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ngvild.nordtveit\Documents\"/>
    </mc:Choice>
  </mc:AlternateContent>
  <workbookProtection workbookAlgorithmName="SHA-512" workbookHashValue="vwYqy6LAAk48IXPngpJaDlj4gHmvFZLV4l1JYuVYel7glSqsKEHGqt8dSWpQaEPBiDqEYmBDDor/xZgdA8HPdA==" workbookSaltValue="f5PJ8Hds0XSibrX1a1bIBQ==" workbookSpinCount="100000" lockStructure="1"/>
  <bookViews>
    <workbookView xWindow="480" yWindow="45" windowWidth="21135" windowHeight="13740" activeTab="2"/>
  </bookViews>
  <sheets>
    <sheet name="Brukerveiledning" sheetId="6" r:id="rId1"/>
    <sheet name="Formell utdanning" sheetId="3" r:id="rId2"/>
    <sheet name="Undervisning i fag med krav" sheetId="7" r:id="rId3"/>
    <sheet name="Behov for økt kompetanse" sheetId="13" state="hidden" r:id="rId4"/>
    <sheet name="Kommentarer" sheetId="15" r:id="rId5"/>
    <sheet name="Morsmålsundervisning" sheetId="9" state="hidden" r:id="rId6"/>
    <sheet name="Krav etter opplæringslova" sheetId="1" state="hidden" r:id="rId7"/>
    <sheet name="Mål for verktøy" sheetId="2" state="hidden" r:id="rId8"/>
  </sheets>
  <externalReferences>
    <externalReference r:id="rId9"/>
  </externalReferences>
  <definedNames>
    <definedName name="Morsmål">Morsmålsundervisning!$A$1:$M$499</definedName>
    <definedName name="Utdanning">'Formell utdanning'!$A$2:$F$502</definedName>
  </definedNames>
  <calcPr calcId="152511"/>
</workbook>
</file>

<file path=xl/calcChain.xml><?xml version="1.0" encoding="utf-8"?>
<calcChain xmlns="http://schemas.openxmlformats.org/spreadsheetml/2006/main">
  <c r="A5" i="15" l="1"/>
  <c r="B5" i="15"/>
  <c r="A6" i="15"/>
  <c r="B6" i="15"/>
  <c r="A7" i="15"/>
  <c r="B7" i="15"/>
  <c r="A8" i="15"/>
  <c r="B8" i="15"/>
  <c r="A9" i="15"/>
  <c r="B9" i="15"/>
  <c r="A10" i="15"/>
  <c r="B10" i="15"/>
  <c r="A11" i="15"/>
  <c r="B11" i="15"/>
  <c r="A12" i="15"/>
  <c r="B12" i="15"/>
  <c r="A13" i="15"/>
  <c r="B13" i="15"/>
  <c r="A14" i="15"/>
  <c r="B14" i="15"/>
  <c r="A15" i="15"/>
  <c r="B15" i="15"/>
  <c r="A16" i="15"/>
  <c r="B16" i="15"/>
  <c r="A17" i="15"/>
  <c r="B17" i="15"/>
  <c r="A18" i="15"/>
  <c r="B18" i="15"/>
  <c r="A19" i="15"/>
  <c r="B19" i="15"/>
  <c r="A20" i="15"/>
  <c r="B20" i="15"/>
  <c r="A21" i="15"/>
  <c r="B21" i="15"/>
  <c r="A22" i="15"/>
  <c r="B22" i="15"/>
  <c r="A23" i="15"/>
  <c r="B23" i="15"/>
  <c r="A24" i="15"/>
  <c r="B24" i="15"/>
  <c r="A25" i="15"/>
  <c r="B25" i="15"/>
  <c r="A26" i="15"/>
  <c r="B26" i="15"/>
  <c r="A27" i="15"/>
  <c r="B27" i="15"/>
  <c r="A28" i="15"/>
  <c r="B28" i="15"/>
  <c r="A29" i="15"/>
  <c r="B29" i="15"/>
  <c r="A30" i="15"/>
  <c r="B30" i="15"/>
  <c r="A31" i="15"/>
  <c r="B31" i="15"/>
  <c r="A32" i="15"/>
  <c r="B32" i="15"/>
  <c r="A33" i="15"/>
  <c r="B33" i="15"/>
  <c r="A34" i="15"/>
  <c r="B34" i="15"/>
  <c r="A35" i="15"/>
  <c r="B35" i="15"/>
  <c r="A36" i="15"/>
  <c r="B36" i="15"/>
  <c r="A37" i="15"/>
  <c r="B37" i="15"/>
  <c r="A38" i="15"/>
  <c r="B38" i="15"/>
  <c r="A39" i="15"/>
  <c r="B39" i="15"/>
  <c r="A40" i="15"/>
  <c r="B40" i="15"/>
  <c r="A41" i="15"/>
  <c r="B41" i="15"/>
  <c r="A42" i="15"/>
  <c r="B42" i="15"/>
  <c r="A43" i="15"/>
  <c r="B43" i="15"/>
  <c r="A44" i="15"/>
  <c r="B44" i="15"/>
  <c r="A45" i="15"/>
  <c r="B45" i="15"/>
  <c r="A46" i="15"/>
  <c r="B46" i="15"/>
  <c r="A47" i="15"/>
  <c r="B47" i="15"/>
  <c r="A48" i="15"/>
  <c r="B48" i="15"/>
  <c r="A49" i="15"/>
  <c r="B49" i="15"/>
  <c r="A50" i="15"/>
  <c r="B50" i="15"/>
  <c r="A51" i="15"/>
  <c r="B51" i="15"/>
  <c r="A52" i="15"/>
  <c r="B52" i="15"/>
  <c r="A53" i="15"/>
  <c r="B53" i="15"/>
  <c r="A54" i="15"/>
  <c r="B54" i="15"/>
  <c r="A55" i="15"/>
  <c r="B55" i="15"/>
  <c r="A56" i="15"/>
  <c r="B56" i="15"/>
  <c r="A57" i="15"/>
  <c r="B57" i="15"/>
  <c r="A58" i="15"/>
  <c r="B58" i="15"/>
  <c r="A59" i="15"/>
  <c r="B59" i="15"/>
  <c r="A60" i="15"/>
  <c r="B60" i="15"/>
  <c r="A61" i="15"/>
  <c r="B61" i="15"/>
  <c r="A62" i="15"/>
  <c r="B62" i="15"/>
  <c r="A63" i="15"/>
  <c r="B63" i="15"/>
  <c r="A64" i="15"/>
  <c r="B64" i="15"/>
  <c r="A65" i="15"/>
  <c r="B65" i="15"/>
  <c r="A66" i="15"/>
  <c r="B66" i="15"/>
  <c r="A67" i="15"/>
  <c r="B67" i="15"/>
  <c r="A68" i="15"/>
  <c r="B68" i="15"/>
  <c r="A69" i="15"/>
  <c r="B69" i="15"/>
  <c r="A70" i="15"/>
  <c r="B70" i="15"/>
  <c r="A71" i="15"/>
  <c r="B71" i="15"/>
  <c r="A72" i="15"/>
  <c r="B72" i="15"/>
  <c r="A73" i="15"/>
  <c r="B73" i="15"/>
  <c r="A74" i="15"/>
  <c r="B74" i="15"/>
  <c r="A75" i="15"/>
  <c r="B75" i="15"/>
  <c r="A76" i="15"/>
  <c r="B76" i="15"/>
  <c r="A77" i="15"/>
  <c r="B77" i="15"/>
  <c r="A78" i="15"/>
  <c r="B78" i="15"/>
  <c r="A79" i="15"/>
  <c r="B79" i="15"/>
  <c r="A80" i="15"/>
  <c r="B80" i="15"/>
  <c r="A81" i="15"/>
  <c r="B81" i="15"/>
  <c r="A82" i="15"/>
  <c r="B82" i="15"/>
  <c r="A83" i="15"/>
  <c r="B83" i="15"/>
  <c r="A84" i="15"/>
  <c r="B84" i="15"/>
  <c r="A85" i="15"/>
  <c r="B85" i="15"/>
  <c r="A86" i="15"/>
  <c r="B86" i="15"/>
  <c r="A87" i="15"/>
  <c r="B87" i="15"/>
  <c r="A88" i="15"/>
  <c r="B88" i="15"/>
  <c r="A89" i="15"/>
  <c r="B89" i="15"/>
  <c r="A90" i="15"/>
  <c r="B90" i="15"/>
  <c r="A91" i="15"/>
  <c r="B91" i="15"/>
  <c r="A92" i="15"/>
  <c r="B92" i="15"/>
  <c r="A93" i="15"/>
  <c r="B93" i="15"/>
  <c r="A94" i="15"/>
  <c r="B94" i="15"/>
  <c r="A95" i="15"/>
  <c r="B95" i="15"/>
  <c r="A96" i="15"/>
  <c r="B96" i="15"/>
  <c r="A97" i="15"/>
  <c r="B97" i="15"/>
  <c r="A98" i="15"/>
  <c r="B98" i="15"/>
  <c r="A99" i="15"/>
  <c r="B99" i="15"/>
  <c r="A100" i="15"/>
  <c r="B100" i="15"/>
  <c r="A101" i="15"/>
  <c r="B101" i="15"/>
  <c r="A102" i="15"/>
  <c r="B102" i="15"/>
  <c r="A103" i="15"/>
  <c r="B103" i="15"/>
  <c r="A104" i="15"/>
  <c r="B104" i="15"/>
  <c r="A105" i="15"/>
  <c r="B105" i="15"/>
  <c r="A106" i="15"/>
  <c r="B106" i="15"/>
  <c r="A107" i="15"/>
  <c r="B107" i="15"/>
  <c r="A108" i="15"/>
  <c r="B108" i="15"/>
  <c r="A109" i="15"/>
  <c r="B109" i="15"/>
  <c r="A110" i="15"/>
  <c r="B110" i="15"/>
  <c r="A111" i="15"/>
  <c r="B111" i="15"/>
  <c r="A112" i="15"/>
  <c r="B112" i="15"/>
  <c r="A113" i="15"/>
  <c r="B113" i="15"/>
  <c r="A114" i="15"/>
  <c r="B114" i="15"/>
  <c r="A115" i="15"/>
  <c r="B115" i="15"/>
  <c r="A116" i="15"/>
  <c r="B116" i="15"/>
  <c r="A117" i="15"/>
  <c r="B117" i="15"/>
  <c r="A118" i="15"/>
  <c r="B118" i="15"/>
  <c r="A119" i="15"/>
  <c r="B119" i="15"/>
  <c r="A120" i="15"/>
  <c r="B120" i="15"/>
  <c r="A121" i="15"/>
  <c r="B121" i="15"/>
  <c r="A122" i="15"/>
  <c r="B122" i="15"/>
  <c r="A123" i="15"/>
  <c r="B123" i="15"/>
  <c r="A124" i="15"/>
  <c r="B124" i="15"/>
  <c r="A125" i="15"/>
  <c r="B125" i="15"/>
  <c r="A126" i="15"/>
  <c r="B126" i="15"/>
  <c r="A127" i="15"/>
  <c r="B127" i="15"/>
  <c r="A128" i="15"/>
  <c r="B128" i="15"/>
  <c r="A129" i="15"/>
  <c r="B129" i="15"/>
  <c r="A130" i="15"/>
  <c r="B130" i="15"/>
  <c r="A131" i="15"/>
  <c r="B131" i="15"/>
  <c r="A132" i="15"/>
  <c r="B132" i="15"/>
  <c r="A133" i="15"/>
  <c r="B133" i="15"/>
  <c r="A134" i="15"/>
  <c r="B134" i="15"/>
  <c r="A135" i="15"/>
  <c r="B135" i="15"/>
  <c r="A136" i="15"/>
  <c r="B136" i="15"/>
  <c r="A137" i="15"/>
  <c r="B137" i="15"/>
  <c r="A138" i="15"/>
  <c r="B138" i="15"/>
  <c r="A139" i="15"/>
  <c r="B139" i="15"/>
  <c r="A140" i="15"/>
  <c r="B140" i="15"/>
  <c r="A141" i="15"/>
  <c r="B141" i="15"/>
  <c r="A142" i="15"/>
  <c r="B142" i="15"/>
  <c r="A143" i="15"/>
  <c r="B143" i="15"/>
  <c r="A144" i="15"/>
  <c r="B144" i="15"/>
  <c r="A145" i="15"/>
  <c r="B145" i="15"/>
  <c r="A146" i="15"/>
  <c r="B146" i="15"/>
  <c r="A147" i="15"/>
  <c r="B147" i="15"/>
  <c r="A148" i="15"/>
  <c r="B148" i="15"/>
  <c r="A149" i="15"/>
  <c r="B149" i="15"/>
  <c r="A150" i="15"/>
  <c r="B150" i="15"/>
  <c r="A151" i="15"/>
  <c r="B151" i="15"/>
  <c r="A152" i="15"/>
  <c r="B152" i="15"/>
  <c r="A153" i="15"/>
  <c r="B153" i="15"/>
  <c r="A154" i="15"/>
  <c r="B154" i="15"/>
  <c r="A155" i="15"/>
  <c r="B155" i="15"/>
  <c r="A156" i="15"/>
  <c r="B156" i="15"/>
  <c r="A157" i="15"/>
  <c r="B157" i="15"/>
  <c r="A158" i="15"/>
  <c r="B158" i="15"/>
  <c r="A159" i="15"/>
  <c r="B159" i="15"/>
  <c r="A160" i="15"/>
  <c r="B160" i="15"/>
  <c r="A161" i="15"/>
  <c r="B161" i="15"/>
  <c r="A162" i="15"/>
  <c r="B162" i="15"/>
  <c r="A163" i="15"/>
  <c r="B163" i="15"/>
  <c r="A164" i="15"/>
  <c r="B164" i="15"/>
  <c r="A165" i="15"/>
  <c r="B165" i="15"/>
  <c r="A166" i="15"/>
  <c r="B166" i="15"/>
  <c r="A167" i="15"/>
  <c r="B167" i="15"/>
  <c r="A168" i="15"/>
  <c r="B168" i="15"/>
  <c r="A169" i="15"/>
  <c r="B169" i="15"/>
  <c r="A170" i="15"/>
  <c r="B170" i="15"/>
  <c r="A171" i="15"/>
  <c r="B171" i="15"/>
  <c r="A172" i="15"/>
  <c r="B172" i="15"/>
  <c r="A173" i="15"/>
  <c r="B173" i="15"/>
  <c r="A174" i="15"/>
  <c r="B174" i="15"/>
  <c r="A175" i="15"/>
  <c r="B175" i="15"/>
  <c r="A176" i="15"/>
  <c r="B176" i="15"/>
  <c r="A177" i="15"/>
  <c r="B177" i="15"/>
  <c r="A178" i="15"/>
  <c r="B178" i="15"/>
  <c r="A179" i="15"/>
  <c r="B179" i="15"/>
  <c r="A180" i="15"/>
  <c r="B180" i="15"/>
  <c r="A181" i="15"/>
  <c r="B181" i="15"/>
  <c r="A182" i="15"/>
  <c r="B182" i="15"/>
  <c r="A183" i="15"/>
  <c r="B183" i="15"/>
  <c r="A184" i="15"/>
  <c r="B184" i="15"/>
  <c r="A185" i="15"/>
  <c r="B185" i="15"/>
  <c r="A186" i="15"/>
  <c r="B186" i="15"/>
  <c r="A187" i="15"/>
  <c r="B187" i="15"/>
  <c r="A188" i="15"/>
  <c r="B188" i="15"/>
  <c r="A189" i="15"/>
  <c r="B189" i="15"/>
  <c r="A190" i="15"/>
  <c r="B190" i="15"/>
  <c r="A191" i="15"/>
  <c r="B191" i="15"/>
  <c r="A192" i="15"/>
  <c r="B192" i="15"/>
  <c r="A193" i="15"/>
  <c r="B193" i="15"/>
  <c r="A194" i="15"/>
  <c r="B194" i="15"/>
  <c r="A195" i="15"/>
  <c r="B195" i="15"/>
  <c r="A196" i="15"/>
  <c r="B196" i="15"/>
  <c r="A197" i="15"/>
  <c r="B197" i="15"/>
  <c r="A198" i="15"/>
  <c r="B198" i="15"/>
  <c r="A199" i="15"/>
  <c r="B199" i="15"/>
  <c r="A200" i="15"/>
  <c r="B200" i="15"/>
  <c r="A201" i="15"/>
  <c r="B201" i="15"/>
  <c r="A202" i="15"/>
  <c r="B202" i="15"/>
  <c r="A203" i="15"/>
  <c r="B203" i="15"/>
  <c r="A204" i="15"/>
  <c r="B204" i="15"/>
  <c r="A205" i="15"/>
  <c r="B205" i="15"/>
  <c r="A206" i="15"/>
  <c r="B206" i="15"/>
  <c r="A207" i="15"/>
  <c r="B207" i="15"/>
  <c r="A208" i="15"/>
  <c r="B208" i="15"/>
  <c r="A209" i="15"/>
  <c r="B209" i="15"/>
  <c r="A210" i="15"/>
  <c r="B210" i="15"/>
  <c r="A211" i="15"/>
  <c r="B211" i="15"/>
  <c r="A212" i="15"/>
  <c r="B212" i="15"/>
  <c r="A213" i="15"/>
  <c r="B213" i="15"/>
  <c r="A214" i="15"/>
  <c r="B214" i="15"/>
  <c r="A215" i="15"/>
  <c r="B215" i="15"/>
  <c r="A216" i="15"/>
  <c r="B216" i="15"/>
  <c r="A217" i="15"/>
  <c r="B217" i="15"/>
  <c r="A218" i="15"/>
  <c r="B218" i="15"/>
  <c r="A219" i="15"/>
  <c r="B219" i="15"/>
  <c r="A220" i="15"/>
  <c r="B220" i="15"/>
  <c r="A221" i="15"/>
  <c r="B221" i="15"/>
  <c r="A222" i="15"/>
  <c r="B222" i="15"/>
  <c r="A223" i="15"/>
  <c r="B223" i="15"/>
  <c r="A224" i="15"/>
  <c r="B224" i="15"/>
  <c r="A225" i="15"/>
  <c r="B225" i="15"/>
  <c r="A226" i="15"/>
  <c r="B226" i="15"/>
  <c r="A227" i="15"/>
  <c r="B227" i="15"/>
  <c r="A228" i="15"/>
  <c r="B228" i="15"/>
  <c r="A229" i="15"/>
  <c r="B229" i="15"/>
  <c r="A230" i="15"/>
  <c r="B230" i="15"/>
  <c r="A231" i="15"/>
  <c r="B231" i="15"/>
  <c r="A232" i="15"/>
  <c r="B232" i="15"/>
  <c r="A233" i="15"/>
  <c r="B233" i="15"/>
  <c r="A234" i="15"/>
  <c r="B234" i="15"/>
  <c r="A235" i="15"/>
  <c r="B235" i="15"/>
  <c r="A236" i="15"/>
  <c r="B236" i="15"/>
  <c r="A237" i="15"/>
  <c r="B237" i="15"/>
  <c r="A238" i="15"/>
  <c r="B238" i="15"/>
  <c r="A239" i="15"/>
  <c r="B239" i="15"/>
  <c r="A240" i="15"/>
  <c r="B240" i="15"/>
  <c r="A241" i="15"/>
  <c r="B241" i="15"/>
  <c r="A242" i="15"/>
  <c r="B242" i="15"/>
  <c r="A243" i="15"/>
  <c r="B243" i="15"/>
  <c r="A244" i="15"/>
  <c r="B244" i="15"/>
  <c r="A245" i="15"/>
  <c r="B245" i="15"/>
  <c r="A246" i="15"/>
  <c r="B246" i="15"/>
  <c r="A247" i="15"/>
  <c r="B247" i="15"/>
  <c r="A248" i="15"/>
  <c r="B248" i="15"/>
  <c r="A249" i="15"/>
  <c r="B249" i="15"/>
  <c r="A250" i="15"/>
  <c r="B250" i="15"/>
  <c r="A251" i="15"/>
  <c r="B251" i="15"/>
  <c r="A252" i="15"/>
  <c r="B252" i="15"/>
  <c r="A253" i="15"/>
  <c r="B253" i="15"/>
  <c r="A254" i="15"/>
  <c r="B254" i="15"/>
  <c r="A255" i="15"/>
  <c r="B255" i="15"/>
  <c r="A256" i="15"/>
  <c r="B256" i="15"/>
  <c r="A257" i="15"/>
  <c r="B257" i="15"/>
  <c r="A258" i="15"/>
  <c r="B258" i="15"/>
  <c r="A259" i="15"/>
  <c r="B259" i="15"/>
  <c r="A260" i="15"/>
  <c r="B260" i="15"/>
  <c r="A261" i="15"/>
  <c r="B261" i="15"/>
  <c r="A262" i="15"/>
  <c r="B262" i="15"/>
  <c r="A263" i="15"/>
  <c r="B263" i="15"/>
  <c r="A264" i="15"/>
  <c r="B264" i="15"/>
  <c r="A265" i="15"/>
  <c r="B265" i="15"/>
  <c r="A266" i="15"/>
  <c r="B266" i="15"/>
  <c r="A267" i="15"/>
  <c r="B267" i="15"/>
  <c r="A268" i="15"/>
  <c r="B268" i="15"/>
  <c r="A269" i="15"/>
  <c r="B269" i="15"/>
  <c r="A270" i="15"/>
  <c r="B270" i="15"/>
  <c r="A271" i="15"/>
  <c r="B271" i="15"/>
  <c r="A272" i="15"/>
  <c r="B272" i="15"/>
  <c r="A273" i="15"/>
  <c r="B273" i="15"/>
  <c r="A274" i="15"/>
  <c r="B274" i="15"/>
  <c r="A275" i="15"/>
  <c r="B275" i="15"/>
  <c r="A276" i="15"/>
  <c r="B276" i="15"/>
  <c r="A277" i="15"/>
  <c r="B277" i="15"/>
  <c r="A278" i="15"/>
  <c r="B278" i="15"/>
  <c r="A279" i="15"/>
  <c r="B279" i="15"/>
  <c r="A280" i="15"/>
  <c r="B280" i="15"/>
  <c r="A281" i="15"/>
  <c r="B281" i="15"/>
  <c r="A282" i="15"/>
  <c r="B282" i="15"/>
  <c r="A283" i="15"/>
  <c r="B283" i="15"/>
  <c r="A284" i="15"/>
  <c r="B284" i="15"/>
  <c r="A285" i="15"/>
  <c r="B285" i="15"/>
  <c r="A286" i="15"/>
  <c r="B286" i="15"/>
  <c r="A287" i="15"/>
  <c r="B287" i="15"/>
  <c r="A288" i="15"/>
  <c r="B288" i="15"/>
  <c r="A289" i="15"/>
  <c r="B289" i="15"/>
  <c r="A290" i="15"/>
  <c r="B290" i="15"/>
  <c r="A291" i="15"/>
  <c r="B291" i="15"/>
  <c r="A292" i="15"/>
  <c r="B292" i="15"/>
  <c r="A293" i="15"/>
  <c r="B293" i="15"/>
  <c r="A294" i="15"/>
  <c r="B294" i="15"/>
  <c r="A295" i="15"/>
  <c r="B295" i="15"/>
  <c r="A296" i="15"/>
  <c r="B296" i="15"/>
  <c r="A297" i="15"/>
  <c r="B297" i="15"/>
  <c r="A298" i="15"/>
  <c r="B298" i="15"/>
  <c r="A299" i="15"/>
  <c r="B299" i="15"/>
  <c r="A300" i="15"/>
  <c r="B300" i="15"/>
  <c r="A301" i="15"/>
  <c r="B301" i="15"/>
  <c r="A302" i="15"/>
  <c r="B302" i="15"/>
  <c r="A303" i="15"/>
  <c r="B303" i="15"/>
  <c r="A304" i="15"/>
  <c r="B304" i="15"/>
  <c r="A305" i="15"/>
  <c r="B305" i="15"/>
  <c r="A306" i="15"/>
  <c r="B306" i="15"/>
  <c r="A307" i="15"/>
  <c r="B307" i="15"/>
  <c r="A308" i="15"/>
  <c r="B308" i="15"/>
  <c r="A309" i="15"/>
  <c r="B309" i="15"/>
  <c r="A310" i="15"/>
  <c r="B310" i="15"/>
  <c r="A311" i="15"/>
  <c r="B311" i="15"/>
  <c r="A312" i="15"/>
  <c r="B312" i="15"/>
  <c r="A313" i="15"/>
  <c r="B313" i="15"/>
  <c r="A314" i="15"/>
  <c r="B314" i="15"/>
  <c r="A315" i="15"/>
  <c r="B315" i="15"/>
  <c r="A316" i="15"/>
  <c r="B316" i="15"/>
  <c r="A317" i="15"/>
  <c r="B317" i="15"/>
  <c r="A318" i="15"/>
  <c r="B318" i="15"/>
  <c r="A319" i="15"/>
  <c r="B319" i="15"/>
  <c r="A320" i="15"/>
  <c r="B320" i="15"/>
  <c r="A321" i="15"/>
  <c r="B321" i="15"/>
  <c r="A322" i="15"/>
  <c r="B322" i="15"/>
  <c r="A323" i="15"/>
  <c r="B323" i="15"/>
  <c r="A324" i="15"/>
  <c r="B324" i="15"/>
  <c r="A325" i="15"/>
  <c r="B325" i="15"/>
  <c r="A326" i="15"/>
  <c r="B326" i="15"/>
  <c r="A327" i="15"/>
  <c r="B327" i="15"/>
  <c r="A328" i="15"/>
  <c r="B328" i="15"/>
  <c r="A329" i="15"/>
  <c r="B329" i="15"/>
  <c r="A330" i="15"/>
  <c r="B330" i="15"/>
  <c r="A331" i="15"/>
  <c r="B331" i="15"/>
  <c r="A332" i="15"/>
  <c r="B332" i="15"/>
  <c r="A333" i="15"/>
  <c r="B333" i="15"/>
  <c r="A334" i="15"/>
  <c r="B334" i="15"/>
  <c r="A335" i="15"/>
  <c r="B335" i="15"/>
  <c r="A336" i="15"/>
  <c r="B336" i="15"/>
  <c r="A337" i="15"/>
  <c r="B337" i="15"/>
  <c r="A338" i="15"/>
  <c r="B338" i="15"/>
  <c r="A339" i="15"/>
  <c r="B339" i="15"/>
  <c r="A340" i="15"/>
  <c r="B340" i="15"/>
  <c r="A341" i="15"/>
  <c r="B341" i="15"/>
  <c r="A342" i="15"/>
  <c r="B342" i="15"/>
  <c r="A343" i="15"/>
  <c r="B343" i="15"/>
  <c r="A344" i="15"/>
  <c r="B344" i="15"/>
  <c r="A345" i="15"/>
  <c r="B345" i="15"/>
  <c r="A346" i="15"/>
  <c r="B346" i="15"/>
  <c r="A347" i="15"/>
  <c r="B347" i="15"/>
  <c r="A348" i="15"/>
  <c r="B348" i="15"/>
  <c r="A349" i="15"/>
  <c r="B349" i="15"/>
  <c r="A350" i="15"/>
  <c r="B350" i="15"/>
  <c r="A351" i="15"/>
  <c r="B351" i="15"/>
  <c r="A352" i="15"/>
  <c r="B352" i="15"/>
  <c r="A353" i="15"/>
  <c r="B353" i="15"/>
  <c r="A354" i="15"/>
  <c r="B354" i="15"/>
  <c r="A355" i="15"/>
  <c r="B355" i="15"/>
  <c r="A356" i="15"/>
  <c r="B356" i="15"/>
  <c r="A357" i="15"/>
  <c r="B357" i="15"/>
  <c r="A358" i="15"/>
  <c r="B358" i="15"/>
  <c r="A359" i="15"/>
  <c r="B359" i="15"/>
  <c r="A360" i="15"/>
  <c r="B360" i="15"/>
  <c r="A361" i="15"/>
  <c r="B361" i="15"/>
  <c r="A362" i="15"/>
  <c r="B362" i="15"/>
  <c r="A363" i="15"/>
  <c r="B363" i="15"/>
  <c r="A364" i="15"/>
  <c r="B364" i="15"/>
  <c r="A365" i="15"/>
  <c r="B365" i="15"/>
  <c r="A366" i="15"/>
  <c r="B366" i="15"/>
  <c r="A367" i="15"/>
  <c r="B367" i="15"/>
  <c r="A368" i="15"/>
  <c r="B368" i="15"/>
  <c r="A369" i="15"/>
  <c r="B369" i="15"/>
  <c r="A370" i="15"/>
  <c r="B370" i="15"/>
  <c r="A371" i="15"/>
  <c r="B371" i="15"/>
  <c r="A372" i="15"/>
  <c r="B372" i="15"/>
  <c r="A373" i="15"/>
  <c r="B373" i="15"/>
  <c r="A374" i="15"/>
  <c r="B374" i="15"/>
  <c r="A375" i="15"/>
  <c r="B375" i="15"/>
  <c r="A376" i="15"/>
  <c r="B376" i="15"/>
  <c r="A377" i="15"/>
  <c r="B377" i="15"/>
  <c r="A378" i="15"/>
  <c r="B378" i="15"/>
  <c r="A379" i="15"/>
  <c r="B379" i="15"/>
  <c r="A380" i="15"/>
  <c r="B380" i="15"/>
  <c r="A381" i="15"/>
  <c r="B381" i="15"/>
  <c r="A382" i="15"/>
  <c r="B382" i="15"/>
  <c r="A383" i="15"/>
  <c r="B383" i="15"/>
  <c r="A384" i="15"/>
  <c r="B384" i="15"/>
  <c r="A385" i="15"/>
  <c r="B385" i="15"/>
  <c r="A386" i="15"/>
  <c r="B386" i="15"/>
  <c r="A387" i="15"/>
  <c r="B387" i="15"/>
  <c r="A388" i="15"/>
  <c r="B388" i="15"/>
  <c r="A389" i="15"/>
  <c r="B389" i="15"/>
  <c r="A390" i="15"/>
  <c r="B390" i="15"/>
  <c r="A391" i="15"/>
  <c r="B391" i="15"/>
  <c r="A392" i="15"/>
  <c r="B392" i="15"/>
  <c r="A393" i="15"/>
  <c r="B393" i="15"/>
  <c r="A394" i="15"/>
  <c r="B394" i="15"/>
  <c r="A395" i="15"/>
  <c r="B395" i="15"/>
  <c r="A396" i="15"/>
  <c r="B396" i="15"/>
  <c r="A397" i="15"/>
  <c r="B397" i="15"/>
  <c r="A398" i="15"/>
  <c r="B398" i="15"/>
  <c r="A399" i="15"/>
  <c r="B399" i="15"/>
  <c r="A400" i="15"/>
  <c r="B400" i="15"/>
  <c r="A401" i="15"/>
  <c r="B401" i="15"/>
  <c r="A402" i="15"/>
  <c r="B402" i="15"/>
  <c r="A403" i="15"/>
  <c r="B403" i="15"/>
  <c r="A404" i="15"/>
  <c r="B404" i="15"/>
  <c r="A405" i="15"/>
  <c r="B405" i="15"/>
  <c r="A406" i="15"/>
  <c r="B406" i="15"/>
  <c r="A407" i="15"/>
  <c r="B407" i="15"/>
  <c r="A408" i="15"/>
  <c r="B408" i="15"/>
  <c r="A409" i="15"/>
  <c r="B409" i="15"/>
  <c r="A410" i="15"/>
  <c r="B410" i="15"/>
  <c r="A411" i="15"/>
  <c r="B411" i="15"/>
  <c r="A412" i="15"/>
  <c r="B412" i="15"/>
  <c r="A413" i="15"/>
  <c r="B413" i="15"/>
  <c r="A414" i="15"/>
  <c r="B414" i="15"/>
  <c r="A415" i="15"/>
  <c r="B415" i="15"/>
  <c r="A416" i="15"/>
  <c r="B416" i="15"/>
  <c r="A417" i="15"/>
  <c r="B417" i="15"/>
  <c r="A418" i="15"/>
  <c r="B418" i="15"/>
  <c r="A419" i="15"/>
  <c r="B419" i="15"/>
  <c r="A420" i="15"/>
  <c r="B420" i="15"/>
  <c r="A421" i="15"/>
  <c r="B421" i="15"/>
  <c r="A422" i="15"/>
  <c r="B422" i="15"/>
  <c r="A423" i="15"/>
  <c r="B423" i="15"/>
  <c r="A424" i="15"/>
  <c r="B424" i="15"/>
  <c r="A425" i="15"/>
  <c r="B425" i="15"/>
  <c r="A426" i="15"/>
  <c r="B426" i="15"/>
  <c r="A427" i="15"/>
  <c r="B427" i="15"/>
  <c r="A428" i="15"/>
  <c r="B428" i="15"/>
  <c r="A429" i="15"/>
  <c r="B429" i="15"/>
  <c r="A430" i="15"/>
  <c r="B430" i="15"/>
  <c r="A431" i="15"/>
  <c r="B431" i="15"/>
  <c r="A432" i="15"/>
  <c r="B432" i="15"/>
  <c r="A433" i="15"/>
  <c r="B433" i="15"/>
  <c r="A434" i="15"/>
  <c r="B434" i="15"/>
  <c r="A435" i="15"/>
  <c r="B435" i="15"/>
  <c r="A436" i="15"/>
  <c r="B436" i="15"/>
  <c r="A437" i="15"/>
  <c r="B437" i="15"/>
  <c r="A438" i="15"/>
  <c r="B438" i="15"/>
  <c r="A439" i="15"/>
  <c r="B439" i="15"/>
  <c r="A440" i="15"/>
  <c r="B440" i="15"/>
  <c r="A441" i="15"/>
  <c r="B441" i="15"/>
  <c r="A442" i="15"/>
  <c r="B442" i="15"/>
  <c r="A443" i="15"/>
  <c r="B443" i="15"/>
  <c r="A444" i="15"/>
  <c r="B444" i="15"/>
  <c r="A445" i="15"/>
  <c r="B445" i="15"/>
  <c r="A446" i="15"/>
  <c r="B446" i="15"/>
  <c r="A447" i="15"/>
  <c r="B447" i="15"/>
  <c r="A448" i="15"/>
  <c r="B448" i="15"/>
  <c r="A449" i="15"/>
  <c r="B449" i="15"/>
  <c r="A450" i="15"/>
  <c r="B450" i="15"/>
  <c r="A451" i="15"/>
  <c r="B451" i="15"/>
  <c r="A452" i="15"/>
  <c r="B452" i="15"/>
  <c r="A453" i="15"/>
  <c r="B453" i="15"/>
  <c r="A454" i="15"/>
  <c r="B454" i="15"/>
  <c r="A455" i="15"/>
  <c r="B455" i="15"/>
  <c r="A456" i="15"/>
  <c r="B456" i="15"/>
  <c r="A457" i="15"/>
  <c r="B457" i="15"/>
  <c r="A458" i="15"/>
  <c r="B458" i="15"/>
  <c r="A459" i="15"/>
  <c r="B459" i="15"/>
  <c r="A460" i="15"/>
  <c r="B460" i="15"/>
  <c r="A461" i="15"/>
  <c r="B461" i="15"/>
  <c r="A462" i="15"/>
  <c r="B462" i="15"/>
  <c r="A463" i="15"/>
  <c r="B463" i="15"/>
  <c r="A464" i="15"/>
  <c r="B464" i="15"/>
  <c r="A465" i="15"/>
  <c r="B465" i="15"/>
  <c r="A466" i="15"/>
  <c r="B466" i="15"/>
  <c r="A467" i="15"/>
  <c r="B467" i="15"/>
  <c r="A468" i="15"/>
  <c r="B468" i="15"/>
  <c r="A469" i="15"/>
  <c r="B469" i="15"/>
  <c r="A470" i="15"/>
  <c r="B470" i="15"/>
  <c r="A471" i="15"/>
  <c r="B471" i="15"/>
  <c r="A472" i="15"/>
  <c r="B472" i="15"/>
  <c r="A473" i="15"/>
  <c r="B473" i="15"/>
  <c r="A474" i="15"/>
  <c r="B474" i="15"/>
  <c r="A475" i="15"/>
  <c r="B475" i="15"/>
  <c r="A476" i="15"/>
  <c r="B476" i="15"/>
  <c r="A477" i="15"/>
  <c r="B477" i="15"/>
  <c r="A478" i="15"/>
  <c r="B478" i="15"/>
  <c r="A479" i="15"/>
  <c r="B479" i="15"/>
  <c r="A480" i="15"/>
  <c r="B480" i="15"/>
  <c r="A481" i="15"/>
  <c r="B481" i="15"/>
  <c r="A482" i="15"/>
  <c r="B482" i="15"/>
  <c r="A483" i="15"/>
  <c r="B483" i="15"/>
  <c r="A484" i="15"/>
  <c r="B484" i="15"/>
  <c r="A485" i="15"/>
  <c r="B485" i="15"/>
  <c r="A486" i="15"/>
  <c r="B486" i="15"/>
  <c r="A487" i="15"/>
  <c r="B487" i="15"/>
  <c r="A488" i="15"/>
  <c r="B488" i="15"/>
  <c r="A489" i="15"/>
  <c r="B489" i="15"/>
  <c r="A490" i="15"/>
  <c r="B490" i="15"/>
  <c r="A491" i="15"/>
  <c r="B491" i="15"/>
  <c r="A492" i="15"/>
  <c r="B492" i="15"/>
  <c r="A493" i="15"/>
  <c r="B493" i="15"/>
  <c r="A494" i="15"/>
  <c r="B494" i="15"/>
  <c r="A495" i="15"/>
  <c r="B495" i="15"/>
  <c r="A496" i="15"/>
  <c r="B496" i="15"/>
  <c r="A497" i="15"/>
  <c r="B497" i="15"/>
  <c r="A498" i="15"/>
  <c r="B498" i="15"/>
  <c r="A499" i="15"/>
  <c r="B499" i="15"/>
  <c r="A500" i="15"/>
  <c r="B500" i="15"/>
  <c r="B4" i="15"/>
  <c r="A4" i="15"/>
  <c r="A2" i="15"/>
  <c r="B2" i="15"/>
  <c r="E14" i="15" l="1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20" i="15"/>
  <c r="E221" i="15"/>
  <c r="E222" i="15"/>
  <c r="E223" i="15"/>
  <c r="E224" i="15"/>
  <c r="E225" i="15"/>
  <c r="E226" i="15"/>
  <c r="E227" i="15"/>
  <c r="E228" i="15"/>
  <c r="E229" i="15"/>
  <c r="E230" i="15"/>
  <c r="E231" i="15"/>
  <c r="E232" i="15"/>
  <c r="E233" i="15"/>
  <c r="E234" i="15"/>
  <c r="E235" i="15"/>
  <c r="E236" i="15"/>
  <c r="E237" i="15"/>
  <c r="E238" i="15"/>
  <c r="E239" i="15"/>
  <c r="E240" i="15"/>
  <c r="E241" i="15"/>
  <c r="E242" i="15"/>
  <c r="E243" i="15"/>
  <c r="E244" i="15"/>
  <c r="E245" i="15"/>
  <c r="E246" i="15"/>
  <c r="E247" i="15"/>
  <c r="E248" i="15"/>
  <c r="E249" i="15"/>
  <c r="E250" i="15"/>
  <c r="E251" i="15"/>
  <c r="E252" i="15"/>
  <c r="E253" i="15"/>
  <c r="E254" i="15"/>
  <c r="E255" i="15"/>
  <c r="E256" i="15"/>
  <c r="E257" i="15"/>
  <c r="E258" i="15"/>
  <c r="E259" i="15"/>
  <c r="E260" i="15"/>
  <c r="E261" i="15"/>
  <c r="E262" i="15"/>
  <c r="E263" i="15"/>
  <c r="E264" i="15"/>
  <c r="E265" i="15"/>
  <c r="E266" i="15"/>
  <c r="E267" i="15"/>
  <c r="E268" i="15"/>
  <c r="E269" i="15"/>
  <c r="E270" i="15"/>
  <c r="E271" i="15"/>
  <c r="E272" i="15"/>
  <c r="E273" i="15"/>
  <c r="E274" i="15"/>
  <c r="E275" i="15"/>
  <c r="E276" i="15"/>
  <c r="E277" i="15"/>
  <c r="E278" i="15"/>
  <c r="E279" i="15"/>
  <c r="E280" i="15"/>
  <c r="E281" i="15"/>
  <c r="E282" i="15"/>
  <c r="E283" i="15"/>
  <c r="E284" i="15"/>
  <c r="E285" i="15"/>
  <c r="E286" i="15"/>
  <c r="E287" i="15"/>
  <c r="E288" i="15"/>
  <c r="E289" i="15"/>
  <c r="E290" i="15"/>
  <c r="E291" i="15"/>
  <c r="E292" i="15"/>
  <c r="E293" i="15"/>
  <c r="E294" i="15"/>
  <c r="E295" i="15"/>
  <c r="E296" i="15"/>
  <c r="E297" i="15"/>
  <c r="E298" i="15"/>
  <c r="E299" i="15"/>
  <c r="E300" i="15"/>
  <c r="E301" i="15"/>
  <c r="E302" i="15"/>
  <c r="E303" i="15"/>
  <c r="E304" i="15"/>
  <c r="E305" i="15"/>
  <c r="E306" i="15"/>
  <c r="E307" i="15"/>
  <c r="E308" i="15"/>
  <c r="E309" i="15"/>
  <c r="E310" i="15"/>
  <c r="E311" i="15"/>
  <c r="E312" i="15"/>
  <c r="E313" i="15"/>
  <c r="E314" i="15"/>
  <c r="E315" i="15"/>
  <c r="E316" i="15"/>
  <c r="E317" i="15"/>
  <c r="E318" i="15"/>
  <c r="E319" i="15"/>
  <c r="E320" i="15"/>
  <c r="E321" i="15"/>
  <c r="E322" i="15"/>
  <c r="E323" i="15"/>
  <c r="E324" i="15"/>
  <c r="E325" i="15"/>
  <c r="E326" i="15"/>
  <c r="E327" i="15"/>
  <c r="E328" i="15"/>
  <c r="E329" i="15"/>
  <c r="E330" i="15"/>
  <c r="E331" i="15"/>
  <c r="E332" i="15"/>
  <c r="E333" i="15"/>
  <c r="E334" i="15"/>
  <c r="E335" i="15"/>
  <c r="E336" i="15"/>
  <c r="E337" i="15"/>
  <c r="E338" i="15"/>
  <c r="E339" i="15"/>
  <c r="E340" i="15"/>
  <c r="E341" i="15"/>
  <c r="E342" i="15"/>
  <c r="E343" i="15"/>
  <c r="E344" i="15"/>
  <c r="E345" i="15"/>
  <c r="E346" i="15"/>
  <c r="E347" i="15"/>
  <c r="E348" i="15"/>
  <c r="E349" i="15"/>
  <c r="E350" i="15"/>
  <c r="E351" i="15"/>
  <c r="E352" i="15"/>
  <c r="E353" i="15"/>
  <c r="E354" i="15"/>
  <c r="E355" i="15"/>
  <c r="E356" i="15"/>
  <c r="E357" i="15"/>
  <c r="E358" i="15"/>
  <c r="E359" i="15"/>
  <c r="E360" i="15"/>
  <c r="E361" i="15"/>
  <c r="E362" i="15"/>
  <c r="E363" i="15"/>
  <c r="E364" i="15"/>
  <c r="E365" i="15"/>
  <c r="E366" i="15"/>
  <c r="E367" i="15"/>
  <c r="E368" i="15"/>
  <c r="E369" i="15"/>
  <c r="E370" i="15"/>
  <c r="E371" i="15"/>
  <c r="E372" i="15"/>
  <c r="E373" i="15"/>
  <c r="E374" i="15"/>
  <c r="E375" i="15"/>
  <c r="E376" i="15"/>
  <c r="E377" i="15"/>
  <c r="E378" i="15"/>
  <c r="E379" i="15"/>
  <c r="E380" i="15"/>
  <c r="E381" i="15"/>
  <c r="E382" i="15"/>
  <c r="E383" i="15"/>
  <c r="E384" i="15"/>
  <c r="E385" i="15"/>
  <c r="E386" i="15"/>
  <c r="E387" i="15"/>
  <c r="E388" i="15"/>
  <c r="E389" i="15"/>
  <c r="E390" i="15"/>
  <c r="E391" i="15"/>
  <c r="E392" i="15"/>
  <c r="E393" i="15"/>
  <c r="E394" i="15"/>
  <c r="E395" i="15"/>
  <c r="E396" i="15"/>
  <c r="E397" i="15"/>
  <c r="E398" i="15"/>
  <c r="E399" i="15"/>
  <c r="E400" i="15"/>
  <c r="E401" i="15"/>
  <c r="E402" i="15"/>
  <c r="E403" i="15"/>
  <c r="E404" i="15"/>
  <c r="E405" i="15"/>
  <c r="E406" i="15"/>
  <c r="E407" i="15"/>
  <c r="E408" i="15"/>
  <c r="E409" i="15"/>
  <c r="E410" i="15"/>
  <c r="E411" i="15"/>
  <c r="E412" i="15"/>
  <c r="E413" i="15"/>
  <c r="E414" i="15"/>
  <c r="E415" i="15"/>
  <c r="E416" i="15"/>
  <c r="E417" i="15"/>
  <c r="E418" i="15"/>
  <c r="E419" i="15"/>
  <c r="E420" i="15"/>
  <c r="E421" i="15"/>
  <c r="E422" i="15"/>
  <c r="E423" i="15"/>
  <c r="E424" i="15"/>
  <c r="E425" i="15"/>
  <c r="E426" i="15"/>
  <c r="E427" i="15"/>
  <c r="E428" i="15"/>
  <c r="E429" i="15"/>
  <c r="E430" i="15"/>
  <c r="E431" i="15"/>
  <c r="E432" i="15"/>
  <c r="E433" i="15"/>
  <c r="E434" i="15"/>
  <c r="E435" i="15"/>
  <c r="E436" i="15"/>
  <c r="E437" i="15"/>
  <c r="E438" i="15"/>
  <c r="E439" i="15"/>
  <c r="E440" i="15"/>
  <c r="E441" i="15"/>
  <c r="E442" i="15"/>
  <c r="E443" i="15"/>
  <c r="E444" i="15"/>
  <c r="E445" i="15"/>
  <c r="E446" i="15"/>
  <c r="E447" i="15"/>
  <c r="E448" i="15"/>
  <c r="E449" i="15"/>
  <c r="E450" i="15"/>
  <c r="E451" i="15"/>
  <c r="E452" i="15"/>
  <c r="E453" i="15"/>
  <c r="E454" i="15"/>
  <c r="E455" i="15"/>
  <c r="E456" i="15"/>
  <c r="E457" i="15"/>
  <c r="E458" i="15"/>
  <c r="E459" i="15"/>
  <c r="E460" i="15"/>
  <c r="E461" i="15"/>
  <c r="E462" i="15"/>
  <c r="E463" i="15"/>
  <c r="E464" i="15"/>
  <c r="E465" i="15"/>
  <c r="E466" i="15"/>
  <c r="E467" i="15"/>
  <c r="E468" i="15"/>
  <c r="E469" i="15"/>
  <c r="E470" i="15"/>
  <c r="E471" i="15"/>
  <c r="E472" i="15"/>
  <c r="E473" i="15"/>
  <c r="E474" i="15"/>
  <c r="E475" i="15"/>
  <c r="E476" i="15"/>
  <c r="E477" i="15"/>
  <c r="E478" i="15"/>
  <c r="E479" i="15"/>
  <c r="E480" i="15"/>
  <c r="E481" i="15"/>
  <c r="E482" i="15"/>
  <c r="E483" i="15"/>
  <c r="E484" i="15"/>
  <c r="E485" i="15"/>
  <c r="E486" i="15"/>
  <c r="E487" i="15"/>
  <c r="E488" i="15"/>
  <c r="E489" i="15"/>
  <c r="E490" i="15"/>
  <c r="E491" i="15"/>
  <c r="E492" i="15"/>
  <c r="E493" i="15"/>
  <c r="E494" i="15"/>
  <c r="E495" i="15"/>
  <c r="E496" i="15"/>
  <c r="E497" i="15"/>
  <c r="E498" i="15"/>
  <c r="E499" i="15"/>
  <c r="E500" i="15"/>
  <c r="E4" i="15"/>
  <c r="E5" i="15"/>
  <c r="E6" i="15"/>
  <c r="E7" i="15"/>
  <c r="E8" i="15"/>
  <c r="E9" i="15"/>
  <c r="E10" i="15"/>
  <c r="E11" i="15"/>
  <c r="E12" i="15"/>
  <c r="E13" i="15"/>
  <c r="C13" i="15"/>
  <c r="D13" i="15"/>
  <c r="C14" i="15"/>
  <c r="D14" i="15"/>
  <c r="C15" i="15"/>
  <c r="D15" i="15"/>
  <c r="C16" i="15"/>
  <c r="D16" i="15"/>
  <c r="C17" i="15"/>
  <c r="D17" i="15"/>
  <c r="C18" i="15"/>
  <c r="D18" i="15"/>
  <c r="C19" i="15"/>
  <c r="D19" i="15"/>
  <c r="C20" i="15"/>
  <c r="D20" i="15"/>
  <c r="C21" i="15"/>
  <c r="D21" i="15"/>
  <c r="C22" i="15"/>
  <c r="D22" i="15"/>
  <c r="C23" i="15"/>
  <c r="D23" i="15"/>
  <c r="C24" i="15"/>
  <c r="D24" i="15"/>
  <c r="C25" i="15"/>
  <c r="D25" i="15"/>
  <c r="C26" i="15"/>
  <c r="D26" i="15"/>
  <c r="C27" i="15"/>
  <c r="D27" i="15"/>
  <c r="C28" i="15"/>
  <c r="D28" i="15"/>
  <c r="C29" i="15"/>
  <c r="D29" i="15"/>
  <c r="C30" i="15"/>
  <c r="D30" i="15"/>
  <c r="C31" i="15"/>
  <c r="D31" i="15"/>
  <c r="C32" i="15"/>
  <c r="D32" i="15"/>
  <c r="C33" i="15"/>
  <c r="D33" i="15"/>
  <c r="C34" i="15"/>
  <c r="D34" i="15"/>
  <c r="C35" i="15"/>
  <c r="D35" i="15"/>
  <c r="C36" i="15"/>
  <c r="D36" i="15"/>
  <c r="C37" i="15"/>
  <c r="D37" i="15"/>
  <c r="C38" i="15"/>
  <c r="D38" i="15"/>
  <c r="C39" i="15"/>
  <c r="D39" i="15"/>
  <c r="C40" i="15"/>
  <c r="D40" i="15"/>
  <c r="C41" i="15"/>
  <c r="D41" i="15"/>
  <c r="C42" i="15"/>
  <c r="D42" i="15"/>
  <c r="C43" i="15"/>
  <c r="D43" i="15"/>
  <c r="C44" i="15"/>
  <c r="D44" i="15"/>
  <c r="C45" i="15"/>
  <c r="D45" i="15"/>
  <c r="C46" i="15"/>
  <c r="D46" i="15"/>
  <c r="C47" i="15"/>
  <c r="D47" i="15"/>
  <c r="C48" i="15"/>
  <c r="D48" i="15"/>
  <c r="C49" i="15"/>
  <c r="D49" i="15"/>
  <c r="C50" i="15"/>
  <c r="D50" i="15"/>
  <c r="C51" i="15"/>
  <c r="D51" i="15"/>
  <c r="C52" i="15"/>
  <c r="D52" i="15"/>
  <c r="C53" i="15"/>
  <c r="D53" i="15"/>
  <c r="C54" i="15"/>
  <c r="D54" i="15"/>
  <c r="C55" i="15"/>
  <c r="D55" i="15"/>
  <c r="C56" i="15"/>
  <c r="D56" i="15"/>
  <c r="C57" i="15"/>
  <c r="D57" i="15"/>
  <c r="C58" i="15"/>
  <c r="D58" i="15"/>
  <c r="C59" i="15"/>
  <c r="D59" i="15"/>
  <c r="C60" i="15"/>
  <c r="D60" i="15"/>
  <c r="C61" i="15"/>
  <c r="D61" i="15"/>
  <c r="C62" i="15"/>
  <c r="D62" i="15"/>
  <c r="C63" i="15"/>
  <c r="D63" i="15"/>
  <c r="C64" i="15"/>
  <c r="D64" i="15"/>
  <c r="C65" i="15"/>
  <c r="D65" i="15"/>
  <c r="C66" i="15"/>
  <c r="D66" i="15"/>
  <c r="C67" i="15"/>
  <c r="D67" i="15"/>
  <c r="C68" i="15"/>
  <c r="D68" i="15"/>
  <c r="C69" i="15"/>
  <c r="D69" i="15"/>
  <c r="C70" i="15"/>
  <c r="D70" i="15"/>
  <c r="C71" i="15"/>
  <c r="D71" i="15"/>
  <c r="C72" i="15"/>
  <c r="D72" i="15"/>
  <c r="C73" i="15"/>
  <c r="D73" i="15"/>
  <c r="C74" i="15"/>
  <c r="D74" i="15"/>
  <c r="C75" i="15"/>
  <c r="D75" i="15"/>
  <c r="C76" i="15"/>
  <c r="D76" i="15"/>
  <c r="C77" i="15"/>
  <c r="D77" i="15"/>
  <c r="C78" i="15"/>
  <c r="D78" i="15"/>
  <c r="C79" i="15"/>
  <c r="D79" i="15"/>
  <c r="C80" i="15"/>
  <c r="D80" i="15"/>
  <c r="C81" i="15"/>
  <c r="D81" i="15"/>
  <c r="C82" i="15"/>
  <c r="D82" i="15"/>
  <c r="C83" i="15"/>
  <c r="D83" i="15"/>
  <c r="C84" i="15"/>
  <c r="D84" i="15"/>
  <c r="C85" i="15"/>
  <c r="D85" i="15"/>
  <c r="C86" i="15"/>
  <c r="D86" i="15"/>
  <c r="C87" i="15"/>
  <c r="D87" i="15"/>
  <c r="C88" i="15"/>
  <c r="D88" i="15"/>
  <c r="C89" i="15"/>
  <c r="D89" i="15"/>
  <c r="C90" i="15"/>
  <c r="D90" i="15"/>
  <c r="C91" i="15"/>
  <c r="D91" i="15"/>
  <c r="C92" i="15"/>
  <c r="D92" i="15"/>
  <c r="C93" i="15"/>
  <c r="D93" i="15"/>
  <c r="C94" i="15"/>
  <c r="D94" i="15"/>
  <c r="C95" i="15"/>
  <c r="D95" i="15"/>
  <c r="C96" i="15"/>
  <c r="D96" i="15"/>
  <c r="C97" i="15"/>
  <c r="D97" i="15"/>
  <c r="C98" i="15"/>
  <c r="D98" i="15"/>
  <c r="C99" i="15"/>
  <c r="D99" i="15"/>
  <c r="C100" i="15"/>
  <c r="D100" i="15"/>
  <c r="C101" i="15"/>
  <c r="D101" i="15"/>
  <c r="C102" i="15"/>
  <c r="D102" i="15"/>
  <c r="C103" i="15"/>
  <c r="D103" i="15"/>
  <c r="C104" i="15"/>
  <c r="D104" i="15"/>
  <c r="C105" i="15"/>
  <c r="D105" i="15"/>
  <c r="C106" i="15"/>
  <c r="D106" i="15"/>
  <c r="C107" i="15"/>
  <c r="D107" i="15"/>
  <c r="C108" i="15"/>
  <c r="D108" i="15"/>
  <c r="C109" i="15"/>
  <c r="D109" i="15"/>
  <c r="C110" i="15"/>
  <c r="D110" i="15"/>
  <c r="C111" i="15"/>
  <c r="D111" i="15"/>
  <c r="C112" i="15"/>
  <c r="D112" i="15"/>
  <c r="C113" i="15"/>
  <c r="D113" i="15"/>
  <c r="C114" i="15"/>
  <c r="D114" i="15"/>
  <c r="C115" i="15"/>
  <c r="D115" i="15"/>
  <c r="C116" i="15"/>
  <c r="D116" i="15"/>
  <c r="C117" i="15"/>
  <c r="D117" i="15"/>
  <c r="C118" i="15"/>
  <c r="D118" i="15"/>
  <c r="C119" i="15"/>
  <c r="D119" i="15"/>
  <c r="C120" i="15"/>
  <c r="D120" i="15"/>
  <c r="C121" i="15"/>
  <c r="D121" i="15"/>
  <c r="C122" i="15"/>
  <c r="D122" i="15"/>
  <c r="C123" i="15"/>
  <c r="D123" i="15"/>
  <c r="C124" i="15"/>
  <c r="D124" i="15"/>
  <c r="C125" i="15"/>
  <c r="D125" i="15"/>
  <c r="C126" i="15"/>
  <c r="D126" i="15"/>
  <c r="C127" i="15"/>
  <c r="D127" i="15"/>
  <c r="C128" i="15"/>
  <c r="D128" i="15"/>
  <c r="C129" i="15"/>
  <c r="D129" i="15"/>
  <c r="C130" i="15"/>
  <c r="D130" i="15"/>
  <c r="C131" i="15"/>
  <c r="D131" i="15"/>
  <c r="C132" i="15"/>
  <c r="D132" i="15"/>
  <c r="C133" i="15"/>
  <c r="D133" i="15"/>
  <c r="C134" i="15"/>
  <c r="D134" i="15"/>
  <c r="C135" i="15"/>
  <c r="D135" i="15"/>
  <c r="C136" i="15"/>
  <c r="D136" i="15"/>
  <c r="C137" i="15"/>
  <c r="D137" i="15"/>
  <c r="C138" i="15"/>
  <c r="D138" i="15"/>
  <c r="C139" i="15"/>
  <c r="D139" i="15"/>
  <c r="C140" i="15"/>
  <c r="D140" i="15"/>
  <c r="C141" i="15"/>
  <c r="D141" i="15"/>
  <c r="C142" i="15"/>
  <c r="D142" i="15"/>
  <c r="C143" i="15"/>
  <c r="D143" i="15"/>
  <c r="C144" i="15"/>
  <c r="D144" i="15"/>
  <c r="C145" i="15"/>
  <c r="D145" i="15"/>
  <c r="C146" i="15"/>
  <c r="D146" i="15"/>
  <c r="C147" i="15"/>
  <c r="D147" i="15"/>
  <c r="C148" i="15"/>
  <c r="D148" i="15"/>
  <c r="C149" i="15"/>
  <c r="D149" i="15"/>
  <c r="C150" i="15"/>
  <c r="D150" i="15"/>
  <c r="C151" i="15"/>
  <c r="D151" i="15"/>
  <c r="C152" i="15"/>
  <c r="D152" i="15"/>
  <c r="C153" i="15"/>
  <c r="D153" i="15"/>
  <c r="C154" i="15"/>
  <c r="D154" i="15"/>
  <c r="C155" i="15"/>
  <c r="D155" i="15"/>
  <c r="C156" i="15"/>
  <c r="D156" i="15"/>
  <c r="C157" i="15"/>
  <c r="D157" i="15"/>
  <c r="C158" i="15"/>
  <c r="D158" i="15"/>
  <c r="C159" i="15"/>
  <c r="D159" i="15"/>
  <c r="C160" i="15"/>
  <c r="D160" i="15"/>
  <c r="C161" i="15"/>
  <c r="D161" i="15"/>
  <c r="C162" i="15"/>
  <c r="D162" i="15"/>
  <c r="C163" i="15"/>
  <c r="D163" i="15"/>
  <c r="C164" i="15"/>
  <c r="D164" i="15"/>
  <c r="C165" i="15"/>
  <c r="D165" i="15"/>
  <c r="C166" i="15"/>
  <c r="D166" i="15"/>
  <c r="C167" i="15"/>
  <c r="D167" i="15"/>
  <c r="C168" i="15"/>
  <c r="D168" i="15"/>
  <c r="C169" i="15"/>
  <c r="D169" i="15"/>
  <c r="C170" i="15"/>
  <c r="D170" i="15"/>
  <c r="C171" i="15"/>
  <c r="D171" i="15"/>
  <c r="C172" i="15"/>
  <c r="D172" i="15"/>
  <c r="C173" i="15"/>
  <c r="D173" i="15"/>
  <c r="C174" i="15"/>
  <c r="D174" i="15"/>
  <c r="C175" i="15"/>
  <c r="D175" i="15"/>
  <c r="C176" i="15"/>
  <c r="D176" i="15"/>
  <c r="C177" i="15"/>
  <c r="D177" i="15"/>
  <c r="C178" i="15"/>
  <c r="D178" i="15"/>
  <c r="C179" i="15"/>
  <c r="D179" i="15"/>
  <c r="C180" i="15"/>
  <c r="D180" i="15"/>
  <c r="C181" i="15"/>
  <c r="D181" i="15"/>
  <c r="C182" i="15"/>
  <c r="D182" i="15"/>
  <c r="C183" i="15"/>
  <c r="D183" i="15"/>
  <c r="C184" i="15"/>
  <c r="D184" i="15"/>
  <c r="C185" i="15"/>
  <c r="D185" i="15"/>
  <c r="C186" i="15"/>
  <c r="D186" i="15"/>
  <c r="C187" i="15"/>
  <c r="D187" i="15"/>
  <c r="C188" i="15"/>
  <c r="D188" i="15"/>
  <c r="C189" i="15"/>
  <c r="D189" i="15"/>
  <c r="C190" i="15"/>
  <c r="D190" i="15"/>
  <c r="C191" i="15"/>
  <c r="D191" i="15"/>
  <c r="C192" i="15"/>
  <c r="D192" i="15"/>
  <c r="C193" i="15"/>
  <c r="D193" i="15"/>
  <c r="C194" i="15"/>
  <c r="D194" i="15"/>
  <c r="C195" i="15"/>
  <c r="D195" i="15"/>
  <c r="C196" i="15"/>
  <c r="D196" i="15"/>
  <c r="C197" i="15"/>
  <c r="D197" i="15"/>
  <c r="C198" i="15"/>
  <c r="D198" i="15"/>
  <c r="C199" i="15"/>
  <c r="D199" i="15"/>
  <c r="C200" i="15"/>
  <c r="D200" i="15"/>
  <c r="C201" i="15"/>
  <c r="D201" i="15"/>
  <c r="C202" i="15"/>
  <c r="D202" i="15"/>
  <c r="C203" i="15"/>
  <c r="D203" i="15"/>
  <c r="C204" i="15"/>
  <c r="D204" i="15"/>
  <c r="C205" i="15"/>
  <c r="D205" i="15"/>
  <c r="C206" i="15"/>
  <c r="D206" i="15"/>
  <c r="C207" i="15"/>
  <c r="D207" i="15"/>
  <c r="C208" i="15"/>
  <c r="D208" i="15"/>
  <c r="C209" i="15"/>
  <c r="D209" i="15"/>
  <c r="C210" i="15"/>
  <c r="D210" i="15"/>
  <c r="C211" i="15"/>
  <c r="D211" i="15"/>
  <c r="C212" i="15"/>
  <c r="D212" i="15"/>
  <c r="C213" i="15"/>
  <c r="D213" i="15"/>
  <c r="C214" i="15"/>
  <c r="D214" i="15"/>
  <c r="C215" i="15"/>
  <c r="D215" i="15"/>
  <c r="C216" i="15"/>
  <c r="D216" i="15"/>
  <c r="C217" i="15"/>
  <c r="D217" i="15"/>
  <c r="C218" i="15"/>
  <c r="D218" i="15"/>
  <c r="C219" i="15"/>
  <c r="D219" i="15"/>
  <c r="C220" i="15"/>
  <c r="D220" i="15"/>
  <c r="C221" i="15"/>
  <c r="D221" i="15"/>
  <c r="C222" i="15"/>
  <c r="D222" i="15"/>
  <c r="C223" i="15"/>
  <c r="D223" i="15"/>
  <c r="C224" i="15"/>
  <c r="D224" i="15"/>
  <c r="C225" i="15"/>
  <c r="D225" i="15"/>
  <c r="C226" i="15"/>
  <c r="D226" i="15"/>
  <c r="C227" i="15"/>
  <c r="D227" i="15"/>
  <c r="C228" i="15"/>
  <c r="D228" i="15"/>
  <c r="C229" i="15"/>
  <c r="D229" i="15"/>
  <c r="C230" i="15"/>
  <c r="D230" i="15"/>
  <c r="C231" i="15"/>
  <c r="D231" i="15"/>
  <c r="C232" i="15"/>
  <c r="D232" i="15"/>
  <c r="C233" i="15"/>
  <c r="D233" i="15"/>
  <c r="C234" i="15"/>
  <c r="D234" i="15"/>
  <c r="C235" i="15"/>
  <c r="D235" i="15"/>
  <c r="C236" i="15"/>
  <c r="D236" i="15"/>
  <c r="C237" i="15"/>
  <c r="D237" i="15"/>
  <c r="C238" i="15"/>
  <c r="D238" i="15"/>
  <c r="C239" i="15"/>
  <c r="D239" i="15"/>
  <c r="C240" i="15"/>
  <c r="D240" i="15"/>
  <c r="C241" i="15"/>
  <c r="D241" i="15"/>
  <c r="C242" i="15"/>
  <c r="D242" i="15"/>
  <c r="C243" i="15"/>
  <c r="D243" i="15"/>
  <c r="C244" i="15"/>
  <c r="D244" i="15"/>
  <c r="C245" i="15"/>
  <c r="D245" i="15"/>
  <c r="C246" i="15"/>
  <c r="D246" i="15"/>
  <c r="C247" i="15"/>
  <c r="D247" i="15"/>
  <c r="C248" i="15"/>
  <c r="D248" i="15"/>
  <c r="C249" i="15"/>
  <c r="D249" i="15"/>
  <c r="C250" i="15"/>
  <c r="D250" i="15"/>
  <c r="C251" i="15"/>
  <c r="D251" i="15"/>
  <c r="C252" i="15"/>
  <c r="D252" i="15"/>
  <c r="C253" i="15"/>
  <c r="D253" i="15"/>
  <c r="C254" i="15"/>
  <c r="D254" i="15"/>
  <c r="C255" i="15"/>
  <c r="D255" i="15"/>
  <c r="C256" i="15"/>
  <c r="D256" i="15"/>
  <c r="C257" i="15"/>
  <c r="D257" i="15"/>
  <c r="C258" i="15"/>
  <c r="D258" i="15"/>
  <c r="C259" i="15"/>
  <c r="D259" i="15"/>
  <c r="C260" i="15"/>
  <c r="D260" i="15"/>
  <c r="C261" i="15"/>
  <c r="D261" i="15"/>
  <c r="C262" i="15"/>
  <c r="D262" i="15"/>
  <c r="C263" i="15"/>
  <c r="D263" i="15"/>
  <c r="C264" i="15"/>
  <c r="D264" i="15"/>
  <c r="C265" i="15"/>
  <c r="D265" i="15"/>
  <c r="C266" i="15"/>
  <c r="D266" i="15"/>
  <c r="C267" i="15"/>
  <c r="D267" i="15"/>
  <c r="C268" i="15"/>
  <c r="D268" i="15"/>
  <c r="C269" i="15"/>
  <c r="D269" i="15"/>
  <c r="C270" i="15"/>
  <c r="D270" i="15"/>
  <c r="C271" i="15"/>
  <c r="D271" i="15"/>
  <c r="C272" i="15"/>
  <c r="D272" i="15"/>
  <c r="C273" i="15"/>
  <c r="D273" i="15"/>
  <c r="C274" i="15"/>
  <c r="D274" i="15"/>
  <c r="C275" i="15"/>
  <c r="D275" i="15"/>
  <c r="C276" i="15"/>
  <c r="D276" i="15"/>
  <c r="C277" i="15"/>
  <c r="D277" i="15"/>
  <c r="C278" i="15"/>
  <c r="D278" i="15"/>
  <c r="C279" i="15"/>
  <c r="D279" i="15"/>
  <c r="C280" i="15"/>
  <c r="D280" i="15"/>
  <c r="C281" i="15"/>
  <c r="D281" i="15"/>
  <c r="C282" i="15"/>
  <c r="D282" i="15"/>
  <c r="C283" i="15"/>
  <c r="D283" i="15"/>
  <c r="C284" i="15"/>
  <c r="D284" i="15"/>
  <c r="C285" i="15"/>
  <c r="D285" i="15"/>
  <c r="C286" i="15"/>
  <c r="D286" i="15"/>
  <c r="C287" i="15"/>
  <c r="D287" i="15"/>
  <c r="C288" i="15"/>
  <c r="D288" i="15"/>
  <c r="C289" i="15"/>
  <c r="D289" i="15"/>
  <c r="C290" i="15"/>
  <c r="D290" i="15"/>
  <c r="C291" i="15"/>
  <c r="D291" i="15"/>
  <c r="C292" i="15"/>
  <c r="D292" i="15"/>
  <c r="C293" i="15"/>
  <c r="D293" i="15"/>
  <c r="C294" i="15"/>
  <c r="D294" i="15"/>
  <c r="C295" i="15"/>
  <c r="D295" i="15"/>
  <c r="C296" i="15"/>
  <c r="D296" i="15"/>
  <c r="C297" i="15"/>
  <c r="D297" i="15"/>
  <c r="C298" i="15"/>
  <c r="D298" i="15"/>
  <c r="C299" i="15"/>
  <c r="D299" i="15"/>
  <c r="C300" i="15"/>
  <c r="D300" i="15"/>
  <c r="C301" i="15"/>
  <c r="D301" i="15"/>
  <c r="C302" i="15"/>
  <c r="D302" i="15"/>
  <c r="C303" i="15"/>
  <c r="D303" i="15"/>
  <c r="C304" i="15"/>
  <c r="D304" i="15"/>
  <c r="C305" i="15"/>
  <c r="D305" i="15"/>
  <c r="C306" i="15"/>
  <c r="D306" i="15"/>
  <c r="C307" i="15"/>
  <c r="D307" i="15"/>
  <c r="C308" i="15"/>
  <c r="D308" i="15"/>
  <c r="C309" i="15"/>
  <c r="D309" i="15"/>
  <c r="C310" i="15"/>
  <c r="D310" i="15"/>
  <c r="C311" i="15"/>
  <c r="D311" i="15"/>
  <c r="C312" i="15"/>
  <c r="D312" i="15"/>
  <c r="C313" i="15"/>
  <c r="D313" i="15"/>
  <c r="C314" i="15"/>
  <c r="D314" i="15"/>
  <c r="C315" i="15"/>
  <c r="D315" i="15"/>
  <c r="C316" i="15"/>
  <c r="D316" i="15"/>
  <c r="C317" i="15"/>
  <c r="D317" i="15"/>
  <c r="C318" i="15"/>
  <c r="D318" i="15"/>
  <c r="C319" i="15"/>
  <c r="D319" i="15"/>
  <c r="C320" i="15"/>
  <c r="D320" i="15"/>
  <c r="C321" i="15"/>
  <c r="D321" i="15"/>
  <c r="C322" i="15"/>
  <c r="D322" i="15"/>
  <c r="C323" i="15"/>
  <c r="D323" i="15"/>
  <c r="C324" i="15"/>
  <c r="D324" i="15"/>
  <c r="C325" i="15"/>
  <c r="D325" i="15"/>
  <c r="C326" i="15"/>
  <c r="D326" i="15"/>
  <c r="C327" i="15"/>
  <c r="D327" i="15"/>
  <c r="C328" i="15"/>
  <c r="D328" i="15"/>
  <c r="C329" i="15"/>
  <c r="D329" i="15"/>
  <c r="C330" i="15"/>
  <c r="D330" i="15"/>
  <c r="C331" i="15"/>
  <c r="D331" i="15"/>
  <c r="C332" i="15"/>
  <c r="D332" i="15"/>
  <c r="C333" i="15"/>
  <c r="D333" i="15"/>
  <c r="C334" i="15"/>
  <c r="D334" i="15"/>
  <c r="C335" i="15"/>
  <c r="D335" i="15"/>
  <c r="C336" i="15"/>
  <c r="D336" i="15"/>
  <c r="C337" i="15"/>
  <c r="D337" i="15"/>
  <c r="C338" i="15"/>
  <c r="D338" i="15"/>
  <c r="C339" i="15"/>
  <c r="D339" i="15"/>
  <c r="C340" i="15"/>
  <c r="D340" i="15"/>
  <c r="C341" i="15"/>
  <c r="D341" i="15"/>
  <c r="C342" i="15"/>
  <c r="D342" i="15"/>
  <c r="C343" i="15"/>
  <c r="D343" i="15"/>
  <c r="C344" i="15"/>
  <c r="D344" i="15"/>
  <c r="C345" i="15"/>
  <c r="D345" i="15"/>
  <c r="C346" i="15"/>
  <c r="D346" i="15"/>
  <c r="C347" i="15"/>
  <c r="D347" i="15"/>
  <c r="C348" i="15"/>
  <c r="D348" i="15"/>
  <c r="C349" i="15"/>
  <c r="D349" i="15"/>
  <c r="C350" i="15"/>
  <c r="D350" i="15"/>
  <c r="C351" i="15"/>
  <c r="D351" i="15"/>
  <c r="C352" i="15"/>
  <c r="D352" i="15"/>
  <c r="C353" i="15"/>
  <c r="D353" i="15"/>
  <c r="C354" i="15"/>
  <c r="D354" i="15"/>
  <c r="C355" i="15"/>
  <c r="D355" i="15"/>
  <c r="C356" i="15"/>
  <c r="D356" i="15"/>
  <c r="C357" i="15"/>
  <c r="D357" i="15"/>
  <c r="C358" i="15"/>
  <c r="D358" i="15"/>
  <c r="C359" i="15"/>
  <c r="D359" i="15"/>
  <c r="C360" i="15"/>
  <c r="D360" i="15"/>
  <c r="C361" i="15"/>
  <c r="D361" i="15"/>
  <c r="C362" i="15"/>
  <c r="D362" i="15"/>
  <c r="C363" i="15"/>
  <c r="D363" i="15"/>
  <c r="C364" i="15"/>
  <c r="D364" i="15"/>
  <c r="C365" i="15"/>
  <c r="D365" i="15"/>
  <c r="C366" i="15"/>
  <c r="D366" i="15"/>
  <c r="C367" i="15"/>
  <c r="D367" i="15"/>
  <c r="C368" i="15"/>
  <c r="D368" i="15"/>
  <c r="C369" i="15"/>
  <c r="D369" i="15"/>
  <c r="C370" i="15"/>
  <c r="D370" i="15"/>
  <c r="C371" i="15"/>
  <c r="D371" i="15"/>
  <c r="C372" i="15"/>
  <c r="D372" i="15"/>
  <c r="C373" i="15"/>
  <c r="D373" i="15"/>
  <c r="C374" i="15"/>
  <c r="D374" i="15"/>
  <c r="C375" i="15"/>
  <c r="D375" i="15"/>
  <c r="C376" i="15"/>
  <c r="D376" i="15"/>
  <c r="C377" i="15"/>
  <c r="D377" i="15"/>
  <c r="C378" i="15"/>
  <c r="D378" i="15"/>
  <c r="C379" i="15"/>
  <c r="D379" i="15"/>
  <c r="C380" i="15"/>
  <c r="D380" i="15"/>
  <c r="C381" i="15"/>
  <c r="D381" i="15"/>
  <c r="C382" i="15"/>
  <c r="D382" i="15"/>
  <c r="C383" i="15"/>
  <c r="D383" i="15"/>
  <c r="C384" i="15"/>
  <c r="D384" i="15"/>
  <c r="C385" i="15"/>
  <c r="D385" i="15"/>
  <c r="C386" i="15"/>
  <c r="D386" i="15"/>
  <c r="C387" i="15"/>
  <c r="D387" i="15"/>
  <c r="C388" i="15"/>
  <c r="D388" i="15"/>
  <c r="C389" i="15"/>
  <c r="D389" i="15"/>
  <c r="C390" i="15"/>
  <c r="D390" i="15"/>
  <c r="C391" i="15"/>
  <c r="D391" i="15"/>
  <c r="C392" i="15"/>
  <c r="D392" i="15"/>
  <c r="C393" i="15"/>
  <c r="D393" i="15"/>
  <c r="C394" i="15"/>
  <c r="D394" i="15"/>
  <c r="C395" i="15"/>
  <c r="D395" i="15"/>
  <c r="C396" i="15"/>
  <c r="D396" i="15"/>
  <c r="C397" i="15"/>
  <c r="D397" i="15"/>
  <c r="C398" i="15"/>
  <c r="D398" i="15"/>
  <c r="C399" i="15"/>
  <c r="D399" i="15"/>
  <c r="C400" i="15"/>
  <c r="D400" i="15"/>
  <c r="C401" i="15"/>
  <c r="D401" i="15"/>
  <c r="C402" i="15"/>
  <c r="D402" i="15"/>
  <c r="C403" i="15"/>
  <c r="D403" i="15"/>
  <c r="C404" i="15"/>
  <c r="D404" i="15"/>
  <c r="C405" i="15"/>
  <c r="D405" i="15"/>
  <c r="C406" i="15"/>
  <c r="D406" i="15"/>
  <c r="C407" i="15"/>
  <c r="D407" i="15"/>
  <c r="C408" i="15"/>
  <c r="D408" i="15"/>
  <c r="C409" i="15"/>
  <c r="D409" i="15"/>
  <c r="C410" i="15"/>
  <c r="D410" i="15"/>
  <c r="C411" i="15"/>
  <c r="D411" i="15"/>
  <c r="C412" i="15"/>
  <c r="D412" i="15"/>
  <c r="C413" i="15"/>
  <c r="D413" i="15"/>
  <c r="C414" i="15"/>
  <c r="D414" i="15"/>
  <c r="C415" i="15"/>
  <c r="D415" i="15"/>
  <c r="C416" i="15"/>
  <c r="D416" i="15"/>
  <c r="C417" i="15"/>
  <c r="D417" i="15"/>
  <c r="C418" i="15"/>
  <c r="D418" i="15"/>
  <c r="C419" i="15"/>
  <c r="D419" i="15"/>
  <c r="C420" i="15"/>
  <c r="D420" i="15"/>
  <c r="C421" i="15"/>
  <c r="D421" i="15"/>
  <c r="C422" i="15"/>
  <c r="D422" i="15"/>
  <c r="C423" i="15"/>
  <c r="D423" i="15"/>
  <c r="C424" i="15"/>
  <c r="D424" i="15"/>
  <c r="C425" i="15"/>
  <c r="D425" i="15"/>
  <c r="C426" i="15"/>
  <c r="D426" i="15"/>
  <c r="C427" i="15"/>
  <c r="D427" i="15"/>
  <c r="C428" i="15"/>
  <c r="D428" i="15"/>
  <c r="C429" i="15"/>
  <c r="D429" i="15"/>
  <c r="C430" i="15"/>
  <c r="D430" i="15"/>
  <c r="C431" i="15"/>
  <c r="D431" i="15"/>
  <c r="C432" i="15"/>
  <c r="D432" i="15"/>
  <c r="C433" i="15"/>
  <c r="D433" i="15"/>
  <c r="C434" i="15"/>
  <c r="D434" i="15"/>
  <c r="C435" i="15"/>
  <c r="D435" i="15"/>
  <c r="C436" i="15"/>
  <c r="D436" i="15"/>
  <c r="C437" i="15"/>
  <c r="D437" i="15"/>
  <c r="C438" i="15"/>
  <c r="D438" i="15"/>
  <c r="C439" i="15"/>
  <c r="D439" i="15"/>
  <c r="C440" i="15"/>
  <c r="D440" i="15"/>
  <c r="C441" i="15"/>
  <c r="D441" i="15"/>
  <c r="C442" i="15"/>
  <c r="D442" i="15"/>
  <c r="C443" i="15"/>
  <c r="D443" i="15"/>
  <c r="C444" i="15"/>
  <c r="D444" i="15"/>
  <c r="C445" i="15"/>
  <c r="D445" i="15"/>
  <c r="C446" i="15"/>
  <c r="D446" i="15"/>
  <c r="C447" i="15"/>
  <c r="D447" i="15"/>
  <c r="C448" i="15"/>
  <c r="D448" i="15"/>
  <c r="C449" i="15"/>
  <c r="D449" i="15"/>
  <c r="C450" i="15"/>
  <c r="D450" i="15"/>
  <c r="C451" i="15"/>
  <c r="D451" i="15"/>
  <c r="C452" i="15"/>
  <c r="D452" i="15"/>
  <c r="C453" i="15"/>
  <c r="D453" i="15"/>
  <c r="C454" i="15"/>
  <c r="D454" i="15"/>
  <c r="C455" i="15"/>
  <c r="D455" i="15"/>
  <c r="C456" i="15"/>
  <c r="D456" i="15"/>
  <c r="C457" i="15"/>
  <c r="D457" i="15"/>
  <c r="C458" i="15"/>
  <c r="D458" i="15"/>
  <c r="C459" i="15"/>
  <c r="D459" i="15"/>
  <c r="C460" i="15"/>
  <c r="D460" i="15"/>
  <c r="C461" i="15"/>
  <c r="D461" i="15"/>
  <c r="C462" i="15"/>
  <c r="D462" i="15"/>
  <c r="C463" i="15"/>
  <c r="D463" i="15"/>
  <c r="C464" i="15"/>
  <c r="D464" i="15"/>
  <c r="C465" i="15"/>
  <c r="D465" i="15"/>
  <c r="C466" i="15"/>
  <c r="D466" i="15"/>
  <c r="C467" i="15"/>
  <c r="D467" i="15"/>
  <c r="C468" i="15"/>
  <c r="D468" i="15"/>
  <c r="C469" i="15"/>
  <c r="D469" i="15"/>
  <c r="C470" i="15"/>
  <c r="D470" i="15"/>
  <c r="C471" i="15"/>
  <c r="D471" i="15"/>
  <c r="C472" i="15"/>
  <c r="D472" i="15"/>
  <c r="C473" i="15"/>
  <c r="D473" i="15"/>
  <c r="C474" i="15"/>
  <c r="D474" i="15"/>
  <c r="C475" i="15"/>
  <c r="D475" i="15"/>
  <c r="C476" i="15"/>
  <c r="D476" i="15"/>
  <c r="C477" i="15"/>
  <c r="D477" i="15"/>
  <c r="C478" i="15"/>
  <c r="D478" i="15"/>
  <c r="C479" i="15"/>
  <c r="D479" i="15"/>
  <c r="C480" i="15"/>
  <c r="D480" i="15"/>
  <c r="C481" i="15"/>
  <c r="D481" i="15"/>
  <c r="C482" i="15"/>
  <c r="D482" i="15"/>
  <c r="C483" i="15"/>
  <c r="D483" i="15"/>
  <c r="C484" i="15"/>
  <c r="D484" i="15"/>
  <c r="C485" i="15"/>
  <c r="D485" i="15"/>
  <c r="C486" i="15"/>
  <c r="D486" i="15"/>
  <c r="C487" i="15"/>
  <c r="D487" i="15"/>
  <c r="C488" i="15"/>
  <c r="D488" i="15"/>
  <c r="C489" i="15"/>
  <c r="D489" i="15"/>
  <c r="C490" i="15"/>
  <c r="D490" i="15"/>
  <c r="C491" i="15"/>
  <c r="D491" i="15"/>
  <c r="C492" i="15"/>
  <c r="D492" i="15"/>
  <c r="C493" i="15"/>
  <c r="D493" i="15"/>
  <c r="C494" i="15"/>
  <c r="D494" i="15"/>
  <c r="C495" i="15"/>
  <c r="D495" i="15"/>
  <c r="C496" i="15"/>
  <c r="D496" i="15"/>
  <c r="C497" i="15"/>
  <c r="D497" i="15"/>
  <c r="C498" i="15"/>
  <c r="D498" i="15"/>
  <c r="C499" i="15"/>
  <c r="D499" i="15"/>
  <c r="C500" i="15"/>
  <c r="D500" i="15"/>
  <c r="D5" i="15"/>
  <c r="D6" i="15"/>
  <c r="D7" i="15"/>
  <c r="D8" i="15"/>
  <c r="D9" i="15"/>
  <c r="D10" i="15"/>
  <c r="D11" i="15"/>
  <c r="D12" i="15"/>
  <c r="C8" i="15"/>
  <c r="C9" i="15"/>
  <c r="C10" i="15"/>
  <c r="C11" i="15"/>
  <c r="C12" i="15"/>
  <c r="R6" i="3"/>
  <c r="C5" i="15" s="1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J5" i="3"/>
  <c r="J6" i="3"/>
  <c r="J7" i="3"/>
  <c r="J8" i="3"/>
  <c r="J9" i="3"/>
  <c r="J10" i="3"/>
  <c r="J11" i="3"/>
  <c r="J12" i="3"/>
  <c r="K12" i="3" s="1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K28" i="3" s="1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K44" i="3" s="1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K60" i="3" s="1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K76" i="3" s="1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K92" i="3" s="1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K108" i="3" s="1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K124" i="3" s="1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K140" i="3" s="1"/>
  <c r="J141" i="3"/>
  <c r="J142" i="3"/>
  <c r="J143" i="3"/>
  <c r="J144" i="3"/>
  <c r="J145" i="3"/>
  <c r="J146" i="3"/>
  <c r="J147" i="3"/>
  <c r="J148" i="3"/>
  <c r="K148" i="3" s="1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K164" i="3" s="1"/>
  <c r="J165" i="3"/>
  <c r="J166" i="3"/>
  <c r="J167" i="3"/>
  <c r="J168" i="3"/>
  <c r="J169" i="3"/>
  <c r="J170" i="3"/>
  <c r="J171" i="3"/>
  <c r="J172" i="3"/>
  <c r="K172" i="3" s="1"/>
  <c r="J173" i="3"/>
  <c r="J174" i="3"/>
  <c r="J175" i="3"/>
  <c r="J176" i="3"/>
  <c r="J177" i="3"/>
  <c r="J178" i="3"/>
  <c r="J179" i="3"/>
  <c r="J180" i="3"/>
  <c r="K180" i="3" s="1"/>
  <c r="J181" i="3"/>
  <c r="J182" i="3"/>
  <c r="J183" i="3"/>
  <c r="J184" i="3"/>
  <c r="J185" i="3"/>
  <c r="J186" i="3"/>
  <c r="J187" i="3"/>
  <c r="J188" i="3"/>
  <c r="K188" i="3" s="1"/>
  <c r="J189" i="3"/>
  <c r="J190" i="3"/>
  <c r="J191" i="3"/>
  <c r="J192" i="3"/>
  <c r="J193" i="3"/>
  <c r="J194" i="3"/>
  <c r="J195" i="3"/>
  <c r="J196" i="3"/>
  <c r="K196" i="3" s="1"/>
  <c r="J197" i="3"/>
  <c r="J198" i="3"/>
  <c r="J199" i="3"/>
  <c r="J200" i="3"/>
  <c r="J201" i="3"/>
  <c r="J202" i="3"/>
  <c r="J203" i="3"/>
  <c r="J204" i="3"/>
  <c r="K204" i="3" s="1"/>
  <c r="J205" i="3"/>
  <c r="J206" i="3"/>
  <c r="J207" i="3"/>
  <c r="J208" i="3"/>
  <c r="J209" i="3"/>
  <c r="J210" i="3"/>
  <c r="J211" i="3"/>
  <c r="J212" i="3"/>
  <c r="K212" i="3" s="1"/>
  <c r="J213" i="3"/>
  <c r="J214" i="3"/>
  <c r="J215" i="3"/>
  <c r="J216" i="3"/>
  <c r="J217" i="3"/>
  <c r="J218" i="3"/>
  <c r="J219" i="3"/>
  <c r="J220" i="3"/>
  <c r="K220" i="3" s="1"/>
  <c r="J221" i="3"/>
  <c r="J222" i="3"/>
  <c r="J223" i="3"/>
  <c r="J224" i="3"/>
  <c r="J225" i="3"/>
  <c r="J226" i="3"/>
  <c r="J227" i="3"/>
  <c r="J228" i="3"/>
  <c r="K228" i="3" s="1"/>
  <c r="J229" i="3"/>
  <c r="J230" i="3"/>
  <c r="J231" i="3"/>
  <c r="J232" i="3"/>
  <c r="J233" i="3"/>
  <c r="J234" i="3"/>
  <c r="J235" i="3"/>
  <c r="J236" i="3"/>
  <c r="K236" i="3" s="1"/>
  <c r="J237" i="3"/>
  <c r="J238" i="3"/>
  <c r="J239" i="3"/>
  <c r="J240" i="3"/>
  <c r="J241" i="3"/>
  <c r="J242" i="3"/>
  <c r="J243" i="3"/>
  <c r="J244" i="3"/>
  <c r="K244" i="3" s="1"/>
  <c r="J245" i="3"/>
  <c r="J246" i="3"/>
  <c r="J247" i="3"/>
  <c r="J248" i="3"/>
  <c r="J249" i="3"/>
  <c r="J250" i="3"/>
  <c r="J251" i="3"/>
  <c r="J252" i="3"/>
  <c r="K252" i="3" s="1"/>
  <c r="J253" i="3"/>
  <c r="J254" i="3"/>
  <c r="J255" i="3"/>
  <c r="J256" i="3"/>
  <c r="J257" i="3"/>
  <c r="J258" i="3"/>
  <c r="J259" i="3"/>
  <c r="J260" i="3"/>
  <c r="K260" i="3" s="1"/>
  <c r="J261" i="3"/>
  <c r="J262" i="3"/>
  <c r="J263" i="3"/>
  <c r="J264" i="3"/>
  <c r="J265" i="3"/>
  <c r="J266" i="3"/>
  <c r="J267" i="3"/>
  <c r="J268" i="3"/>
  <c r="K268" i="3" s="1"/>
  <c r="J269" i="3"/>
  <c r="J270" i="3"/>
  <c r="J271" i="3"/>
  <c r="J272" i="3"/>
  <c r="J273" i="3"/>
  <c r="J274" i="3"/>
  <c r="J275" i="3"/>
  <c r="J276" i="3"/>
  <c r="K276" i="3" s="1"/>
  <c r="J277" i="3"/>
  <c r="J278" i="3"/>
  <c r="J279" i="3"/>
  <c r="J280" i="3"/>
  <c r="J281" i="3"/>
  <c r="J282" i="3"/>
  <c r="J283" i="3"/>
  <c r="J284" i="3"/>
  <c r="K284" i="3" s="1"/>
  <c r="J285" i="3"/>
  <c r="J286" i="3"/>
  <c r="J287" i="3"/>
  <c r="J288" i="3"/>
  <c r="J289" i="3"/>
  <c r="J290" i="3"/>
  <c r="J291" i="3"/>
  <c r="J292" i="3"/>
  <c r="K292" i="3" s="1"/>
  <c r="J293" i="3"/>
  <c r="J294" i="3"/>
  <c r="J295" i="3"/>
  <c r="J296" i="3"/>
  <c r="J297" i="3"/>
  <c r="J298" i="3"/>
  <c r="J299" i="3"/>
  <c r="J300" i="3"/>
  <c r="K300" i="3" s="1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K316" i="3" s="1"/>
  <c r="J317" i="3"/>
  <c r="J318" i="3"/>
  <c r="J319" i="3"/>
  <c r="J320" i="3"/>
  <c r="J321" i="3"/>
  <c r="J322" i="3"/>
  <c r="J323" i="3"/>
  <c r="J324" i="3"/>
  <c r="K324" i="3" s="1"/>
  <c r="J325" i="3"/>
  <c r="J326" i="3"/>
  <c r="J327" i="3"/>
  <c r="J328" i="3"/>
  <c r="J329" i="3"/>
  <c r="J330" i="3"/>
  <c r="J331" i="3"/>
  <c r="J332" i="3"/>
  <c r="K332" i="3" s="1"/>
  <c r="J333" i="3"/>
  <c r="J334" i="3"/>
  <c r="J335" i="3"/>
  <c r="J336" i="3"/>
  <c r="J337" i="3"/>
  <c r="J338" i="3"/>
  <c r="J339" i="3"/>
  <c r="J340" i="3"/>
  <c r="K340" i="3" s="1"/>
  <c r="J341" i="3"/>
  <c r="J342" i="3"/>
  <c r="J343" i="3"/>
  <c r="J344" i="3"/>
  <c r="J345" i="3"/>
  <c r="J346" i="3"/>
  <c r="J347" i="3"/>
  <c r="J348" i="3"/>
  <c r="K348" i="3" s="1"/>
  <c r="J349" i="3"/>
  <c r="J350" i="3"/>
  <c r="J351" i="3"/>
  <c r="J352" i="3"/>
  <c r="J353" i="3"/>
  <c r="J354" i="3"/>
  <c r="J355" i="3"/>
  <c r="J356" i="3"/>
  <c r="K356" i="3" s="1"/>
  <c r="J357" i="3"/>
  <c r="J358" i="3"/>
  <c r="J359" i="3"/>
  <c r="J360" i="3"/>
  <c r="J361" i="3"/>
  <c r="J362" i="3"/>
  <c r="J363" i="3"/>
  <c r="J364" i="3"/>
  <c r="K364" i="3" s="1"/>
  <c r="J365" i="3"/>
  <c r="J366" i="3"/>
  <c r="J367" i="3"/>
  <c r="J368" i="3"/>
  <c r="J369" i="3"/>
  <c r="J370" i="3"/>
  <c r="J371" i="3"/>
  <c r="J372" i="3"/>
  <c r="K372" i="3" s="1"/>
  <c r="J373" i="3"/>
  <c r="J374" i="3"/>
  <c r="J375" i="3"/>
  <c r="J376" i="3"/>
  <c r="J377" i="3"/>
  <c r="J378" i="3"/>
  <c r="J379" i="3"/>
  <c r="J380" i="3"/>
  <c r="K380" i="3" s="1"/>
  <c r="J381" i="3"/>
  <c r="J382" i="3"/>
  <c r="J383" i="3"/>
  <c r="J384" i="3"/>
  <c r="J385" i="3"/>
  <c r="J386" i="3"/>
  <c r="J387" i="3"/>
  <c r="J388" i="3"/>
  <c r="K388" i="3" s="1"/>
  <c r="J389" i="3"/>
  <c r="J390" i="3"/>
  <c r="J391" i="3"/>
  <c r="J392" i="3"/>
  <c r="J393" i="3"/>
  <c r="J394" i="3"/>
  <c r="J395" i="3"/>
  <c r="J396" i="3"/>
  <c r="K396" i="3" s="1"/>
  <c r="J397" i="3"/>
  <c r="J398" i="3"/>
  <c r="J399" i="3"/>
  <c r="J400" i="3"/>
  <c r="J401" i="3"/>
  <c r="J402" i="3"/>
  <c r="J403" i="3"/>
  <c r="J404" i="3"/>
  <c r="K404" i="3" s="1"/>
  <c r="J405" i="3"/>
  <c r="J406" i="3"/>
  <c r="J407" i="3"/>
  <c r="J408" i="3"/>
  <c r="J409" i="3"/>
  <c r="J410" i="3"/>
  <c r="J411" i="3"/>
  <c r="J412" i="3"/>
  <c r="K412" i="3" s="1"/>
  <c r="J413" i="3"/>
  <c r="J414" i="3"/>
  <c r="J415" i="3"/>
  <c r="J416" i="3"/>
  <c r="J417" i="3"/>
  <c r="J418" i="3"/>
  <c r="J419" i="3"/>
  <c r="J420" i="3"/>
  <c r="K420" i="3" s="1"/>
  <c r="J421" i="3"/>
  <c r="J422" i="3"/>
  <c r="J423" i="3"/>
  <c r="J424" i="3"/>
  <c r="J425" i="3"/>
  <c r="J426" i="3"/>
  <c r="J427" i="3"/>
  <c r="J428" i="3"/>
  <c r="K428" i="3" s="1"/>
  <c r="J429" i="3"/>
  <c r="J430" i="3"/>
  <c r="J431" i="3"/>
  <c r="J432" i="3"/>
  <c r="J433" i="3"/>
  <c r="J434" i="3"/>
  <c r="J435" i="3"/>
  <c r="J436" i="3"/>
  <c r="K436" i="3" s="1"/>
  <c r="J437" i="3"/>
  <c r="J438" i="3"/>
  <c r="J439" i="3"/>
  <c r="J440" i="3"/>
  <c r="J441" i="3"/>
  <c r="J442" i="3"/>
  <c r="J443" i="3"/>
  <c r="J444" i="3"/>
  <c r="K444" i="3" s="1"/>
  <c r="J445" i="3"/>
  <c r="J446" i="3"/>
  <c r="J447" i="3"/>
  <c r="J448" i="3"/>
  <c r="J449" i="3"/>
  <c r="J450" i="3"/>
  <c r="J451" i="3"/>
  <c r="J452" i="3"/>
  <c r="K452" i="3" s="1"/>
  <c r="J453" i="3"/>
  <c r="J454" i="3"/>
  <c r="J455" i="3"/>
  <c r="J456" i="3"/>
  <c r="J457" i="3"/>
  <c r="J458" i="3"/>
  <c r="J459" i="3"/>
  <c r="J460" i="3"/>
  <c r="K460" i="3" s="1"/>
  <c r="J461" i="3"/>
  <c r="J462" i="3"/>
  <c r="J463" i="3"/>
  <c r="J464" i="3"/>
  <c r="J465" i="3"/>
  <c r="J466" i="3"/>
  <c r="J467" i="3"/>
  <c r="J468" i="3"/>
  <c r="K468" i="3" s="1"/>
  <c r="J469" i="3"/>
  <c r="J470" i="3"/>
  <c r="J471" i="3"/>
  <c r="J472" i="3"/>
  <c r="J473" i="3"/>
  <c r="J474" i="3"/>
  <c r="J475" i="3"/>
  <c r="J476" i="3"/>
  <c r="K476" i="3" s="1"/>
  <c r="J477" i="3"/>
  <c r="J478" i="3"/>
  <c r="J479" i="3"/>
  <c r="J480" i="3"/>
  <c r="J481" i="3"/>
  <c r="J482" i="3"/>
  <c r="J483" i="3"/>
  <c r="J484" i="3"/>
  <c r="K484" i="3" s="1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K500" i="3" s="1"/>
  <c r="J501" i="3"/>
  <c r="J502" i="3"/>
  <c r="J4" i="3"/>
  <c r="H5" i="3"/>
  <c r="I5" i="3" s="1"/>
  <c r="K5" i="3"/>
  <c r="L5" i="3"/>
  <c r="M5" i="3" s="1"/>
  <c r="N5" i="3"/>
  <c r="O5" i="3" s="1"/>
  <c r="P5" i="3"/>
  <c r="H6" i="3"/>
  <c r="I6" i="3" s="1"/>
  <c r="K6" i="3"/>
  <c r="L6" i="3"/>
  <c r="M6" i="3" s="1"/>
  <c r="N6" i="3"/>
  <c r="O6" i="3" s="1"/>
  <c r="P6" i="3"/>
  <c r="H7" i="3"/>
  <c r="I7" i="3" s="1"/>
  <c r="K7" i="3"/>
  <c r="L7" i="3"/>
  <c r="M7" i="3"/>
  <c r="N7" i="3"/>
  <c r="O7" i="3" s="1"/>
  <c r="P7" i="3"/>
  <c r="H8" i="3"/>
  <c r="I8" i="3"/>
  <c r="R8" i="3" s="1"/>
  <c r="C7" i="15" s="1"/>
  <c r="K8" i="3"/>
  <c r="L8" i="3"/>
  <c r="M8" i="3" s="1"/>
  <c r="N8" i="3"/>
  <c r="O8" i="3" s="1"/>
  <c r="P8" i="3"/>
  <c r="H9" i="3"/>
  <c r="I9" i="3"/>
  <c r="K9" i="3"/>
  <c r="L9" i="3"/>
  <c r="M9" i="3"/>
  <c r="N9" i="3"/>
  <c r="O9" i="3" s="1"/>
  <c r="P9" i="3"/>
  <c r="H10" i="3"/>
  <c r="I10" i="3" s="1"/>
  <c r="K10" i="3"/>
  <c r="L10" i="3"/>
  <c r="M10" i="3"/>
  <c r="N10" i="3"/>
  <c r="O10" i="3"/>
  <c r="P10" i="3"/>
  <c r="H11" i="3"/>
  <c r="I11" i="3"/>
  <c r="K11" i="3"/>
  <c r="L11" i="3"/>
  <c r="M11" i="3" s="1"/>
  <c r="N11" i="3"/>
  <c r="O11" i="3"/>
  <c r="P11" i="3"/>
  <c r="H12" i="3"/>
  <c r="I12" i="3" s="1"/>
  <c r="L12" i="3"/>
  <c r="M12" i="3"/>
  <c r="N12" i="3"/>
  <c r="O12" i="3" s="1"/>
  <c r="P12" i="3"/>
  <c r="Q12" i="3" s="1"/>
  <c r="H13" i="3"/>
  <c r="I13" i="3"/>
  <c r="K13" i="3"/>
  <c r="L13" i="3"/>
  <c r="M13" i="3"/>
  <c r="N13" i="3"/>
  <c r="O13" i="3"/>
  <c r="P13" i="3"/>
  <c r="H14" i="3"/>
  <c r="I14" i="3" s="1"/>
  <c r="K14" i="3"/>
  <c r="L14" i="3"/>
  <c r="M14" i="3" s="1"/>
  <c r="N14" i="3"/>
  <c r="O14" i="3" s="1"/>
  <c r="P14" i="3"/>
  <c r="H15" i="3"/>
  <c r="I15" i="3" s="1"/>
  <c r="K15" i="3"/>
  <c r="L15" i="3"/>
  <c r="M15" i="3"/>
  <c r="N15" i="3"/>
  <c r="O15" i="3"/>
  <c r="P15" i="3"/>
  <c r="H16" i="3"/>
  <c r="I16" i="3"/>
  <c r="K16" i="3"/>
  <c r="L16" i="3"/>
  <c r="M16" i="3" s="1"/>
  <c r="N16" i="3"/>
  <c r="O16" i="3" s="1"/>
  <c r="P16" i="3"/>
  <c r="H17" i="3"/>
  <c r="I17" i="3"/>
  <c r="K17" i="3"/>
  <c r="L17" i="3"/>
  <c r="M17" i="3"/>
  <c r="N17" i="3"/>
  <c r="O17" i="3" s="1"/>
  <c r="P17" i="3"/>
  <c r="H18" i="3"/>
  <c r="I18" i="3" s="1"/>
  <c r="K18" i="3"/>
  <c r="L18" i="3"/>
  <c r="M18" i="3" s="1"/>
  <c r="N18" i="3"/>
  <c r="O18" i="3"/>
  <c r="P18" i="3"/>
  <c r="H19" i="3"/>
  <c r="I19" i="3"/>
  <c r="K19" i="3"/>
  <c r="L19" i="3"/>
  <c r="M19" i="3" s="1"/>
  <c r="N19" i="3"/>
  <c r="O19" i="3"/>
  <c r="P19" i="3"/>
  <c r="H20" i="3"/>
  <c r="I20" i="3" s="1"/>
  <c r="K20" i="3"/>
  <c r="L20" i="3"/>
  <c r="M20" i="3"/>
  <c r="N20" i="3"/>
  <c r="O20" i="3" s="1"/>
  <c r="P20" i="3"/>
  <c r="Q20" i="3" s="1"/>
  <c r="H21" i="3"/>
  <c r="I21" i="3"/>
  <c r="K21" i="3"/>
  <c r="L21" i="3"/>
  <c r="M21" i="3"/>
  <c r="N21" i="3"/>
  <c r="O21" i="3"/>
  <c r="P21" i="3"/>
  <c r="H22" i="3"/>
  <c r="I22" i="3" s="1"/>
  <c r="K22" i="3"/>
  <c r="L22" i="3"/>
  <c r="M22" i="3" s="1"/>
  <c r="N22" i="3"/>
  <c r="O22" i="3" s="1"/>
  <c r="P22" i="3"/>
  <c r="H23" i="3"/>
  <c r="I23" i="3" s="1"/>
  <c r="K23" i="3"/>
  <c r="L23" i="3"/>
  <c r="M23" i="3"/>
  <c r="N23" i="3"/>
  <c r="O23" i="3"/>
  <c r="P23" i="3"/>
  <c r="H24" i="3"/>
  <c r="I24" i="3"/>
  <c r="K24" i="3"/>
  <c r="L24" i="3"/>
  <c r="M24" i="3" s="1"/>
  <c r="N24" i="3"/>
  <c r="O24" i="3" s="1"/>
  <c r="P24" i="3"/>
  <c r="H25" i="3"/>
  <c r="I25" i="3"/>
  <c r="K25" i="3"/>
  <c r="L25" i="3"/>
  <c r="M25" i="3"/>
  <c r="N25" i="3"/>
  <c r="O25" i="3" s="1"/>
  <c r="P25" i="3"/>
  <c r="H26" i="3"/>
  <c r="I26" i="3" s="1"/>
  <c r="K26" i="3"/>
  <c r="L26" i="3"/>
  <c r="M26" i="3" s="1"/>
  <c r="N26" i="3"/>
  <c r="O26" i="3"/>
  <c r="P26" i="3"/>
  <c r="H27" i="3"/>
  <c r="I27" i="3"/>
  <c r="K27" i="3"/>
  <c r="L27" i="3"/>
  <c r="M27" i="3" s="1"/>
  <c r="N27" i="3"/>
  <c r="O27" i="3"/>
  <c r="P27" i="3"/>
  <c r="H28" i="3"/>
  <c r="I28" i="3" s="1"/>
  <c r="L28" i="3"/>
  <c r="M28" i="3"/>
  <c r="N28" i="3"/>
  <c r="O28" i="3" s="1"/>
  <c r="P28" i="3"/>
  <c r="Q28" i="3" s="1"/>
  <c r="H29" i="3"/>
  <c r="I29" i="3"/>
  <c r="K29" i="3"/>
  <c r="L29" i="3"/>
  <c r="M29" i="3"/>
  <c r="N29" i="3"/>
  <c r="O29" i="3"/>
  <c r="P29" i="3"/>
  <c r="H30" i="3"/>
  <c r="I30" i="3" s="1"/>
  <c r="K30" i="3"/>
  <c r="L30" i="3"/>
  <c r="M30" i="3" s="1"/>
  <c r="N30" i="3"/>
  <c r="O30" i="3" s="1"/>
  <c r="P30" i="3"/>
  <c r="H31" i="3"/>
  <c r="I31" i="3" s="1"/>
  <c r="K31" i="3"/>
  <c r="L31" i="3"/>
  <c r="M31" i="3"/>
  <c r="N31" i="3"/>
  <c r="O31" i="3"/>
  <c r="P31" i="3"/>
  <c r="H32" i="3"/>
  <c r="I32" i="3"/>
  <c r="K32" i="3"/>
  <c r="L32" i="3"/>
  <c r="M32" i="3" s="1"/>
  <c r="N32" i="3"/>
  <c r="O32" i="3" s="1"/>
  <c r="P32" i="3"/>
  <c r="H33" i="3"/>
  <c r="I33" i="3"/>
  <c r="K33" i="3"/>
  <c r="L33" i="3"/>
  <c r="M33" i="3"/>
  <c r="N33" i="3"/>
  <c r="O33" i="3" s="1"/>
  <c r="P33" i="3"/>
  <c r="H34" i="3"/>
  <c r="I34" i="3" s="1"/>
  <c r="K34" i="3"/>
  <c r="L34" i="3"/>
  <c r="M34" i="3" s="1"/>
  <c r="N34" i="3"/>
  <c r="O34" i="3"/>
  <c r="P34" i="3"/>
  <c r="H35" i="3"/>
  <c r="I35" i="3"/>
  <c r="K35" i="3"/>
  <c r="L35" i="3"/>
  <c r="M35" i="3" s="1"/>
  <c r="N35" i="3"/>
  <c r="O35" i="3"/>
  <c r="P35" i="3"/>
  <c r="H36" i="3"/>
  <c r="I36" i="3" s="1"/>
  <c r="K36" i="3"/>
  <c r="L36" i="3"/>
  <c r="M36" i="3"/>
  <c r="N36" i="3"/>
  <c r="O36" i="3" s="1"/>
  <c r="P36" i="3"/>
  <c r="Q36" i="3" s="1"/>
  <c r="H37" i="3"/>
  <c r="I37" i="3"/>
  <c r="K37" i="3"/>
  <c r="L37" i="3"/>
  <c r="M37" i="3"/>
  <c r="N37" i="3"/>
  <c r="O37" i="3"/>
  <c r="P37" i="3"/>
  <c r="H38" i="3"/>
  <c r="I38" i="3" s="1"/>
  <c r="K38" i="3"/>
  <c r="L38" i="3"/>
  <c r="M38" i="3" s="1"/>
  <c r="N38" i="3"/>
  <c r="O38" i="3" s="1"/>
  <c r="P38" i="3"/>
  <c r="H39" i="3"/>
  <c r="I39" i="3" s="1"/>
  <c r="K39" i="3"/>
  <c r="L39" i="3"/>
  <c r="M39" i="3"/>
  <c r="N39" i="3"/>
  <c r="O39" i="3"/>
  <c r="P39" i="3"/>
  <c r="H40" i="3"/>
  <c r="I40" i="3"/>
  <c r="K40" i="3"/>
  <c r="L40" i="3"/>
  <c r="M40" i="3" s="1"/>
  <c r="N40" i="3"/>
  <c r="O40" i="3" s="1"/>
  <c r="P40" i="3"/>
  <c r="H41" i="3"/>
  <c r="I41" i="3"/>
  <c r="K41" i="3"/>
  <c r="L41" i="3"/>
  <c r="M41" i="3"/>
  <c r="N41" i="3"/>
  <c r="O41" i="3" s="1"/>
  <c r="P41" i="3"/>
  <c r="H42" i="3"/>
  <c r="I42" i="3" s="1"/>
  <c r="K42" i="3"/>
  <c r="L42" i="3"/>
  <c r="M42" i="3" s="1"/>
  <c r="N42" i="3"/>
  <c r="O42" i="3"/>
  <c r="P42" i="3"/>
  <c r="H43" i="3"/>
  <c r="I43" i="3"/>
  <c r="K43" i="3"/>
  <c r="L43" i="3"/>
  <c r="M43" i="3" s="1"/>
  <c r="N43" i="3"/>
  <c r="O43" i="3"/>
  <c r="P43" i="3"/>
  <c r="H44" i="3"/>
  <c r="I44" i="3" s="1"/>
  <c r="L44" i="3"/>
  <c r="M44" i="3"/>
  <c r="N44" i="3"/>
  <c r="O44" i="3" s="1"/>
  <c r="P44" i="3"/>
  <c r="Q44" i="3" s="1"/>
  <c r="H45" i="3"/>
  <c r="I45" i="3"/>
  <c r="K45" i="3"/>
  <c r="L45" i="3"/>
  <c r="M45" i="3"/>
  <c r="N45" i="3"/>
  <c r="O45" i="3"/>
  <c r="P45" i="3"/>
  <c r="H46" i="3"/>
  <c r="I46" i="3" s="1"/>
  <c r="K46" i="3"/>
  <c r="L46" i="3"/>
  <c r="M46" i="3" s="1"/>
  <c r="N46" i="3"/>
  <c r="O46" i="3" s="1"/>
  <c r="P46" i="3"/>
  <c r="H47" i="3"/>
  <c r="I47" i="3" s="1"/>
  <c r="K47" i="3"/>
  <c r="L47" i="3"/>
  <c r="M47" i="3"/>
  <c r="N47" i="3"/>
  <c r="O47" i="3"/>
  <c r="P47" i="3"/>
  <c r="H48" i="3"/>
  <c r="I48" i="3"/>
  <c r="K48" i="3"/>
  <c r="L48" i="3"/>
  <c r="M48" i="3" s="1"/>
  <c r="N48" i="3"/>
  <c r="O48" i="3" s="1"/>
  <c r="P48" i="3"/>
  <c r="H49" i="3"/>
  <c r="I49" i="3"/>
  <c r="K49" i="3"/>
  <c r="L49" i="3"/>
  <c r="M49" i="3"/>
  <c r="N49" i="3"/>
  <c r="O49" i="3" s="1"/>
  <c r="P49" i="3"/>
  <c r="H50" i="3"/>
  <c r="I50" i="3" s="1"/>
  <c r="K50" i="3"/>
  <c r="L50" i="3"/>
  <c r="M50" i="3" s="1"/>
  <c r="N50" i="3"/>
  <c r="O50" i="3"/>
  <c r="P50" i="3"/>
  <c r="H51" i="3"/>
  <c r="I51" i="3"/>
  <c r="K51" i="3"/>
  <c r="L51" i="3"/>
  <c r="M51" i="3" s="1"/>
  <c r="N51" i="3"/>
  <c r="O51" i="3"/>
  <c r="P51" i="3"/>
  <c r="H52" i="3"/>
  <c r="I52" i="3" s="1"/>
  <c r="K52" i="3"/>
  <c r="L52" i="3"/>
  <c r="M52" i="3"/>
  <c r="N52" i="3"/>
  <c r="O52" i="3" s="1"/>
  <c r="P52" i="3"/>
  <c r="Q52" i="3" s="1"/>
  <c r="H53" i="3"/>
  <c r="I53" i="3"/>
  <c r="K53" i="3"/>
  <c r="L53" i="3"/>
  <c r="M53" i="3"/>
  <c r="N53" i="3"/>
  <c r="O53" i="3"/>
  <c r="P53" i="3"/>
  <c r="H54" i="3"/>
  <c r="I54" i="3" s="1"/>
  <c r="K54" i="3"/>
  <c r="L54" i="3"/>
  <c r="M54" i="3" s="1"/>
  <c r="N54" i="3"/>
  <c r="O54" i="3" s="1"/>
  <c r="P54" i="3"/>
  <c r="H55" i="3"/>
  <c r="I55" i="3" s="1"/>
  <c r="K55" i="3"/>
  <c r="L55" i="3"/>
  <c r="M55" i="3"/>
  <c r="N55" i="3"/>
  <c r="O55" i="3"/>
  <c r="P55" i="3"/>
  <c r="H56" i="3"/>
  <c r="I56" i="3"/>
  <c r="K56" i="3"/>
  <c r="L56" i="3"/>
  <c r="M56" i="3" s="1"/>
  <c r="N56" i="3"/>
  <c r="O56" i="3" s="1"/>
  <c r="P56" i="3"/>
  <c r="H57" i="3"/>
  <c r="I57" i="3"/>
  <c r="K57" i="3"/>
  <c r="L57" i="3"/>
  <c r="M57" i="3"/>
  <c r="N57" i="3"/>
  <c r="O57" i="3" s="1"/>
  <c r="P57" i="3"/>
  <c r="H58" i="3"/>
  <c r="I58" i="3" s="1"/>
  <c r="K58" i="3"/>
  <c r="L58" i="3"/>
  <c r="M58" i="3" s="1"/>
  <c r="N58" i="3"/>
  <c r="O58" i="3"/>
  <c r="P58" i="3"/>
  <c r="H59" i="3"/>
  <c r="I59" i="3"/>
  <c r="K59" i="3"/>
  <c r="L59" i="3"/>
  <c r="M59" i="3" s="1"/>
  <c r="N59" i="3"/>
  <c r="O59" i="3"/>
  <c r="P59" i="3"/>
  <c r="H60" i="3"/>
  <c r="I60" i="3" s="1"/>
  <c r="L60" i="3"/>
  <c r="M60" i="3"/>
  <c r="N60" i="3"/>
  <c r="O60" i="3" s="1"/>
  <c r="P60" i="3"/>
  <c r="Q60" i="3" s="1"/>
  <c r="H61" i="3"/>
  <c r="I61" i="3"/>
  <c r="K61" i="3"/>
  <c r="L61" i="3"/>
  <c r="M61" i="3"/>
  <c r="N61" i="3"/>
  <c r="O61" i="3"/>
  <c r="P61" i="3"/>
  <c r="H62" i="3"/>
  <c r="I62" i="3" s="1"/>
  <c r="K62" i="3"/>
  <c r="L62" i="3"/>
  <c r="M62" i="3" s="1"/>
  <c r="N62" i="3"/>
  <c r="O62" i="3" s="1"/>
  <c r="P62" i="3"/>
  <c r="H63" i="3"/>
  <c r="I63" i="3" s="1"/>
  <c r="K63" i="3"/>
  <c r="L63" i="3"/>
  <c r="M63" i="3"/>
  <c r="N63" i="3"/>
  <c r="O63" i="3"/>
  <c r="P63" i="3"/>
  <c r="H64" i="3"/>
  <c r="I64" i="3"/>
  <c r="K64" i="3"/>
  <c r="L64" i="3"/>
  <c r="M64" i="3" s="1"/>
  <c r="N64" i="3"/>
  <c r="O64" i="3" s="1"/>
  <c r="P64" i="3"/>
  <c r="H65" i="3"/>
  <c r="I65" i="3"/>
  <c r="K65" i="3"/>
  <c r="L65" i="3"/>
  <c r="M65" i="3"/>
  <c r="N65" i="3"/>
  <c r="O65" i="3" s="1"/>
  <c r="P65" i="3"/>
  <c r="H66" i="3"/>
  <c r="I66" i="3" s="1"/>
  <c r="K66" i="3"/>
  <c r="L66" i="3"/>
  <c r="M66" i="3" s="1"/>
  <c r="N66" i="3"/>
  <c r="O66" i="3"/>
  <c r="P66" i="3"/>
  <c r="H67" i="3"/>
  <c r="I67" i="3"/>
  <c r="K67" i="3"/>
  <c r="L67" i="3"/>
  <c r="M67" i="3" s="1"/>
  <c r="N67" i="3"/>
  <c r="O67" i="3"/>
  <c r="P67" i="3"/>
  <c r="H68" i="3"/>
  <c r="I68" i="3" s="1"/>
  <c r="K68" i="3"/>
  <c r="L68" i="3"/>
  <c r="M68" i="3"/>
  <c r="N68" i="3"/>
  <c r="O68" i="3" s="1"/>
  <c r="P68" i="3"/>
  <c r="Q68" i="3" s="1"/>
  <c r="H69" i="3"/>
  <c r="I69" i="3"/>
  <c r="K69" i="3"/>
  <c r="L69" i="3"/>
  <c r="M69" i="3"/>
  <c r="N69" i="3"/>
  <c r="O69" i="3"/>
  <c r="P69" i="3"/>
  <c r="H70" i="3"/>
  <c r="I70" i="3" s="1"/>
  <c r="K70" i="3"/>
  <c r="L70" i="3"/>
  <c r="M70" i="3" s="1"/>
  <c r="N70" i="3"/>
  <c r="O70" i="3" s="1"/>
  <c r="P70" i="3"/>
  <c r="H71" i="3"/>
  <c r="I71" i="3" s="1"/>
  <c r="K71" i="3"/>
  <c r="L71" i="3"/>
  <c r="M71" i="3"/>
  <c r="N71" i="3"/>
  <c r="O71" i="3"/>
  <c r="P71" i="3"/>
  <c r="H72" i="3"/>
  <c r="I72" i="3"/>
  <c r="K72" i="3"/>
  <c r="L72" i="3"/>
  <c r="M72" i="3" s="1"/>
  <c r="N72" i="3"/>
  <c r="O72" i="3" s="1"/>
  <c r="P72" i="3"/>
  <c r="H73" i="3"/>
  <c r="I73" i="3"/>
  <c r="K73" i="3"/>
  <c r="L73" i="3"/>
  <c r="M73" i="3"/>
  <c r="N73" i="3"/>
  <c r="O73" i="3" s="1"/>
  <c r="P73" i="3"/>
  <c r="H74" i="3"/>
  <c r="I74" i="3" s="1"/>
  <c r="K74" i="3"/>
  <c r="L74" i="3"/>
  <c r="M74" i="3" s="1"/>
  <c r="N74" i="3"/>
  <c r="O74" i="3"/>
  <c r="P74" i="3"/>
  <c r="H75" i="3"/>
  <c r="I75" i="3"/>
  <c r="K75" i="3"/>
  <c r="L75" i="3"/>
  <c r="M75" i="3" s="1"/>
  <c r="N75" i="3"/>
  <c r="O75" i="3"/>
  <c r="P75" i="3"/>
  <c r="H76" i="3"/>
  <c r="I76" i="3" s="1"/>
  <c r="L76" i="3"/>
  <c r="M76" i="3"/>
  <c r="N76" i="3"/>
  <c r="O76" i="3" s="1"/>
  <c r="P76" i="3"/>
  <c r="Q76" i="3" s="1"/>
  <c r="H77" i="3"/>
  <c r="I77" i="3"/>
  <c r="K77" i="3"/>
  <c r="L77" i="3"/>
  <c r="M77" i="3"/>
  <c r="N77" i="3"/>
  <c r="O77" i="3"/>
  <c r="P77" i="3"/>
  <c r="H78" i="3"/>
  <c r="I78" i="3" s="1"/>
  <c r="K78" i="3"/>
  <c r="L78" i="3"/>
  <c r="M78" i="3" s="1"/>
  <c r="N78" i="3"/>
  <c r="O78" i="3" s="1"/>
  <c r="P78" i="3"/>
  <c r="H79" i="3"/>
  <c r="I79" i="3" s="1"/>
  <c r="K79" i="3"/>
  <c r="L79" i="3"/>
  <c r="M79" i="3"/>
  <c r="N79" i="3"/>
  <c r="O79" i="3"/>
  <c r="P79" i="3"/>
  <c r="H80" i="3"/>
  <c r="I80" i="3"/>
  <c r="K80" i="3"/>
  <c r="L80" i="3"/>
  <c r="M80" i="3" s="1"/>
  <c r="N80" i="3"/>
  <c r="O80" i="3" s="1"/>
  <c r="P80" i="3"/>
  <c r="H81" i="3"/>
  <c r="I81" i="3"/>
  <c r="K81" i="3"/>
  <c r="L81" i="3"/>
  <c r="M81" i="3"/>
  <c r="N81" i="3"/>
  <c r="O81" i="3" s="1"/>
  <c r="P81" i="3"/>
  <c r="H82" i="3"/>
  <c r="I82" i="3" s="1"/>
  <c r="K82" i="3"/>
  <c r="L82" i="3"/>
  <c r="M82" i="3" s="1"/>
  <c r="N82" i="3"/>
  <c r="O82" i="3"/>
  <c r="P82" i="3"/>
  <c r="H83" i="3"/>
  <c r="I83" i="3"/>
  <c r="K83" i="3"/>
  <c r="L83" i="3"/>
  <c r="M83" i="3" s="1"/>
  <c r="N83" i="3"/>
  <c r="O83" i="3"/>
  <c r="P83" i="3"/>
  <c r="H84" i="3"/>
  <c r="I84" i="3" s="1"/>
  <c r="K84" i="3"/>
  <c r="L84" i="3"/>
  <c r="M84" i="3"/>
  <c r="N84" i="3"/>
  <c r="O84" i="3" s="1"/>
  <c r="P84" i="3"/>
  <c r="Q84" i="3" s="1"/>
  <c r="H85" i="3"/>
  <c r="I85" i="3"/>
  <c r="K85" i="3"/>
  <c r="L85" i="3"/>
  <c r="M85" i="3"/>
  <c r="N85" i="3"/>
  <c r="O85" i="3"/>
  <c r="P85" i="3"/>
  <c r="H86" i="3"/>
  <c r="I86" i="3" s="1"/>
  <c r="K86" i="3"/>
  <c r="L86" i="3"/>
  <c r="M86" i="3" s="1"/>
  <c r="N86" i="3"/>
  <c r="O86" i="3" s="1"/>
  <c r="P86" i="3"/>
  <c r="H87" i="3"/>
  <c r="I87" i="3" s="1"/>
  <c r="K87" i="3"/>
  <c r="L87" i="3"/>
  <c r="M87" i="3"/>
  <c r="N87" i="3"/>
  <c r="O87" i="3"/>
  <c r="P87" i="3"/>
  <c r="H88" i="3"/>
  <c r="I88" i="3"/>
  <c r="K88" i="3"/>
  <c r="L88" i="3"/>
  <c r="M88" i="3" s="1"/>
  <c r="N88" i="3"/>
  <c r="O88" i="3" s="1"/>
  <c r="P88" i="3"/>
  <c r="H89" i="3"/>
  <c r="I89" i="3"/>
  <c r="K89" i="3"/>
  <c r="L89" i="3"/>
  <c r="M89" i="3"/>
  <c r="N89" i="3"/>
  <c r="O89" i="3" s="1"/>
  <c r="P89" i="3"/>
  <c r="H90" i="3"/>
  <c r="I90" i="3" s="1"/>
  <c r="K90" i="3"/>
  <c r="L90" i="3"/>
  <c r="M90" i="3" s="1"/>
  <c r="N90" i="3"/>
  <c r="O90" i="3"/>
  <c r="P90" i="3"/>
  <c r="H91" i="3"/>
  <c r="I91" i="3"/>
  <c r="K91" i="3"/>
  <c r="L91" i="3"/>
  <c r="M91" i="3" s="1"/>
  <c r="N91" i="3"/>
  <c r="O91" i="3"/>
  <c r="P91" i="3"/>
  <c r="H92" i="3"/>
  <c r="I92" i="3" s="1"/>
  <c r="L92" i="3"/>
  <c r="M92" i="3"/>
  <c r="N92" i="3"/>
  <c r="O92" i="3" s="1"/>
  <c r="P92" i="3"/>
  <c r="Q92" i="3" s="1"/>
  <c r="H93" i="3"/>
  <c r="I93" i="3"/>
  <c r="K93" i="3"/>
  <c r="L93" i="3"/>
  <c r="M93" i="3"/>
  <c r="N93" i="3"/>
  <c r="O93" i="3"/>
  <c r="P93" i="3"/>
  <c r="H94" i="3"/>
  <c r="I94" i="3" s="1"/>
  <c r="K94" i="3"/>
  <c r="L94" i="3"/>
  <c r="M94" i="3" s="1"/>
  <c r="N94" i="3"/>
  <c r="O94" i="3" s="1"/>
  <c r="P94" i="3"/>
  <c r="H95" i="3"/>
  <c r="I95" i="3" s="1"/>
  <c r="K95" i="3"/>
  <c r="L95" i="3"/>
  <c r="M95" i="3"/>
  <c r="N95" i="3"/>
  <c r="O95" i="3"/>
  <c r="P95" i="3"/>
  <c r="H96" i="3"/>
  <c r="I96" i="3"/>
  <c r="K96" i="3"/>
  <c r="L96" i="3"/>
  <c r="M96" i="3" s="1"/>
  <c r="N96" i="3"/>
  <c r="O96" i="3" s="1"/>
  <c r="P96" i="3"/>
  <c r="H97" i="3"/>
  <c r="I97" i="3"/>
  <c r="K97" i="3"/>
  <c r="L97" i="3"/>
  <c r="M97" i="3"/>
  <c r="N97" i="3"/>
  <c r="O97" i="3" s="1"/>
  <c r="P97" i="3"/>
  <c r="H98" i="3"/>
  <c r="I98" i="3" s="1"/>
  <c r="K98" i="3"/>
  <c r="L98" i="3"/>
  <c r="M98" i="3" s="1"/>
  <c r="N98" i="3"/>
  <c r="O98" i="3"/>
  <c r="P98" i="3"/>
  <c r="H99" i="3"/>
  <c r="I99" i="3"/>
  <c r="K99" i="3"/>
  <c r="L99" i="3"/>
  <c r="M99" i="3" s="1"/>
  <c r="N99" i="3"/>
  <c r="O99" i="3"/>
  <c r="P99" i="3"/>
  <c r="H100" i="3"/>
  <c r="I100" i="3" s="1"/>
  <c r="K100" i="3"/>
  <c r="L100" i="3"/>
  <c r="M100" i="3"/>
  <c r="N100" i="3"/>
  <c r="O100" i="3" s="1"/>
  <c r="P100" i="3"/>
  <c r="Q100" i="3" s="1"/>
  <c r="H101" i="3"/>
  <c r="I101" i="3"/>
  <c r="K101" i="3"/>
  <c r="L101" i="3"/>
  <c r="M101" i="3"/>
  <c r="N101" i="3"/>
  <c r="O101" i="3"/>
  <c r="P101" i="3"/>
  <c r="H102" i="3"/>
  <c r="I102" i="3" s="1"/>
  <c r="K102" i="3"/>
  <c r="L102" i="3"/>
  <c r="M102" i="3" s="1"/>
  <c r="N102" i="3"/>
  <c r="O102" i="3" s="1"/>
  <c r="P102" i="3"/>
  <c r="H103" i="3"/>
  <c r="I103" i="3" s="1"/>
  <c r="K103" i="3"/>
  <c r="L103" i="3"/>
  <c r="M103" i="3"/>
  <c r="N103" i="3"/>
  <c r="O103" i="3"/>
  <c r="P103" i="3"/>
  <c r="H104" i="3"/>
  <c r="I104" i="3"/>
  <c r="K104" i="3"/>
  <c r="L104" i="3"/>
  <c r="M104" i="3" s="1"/>
  <c r="N104" i="3"/>
  <c r="O104" i="3" s="1"/>
  <c r="P104" i="3"/>
  <c r="H105" i="3"/>
  <c r="I105" i="3"/>
  <c r="K105" i="3"/>
  <c r="L105" i="3"/>
  <c r="M105" i="3"/>
  <c r="N105" i="3"/>
  <c r="O105" i="3" s="1"/>
  <c r="P105" i="3"/>
  <c r="H106" i="3"/>
  <c r="I106" i="3" s="1"/>
  <c r="K106" i="3"/>
  <c r="L106" i="3"/>
  <c r="M106" i="3" s="1"/>
  <c r="N106" i="3"/>
  <c r="O106" i="3"/>
  <c r="P106" i="3"/>
  <c r="H107" i="3"/>
  <c r="I107" i="3"/>
  <c r="K107" i="3"/>
  <c r="L107" i="3"/>
  <c r="M107" i="3" s="1"/>
  <c r="N107" i="3"/>
  <c r="O107" i="3"/>
  <c r="P107" i="3"/>
  <c r="H108" i="3"/>
  <c r="I108" i="3" s="1"/>
  <c r="L108" i="3"/>
  <c r="M108" i="3"/>
  <c r="N108" i="3"/>
  <c r="O108" i="3" s="1"/>
  <c r="P108" i="3"/>
  <c r="Q108" i="3" s="1"/>
  <c r="H109" i="3"/>
  <c r="I109" i="3"/>
  <c r="K109" i="3"/>
  <c r="L109" i="3"/>
  <c r="M109" i="3"/>
  <c r="N109" i="3"/>
  <c r="O109" i="3"/>
  <c r="P109" i="3"/>
  <c r="H110" i="3"/>
  <c r="I110" i="3" s="1"/>
  <c r="K110" i="3"/>
  <c r="L110" i="3"/>
  <c r="M110" i="3" s="1"/>
  <c r="N110" i="3"/>
  <c r="O110" i="3" s="1"/>
  <c r="P110" i="3"/>
  <c r="H111" i="3"/>
  <c r="I111" i="3" s="1"/>
  <c r="K111" i="3"/>
  <c r="L111" i="3"/>
  <c r="M111" i="3"/>
  <c r="N111" i="3"/>
  <c r="O111" i="3"/>
  <c r="P111" i="3"/>
  <c r="H112" i="3"/>
  <c r="I112" i="3"/>
  <c r="K112" i="3"/>
  <c r="L112" i="3"/>
  <c r="M112" i="3" s="1"/>
  <c r="N112" i="3"/>
  <c r="O112" i="3" s="1"/>
  <c r="P112" i="3"/>
  <c r="H113" i="3"/>
  <c r="I113" i="3"/>
  <c r="K113" i="3"/>
  <c r="L113" i="3"/>
  <c r="M113" i="3"/>
  <c r="N113" i="3"/>
  <c r="O113" i="3" s="1"/>
  <c r="P113" i="3"/>
  <c r="H114" i="3"/>
  <c r="I114" i="3" s="1"/>
  <c r="K114" i="3"/>
  <c r="L114" i="3"/>
  <c r="M114" i="3" s="1"/>
  <c r="N114" i="3"/>
  <c r="O114" i="3"/>
  <c r="P114" i="3"/>
  <c r="H115" i="3"/>
  <c r="I115" i="3"/>
  <c r="K115" i="3"/>
  <c r="L115" i="3"/>
  <c r="M115" i="3" s="1"/>
  <c r="N115" i="3"/>
  <c r="O115" i="3"/>
  <c r="P115" i="3"/>
  <c r="H116" i="3"/>
  <c r="I116" i="3" s="1"/>
  <c r="K116" i="3"/>
  <c r="L116" i="3"/>
  <c r="M116" i="3"/>
  <c r="N116" i="3"/>
  <c r="O116" i="3" s="1"/>
  <c r="P116" i="3"/>
  <c r="Q116" i="3" s="1"/>
  <c r="H117" i="3"/>
  <c r="I117" i="3"/>
  <c r="K117" i="3"/>
  <c r="L117" i="3"/>
  <c r="M117" i="3"/>
  <c r="N117" i="3"/>
  <c r="O117" i="3"/>
  <c r="P117" i="3"/>
  <c r="H118" i="3"/>
  <c r="I118" i="3" s="1"/>
  <c r="K118" i="3"/>
  <c r="L118" i="3"/>
  <c r="M118" i="3" s="1"/>
  <c r="N118" i="3"/>
  <c r="O118" i="3" s="1"/>
  <c r="P118" i="3"/>
  <c r="H119" i="3"/>
  <c r="I119" i="3" s="1"/>
  <c r="K119" i="3"/>
  <c r="L119" i="3"/>
  <c r="M119" i="3"/>
  <c r="N119" i="3"/>
  <c r="O119" i="3"/>
  <c r="P119" i="3"/>
  <c r="H120" i="3"/>
  <c r="I120" i="3"/>
  <c r="K120" i="3"/>
  <c r="L120" i="3"/>
  <c r="M120" i="3" s="1"/>
  <c r="N120" i="3"/>
  <c r="O120" i="3" s="1"/>
  <c r="P120" i="3"/>
  <c r="H121" i="3"/>
  <c r="I121" i="3"/>
  <c r="K121" i="3"/>
  <c r="L121" i="3"/>
  <c r="M121" i="3"/>
  <c r="N121" i="3"/>
  <c r="O121" i="3" s="1"/>
  <c r="P121" i="3"/>
  <c r="H122" i="3"/>
  <c r="I122" i="3" s="1"/>
  <c r="K122" i="3"/>
  <c r="L122" i="3"/>
  <c r="M122" i="3" s="1"/>
  <c r="N122" i="3"/>
  <c r="O122" i="3"/>
  <c r="P122" i="3"/>
  <c r="H123" i="3"/>
  <c r="I123" i="3"/>
  <c r="K123" i="3"/>
  <c r="L123" i="3"/>
  <c r="M123" i="3" s="1"/>
  <c r="N123" i="3"/>
  <c r="O123" i="3"/>
  <c r="P123" i="3"/>
  <c r="H124" i="3"/>
  <c r="I124" i="3" s="1"/>
  <c r="L124" i="3"/>
  <c r="M124" i="3"/>
  <c r="N124" i="3"/>
  <c r="O124" i="3" s="1"/>
  <c r="P124" i="3"/>
  <c r="Q124" i="3" s="1"/>
  <c r="H125" i="3"/>
  <c r="I125" i="3"/>
  <c r="K125" i="3"/>
  <c r="L125" i="3"/>
  <c r="M125" i="3"/>
  <c r="N125" i="3"/>
  <c r="O125" i="3"/>
  <c r="P125" i="3"/>
  <c r="H126" i="3"/>
  <c r="I126" i="3" s="1"/>
  <c r="K126" i="3"/>
  <c r="L126" i="3"/>
  <c r="M126" i="3" s="1"/>
  <c r="N126" i="3"/>
  <c r="O126" i="3" s="1"/>
  <c r="P126" i="3"/>
  <c r="H127" i="3"/>
  <c r="I127" i="3" s="1"/>
  <c r="K127" i="3"/>
  <c r="L127" i="3"/>
  <c r="M127" i="3"/>
  <c r="N127" i="3"/>
  <c r="O127" i="3"/>
  <c r="P127" i="3"/>
  <c r="H128" i="3"/>
  <c r="I128" i="3"/>
  <c r="K128" i="3"/>
  <c r="L128" i="3"/>
  <c r="M128" i="3" s="1"/>
  <c r="N128" i="3"/>
  <c r="O128" i="3" s="1"/>
  <c r="P128" i="3"/>
  <c r="H129" i="3"/>
  <c r="I129" i="3"/>
  <c r="K129" i="3"/>
  <c r="L129" i="3"/>
  <c r="M129" i="3"/>
  <c r="N129" i="3"/>
  <c r="O129" i="3" s="1"/>
  <c r="P129" i="3"/>
  <c r="H130" i="3"/>
  <c r="I130" i="3" s="1"/>
  <c r="K130" i="3"/>
  <c r="L130" i="3"/>
  <c r="M130" i="3" s="1"/>
  <c r="N130" i="3"/>
  <c r="O130" i="3"/>
  <c r="P130" i="3"/>
  <c r="H131" i="3"/>
  <c r="I131" i="3"/>
  <c r="K131" i="3"/>
  <c r="L131" i="3"/>
  <c r="M131" i="3" s="1"/>
  <c r="N131" i="3"/>
  <c r="O131" i="3"/>
  <c r="P131" i="3"/>
  <c r="H132" i="3"/>
  <c r="I132" i="3" s="1"/>
  <c r="K132" i="3"/>
  <c r="L132" i="3"/>
  <c r="M132" i="3"/>
  <c r="N132" i="3"/>
  <c r="O132" i="3" s="1"/>
  <c r="P132" i="3"/>
  <c r="Q132" i="3" s="1"/>
  <c r="H133" i="3"/>
  <c r="I133" i="3"/>
  <c r="K133" i="3"/>
  <c r="L133" i="3"/>
  <c r="M133" i="3"/>
  <c r="N133" i="3"/>
  <c r="O133" i="3"/>
  <c r="P133" i="3"/>
  <c r="H134" i="3"/>
  <c r="I134" i="3" s="1"/>
  <c r="K134" i="3"/>
  <c r="L134" i="3"/>
  <c r="M134" i="3" s="1"/>
  <c r="N134" i="3"/>
  <c r="O134" i="3" s="1"/>
  <c r="P134" i="3"/>
  <c r="H135" i="3"/>
  <c r="I135" i="3" s="1"/>
  <c r="K135" i="3"/>
  <c r="L135" i="3"/>
  <c r="M135" i="3"/>
  <c r="N135" i="3"/>
  <c r="O135" i="3"/>
  <c r="P135" i="3"/>
  <c r="H136" i="3"/>
  <c r="I136" i="3"/>
  <c r="K136" i="3"/>
  <c r="L136" i="3"/>
  <c r="M136" i="3" s="1"/>
  <c r="N136" i="3"/>
  <c r="O136" i="3" s="1"/>
  <c r="P136" i="3"/>
  <c r="H137" i="3"/>
  <c r="I137" i="3"/>
  <c r="K137" i="3"/>
  <c r="L137" i="3"/>
  <c r="M137" i="3"/>
  <c r="N137" i="3"/>
  <c r="O137" i="3" s="1"/>
  <c r="P137" i="3"/>
  <c r="H138" i="3"/>
  <c r="I138" i="3" s="1"/>
  <c r="K138" i="3"/>
  <c r="L138" i="3"/>
  <c r="M138" i="3" s="1"/>
  <c r="N138" i="3"/>
  <c r="O138" i="3"/>
  <c r="P138" i="3"/>
  <c r="H139" i="3"/>
  <c r="I139" i="3"/>
  <c r="K139" i="3"/>
  <c r="L139" i="3"/>
  <c r="M139" i="3" s="1"/>
  <c r="N139" i="3"/>
  <c r="O139" i="3"/>
  <c r="P139" i="3"/>
  <c r="H140" i="3"/>
  <c r="I140" i="3" s="1"/>
  <c r="L140" i="3"/>
  <c r="M140" i="3"/>
  <c r="N140" i="3"/>
  <c r="O140" i="3" s="1"/>
  <c r="P140" i="3"/>
  <c r="Q140" i="3" s="1"/>
  <c r="H141" i="3"/>
  <c r="I141" i="3"/>
  <c r="K141" i="3"/>
  <c r="L141" i="3"/>
  <c r="M141" i="3" s="1"/>
  <c r="N141" i="3"/>
  <c r="O141" i="3"/>
  <c r="P141" i="3"/>
  <c r="H142" i="3"/>
  <c r="I142" i="3" s="1"/>
  <c r="K142" i="3"/>
  <c r="L142" i="3"/>
  <c r="M142" i="3" s="1"/>
  <c r="N142" i="3"/>
  <c r="O142" i="3" s="1"/>
  <c r="P142" i="3"/>
  <c r="H143" i="3"/>
  <c r="I143" i="3" s="1"/>
  <c r="K143" i="3"/>
  <c r="L143" i="3"/>
  <c r="M143" i="3"/>
  <c r="N143" i="3"/>
  <c r="O143" i="3"/>
  <c r="P143" i="3"/>
  <c r="H144" i="3"/>
  <c r="I144" i="3"/>
  <c r="K144" i="3"/>
  <c r="L144" i="3"/>
  <c r="M144" i="3" s="1"/>
  <c r="N144" i="3"/>
  <c r="O144" i="3" s="1"/>
  <c r="P144" i="3"/>
  <c r="H145" i="3"/>
  <c r="I145" i="3"/>
  <c r="K145" i="3"/>
  <c r="L145" i="3"/>
  <c r="M145" i="3"/>
  <c r="N145" i="3"/>
  <c r="O145" i="3" s="1"/>
  <c r="P145" i="3"/>
  <c r="H146" i="3"/>
  <c r="I146" i="3" s="1"/>
  <c r="K146" i="3"/>
  <c r="L146" i="3"/>
  <c r="M146" i="3" s="1"/>
  <c r="N146" i="3"/>
  <c r="O146" i="3"/>
  <c r="P146" i="3"/>
  <c r="H147" i="3"/>
  <c r="I147" i="3"/>
  <c r="K147" i="3"/>
  <c r="L147" i="3"/>
  <c r="M147" i="3" s="1"/>
  <c r="N147" i="3"/>
  <c r="O147" i="3" s="1"/>
  <c r="P147" i="3"/>
  <c r="H148" i="3"/>
  <c r="I148" i="3" s="1"/>
  <c r="L148" i="3"/>
  <c r="M148" i="3"/>
  <c r="N148" i="3"/>
  <c r="O148" i="3" s="1"/>
  <c r="P148" i="3"/>
  <c r="H149" i="3"/>
  <c r="I149" i="3"/>
  <c r="K149" i="3"/>
  <c r="L149" i="3"/>
  <c r="M149" i="3" s="1"/>
  <c r="N149" i="3"/>
  <c r="O149" i="3"/>
  <c r="P149" i="3"/>
  <c r="H150" i="3"/>
  <c r="I150" i="3" s="1"/>
  <c r="K150" i="3"/>
  <c r="L150" i="3"/>
  <c r="M150" i="3" s="1"/>
  <c r="N150" i="3"/>
  <c r="O150" i="3" s="1"/>
  <c r="P150" i="3"/>
  <c r="H151" i="3"/>
  <c r="I151" i="3" s="1"/>
  <c r="K151" i="3"/>
  <c r="L151" i="3"/>
  <c r="M151" i="3"/>
  <c r="N151" i="3"/>
  <c r="O151" i="3"/>
  <c r="P151" i="3"/>
  <c r="H152" i="3"/>
  <c r="I152" i="3"/>
  <c r="K152" i="3"/>
  <c r="L152" i="3"/>
  <c r="M152" i="3" s="1"/>
  <c r="N152" i="3"/>
  <c r="O152" i="3" s="1"/>
  <c r="P152" i="3"/>
  <c r="H153" i="3"/>
  <c r="I153" i="3"/>
  <c r="K153" i="3"/>
  <c r="L153" i="3"/>
  <c r="M153" i="3"/>
  <c r="N153" i="3"/>
  <c r="O153" i="3" s="1"/>
  <c r="P153" i="3"/>
  <c r="H154" i="3"/>
  <c r="I154" i="3" s="1"/>
  <c r="K154" i="3"/>
  <c r="L154" i="3"/>
  <c r="M154" i="3" s="1"/>
  <c r="N154" i="3"/>
  <c r="O154" i="3"/>
  <c r="P154" i="3"/>
  <c r="H155" i="3"/>
  <c r="I155" i="3"/>
  <c r="K155" i="3"/>
  <c r="L155" i="3"/>
  <c r="M155" i="3" s="1"/>
  <c r="N155" i="3"/>
  <c r="O155" i="3" s="1"/>
  <c r="P155" i="3"/>
  <c r="H156" i="3"/>
  <c r="I156" i="3" s="1"/>
  <c r="K156" i="3"/>
  <c r="L156" i="3"/>
  <c r="M156" i="3"/>
  <c r="N156" i="3"/>
  <c r="O156" i="3" s="1"/>
  <c r="P156" i="3"/>
  <c r="H157" i="3"/>
  <c r="I157" i="3"/>
  <c r="K157" i="3"/>
  <c r="L157" i="3"/>
  <c r="M157" i="3" s="1"/>
  <c r="N157" i="3"/>
  <c r="O157" i="3"/>
  <c r="P157" i="3"/>
  <c r="H158" i="3"/>
  <c r="I158" i="3" s="1"/>
  <c r="K158" i="3"/>
  <c r="L158" i="3"/>
  <c r="M158" i="3" s="1"/>
  <c r="N158" i="3"/>
  <c r="O158" i="3" s="1"/>
  <c r="P158" i="3"/>
  <c r="H159" i="3"/>
  <c r="I159" i="3" s="1"/>
  <c r="K159" i="3"/>
  <c r="L159" i="3"/>
  <c r="M159" i="3"/>
  <c r="N159" i="3"/>
  <c r="O159" i="3"/>
  <c r="P159" i="3"/>
  <c r="H160" i="3"/>
  <c r="I160" i="3"/>
  <c r="K160" i="3"/>
  <c r="L160" i="3"/>
  <c r="M160" i="3" s="1"/>
  <c r="N160" i="3"/>
  <c r="O160" i="3" s="1"/>
  <c r="P160" i="3"/>
  <c r="H161" i="3"/>
  <c r="I161" i="3"/>
  <c r="K161" i="3"/>
  <c r="L161" i="3"/>
  <c r="M161" i="3"/>
  <c r="N161" i="3"/>
  <c r="O161" i="3" s="1"/>
  <c r="P161" i="3"/>
  <c r="H162" i="3"/>
  <c r="I162" i="3" s="1"/>
  <c r="K162" i="3"/>
  <c r="L162" i="3"/>
  <c r="M162" i="3" s="1"/>
  <c r="N162" i="3"/>
  <c r="O162" i="3"/>
  <c r="P162" i="3"/>
  <c r="H163" i="3"/>
  <c r="I163" i="3"/>
  <c r="K163" i="3"/>
  <c r="L163" i="3"/>
  <c r="M163" i="3" s="1"/>
  <c r="N163" i="3"/>
  <c r="O163" i="3" s="1"/>
  <c r="P163" i="3"/>
  <c r="H164" i="3"/>
  <c r="I164" i="3" s="1"/>
  <c r="L164" i="3"/>
  <c r="M164" i="3"/>
  <c r="N164" i="3"/>
  <c r="O164" i="3" s="1"/>
  <c r="P164" i="3"/>
  <c r="H165" i="3"/>
  <c r="I165" i="3"/>
  <c r="K165" i="3"/>
  <c r="L165" i="3"/>
  <c r="M165" i="3" s="1"/>
  <c r="N165" i="3"/>
  <c r="O165" i="3"/>
  <c r="P165" i="3"/>
  <c r="H166" i="3"/>
  <c r="I166" i="3" s="1"/>
  <c r="K166" i="3"/>
  <c r="L166" i="3"/>
  <c r="M166" i="3" s="1"/>
  <c r="N166" i="3"/>
  <c r="O166" i="3" s="1"/>
  <c r="P166" i="3"/>
  <c r="H167" i="3"/>
  <c r="I167" i="3" s="1"/>
  <c r="K167" i="3"/>
  <c r="L167" i="3"/>
  <c r="M167" i="3"/>
  <c r="N167" i="3"/>
  <c r="O167" i="3"/>
  <c r="P167" i="3"/>
  <c r="H168" i="3"/>
  <c r="I168" i="3"/>
  <c r="K168" i="3"/>
  <c r="L168" i="3"/>
  <c r="M168" i="3" s="1"/>
  <c r="N168" i="3"/>
  <c r="O168" i="3" s="1"/>
  <c r="P168" i="3"/>
  <c r="H169" i="3"/>
  <c r="I169" i="3"/>
  <c r="K169" i="3"/>
  <c r="L169" i="3"/>
  <c r="M169" i="3"/>
  <c r="N169" i="3"/>
  <c r="O169" i="3" s="1"/>
  <c r="P169" i="3"/>
  <c r="H170" i="3"/>
  <c r="I170" i="3" s="1"/>
  <c r="K170" i="3"/>
  <c r="L170" i="3"/>
  <c r="M170" i="3" s="1"/>
  <c r="N170" i="3"/>
  <c r="O170" i="3"/>
  <c r="P170" i="3"/>
  <c r="H171" i="3"/>
  <c r="I171" i="3"/>
  <c r="K171" i="3"/>
  <c r="L171" i="3"/>
  <c r="M171" i="3" s="1"/>
  <c r="N171" i="3"/>
  <c r="O171" i="3" s="1"/>
  <c r="P171" i="3"/>
  <c r="H172" i="3"/>
  <c r="I172" i="3" s="1"/>
  <c r="L172" i="3"/>
  <c r="M172" i="3"/>
  <c r="N172" i="3"/>
  <c r="O172" i="3" s="1"/>
  <c r="P172" i="3"/>
  <c r="H173" i="3"/>
  <c r="I173" i="3" s="1"/>
  <c r="K173" i="3"/>
  <c r="L173" i="3"/>
  <c r="M173" i="3" s="1"/>
  <c r="N173" i="3"/>
  <c r="O173" i="3" s="1"/>
  <c r="P173" i="3"/>
  <c r="H174" i="3"/>
  <c r="I174" i="3" s="1"/>
  <c r="K174" i="3"/>
  <c r="L174" i="3"/>
  <c r="M174" i="3"/>
  <c r="N174" i="3"/>
  <c r="O174" i="3" s="1"/>
  <c r="P174" i="3"/>
  <c r="H175" i="3"/>
  <c r="I175" i="3" s="1"/>
  <c r="K175" i="3"/>
  <c r="L175" i="3"/>
  <c r="M175" i="3" s="1"/>
  <c r="N175" i="3"/>
  <c r="O175" i="3"/>
  <c r="P175" i="3"/>
  <c r="H176" i="3"/>
  <c r="I176" i="3"/>
  <c r="K176" i="3"/>
  <c r="L176" i="3"/>
  <c r="M176" i="3" s="1"/>
  <c r="N176" i="3"/>
  <c r="O176" i="3" s="1"/>
  <c r="P176" i="3"/>
  <c r="H177" i="3"/>
  <c r="I177" i="3" s="1"/>
  <c r="K177" i="3"/>
  <c r="L177" i="3"/>
  <c r="M177" i="3"/>
  <c r="N177" i="3"/>
  <c r="O177" i="3" s="1"/>
  <c r="P177" i="3"/>
  <c r="H178" i="3"/>
  <c r="I178" i="3"/>
  <c r="K178" i="3"/>
  <c r="L178" i="3"/>
  <c r="M178" i="3" s="1"/>
  <c r="N178" i="3"/>
  <c r="O178" i="3"/>
  <c r="P178" i="3"/>
  <c r="H179" i="3"/>
  <c r="I179" i="3" s="1"/>
  <c r="K179" i="3"/>
  <c r="L179" i="3"/>
  <c r="M179" i="3" s="1"/>
  <c r="N179" i="3"/>
  <c r="O179" i="3" s="1"/>
  <c r="P179" i="3"/>
  <c r="Q179" i="3" s="1"/>
  <c r="H180" i="3"/>
  <c r="I180" i="3" s="1"/>
  <c r="L180" i="3"/>
  <c r="M180" i="3"/>
  <c r="N180" i="3"/>
  <c r="O180" i="3"/>
  <c r="P180" i="3"/>
  <c r="H181" i="3"/>
  <c r="I181" i="3"/>
  <c r="K181" i="3"/>
  <c r="L181" i="3"/>
  <c r="M181" i="3" s="1"/>
  <c r="N181" i="3"/>
  <c r="O181" i="3" s="1"/>
  <c r="P181" i="3"/>
  <c r="H182" i="3"/>
  <c r="I182" i="3" s="1"/>
  <c r="K182" i="3"/>
  <c r="L182" i="3"/>
  <c r="M182" i="3"/>
  <c r="N182" i="3"/>
  <c r="O182" i="3" s="1"/>
  <c r="P182" i="3"/>
  <c r="H183" i="3"/>
  <c r="I183" i="3" s="1"/>
  <c r="K183" i="3"/>
  <c r="L183" i="3"/>
  <c r="M183" i="3" s="1"/>
  <c r="N183" i="3"/>
  <c r="O183" i="3"/>
  <c r="P183" i="3"/>
  <c r="H184" i="3"/>
  <c r="I184" i="3"/>
  <c r="K184" i="3"/>
  <c r="L184" i="3"/>
  <c r="M184" i="3" s="1"/>
  <c r="N184" i="3"/>
  <c r="O184" i="3" s="1"/>
  <c r="P184" i="3"/>
  <c r="H185" i="3"/>
  <c r="I185" i="3" s="1"/>
  <c r="K185" i="3"/>
  <c r="L185" i="3"/>
  <c r="M185" i="3"/>
  <c r="N185" i="3"/>
  <c r="O185" i="3" s="1"/>
  <c r="P185" i="3"/>
  <c r="H186" i="3"/>
  <c r="I186" i="3"/>
  <c r="K186" i="3"/>
  <c r="L186" i="3"/>
  <c r="M186" i="3" s="1"/>
  <c r="N186" i="3"/>
  <c r="O186" i="3"/>
  <c r="P186" i="3"/>
  <c r="H187" i="3"/>
  <c r="I187" i="3" s="1"/>
  <c r="K187" i="3"/>
  <c r="L187" i="3"/>
  <c r="M187" i="3" s="1"/>
  <c r="N187" i="3"/>
  <c r="O187" i="3" s="1"/>
  <c r="P187" i="3"/>
  <c r="H188" i="3"/>
  <c r="I188" i="3" s="1"/>
  <c r="L188" i="3"/>
  <c r="M188" i="3"/>
  <c r="N188" i="3"/>
  <c r="O188" i="3"/>
  <c r="P188" i="3"/>
  <c r="H189" i="3"/>
  <c r="I189" i="3"/>
  <c r="K189" i="3"/>
  <c r="L189" i="3"/>
  <c r="M189" i="3" s="1"/>
  <c r="N189" i="3"/>
  <c r="O189" i="3" s="1"/>
  <c r="P189" i="3"/>
  <c r="H190" i="3"/>
  <c r="I190" i="3" s="1"/>
  <c r="K190" i="3"/>
  <c r="L190" i="3"/>
  <c r="M190" i="3"/>
  <c r="N190" i="3"/>
  <c r="O190" i="3" s="1"/>
  <c r="P190" i="3"/>
  <c r="H191" i="3"/>
  <c r="I191" i="3" s="1"/>
  <c r="K191" i="3"/>
  <c r="L191" i="3"/>
  <c r="M191" i="3" s="1"/>
  <c r="N191" i="3"/>
  <c r="O191" i="3"/>
  <c r="P191" i="3"/>
  <c r="H192" i="3"/>
  <c r="I192" i="3"/>
  <c r="K192" i="3"/>
  <c r="L192" i="3"/>
  <c r="M192" i="3" s="1"/>
  <c r="N192" i="3"/>
  <c r="O192" i="3" s="1"/>
  <c r="P192" i="3"/>
  <c r="H193" i="3"/>
  <c r="I193" i="3" s="1"/>
  <c r="K193" i="3"/>
  <c r="L193" i="3"/>
  <c r="M193" i="3"/>
  <c r="N193" i="3"/>
  <c r="O193" i="3"/>
  <c r="P193" i="3"/>
  <c r="H194" i="3"/>
  <c r="I194" i="3"/>
  <c r="K194" i="3"/>
  <c r="L194" i="3"/>
  <c r="M194" i="3" s="1"/>
  <c r="N194" i="3"/>
  <c r="O194" i="3"/>
  <c r="P194" i="3"/>
  <c r="H195" i="3"/>
  <c r="I195" i="3" s="1"/>
  <c r="K195" i="3"/>
  <c r="L195" i="3"/>
  <c r="M195" i="3"/>
  <c r="N195" i="3"/>
  <c r="O195" i="3" s="1"/>
  <c r="P195" i="3"/>
  <c r="H196" i="3"/>
  <c r="I196" i="3" s="1"/>
  <c r="L196" i="3"/>
  <c r="M196" i="3"/>
  <c r="N196" i="3"/>
  <c r="O196" i="3"/>
  <c r="P196" i="3"/>
  <c r="H197" i="3"/>
  <c r="I197" i="3"/>
  <c r="K197" i="3"/>
  <c r="L197" i="3"/>
  <c r="M197" i="3" s="1"/>
  <c r="N197" i="3"/>
  <c r="O197" i="3" s="1"/>
  <c r="P197" i="3"/>
  <c r="H198" i="3"/>
  <c r="I198" i="3" s="1"/>
  <c r="K198" i="3"/>
  <c r="L198" i="3"/>
  <c r="M198" i="3"/>
  <c r="N198" i="3"/>
  <c r="O198" i="3" s="1"/>
  <c r="P198" i="3"/>
  <c r="H199" i="3"/>
  <c r="I199" i="3"/>
  <c r="K199" i="3"/>
  <c r="L199" i="3"/>
  <c r="M199" i="3" s="1"/>
  <c r="N199" i="3"/>
  <c r="O199" i="3"/>
  <c r="P199" i="3"/>
  <c r="H200" i="3"/>
  <c r="I200" i="3"/>
  <c r="K200" i="3"/>
  <c r="L200" i="3"/>
  <c r="M200" i="3" s="1"/>
  <c r="N200" i="3"/>
  <c r="O200" i="3" s="1"/>
  <c r="P200" i="3"/>
  <c r="H201" i="3"/>
  <c r="I201" i="3" s="1"/>
  <c r="K201" i="3"/>
  <c r="L201" i="3"/>
  <c r="M201" i="3"/>
  <c r="N201" i="3"/>
  <c r="O201" i="3"/>
  <c r="P201" i="3"/>
  <c r="H202" i="3"/>
  <c r="I202" i="3"/>
  <c r="K202" i="3"/>
  <c r="L202" i="3"/>
  <c r="M202" i="3" s="1"/>
  <c r="N202" i="3"/>
  <c r="O202" i="3"/>
  <c r="P202" i="3"/>
  <c r="H203" i="3"/>
  <c r="I203" i="3" s="1"/>
  <c r="K203" i="3"/>
  <c r="L203" i="3"/>
  <c r="M203" i="3"/>
  <c r="N203" i="3"/>
  <c r="O203" i="3" s="1"/>
  <c r="P203" i="3"/>
  <c r="H204" i="3"/>
  <c r="I204" i="3" s="1"/>
  <c r="L204" i="3"/>
  <c r="M204" i="3"/>
  <c r="N204" i="3"/>
  <c r="O204" i="3"/>
  <c r="P204" i="3"/>
  <c r="H205" i="3"/>
  <c r="I205" i="3"/>
  <c r="K205" i="3"/>
  <c r="L205" i="3"/>
  <c r="M205" i="3" s="1"/>
  <c r="N205" i="3"/>
  <c r="O205" i="3" s="1"/>
  <c r="P205" i="3"/>
  <c r="H206" i="3"/>
  <c r="I206" i="3" s="1"/>
  <c r="K206" i="3"/>
  <c r="L206" i="3"/>
  <c r="M206" i="3"/>
  <c r="N206" i="3"/>
  <c r="O206" i="3" s="1"/>
  <c r="P206" i="3"/>
  <c r="H207" i="3"/>
  <c r="I207" i="3"/>
  <c r="K207" i="3"/>
  <c r="L207" i="3"/>
  <c r="M207" i="3" s="1"/>
  <c r="N207" i="3"/>
  <c r="O207" i="3"/>
  <c r="P207" i="3"/>
  <c r="H208" i="3"/>
  <c r="I208" i="3"/>
  <c r="K208" i="3"/>
  <c r="L208" i="3"/>
  <c r="M208" i="3" s="1"/>
  <c r="N208" i="3"/>
  <c r="O208" i="3" s="1"/>
  <c r="P208" i="3"/>
  <c r="H209" i="3"/>
  <c r="I209" i="3" s="1"/>
  <c r="K209" i="3"/>
  <c r="L209" i="3"/>
  <c r="M209" i="3"/>
  <c r="N209" i="3"/>
  <c r="O209" i="3"/>
  <c r="P209" i="3"/>
  <c r="H210" i="3"/>
  <c r="I210" i="3"/>
  <c r="K210" i="3"/>
  <c r="L210" i="3"/>
  <c r="M210" i="3" s="1"/>
  <c r="N210" i="3"/>
  <c r="O210" i="3"/>
  <c r="P210" i="3"/>
  <c r="H211" i="3"/>
  <c r="I211" i="3" s="1"/>
  <c r="K211" i="3"/>
  <c r="L211" i="3"/>
  <c r="M211" i="3"/>
  <c r="N211" i="3"/>
  <c r="O211" i="3" s="1"/>
  <c r="P211" i="3"/>
  <c r="H212" i="3"/>
  <c r="I212" i="3" s="1"/>
  <c r="L212" i="3"/>
  <c r="M212" i="3"/>
  <c r="N212" i="3"/>
  <c r="O212" i="3"/>
  <c r="P212" i="3"/>
  <c r="H213" i="3"/>
  <c r="I213" i="3"/>
  <c r="K213" i="3"/>
  <c r="L213" i="3"/>
  <c r="M213" i="3" s="1"/>
  <c r="N213" i="3"/>
  <c r="O213" i="3" s="1"/>
  <c r="P213" i="3"/>
  <c r="H214" i="3"/>
  <c r="I214" i="3" s="1"/>
  <c r="K214" i="3"/>
  <c r="L214" i="3"/>
  <c r="M214" i="3"/>
  <c r="N214" i="3"/>
  <c r="O214" i="3" s="1"/>
  <c r="P214" i="3"/>
  <c r="H215" i="3"/>
  <c r="I215" i="3"/>
  <c r="K215" i="3"/>
  <c r="L215" i="3"/>
  <c r="M215" i="3" s="1"/>
  <c r="N215" i="3"/>
  <c r="O215" i="3"/>
  <c r="P215" i="3"/>
  <c r="H216" i="3"/>
  <c r="I216" i="3"/>
  <c r="K216" i="3"/>
  <c r="L216" i="3"/>
  <c r="M216" i="3" s="1"/>
  <c r="N216" i="3"/>
  <c r="O216" i="3" s="1"/>
  <c r="P216" i="3"/>
  <c r="H217" i="3"/>
  <c r="I217" i="3" s="1"/>
  <c r="K217" i="3"/>
  <c r="L217" i="3"/>
  <c r="M217" i="3"/>
  <c r="N217" i="3"/>
  <c r="O217" i="3"/>
  <c r="P217" i="3"/>
  <c r="H218" i="3"/>
  <c r="I218" i="3"/>
  <c r="K218" i="3"/>
  <c r="L218" i="3"/>
  <c r="M218" i="3" s="1"/>
  <c r="N218" i="3"/>
  <c r="O218" i="3"/>
  <c r="P218" i="3"/>
  <c r="H219" i="3"/>
  <c r="I219" i="3" s="1"/>
  <c r="K219" i="3"/>
  <c r="L219" i="3"/>
  <c r="M219" i="3"/>
  <c r="N219" i="3"/>
  <c r="O219" i="3" s="1"/>
  <c r="P219" i="3"/>
  <c r="H220" i="3"/>
  <c r="I220" i="3" s="1"/>
  <c r="L220" i="3"/>
  <c r="M220" i="3"/>
  <c r="N220" i="3"/>
  <c r="O220" i="3"/>
  <c r="P220" i="3"/>
  <c r="H221" i="3"/>
  <c r="I221" i="3"/>
  <c r="K221" i="3"/>
  <c r="L221" i="3"/>
  <c r="M221" i="3" s="1"/>
  <c r="N221" i="3"/>
  <c r="O221" i="3" s="1"/>
  <c r="P221" i="3"/>
  <c r="H222" i="3"/>
  <c r="I222" i="3" s="1"/>
  <c r="K222" i="3"/>
  <c r="L222" i="3"/>
  <c r="M222" i="3"/>
  <c r="N222" i="3"/>
  <c r="O222" i="3" s="1"/>
  <c r="P222" i="3"/>
  <c r="H223" i="3"/>
  <c r="I223" i="3"/>
  <c r="K223" i="3"/>
  <c r="L223" i="3"/>
  <c r="M223" i="3" s="1"/>
  <c r="N223" i="3"/>
  <c r="O223" i="3"/>
  <c r="P223" i="3"/>
  <c r="H224" i="3"/>
  <c r="I224" i="3"/>
  <c r="K224" i="3"/>
  <c r="L224" i="3"/>
  <c r="M224" i="3" s="1"/>
  <c r="N224" i="3"/>
  <c r="O224" i="3" s="1"/>
  <c r="P224" i="3"/>
  <c r="H225" i="3"/>
  <c r="I225" i="3" s="1"/>
  <c r="K225" i="3"/>
  <c r="L225" i="3"/>
  <c r="M225" i="3"/>
  <c r="N225" i="3"/>
  <c r="O225" i="3"/>
  <c r="P225" i="3"/>
  <c r="H226" i="3"/>
  <c r="I226" i="3"/>
  <c r="K226" i="3"/>
  <c r="L226" i="3"/>
  <c r="M226" i="3" s="1"/>
  <c r="N226" i="3"/>
  <c r="O226" i="3"/>
  <c r="P226" i="3"/>
  <c r="H227" i="3"/>
  <c r="I227" i="3" s="1"/>
  <c r="K227" i="3"/>
  <c r="L227" i="3"/>
  <c r="M227" i="3"/>
  <c r="N227" i="3"/>
  <c r="O227" i="3" s="1"/>
  <c r="P227" i="3"/>
  <c r="H228" i="3"/>
  <c r="I228" i="3" s="1"/>
  <c r="L228" i="3"/>
  <c r="M228" i="3"/>
  <c r="N228" i="3"/>
  <c r="O228" i="3"/>
  <c r="P228" i="3"/>
  <c r="H229" i="3"/>
  <c r="I229" i="3"/>
  <c r="K229" i="3"/>
  <c r="L229" i="3"/>
  <c r="M229" i="3" s="1"/>
  <c r="N229" i="3"/>
  <c r="O229" i="3" s="1"/>
  <c r="P229" i="3"/>
  <c r="H230" i="3"/>
  <c r="I230" i="3" s="1"/>
  <c r="K230" i="3"/>
  <c r="L230" i="3"/>
  <c r="M230" i="3"/>
  <c r="N230" i="3"/>
  <c r="O230" i="3" s="1"/>
  <c r="P230" i="3"/>
  <c r="H231" i="3"/>
  <c r="I231" i="3"/>
  <c r="K231" i="3"/>
  <c r="L231" i="3"/>
  <c r="M231" i="3" s="1"/>
  <c r="N231" i="3"/>
  <c r="O231" i="3"/>
  <c r="P231" i="3"/>
  <c r="H232" i="3"/>
  <c r="I232" i="3"/>
  <c r="K232" i="3"/>
  <c r="L232" i="3"/>
  <c r="M232" i="3" s="1"/>
  <c r="N232" i="3"/>
  <c r="O232" i="3" s="1"/>
  <c r="P232" i="3"/>
  <c r="H233" i="3"/>
  <c r="I233" i="3" s="1"/>
  <c r="K233" i="3"/>
  <c r="L233" i="3"/>
  <c r="M233" i="3"/>
  <c r="N233" i="3"/>
  <c r="O233" i="3"/>
  <c r="P233" i="3"/>
  <c r="H234" i="3"/>
  <c r="I234" i="3"/>
  <c r="K234" i="3"/>
  <c r="L234" i="3"/>
  <c r="M234" i="3" s="1"/>
  <c r="N234" i="3"/>
  <c r="O234" i="3"/>
  <c r="P234" i="3"/>
  <c r="H235" i="3"/>
  <c r="I235" i="3" s="1"/>
  <c r="K235" i="3"/>
  <c r="L235" i="3"/>
  <c r="M235" i="3"/>
  <c r="N235" i="3"/>
  <c r="O235" i="3" s="1"/>
  <c r="P235" i="3"/>
  <c r="H236" i="3"/>
  <c r="I236" i="3" s="1"/>
  <c r="L236" i="3"/>
  <c r="M236" i="3"/>
  <c r="N236" i="3"/>
  <c r="O236" i="3"/>
  <c r="P236" i="3"/>
  <c r="H237" i="3"/>
  <c r="I237" i="3"/>
  <c r="K237" i="3"/>
  <c r="L237" i="3"/>
  <c r="M237" i="3" s="1"/>
  <c r="N237" i="3"/>
  <c r="O237" i="3" s="1"/>
  <c r="P237" i="3"/>
  <c r="H238" i="3"/>
  <c r="I238" i="3" s="1"/>
  <c r="K238" i="3"/>
  <c r="L238" i="3"/>
  <c r="M238" i="3"/>
  <c r="N238" i="3"/>
  <c r="O238" i="3" s="1"/>
  <c r="P238" i="3"/>
  <c r="H239" i="3"/>
  <c r="I239" i="3"/>
  <c r="K239" i="3"/>
  <c r="L239" i="3"/>
  <c r="M239" i="3" s="1"/>
  <c r="N239" i="3"/>
  <c r="O239" i="3"/>
  <c r="P239" i="3"/>
  <c r="H240" i="3"/>
  <c r="I240" i="3"/>
  <c r="K240" i="3"/>
  <c r="L240" i="3"/>
  <c r="M240" i="3" s="1"/>
  <c r="N240" i="3"/>
  <c r="O240" i="3" s="1"/>
  <c r="P240" i="3"/>
  <c r="H241" i="3"/>
  <c r="I241" i="3" s="1"/>
  <c r="K241" i="3"/>
  <c r="L241" i="3"/>
  <c r="M241" i="3"/>
  <c r="N241" i="3"/>
  <c r="O241" i="3"/>
  <c r="P241" i="3"/>
  <c r="H242" i="3"/>
  <c r="I242" i="3"/>
  <c r="K242" i="3"/>
  <c r="L242" i="3"/>
  <c r="M242" i="3" s="1"/>
  <c r="N242" i="3"/>
  <c r="O242" i="3"/>
  <c r="P242" i="3"/>
  <c r="H243" i="3"/>
  <c r="I243" i="3" s="1"/>
  <c r="K243" i="3"/>
  <c r="L243" i="3"/>
  <c r="M243" i="3"/>
  <c r="N243" i="3"/>
  <c r="O243" i="3" s="1"/>
  <c r="P243" i="3"/>
  <c r="H244" i="3"/>
  <c r="I244" i="3" s="1"/>
  <c r="L244" i="3"/>
  <c r="M244" i="3"/>
  <c r="N244" i="3"/>
  <c r="O244" i="3"/>
  <c r="P244" i="3"/>
  <c r="H245" i="3"/>
  <c r="I245" i="3"/>
  <c r="K245" i="3"/>
  <c r="L245" i="3"/>
  <c r="M245" i="3" s="1"/>
  <c r="N245" i="3"/>
  <c r="O245" i="3" s="1"/>
  <c r="P245" i="3"/>
  <c r="H246" i="3"/>
  <c r="I246" i="3" s="1"/>
  <c r="K246" i="3"/>
  <c r="L246" i="3"/>
  <c r="M246" i="3"/>
  <c r="N246" i="3"/>
  <c r="O246" i="3" s="1"/>
  <c r="P246" i="3"/>
  <c r="H247" i="3"/>
  <c r="I247" i="3"/>
  <c r="K247" i="3"/>
  <c r="L247" i="3"/>
  <c r="M247" i="3" s="1"/>
  <c r="N247" i="3"/>
  <c r="O247" i="3"/>
  <c r="P247" i="3"/>
  <c r="H248" i="3"/>
  <c r="I248" i="3"/>
  <c r="K248" i="3"/>
  <c r="L248" i="3"/>
  <c r="M248" i="3" s="1"/>
  <c r="N248" i="3"/>
  <c r="O248" i="3" s="1"/>
  <c r="P248" i="3"/>
  <c r="H249" i="3"/>
  <c r="I249" i="3" s="1"/>
  <c r="K249" i="3"/>
  <c r="L249" i="3"/>
  <c r="M249" i="3"/>
  <c r="N249" i="3"/>
  <c r="O249" i="3"/>
  <c r="P249" i="3"/>
  <c r="H250" i="3"/>
  <c r="I250" i="3"/>
  <c r="K250" i="3"/>
  <c r="L250" i="3"/>
  <c r="M250" i="3" s="1"/>
  <c r="N250" i="3"/>
  <c r="O250" i="3"/>
  <c r="P250" i="3"/>
  <c r="H251" i="3"/>
  <c r="I251" i="3" s="1"/>
  <c r="K251" i="3"/>
  <c r="L251" i="3"/>
  <c r="M251" i="3"/>
  <c r="N251" i="3"/>
  <c r="O251" i="3" s="1"/>
  <c r="P251" i="3"/>
  <c r="H252" i="3"/>
  <c r="I252" i="3" s="1"/>
  <c r="L252" i="3"/>
  <c r="M252" i="3"/>
  <c r="N252" i="3"/>
  <c r="O252" i="3"/>
  <c r="P252" i="3"/>
  <c r="H253" i="3"/>
  <c r="I253" i="3"/>
  <c r="K253" i="3"/>
  <c r="L253" i="3"/>
  <c r="M253" i="3" s="1"/>
  <c r="N253" i="3"/>
  <c r="O253" i="3" s="1"/>
  <c r="P253" i="3"/>
  <c r="H254" i="3"/>
  <c r="I254" i="3" s="1"/>
  <c r="K254" i="3"/>
  <c r="L254" i="3"/>
  <c r="M254" i="3"/>
  <c r="N254" i="3"/>
  <c r="O254" i="3" s="1"/>
  <c r="P254" i="3"/>
  <c r="H255" i="3"/>
  <c r="I255" i="3"/>
  <c r="K255" i="3"/>
  <c r="L255" i="3"/>
  <c r="M255" i="3" s="1"/>
  <c r="N255" i="3"/>
  <c r="O255" i="3"/>
  <c r="P255" i="3"/>
  <c r="H256" i="3"/>
  <c r="I256" i="3"/>
  <c r="K256" i="3"/>
  <c r="L256" i="3"/>
  <c r="M256" i="3" s="1"/>
  <c r="N256" i="3"/>
  <c r="O256" i="3" s="1"/>
  <c r="P256" i="3"/>
  <c r="H257" i="3"/>
  <c r="I257" i="3" s="1"/>
  <c r="K257" i="3"/>
  <c r="L257" i="3"/>
  <c r="M257" i="3"/>
  <c r="N257" i="3"/>
  <c r="O257" i="3"/>
  <c r="P257" i="3"/>
  <c r="H258" i="3"/>
  <c r="I258" i="3"/>
  <c r="K258" i="3"/>
  <c r="L258" i="3"/>
  <c r="M258" i="3" s="1"/>
  <c r="N258" i="3"/>
  <c r="O258" i="3"/>
  <c r="P258" i="3"/>
  <c r="H259" i="3"/>
  <c r="I259" i="3" s="1"/>
  <c r="K259" i="3"/>
  <c r="L259" i="3"/>
  <c r="M259" i="3"/>
  <c r="N259" i="3"/>
  <c r="O259" i="3" s="1"/>
  <c r="P259" i="3"/>
  <c r="H260" i="3"/>
  <c r="I260" i="3" s="1"/>
  <c r="L260" i="3"/>
  <c r="M260" i="3"/>
  <c r="N260" i="3"/>
  <c r="O260" i="3"/>
  <c r="P260" i="3"/>
  <c r="H261" i="3"/>
  <c r="I261" i="3"/>
  <c r="K261" i="3"/>
  <c r="L261" i="3"/>
  <c r="M261" i="3" s="1"/>
  <c r="N261" i="3"/>
  <c r="O261" i="3" s="1"/>
  <c r="P261" i="3"/>
  <c r="H262" i="3"/>
  <c r="I262" i="3" s="1"/>
  <c r="K262" i="3"/>
  <c r="L262" i="3"/>
  <c r="M262" i="3"/>
  <c r="N262" i="3"/>
  <c r="O262" i="3" s="1"/>
  <c r="P262" i="3"/>
  <c r="H263" i="3"/>
  <c r="I263" i="3"/>
  <c r="K263" i="3"/>
  <c r="L263" i="3"/>
  <c r="M263" i="3" s="1"/>
  <c r="N263" i="3"/>
  <c r="O263" i="3"/>
  <c r="P263" i="3"/>
  <c r="H264" i="3"/>
  <c r="I264" i="3"/>
  <c r="K264" i="3"/>
  <c r="L264" i="3"/>
  <c r="M264" i="3" s="1"/>
  <c r="N264" i="3"/>
  <c r="O264" i="3" s="1"/>
  <c r="P264" i="3"/>
  <c r="H265" i="3"/>
  <c r="I265" i="3" s="1"/>
  <c r="K265" i="3"/>
  <c r="L265" i="3"/>
  <c r="M265" i="3"/>
  <c r="N265" i="3"/>
  <c r="O265" i="3"/>
  <c r="P265" i="3"/>
  <c r="H266" i="3"/>
  <c r="I266" i="3"/>
  <c r="K266" i="3"/>
  <c r="L266" i="3"/>
  <c r="M266" i="3" s="1"/>
  <c r="N266" i="3"/>
  <c r="O266" i="3"/>
  <c r="P266" i="3"/>
  <c r="H267" i="3"/>
  <c r="I267" i="3" s="1"/>
  <c r="K267" i="3"/>
  <c r="L267" i="3"/>
  <c r="M267" i="3"/>
  <c r="N267" i="3"/>
  <c r="O267" i="3" s="1"/>
  <c r="P267" i="3"/>
  <c r="H268" i="3"/>
  <c r="I268" i="3" s="1"/>
  <c r="L268" i="3"/>
  <c r="M268" i="3"/>
  <c r="N268" i="3"/>
  <c r="O268" i="3"/>
  <c r="P268" i="3"/>
  <c r="H269" i="3"/>
  <c r="I269" i="3"/>
  <c r="K269" i="3"/>
  <c r="L269" i="3"/>
  <c r="M269" i="3" s="1"/>
  <c r="N269" i="3"/>
  <c r="O269" i="3" s="1"/>
  <c r="P269" i="3"/>
  <c r="H270" i="3"/>
  <c r="I270" i="3" s="1"/>
  <c r="K270" i="3"/>
  <c r="L270" i="3"/>
  <c r="M270" i="3"/>
  <c r="N270" i="3"/>
  <c r="O270" i="3" s="1"/>
  <c r="P270" i="3"/>
  <c r="H271" i="3"/>
  <c r="I271" i="3"/>
  <c r="K271" i="3"/>
  <c r="L271" i="3"/>
  <c r="M271" i="3" s="1"/>
  <c r="N271" i="3"/>
  <c r="O271" i="3"/>
  <c r="P271" i="3"/>
  <c r="H272" i="3"/>
  <c r="I272" i="3"/>
  <c r="K272" i="3"/>
  <c r="L272" i="3"/>
  <c r="M272" i="3" s="1"/>
  <c r="N272" i="3"/>
  <c r="O272" i="3" s="1"/>
  <c r="P272" i="3"/>
  <c r="H273" i="3"/>
  <c r="I273" i="3" s="1"/>
  <c r="K273" i="3"/>
  <c r="L273" i="3"/>
  <c r="M273" i="3"/>
  <c r="N273" i="3"/>
  <c r="O273" i="3"/>
  <c r="P273" i="3"/>
  <c r="H274" i="3"/>
  <c r="I274" i="3"/>
  <c r="K274" i="3"/>
  <c r="L274" i="3"/>
  <c r="M274" i="3" s="1"/>
  <c r="N274" i="3"/>
  <c r="O274" i="3"/>
  <c r="P274" i="3"/>
  <c r="H275" i="3"/>
  <c r="I275" i="3" s="1"/>
  <c r="K275" i="3"/>
  <c r="L275" i="3"/>
  <c r="M275" i="3"/>
  <c r="N275" i="3"/>
  <c r="O275" i="3" s="1"/>
  <c r="P275" i="3"/>
  <c r="H276" i="3"/>
  <c r="I276" i="3" s="1"/>
  <c r="L276" i="3"/>
  <c r="M276" i="3"/>
  <c r="N276" i="3"/>
  <c r="O276" i="3"/>
  <c r="P276" i="3"/>
  <c r="H277" i="3"/>
  <c r="I277" i="3"/>
  <c r="K277" i="3"/>
  <c r="L277" i="3"/>
  <c r="M277" i="3" s="1"/>
  <c r="N277" i="3"/>
  <c r="O277" i="3" s="1"/>
  <c r="P277" i="3"/>
  <c r="H278" i="3"/>
  <c r="I278" i="3" s="1"/>
  <c r="K278" i="3"/>
  <c r="L278" i="3"/>
  <c r="M278" i="3"/>
  <c r="N278" i="3"/>
  <c r="O278" i="3" s="1"/>
  <c r="P278" i="3"/>
  <c r="H279" i="3"/>
  <c r="I279" i="3"/>
  <c r="K279" i="3"/>
  <c r="L279" i="3"/>
  <c r="M279" i="3" s="1"/>
  <c r="N279" i="3"/>
  <c r="O279" i="3"/>
  <c r="P279" i="3"/>
  <c r="H280" i="3"/>
  <c r="I280" i="3"/>
  <c r="K280" i="3"/>
  <c r="L280" i="3"/>
  <c r="M280" i="3" s="1"/>
  <c r="N280" i="3"/>
  <c r="O280" i="3" s="1"/>
  <c r="P280" i="3"/>
  <c r="H281" i="3"/>
  <c r="I281" i="3" s="1"/>
  <c r="K281" i="3"/>
  <c r="L281" i="3"/>
  <c r="M281" i="3"/>
  <c r="N281" i="3"/>
  <c r="O281" i="3"/>
  <c r="P281" i="3"/>
  <c r="H282" i="3"/>
  <c r="I282" i="3"/>
  <c r="K282" i="3"/>
  <c r="L282" i="3"/>
  <c r="M282" i="3" s="1"/>
  <c r="N282" i="3"/>
  <c r="O282" i="3"/>
  <c r="P282" i="3"/>
  <c r="H283" i="3"/>
  <c r="I283" i="3" s="1"/>
  <c r="K283" i="3"/>
  <c r="L283" i="3"/>
  <c r="M283" i="3"/>
  <c r="N283" i="3"/>
  <c r="O283" i="3" s="1"/>
  <c r="P283" i="3"/>
  <c r="H284" i="3"/>
  <c r="I284" i="3" s="1"/>
  <c r="L284" i="3"/>
  <c r="M284" i="3"/>
  <c r="N284" i="3"/>
  <c r="O284" i="3"/>
  <c r="P284" i="3"/>
  <c r="H285" i="3"/>
  <c r="I285" i="3"/>
  <c r="K285" i="3"/>
  <c r="L285" i="3"/>
  <c r="M285" i="3" s="1"/>
  <c r="N285" i="3"/>
  <c r="O285" i="3" s="1"/>
  <c r="P285" i="3"/>
  <c r="H286" i="3"/>
  <c r="I286" i="3" s="1"/>
  <c r="K286" i="3"/>
  <c r="L286" i="3"/>
  <c r="M286" i="3"/>
  <c r="N286" i="3"/>
  <c r="O286" i="3"/>
  <c r="P286" i="3"/>
  <c r="H287" i="3"/>
  <c r="I287" i="3"/>
  <c r="K287" i="3"/>
  <c r="L287" i="3"/>
  <c r="M287" i="3" s="1"/>
  <c r="N287" i="3"/>
  <c r="O287" i="3"/>
  <c r="P287" i="3"/>
  <c r="H288" i="3"/>
  <c r="I288" i="3"/>
  <c r="K288" i="3"/>
  <c r="L288" i="3"/>
  <c r="M288" i="3"/>
  <c r="N288" i="3"/>
  <c r="O288" i="3" s="1"/>
  <c r="P288" i="3"/>
  <c r="H289" i="3"/>
  <c r="I289" i="3" s="1"/>
  <c r="K289" i="3"/>
  <c r="L289" i="3"/>
  <c r="M289" i="3"/>
  <c r="N289" i="3"/>
  <c r="O289" i="3"/>
  <c r="P289" i="3"/>
  <c r="H290" i="3"/>
  <c r="I290" i="3"/>
  <c r="K290" i="3"/>
  <c r="L290" i="3"/>
  <c r="M290" i="3" s="1"/>
  <c r="N290" i="3"/>
  <c r="O290" i="3"/>
  <c r="P290" i="3"/>
  <c r="H291" i="3"/>
  <c r="I291" i="3" s="1"/>
  <c r="K291" i="3"/>
  <c r="L291" i="3"/>
  <c r="M291" i="3"/>
  <c r="N291" i="3"/>
  <c r="O291" i="3" s="1"/>
  <c r="P291" i="3"/>
  <c r="H292" i="3"/>
  <c r="I292" i="3"/>
  <c r="L292" i="3"/>
  <c r="M292" i="3"/>
  <c r="N292" i="3"/>
  <c r="O292" i="3"/>
  <c r="P292" i="3"/>
  <c r="H293" i="3"/>
  <c r="I293" i="3"/>
  <c r="K293" i="3"/>
  <c r="L293" i="3"/>
  <c r="M293" i="3" s="1"/>
  <c r="N293" i="3"/>
  <c r="O293" i="3" s="1"/>
  <c r="P293" i="3"/>
  <c r="H294" i="3"/>
  <c r="I294" i="3" s="1"/>
  <c r="K294" i="3"/>
  <c r="L294" i="3"/>
  <c r="M294" i="3"/>
  <c r="N294" i="3"/>
  <c r="O294" i="3"/>
  <c r="P294" i="3"/>
  <c r="H295" i="3"/>
  <c r="I295" i="3"/>
  <c r="K295" i="3"/>
  <c r="L295" i="3"/>
  <c r="M295" i="3" s="1"/>
  <c r="N295" i="3"/>
  <c r="O295" i="3"/>
  <c r="P295" i="3"/>
  <c r="H296" i="3"/>
  <c r="I296" i="3"/>
  <c r="K296" i="3"/>
  <c r="L296" i="3"/>
  <c r="M296" i="3"/>
  <c r="N296" i="3"/>
  <c r="O296" i="3" s="1"/>
  <c r="P296" i="3"/>
  <c r="H297" i="3"/>
  <c r="I297" i="3" s="1"/>
  <c r="K297" i="3"/>
  <c r="L297" i="3"/>
  <c r="M297" i="3"/>
  <c r="N297" i="3"/>
  <c r="O297" i="3"/>
  <c r="P297" i="3"/>
  <c r="Q297" i="3" s="1"/>
  <c r="H298" i="3"/>
  <c r="I298" i="3"/>
  <c r="K298" i="3"/>
  <c r="L298" i="3"/>
  <c r="M298" i="3" s="1"/>
  <c r="N298" i="3"/>
  <c r="O298" i="3"/>
  <c r="P298" i="3"/>
  <c r="H299" i="3"/>
  <c r="I299" i="3" s="1"/>
  <c r="K299" i="3"/>
  <c r="L299" i="3"/>
  <c r="M299" i="3"/>
  <c r="N299" i="3"/>
  <c r="O299" i="3" s="1"/>
  <c r="P299" i="3"/>
  <c r="H300" i="3"/>
  <c r="I300" i="3"/>
  <c r="L300" i="3"/>
  <c r="M300" i="3"/>
  <c r="N300" i="3"/>
  <c r="O300" i="3"/>
  <c r="P300" i="3"/>
  <c r="H301" i="3"/>
  <c r="I301" i="3"/>
  <c r="K301" i="3"/>
  <c r="L301" i="3"/>
  <c r="M301" i="3" s="1"/>
  <c r="N301" i="3"/>
  <c r="O301" i="3" s="1"/>
  <c r="P301" i="3"/>
  <c r="H302" i="3"/>
  <c r="I302" i="3" s="1"/>
  <c r="K302" i="3"/>
  <c r="L302" i="3"/>
  <c r="M302" i="3"/>
  <c r="N302" i="3"/>
  <c r="O302" i="3"/>
  <c r="P302" i="3"/>
  <c r="H303" i="3"/>
  <c r="I303" i="3"/>
  <c r="K303" i="3"/>
  <c r="L303" i="3"/>
  <c r="M303" i="3" s="1"/>
  <c r="N303" i="3"/>
  <c r="O303" i="3"/>
  <c r="P303" i="3"/>
  <c r="H304" i="3"/>
  <c r="I304" i="3"/>
  <c r="K304" i="3"/>
  <c r="L304" i="3"/>
  <c r="M304" i="3"/>
  <c r="N304" i="3"/>
  <c r="O304" i="3" s="1"/>
  <c r="P304" i="3"/>
  <c r="H305" i="3"/>
  <c r="I305" i="3" s="1"/>
  <c r="K305" i="3"/>
  <c r="L305" i="3"/>
  <c r="M305" i="3"/>
  <c r="N305" i="3"/>
  <c r="O305" i="3"/>
  <c r="P305" i="3"/>
  <c r="H306" i="3"/>
  <c r="I306" i="3"/>
  <c r="K306" i="3"/>
  <c r="L306" i="3"/>
  <c r="M306" i="3" s="1"/>
  <c r="N306" i="3"/>
  <c r="O306" i="3"/>
  <c r="P306" i="3"/>
  <c r="H307" i="3"/>
  <c r="I307" i="3" s="1"/>
  <c r="K307" i="3"/>
  <c r="L307" i="3"/>
  <c r="M307" i="3"/>
  <c r="N307" i="3"/>
  <c r="O307" i="3" s="1"/>
  <c r="P307" i="3"/>
  <c r="H308" i="3"/>
  <c r="I308" i="3"/>
  <c r="K308" i="3"/>
  <c r="L308" i="3"/>
  <c r="M308" i="3"/>
  <c r="N308" i="3"/>
  <c r="O308" i="3"/>
  <c r="P308" i="3"/>
  <c r="H309" i="3"/>
  <c r="I309" i="3"/>
  <c r="K309" i="3"/>
  <c r="L309" i="3"/>
  <c r="M309" i="3" s="1"/>
  <c r="N309" i="3"/>
  <c r="O309" i="3" s="1"/>
  <c r="P309" i="3"/>
  <c r="H310" i="3"/>
  <c r="I310" i="3" s="1"/>
  <c r="K310" i="3"/>
  <c r="L310" i="3"/>
  <c r="M310" i="3"/>
  <c r="N310" i="3"/>
  <c r="O310" i="3"/>
  <c r="P310" i="3"/>
  <c r="H311" i="3"/>
  <c r="I311" i="3"/>
  <c r="K311" i="3"/>
  <c r="L311" i="3"/>
  <c r="M311" i="3" s="1"/>
  <c r="N311" i="3"/>
  <c r="O311" i="3"/>
  <c r="P311" i="3"/>
  <c r="H312" i="3"/>
  <c r="I312" i="3"/>
  <c r="K312" i="3"/>
  <c r="L312" i="3"/>
  <c r="M312" i="3"/>
  <c r="N312" i="3"/>
  <c r="O312" i="3" s="1"/>
  <c r="P312" i="3"/>
  <c r="H313" i="3"/>
  <c r="I313" i="3" s="1"/>
  <c r="K313" i="3"/>
  <c r="L313" i="3"/>
  <c r="M313" i="3"/>
  <c r="N313" i="3"/>
  <c r="O313" i="3"/>
  <c r="P313" i="3"/>
  <c r="Q313" i="3" s="1"/>
  <c r="H314" i="3"/>
  <c r="I314" i="3"/>
  <c r="K314" i="3"/>
  <c r="L314" i="3"/>
  <c r="M314" i="3" s="1"/>
  <c r="N314" i="3"/>
  <c r="O314" i="3" s="1"/>
  <c r="P314" i="3"/>
  <c r="H315" i="3"/>
  <c r="I315" i="3" s="1"/>
  <c r="K315" i="3"/>
  <c r="L315" i="3"/>
  <c r="M315" i="3"/>
  <c r="N315" i="3"/>
  <c r="O315" i="3" s="1"/>
  <c r="P315" i="3"/>
  <c r="H316" i="3"/>
  <c r="I316" i="3"/>
  <c r="L316" i="3"/>
  <c r="M316" i="3" s="1"/>
  <c r="N316" i="3"/>
  <c r="O316" i="3"/>
  <c r="P316" i="3"/>
  <c r="H317" i="3"/>
  <c r="I317" i="3"/>
  <c r="K317" i="3"/>
  <c r="L317" i="3"/>
  <c r="M317" i="3" s="1"/>
  <c r="N317" i="3"/>
  <c r="O317" i="3" s="1"/>
  <c r="P317" i="3"/>
  <c r="H318" i="3"/>
  <c r="I318" i="3" s="1"/>
  <c r="K318" i="3"/>
  <c r="L318" i="3"/>
  <c r="M318" i="3"/>
  <c r="N318" i="3"/>
  <c r="O318" i="3"/>
  <c r="P318" i="3"/>
  <c r="H319" i="3"/>
  <c r="I319" i="3"/>
  <c r="K319" i="3"/>
  <c r="L319" i="3"/>
  <c r="M319" i="3" s="1"/>
  <c r="N319" i="3"/>
  <c r="O319" i="3" s="1"/>
  <c r="P319" i="3"/>
  <c r="H320" i="3"/>
  <c r="I320" i="3" s="1"/>
  <c r="K320" i="3"/>
  <c r="L320" i="3"/>
  <c r="M320" i="3"/>
  <c r="N320" i="3"/>
  <c r="O320" i="3" s="1"/>
  <c r="P320" i="3"/>
  <c r="H321" i="3"/>
  <c r="I321" i="3" s="1"/>
  <c r="K321" i="3"/>
  <c r="L321" i="3"/>
  <c r="M321" i="3" s="1"/>
  <c r="N321" i="3"/>
  <c r="O321" i="3"/>
  <c r="P321" i="3"/>
  <c r="H322" i="3"/>
  <c r="I322" i="3"/>
  <c r="K322" i="3"/>
  <c r="L322" i="3"/>
  <c r="M322" i="3" s="1"/>
  <c r="N322" i="3"/>
  <c r="O322" i="3"/>
  <c r="P322" i="3"/>
  <c r="H323" i="3"/>
  <c r="I323" i="3" s="1"/>
  <c r="K323" i="3"/>
  <c r="L323" i="3"/>
  <c r="M323" i="3"/>
  <c r="N323" i="3"/>
  <c r="O323" i="3" s="1"/>
  <c r="P323" i="3"/>
  <c r="H324" i="3"/>
  <c r="I324" i="3"/>
  <c r="L324" i="3"/>
  <c r="M324" i="3"/>
  <c r="N324" i="3"/>
  <c r="O324" i="3"/>
  <c r="P324" i="3"/>
  <c r="H325" i="3"/>
  <c r="I325" i="3"/>
  <c r="K325" i="3"/>
  <c r="L325" i="3"/>
  <c r="M325" i="3" s="1"/>
  <c r="N325" i="3"/>
  <c r="O325" i="3"/>
  <c r="P325" i="3"/>
  <c r="H326" i="3"/>
  <c r="I326" i="3"/>
  <c r="K326" i="3"/>
  <c r="L326" i="3"/>
  <c r="M326" i="3" s="1"/>
  <c r="N326" i="3"/>
  <c r="O326" i="3" s="1"/>
  <c r="P326" i="3"/>
  <c r="H327" i="3"/>
  <c r="I327" i="3" s="1"/>
  <c r="K327" i="3"/>
  <c r="L327" i="3"/>
  <c r="M327" i="3"/>
  <c r="N327" i="3"/>
  <c r="O327" i="3"/>
  <c r="P327" i="3"/>
  <c r="H328" i="3"/>
  <c r="I328" i="3"/>
  <c r="K328" i="3"/>
  <c r="L328" i="3"/>
  <c r="M328" i="3" s="1"/>
  <c r="N328" i="3"/>
  <c r="O328" i="3"/>
  <c r="P328" i="3"/>
  <c r="H329" i="3"/>
  <c r="I329" i="3" s="1"/>
  <c r="K329" i="3"/>
  <c r="L329" i="3"/>
  <c r="M329" i="3"/>
  <c r="N329" i="3"/>
  <c r="O329" i="3" s="1"/>
  <c r="P329" i="3"/>
  <c r="Q329" i="3" s="1"/>
  <c r="H330" i="3"/>
  <c r="I330" i="3" s="1"/>
  <c r="K330" i="3"/>
  <c r="L330" i="3"/>
  <c r="M330" i="3"/>
  <c r="N330" i="3"/>
  <c r="O330" i="3"/>
  <c r="P330" i="3"/>
  <c r="H331" i="3"/>
  <c r="I331" i="3"/>
  <c r="K331" i="3"/>
  <c r="L331" i="3"/>
  <c r="M331" i="3" s="1"/>
  <c r="N331" i="3"/>
  <c r="O331" i="3" s="1"/>
  <c r="P331" i="3"/>
  <c r="H332" i="3"/>
  <c r="I332" i="3" s="1"/>
  <c r="L332" i="3"/>
  <c r="M332" i="3"/>
  <c r="N332" i="3"/>
  <c r="O332" i="3" s="1"/>
  <c r="P332" i="3"/>
  <c r="H333" i="3"/>
  <c r="I333" i="3"/>
  <c r="K333" i="3"/>
  <c r="L333" i="3"/>
  <c r="M333" i="3" s="1"/>
  <c r="N333" i="3"/>
  <c r="O333" i="3"/>
  <c r="P333" i="3"/>
  <c r="H334" i="3"/>
  <c r="I334" i="3"/>
  <c r="K334" i="3"/>
  <c r="L334" i="3"/>
  <c r="M334" i="3" s="1"/>
  <c r="N334" i="3"/>
  <c r="O334" i="3" s="1"/>
  <c r="P334" i="3"/>
  <c r="H335" i="3"/>
  <c r="I335" i="3" s="1"/>
  <c r="K335" i="3"/>
  <c r="L335" i="3"/>
  <c r="M335" i="3"/>
  <c r="N335" i="3"/>
  <c r="O335" i="3"/>
  <c r="P335" i="3"/>
  <c r="H336" i="3"/>
  <c r="I336" i="3"/>
  <c r="K336" i="3"/>
  <c r="L336" i="3"/>
  <c r="M336" i="3" s="1"/>
  <c r="N336" i="3"/>
  <c r="O336" i="3"/>
  <c r="P336" i="3"/>
  <c r="H337" i="3"/>
  <c r="I337" i="3" s="1"/>
  <c r="K337" i="3"/>
  <c r="L337" i="3"/>
  <c r="M337" i="3"/>
  <c r="N337" i="3"/>
  <c r="O337" i="3" s="1"/>
  <c r="P337" i="3"/>
  <c r="Q337" i="3" s="1"/>
  <c r="H338" i="3"/>
  <c r="I338" i="3" s="1"/>
  <c r="K338" i="3"/>
  <c r="L338" i="3"/>
  <c r="M338" i="3"/>
  <c r="N338" i="3"/>
  <c r="O338" i="3"/>
  <c r="P338" i="3"/>
  <c r="H339" i="3"/>
  <c r="I339" i="3"/>
  <c r="K339" i="3"/>
  <c r="L339" i="3"/>
  <c r="M339" i="3" s="1"/>
  <c r="N339" i="3"/>
  <c r="O339" i="3" s="1"/>
  <c r="P339" i="3"/>
  <c r="H340" i="3"/>
  <c r="I340" i="3" s="1"/>
  <c r="L340" i="3"/>
  <c r="M340" i="3"/>
  <c r="N340" i="3"/>
  <c r="O340" i="3" s="1"/>
  <c r="P340" i="3"/>
  <c r="H341" i="3"/>
  <c r="I341" i="3"/>
  <c r="K341" i="3"/>
  <c r="L341" i="3"/>
  <c r="M341" i="3" s="1"/>
  <c r="N341" i="3"/>
  <c r="O341" i="3"/>
  <c r="P341" i="3"/>
  <c r="H342" i="3"/>
  <c r="I342" i="3"/>
  <c r="K342" i="3"/>
  <c r="L342" i="3"/>
  <c r="M342" i="3" s="1"/>
  <c r="N342" i="3"/>
  <c r="O342" i="3" s="1"/>
  <c r="P342" i="3"/>
  <c r="H343" i="3"/>
  <c r="I343" i="3" s="1"/>
  <c r="K343" i="3"/>
  <c r="L343" i="3"/>
  <c r="M343" i="3"/>
  <c r="N343" i="3"/>
  <c r="O343" i="3"/>
  <c r="P343" i="3"/>
  <c r="H344" i="3"/>
  <c r="I344" i="3"/>
  <c r="K344" i="3"/>
  <c r="L344" i="3"/>
  <c r="M344" i="3" s="1"/>
  <c r="N344" i="3"/>
  <c r="O344" i="3"/>
  <c r="P344" i="3"/>
  <c r="H345" i="3"/>
  <c r="I345" i="3" s="1"/>
  <c r="K345" i="3"/>
  <c r="L345" i="3"/>
  <c r="M345" i="3"/>
  <c r="N345" i="3"/>
  <c r="O345" i="3" s="1"/>
  <c r="P345" i="3"/>
  <c r="Q345" i="3" s="1"/>
  <c r="H346" i="3"/>
  <c r="I346" i="3" s="1"/>
  <c r="K346" i="3"/>
  <c r="L346" i="3"/>
  <c r="M346" i="3"/>
  <c r="N346" i="3"/>
  <c r="O346" i="3"/>
  <c r="P346" i="3"/>
  <c r="H347" i="3"/>
  <c r="I347" i="3"/>
  <c r="K347" i="3"/>
  <c r="L347" i="3"/>
  <c r="M347" i="3" s="1"/>
  <c r="N347" i="3"/>
  <c r="O347" i="3" s="1"/>
  <c r="P347" i="3"/>
  <c r="H348" i="3"/>
  <c r="I348" i="3" s="1"/>
  <c r="L348" i="3"/>
  <c r="M348" i="3"/>
  <c r="N348" i="3"/>
  <c r="O348" i="3" s="1"/>
  <c r="P348" i="3"/>
  <c r="H349" i="3"/>
  <c r="I349" i="3"/>
  <c r="K349" i="3"/>
  <c r="L349" i="3"/>
  <c r="M349" i="3" s="1"/>
  <c r="N349" i="3"/>
  <c r="O349" i="3"/>
  <c r="P349" i="3"/>
  <c r="H350" i="3"/>
  <c r="I350" i="3"/>
  <c r="K350" i="3"/>
  <c r="L350" i="3"/>
  <c r="M350" i="3" s="1"/>
  <c r="N350" i="3"/>
  <c r="O350" i="3" s="1"/>
  <c r="P350" i="3"/>
  <c r="H351" i="3"/>
  <c r="I351" i="3" s="1"/>
  <c r="K351" i="3"/>
  <c r="L351" i="3"/>
  <c r="M351" i="3"/>
  <c r="N351" i="3"/>
  <c r="O351" i="3"/>
  <c r="P351" i="3"/>
  <c r="H352" i="3"/>
  <c r="I352" i="3"/>
  <c r="K352" i="3"/>
  <c r="L352" i="3"/>
  <c r="M352" i="3" s="1"/>
  <c r="N352" i="3"/>
  <c r="O352" i="3"/>
  <c r="P352" i="3"/>
  <c r="H353" i="3"/>
  <c r="I353" i="3" s="1"/>
  <c r="K353" i="3"/>
  <c r="L353" i="3"/>
  <c r="M353" i="3"/>
  <c r="N353" i="3"/>
  <c r="O353" i="3" s="1"/>
  <c r="P353" i="3"/>
  <c r="Q353" i="3" s="1"/>
  <c r="H354" i="3"/>
  <c r="I354" i="3" s="1"/>
  <c r="K354" i="3"/>
  <c r="L354" i="3"/>
  <c r="M354" i="3"/>
  <c r="N354" i="3"/>
  <c r="O354" i="3"/>
  <c r="P354" i="3"/>
  <c r="H355" i="3"/>
  <c r="I355" i="3"/>
  <c r="K355" i="3"/>
  <c r="L355" i="3"/>
  <c r="M355" i="3" s="1"/>
  <c r="N355" i="3"/>
  <c r="O355" i="3" s="1"/>
  <c r="P355" i="3"/>
  <c r="H356" i="3"/>
  <c r="I356" i="3" s="1"/>
  <c r="L356" i="3"/>
  <c r="M356" i="3"/>
  <c r="N356" i="3"/>
  <c r="O356" i="3" s="1"/>
  <c r="P356" i="3"/>
  <c r="H357" i="3"/>
  <c r="I357" i="3"/>
  <c r="K357" i="3"/>
  <c r="L357" i="3"/>
  <c r="M357" i="3" s="1"/>
  <c r="N357" i="3"/>
  <c r="O357" i="3"/>
  <c r="P357" i="3"/>
  <c r="H358" i="3"/>
  <c r="I358" i="3"/>
  <c r="K358" i="3"/>
  <c r="L358" i="3"/>
  <c r="M358" i="3" s="1"/>
  <c r="N358" i="3"/>
  <c r="O358" i="3" s="1"/>
  <c r="P358" i="3"/>
  <c r="H359" i="3"/>
  <c r="I359" i="3" s="1"/>
  <c r="K359" i="3"/>
  <c r="L359" i="3"/>
  <c r="M359" i="3"/>
  <c r="N359" i="3"/>
  <c r="O359" i="3"/>
  <c r="P359" i="3"/>
  <c r="H360" i="3"/>
  <c r="I360" i="3"/>
  <c r="K360" i="3"/>
  <c r="L360" i="3"/>
  <c r="M360" i="3" s="1"/>
  <c r="N360" i="3"/>
  <c r="O360" i="3"/>
  <c r="P360" i="3"/>
  <c r="H361" i="3"/>
  <c r="I361" i="3" s="1"/>
  <c r="K361" i="3"/>
  <c r="L361" i="3"/>
  <c r="M361" i="3"/>
  <c r="N361" i="3"/>
  <c r="O361" i="3" s="1"/>
  <c r="P361" i="3"/>
  <c r="Q361" i="3" s="1"/>
  <c r="H362" i="3"/>
  <c r="I362" i="3" s="1"/>
  <c r="K362" i="3"/>
  <c r="L362" i="3"/>
  <c r="M362" i="3"/>
  <c r="N362" i="3"/>
  <c r="O362" i="3"/>
  <c r="P362" i="3"/>
  <c r="H363" i="3"/>
  <c r="I363" i="3"/>
  <c r="K363" i="3"/>
  <c r="L363" i="3"/>
  <c r="M363" i="3" s="1"/>
  <c r="N363" i="3"/>
  <c r="O363" i="3" s="1"/>
  <c r="P363" i="3"/>
  <c r="H364" i="3"/>
  <c r="I364" i="3" s="1"/>
  <c r="L364" i="3"/>
  <c r="M364" i="3"/>
  <c r="N364" i="3"/>
  <c r="O364" i="3" s="1"/>
  <c r="P364" i="3"/>
  <c r="H365" i="3"/>
  <c r="I365" i="3"/>
  <c r="K365" i="3"/>
  <c r="L365" i="3"/>
  <c r="M365" i="3" s="1"/>
  <c r="N365" i="3"/>
  <c r="O365" i="3"/>
  <c r="P365" i="3"/>
  <c r="H366" i="3"/>
  <c r="I366" i="3"/>
  <c r="K366" i="3"/>
  <c r="L366" i="3"/>
  <c r="M366" i="3" s="1"/>
  <c r="N366" i="3"/>
  <c r="O366" i="3" s="1"/>
  <c r="P366" i="3"/>
  <c r="H367" i="3"/>
  <c r="I367" i="3" s="1"/>
  <c r="K367" i="3"/>
  <c r="L367" i="3"/>
  <c r="M367" i="3"/>
  <c r="N367" i="3"/>
  <c r="O367" i="3"/>
  <c r="P367" i="3"/>
  <c r="H368" i="3"/>
  <c r="I368" i="3"/>
  <c r="K368" i="3"/>
  <c r="L368" i="3"/>
  <c r="M368" i="3" s="1"/>
  <c r="N368" i="3"/>
  <c r="O368" i="3"/>
  <c r="P368" i="3"/>
  <c r="H369" i="3"/>
  <c r="I369" i="3" s="1"/>
  <c r="K369" i="3"/>
  <c r="L369" i="3"/>
  <c r="M369" i="3"/>
  <c r="N369" i="3"/>
  <c r="O369" i="3" s="1"/>
  <c r="P369" i="3"/>
  <c r="Q369" i="3" s="1"/>
  <c r="H370" i="3"/>
  <c r="I370" i="3" s="1"/>
  <c r="K370" i="3"/>
  <c r="L370" i="3"/>
  <c r="M370" i="3"/>
  <c r="N370" i="3"/>
  <c r="O370" i="3"/>
  <c r="P370" i="3"/>
  <c r="H371" i="3"/>
  <c r="I371" i="3"/>
  <c r="K371" i="3"/>
  <c r="L371" i="3"/>
  <c r="M371" i="3" s="1"/>
  <c r="N371" i="3"/>
  <c r="O371" i="3" s="1"/>
  <c r="P371" i="3"/>
  <c r="H372" i="3"/>
  <c r="I372" i="3" s="1"/>
  <c r="L372" i="3"/>
  <c r="M372" i="3"/>
  <c r="N372" i="3"/>
  <c r="O372" i="3" s="1"/>
  <c r="P372" i="3"/>
  <c r="H373" i="3"/>
  <c r="I373" i="3"/>
  <c r="K373" i="3"/>
  <c r="L373" i="3"/>
  <c r="M373" i="3" s="1"/>
  <c r="N373" i="3"/>
  <c r="O373" i="3"/>
  <c r="P373" i="3"/>
  <c r="H374" i="3"/>
  <c r="I374" i="3"/>
  <c r="K374" i="3"/>
  <c r="L374" i="3"/>
  <c r="M374" i="3" s="1"/>
  <c r="N374" i="3"/>
  <c r="O374" i="3" s="1"/>
  <c r="P374" i="3"/>
  <c r="H375" i="3"/>
  <c r="I375" i="3" s="1"/>
  <c r="K375" i="3"/>
  <c r="L375" i="3"/>
  <c r="M375" i="3"/>
  <c r="N375" i="3"/>
  <c r="O375" i="3"/>
  <c r="P375" i="3"/>
  <c r="H376" i="3"/>
  <c r="I376" i="3"/>
  <c r="K376" i="3"/>
  <c r="L376" i="3"/>
  <c r="M376" i="3" s="1"/>
  <c r="N376" i="3"/>
  <c r="O376" i="3"/>
  <c r="P376" i="3"/>
  <c r="H377" i="3"/>
  <c r="I377" i="3" s="1"/>
  <c r="K377" i="3"/>
  <c r="L377" i="3"/>
  <c r="M377" i="3"/>
  <c r="N377" i="3"/>
  <c r="O377" i="3" s="1"/>
  <c r="P377" i="3"/>
  <c r="Q377" i="3" s="1"/>
  <c r="H378" i="3"/>
  <c r="I378" i="3" s="1"/>
  <c r="K378" i="3"/>
  <c r="L378" i="3"/>
  <c r="M378" i="3"/>
  <c r="N378" i="3"/>
  <c r="O378" i="3"/>
  <c r="P378" i="3"/>
  <c r="H379" i="3"/>
  <c r="I379" i="3"/>
  <c r="K379" i="3"/>
  <c r="L379" i="3"/>
  <c r="M379" i="3" s="1"/>
  <c r="N379" i="3"/>
  <c r="O379" i="3" s="1"/>
  <c r="P379" i="3"/>
  <c r="H380" i="3"/>
  <c r="I380" i="3" s="1"/>
  <c r="L380" i="3"/>
  <c r="M380" i="3"/>
  <c r="N380" i="3"/>
  <c r="O380" i="3" s="1"/>
  <c r="P380" i="3"/>
  <c r="H381" i="3"/>
  <c r="I381" i="3"/>
  <c r="K381" i="3"/>
  <c r="L381" i="3"/>
  <c r="M381" i="3" s="1"/>
  <c r="N381" i="3"/>
  <c r="O381" i="3"/>
  <c r="P381" i="3"/>
  <c r="H382" i="3"/>
  <c r="I382" i="3"/>
  <c r="K382" i="3"/>
  <c r="L382" i="3"/>
  <c r="M382" i="3" s="1"/>
  <c r="N382" i="3"/>
  <c r="O382" i="3" s="1"/>
  <c r="P382" i="3"/>
  <c r="H383" i="3"/>
  <c r="I383" i="3" s="1"/>
  <c r="K383" i="3"/>
  <c r="L383" i="3"/>
  <c r="M383" i="3"/>
  <c r="N383" i="3"/>
  <c r="O383" i="3"/>
  <c r="P383" i="3"/>
  <c r="H384" i="3"/>
  <c r="I384" i="3"/>
  <c r="K384" i="3"/>
  <c r="L384" i="3"/>
  <c r="M384" i="3" s="1"/>
  <c r="N384" i="3"/>
  <c r="O384" i="3"/>
  <c r="P384" i="3"/>
  <c r="H385" i="3"/>
  <c r="I385" i="3" s="1"/>
  <c r="K385" i="3"/>
  <c r="L385" i="3"/>
  <c r="M385" i="3"/>
  <c r="N385" i="3"/>
  <c r="O385" i="3" s="1"/>
  <c r="P385" i="3"/>
  <c r="Q385" i="3" s="1"/>
  <c r="H386" i="3"/>
  <c r="I386" i="3" s="1"/>
  <c r="K386" i="3"/>
  <c r="L386" i="3"/>
  <c r="M386" i="3"/>
  <c r="N386" i="3"/>
  <c r="O386" i="3"/>
  <c r="P386" i="3"/>
  <c r="H387" i="3"/>
  <c r="I387" i="3"/>
  <c r="K387" i="3"/>
  <c r="L387" i="3"/>
  <c r="M387" i="3" s="1"/>
  <c r="N387" i="3"/>
  <c r="O387" i="3" s="1"/>
  <c r="P387" i="3"/>
  <c r="H388" i="3"/>
  <c r="I388" i="3" s="1"/>
  <c r="L388" i="3"/>
  <c r="M388" i="3"/>
  <c r="N388" i="3"/>
  <c r="O388" i="3" s="1"/>
  <c r="P388" i="3"/>
  <c r="H389" i="3"/>
  <c r="I389" i="3"/>
  <c r="K389" i="3"/>
  <c r="L389" i="3"/>
  <c r="M389" i="3" s="1"/>
  <c r="N389" i="3"/>
  <c r="O389" i="3"/>
  <c r="P389" i="3"/>
  <c r="H390" i="3"/>
  <c r="I390" i="3"/>
  <c r="K390" i="3"/>
  <c r="L390" i="3"/>
  <c r="M390" i="3" s="1"/>
  <c r="N390" i="3"/>
  <c r="O390" i="3" s="1"/>
  <c r="P390" i="3"/>
  <c r="H391" i="3"/>
  <c r="I391" i="3" s="1"/>
  <c r="K391" i="3"/>
  <c r="L391" i="3"/>
  <c r="M391" i="3"/>
  <c r="N391" i="3"/>
  <c r="O391" i="3"/>
  <c r="P391" i="3"/>
  <c r="H392" i="3"/>
  <c r="I392" i="3"/>
  <c r="K392" i="3"/>
  <c r="L392" i="3"/>
  <c r="M392" i="3" s="1"/>
  <c r="N392" i="3"/>
  <c r="O392" i="3"/>
  <c r="P392" i="3"/>
  <c r="H393" i="3"/>
  <c r="I393" i="3" s="1"/>
  <c r="K393" i="3"/>
  <c r="L393" i="3"/>
  <c r="M393" i="3"/>
  <c r="N393" i="3"/>
  <c r="O393" i="3" s="1"/>
  <c r="P393" i="3"/>
  <c r="Q393" i="3" s="1"/>
  <c r="H394" i="3"/>
  <c r="I394" i="3" s="1"/>
  <c r="K394" i="3"/>
  <c r="L394" i="3"/>
  <c r="M394" i="3"/>
  <c r="N394" i="3"/>
  <c r="O394" i="3"/>
  <c r="P394" i="3"/>
  <c r="H395" i="3"/>
  <c r="I395" i="3"/>
  <c r="K395" i="3"/>
  <c r="L395" i="3"/>
  <c r="M395" i="3" s="1"/>
  <c r="N395" i="3"/>
  <c r="O395" i="3" s="1"/>
  <c r="P395" i="3"/>
  <c r="H396" i="3"/>
  <c r="I396" i="3" s="1"/>
  <c r="L396" i="3"/>
  <c r="M396" i="3"/>
  <c r="N396" i="3"/>
  <c r="O396" i="3" s="1"/>
  <c r="P396" i="3"/>
  <c r="H397" i="3"/>
  <c r="I397" i="3"/>
  <c r="K397" i="3"/>
  <c r="L397" i="3"/>
  <c r="M397" i="3" s="1"/>
  <c r="N397" i="3"/>
  <c r="O397" i="3"/>
  <c r="P397" i="3"/>
  <c r="H398" i="3"/>
  <c r="I398" i="3"/>
  <c r="K398" i="3"/>
  <c r="L398" i="3"/>
  <c r="M398" i="3" s="1"/>
  <c r="N398" i="3"/>
  <c r="O398" i="3" s="1"/>
  <c r="P398" i="3"/>
  <c r="H399" i="3"/>
  <c r="I399" i="3" s="1"/>
  <c r="K399" i="3"/>
  <c r="L399" i="3"/>
  <c r="M399" i="3"/>
  <c r="N399" i="3"/>
  <c r="O399" i="3"/>
  <c r="P399" i="3"/>
  <c r="H400" i="3"/>
  <c r="I400" i="3"/>
  <c r="K400" i="3"/>
  <c r="L400" i="3"/>
  <c r="M400" i="3" s="1"/>
  <c r="N400" i="3"/>
  <c r="O400" i="3"/>
  <c r="P400" i="3"/>
  <c r="H401" i="3"/>
  <c r="I401" i="3" s="1"/>
  <c r="K401" i="3"/>
  <c r="L401" i="3"/>
  <c r="M401" i="3"/>
  <c r="N401" i="3"/>
  <c r="O401" i="3" s="1"/>
  <c r="P401" i="3"/>
  <c r="Q401" i="3" s="1"/>
  <c r="H402" i="3"/>
  <c r="I402" i="3" s="1"/>
  <c r="K402" i="3"/>
  <c r="L402" i="3"/>
  <c r="M402" i="3"/>
  <c r="N402" i="3"/>
  <c r="O402" i="3"/>
  <c r="P402" i="3"/>
  <c r="H403" i="3"/>
  <c r="I403" i="3"/>
  <c r="K403" i="3"/>
  <c r="L403" i="3"/>
  <c r="M403" i="3" s="1"/>
  <c r="N403" i="3"/>
  <c r="O403" i="3" s="1"/>
  <c r="P403" i="3"/>
  <c r="H404" i="3"/>
  <c r="I404" i="3" s="1"/>
  <c r="L404" i="3"/>
  <c r="M404" i="3"/>
  <c r="N404" i="3"/>
  <c r="O404" i="3" s="1"/>
  <c r="P404" i="3"/>
  <c r="H405" i="3"/>
  <c r="I405" i="3"/>
  <c r="K405" i="3"/>
  <c r="L405" i="3"/>
  <c r="M405" i="3" s="1"/>
  <c r="N405" i="3"/>
  <c r="O405" i="3"/>
  <c r="P405" i="3"/>
  <c r="H406" i="3"/>
  <c r="I406" i="3"/>
  <c r="K406" i="3"/>
  <c r="L406" i="3"/>
  <c r="M406" i="3" s="1"/>
  <c r="N406" i="3"/>
  <c r="O406" i="3" s="1"/>
  <c r="P406" i="3"/>
  <c r="H407" i="3"/>
  <c r="I407" i="3" s="1"/>
  <c r="K407" i="3"/>
  <c r="L407" i="3"/>
  <c r="M407" i="3"/>
  <c r="N407" i="3"/>
  <c r="O407" i="3"/>
  <c r="P407" i="3"/>
  <c r="H408" i="3"/>
  <c r="I408" i="3"/>
  <c r="K408" i="3"/>
  <c r="L408" i="3"/>
  <c r="M408" i="3" s="1"/>
  <c r="N408" i="3"/>
  <c r="O408" i="3"/>
  <c r="P408" i="3"/>
  <c r="H409" i="3"/>
  <c r="I409" i="3" s="1"/>
  <c r="K409" i="3"/>
  <c r="L409" i="3"/>
  <c r="M409" i="3"/>
  <c r="N409" i="3"/>
  <c r="O409" i="3" s="1"/>
  <c r="P409" i="3"/>
  <c r="Q409" i="3" s="1"/>
  <c r="H410" i="3"/>
  <c r="I410" i="3" s="1"/>
  <c r="K410" i="3"/>
  <c r="L410" i="3"/>
  <c r="M410" i="3"/>
  <c r="N410" i="3"/>
  <c r="O410" i="3"/>
  <c r="P410" i="3"/>
  <c r="H411" i="3"/>
  <c r="I411" i="3"/>
  <c r="K411" i="3"/>
  <c r="L411" i="3"/>
  <c r="M411" i="3" s="1"/>
  <c r="N411" i="3"/>
  <c r="O411" i="3" s="1"/>
  <c r="P411" i="3"/>
  <c r="H412" i="3"/>
  <c r="I412" i="3" s="1"/>
  <c r="L412" i="3"/>
  <c r="M412" i="3"/>
  <c r="N412" i="3"/>
  <c r="O412" i="3" s="1"/>
  <c r="P412" i="3"/>
  <c r="H413" i="3"/>
  <c r="I413" i="3"/>
  <c r="K413" i="3"/>
  <c r="L413" i="3"/>
  <c r="M413" i="3" s="1"/>
  <c r="N413" i="3"/>
  <c r="O413" i="3"/>
  <c r="P413" i="3"/>
  <c r="H414" i="3"/>
  <c r="I414" i="3"/>
  <c r="K414" i="3"/>
  <c r="L414" i="3"/>
  <c r="M414" i="3" s="1"/>
  <c r="N414" i="3"/>
  <c r="O414" i="3" s="1"/>
  <c r="P414" i="3"/>
  <c r="H415" i="3"/>
  <c r="I415" i="3" s="1"/>
  <c r="K415" i="3"/>
  <c r="L415" i="3"/>
  <c r="M415" i="3"/>
  <c r="N415" i="3"/>
  <c r="O415" i="3"/>
  <c r="P415" i="3"/>
  <c r="H416" i="3"/>
  <c r="I416" i="3"/>
  <c r="K416" i="3"/>
  <c r="L416" i="3"/>
  <c r="M416" i="3" s="1"/>
  <c r="N416" i="3"/>
  <c r="O416" i="3"/>
  <c r="P416" i="3"/>
  <c r="H417" i="3"/>
  <c r="I417" i="3" s="1"/>
  <c r="K417" i="3"/>
  <c r="L417" i="3"/>
  <c r="M417" i="3"/>
  <c r="N417" i="3"/>
  <c r="O417" i="3" s="1"/>
  <c r="P417" i="3"/>
  <c r="Q417" i="3" s="1"/>
  <c r="H418" i="3"/>
  <c r="I418" i="3" s="1"/>
  <c r="K418" i="3"/>
  <c r="L418" i="3"/>
  <c r="M418" i="3"/>
  <c r="N418" i="3"/>
  <c r="O418" i="3"/>
  <c r="P418" i="3"/>
  <c r="H419" i="3"/>
  <c r="I419" i="3"/>
  <c r="K419" i="3"/>
  <c r="L419" i="3"/>
  <c r="M419" i="3" s="1"/>
  <c r="N419" i="3"/>
  <c r="O419" i="3" s="1"/>
  <c r="P419" i="3"/>
  <c r="H420" i="3"/>
  <c r="I420" i="3" s="1"/>
  <c r="L420" i="3"/>
  <c r="M420" i="3"/>
  <c r="N420" i="3"/>
  <c r="O420" i="3" s="1"/>
  <c r="P420" i="3"/>
  <c r="H421" i="3"/>
  <c r="I421" i="3"/>
  <c r="K421" i="3"/>
  <c r="L421" i="3"/>
  <c r="M421" i="3" s="1"/>
  <c r="N421" i="3"/>
  <c r="O421" i="3"/>
  <c r="P421" i="3"/>
  <c r="H422" i="3"/>
  <c r="I422" i="3"/>
  <c r="K422" i="3"/>
  <c r="L422" i="3"/>
  <c r="M422" i="3" s="1"/>
  <c r="N422" i="3"/>
  <c r="O422" i="3" s="1"/>
  <c r="P422" i="3"/>
  <c r="H423" i="3"/>
  <c r="I423" i="3" s="1"/>
  <c r="K423" i="3"/>
  <c r="L423" i="3"/>
  <c r="M423" i="3"/>
  <c r="N423" i="3"/>
  <c r="O423" i="3"/>
  <c r="P423" i="3"/>
  <c r="H424" i="3"/>
  <c r="I424" i="3"/>
  <c r="K424" i="3"/>
  <c r="L424" i="3"/>
  <c r="M424" i="3" s="1"/>
  <c r="N424" i="3"/>
  <c r="O424" i="3"/>
  <c r="P424" i="3"/>
  <c r="H425" i="3"/>
  <c r="I425" i="3" s="1"/>
  <c r="K425" i="3"/>
  <c r="L425" i="3"/>
  <c r="M425" i="3"/>
  <c r="N425" i="3"/>
  <c r="O425" i="3" s="1"/>
  <c r="P425" i="3"/>
  <c r="Q425" i="3" s="1"/>
  <c r="H426" i="3"/>
  <c r="I426" i="3" s="1"/>
  <c r="K426" i="3"/>
  <c r="L426" i="3"/>
  <c r="M426" i="3"/>
  <c r="N426" i="3"/>
  <c r="O426" i="3"/>
  <c r="P426" i="3"/>
  <c r="H427" i="3"/>
  <c r="I427" i="3"/>
  <c r="K427" i="3"/>
  <c r="L427" i="3"/>
  <c r="M427" i="3" s="1"/>
  <c r="N427" i="3"/>
  <c r="O427" i="3" s="1"/>
  <c r="P427" i="3"/>
  <c r="H428" i="3"/>
  <c r="I428" i="3" s="1"/>
  <c r="L428" i="3"/>
  <c r="M428" i="3"/>
  <c r="N428" i="3"/>
  <c r="O428" i="3" s="1"/>
  <c r="P428" i="3"/>
  <c r="H429" i="3"/>
  <c r="I429" i="3"/>
  <c r="K429" i="3"/>
  <c r="L429" i="3"/>
  <c r="M429" i="3" s="1"/>
  <c r="N429" i="3"/>
  <c r="O429" i="3"/>
  <c r="P429" i="3"/>
  <c r="H430" i="3"/>
  <c r="I430" i="3"/>
  <c r="K430" i="3"/>
  <c r="L430" i="3"/>
  <c r="M430" i="3" s="1"/>
  <c r="N430" i="3"/>
  <c r="O430" i="3" s="1"/>
  <c r="P430" i="3"/>
  <c r="H431" i="3"/>
  <c r="I431" i="3" s="1"/>
  <c r="K431" i="3"/>
  <c r="L431" i="3"/>
  <c r="M431" i="3"/>
  <c r="N431" i="3"/>
  <c r="O431" i="3"/>
  <c r="P431" i="3"/>
  <c r="H432" i="3"/>
  <c r="I432" i="3"/>
  <c r="K432" i="3"/>
  <c r="L432" i="3"/>
  <c r="M432" i="3" s="1"/>
  <c r="N432" i="3"/>
  <c r="O432" i="3"/>
  <c r="P432" i="3"/>
  <c r="H433" i="3"/>
  <c r="I433" i="3" s="1"/>
  <c r="K433" i="3"/>
  <c r="L433" i="3"/>
  <c r="M433" i="3"/>
  <c r="N433" i="3"/>
  <c r="O433" i="3" s="1"/>
  <c r="P433" i="3"/>
  <c r="Q433" i="3" s="1"/>
  <c r="H434" i="3"/>
  <c r="I434" i="3" s="1"/>
  <c r="K434" i="3"/>
  <c r="L434" i="3"/>
  <c r="M434" i="3"/>
  <c r="N434" i="3"/>
  <c r="O434" i="3"/>
  <c r="P434" i="3"/>
  <c r="H435" i="3"/>
  <c r="I435" i="3"/>
  <c r="K435" i="3"/>
  <c r="L435" i="3"/>
  <c r="M435" i="3" s="1"/>
  <c r="N435" i="3"/>
  <c r="O435" i="3" s="1"/>
  <c r="P435" i="3"/>
  <c r="H436" i="3"/>
  <c r="I436" i="3" s="1"/>
  <c r="L436" i="3"/>
  <c r="M436" i="3"/>
  <c r="N436" i="3"/>
  <c r="O436" i="3" s="1"/>
  <c r="P436" i="3"/>
  <c r="H437" i="3"/>
  <c r="I437" i="3"/>
  <c r="K437" i="3"/>
  <c r="L437" i="3"/>
  <c r="M437" i="3" s="1"/>
  <c r="N437" i="3"/>
  <c r="O437" i="3"/>
  <c r="P437" i="3"/>
  <c r="H438" i="3"/>
  <c r="I438" i="3"/>
  <c r="K438" i="3"/>
  <c r="L438" i="3"/>
  <c r="M438" i="3" s="1"/>
  <c r="N438" i="3"/>
  <c r="O438" i="3" s="1"/>
  <c r="P438" i="3"/>
  <c r="H439" i="3"/>
  <c r="I439" i="3" s="1"/>
  <c r="K439" i="3"/>
  <c r="L439" i="3"/>
  <c r="M439" i="3"/>
  <c r="N439" i="3"/>
  <c r="O439" i="3"/>
  <c r="P439" i="3"/>
  <c r="H440" i="3"/>
  <c r="I440" i="3"/>
  <c r="K440" i="3"/>
  <c r="L440" i="3"/>
  <c r="M440" i="3" s="1"/>
  <c r="N440" i="3"/>
  <c r="O440" i="3"/>
  <c r="P440" i="3"/>
  <c r="H441" i="3"/>
  <c r="I441" i="3" s="1"/>
  <c r="K441" i="3"/>
  <c r="L441" i="3"/>
  <c r="M441" i="3"/>
  <c r="N441" i="3"/>
  <c r="O441" i="3" s="1"/>
  <c r="P441" i="3"/>
  <c r="Q441" i="3" s="1"/>
  <c r="H442" i="3"/>
  <c r="I442" i="3" s="1"/>
  <c r="K442" i="3"/>
  <c r="L442" i="3"/>
  <c r="M442" i="3"/>
  <c r="N442" i="3"/>
  <c r="O442" i="3"/>
  <c r="P442" i="3"/>
  <c r="H443" i="3"/>
  <c r="I443" i="3"/>
  <c r="K443" i="3"/>
  <c r="L443" i="3"/>
  <c r="M443" i="3" s="1"/>
  <c r="N443" i="3"/>
  <c r="O443" i="3" s="1"/>
  <c r="P443" i="3"/>
  <c r="H444" i="3"/>
  <c r="I444" i="3" s="1"/>
  <c r="L444" i="3"/>
  <c r="M444" i="3"/>
  <c r="N444" i="3"/>
  <c r="O444" i="3" s="1"/>
  <c r="P444" i="3"/>
  <c r="H445" i="3"/>
  <c r="I445" i="3"/>
  <c r="K445" i="3"/>
  <c r="L445" i="3"/>
  <c r="M445" i="3" s="1"/>
  <c r="N445" i="3"/>
  <c r="O445" i="3"/>
  <c r="P445" i="3"/>
  <c r="H446" i="3"/>
  <c r="I446" i="3"/>
  <c r="K446" i="3"/>
  <c r="L446" i="3"/>
  <c r="M446" i="3" s="1"/>
  <c r="N446" i="3"/>
  <c r="O446" i="3" s="1"/>
  <c r="P446" i="3"/>
  <c r="H447" i="3"/>
  <c r="I447" i="3" s="1"/>
  <c r="K447" i="3"/>
  <c r="L447" i="3"/>
  <c r="M447" i="3"/>
  <c r="N447" i="3"/>
  <c r="O447" i="3"/>
  <c r="P447" i="3"/>
  <c r="H448" i="3"/>
  <c r="I448" i="3"/>
  <c r="K448" i="3"/>
  <c r="L448" i="3"/>
  <c r="M448" i="3" s="1"/>
  <c r="N448" i="3"/>
  <c r="O448" i="3"/>
  <c r="P448" i="3"/>
  <c r="H449" i="3"/>
  <c r="I449" i="3" s="1"/>
  <c r="K449" i="3"/>
  <c r="L449" i="3"/>
  <c r="M449" i="3"/>
  <c r="N449" i="3"/>
  <c r="O449" i="3" s="1"/>
  <c r="P449" i="3"/>
  <c r="Q449" i="3" s="1"/>
  <c r="H450" i="3"/>
  <c r="I450" i="3" s="1"/>
  <c r="K450" i="3"/>
  <c r="L450" i="3"/>
  <c r="M450" i="3"/>
  <c r="N450" i="3"/>
  <c r="O450" i="3"/>
  <c r="P450" i="3"/>
  <c r="H451" i="3"/>
  <c r="I451" i="3"/>
  <c r="K451" i="3"/>
  <c r="L451" i="3"/>
  <c r="M451" i="3" s="1"/>
  <c r="N451" i="3"/>
  <c r="O451" i="3" s="1"/>
  <c r="P451" i="3"/>
  <c r="H452" i="3"/>
  <c r="I452" i="3" s="1"/>
  <c r="L452" i="3"/>
  <c r="M452" i="3"/>
  <c r="N452" i="3"/>
  <c r="O452" i="3" s="1"/>
  <c r="P452" i="3"/>
  <c r="H453" i="3"/>
  <c r="I453" i="3"/>
  <c r="K453" i="3"/>
  <c r="L453" i="3"/>
  <c r="M453" i="3" s="1"/>
  <c r="N453" i="3"/>
  <c r="O453" i="3"/>
  <c r="P453" i="3"/>
  <c r="H454" i="3"/>
  <c r="I454" i="3"/>
  <c r="K454" i="3"/>
  <c r="L454" i="3"/>
  <c r="M454" i="3" s="1"/>
  <c r="N454" i="3"/>
  <c r="O454" i="3" s="1"/>
  <c r="P454" i="3"/>
  <c r="H455" i="3"/>
  <c r="I455" i="3" s="1"/>
  <c r="K455" i="3"/>
  <c r="L455" i="3"/>
  <c r="M455" i="3"/>
  <c r="N455" i="3"/>
  <c r="O455" i="3"/>
  <c r="P455" i="3"/>
  <c r="H456" i="3"/>
  <c r="I456" i="3"/>
  <c r="K456" i="3"/>
  <c r="L456" i="3"/>
  <c r="M456" i="3" s="1"/>
  <c r="N456" i="3"/>
  <c r="O456" i="3"/>
  <c r="P456" i="3"/>
  <c r="H457" i="3"/>
  <c r="I457" i="3" s="1"/>
  <c r="K457" i="3"/>
  <c r="L457" i="3"/>
  <c r="M457" i="3"/>
  <c r="N457" i="3"/>
  <c r="O457" i="3" s="1"/>
  <c r="P457" i="3"/>
  <c r="Q457" i="3" s="1"/>
  <c r="H458" i="3"/>
  <c r="I458" i="3" s="1"/>
  <c r="K458" i="3"/>
  <c r="L458" i="3"/>
  <c r="M458" i="3"/>
  <c r="N458" i="3"/>
  <c r="O458" i="3"/>
  <c r="P458" i="3"/>
  <c r="H459" i="3"/>
  <c r="I459" i="3"/>
  <c r="K459" i="3"/>
  <c r="L459" i="3"/>
  <c r="M459" i="3" s="1"/>
  <c r="N459" i="3"/>
  <c r="O459" i="3" s="1"/>
  <c r="P459" i="3"/>
  <c r="H460" i="3"/>
  <c r="I460" i="3" s="1"/>
  <c r="L460" i="3"/>
  <c r="M460" i="3"/>
  <c r="N460" i="3"/>
  <c r="O460" i="3" s="1"/>
  <c r="P460" i="3"/>
  <c r="H461" i="3"/>
  <c r="I461" i="3"/>
  <c r="K461" i="3"/>
  <c r="L461" i="3"/>
  <c r="M461" i="3" s="1"/>
  <c r="N461" i="3"/>
  <c r="O461" i="3"/>
  <c r="P461" i="3"/>
  <c r="H462" i="3"/>
  <c r="I462" i="3"/>
  <c r="K462" i="3"/>
  <c r="L462" i="3"/>
  <c r="M462" i="3" s="1"/>
  <c r="N462" i="3"/>
  <c r="O462" i="3" s="1"/>
  <c r="P462" i="3"/>
  <c r="H463" i="3"/>
  <c r="I463" i="3" s="1"/>
  <c r="K463" i="3"/>
  <c r="L463" i="3"/>
  <c r="M463" i="3"/>
  <c r="N463" i="3"/>
  <c r="O463" i="3"/>
  <c r="P463" i="3"/>
  <c r="H464" i="3"/>
  <c r="I464" i="3"/>
  <c r="K464" i="3"/>
  <c r="L464" i="3"/>
  <c r="M464" i="3" s="1"/>
  <c r="N464" i="3"/>
  <c r="O464" i="3"/>
  <c r="P464" i="3"/>
  <c r="H465" i="3"/>
  <c r="I465" i="3" s="1"/>
  <c r="K465" i="3"/>
  <c r="L465" i="3"/>
  <c r="M465" i="3"/>
  <c r="N465" i="3"/>
  <c r="O465" i="3" s="1"/>
  <c r="P465" i="3"/>
  <c r="Q465" i="3" s="1"/>
  <c r="H466" i="3"/>
  <c r="I466" i="3" s="1"/>
  <c r="K466" i="3"/>
  <c r="L466" i="3"/>
  <c r="M466" i="3"/>
  <c r="N466" i="3"/>
  <c r="O466" i="3"/>
  <c r="P466" i="3"/>
  <c r="H467" i="3"/>
  <c r="I467" i="3"/>
  <c r="K467" i="3"/>
  <c r="L467" i="3"/>
  <c r="M467" i="3" s="1"/>
  <c r="N467" i="3"/>
  <c r="O467" i="3" s="1"/>
  <c r="P467" i="3"/>
  <c r="H468" i="3"/>
  <c r="I468" i="3" s="1"/>
  <c r="L468" i="3"/>
  <c r="M468" i="3"/>
  <c r="N468" i="3"/>
  <c r="O468" i="3" s="1"/>
  <c r="P468" i="3"/>
  <c r="H469" i="3"/>
  <c r="I469" i="3"/>
  <c r="K469" i="3"/>
  <c r="L469" i="3"/>
  <c r="M469" i="3" s="1"/>
  <c r="N469" i="3"/>
  <c r="O469" i="3"/>
  <c r="P469" i="3"/>
  <c r="H470" i="3"/>
  <c r="I470" i="3"/>
  <c r="K470" i="3"/>
  <c r="L470" i="3"/>
  <c r="M470" i="3" s="1"/>
  <c r="N470" i="3"/>
  <c r="O470" i="3" s="1"/>
  <c r="P470" i="3"/>
  <c r="H471" i="3"/>
  <c r="I471" i="3" s="1"/>
  <c r="K471" i="3"/>
  <c r="L471" i="3"/>
  <c r="M471" i="3"/>
  <c r="N471" i="3"/>
  <c r="O471" i="3"/>
  <c r="P471" i="3"/>
  <c r="H472" i="3"/>
  <c r="I472" i="3"/>
  <c r="K472" i="3"/>
  <c r="L472" i="3"/>
  <c r="M472" i="3" s="1"/>
  <c r="N472" i="3"/>
  <c r="O472" i="3"/>
  <c r="P472" i="3"/>
  <c r="H473" i="3"/>
  <c r="I473" i="3" s="1"/>
  <c r="K473" i="3"/>
  <c r="L473" i="3"/>
  <c r="M473" i="3"/>
  <c r="N473" i="3"/>
  <c r="O473" i="3" s="1"/>
  <c r="P473" i="3"/>
  <c r="H474" i="3"/>
  <c r="I474" i="3" s="1"/>
  <c r="K474" i="3"/>
  <c r="L474" i="3"/>
  <c r="M474" i="3"/>
  <c r="N474" i="3"/>
  <c r="O474" i="3"/>
  <c r="P474" i="3"/>
  <c r="H475" i="3"/>
  <c r="I475" i="3"/>
  <c r="K475" i="3"/>
  <c r="L475" i="3"/>
  <c r="M475" i="3" s="1"/>
  <c r="N475" i="3"/>
  <c r="O475" i="3" s="1"/>
  <c r="P475" i="3"/>
  <c r="H476" i="3"/>
  <c r="I476" i="3" s="1"/>
  <c r="L476" i="3"/>
  <c r="M476" i="3"/>
  <c r="N476" i="3"/>
  <c r="O476" i="3" s="1"/>
  <c r="P476" i="3"/>
  <c r="H477" i="3"/>
  <c r="I477" i="3"/>
  <c r="K477" i="3"/>
  <c r="L477" i="3"/>
  <c r="M477" i="3" s="1"/>
  <c r="N477" i="3"/>
  <c r="O477" i="3"/>
  <c r="P477" i="3"/>
  <c r="H478" i="3"/>
  <c r="I478" i="3"/>
  <c r="K478" i="3"/>
  <c r="L478" i="3"/>
  <c r="M478" i="3" s="1"/>
  <c r="N478" i="3"/>
  <c r="O478" i="3" s="1"/>
  <c r="P478" i="3"/>
  <c r="H479" i="3"/>
  <c r="I479" i="3" s="1"/>
  <c r="K479" i="3"/>
  <c r="L479" i="3"/>
  <c r="M479" i="3"/>
  <c r="N479" i="3"/>
  <c r="O479" i="3"/>
  <c r="P479" i="3"/>
  <c r="H480" i="3"/>
  <c r="I480" i="3"/>
  <c r="K480" i="3"/>
  <c r="L480" i="3"/>
  <c r="M480" i="3"/>
  <c r="N480" i="3"/>
  <c r="O480" i="3"/>
  <c r="P480" i="3"/>
  <c r="H481" i="3"/>
  <c r="I481" i="3" s="1"/>
  <c r="K481" i="3"/>
  <c r="L481" i="3"/>
  <c r="M481" i="3"/>
  <c r="N481" i="3"/>
  <c r="O481" i="3" s="1"/>
  <c r="P481" i="3"/>
  <c r="H482" i="3"/>
  <c r="I482" i="3" s="1"/>
  <c r="K482" i="3"/>
  <c r="L482" i="3"/>
  <c r="M482" i="3" s="1"/>
  <c r="N482" i="3"/>
  <c r="O482" i="3"/>
  <c r="P482" i="3"/>
  <c r="H483" i="3"/>
  <c r="I483" i="3"/>
  <c r="K483" i="3"/>
  <c r="L483" i="3"/>
  <c r="M483" i="3" s="1"/>
  <c r="N483" i="3"/>
  <c r="O483" i="3" s="1"/>
  <c r="P483" i="3"/>
  <c r="H484" i="3"/>
  <c r="I484" i="3" s="1"/>
  <c r="L484" i="3"/>
  <c r="M484" i="3"/>
  <c r="N484" i="3"/>
  <c r="O484" i="3" s="1"/>
  <c r="P484" i="3"/>
  <c r="H485" i="3"/>
  <c r="I485" i="3" s="1"/>
  <c r="K485" i="3"/>
  <c r="L485" i="3"/>
  <c r="M485" i="3" s="1"/>
  <c r="N485" i="3"/>
  <c r="O485" i="3"/>
  <c r="P485" i="3"/>
  <c r="Q485" i="3" s="1"/>
  <c r="H486" i="3"/>
  <c r="I486" i="3"/>
  <c r="K486" i="3"/>
  <c r="L486" i="3"/>
  <c r="M486" i="3" s="1"/>
  <c r="N486" i="3"/>
  <c r="O486" i="3" s="1"/>
  <c r="P486" i="3"/>
  <c r="Q486" i="3" s="1"/>
  <c r="H487" i="3"/>
  <c r="I487" i="3" s="1"/>
  <c r="K487" i="3"/>
  <c r="L487" i="3"/>
  <c r="M487" i="3"/>
  <c r="N487" i="3"/>
  <c r="O487" i="3"/>
  <c r="P487" i="3"/>
  <c r="H488" i="3"/>
  <c r="I488" i="3"/>
  <c r="K488" i="3"/>
  <c r="L488" i="3"/>
  <c r="M488" i="3"/>
  <c r="N488" i="3"/>
  <c r="O488" i="3"/>
  <c r="P488" i="3"/>
  <c r="H489" i="3"/>
  <c r="I489" i="3" s="1"/>
  <c r="K489" i="3"/>
  <c r="L489" i="3"/>
  <c r="M489" i="3"/>
  <c r="N489" i="3"/>
  <c r="O489" i="3" s="1"/>
  <c r="P489" i="3"/>
  <c r="H490" i="3"/>
  <c r="I490" i="3" s="1"/>
  <c r="K490" i="3"/>
  <c r="L490" i="3"/>
  <c r="M490" i="3"/>
  <c r="N490" i="3"/>
  <c r="O490" i="3"/>
  <c r="P490" i="3"/>
  <c r="H491" i="3"/>
  <c r="I491" i="3"/>
  <c r="K491" i="3"/>
  <c r="L491" i="3"/>
  <c r="M491" i="3"/>
  <c r="N491" i="3"/>
  <c r="O491" i="3" s="1"/>
  <c r="P491" i="3"/>
  <c r="H492" i="3"/>
  <c r="I492" i="3"/>
  <c r="K492" i="3"/>
  <c r="L492" i="3"/>
  <c r="M492" i="3"/>
  <c r="N492" i="3"/>
  <c r="O492" i="3"/>
  <c r="P492" i="3"/>
  <c r="H493" i="3"/>
  <c r="I493" i="3" s="1"/>
  <c r="K493" i="3"/>
  <c r="L493" i="3"/>
  <c r="M493" i="3" s="1"/>
  <c r="N493" i="3"/>
  <c r="O493" i="3" s="1"/>
  <c r="P493" i="3"/>
  <c r="H494" i="3"/>
  <c r="I494" i="3"/>
  <c r="K494" i="3"/>
  <c r="L494" i="3"/>
  <c r="M494" i="3"/>
  <c r="N494" i="3"/>
  <c r="O494" i="3"/>
  <c r="P494" i="3"/>
  <c r="H495" i="3"/>
  <c r="I495" i="3"/>
  <c r="K495" i="3"/>
  <c r="L495" i="3"/>
  <c r="M495" i="3" s="1"/>
  <c r="N495" i="3"/>
  <c r="O495" i="3" s="1"/>
  <c r="P495" i="3"/>
  <c r="H496" i="3"/>
  <c r="I496" i="3"/>
  <c r="K496" i="3"/>
  <c r="L496" i="3"/>
  <c r="M496" i="3"/>
  <c r="N496" i="3"/>
  <c r="O496" i="3"/>
  <c r="P496" i="3"/>
  <c r="H497" i="3"/>
  <c r="I497" i="3" s="1"/>
  <c r="K497" i="3"/>
  <c r="L497" i="3"/>
  <c r="M497" i="3" s="1"/>
  <c r="N497" i="3"/>
  <c r="O497" i="3"/>
  <c r="P497" i="3"/>
  <c r="Q497" i="3" s="1"/>
  <c r="H498" i="3"/>
  <c r="I498" i="3"/>
  <c r="K498" i="3"/>
  <c r="L498" i="3"/>
  <c r="M498" i="3"/>
  <c r="N498" i="3"/>
  <c r="O498" i="3"/>
  <c r="P498" i="3"/>
  <c r="H499" i="3"/>
  <c r="I499" i="3" s="1"/>
  <c r="K499" i="3"/>
  <c r="L499" i="3"/>
  <c r="M499" i="3"/>
  <c r="N499" i="3"/>
  <c r="O499" i="3" s="1"/>
  <c r="P499" i="3"/>
  <c r="Q499" i="3" s="1"/>
  <c r="H500" i="3"/>
  <c r="I500" i="3"/>
  <c r="L500" i="3"/>
  <c r="M500" i="3"/>
  <c r="N500" i="3"/>
  <c r="O500" i="3"/>
  <c r="P500" i="3"/>
  <c r="H501" i="3"/>
  <c r="I501" i="3" s="1"/>
  <c r="K501" i="3"/>
  <c r="L501" i="3"/>
  <c r="M501" i="3" s="1"/>
  <c r="N501" i="3"/>
  <c r="O501" i="3" s="1"/>
  <c r="P501" i="3"/>
  <c r="H502" i="3"/>
  <c r="I502" i="3"/>
  <c r="K502" i="3"/>
  <c r="L502" i="3"/>
  <c r="M502" i="3"/>
  <c r="N502" i="3"/>
  <c r="O502" i="3"/>
  <c r="P502" i="3"/>
  <c r="P4" i="3"/>
  <c r="Q4" i="3" s="1"/>
  <c r="N4" i="3"/>
  <c r="O4" i="3" s="1"/>
  <c r="L4" i="3"/>
  <c r="H4" i="3"/>
  <c r="Q397" i="3"/>
  <c r="Q398" i="3"/>
  <c r="Q405" i="3"/>
  <c r="Q406" i="3"/>
  <c r="Q413" i="3"/>
  <c r="Q414" i="3"/>
  <c r="Q427" i="3"/>
  <c r="Q448" i="3"/>
  <c r="Q456" i="3"/>
  <c r="Q464" i="3"/>
  <c r="Q472" i="3"/>
  <c r="Q480" i="3"/>
  <c r="Q481" i="3"/>
  <c r="Q488" i="3"/>
  <c r="Q489" i="3"/>
  <c r="Q496" i="3"/>
  <c r="Q8" i="3"/>
  <c r="Q9" i="3"/>
  <c r="Q10" i="3"/>
  <c r="Q11" i="3"/>
  <c r="Q13" i="3"/>
  <c r="Q14" i="3"/>
  <c r="Q15" i="3"/>
  <c r="Q16" i="3"/>
  <c r="Q17" i="3"/>
  <c r="Q18" i="3"/>
  <c r="Q19" i="3"/>
  <c r="Q21" i="3"/>
  <c r="Q22" i="3"/>
  <c r="Q23" i="3"/>
  <c r="Q24" i="3"/>
  <c r="Q25" i="3"/>
  <c r="Q26" i="3"/>
  <c r="Q27" i="3"/>
  <c r="Q29" i="3"/>
  <c r="Q30" i="3"/>
  <c r="Q31" i="3"/>
  <c r="Q32" i="3"/>
  <c r="Q33" i="3"/>
  <c r="Q34" i="3"/>
  <c r="Q35" i="3"/>
  <c r="Q37" i="3"/>
  <c r="Q38" i="3"/>
  <c r="Q39" i="3"/>
  <c r="Q40" i="3"/>
  <c r="Q41" i="3"/>
  <c r="Q42" i="3"/>
  <c r="Q43" i="3"/>
  <c r="Q45" i="3"/>
  <c r="Q46" i="3"/>
  <c r="Q47" i="3"/>
  <c r="Q48" i="3"/>
  <c r="Q49" i="3"/>
  <c r="Q50" i="3"/>
  <c r="Q51" i="3"/>
  <c r="Q53" i="3"/>
  <c r="Q54" i="3"/>
  <c r="Q55" i="3"/>
  <c r="Q56" i="3"/>
  <c r="Q57" i="3"/>
  <c r="Q58" i="3"/>
  <c r="Q59" i="3"/>
  <c r="Q61" i="3"/>
  <c r="Q62" i="3"/>
  <c r="Q63" i="3"/>
  <c r="Q64" i="3"/>
  <c r="Q65" i="3"/>
  <c r="Q66" i="3"/>
  <c r="Q67" i="3"/>
  <c r="Q69" i="3"/>
  <c r="Q70" i="3"/>
  <c r="Q71" i="3"/>
  <c r="Q72" i="3"/>
  <c r="Q73" i="3"/>
  <c r="Q74" i="3"/>
  <c r="Q75" i="3"/>
  <c r="Q77" i="3"/>
  <c r="Q78" i="3"/>
  <c r="Q79" i="3"/>
  <c r="Q80" i="3"/>
  <c r="Q81" i="3"/>
  <c r="Q82" i="3"/>
  <c r="Q83" i="3"/>
  <c r="Q85" i="3"/>
  <c r="Q86" i="3"/>
  <c r="Q87" i="3"/>
  <c r="Q88" i="3"/>
  <c r="Q89" i="3"/>
  <c r="Q90" i="3"/>
  <c r="Q91" i="3"/>
  <c r="Q93" i="3"/>
  <c r="Q94" i="3"/>
  <c r="Q95" i="3"/>
  <c r="Q96" i="3"/>
  <c r="Q97" i="3"/>
  <c r="Q98" i="3"/>
  <c r="Q99" i="3"/>
  <c r="Q101" i="3"/>
  <c r="Q102" i="3"/>
  <c r="Q103" i="3"/>
  <c r="Q104" i="3"/>
  <c r="Q105" i="3"/>
  <c r="Q106" i="3"/>
  <c r="Q107" i="3"/>
  <c r="Q109" i="3"/>
  <c r="Q110" i="3"/>
  <c r="Q111" i="3"/>
  <c r="Q112" i="3"/>
  <c r="Q113" i="3"/>
  <c r="Q114" i="3"/>
  <c r="Q115" i="3"/>
  <c r="Q117" i="3"/>
  <c r="Q118" i="3"/>
  <c r="Q119" i="3"/>
  <c r="Q120" i="3"/>
  <c r="Q121" i="3"/>
  <c r="Q122" i="3"/>
  <c r="Q123" i="3"/>
  <c r="Q125" i="3"/>
  <c r="Q126" i="3"/>
  <c r="Q127" i="3"/>
  <c r="Q128" i="3"/>
  <c r="Q129" i="3"/>
  <c r="Q130" i="3"/>
  <c r="Q131" i="3"/>
  <c r="Q133" i="3"/>
  <c r="Q134" i="3"/>
  <c r="Q135" i="3"/>
  <c r="Q136" i="3"/>
  <c r="Q137" i="3"/>
  <c r="Q138" i="3"/>
  <c r="Q139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30" i="3"/>
  <c r="Q331" i="3"/>
  <c r="Q332" i="3"/>
  <c r="Q333" i="3"/>
  <c r="Q334" i="3"/>
  <c r="Q335" i="3"/>
  <c r="Q336" i="3"/>
  <c r="Q338" i="3"/>
  <c r="Q339" i="3"/>
  <c r="Q340" i="3"/>
  <c r="Q341" i="3"/>
  <c r="Q342" i="3"/>
  <c r="Q343" i="3"/>
  <c r="Q344" i="3"/>
  <c r="Q346" i="3"/>
  <c r="Q347" i="3"/>
  <c r="Q348" i="3"/>
  <c r="Q349" i="3"/>
  <c r="Q350" i="3"/>
  <c r="Q351" i="3"/>
  <c r="Q352" i="3"/>
  <c r="Q354" i="3"/>
  <c r="Q355" i="3"/>
  <c r="Q356" i="3"/>
  <c r="Q357" i="3"/>
  <c r="Q358" i="3"/>
  <c r="Q359" i="3"/>
  <c r="Q360" i="3"/>
  <c r="Q362" i="3"/>
  <c r="Q363" i="3"/>
  <c r="Q364" i="3"/>
  <c r="Q365" i="3"/>
  <c r="Q366" i="3"/>
  <c r="Q367" i="3"/>
  <c r="Q368" i="3"/>
  <c r="Q370" i="3"/>
  <c r="Q371" i="3"/>
  <c r="Q372" i="3"/>
  <c r="Q373" i="3"/>
  <c r="Q374" i="3"/>
  <c r="Q375" i="3"/>
  <c r="Q376" i="3"/>
  <c r="Q378" i="3"/>
  <c r="Q379" i="3"/>
  <c r="Q380" i="3"/>
  <c r="Q381" i="3"/>
  <c r="Q382" i="3"/>
  <c r="Q383" i="3"/>
  <c r="Q384" i="3"/>
  <c r="Q386" i="3"/>
  <c r="Q387" i="3"/>
  <c r="Q388" i="3"/>
  <c r="Q389" i="3"/>
  <c r="Q390" i="3"/>
  <c r="Q391" i="3"/>
  <c r="Q392" i="3"/>
  <c r="Q394" i="3"/>
  <c r="Q395" i="3"/>
  <c r="Q396" i="3"/>
  <c r="Q399" i="3"/>
  <c r="Q400" i="3"/>
  <c r="Q402" i="3"/>
  <c r="Q403" i="3"/>
  <c r="Q404" i="3"/>
  <c r="Q407" i="3"/>
  <c r="Q408" i="3"/>
  <c r="Q410" i="3"/>
  <c r="Q411" i="3"/>
  <c r="Q412" i="3"/>
  <c r="Q415" i="3"/>
  <c r="Q416" i="3"/>
  <c r="Q418" i="3"/>
  <c r="Q419" i="3"/>
  <c r="Q420" i="3"/>
  <c r="Q421" i="3"/>
  <c r="Q422" i="3"/>
  <c r="Q423" i="3"/>
  <c r="Q424" i="3"/>
  <c r="Q426" i="3"/>
  <c r="Q428" i="3"/>
  <c r="Q429" i="3"/>
  <c r="Q430" i="3"/>
  <c r="Q431" i="3"/>
  <c r="Q432" i="3"/>
  <c r="Q434" i="3"/>
  <c r="Q435" i="3"/>
  <c r="Q436" i="3"/>
  <c r="Q437" i="3"/>
  <c r="Q438" i="3"/>
  <c r="Q439" i="3"/>
  <c r="Q440" i="3"/>
  <c r="Q442" i="3"/>
  <c r="Q443" i="3"/>
  <c r="Q444" i="3"/>
  <c r="Q445" i="3"/>
  <c r="Q446" i="3"/>
  <c r="Q447" i="3"/>
  <c r="Q450" i="3"/>
  <c r="Q451" i="3"/>
  <c r="Q452" i="3"/>
  <c r="Q453" i="3"/>
  <c r="Q454" i="3"/>
  <c r="Q455" i="3"/>
  <c r="Q458" i="3"/>
  <c r="Q459" i="3"/>
  <c r="Q460" i="3"/>
  <c r="Q461" i="3"/>
  <c r="Q462" i="3"/>
  <c r="Q463" i="3"/>
  <c r="Q466" i="3"/>
  <c r="Q467" i="3"/>
  <c r="Q468" i="3"/>
  <c r="Q469" i="3"/>
  <c r="Q470" i="3"/>
  <c r="Q471" i="3"/>
  <c r="Q473" i="3"/>
  <c r="Q474" i="3"/>
  <c r="Q475" i="3"/>
  <c r="Q476" i="3"/>
  <c r="Q477" i="3"/>
  <c r="Q478" i="3"/>
  <c r="Q479" i="3"/>
  <c r="Q482" i="3"/>
  <c r="Q483" i="3"/>
  <c r="Q484" i="3"/>
  <c r="Q487" i="3"/>
  <c r="Q490" i="3"/>
  <c r="Q491" i="3"/>
  <c r="Q492" i="3"/>
  <c r="Q493" i="3"/>
  <c r="Q494" i="3"/>
  <c r="Q495" i="3"/>
  <c r="Q498" i="3"/>
  <c r="Q500" i="3"/>
  <c r="Q501" i="3"/>
  <c r="Q502" i="3"/>
  <c r="K4" i="3"/>
  <c r="M4" i="3"/>
  <c r="Q5" i="3"/>
  <c r="Q6" i="3"/>
  <c r="Q7" i="3"/>
  <c r="BL5" i="7"/>
  <c r="BN5" i="7" s="1"/>
  <c r="BO5" i="7" s="1"/>
  <c r="BM5" i="7"/>
  <c r="BR5" i="7" s="1"/>
  <c r="BT5" i="7"/>
  <c r="BU5" i="7"/>
  <c r="BX5" i="7" s="1"/>
  <c r="CC5" i="7" s="1"/>
  <c r="BW5" i="7"/>
  <c r="BY5" i="7" s="1"/>
  <c r="BZ5" i="7" s="1"/>
  <c r="CE5" i="7"/>
  <c r="CF5" i="7"/>
  <c r="CI5" i="7" s="1"/>
  <c r="CN5" i="7" s="1"/>
  <c r="CH5" i="7"/>
  <c r="CJ5" i="7" s="1"/>
  <c r="CK5" i="7" s="1"/>
  <c r="CL5" i="7" s="1"/>
  <c r="BL6" i="7"/>
  <c r="BN6" i="7" s="1"/>
  <c r="BO6" i="7" s="1"/>
  <c r="BM6" i="7"/>
  <c r="BR6" i="7"/>
  <c r="BT6" i="7"/>
  <c r="BU6" i="7"/>
  <c r="BX6" i="7" s="1"/>
  <c r="CC6" i="7" s="1"/>
  <c r="BW6" i="7"/>
  <c r="BY6" i="7" s="1"/>
  <c r="BZ6" i="7" s="1"/>
  <c r="CE6" i="7"/>
  <c r="CF6" i="7"/>
  <c r="CI6" i="7" s="1"/>
  <c r="CN6" i="7" s="1"/>
  <c r="CH6" i="7"/>
  <c r="CJ6" i="7" s="1"/>
  <c r="CK6" i="7" s="1"/>
  <c r="CL6" i="7"/>
  <c r="BL7" i="7"/>
  <c r="BN7" i="7" s="1"/>
  <c r="BO7" i="7" s="1"/>
  <c r="BP7" i="7" s="1"/>
  <c r="BM7" i="7"/>
  <c r="BQ7" i="7"/>
  <c r="BR7" i="7"/>
  <c r="BT7" i="7"/>
  <c r="BU7" i="7"/>
  <c r="BX7" i="7" s="1"/>
  <c r="CC7" i="7" s="1"/>
  <c r="BW7" i="7"/>
  <c r="BY7" i="7" s="1"/>
  <c r="BZ7" i="7" s="1"/>
  <c r="CA7" i="7"/>
  <c r="CE7" i="7"/>
  <c r="CF7" i="7"/>
  <c r="CI7" i="7" s="1"/>
  <c r="CN7" i="7" s="1"/>
  <c r="CH7" i="7"/>
  <c r="CJ7" i="7" s="1"/>
  <c r="CK7" i="7" s="1"/>
  <c r="BL8" i="7"/>
  <c r="BN8" i="7" s="1"/>
  <c r="BO8" i="7" s="1"/>
  <c r="BM8" i="7"/>
  <c r="BP8" i="7"/>
  <c r="BR8" i="7"/>
  <c r="BT8" i="7"/>
  <c r="BU8" i="7"/>
  <c r="BX8" i="7" s="1"/>
  <c r="CC8" i="7" s="1"/>
  <c r="BW8" i="7"/>
  <c r="BY8" i="7" s="1"/>
  <c r="BZ8" i="7" s="1"/>
  <c r="CE8" i="7"/>
  <c r="CF8" i="7"/>
  <c r="CI8" i="7" s="1"/>
  <c r="CN8" i="7" s="1"/>
  <c r="CH8" i="7"/>
  <c r="CJ8" i="7"/>
  <c r="CK8" i="7" s="1"/>
  <c r="BL9" i="7"/>
  <c r="BN9" i="7" s="1"/>
  <c r="BM9" i="7"/>
  <c r="BO9" i="7"/>
  <c r="BR9" i="7"/>
  <c r="BT9" i="7"/>
  <c r="BU9" i="7"/>
  <c r="BX9" i="7" s="1"/>
  <c r="CC9" i="7" s="1"/>
  <c r="BW9" i="7"/>
  <c r="BY9" i="7"/>
  <c r="BZ9" i="7" s="1"/>
  <c r="CE9" i="7"/>
  <c r="CF9" i="7"/>
  <c r="CH9" i="7"/>
  <c r="CI9" i="7"/>
  <c r="CN9" i="7" s="1"/>
  <c r="CJ9" i="7"/>
  <c r="CK9" i="7"/>
  <c r="CL9" i="7" s="1"/>
  <c r="BL10" i="7"/>
  <c r="BM10" i="7"/>
  <c r="BN10" i="7"/>
  <c r="BO10" i="7" s="1"/>
  <c r="BR10" i="7"/>
  <c r="BT10" i="7"/>
  <c r="BU10" i="7"/>
  <c r="BW10" i="7"/>
  <c r="BX10" i="7"/>
  <c r="CC10" i="7" s="1"/>
  <c r="BY10" i="7"/>
  <c r="BZ10" i="7"/>
  <c r="CA10" i="7" s="1"/>
  <c r="CB10" i="7" s="1"/>
  <c r="CE10" i="7"/>
  <c r="CF10" i="7"/>
  <c r="CH10" i="7"/>
  <c r="CJ10" i="7" s="1"/>
  <c r="CK10" i="7" s="1"/>
  <c r="CI10" i="7"/>
  <c r="CN10" i="7" s="1"/>
  <c r="BL11" i="7"/>
  <c r="BM11" i="7"/>
  <c r="BR11" i="7" s="1"/>
  <c r="BN11" i="7"/>
  <c r="BO11" i="7"/>
  <c r="BP11" i="7" s="1"/>
  <c r="BQ11" i="7" s="1"/>
  <c r="BT11" i="7"/>
  <c r="BU11" i="7"/>
  <c r="BW11" i="7"/>
  <c r="BY11" i="7" s="1"/>
  <c r="BZ11" i="7" s="1"/>
  <c r="BX11" i="7"/>
  <c r="CC11" i="7" s="1"/>
  <c r="CE11" i="7"/>
  <c r="CF11" i="7"/>
  <c r="CI11" i="7" s="1"/>
  <c r="CN11" i="7" s="1"/>
  <c r="CH11" i="7"/>
  <c r="CJ11" i="7"/>
  <c r="CK11" i="7"/>
  <c r="CL11" i="7" s="1"/>
  <c r="BL12" i="7"/>
  <c r="BN12" i="7" s="1"/>
  <c r="BO12" i="7" s="1"/>
  <c r="BM12" i="7"/>
  <c r="BR12" i="7" s="1"/>
  <c r="BT12" i="7"/>
  <c r="BU12" i="7"/>
  <c r="BX12" i="7" s="1"/>
  <c r="CC12" i="7" s="1"/>
  <c r="BW12" i="7"/>
  <c r="BY12" i="7" s="1"/>
  <c r="BZ12" i="7" s="1"/>
  <c r="CE12" i="7"/>
  <c r="CF12" i="7"/>
  <c r="CI12" i="7" s="1"/>
  <c r="CH12" i="7"/>
  <c r="CJ12" i="7"/>
  <c r="CK12" i="7" s="1"/>
  <c r="CN12" i="7"/>
  <c r="BL13" i="7"/>
  <c r="BN13" i="7" s="1"/>
  <c r="BO13" i="7" s="1"/>
  <c r="BM13" i="7"/>
  <c r="BR13" i="7" s="1"/>
  <c r="BT13" i="7"/>
  <c r="BU13" i="7"/>
  <c r="BX13" i="7" s="1"/>
  <c r="CC13" i="7" s="1"/>
  <c r="BW13" i="7"/>
  <c r="BY13" i="7" s="1"/>
  <c r="BZ13" i="7" s="1"/>
  <c r="CE13" i="7"/>
  <c r="CF13" i="7"/>
  <c r="CI13" i="7" s="1"/>
  <c r="CN13" i="7" s="1"/>
  <c r="CH13" i="7"/>
  <c r="CJ13" i="7" s="1"/>
  <c r="CK13" i="7" s="1"/>
  <c r="CL13" i="7" s="1"/>
  <c r="BL14" i="7"/>
  <c r="BN14" i="7" s="1"/>
  <c r="BO14" i="7" s="1"/>
  <c r="BM14" i="7"/>
  <c r="BR14" i="7"/>
  <c r="BT14" i="7"/>
  <c r="BU14" i="7"/>
  <c r="BX14" i="7" s="1"/>
  <c r="CC14" i="7" s="1"/>
  <c r="BW14" i="7"/>
  <c r="BY14" i="7" s="1"/>
  <c r="BZ14" i="7" s="1"/>
  <c r="CE14" i="7"/>
  <c r="CF14" i="7"/>
  <c r="CI14" i="7" s="1"/>
  <c r="CN14" i="7" s="1"/>
  <c r="CH14" i="7"/>
  <c r="CJ14" i="7" s="1"/>
  <c r="CK14" i="7" s="1"/>
  <c r="CL14" i="7"/>
  <c r="BL15" i="7"/>
  <c r="BN15" i="7" s="1"/>
  <c r="BO15" i="7" s="1"/>
  <c r="BP15" i="7" s="1"/>
  <c r="BM15" i="7"/>
  <c r="BR15" i="7" s="1"/>
  <c r="BQ15" i="7"/>
  <c r="BT15" i="7"/>
  <c r="BU15" i="7"/>
  <c r="BX15" i="7" s="1"/>
  <c r="CC15" i="7" s="1"/>
  <c r="BW15" i="7"/>
  <c r="BY15" i="7" s="1"/>
  <c r="BZ15" i="7" s="1"/>
  <c r="CA15" i="7" s="1"/>
  <c r="CE15" i="7"/>
  <c r="CF15" i="7"/>
  <c r="CI15" i="7" s="1"/>
  <c r="CN15" i="7" s="1"/>
  <c r="CH15" i="7"/>
  <c r="CJ15" i="7" s="1"/>
  <c r="CK15" i="7"/>
  <c r="BL16" i="7"/>
  <c r="BN16" i="7" s="1"/>
  <c r="BO16" i="7" s="1"/>
  <c r="BM16" i="7"/>
  <c r="BP16" i="7"/>
  <c r="BR16" i="7"/>
  <c r="BT16" i="7"/>
  <c r="BU16" i="7"/>
  <c r="BX16" i="7" s="1"/>
  <c r="CC16" i="7" s="1"/>
  <c r="BW16" i="7"/>
  <c r="BY16" i="7" s="1"/>
  <c r="BZ16" i="7"/>
  <c r="CE16" i="7"/>
  <c r="CF16" i="7"/>
  <c r="CI16" i="7" s="1"/>
  <c r="CN16" i="7" s="1"/>
  <c r="CH16" i="7"/>
  <c r="CJ16" i="7"/>
  <c r="CK16" i="7" s="1"/>
  <c r="BL17" i="7"/>
  <c r="BN17" i="7" s="1"/>
  <c r="BO17" i="7" s="1"/>
  <c r="BM17" i="7"/>
  <c r="BR17" i="7"/>
  <c r="BT17" i="7"/>
  <c r="BU17" i="7"/>
  <c r="BX17" i="7" s="1"/>
  <c r="CC17" i="7" s="1"/>
  <c r="BW17" i="7"/>
  <c r="BY17" i="7"/>
  <c r="BZ17" i="7" s="1"/>
  <c r="CE17" i="7"/>
  <c r="CF17" i="7"/>
  <c r="CH17" i="7"/>
  <c r="CI17" i="7"/>
  <c r="CN17" i="7" s="1"/>
  <c r="CJ17" i="7"/>
  <c r="CK17" i="7"/>
  <c r="CL17" i="7" s="1"/>
  <c r="CM17" i="7" s="1"/>
  <c r="BL18" i="7"/>
  <c r="BM18" i="7"/>
  <c r="BN18" i="7"/>
  <c r="BO18" i="7" s="1"/>
  <c r="BR18" i="7"/>
  <c r="BT18" i="7"/>
  <c r="BU18" i="7"/>
  <c r="BW18" i="7"/>
  <c r="BX18" i="7"/>
  <c r="CC18" i="7" s="1"/>
  <c r="BY18" i="7"/>
  <c r="BZ18" i="7"/>
  <c r="CA18" i="7" s="1"/>
  <c r="CB18" i="7" s="1"/>
  <c r="CE18" i="7"/>
  <c r="CF18" i="7"/>
  <c r="CH18" i="7"/>
  <c r="CJ18" i="7" s="1"/>
  <c r="CK18" i="7" s="1"/>
  <c r="CI18" i="7"/>
  <c r="CN18" i="7"/>
  <c r="BL19" i="7"/>
  <c r="BM19" i="7"/>
  <c r="BR19" i="7" s="1"/>
  <c r="BN19" i="7"/>
  <c r="BO19" i="7"/>
  <c r="BP19" i="7" s="1"/>
  <c r="BQ19" i="7" s="1"/>
  <c r="BT19" i="7"/>
  <c r="BU19" i="7"/>
  <c r="BX19" i="7" s="1"/>
  <c r="CC19" i="7" s="1"/>
  <c r="BW19" i="7"/>
  <c r="BY19" i="7" s="1"/>
  <c r="BZ19" i="7" s="1"/>
  <c r="CE19" i="7"/>
  <c r="CF19" i="7"/>
  <c r="CI19" i="7" s="1"/>
  <c r="CN19" i="7" s="1"/>
  <c r="CH19" i="7"/>
  <c r="CJ19" i="7"/>
  <c r="CK19" i="7"/>
  <c r="CL19" i="7" s="1"/>
  <c r="BL20" i="7"/>
  <c r="BN20" i="7" s="1"/>
  <c r="BO20" i="7" s="1"/>
  <c r="BM20" i="7"/>
  <c r="BR20" i="7" s="1"/>
  <c r="BT20" i="7"/>
  <c r="BU20" i="7"/>
  <c r="BX20" i="7" s="1"/>
  <c r="CC20" i="7" s="1"/>
  <c r="BW20" i="7"/>
  <c r="BY20" i="7" s="1"/>
  <c r="BZ20" i="7" s="1"/>
  <c r="CE20" i="7"/>
  <c r="CF20" i="7"/>
  <c r="CI20" i="7" s="1"/>
  <c r="CH20" i="7"/>
  <c r="CJ20" i="7"/>
  <c r="CK20" i="7" s="1"/>
  <c r="CN20" i="7"/>
  <c r="BL21" i="7"/>
  <c r="BN21" i="7" s="1"/>
  <c r="BO21" i="7" s="1"/>
  <c r="BM21" i="7"/>
  <c r="BR21" i="7" s="1"/>
  <c r="BT21" i="7"/>
  <c r="BU21" i="7"/>
  <c r="BX21" i="7" s="1"/>
  <c r="CC21" i="7" s="1"/>
  <c r="BW21" i="7"/>
  <c r="BY21" i="7" s="1"/>
  <c r="BZ21" i="7" s="1"/>
  <c r="CE21" i="7"/>
  <c r="CF21" i="7"/>
  <c r="CI21" i="7" s="1"/>
  <c r="CN21" i="7" s="1"/>
  <c r="CH21" i="7"/>
  <c r="CJ21" i="7" s="1"/>
  <c r="CK21" i="7" s="1"/>
  <c r="BL22" i="7"/>
  <c r="BN22" i="7" s="1"/>
  <c r="BO22" i="7" s="1"/>
  <c r="BM22" i="7"/>
  <c r="BR22" i="7"/>
  <c r="BT22" i="7"/>
  <c r="BU22" i="7"/>
  <c r="BX22" i="7" s="1"/>
  <c r="CC22" i="7" s="1"/>
  <c r="BW22" i="7"/>
  <c r="BY22" i="7" s="1"/>
  <c r="BZ22" i="7" s="1"/>
  <c r="CA22" i="7" s="1"/>
  <c r="CB22" i="7"/>
  <c r="CE22" i="7"/>
  <c r="CF22" i="7"/>
  <c r="CI22" i="7" s="1"/>
  <c r="CN22" i="7" s="1"/>
  <c r="CH22" i="7"/>
  <c r="CJ22" i="7" s="1"/>
  <c r="CK22" i="7" s="1"/>
  <c r="CL22" i="7" s="1"/>
  <c r="BL23" i="7"/>
  <c r="BN23" i="7" s="1"/>
  <c r="BO23" i="7" s="1"/>
  <c r="BP23" i="7" s="1"/>
  <c r="BM23" i="7"/>
  <c r="BR23" i="7" s="1"/>
  <c r="BT23" i="7"/>
  <c r="BU23" i="7"/>
  <c r="BX23" i="7" s="1"/>
  <c r="CC23" i="7" s="1"/>
  <c r="BW23" i="7"/>
  <c r="BY23" i="7" s="1"/>
  <c r="BZ23" i="7" s="1"/>
  <c r="CA23" i="7"/>
  <c r="CE23" i="7"/>
  <c r="CF23" i="7"/>
  <c r="CI23" i="7" s="1"/>
  <c r="CN23" i="7" s="1"/>
  <c r="CH23" i="7"/>
  <c r="CJ23" i="7" s="1"/>
  <c r="CK23" i="7"/>
  <c r="BL24" i="7"/>
  <c r="BN24" i="7" s="1"/>
  <c r="BO24" i="7" s="1"/>
  <c r="BM24" i="7"/>
  <c r="BR24" i="7"/>
  <c r="BT24" i="7"/>
  <c r="BU24" i="7"/>
  <c r="BX24" i="7" s="1"/>
  <c r="CC24" i="7" s="1"/>
  <c r="BW24" i="7"/>
  <c r="BY24" i="7" s="1"/>
  <c r="BZ24" i="7"/>
  <c r="CE24" i="7"/>
  <c r="CF24" i="7"/>
  <c r="CI24" i="7" s="1"/>
  <c r="CN24" i="7" s="1"/>
  <c r="CH24" i="7"/>
  <c r="CJ24" i="7"/>
  <c r="CK24" i="7" s="1"/>
  <c r="BL25" i="7"/>
  <c r="BN25" i="7" s="1"/>
  <c r="BO25" i="7" s="1"/>
  <c r="BM25" i="7"/>
  <c r="BR25" i="7"/>
  <c r="BT25" i="7"/>
  <c r="BU25" i="7"/>
  <c r="BX25" i="7" s="1"/>
  <c r="CC25" i="7" s="1"/>
  <c r="BW25" i="7"/>
  <c r="BY25" i="7"/>
  <c r="BZ25" i="7" s="1"/>
  <c r="CE25" i="7"/>
  <c r="CF25" i="7"/>
  <c r="CH25" i="7"/>
  <c r="CI25" i="7"/>
  <c r="CN25" i="7" s="1"/>
  <c r="CJ25" i="7"/>
  <c r="CK25" i="7"/>
  <c r="CL25" i="7" s="1"/>
  <c r="CM25" i="7" s="1"/>
  <c r="BL26" i="7"/>
  <c r="BM26" i="7"/>
  <c r="BN26" i="7"/>
  <c r="BO26" i="7" s="1"/>
  <c r="BR26" i="7"/>
  <c r="BT26" i="7"/>
  <c r="BU26" i="7"/>
  <c r="BW26" i="7"/>
  <c r="BY26" i="7" s="1"/>
  <c r="BZ26" i="7" s="1"/>
  <c r="BX26" i="7"/>
  <c r="CC26" i="7" s="1"/>
  <c r="CE26" i="7"/>
  <c r="CF26" i="7"/>
  <c r="CI26" i="7" s="1"/>
  <c r="CN26" i="7" s="1"/>
  <c r="CH26" i="7"/>
  <c r="CJ26" i="7" s="1"/>
  <c r="CK26" i="7" s="1"/>
  <c r="BL27" i="7"/>
  <c r="BN27" i="7" s="1"/>
  <c r="BO27" i="7" s="1"/>
  <c r="BM27" i="7"/>
  <c r="BR27" i="7" s="1"/>
  <c r="BT27" i="7"/>
  <c r="BU27" i="7"/>
  <c r="BX27" i="7" s="1"/>
  <c r="CC27" i="7" s="1"/>
  <c r="BW27" i="7"/>
  <c r="BY27" i="7" s="1"/>
  <c r="BZ27" i="7" s="1"/>
  <c r="CE27" i="7"/>
  <c r="CF27" i="7"/>
  <c r="CI27" i="7" s="1"/>
  <c r="CN27" i="7" s="1"/>
  <c r="CH27" i="7"/>
  <c r="CJ27" i="7"/>
  <c r="CK27" i="7"/>
  <c r="CL27" i="7" s="1"/>
  <c r="BL28" i="7"/>
  <c r="BN28" i="7" s="1"/>
  <c r="BO28" i="7" s="1"/>
  <c r="BM28" i="7"/>
  <c r="BR28" i="7"/>
  <c r="BT28" i="7"/>
  <c r="BU28" i="7"/>
  <c r="BX28" i="7" s="1"/>
  <c r="CC28" i="7" s="1"/>
  <c r="BW28" i="7"/>
  <c r="BY28" i="7" s="1"/>
  <c r="BZ28" i="7" s="1"/>
  <c r="CE28" i="7"/>
  <c r="CF28" i="7"/>
  <c r="CI28" i="7" s="1"/>
  <c r="CH28" i="7"/>
  <c r="CJ28" i="7"/>
  <c r="CK28" i="7" s="1"/>
  <c r="CN28" i="7"/>
  <c r="BL29" i="7"/>
  <c r="BN29" i="7" s="1"/>
  <c r="BO29" i="7" s="1"/>
  <c r="BM29" i="7"/>
  <c r="BR29" i="7" s="1"/>
  <c r="BT29" i="7"/>
  <c r="BU29" i="7"/>
  <c r="BX29" i="7" s="1"/>
  <c r="BW29" i="7"/>
  <c r="BY29" i="7"/>
  <c r="BZ29" i="7" s="1"/>
  <c r="CC29" i="7"/>
  <c r="CE29" i="7"/>
  <c r="CF29" i="7"/>
  <c r="CI29" i="7" s="1"/>
  <c r="CN29" i="7" s="1"/>
  <c r="CH29" i="7"/>
  <c r="CJ29" i="7" s="1"/>
  <c r="CK29" i="7" s="1"/>
  <c r="CL29" i="7" s="1"/>
  <c r="BL30" i="7"/>
  <c r="BN30" i="7" s="1"/>
  <c r="BO30" i="7" s="1"/>
  <c r="BM30" i="7"/>
  <c r="BR30" i="7"/>
  <c r="BT30" i="7"/>
  <c r="BU30" i="7"/>
  <c r="BX30" i="7" s="1"/>
  <c r="CC30" i="7" s="1"/>
  <c r="BW30" i="7"/>
  <c r="BY30" i="7" s="1"/>
  <c r="BZ30" i="7" s="1"/>
  <c r="CA30" i="7" s="1"/>
  <c r="CB30" i="7"/>
  <c r="CE30" i="7"/>
  <c r="CF30" i="7"/>
  <c r="CI30" i="7" s="1"/>
  <c r="CN30" i="7" s="1"/>
  <c r="CH30" i="7"/>
  <c r="CJ30" i="7" s="1"/>
  <c r="CK30" i="7" s="1"/>
  <c r="CL30" i="7"/>
  <c r="BL31" i="7"/>
  <c r="BN31" i="7" s="1"/>
  <c r="BO31" i="7" s="1"/>
  <c r="BM31" i="7"/>
  <c r="BR31" i="7" s="1"/>
  <c r="BT31" i="7"/>
  <c r="BU31" i="7"/>
  <c r="BX31" i="7" s="1"/>
  <c r="CC31" i="7" s="1"/>
  <c r="BW31" i="7"/>
  <c r="BY31" i="7" s="1"/>
  <c r="BZ31" i="7" s="1"/>
  <c r="CA31" i="7" s="1"/>
  <c r="CE31" i="7"/>
  <c r="CF31" i="7"/>
  <c r="CI31" i="7" s="1"/>
  <c r="CN31" i="7" s="1"/>
  <c r="CH31" i="7"/>
  <c r="CJ31" i="7" s="1"/>
  <c r="CK31" i="7" s="1"/>
  <c r="BL32" i="7"/>
  <c r="BN32" i="7" s="1"/>
  <c r="BO32" i="7" s="1"/>
  <c r="BP32" i="7" s="1"/>
  <c r="BM32" i="7"/>
  <c r="BR32" i="7"/>
  <c r="BT32" i="7"/>
  <c r="BU32" i="7"/>
  <c r="BX32" i="7" s="1"/>
  <c r="CC32" i="7" s="1"/>
  <c r="BW32" i="7"/>
  <c r="BY32" i="7" s="1"/>
  <c r="BZ32" i="7" s="1"/>
  <c r="CE32" i="7"/>
  <c r="CF32" i="7"/>
  <c r="CI32" i="7" s="1"/>
  <c r="CN32" i="7" s="1"/>
  <c r="CH32" i="7"/>
  <c r="CJ32" i="7"/>
  <c r="CK32" i="7" s="1"/>
  <c r="BL33" i="7"/>
  <c r="BN33" i="7" s="1"/>
  <c r="BM33" i="7"/>
  <c r="BO33" i="7"/>
  <c r="BR33" i="7"/>
  <c r="BT33" i="7"/>
  <c r="BU33" i="7"/>
  <c r="BX33" i="7" s="1"/>
  <c r="CC33" i="7" s="1"/>
  <c r="BW33" i="7"/>
  <c r="BY33" i="7"/>
  <c r="BZ33" i="7" s="1"/>
  <c r="CE33" i="7"/>
  <c r="CF33" i="7"/>
  <c r="CH33" i="7"/>
  <c r="CI33" i="7"/>
  <c r="CN33" i="7" s="1"/>
  <c r="CJ33" i="7"/>
  <c r="CK33" i="7"/>
  <c r="CL33" i="7" s="1"/>
  <c r="CM33" i="7" s="1"/>
  <c r="BL34" i="7"/>
  <c r="BM34" i="7"/>
  <c r="BN34" i="7"/>
  <c r="BO34" i="7" s="1"/>
  <c r="BR34" i="7"/>
  <c r="BT34" i="7"/>
  <c r="BU34" i="7"/>
  <c r="BW34" i="7"/>
  <c r="BY34" i="7" s="1"/>
  <c r="BZ34" i="7" s="1"/>
  <c r="BX34" i="7"/>
  <c r="CC34" i="7" s="1"/>
  <c r="CE34" i="7"/>
  <c r="CF34" i="7"/>
  <c r="CI34" i="7" s="1"/>
  <c r="CN34" i="7" s="1"/>
  <c r="CH34" i="7"/>
  <c r="CJ34" i="7" s="1"/>
  <c r="CK34" i="7" s="1"/>
  <c r="BL35" i="7"/>
  <c r="BN35" i="7" s="1"/>
  <c r="BO35" i="7" s="1"/>
  <c r="BM35" i="7"/>
  <c r="BR35" i="7" s="1"/>
  <c r="BT35" i="7"/>
  <c r="BU35" i="7"/>
  <c r="BX35" i="7" s="1"/>
  <c r="CC35" i="7" s="1"/>
  <c r="BW35" i="7"/>
  <c r="BY35" i="7" s="1"/>
  <c r="BZ35" i="7" s="1"/>
  <c r="CE35" i="7"/>
  <c r="CF35" i="7"/>
  <c r="CI35" i="7" s="1"/>
  <c r="CN35" i="7" s="1"/>
  <c r="CH35" i="7"/>
  <c r="CJ35" i="7"/>
  <c r="CK35" i="7"/>
  <c r="CL35" i="7" s="1"/>
  <c r="BL36" i="7"/>
  <c r="BN36" i="7" s="1"/>
  <c r="BO36" i="7" s="1"/>
  <c r="BM36" i="7"/>
  <c r="BR36" i="7"/>
  <c r="BT36" i="7"/>
  <c r="BU36" i="7"/>
  <c r="BX36" i="7" s="1"/>
  <c r="CC36" i="7" s="1"/>
  <c r="BW36" i="7"/>
  <c r="BY36" i="7"/>
  <c r="BZ36" i="7"/>
  <c r="CA36" i="7" s="1"/>
  <c r="CE36" i="7"/>
  <c r="CF36" i="7"/>
  <c r="CH36" i="7"/>
  <c r="CI36" i="7"/>
  <c r="CJ36" i="7"/>
  <c r="CK36" i="7" s="1"/>
  <c r="CN36" i="7"/>
  <c r="BL37" i="7"/>
  <c r="BM37" i="7"/>
  <c r="BR37" i="7" s="1"/>
  <c r="BN37" i="7"/>
  <c r="BO37" i="7"/>
  <c r="BP37" i="7" s="1"/>
  <c r="BT37" i="7"/>
  <c r="BU37" i="7"/>
  <c r="BX37" i="7" s="1"/>
  <c r="BW37" i="7"/>
  <c r="BY37" i="7"/>
  <c r="BZ37" i="7" s="1"/>
  <c r="CC37" i="7"/>
  <c r="CE37" i="7"/>
  <c r="CF37" i="7"/>
  <c r="CH37" i="7"/>
  <c r="CJ37" i="7" s="1"/>
  <c r="CK37" i="7" s="1"/>
  <c r="CL37" i="7" s="1"/>
  <c r="CI37" i="7"/>
  <c r="CN37" i="7" s="1"/>
  <c r="BL38" i="7"/>
  <c r="BM38" i="7"/>
  <c r="BN38" i="7"/>
  <c r="BO38" i="7" s="1"/>
  <c r="BR38" i="7"/>
  <c r="BT38" i="7"/>
  <c r="BU38" i="7"/>
  <c r="BW38" i="7"/>
  <c r="BY38" i="7" s="1"/>
  <c r="BZ38" i="7" s="1"/>
  <c r="CA38" i="7" s="1"/>
  <c r="BX38" i="7"/>
  <c r="CC38" i="7" s="1"/>
  <c r="CE38" i="7"/>
  <c r="CF38" i="7"/>
  <c r="CI38" i="7" s="1"/>
  <c r="CN38" i="7" s="1"/>
  <c r="CH38" i="7"/>
  <c r="CJ38" i="7" s="1"/>
  <c r="CK38" i="7" s="1"/>
  <c r="CL38" i="7" s="1"/>
  <c r="BL39" i="7"/>
  <c r="BN39" i="7" s="1"/>
  <c r="BO39" i="7" s="1"/>
  <c r="BP39" i="7" s="1"/>
  <c r="BM39" i="7"/>
  <c r="BR39" i="7" s="1"/>
  <c r="BT39" i="7"/>
  <c r="BU39" i="7"/>
  <c r="BX39" i="7" s="1"/>
  <c r="CC39" i="7" s="1"/>
  <c r="BW39" i="7"/>
  <c r="BY39" i="7" s="1"/>
  <c r="BZ39" i="7" s="1"/>
  <c r="CE39" i="7"/>
  <c r="CF39" i="7"/>
  <c r="CI39" i="7" s="1"/>
  <c r="CN39" i="7" s="1"/>
  <c r="CH39" i="7"/>
  <c r="CJ39" i="7" s="1"/>
  <c r="CK39" i="7"/>
  <c r="BL40" i="7"/>
  <c r="BN40" i="7" s="1"/>
  <c r="BO40" i="7" s="1"/>
  <c r="BM40" i="7"/>
  <c r="BP40" i="7"/>
  <c r="BR40" i="7"/>
  <c r="BT40" i="7"/>
  <c r="BU40" i="7"/>
  <c r="BX40" i="7" s="1"/>
  <c r="CC40" i="7" s="1"/>
  <c r="BW40" i="7"/>
  <c r="BY40" i="7" s="1"/>
  <c r="BZ40" i="7"/>
  <c r="CE40" i="7"/>
  <c r="CF40" i="7"/>
  <c r="CI40" i="7" s="1"/>
  <c r="CN40" i="7" s="1"/>
  <c r="CH40" i="7"/>
  <c r="CJ40" i="7"/>
  <c r="CK40" i="7" s="1"/>
  <c r="BL41" i="7"/>
  <c r="BN41" i="7" s="1"/>
  <c r="BO41" i="7" s="1"/>
  <c r="BM41" i="7"/>
  <c r="BR41" i="7"/>
  <c r="BT41" i="7"/>
  <c r="BU41" i="7"/>
  <c r="BX41" i="7" s="1"/>
  <c r="CC41" i="7" s="1"/>
  <c r="BW41" i="7"/>
  <c r="BY41" i="7"/>
  <c r="BZ41" i="7" s="1"/>
  <c r="CE41" i="7"/>
  <c r="CF41" i="7"/>
  <c r="CH41" i="7"/>
  <c r="CI41" i="7"/>
  <c r="CN41" i="7" s="1"/>
  <c r="CJ41" i="7"/>
  <c r="CK41" i="7"/>
  <c r="CL41" i="7"/>
  <c r="CM41" i="7"/>
  <c r="BL42" i="7"/>
  <c r="BM42" i="7"/>
  <c r="BN42" i="7"/>
  <c r="BO42" i="7" s="1"/>
  <c r="BP42" i="7" s="1"/>
  <c r="BQ42" i="7"/>
  <c r="BR42" i="7"/>
  <c r="BT42" i="7"/>
  <c r="BU42" i="7"/>
  <c r="BW42" i="7"/>
  <c r="BY42" i="7" s="1"/>
  <c r="BZ42" i="7" s="1"/>
  <c r="CA42" i="7" s="1"/>
  <c r="BX42" i="7"/>
  <c r="CC42" i="7" s="1"/>
  <c r="CE42" i="7"/>
  <c r="CF42" i="7"/>
  <c r="CI42" i="7" s="1"/>
  <c r="CN42" i="7" s="1"/>
  <c r="CH42" i="7"/>
  <c r="CJ42" i="7" s="1"/>
  <c r="CK42" i="7" s="1"/>
  <c r="BL43" i="7"/>
  <c r="BN43" i="7" s="1"/>
  <c r="BO43" i="7" s="1"/>
  <c r="BP43" i="7" s="1"/>
  <c r="BM43" i="7"/>
  <c r="BR43" i="7" s="1"/>
  <c r="BT43" i="7"/>
  <c r="BU43" i="7"/>
  <c r="BX43" i="7" s="1"/>
  <c r="CC43" i="7" s="1"/>
  <c r="BW43" i="7"/>
  <c r="BY43" i="7" s="1"/>
  <c r="BZ43" i="7"/>
  <c r="CA43" i="7" s="1"/>
  <c r="CE43" i="7"/>
  <c r="CF43" i="7"/>
  <c r="CI43" i="7" s="1"/>
  <c r="CN43" i="7" s="1"/>
  <c r="CH43" i="7"/>
  <c r="CJ43" i="7"/>
  <c r="CK43" i="7" s="1"/>
  <c r="BL44" i="7"/>
  <c r="BN44" i="7" s="1"/>
  <c r="BM44" i="7"/>
  <c r="BO44" i="7"/>
  <c r="BP44" i="7"/>
  <c r="BR44" i="7"/>
  <c r="BT44" i="7"/>
  <c r="BU44" i="7"/>
  <c r="BX44" i="7" s="1"/>
  <c r="CC44" i="7" s="1"/>
  <c r="BW44" i="7"/>
  <c r="BY44" i="7"/>
  <c r="BZ44" i="7"/>
  <c r="CA44" i="7" s="1"/>
  <c r="CE44" i="7"/>
  <c r="CF44" i="7"/>
  <c r="CH44" i="7"/>
  <c r="CI44" i="7"/>
  <c r="CN44" i="7" s="1"/>
  <c r="CJ44" i="7"/>
  <c r="CK44" i="7" s="1"/>
  <c r="CL44" i="7"/>
  <c r="CM44" i="7" s="1"/>
  <c r="BL45" i="7"/>
  <c r="BM45" i="7"/>
  <c r="BN45" i="7"/>
  <c r="BO45" i="7" s="1"/>
  <c r="BR45" i="7"/>
  <c r="BT45" i="7"/>
  <c r="BU45" i="7"/>
  <c r="BW45" i="7"/>
  <c r="BX45" i="7"/>
  <c r="CC45" i="7" s="1"/>
  <c r="BY45" i="7"/>
  <c r="BZ45" i="7" s="1"/>
  <c r="CE45" i="7"/>
  <c r="CF45" i="7"/>
  <c r="CH45" i="7"/>
  <c r="CJ45" i="7" s="1"/>
  <c r="CK45" i="7" s="1"/>
  <c r="CI45" i="7"/>
  <c r="CN45" i="7" s="1"/>
  <c r="BL46" i="7"/>
  <c r="BM46" i="7"/>
  <c r="BR46" i="7" s="1"/>
  <c r="BN46" i="7"/>
  <c r="BO46" i="7" s="1"/>
  <c r="BT46" i="7"/>
  <c r="BU46" i="7"/>
  <c r="BW46" i="7"/>
  <c r="BY46" i="7" s="1"/>
  <c r="BZ46" i="7" s="1"/>
  <c r="BX46" i="7"/>
  <c r="CC46" i="7" s="1"/>
  <c r="CE46" i="7"/>
  <c r="CF46" i="7"/>
  <c r="CI46" i="7" s="1"/>
  <c r="CN46" i="7" s="1"/>
  <c r="CH46" i="7"/>
  <c r="CJ46" i="7" s="1"/>
  <c r="CK46" i="7" s="1"/>
  <c r="BL47" i="7"/>
  <c r="BN47" i="7" s="1"/>
  <c r="BO47" i="7" s="1"/>
  <c r="BM47" i="7"/>
  <c r="BR47" i="7" s="1"/>
  <c r="BT47" i="7"/>
  <c r="BU47" i="7"/>
  <c r="BX47" i="7" s="1"/>
  <c r="CC47" i="7" s="1"/>
  <c r="BW47" i="7"/>
  <c r="BY47" i="7" s="1"/>
  <c r="BZ47" i="7" s="1"/>
  <c r="CE47" i="7"/>
  <c r="CF47" i="7"/>
  <c r="CI47" i="7" s="1"/>
  <c r="CN47" i="7" s="1"/>
  <c r="CH47" i="7"/>
  <c r="CJ47" i="7"/>
  <c r="CK47" i="7"/>
  <c r="CL47" i="7" s="1"/>
  <c r="BL48" i="7"/>
  <c r="BN48" i="7" s="1"/>
  <c r="BO48" i="7" s="1"/>
  <c r="BM48" i="7"/>
  <c r="BR48" i="7"/>
  <c r="BT48" i="7"/>
  <c r="BU48" i="7"/>
  <c r="BX48" i="7" s="1"/>
  <c r="BW48" i="7"/>
  <c r="BY48" i="7"/>
  <c r="BZ48" i="7"/>
  <c r="CA48" i="7" s="1"/>
  <c r="CC48" i="7"/>
  <c r="CE48" i="7"/>
  <c r="CF48" i="7"/>
  <c r="CH48" i="7"/>
  <c r="CJ48" i="7" s="1"/>
  <c r="CK48" i="7" s="1"/>
  <c r="CL48" i="7" s="1"/>
  <c r="CI48" i="7"/>
  <c r="CN48" i="7"/>
  <c r="BL49" i="7"/>
  <c r="BM49" i="7"/>
  <c r="BN49" i="7"/>
  <c r="BO49" i="7"/>
  <c r="BP49" i="7" s="1"/>
  <c r="BR49" i="7"/>
  <c r="BT49" i="7"/>
  <c r="BU49" i="7"/>
  <c r="BW49" i="7"/>
  <c r="BY49" i="7" s="1"/>
  <c r="BZ49" i="7" s="1"/>
  <c r="CA49" i="7" s="1"/>
  <c r="BX49" i="7"/>
  <c r="CB49" i="7"/>
  <c r="CC49" i="7"/>
  <c r="CE49" i="7"/>
  <c r="CF49" i="7"/>
  <c r="CI49" i="7" s="1"/>
  <c r="CN49" i="7" s="1"/>
  <c r="CH49" i="7"/>
  <c r="CJ49" i="7" s="1"/>
  <c r="CK49" i="7" s="1"/>
  <c r="CL49" i="7"/>
  <c r="BL50" i="7"/>
  <c r="BN50" i="7" s="1"/>
  <c r="BO50" i="7" s="1"/>
  <c r="BP50" i="7" s="1"/>
  <c r="BM50" i="7"/>
  <c r="BQ50" i="7"/>
  <c r="BR50" i="7"/>
  <c r="BT50" i="7"/>
  <c r="BU50" i="7"/>
  <c r="BX50" i="7" s="1"/>
  <c r="CC50" i="7" s="1"/>
  <c r="BW50" i="7"/>
  <c r="BY50" i="7" s="1"/>
  <c r="BZ50" i="7" s="1"/>
  <c r="CA50" i="7"/>
  <c r="CE50" i="7"/>
  <c r="CF50" i="7"/>
  <c r="CI50" i="7" s="1"/>
  <c r="CN50" i="7" s="1"/>
  <c r="CH50" i="7"/>
  <c r="CJ50" i="7" s="1"/>
  <c r="CK50" i="7" s="1"/>
  <c r="BL51" i="7"/>
  <c r="BN51" i="7" s="1"/>
  <c r="BO51" i="7" s="1"/>
  <c r="BM51" i="7"/>
  <c r="BR51" i="7" s="1"/>
  <c r="BT51" i="7"/>
  <c r="BU51" i="7"/>
  <c r="BX51" i="7" s="1"/>
  <c r="CC51" i="7" s="1"/>
  <c r="BW51" i="7"/>
  <c r="BY51" i="7" s="1"/>
  <c r="BZ51" i="7" s="1"/>
  <c r="CE51" i="7"/>
  <c r="CF51" i="7"/>
  <c r="CI51" i="7" s="1"/>
  <c r="CN51" i="7" s="1"/>
  <c r="CH51" i="7"/>
  <c r="CJ51" i="7"/>
  <c r="CK51" i="7" s="1"/>
  <c r="BL52" i="7"/>
  <c r="BN52" i="7" s="1"/>
  <c r="BM52" i="7"/>
  <c r="BO52" i="7"/>
  <c r="BR52" i="7"/>
  <c r="BT52" i="7"/>
  <c r="BU52" i="7"/>
  <c r="BX52" i="7" s="1"/>
  <c r="CC52" i="7" s="1"/>
  <c r="BW52" i="7"/>
  <c r="BY52" i="7"/>
  <c r="BZ52" i="7" s="1"/>
  <c r="CE52" i="7"/>
  <c r="CF52" i="7"/>
  <c r="CH52" i="7"/>
  <c r="CI52" i="7"/>
  <c r="CN52" i="7" s="1"/>
  <c r="CJ52" i="7"/>
  <c r="CK52" i="7" s="1"/>
  <c r="BL53" i="7"/>
  <c r="BM53" i="7"/>
  <c r="BN53" i="7"/>
  <c r="BO53" i="7" s="1"/>
  <c r="BR53" i="7"/>
  <c r="BT53" i="7"/>
  <c r="BU53" i="7"/>
  <c r="BW53" i="7"/>
  <c r="BX53" i="7"/>
  <c r="CC53" i="7" s="1"/>
  <c r="BY53" i="7"/>
  <c r="BZ53" i="7" s="1"/>
  <c r="CE53" i="7"/>
  <c r="CF53" i="7"/>
  <c r="CH53" i="7"/>
  <c r="CJ53" i="7" s="1"/>
  <c r="CK53" i="7" s="1"/>
  <c r="CI53" i="7"/>
  <c r="CN53" i="7" s="1"/>
  <c r="BL54" i="7"/>
  <c r="BM54" i="7"/>
  <c r="BR54" i="7" s="1"/>
  <c r="BN54" i="7"/>
  <c r="BO54" i="7" s="1"/>
  <c r="BT54" i="7"/>
  <c r="BU54" i="7"/>
  <c r="BW54" i="7"/>
  <c r="BY54" i="7" s="1"/>
  <c r="BZ54" i="7" s="1"/>
  <c r="BX54" i="7"/>
  <c r="CC54" i="7" s="1"/>
  <c r="CE54" i="7"/>
  <c r="CF54" i="7"/>
  <c r="CI54" i="7" s="1"/>
  <c r="CN54" i="7" s="1"/>
  <c r="CH54" i="7"/>
  <c r="CJ54" i="7" s="1"/>
  <c r="CK54" i="7" s="1"/>
  <c r="BL55" i="7"/>
  <c r="BN55" i="7" s="1"/>
  <c r="BO55" i="7" s="1"/>
  <c r="BM55" i="7"/>
  <c r="BR55" i="7" s="1"/>
  <c r="BT55" i="7"/>
  <c r="BU55" i="7"/>
  <c r="BX55" i="7" s="1"/>
  <c r="CC55" i="7" s="1"/>
  <c r="BW55" i="7"/>
  <c r="BY55" i="7" s="1"/>
  <c r="BZ55" i="7" s="1"/>
  <c r="CE55" i="7"/>
  <c r="CF55" i="7"/>
  <c r="CI55" i="7" s="1"/>
  <c r="CH55" i="7"/>
  <c r="CJ55" i="7"/>
  <c r="CK55" i="7"/>
  <c r="CL55" i="7" s="1"/>
  <c r="CN55" i="7"/>
  <c r="BL56" i="7"/>
  <c r="BN56" i="7" s="1"/>
  <c r="BO56" i="7" s="1"/>
  <c r="BM56" i="7"/>
  <c r="BR56" i="7"/>
  <c r="BT56" i="7"/>
  <c r="BU56" i="7"/>
  <c r="BX56" i="7" s="1"/>
  <c r="CC56" i="7" s="1"/>
  <c r="BW56" i="7"/>
  <c r="BY56" i="7"/>
  <c r="BZ56" i="7"/>
  <c r="CA56" i="7" s="1"/>
  <c r="CE56" i="7"/>
  <c r="CF56" i="7"/>
  <c r="CH56" i="7"/>
  <c r="CJ56" i="7" s="1"/>
  <c r="CK56" i="7" s="1"/>
  <c r="CL56" i="7" s="1"/>
  <c r="CI56" i="7"/>
  <c r="CN56" i="7"/>
  <c r="BL57" i="7"/>
  <c r="BM57" i="7"/>
  <c r="BN57" i="7"/>
  <c r="BO57" i="7" s="1"/>
  <c r="BR57" i="7"/>
  <c r="BT57" i="7"/>
  <c r="BU57" i="7"/>
  <c r="BW57" i="7"/>
  <c r="BY57" i="7" s="1"/>
  <c r="BZ57" i="7" s="1"/>
  <c r="CA57" i="7" s="1"/>
  <c r="BX57" i="7"/>
  <c r="CB57" i="7"/>
  <c r="CC57" i="7"/>
  <c r="CE57" i="7"/>
  <c r="CF57" i="7"/>
  <c r="CI57" i="7" s="1"/>
  <c r="CN57" i="7" s="1"/>
  <c r="CH57" i="7"/>
  <c r="CJ57" i="7" s="1"/>
  <c r="CK57" i="7" s="1"/>
  <c r="CL57" i="7" s="1"/>
  <c r="BL58" i="7"/>
  <c r="BN58" i="7" s="1"/>
  <c r="BO58" i="7" s="1"/>
  <c r="BM58" i="7"/>
  <c r="BR58" i="7"/>
  <c r="BT58" i="7"/>
  <c r="BU58" i="7"/>
  <c r="BX58" i="7" s="1"/>
  <c r="CC58" i="7" s="1"/>
  <c r="BW58" i="7"/>
  <c r="BY58" i="7" s="1"/>
  <c r="BZ58" i="7" s="1"/>
  <c r="CA58" i="7" s="1"/>
  <c r="CB58" i="7"/>
  <c r="CE58" i="7"/>
  <c r="CF58" i="7"/>
  <c r="CI58" i="7" s="1"/>
  <c r="CN58" i="7" s="1"/>
  <c r="CH58" i="7"/>
  <c r="CJ58" i="7" s="1"/>
  <c r="CK58" i="7" s="1"/>
  <c r="BL59" i="7"/>
  <c r="BN59" i="7" s="1"/>
  <c r="BO59" i="7" s="1"/>
  <c r="BM59" i="7"/>
  <c r="BR59" i="7" s="1"/>
  <c r="BP59" i="7"/>
  <c r="BQ59" i="7" s="1"/>
  <c r="BT59" i="7"/>
  <c r="BU59" i="7"/>
  <c r="BX59" i="7" s="1"/>
  <c r="CC59" i="7" s="1"/>
  <c r="BW59" i="7"/>
  <c r="BY59" i="7" s="1"/>
  <c r="BZ59" i="7"/>
  <c r="CA59" i="7" s="1"/>
  <c r="CE59" i="7"/>
  <c r="CF59" i="7"/>
  <c r="CI59" i="7" s="1"/>
  <c r="CN59" i="7" s="1"/>
  <c r="CH59" i="7"/>
  <c r="CJ59" i="7"/>
  <c r="CK59" i="7"/>
  <c r="BL60" i="7"/>
  <c r="BN60" i="7" s="1"/>
  <c r="BM60" i="7"/>
  <c r="BO60" i="7"/>
  <c r="BP60" i="7" s="1"/>
  <c r="BR60" i="7"/>
  <c r="BT60" i="7"/>
  <c r="BU60" i="7"/>
  <c r="BX60" i="7" s="1"/>
  <c r="CC60" i="7" s="1"/>
  <c r="BW60" i="7"/>
  <c r="BY60" i="7"/>
  <c r="BZ60" i="7"/>
  <c r="CE60" i="7"/>
  <c r="CF60" i="7"/>
  <c r="CH60" i="7"/>
  <c r="CI60" i="7"/>
  <c r="CN60" i="7" s="1"/>
  <c r="CJ60" i="7"/>
  <c r="CK60" i="7" s="1"/>
  <c r="BL61" i="7"/>
  <c r="BM61" i="7"/>
  <c r="BN61" i="7"/>
  <c r="BO61" i="7" s="1"/>
  <c r="BR61" i="7"/>
  <c r="BT61" i="7"/>
  <c r="BU61" i="7"/>
  <c r="BW61" i="7"/>
  <c r="BX61" i="7"/>
  <c r="CC61" i="7" s="1"/>
  <c r="BY61" i="7"/>
  <c r="BZ61" i="7" s="1"/>
  <c r="CE61" i="7"/>
  <c r="CF61" i="7"/>
  <c r="CH61" i="7"/>
  <c r="CJ61" i="7" s="1"/>
  <c r="CK61" i="7" s="1"/>
  <c r="CI61" i="7"/>
  <c r="CN61" i="7" s="1"/>
  <c r="BL62" i="7"/>
  <c r="BM62" i="7"/>
  <c r="BR62" i="7" s="1"/>
  <c r="BN62" i="7"/>
  <c r="BO62" i="7" s="1"/>
  <c r="BP62" i="7" s="1"/>
  <c r="BT62" i="7"/>
  <c r="BU62" i="7"/>
  <c r="BW62" i="7"/>
  <c r="BY62" i="7" s="1"/>
  <c r="BX62" i="7"/>
  <c r="CC62" i="7" s="1"/>
  <c r="BZ62" i="7"/>
  <c r="CE62" i="7"/>
  <c r="CF62" i="7"/>
  <c r="CI62" i="7" s="1"/>
  <c r="CN62" i="7" s="1"/>
  <c r="CH62" i="7"/>
  <c r="CJ62" i="7"/>
  <c r="CK62" i="7" s="1"/>
  <c r="BL63" i="7"/>
  <c r="BN63" i="7" s="1"/>
  <c r="BM63" i="7"/>
  <c r="BR63" i="7" s="1"/>
  <c r="BO63" i="7"/>
  <c r="BT63" i="7"/>
  <c r="BU63" i="7"/>
  <c r="BX63" i="7" s="1"/>
  <c r="CC63" i="7" s="1"/>
  <c r="BW63" i="7"/>
  <c r="BY63" i="7" s="1"/>
  <c r="BZ63" i="7" s="1"/>
  <c r="CE63" i="7"/>
  <c r="CF63" i="7"/>
  <c r="CH63" i="7"/>
  <c r="CI63" i="7"/>
  <c r="CN63" i="7" s="1"/>
  <c r="CJ63" i="7"/>
  <c r="CK63" i="7" s="1"/>
  <c r="BL64" i="7"/>
  <c r="BM64" i="7"/>
  <c r="BN64" i="7"/>
  <c r="BO64" i="7" s="1"/>
  <c r="BR64" i="7"/>
  <c r="BT64" i="7"/>
  <c r="BU64" i="7"/>
  <c r="BX64" i="7" s="1"/>
  <c r="CC64" i="7" s="1"/>
  <c r="BW64" i="7"/>
  <c r="BY64" i="7"/>
  <c r="BZ64" i="7" s="1"/>
  <c r="CE64" i="7"/>
  <c r="CF64" i="7"/>
  <c r="CH64" i="7"/>
  <c r="CJ64" i="7" s="1"/>
  <c r="CK64" i="7" s="1"/>
  <c r="CL64" i="7" s="1"/>
  <c r="CI64" i="7"/>
  <c r="CM64" i="7"/>
  <c r="CN64" i="7"/>
  <c r="BL65" i="7"/>
  <c r="BM65" i="7"/>
  <c r="BR65" i="7" s="1"/>
  <c r="BN65" i="7"/>
  <c r="BO65" i="7" s="1"/>
  <c r="BT65" i="7"/>
  <c r="BU65" i="7"/>
  <c r="BW65" i="7"/>
  <c r="BY65" i="7" s="1"/>
  <c r="BZ65" i="7" s="1"/>
  <c r="CA65" i="7" s="1"/>
  <c r="BX65" i="7"/>
  <c r="CC65" i="7"/>
  <c r="CE65" i="7"/>
  <c r="CF65" i="7"/>
  <c r="CI65" i="7" s="1"/>
  <c r="CN65" i="7" s="1"/>
  <c r="CH65" i="7"/>
  <c r="CJ65" i="7" s="1"/>
  <c r="CK65" i="7" s="1"/>
  <c r="CL65" i="7"/>
  <c r="CM65" i="7" s="1"/>
  <c r="BL66" i="7"/>
  <c r="BN66" i="7" s="1"/>
  <c r="BO66" i="7" s="1"/>
  <c r="BP66" i="7" s="1"/>
  <c r="BM66" i="7"/>
  <c r="BR66" i="7"/>
  <c r="BT66" i="7"/>
  <c r="BU66" i="7"/>
  <c r="BX66" i="7" s="1"/>
  <c r="CC66" i="7" s="1"/>
  <c r="BW66" i="7"/>
  <c r="BY66" i="7" s="1"/>
  <c r="BZ66" i="7" s="1"/>
  <c r="CE66" i="7"/>
  <c r="CF66" i="7"/>
  <c r="CI66" i="7" s="1"/>
  <c r="CH66" i="7"/>
  <c r="CJ66" i="7" s="1"/>
  <c r="CK66" i="7" s="1"/>
  <c r="CN66" i="7"/>
  <c r="BL67" i="7"/>
  <c r="BN67" i="7" s="1"/>
  <c r="BO67" i="7" s="1"/>
  <c r="BP67" i="7" s="1"/>
  <c r="BM67" i="7"/>
  <c r="BR67" i="7" s="1"/>
  <c r="BT67" i="7"/>
  <c r="BU67" i="7"/>
  <c r="BX67" i="7" s="1"/>
  <c r="BW67" i="7"/>
  <c r="BY67" i="7" s="1"/>
  <c r="BZ67" i="7"/>
  <c r="CC67" i="7"/>
  <c r="CE67" i="7"/>
  <c r="CF67" i="7"/>
  <c r="CI67" i="7" s="1"/>
  <c r="CH67" i="7"/>
  <c r="CJ67" i="7"/>
  <c r="CK67" i="7"/>
  <c r="CL67" i="7" s="1"/>
  <c r="CM67" i="7"/>
  <c r="CN67" i="7"/>
  <c r="BL68" i="7"/>
  <c r="BN68" i="7" s="1"/>
  <c r="BO68" i="7" s="1"/>
  <c r="BM68" i="7"/>
  <c r="BR68" i="7"/>
  <c r="BT68" i="7"/>
  <c r="BU68" i="7"/>
  <c r="BX68" i="7" s="1"/>
  <c r="CC68" i="7" s="1"/>
  <c r="BW68" i="7"/>
  <c r="BY68" i="7"/>
  <c r="BZ68" i="7"/>
  <c r="CA68" i="7" s="1"/>
  <c r="CE68" i="7"/>
  <c r="CF68" i="7"/>
  <c r="CH68" i="7"/>
  <c r="CI68" i="7"/>
  <c r="CN68" i="7" s="1"/>
  <c r="CJ68" i="7"/>
  <c r="CK68" i="7" s="1"/>
  <c r="CM68" i="7" s="1"/>
  <c r="CL68" i="7"/>
  <c r="BL69" i="7"/>
  <c r="BM69" i="7"/>
  <c r="BN69" i="7"/>
  <c r="BO69" i="7"/>
  <c r="BR69" i="7"/>
  <c r="BT69" i="7"/>
  <c r="BU69" i="7"/>
  <c r="BW69" i="7"/>
  <c r="BX69" i="7"/>
  <c r="BY69" i="7"/>
  <c r="BZ69" i="7" s="1"/>
  <c r="CA69" i="7"/>
  <c r="CB69" i="7" s="1"/>
  <c r="CC69" i="7"/>
  <c r="CE69" i="7"/>
  <c r="CF69" i="7"/>
  <c r="CH69" i="7"/>
  <c r="CJ69" i="7" s="1"/>
  <c r="CK69" i="7" s="1"/>
  <c r="CL69" i="7" s="1"/>
  <c r="CI69" i="7"/>
  <c r="CN69" i="7" s="1"/>
  <c r="BL70" i="7"/>
  <c r="BM70" i="7"/>
  <c r="BR70" i="7" s="1"/>
  <c r="BN70" i="7"/>
  <c r="BO70" i="7" s="1"/>
  <c r="BP70" i="7"/>
  <c r="BQ70" i="7" s="1"/>
  <c r="BT70" i="7"/>
  <c r="BU70" i="7"/>
  <c r="BW70" i="7"/>
  <c r="BY70" i="7" s="1"/>
  <c r="BZ70" i="7" s="1"/>
  <c r="BX70" i="7"/>
  <c r="CC70" i="7" s="1"/>
  <c r="CE70" i="7"/>
  <c r="CF70" i="7"/>
  <c r="CI70" i="7" s="1"/>
  <c r="CN70" i="7" s="1"/>
  <c r="CH70" i="7"/>
  <c r="CJ70" i="7" s="1"/>
  <c r="CK70" i="7" s="1"/>
  <c r="BL71" i="7"/>
  <c r="BN71" i="7" s="1"/>
  <c r="BO71" i="7" s="1"/>
  <c r="BM71" i="7"/>
  <c r="BR71" i="7" s="1"/>
  <c r="BP71" i="7"/>
  <c r="BT71" i="7"/>
  <c r="BU71" i="7"/>
  <c r="BX71" i="7" s="1"/>
  <c r="BW71" i="7"/>
  <c r="BY71" i="7"/>
  <c r="BZ71" i="7" s="1"/>
  <c r="CC71" i="7"/>
  <c r="CE71" i="7"/>
  <c r="CF71" i="7"/>
  <c r="CI71" i="7" s="1"/>
  <c r="CN71" i="7" s="1"/>
  <c r="CH71" i="7"/>
  <c r="CJ71" i="7"/>
  <c r="CK71" i="7" s="1"/>
  <c r="BL72" i="7"/>
  <c r="BN72" i="7" s="1"/>
  <c r="BO72" i="7" s="1"/>
  <c r="BM72" i="7"/>
  <c r="BR72" i="7"/>
  <c r="BT72" i="7"/>
  <c r="BU72" i="7"/>
  <c r="BX72" i="7" s="1"/>
  <c r="CC72" i="7" s="1"/>
  <c r="BW72" i="7"/>
  <c r="BY72" i="7"/>
  <c r="BZ72" i="7" s="1"/>
  <c r="CE72" i="7"/>
  <c r="CF72" i="7"/>
  <c r="CH72" i="7"/>
  <c r="CJ72" i="7" s="1"/>
  <c r="CK72" i="7" s="1"/>
  <c r="CI72" i="7"/>
  <c r="CN72" i="7" s="1"/>
  <c r="BL73" i="7"/>
  <c r="BM73" i="7"/>
  <c r="BR73" i="7" s="1"/>
  <c r="BN73" i="7"/>
  <c r="BO73" i="7" s="1"/>
  <c r="BT73" i="7"/>
  <c r="BU73" i="7"/>
  <c r="BW73" i="7"/>
  <c r="BX73" i="7"/>
  <c r="CC73" i="7" s="1"/>
  <c r="BY73" i="7"/>
  <c r="BZ73" i="7" s="1"/>
  <c r="CA73" i="7" s="1"/>
  <c r="CE73" i="7"/>
  <c r="CF73" i="7"/>
  <c r="CH73" i="7"/>
  <c r="CJ73" i="7" s="1"/>
  <c r="CI73" i="7"/>
  <c r="CN73" i="7" s="1"/>
  <c r="CK73" i="7"/>
  <c r="CL73" i="7" s="1"/>
  <c r="BL74" i="7"/>
  <c r="BM74" i="7"/>
  <c r="BN74" i="7"/>
  <c r="BO74" i="7" s="1"/>
  <c r="BP74" i="7"/>
  <c r="BQ74" i="7"/>
  <c r="BR74" i="7"/>
  <c r="BT74" i="7"/>
  <c r="BU74" i="7"/>
  <c r="BW74" i="7"/>
  <c r="BY74" i="7" s="1"/>
  <c r="BX74" i="7"/>
  <c r="CC74" i="7" s="1"/>
  <c r="BZ74" i="7"/>
  <c r="CA74" i="7"/>
  <c r="CB74" i="7"/>
  <c r="CE74" i="7"/>
  <c r="CF74" i="7"/>
  <c r="CI74" i="7" s="1"/>
  <c r="CH74" i="7"/>
  <c r="CJ74" i="7" s="1"/>
  <c r="CK74" i="7" s="1"/>
  <c r="CN74" i="7"/>
  <c r="BL75" i="7"/>
  <c r="BN75" i="7" s="1"/>
  <c r="BO75" i="7" s="1"/>
  <c r="BM75" i="7"/>
  <c r="BR75" i="7" s="1"/>
  <c r="BT75" i="7"/>
  <c r="BU75" i="7"/>
  <c r="BX75" i="7" s="1"/>
  <c r="BW75" i="7"/>
  <c r="BY75" i="7"/>
  <c r="BZ75" i="7" s="1"/>
  <c r="CC75" i="7"/>
  <c r="CE75" i="7"/>
  <c r="CF75" i="7"/>
  <c r="CI75" i="7" s="1"/>
  <c r="CN75" i="7" s="1"/>
  <c r="CH75" i="7"/>
  <c r="CJ75" i="7"/>
  <c r="CK75" i="7" s="1"/>
  <c r="BL76" i="7"/>
  <c r="BM76" i="7"/>
  <c r="BN76" i="7"/>
  <c r="BO76" i="7"/>
  <c r="BP76" i="7"/>
  <c r="BR76" i="7"/>
  <c r="BT76" i="7"/>
  <c r="BU76" i="7"/>
  <c r="BW76" i="7"/>
  <c r="BX76" i="7"/>
  <c r="BY76" i="7"/>
  <c r="BZ76" i="7"/>
  <c r="CA76" i="7" s="1"/>
  <c r="CB76" i="7"/>
  <c r="CC76" i="7"/>
  <c r="CE76" i="7"/>
  <c r="CF76" i="7"/>
  <c r="CH76" i="7"/>
  <c r="CI76" i="7"/>
  <c r="CJ76" i="7"/>
  <c r="CK76" i="7" s="1"/>
  <c r="CL76" i="7"/>
  <c r="CM76" i="7"/>
  <c r="CN76" i="7"/>
  <c r="BL77" i="7"/>
  <c r="BM77" i="7"/>
  <c r="BN77" i="7"/>
  <c r="BO77" i="7"/>
  <c r="BP77" i="7" s="1"/>
  <c r="BR77" i="7"/>
  <c r="BT77" i="7"/>
  <c r="BU77" i="7"/>
  <c r="BW77" i="7"/>
  <c r="BY77" i="7" s="1"/>
  <c r="BZ77" i="7" s="1"/>
  <c r="BX77" i="7"/>
  <c r="CC77" i="7"/>
  <c r="CE77" i="7"/>
  <c r="CF77" i="7"/>
  <c r="CI77" i="7" s="1"/>
  <c r="CN77" i="7" s="1"/>
  <c r="CH77" i="7"/>
  <c r="CJ77" i="7" s="1"/>
  <c r="CK77" i="7" s="1"/>
  <c r="BL78" i="7"/>
  <c r="BN78" i="7" s="1"/>
  <c r="BO78" i="7" s="1"/>
  <c r="BM78" i="7"/>
  <c r="BR78" i="7" s="1"/>
  <c r="BT78" i="7"/>
  <c r="BU78" i="7"/>
  <c r="BW78" i="7"/>
  <c r="BY78" i="7" s="1"/>
  <c r="BZ78" i="7" s="1"/>
  <c r="BX78" i="7"/>
  <c r="CC78" i="7" s="1"/>
  <c r="CE78" i="7"/>
  <c r="CF78" i="7"/>
  <c r="CI78" i="7" s="1"/>
  <c r="CN78" i="7" s="1"/>
  <c r="CH78" i="7"/>
  <c r="CJ78" i="7" s="1"/>
  <c r="CK78" i="7" s="1"/>
  <c r="BL79" i="7"/>
  <c r="BN79" i="7" s="1"/>
  <c r="BO79" i="7" s="1"/>
  <c r="BM79" i="7"/>
  <c r="BR79" i="7" s="1"/>
  <c r="BT79" i="7"/>
  <c r="BU79" i="7"/>
  <c r="BX79" i="7" s="1"/>
  <c r="CC79" i="7" s="1"/>
  <c r="BW79" i="7"/>
  <c r="BY79" i="7" s="1"/>
  <c r="BZ79" i="7" s="1"/>
  <c r="CE79" i="7"/>
  <c r="CF79" i="7"/>
  <c r="CI79" i="7" s="1"/>
  <c r="CH79" i="7"/>
  <c r="CJ79" i="7" s="1"/>
  <c r="CK79" i="7" s="1"/>
  <c r="CN79" i="7"/>
  <c r="BL80" i="7"/>
  <c r="BN80" i="7" s="1"/>
  <c r="BO80" i="7" s="1"/>
  <c r="BM80" i="7"/>
  <c r="BR80" i="7"/>
  <c r="BT80" i="7"/>
  <c r="BU80" i="7"/>
  <c r="BX80" i="7" s="1"/>
  <c r="CC80" i="7" s="1"/>
  <c r="BW80" i="7"/>
  <c r="BY80" i="7" s="1"/>
  <c r="BZ80" i="7" s="1"/>
  <c r="CE80" i="7"/>
  <c r="CF80" i="7"/>
  <c r="CI80" i="7" s="1"/>
  <c r="CN80" i="7" s="1"/>
  <c r="CH80" i="7"/>
  <c r="CJ80" i="7"/>
  <c r="CK80" i="7" s="1"/>
  <c r="CL80" i="7" s="1"/>
  <c r="CM80" i="7"/>
  <c r="BL81" i="7"/>
  <c r="BN81" i="7" s="1"/>
  <c r="BO81" i="7" s="1"/>
  <c r="BM81" i="7"/>
  <c r="BR81" i="7"/>
  <c r="BT81" i="7"/>
  <c r="BU81" i="7"/>
  <c r="BX81" i="7" s="1"/>
  <c r="CC81" i="7" s="1"/>
  <c r="BW81" i="7"/>
  <c r="BY81" i="7"/>
  <c r="BZ81" i="7" s="1"/>
  <c r="CA81" i="7" s="1"/>
  <c r="CB81" i="7" s="1"/>
  <c r="CE81" i="7"/>
  <c r="CF81" i="7"/>
  <c r="CH81" i="7"/>
  <c r="CI81" i="7"/>
  <c r="CN81" i="7" s="1"/>
  <c r="CJ81" i="7"/>
  <c r="CK81" i="7"/>
  <c r="CL81" i="7"/>
  <c r="CM81" i="7" s="1"/>
  <c r="BL82" i="7"/>
  <c r="BM82" i="7"/>
  <c r="BN82" i="7"/>
  <c r="BO82" i="7" s="1"/>
  <c r="BP82" i="7" s="1"/>
  <c r="BR82" i="7"/>
  <c r="BT82" i="7"/>
  <c r="BU82" i="7"/>
  <c r="BW82" i="7"/>
  <c r="BX82" i="7"/>
  <c r="CC82" i="7" s="1"/>
  <c r="BY82" i="7"/>
  <c r="BZ82" i="7"/>
  <c r="CA82" i="7"/>
  <c r="CB82" i="7" s="1"/>
  <c r="CE82" i="7"/>
  <c r="CF82" i="7"/>
  <c r="CH82" i="7"/>
  <c r="CJ82" i="7" s="1"/>
  <c r="CI82" i="7"/>
  <c r="CK82" i="7"/>
  <c r="CN82" i="7"/>
  <c r="BL83" i="7"/>
  <c r="BM83" i="7"/>
  <c r="BR83" i="7" s="1"/>
  <c r="BN83" i="7"/>
  <c r="BO83" i="7"/>
  <c r="BP83" i="7"/>
  <c r="BQ83" i="7" s="1"/>
  <c r="BT83" i="7"/>
  <c r="BU83" i="7"/>
  <c r="BW83" i="7"/>
  <c r="BY83" i="7" s="1"/>
  <c r="BZ83" i="7" s="1"/>
  <c r="BX83" i="7"/>
  <c r="CC83" i="7"/>
  <c r="CE83" i="7"/>
  <c r="CF83" i="7"/>
  <c r="CI83" i="7" s="1"/>
  <c r="CN83" i="7" s="1"/>
  <c r="CH83" i="7"/>
  <c r="CJ83" i="7"/>
  <c r="CK83" i="7" s="1"/>
  <c r="BL84" i="7"/>
  <c r="BN84" i="7" s="1"/>
  <c r="BO84" i="7" s="1"/>
  <c r="BM84" i="7"/>
  <c r="BR84" i="7"/>
  <c r="BT84" i="7"/>
  <c r="BU84" i="7"/>
  <c r="BX84" i="7" s="1"/>
  <c r="CC84" i="7" s="1"/>
  <c r="BW84" i="7"/>
  <c r="BY84" i="7"/>
  <c r="BZ84" i="7" s="1"/>
  <c r="CE84" i="7"/>
  <c r="CF84" i="7"/>
  <c r="CH84" i="7"/>
  <c r="CI84" i="7"/>
  <c r="CN84" i="7" s="1"/>
  <c r="CJ84" i="7"/>
  <c r="CK84" i="7" s="1"/>
  <c r="BL85" i="7"/>
  <c r="BM85" i="7"/>
  <c r="BR85" i="7" s="1"/>
  <c r="BN85" i="7"/>
  <c r="BO85" i="7" s="1"/>
  <c r="BT85" i="7"/>
  <c r="BU85" i="7"/>
  <c r="BW85" i="7"/>
  <c r="BX85" i="7"/>
  <c r="CC85" i="7" s="1"/>
  <c r="BY85" i="7"/>
  <c r="BZ85" i="7" s="1"/>
  <c r="CE85" i="7"/>
  <c r="CF85" i="7"/>
  <c r="CH85" i="7"/>
  <c r="CJ85" i="7" s="1"/>
  <c r="CK85" i="7" s="1"/>
  <c r="CI85" i="7"/>
  <c r="CN85" i="7" s="1"/>
  <c r="BL86" i="7"/>
  <c r="BM86" i="7"/>
  <c r="BR86" i="7" s="1"/>
  <c r="BN86" i="7"/>
  <c r="BO86" i="7" s="1"/>
  <c r="BT86" i="7"/>
  <c r="BU86" i="7"/>
  <c r="BW86" i="7"/>
  <c r="BY86" i="7" s="1"/>
  <c r="BZ86" i="7" s="1"/>
  <c r="BX86" i="7"/>
  <c r="CC86" i="7" s="1"/>
  <c r="CE86" i="7"/>
  <c r="CF86" i="7"/>
  <c r="CI86" i="7" s="1"/>
  <c r="CN86" i="7" s="1"/>
  <c r="CH86" i="7"/>
  <c r="CJ86" i="7" s="1"/>
  <c r="CK86" i="7" s="1"/>
  <c r="BL87" i="7"/>
  <c r="BN87" i="7" s="1"/>
  <c r="BO87" i="7" s="1"/>
  <c r="BM87" i="7"/>
  <c r="BR87" i="7" s="1"/>
  <c r="BT87" i="7"/>
  <c r="BU87" i="7"/>
  <c r="BX87" i="7" s="1"/>
  <c r="CC87" i="7" s="1"/>
  <c r="BW87" i="7"/>
  <c r="BY87" i="7" s="1"/>
  <c r="BZ87" i="7" s="1"/>
  <c r="CE87" i="7"/>
  <c r="CF87" i="7"/>
  <c r="CI87" i="7" s="1"/>
  <c r="CH87" i="7"/>
  <c r="CJ87" i="7" s="1"/>
  <c r="CK87" i="7" s="1"/>
  <c r="CN87" i="7"/>
  <c r="BL88" i="7"/>
  <c r="BN88" i="7" s="1"/>
  <c r="BO88" i="7" s="1"/>
  <c r="BM88" i="7"/>
  <c r="BR88" i="7"/>
  <c r="BT88" i="7"/>
  <c r="BU88" i="7"/>
  <c r="BX88" i="7" s="1"/>
  <c r="CC88" i="7" s="1"/>
  <c r="BW88" i="7"/>
  <c r="BY88" i="7" s="1"/>
  <c r="BZ88" i="7" s="1"/>
  <c r="CE88" i="7"/>
  <c r="CF88" i="7"/>
  <c r="CI88" i="7" s="1"/>
  <c r="CN88" i="7" s="1"/>
  <c r="CH88" i="7"/>
  <c r="CJ88" i="7"/>
  <c r="CK88" i="7" s="1"/>
  <c r="CL88" i="7" s="1"/>
  <c r="CM88" i="7" s="1"/>
  <c r="BL89" i="7"/>
  <c r="BN89" i="7" s="1"/>
  <c r="BO89" i="7" s="1"/>
  <c r="BM89" i="7"/>
  <c r="BR89" i="7"/>
  <c r="BT89" i="7"/>
  <c r="BU89" i="7"/>
  <c r="BX89" i="7" s="1"/>
  <c r="BW89" i="7"/>
  <c r="BY89" i="7"/>
  <c r="BZ89" i="7" s="1"/>
  <c r="CA89" i="7" s="1"/>
  <c r="CB89" i="7"/>
  <c r="CC89" i="7"/>
  <c r="CE89" i="7"/>
  <c r="CF89" i="7"/>
  <c r="CH89" i="7"/>
  <c r="CI89" i="7"/>
  <c r="CN89" i="7" s="1"/>
  <c r="CJ89" i="7"/>
  <c r="CK89" i="7"/>
  <c r="CL89" i="7"/>
  <c r="CM89" i="7" s="1"/>
  <c r="BL90" i="7"/>
  <c r="BM90" i="7"/>
  <c r="BN90" i="7"/>
  <c r="BO90" i="7" s="1"/>
  <c r="BP90" i="7" s="1"/>
  <c r="BR90" i="7"/>
  <c r="BT90" i="7"/>
  <c r="BU90" i="7"/>
  <c r="BW90" i="7"/>
  <c r="BX90" i="7"/>
  <c r="CC90" i="7" s="1"/>
  <c r="BY90" i="7"/>
  <c r="BZ90" i="7"/>
  <c r="CA90" i="7"/>
  <c r="CB90" i="7"/>
  <c r="CE90" i="7"/>
  <c r="CF90" i="7"/>
  <c r="CH90" i="7"/>
  <c r="CJ90" i="7" s="1"/>
  <c r="CI90" i="7"/>
  <c r="CK90" i="7"/>
  <c r="CN90" i="7"/>
  <c r="BL91" i="7"/>
  <c r="BM91" i="7"/>
  <c r="BR91" i="7" s="1"/>
  <c r="BN91" i="7"/>
  <c r="BO91" i="7"/>
  <c r="BP91" i="7"/>
  <c r="BQ91" i="7"/>
  <c r="BT91" i="7"/>
  <c r="BU91" i="7"/>
  <c r="BW91" i="7"/>
  <c r="BY91" i="7" s="1"/>
  <c r="BX91" i="7"/>
  <c r="BZ91" i="7"/>
  <c r="CA91" i="7" s="1"/>
  <c r="CC91" i="7"/>
  <c r="CE91" i="7"/>
  <c r="CF91" i="7"/>
  <c r="CI91" i="7" s="1"/>
  <c r="CN91" i="7" s="1"/>
  <c r="CH91" i="7"/>
  <c r="CJ91" i="7"/>
  <c r="CK91" i="7"/>
  <c r="BL92" i="7"/>
  <c r="BN92" i="7" s="1"/>
  <c r="BO92" i="7" s="1"/>
  <c r="BM92" i="7"/>
  <c r="BP92" i="7"/>
  <c r="BR92" i="7"/>
  <c r="BT92" i="7"/>
  <c r="BU92" i="7"/>
  <c r="BX92" i="7" s="1"/>
  <c r="CC92" i="7" s="1"/>
  <c r="BW92" i="7"/>
  <c r="BY92" i="7"/>
  <c r="BZ92" i="7" s="1"/>
  <c r="CE92" i="7"/>
  <c r="CF92" i="7"/>
  <c r="CH92" i="7"/>
  <c r="CI92" i="7"/>
  <c r="CJ92" i="7"/>
  <c r="CK92" i="7" s="1"/>
  <c r="CN92" i="7"/>
  <c r="BL93" i="7"/>
  <c r="BM93" i="7"/>
  <c r="BR93" i="7" s="1"/>
  <c r="BN93" i="7"/>
  <c r="BO93" i="7"/>
  <c r="BT93" i="7"/>
  <c r="BU93" i="7"/>
  <c r="BW93" i="7"/>
  <c r="BX93" i="7"/>
  <c r="CC93" i="7" s="1"/>
  <c r="BY93" i="7"/>
  <c r="BZ93" i="7" s="1"/>
  <c r="CE93" i="7"/>
  <c r="CF93" i="7"/>
  <c r="CH93" i="7"/>
  <c r="CJ93" i="7" s="1"/>
  <c r="CK93" i="7" s="1"/>
  <c r="CL93" i="7" s="1"/>
  <c r="CI93" i="7"/>
  <c r="CN93" i="7" s="1"/>
  <c r="BL94" i="7"/>
  <c r="BM94" i="7"/>
  <c r="BR94" i="7" s="1"/>
  <c r="BN94" i="7"/>
  <c r="BO94" i="7" s="1"/>
  <c r="BT94" i="7"/>
  <c r="BU94" i="7"/>
  <c r="BW94" i="7"/>
  <c r="BY94" i="7" s="1"/>
  <c r="BZ94" i="7" s="1"/>
  <c r="CA94" i="7" s="1"/>
  <c r="BX94" i="7"/>
  <c r="CC94" i="7" s="1"/>
  <c r="CB94" i="7"/>
  <c r="CE94" i="7"/>
  <c r="CF94" i="7"/>
  <c r="CI94" i="7" s="1"/>
  <c r="CN94" i="7" s="1"/>
  <c r="CH94" i="7"/>
  <c r="CJ94" i="7" s="1"/>
  <c r="CK94" i="7" s="1"/>
  <c r="CL94" i="7"/>
  <c r="BL95" i="7"/>
  <c r="BN95" i="7" s="1"/>
  <c r="BO95" i="7" s="1"/>
  <c r="BP95" i="7" s="1"/>
  <c r="BM95" i="7"/>
  <c r="BR95" i="7" s="1"/>
  <c r="BT95" i="7"/>
  <c r="BU95" i="7"/>
  <c r="BX95" i="7" s="1"/>
  <c r="CC95" i="7" s="1"/>
  <c r="BW95" i="7"/>
  <c r="BY95" i="7" s="1"/>
  <c r="BZ95" i="7" s="1"/>
  <c r="CA95" i="7" s="1"/>
  <c r="CE95" i="7"/>
  <c r="CF95" i="7"/>
  <c r="CI95" i="7" s="1"/>
  <c r="CN95" i="7" s="1"/>
  <c r="CH95" i="7"/>
  <c r="CJ95" i="7" s="1"/>
  <c r="CK95" i="7"/>
  <c r="BL96" i="7"/>
  <c r="BN96" i="7" s="1"/>
  <c r="BO96" i="7" s="1"/>
  <c r="BP96" i="7" s="1"/>
  <c r="BM96" i="7"/>
  <c r="BR96" i="7"/>
  <c r="BT96" i="7"/>
  <c r="BU96" i="7"/>
  <c r="BX96" i="7" s="1"/>
  <c r="BW96" i="7"/>
  <c r="BY96" i="7" s="1"/>
  <c r="BZ96" i="7" s="1"/>
  <c r="CC96" i="7"/>
  <c r="CE96" i="7"/>
  <c r="CF96" i="7"/>
  <c r="CI96" i="7" s="1"/>
  <c r="CH96" i="7"/>
  <c r="CJ96" i="7"/>
  <c r="CK96" i="7" s="1"/>
  <c r="CL96" i="7" s="1"/>
  <c r="CN96" i="7"/>
  <c r="BL97" i="7"/>
  <c r="BN97" i="7" s="1"/>
  <c r="BO97" i="7" s="1"/>
  <c r="BM97" i="7"/>
  <c r="BR97" i="7"/>
  <c r="BT97" i="7"/>
  <c r="BU97" i="7"/>
  <c r="BX97" i="7" s="1"/>
  <c r="CC97" i="7" s="1"/>
  <c r="BW97" i="7"/>
  <c r="BY97" i="7" s="1"/>
  <c r="BZ97" i="7" s="1"/>
  <c r="CE97" i="7"/>
  <c r="CF97" i="7"/>
  <c r="CI97" i="7" s="1"/>
  <c r="CN97" i="7" s="1"/>
  <c r="CH97" i="7"/>
  <c r="CJ97" i="7"/>
  <c r="CK97" i="7"/>
  <c r="CL97" i="7" s="1"/>
  <c r="BL98" i="7"/>
  <c r="BN98" i="7" s="1"/>
  <c r="BO98" i="7" s="1"/>
  <c r="BM98" i="7"/>
  <c r="BR98" i="7"/>
  <c r="BT98" i="7"/>
  <c r="BU98" i="7"/>
  <c r="BW98" i="7"/>
  <c r="BX98" i="7"/>
  <c r="CC98" i="7" s="1"/>
  <c r="BY98" i="7"/>
  <c r="BZ98" i="7"/>
  <c r="CA98" i="7" s="1"/>
  <c r="CB98" i="7" s="1"/>
  <c r="CE98" i="7"/>
  <c r="CF98" i="7"/>
  <c r="CH98" i="7"/>
  <c r="CJ98" i="7" s="1"/>
  <c r="CK98" i="7" s="1"/>
  <c r="CI98" i="7"/>
  <c r="CN98" i="7"/>
  <c r="BL99" i="7"/>
  <c r="BM99" i="7"/>
  <c r="BR99" i="7" s="1"/>
  <c r="BN99" i="7"/>
  <c r="BO99" i="7"/>
  <c r="BP99" i="7" s="1"/>
  <c r="BT99" i="7"/>
  <c r="BU99" i="7"/>
  <c r="BW99" i="7"/>
  <c r="BX99" i="7"/>
  <c r="BY99" i="7"/>
  <c r="BZ99" i="7" s="1"/>
  <c r="CC99" i="7"/>
  <c r="CE99" i="7"/>
  <c r="CF99" i="7"/>
  <c r="CI99" i="7" s="1"/>
  <c r="CN99" i="7" s="1"/>
  <c r="CH99" i="7"/>
  <c r="CJ99" i="7"/>
  <c r="CK99" i="7" s="1"/>
  <c r="BL100" i="7"/>
  <c r="BM100" i="7"/>
  <c r="BN100" i="7"/>
  <c r="BO100" i="7" s="1"/>
  <c r="BR100" i="7"/>
  <c r="BT100" i="7"/>
  <c r="BU100" i="7"/>
  <c r="BW100" i="7"/>
  <c r="BX100" i="7"/>
  <c r="CC100" i="7" s="1"/>
  <c r="BY100" i="7"/>
  <c r="BZ100" i="7" s="1"/>
  <c r="CE100" i="7"/>
  <c r="CF100" i="7"/>
  <c r="CH100" i="7"/>
  <c r="CI100" i="7"/>
  <c r="CN100" i="7" s="1"/>
  <c r="CJ100" i="7"/>
  <c r="CK100" i="7" s="1"/>
  <c r="CL100" i="7"/>
  <c r="BL101" i="7"/>
  <c r="BM101" i="7"/>
  <c r="BR101" i="7" s="1"/>
  <c r="BN101" i="7"/>
  <c r="BO101" i="7" s="1"/>
  <c r="BT101" i="7"/>
  <c r="BU101" i="7"/>
  <c r="BW101" i="7"/>
  <c r="BX101" i="7"/>
  <c r="CC101" i="7" s="1"/>
  <c r="BY101" i="7"/>
  <c r="BZ101" i="7" s="1"/>
  <c r="CE101" i="7"/>
  <c r="CF101" i="7"/>
  <c r="CI101" i="7" s="1"/>
  <c r="CN101" i="7" s="1"/>
  <c r="CH101" i="7"/>
  <c r="CJ101" i="7" s="1"/>
  <c r="CK101" i="7" s="1"/>
  <c r="CL101" i="7" s="1"/>
  <c r="BL102" i="7"/>
  <c r="BM102" i="7"/>
  <c r="BR102" i="7" s="1"/>
  <c r="BN102" i="7"/>
  <c r="BO102" i="7" s="1"/>
  <c r="BP102" i="7"/>
  <c r="BT102" i="7"/>
  <c r="BU102" i="7"/>
  <c r="BX102" i="7" s="1"/>
  <c r="CC102" i="7" s="1"/>
  <c r="BW102" i="7"/>
  <c r="BY102" i="7" s="1"/>
  <c r="BZ102" i="7" s="1"/>
  <c r="CE102" i="7"/>
  <c r="CF102" i="7"/>
  <c r="CI102" i="7" s="1"/>
  <c r="CH102" i="7"/>
  <c r="CJ102" i="7" s="1"/>
  <c r="CK102" i="7" s="1"/>
  <c r="CN102" i="7"/>
  <c r="BL103" i="7"/>
  <c r="BN103" i="7" s="1"/>
  <c r="BO103" i="7" s="1"/>
  <c r="BM103" i="7"/>
  <c r="BR103" i="7" s="1"/>
  <c r="BT103" i="7"/>
  <c r="BU103" i="7"/>
  <c r="BX103" i="7" s="1"/>
  <c r="CC103" i="7" s="1"/>
  <c r="BW103" i="7"/>
  <c r="BY103" i="7" s="1"/>
  <c r="BZ103" i="7" s="1"/>
  <c r="CA103" i="7" s="1"/>
  <c r="CE103" i="7"/>
  <c r="CF103" i="7"/>
  <c r="CI103" i="7" s="1"/>
  <c r="CN103" i="7" s="1"/>
  <c r="CH103" i="7"/>
  <c r="CJ103" i="7" s="1"/>
  <c r="CK103" i="7" s="1"/>
  <c r="CL103" i="7" s="1"/>
  <c r="BL104" i="7"/>
  <c r="BM104" i="7"/>
  <c r="BN104" i="7"/>
  <c r="BO104" i="7" s="1"/>
  <c r="BP104" i="7" s="1"/>
  <c r="BR104" i="7"/>
  <c r="BT104" i="7"/>
  <c r="BU104" i="7"/>
  <c r="BW104" i="7"/>
  <c r="BY104" i="7" s="1"/>
  <c r="BX104" i="7"/>
  <c r="BZ104" i="7"/>
  <c r="CA104" i="7" s="1"/>
  <c r="CC104" i="7"/>
  <c r="CE104" i="7"/>
  <c r="CF104" i="7"/>
  <c r="CI104" i="7" s="1"/>
  <c r="CH104" i="7"/>
  <c r="CJ104" i="7" s="1"/>
  <c r="CK104" i="7" s="1"/>
  <c r="CN104" i="7"/>
  <c r="BL105" i="7"/>
  <c r="BN105" i="7" s="1"/>
  <c r="BO105" i="7" s="1"/>
  <c r="BM105" i="7"/>
  <c r="BR105" i="7"/>
  <c r="BT105" i="7"/>
  <c r="BU105" i="7"/>
  <c r="BX105" i="7" s="1"/>
  <c r="CC105" i="7" s="1"/>
  <c r="BW105" i="7"/>
  <c r="BY105" i="7" s="1"/>
  <c r="BZ105" i="7" s="1"/>
  <c r="CE105" i="7"/>
  <c r="CF105" i="7"/>
  <c r="CI105" i="7" s="1"/>
  <c r="CN105" i="7" s="1"/>
  <c r="CH105" i="7"/>
  <c r="CJ105" i="7" s="1"/>
  <c r="CK105" i="7" s="1"/>
  <c r="BL106" i="7"/>
  <c r="BN106" i="7" s="1"/>
  <c r="BO106" i="7" s="1"/>
  <c r="BM106" i="7"/>
  <c r="BR106" i="7" s="1"/>
  <c r="BT106" i="7"/>
  <c r="BU106" i="7"/>
  <c r="BX106" i="7" s="1"/>
  <c r="CC106" i="7" s="1"/>
  <c r="BW106" i="7"/>
  <c r="BY106" i="7" s="1"/>
  <c r="BZ106" i="7" s="1"/>
  <c r="CE106" i="7"/>
  <c r="CF106" i="7"/>
  <c r="CI106" i="7" s="1"/>
  <c r="CN106" i="7" s="1"/>
  <c r="CH106" i="7"/>
  <c r="CJ106" i="7"/>
  <c r="CK106" i="7"/>
  <c r="CL106" i="7" s="1"/>
  <c r="BL107" i="7"/>
  <c r="BN107" i="7" s="1"/>
  <c r="BO107" i="7" s="1"/>
  <c r="BM107" i="7"/>
  <c r="BR107" i="7"/>
  <c r="BT107" i="7"/>
  <c r="BU107" i="7"/>
  <c r="BX107" i="7" s="1"/>
  <c r="CC107" i="7" s="1"/>
  <c r="BW107" i="7"/>
  <c r="BY107" i="7"/>
  <c r="BZ107" i="7"/>
  <c r="CA107" i="7" s="1"/>
  <c r="CE107" i="7"/>
  <c r="CF107" i="7"/>
  <c r="CH107" i="7"/>
  <c r="CI107" i="7"/>
  <c r="CJ107" i="7"/>
  <c r="CK107" i="7" s="1"/>
  <c r="CL107" i="7" s="1"/>
  <c r="CM107" i="7"/>
  <c r="CN107" i="7"/>
  <c r="BL108" i="7"/>
  <c r="BM108" i="7"/>
  <c r="BN108" i="7"/>
  <c r="BO108" i="7"/>
  <c r="BP108" i="7" s="1"/>
  <c r="BR108" i="7"/>
  <c r="BT108" i="7"/>
  <c r="BU108" i="7"/>
  <c r="BW108" i="7"/>
  <c r="BX108" i="7"/>
  <c r="BY108" i="7"/>
  <c r="BZ108" i="7" s="1"/>
  <c r="CA108" i="7" s="1"/>
  <c r="CC108" i="7"/>
  <c r="CE108" i="7"/>
  <c r="CF108" i="7"/>
  <c r="CH108" i="7"/>
  <c r="CJ108" i="7" s="1"/>
  <c r="CK108" i="7" s="1"/>
  <c r="CI108" i="7"/>
  <c r="CN108" i="7" s="1"/>
  <c r="CL108" i="7"/>
  <c r="CM108" i="7" s="1"/>
  <c r="BL109" i="7"/>
  <c r="BM109" i="7"/>
  <c r="BN109" i="7"/>
  <c r="BO109" i="7" s="1"/>
  <c r="BP109" i="7" s="1"/>
  <c r="BR109" i="7"/>
  <c r="BT109" i="7"/>
  <c r="BU109" i="7"/>
  <c r="BW109" i="7"/>
  <c r="BY109" i="7" s="1"/>
  <c r="BZ109" i="7" s="1"/>
  <c r="BX109" i="7"/>
  <c r="CC109" i="7" s="1"/>
  <c r="CA109" i="7"/>
  <c r="CB109" i="7" s="1"/>
  <c r="CE109" i="7"/>
  <c r="CF109" i="7"/>
  <c r="CI109" i="7" s="1"/>
  <c r="CN109" i="7" s="1"/>
  <c r="CH109" i="7"/>
  <c r="CJ109" i="7" s="1"/>
  <c r="CK109" i="7"/>
  <c r="CL109" i="7" s="1"/>
  <c r="BL110" i="7"/>
  <c r="BN110" i="7" s="1"/>
  <c r="BO110" i="7" s="1"/>
  <c r="BM110" i="7"/>
  <c r="BR110" i="7" s="1"/>
  <c r="BP110" i="7"/>
  <c r="BQ110" i="7" s="1"/>
  <c r="BT110" i="7"/>
  <c r="BU110" i="7"/>
  <c r="BX110" i="7" s="1"/>
  <c r="CC110" i="7" s="1"/>
  <c r="BW110" i="7"/>
  <c r="BY110" i="7" s="1"/>
  <c r="BZ110" i="7" s="1"/>
  <c r="CE110" i="7"/>
  <c r="CF110" i="7"/>
  <c r="CI110" i="7" s="1"/>
  <c r="CN110" i="7" s="1"/>
  <c r="CH110" i="7"/>
  <c r="CJ110" i="7"/>
  <c r="CK110" i="7" s="1"/>
  <c r="BL111" i="7"/>
  <c r="BN111" i="7" s="1"/>
  <c r="BO111" i="7" s="1"/>
  <c r="BM111" i="7"/>
  <c r="BP111" i="7"/>
  <c r="BR111" i="7"/>
  <c r="BT111" i="7"/>
  <c r="BU111" i="7"/>
  <c r="BX111" i="7" s="1"/>
  <c r="CC111" i="7" s="1"/>
  <c r="BW111" i="7"/>
  <c r="BY111" i="7"/>
  <c r="BZ111" i="7" s="1"/>
  <c r="CE111" i="7"/>
  <c r="CF111" i="7"/>
  <c r="CH111" i="7"/>
  <c r="CI111" i="7"/>
  <c r="CN111" i="7" s="1"/>
  <c r="CJ111" i="7"/>
  <c r="CK111" i="7" s="1"/>
  <c r="BL112" i="7"/>
  <c r="BM112" i="7"/>
  <c r="BN112" i="7"/>
  <c r="BO112" i="7" s="1"/>
  <c r="BR112" i="7"/>
  <c r="BT112" i="7"/>
  <c r="BU112" i="7"/>
  <c r="BW112" i="7"/>
  <c r="BX112" i="7"/>
  <c r="CC112" i="7" s="1"/>
  <c r="BY112" i="7"/>
  <c r="BZ112" i="7" s="1"/>
  <c r="CE112" i="7"/>
  <c r="CF112" i="7"/>
  <c r="CH112" i="7"/>
  <c r="CJ112" i="7" s="1"/>
  <c r="CK112" i="7" s="1"/>
  <c r="CI112" i="7"/>
  <c r="CN112" i="7" s="1"/>
  <c r="BL113" i="7"/>
  <c r="BM113" i="7"/>
  <c r="BR113" i="7" s="1"/>
  <c r="BN113" i="7"/>
  <c r="BO113" i="7" s="1"/>
  <c r="BT113" i="7"/>
  <c r="BU113" i="7"/>
  <c r="BW113" i="7"/>
  <c r="BY113" i="7" s="1"/>
  <c r="BZ113" i="7" s="1"/>
  <c r="BX113" i="7"/>
  <c r="CC113" i="7" s="1"/>
  <c r="CE113" i="7"/>
  <c r="CF113" i="7"/>
  <c r="CI113" i="7" s="1"/>
  <c r="CN113" i="7" s="1"/>
  <c r="CH113" i="7"/>
  <c r="CJ113" i="7" s="1"/>
  <c r="CK113" i="7" s="1"/>
  <c r="BL114" i="7"/>
  <c r="BN114" i="7" s="1"/>
  <c r="BO114" i="7" s="1"/>
  <c r="BM114" i="7"/>
  <c r="BR114" i="7" s="1"/>
  <c r="BT114" i="7"/>
  <c r="BU114" i="7"/>
  <c r="BX114" i="7" s="1"/>
  <c r="CC114" i="7" s="1"/>
  <c r="BW114" i="7"/>
  <c r="BY114" i="7" s="1"/>
  <c r="BZ114" i="7" s="1"/>
  <c r="CE114" i="7"/>
  <c r="CF114" i="7"/>
  <c r="CI114" i="7" s="1"/>
  <c r="CH114" i="7"/>
  <c r="CJ114" i="7"/>
  <c r="CK114" i="7"/>
  <c r="CL114" i="7" s="1"/>
  <c r="CN114" i="7"/>
  <c r="BL115" i="7"/>
  <c r="BN115" i="7" s="1"/>
  <c r="BO115" i="7" s="1"/>
  <c r="BM115" i="7"/>
  <c r="BR115" i="7"/>
  <c r="BT115" i="7"/>
  <c r="BU115" i="7"/>
  <c r="BX115" i="7" s="1"/>
  <c r="CC115" i="7" s="1"/>
  <c r="BW115" i="7"/>
  <c r="BY115" i="7"/>
  <c r="BZ115" i="7"/>
  <c r="CA115" i="7" s="1"/>
  <c r="CE115" i="7"/>
  <c r="CF115" i="7"/>
  <c r="CH115" i="7"/>
  <c r="CI115" i="7"/>
  <c r="CJ115" i="7"/>
  <c r="CK115" i="7" s="1"/>
  <c r="CL115" i="7" s="1"/>
  <c r="CM115" i="7"/>
  <c r="CN115" i="7"/>
  <c r="BL116" i="7"/>
  <c r="BM116" i="7"/>
  <c r="BN116" i="7"/>
  <c r="BO116" i="7"/>
  <c r="BP116" i="7" s="1"/>
  <c r="BR116" i="7"/>
  <c r="BT116" i="7"/>
  <c r="BU116" i="7"/>
  <c r="BW116" i="7"/>
  <c r="BX116" i="7"/>
  <c r="BY116" i="7"/>
  <c r="BZ116" i="7" s="1"/>
  <c r="CC116" i="7"/>
  <c r="CE116" i="7"/>
  <c r="CF116" i="7"/>
  <c r="CH116" i="7"/>
  <c r="CJ116" i="7" s="1"/>
  <c r="CK116" i="7" s="1"/>
  <c r="CL116" i="7" s="1"/>
  <c r="CM116" i="7" s="1"/>
  <c r="CI116" i="7"/>
  <c r="CN116" i="7" s="1"/>
  <c r="BL117" i="7"/>
  <c r="BM117" i="7"/>
  <c r="BN117" i="7"/>
  <c r="BO117" i="7" s="1"/>
  <c r="BP117" i="7" s="1"/>
  <c r="BR117" i="7"/>
  <c r="BT117" i="7"/>
  <c r="BU117" i="7"/>
  <c r="BW117" i="7"/>
  <c r="BY117" i="7" s="1"/>
  <c r="BZ117" i="7" s="1"/>
  <c r="BX117" i="7"/>
  <c r="CC117" i="7" s="1"/>
  <c r="CE117" i="7"/>
  <c r="CF117" i="7"/>
  <c r="CI117" i="7" s="1"/>
  <c r="CN117" i="7" s="1"/>
  <c r="CH117" i="7"/>
  <c r="CJ117" i="7" s="1"/>
  <c r="CK117" i="7" s="1"/>
  <c r="CL117" i="7" s="1"/>
  <c r="BL118" i="7"/>
  <c r="BN118" i="7" s="1"/>
  <c r="BO118" i="7" s="1"/>
  <c r="BP118" i="7" s="1"/>
  <c r="BM118" i="7"/>
  <c r="BR118" i="7" s="1"/>
  <c r="BT118" i="7"/>
  <c r="BU118" i="7"/>
  <c r="BX118" i="7" s="1"/>
  <c r="CC118" i="7" s="1"/>
  <c r="BW118" i="7"/>
  <c r="BY118" i="7" s="1"/>
  <c r="BZ118" i="7"/>
  <c r="CE118" i="7"/>
  <c r="CF118" i="7"/>
  <c r="CI118" i="7" s="1"/>
  <c r="CN118" i="7" s="1"/>
  <c r="CH118" i="7"/>
  <c r="CJ118" i="7"/>
  <c r="CK118" i="7" s="1"/>
  <c r="BL119" i="7"/>
  <c r="BN119" i="7" s="1"/>
  <c r="BM119" i="7"/>
  <c r="BO119" i="7"/>
  <c r="BP119" i="7" s="1"/>
  <c r="BR119" i="7"/>
  <c r="BT119" i="7"/>
  <c r="BU119" i="7"/>
  <c r="BX119" i="7" s="1"/>
  <c r="CC119" i="7" s="1"/>
  <c r="BW119" i="7"/>
  <c r="BY119" i="7"/>
  <c r="BZ119" i="7"/>
  <c r="CE119" i="7"/>
  <c r="CF119" i="7"/>
  <c r="CH119" i="7"/>
  <c r="CI119" i="7"/>
  <c r="CJ119" i="7"/>
  <c r="CK119" i="7" s="1"/>
  <c r="CN119" i="7"/>
  <c r="BL120" i="7"/>
  <c r="BM120" i="7"/>
  <c r="BN120" i="7"/>
  <c r="BO120" i="7" s="1"/>
  <c r="BR120" i="7"/>
  <c r="BT120" i="7"/>
  <c r="BU120" i="7"/>
  <c r="BW120" i="7"/>
  <c r="BX120" i="7"/>
  <c r="BY120" i="7"/>
  <c r="BZ120" i="7" s="1"/>
  <c r="CC120" i="7"/>
  <c r="CE120" i="7"/>
  <c r="CF120" i="7"/>
  <c r="CH120" i="7"/>
  <c r="CJ120" i="7" s="1"/>
  <c r="CK120" i="7" s="1"/>
  <c r="CL120" i="7" s="1"/>
  <c r="CI120" i="7"/>
  <c r="CN120" i="7" s="1"/>
  <c r="CM120" i="7"/>
  <c r="BL121" i="7"/>
  <c r="BM121" i="7"/>
  <c r="BR121" i="7" s="1"/>
  <c r="BN121" i="7"/>
  <c r="BO121" i="7" s="1"/>
  <c r="BT121" i="7"/>
  <c r="BU121" i="7"/>
  <c r="BW121" i="7"/>
  <c r="BY121" i="7" s="1"/>
  <c r="BZ121" i="7" s="1"/>
  <c r="CA121" i="7" s="1"/>
  <c r="BX121" i="7"/>
  <c r="CC121" i="7" s="1"/>
  <c r="CE121" i="7"/>
  <c r="CF121" i="7"/>
  <c r="CI121" i="7" s="1"/>
  <c r="CN121" i="7" s="1"/>
  <c r="CH121" i="7"/>
  <c r="CJ121" i="7" s="1"/>
  <c r="CK121" i="7" s="1"/>
  <c r="CL121" i="7"/>
  <c r="BL122" i="7"/>
  <c r="BN122" i="7" s="1"/>
  <c r="BO122" i="7" s="1"/>
  <c r="BQ122" i="7" s="1"/>
  <c r="BM122" i="7"/>
  <c r="BR122" i="7" s="1"/>
  <c r="BP122" i="7"/>
  <c r="BT122" i="7"/>
  <c r="BU122" i="7"/>
  <c r="BX122" i="7" s="1"/>
  <c r="CC122" i="7" s="1"/>
  <c r="BW122" i="7"/>
  <c r="BY122" i="7" s="1"/>
  <c r="BZ122" i="7"/>
  <c r="CA122" i="7" s="1"/>
  <c r="CE122" i="7"/>
  <c r="CF122" i="7"/>
  <c r="CI122" i="7" s="1"/>
  <c r="CN122" i="7" s="1"/>
  <c r="CH122" i="7"/>
  <c r="CJ122" i="7"/>
  <c r="CK122" i="7" s="1"/>
  <c r="BL123" i="7"/>
  <c r="BN123" i="7" s="1"/>
  <c r="BM123" i="7"/>
  <c r="BO123" i="7"/>
  <c r="BP123" i="7" s="1"/>
  <c r="BR123" i="7"/>
  <c r="BT123" i="7"/>
  <c r="BU123" i="7"/>
  <c r="BX123" i="7" s="1"/>
  <c r="BW123" i="7"/>
  <c r="BY123" i="7"/>
  <c r="BZ123" i="7" s="1"/>
  <c r="CC123" i="7"/>
  <c r="CE123" i="7"/>
  <c r="CF123" i="7"/>
  <c r="CH123" i="7"/>
  <c r="CI123" i="7"/>
  <c r="CN123" i="7" s="1"/>
  <c r="CJ123" i="7"/>
  <c r="CK123" i="7" s="1"/>
  <c r="CL123" i="7" s="1"/>
  <c r="CM123" i="7"/>
  <c r="BL124" i="7"/>
  <c r="BM124" i="7"/>
  <c r="BN124" i="7"/>
  <c r="BO124" i="7"/>
  <c r="BR124" i="7"/>
  <c r="BT124" i="7"/>
  <c r="BU124" i="7"/>
  <c r="BW124" i="7"/>
  <c r="BX124" i="7"/>
  <c r="BY124" i="7"/>
  <c r="BZ124" i="7" s="1"/>
  <c r="CA124" i="7" s="1"/>
  <c r="CC124" i="7"/>
  <c r="CE124" i="7"/>
  <c r="CF124" i="7"/>
  <c r="CI124" i="7" s="1"/>
  <c r="CN124" i="7" s="1"/>
  <c r="CH124" i="7"/>
  <c r="CJ124" i="7" s="1"/>
  <c r="CK124" i="7" s="1"/>
  <c r="CL124" i="7"/>
  <c r="CM124" i="7" s="1"/>
  <c r="BL125" i="7"/>
  <c r="BM125" i="7"/>
  <c r="BR125" i="7" s="1"/>
  <c r="BN125" i="7"/>
  <c r="BO125" i="7" s="1"/>
  <c r="BP125" i="7" s="1"/>
  <c r="BT125" i="7"/>
  <c r="BU125" i="7"/>
  <c r="BX125" i="7" s="1"/>
  <c r="CC125" i="7" s="1"/>
  <c r="BW125" i="7"/>
  <c r="BY125" i="7" s="1"/>
  <c r="BZ125" i="7" s="1"/>
  <c r="CA125" i="7"/>
  <c r="CB125" i="7" s="1"/>
  <c r="CE125" i="7"/>
  <c r="CF125" i="7"/>
  <c r="CI125" i="7" s="1"/>
  <c r="CN125" i="7" s="1"/>
  <c r="CH125" i="7"/>
  <c r="CJ125" i="7" s="1"/>
  <c r="CK125" i="7"/>
  <c r="CL125" i="7" s="1"/>
  <c r="BL126" i="7"/>
  <c r="BN126" i="7" s="1"/>
  <c r="BO126" i="7" s="1"/>
  <c r="BM126" i="7"/>
  <c r="BR126" i="7" s="1"/>
  <c r="BT126" i="7"/>
  <c r="BU126" i="7"/>
  <c r="BX126" i="7" s="1"/>
  <c r="CC126" i="7" s="1"/>
  <c r="BW126" i="7"/>
  <c r="BY126" i="7" s="1"/>
  <c r="BZ126" i="7" s="1"/>
  <c r="CA126" i="7"/>
  <c r="CE126" i="7"/>
  <c r="CF126" i="7"/>
  <c r="CI126" i="7" s="1"/>
  <c r="CH126" i="7"/>
  <c r="CJ126" i="7"/>
  <c r="CK126" i="7" s="1"/>
  <c r="CN126" i="7"/>
  <c r="BL127" i="7"/>
  <c r="BN127" i="7" s="1"/>
  <c r="BO127" i="7" s="1"/>
  <c r="BM127" i="7"/>
  <c r="BR127" i="7"/>
  <c r="BT127" i="7"/>
  <c r="BU127" i="7"/>
  <c r="BX127" i="7" s="1"/>
  <c r="BW127" i="7"/>
  <c r="BY127" i="7"/>
  <c r="BZ127" i="7" s="1"/>
  <c r="CC127" i="7"/>
  <c r="CE127" i="7"/>
  <c r="CF127" i="7"/>
  <c r="CH127" i="7"/>
  <c r="CI127" i="7"/>
  <c r="CN127" i="7" s="1"/>
  <c r="CJ127" i="7"/>
  <c r="CK127" i="7" s="1"/>
  <c r="CL127" i="7" s="1"/>
  <c r="BL128" i="7"/>
  <c r="BM128" i="7"/>
  <c r="BN128" i="7"/>
  <c r="BO128" i="7"/>
  <c r="BR128" i="7"/>
  <c r="BT128" i="7"/>
  <c r="BU128" i="7"/>
  <c r="BW128" i="7"/>
  <c r="BX128" i="7"/>
  <c r="CC128" i="7" s="1"/>
  <c r="BY128" i="7"/>
  <c r="BZ128" i="7" s="1"/>
  <c r="CA128" i="7"/>
  <c r="CB128" i="7" s="1"/>
  <c r="CE128" i="7"/>
  <c r="CF128" i="7"/>
  <c r="CH128" i="7"/>
  <c r="CJ128" i="7" s="1"/>
  <c r="CK128" i="7" s="1"/>
  <c r="CI128" i="7"/>
  <c r="CN128" i="7" s="1"/>
  <c r="CL128" i="7"/>
  <c r="BL129" i="7"/>
  <c r="BM129" i="7"/>
  <c r="BR129" i="7" s="1"/>
  <c r="BN129" i="7"/>
  <c r="BO129" i="7" s="1"/>
  <c r="BP129" i="7"/>
  <c r="BQ129" i="7" s="1"/>
  <c r="BT129" i="7"/>
  <c r="BU129" i="7"/>
  <c r="BW129" i="7"/>
  <c r="BY129" i="7" s="1"/>
  <c r="BZ129" i="7" s="1"/>
  <c r="BX129" i="7"/>
  <c r="CC129" i="7" s="1"/>
  <c r="CE129" i="7"/>
  <c r="CF129" i="7"/>
  <c r="CI129" i="7" s="1"/>
  <c r="CN129" i="7" s="1"/>
  <c r="CH129" i="7"/>
  <c r="CJ129" i="7" s="1"/>
  <c r="CK129" i="7" s="1"/>
  <c r="BL130" i="7"/>
  <c r="BN130" i="7" s="1"/>
  <c r="BO130" i="7" s="1"/>
  <c r="BP130" i="7" s="1"/>
  <c r="BM130" i="7"/>
  <c r="BR130" i="7" s="1"/>
  <c r="BT130" i="7"/>
  <c r="BU130" i="7"/>
  <c r="BX130" i="7" s="1"/>
  <c r="CC130" i="7" s="1"/>
  <c r="BW130" i="7"/>
  <c r="BY130" i="7"/>
  <c r="BZ130" i="7" s="1"/>
  <c r="CE130" i="7"/>
  <c r="CF130" i="7"/>
  <c r="CI130" i="7" s="1"/>
  <c r="CN130" i="7" s="1"/>
  <c r="CH130" i="7"/>
  <c r="CJ130" i="7"/>
  <c r="CK130" i="7"/>
  <c r="CL130" i="7" s="1"/>
  <c r="BL131" i="7"/>
  <c r="BN131" i="7" s="1"/>
  <c r="BO131" i="7" s="1"/>
  <c r="BM131" i="7"/>
  <c r="BR131" i="7"/>
  <c r="BT131" i="7"/>
  <c r="BU131" i="7"/>
  <c r="BW131" i="7"/>
  <c r="BX131" i="7"/>
  <c r="BY131" i="7"/>
  <c r="BZ131" i="7"/>
  <c r="CA131" i="7" s="1"/>
  <c r="CC131" i="7"/>
  <c r="CE131" i="7"/>
  <c r="CF131" i="7"/>
  <c r="CH131" i="7"/>
  <c r="CJ131" i="7" s="1"/>
  <c r="CK131" i="7" s="1"/>
  <c r="CI131" i="7"/>
  <c r="CN131" i="7"/>
  <c r="BL132" i="7"/>
  <c r="BM132" i="7"/>
  <c r="BN132" i="7"/>
  <c r="BO132" i="7" s="1"/>
  <c r="BR132" i="7"/>
  <c r="BT132" i="7"/>
  <c r="BU132" i="7"/>
  <c r="BW132" i="7"/>
  <c r="BX132" i="7"/>
  <c r="BY132" i="7"/>
  <c r="BZ132" i="7" s="1"/>
  <c r="CC132" i="7"/>
  <c r="CE132" i="7"/>
  <c r="CF132" i="7"/>
  <c r="CI132" i="7" s="1"/>
  <c r="CN132" i="7" s="1"/>
  <c r="CH132" i="7"/>
  <c r="CJ132" i="7" s="1"/>
  <c r="CK132" i="7"/>
  <c r="BL133" i="7"/>
  <c r="BM133" i="7"/>
  <c r="BR133" i="7" s="1"/>
  <c r="BN133" i="7"/>
  <c r="BO133" i="7" s="1"/>
  <c r="BP133" i="7" s="1"/>
  <c r="BQ133" i="7" s="1"/>
  <c r="BT133" i="7"/>
  <c r="BU133" i="7"/>
  <c r="BW133" i="7"/>
  <c r="BX133" i="7"/>
  <c r="CC133" i="7" s="1"/>
  <c r="BY133" i="7"/>
  <c r="BZ133" i="7" s="1"/>
  <c r="CA133" i="7"/>
  <c r="CE133" i="7"/>
  <c r="CF133" i="7"/>
  <c r="CH133" i="7"/>
  <c r="CJ133" i="7" s="1"/>
  <c r="CI133" i="7"/>
  <c r="CN133" i="7" s="1"/>
  <c r="CK133" i="7"/>
  <c r="BL134" i="7"/>
  <c r="BM134" i="7"/>
  <c r="BR134" i="7" s="1"/>
  <c r="BN134" i="7"/>
  <c r="BO134" i="7" s="1"/>
  <c r="BP134" i="7"/>
  <c r="BT134" i="7"/>
  <c r="BU134" i="7"/>
  <c r="BW134" i="7"/>
  <c r="BY134" i="7" s="1"/>
  <c r="BZ134" i="7" s="1"/>
  <c r="BX134" i="7"/>
  <c r="CC134" i="7" s="1"/>
  <c r="CE134" i="7"/>
  <c r="CF134" i="7"/>
  <c r="CI134" i="7" s="1"/>
  <c r="CN134" i="7" s="1"/>
  <c r="CH134" i="7"/>
  <c r="CJ134" i="7"/>
  <c r="CK134" i="7" s="1"/>
  <c r="BL135" i="7"/>
  <c r="BN135" i="7" s="1"/>
  <c r="BM135" i="7"/>
  <c r="BR135" i="7" s="1"/>
  <c r="BO135" i="7"/>
  <c r="BT135" i="7"/>
  <c r="BU135" i="7"/>
  <c r="BX135" i="7" s="1"/>
  <c r="CC135" i="7" s="1"/>
  <c r="BW135" i="7"/>
  <c r="BY135" i="7"/>
  <c r="BZ135" i="7" s="1"/>
  <c r="CE135" i="7"/>
  <c r="CF135" i="7"/>
  <c r="CH135" i="7"/>
  <c r="CI135" i="7"/>
  <c r="CN135" i="7" s="1"/>
  <c r="CJ135" i="7"/>
  <c r="CK135" i="7" s="1"/>
  <c r="BL136" i="7"/>
  <c r="BM136" i="7"/>
  <c r="BN136" i="7"/>
  <c r="BO136" i="7" s="1"/>
  <c r="BR136" i="7"/>
  <c r="BT136" i="7"/>
  <c r="BU136" i="7"/>
  <c r="BW136" i="7"/>
  <c r="BX136" i="7"/>
  <c r="CC136" i="7" s="1"/>
  <c r="BY136" i="7"/>
  <c r="BZ136" i="7" s="1"/>
  <c r="CE136" i="7"/>
  <c r="CF136" i="7"/>
  <c r="CH136" i="7"/>
  <c r="CJ136" i="7" s="1"/>
  <c r="CK136" i="7" s="1"/>
  <c r="CL136" i="7" s="1"/>
  <c r="CI136" i="7"/>
  <c r="CN136" i="7" s="1"/>
  <c r="CM136" i="7"/>
  <c r="BL137" i="7"/>
  <c r="BM137" i="7"/>
  <c r="BN137" i="7"/>
  <c r="BO137" i="7" s="1"/>
  <c r="BR137" i="7"/>
  <c r="BT137" i="7"/>
  <c r="BU137" i="7"/>
  <c r="BW137" i="7"/>
  <c r="BY137" i="7" s="1"/>
  <c r="BZ137" i="7" s="1"/>
  <c r="BX137" i="7"/>
  <c r="CC137" i="7" s="1"/>
  <c r="CE137" i="7"/>
  <c r="CF137" i="7"/>
  <c r="CI137" i="7" s="1"/>
  <c r="CN137" i="7" s="1"/>
  <c r="CH137" i="7"/>
  <c r="CJ137" i="7" s="1"/>
  <c r="CK137" i="7" s="1"/>
  <c r="CL137" i="7" s="1"/>
  <c r="BL138" i="7"/>
  <c r="BN138" i="7" s="1"/>
  <c r="BO138" i="7" s="1"/>
  <c r="BP138" i="7" s="1"/>
  <c r="BM138" i="7"/>
  <c r="BR138" i="7" s="1"/>
  <c r="BQ138" i="7"/>
  <c r="BT138" i="7"/>
  <c r="BU138" i="7"/>
  <c r="BX138" i="7" s="1"/>
  <c r="CC138" i="7" s="1"/>
  <c r="BW138" i="7"/>
  <c r="BY138" i="7" s="1"/>
  <c r="BZ138" i="7" s="1"/>
  <c r="CA138" i="7"/>
  <c r="CE138" i="7"/>
  <c r="CF138" i="7"/>
  <c r="CI138" i="7" s="1"/>
  <c r="CH138" i="7"/>
  <c r="CJ138" i="7"/>
  <c r="CK138" i="7"/>
  <c r="CN138" i="7"/>
  <c r="BL139" i="7"/>
  <c r="BN139" i="7" s="1"/>
  <c r="BO139" i="7" s="1"/>
  <c r="BM139" i="7"/>
  <c r="BR139" i="7" s="1"/>
  <c r="BP139" i="7"/>
  <c r="BT139" i="7"/>
  <c r="BU139" i="7"/>
  <c r="BX139" i="7" s="1"/>
  <c r="CC139" i="7" s="1"/>
  <c r="BW139" i="7"/>
  <c r="BY139" i="7"/>
  <c r="BZ139" i="7"/>
  <c r="CE139" i="7"/>
  <c r="CF139" i="7"/>
  <c r="CH139" i="7"/>
  <c r="CI139" i="7"/>
  <c r="CJ139" i="7"/>
  <c r="CK139" i="7" s="1"/>
  <c r="CL139" i="7" s="1"/>
  <c r="CN139" i="7"/>
  <c r="BL140" i="7"/>
  <c r="BM140" i="7"/>
  <c r="BN140" i="7"/>
  <c r="BO140" i="7"/>
  <c r="BR140" i="7"/>
  <c r="BT140" i="7"/>
  <c r="BU140" i="7"/>
  <c r="BW140" i="7"/>
  <c r="BX140" i="7"/>
  <c r="BY140" i="7"/>
  <c r="BZ140" i="7" s="1"/>
  <c r="CA140" i="7" s="1"/>
  <c r="CC140" i="7"/>
  <c r="CE140" i="7"/>
  <c r="CF140" i="7"/>
  <c r="CH140" i="7"/>
  <c r="CI140" i="7"/>
  <c r="CN140" i="7" s="1"/>
  <c r="CJ140" i="7"/>
  <c r="CK140" i="7" s="1"/>
  <c r="CL140" i="7"/>
  <c r="CM140" i="7" s="1"/>
  <c r="BL141" i="7"/>
  <c r="BM141" i="7"/>
  <c r="BN141" i="7"/>
  <c r="BO141" i="7" s="1"/>
  <c r="BP141" i="7" s="1"/>
  <c r="BR141" i="7"/>
  <c r="BT141" i="7"/>
  <c r="BU141" i="7"/>
  <c r="BW141" i="7"/>
  <c r="BX141" i="7"/>
  <c r="CC141" i="7" s="1"/>
  <c r="BY141" i="7"/>
  <c r="BZ141" i="7" s="1"/>
  <c r="CE141" i="7"/>
  <c r="CF141" i="7"/>
  <c r="CH141" i="7"/>
  <c r="CJ141" i="7" s="1"/>
  <c r="CK141" i="7" s="1"/>
  <c r="CI141" i="7"/>
  <c r="CN141" i="7" s="1"/>
  <c r="CL141" i="7"/>
  <c r="BL142" i="7"/>
  <c r="BM142" i="7"/>
  <c r="BR142" i="7" s="1"/>
  <c r="BN142" i="7"/>
  <c r="BO142" i="7" s="1"/>
  <c r="BP142" i="7"/>
  <c r="BQ142" i="7"/>
  <c r="BT142" i="7"/>
  <c r="BU142" i="7"/>
  <c r="BW142" i="7"/>
  <c r="BY142" i="7" s="1"/>
  <c r="BZ142" i="7" s="1"/>
  <c r="BX142" i="7"/>
  <c r="CC142" i="7" s="1"/>
  <c r="CE142" i="7"/>
  <c r="CF142" i="7"/>
  <c r="CI142" i="7" s="1"/>
  <c r="CN142" i="7" s="1"/>
  <c r="CH142" i="7"/>
  <c r="CJ142" i="7"/>
  <c r="CK142" i="7"/>
  <c r="BL143" i="7"/>
  <c r="BN143" i="7" s="1"/>
  <c r="BO143" i="7" s="1"/>
  <c r="BM143" i="7"/>
  <c r="BR143" i="7" s="1"/>
  <c r="BT143" i="7"/>
  <c r="BU143" i="7"/>
  <c r="BX143" i="7" s="1"/>
  <c r="CC143" i="7" s="1"/>
  <c r="BW143" i="7"/>
  <c r="BY143" i="7"/>
  <c r="BZ143" i="7" s="1"/>
  <c r="CE143" i="7"/>
  <c r="CF143" i="7"/>
  <c r="CH143" i="7"/>
  <c r="CI143" i="7"/>
  <c r="CN143" i="7" s="1"/>
  <c r="CJ143" i="7"/>
  <c r="CK143" i="7" s="1"/>
  <c r="BL144" i="7"/>
  <c r="BM144" i="7"/>
  <c r="BN144" i="7"/>
  <c r="BO144" i="7" s="1"/>
  <c r="BR144" i="7"/>
  <c r="BT144" i="7"/>
  <c r="BU144" i="7"/>
  <c r="BW144" i="7"/>
  <c r="BX144" i="7"/>
  <c r="CC144" i="7" s="1"/>
  <c r="BY144" i="7"/>
  <c r="BZ144" i="7" s="1"/>
  <c r="CE144" i="7"/>
  <c r="CF144" i="7"/>
  <c r="CH144" i="7"/>
  <c r="CJ144" i="7" s="1"/>
  <c r="CK144" i="7" s="1"/>
  <c r="CL144" i="7" s="1"/>
  <c r="CI144" i="7"/>
  <c r="CN144" i="7" s="1"/>
  <c r="BL145" i="7"/>
  <c r="BM145" i="7"/>
  <c r="BR145" i="7" s="1"/>
  <c r="BN145" i="7"/>
  <c r="BO145" i="7" s="1"/>
  <c r="BT145" i="7"/>
  <c r="BU145" i="7"/>
  <c r="BW145" i="7"/>
  <c r="BY145" i="7" s="1"/>
  <c r="BZ145" i="7" s="1"/>
  <c r="CA145" i="7" s="1"/>
  <c r="BX145" i="7"/>
  <c r="CC145" i="7" s="1"/>
  <c r="CB145" i="7"/>
  <c r="CE145" i="7"/>
  <c r="CF145" i="7"/>
  <c r="CI145" i="7" s="1"/>
  <c r="CN145" i="7" s="1"/>
  <c r="CH145" i="7"/>
  <c r="CJ145" i="7" s="1"/>
  <c r="CK145" i="7" s="1"/>
  <c r="CL145" i="7"/>
  <c r="BL146" i="7"/>
  <c r="BN146" i="7" s="1"/>
  <c r="BO146" i="7" s="1"/>
  <c r="BP146" i="7" s="1"/>
  <c r="BM146" i="7"/>
  <c r="BR146" i="7" s="1"/>
  <c r="BT146" i="7"/>
  <c r="BU146" i="7"/>
  <c r="BX146" i="7" s="1"/>
  <c r="CC146" i="7" s="1"/>
  <c r="BW146" i="7"/>
  <c r="BY146" i="7" s="1"/>
  <c r="BZ146" i="7" s="1"/>
  <c r="CA146" i="7" s="1"/>
  <c r="CE146" i="7"/>
  <c r="CF146" i="7"/>
  <c r="CI146" i="7" s="1"/>
  <c r="CN146" i="7" s="1"/>
  <c r="CH146" i="7"/>
  <c r="CJ146" i="7"/>
  <c r="CK146" i="7"/>
  <c r="BL147" i="7"/>
  <c r="BN147" i="7" s="1"/>
  <c r="BO147" i="7" s="1"/>
  <c r="BP147" i="7" s="1"/>
  <c r="BM147" i="7"/>
  <c r="BR147" i="7" s="1"/>
  <c r="BT147" i="7"/>
  <c r="BU147" i="7"/>
  <c r="BX147" i="7" s="1"/>
  <c r="CC147" i="7" s="1"/>
  <c r="BW147" i="7"/>
  <c r="BY147" i="7"/>
  <c r="BZ147" i="7"/>
  <c r="CE147" i="7"/>
  <c r="CF147" i="7"/>
  <c r="CH147" i="7"/>
  <c r="CI147" i="7"/>
  <c r="CJ147" i="7"/>
  <c r="CK147" i="7" s="1"/>
  <c r="CL147" i="7" s="1"/>
  <c r="CM147" i="7"/>
  <c r="CN147" i="7"/>
  <c r="BL148" i="7"/>
  <c r="BM148" i="7"/>
  <c r="BN148" i="7"/>
  <c r="BO148" i="7"/>
  <c r="BR148" i="7"/>
  <c r="BT148" i="7"/>
  <c r="BU148" i="7"/>
  <c r="BW148" i="7"/>
  <c r="BX148" i="7"/>
  <c r="BY148" i="7"/>
  <c r="BZ148" i="7" s="1"/>
  <c r="CA148" i="7" s="1"/>
  <c r="CB148" i="7"/>
  <c r="CC148" i="7"/>
  <c r="CE148" i="7"/>
  <c r="CF148" i="7"/>
  <c r="CH148" i="7"/>
  <c r="CI148" i="7"/>
  <c r="CN148" i="7" s="1"/>
  <c r="CJ148" i="7"/>
  <c r="CK148" i="7" s="1"/>
  <c r="CL148" i="7" s="1"/>
  <c r="BL149" i="7"/>
  <c r="BM149" i="7"/>
  <c r="BN149" i="7"/>
  <c r="BO149" i="7" s="1"/>
  <c r="BP149" i="7" s="1"/>
  <c r="BQ149" i="7"/>
  <c r="BR149" i="7"/>
  <c r="BT149" i="7"/>
  <c r="BU149" i="7"/>
  <c r="BW149" i="7"/>
  <c r="BX149" i="7"/>
  <c r="CC149" i="7" s="1"/>
  <c r="BY149" i="7"/>
  <c r="BZ149" i="7" s="1"/>
  <c r="CA149" i="7" s="1"/>
  <c r="CB149" i="7" s="1"/>
  <c r="CE149" i="7"/>
  <c r="CF149" i="7"/>
  <c r="CH149" i="7"/>
  <c r="CJ149" i="7" s="1"/>
  <c r="CI149" i="7"/>
  <c r="CN149" i="7" s="1"/>
  <c r="CK149" i="7"/>
  <c r="CL149" i="7" s="1"/>
  <c r="BL150" i="7"/>
  <c r="BM150" i="7"/>
  <c r="BR150" i="7" s="1"/>
  <c r="BN150" i="7"/>
  <c r="BO150" i="7" s="1"/>
  <c r="BP150" i="7" s="1"/>
  <c r="BT150" i="7"/>
  <c r="BU150" i="7"/>
  <c r="BW150" i="7"/>
  <c r="BY150" i="7" s="1"/>
  <c r="BX150" i="7"/>
  <c r="CC150" i="7" s="1"/>
  <c r="BZ150" i="7"/>
  <c r="CE150" i="7"/>
  <c r="CF150" i="7"/>
  <c r="CI150" i="7" s="1"/>
  <c r="CN150" i="7" s="1"/>
  <c r="CH150" i="7"/>
  <c r="CJ150" i="7"/>
  <c r="CK150" i="7" s="1"/>
  <c r="BL151" i="7"/>
  <c r="BN151" i="7" s="1"/>
  <c r="BM151" i="7"/>
  <c r="BR151" i="7" s="1"/>
  <c r="BO151" i="7"/>
  <c r="BP151" i="7" s="1"/>
  <c r="BT151" i="7"/>
  <c r="BU151" i="7"/>
  <c r="BX151" i="7" s="1"/>
  <c r="CC151" i="7" s="1"/>
  <c r="BW151" i="7"/>
  <c r="BY151" i="7" s="1"/>
  <c r="BZ151" i="7" s="1"/>
  <c r="CE151" i="7"/>
  <c r="CF151" i="7"/>
  <c r="CI151" i="7" s="1"/>
  <c r="CN151" i="7" s="1"/>
  <c r="CH151" i="7"/>
  <c r="CJ151" i="7"/>
  <c r="CK151" i="7" s="1"/>
  <c r="BL152" i="7"/>
  <c r="BM152" i="7"/>
  <c r="BN152" i="7"/>
  <c r="BO152" i="7" s="1"/>
  <c r="BR152" i="7"/>
  <c r="BT152" i="7"/>
  <c r="BU152" i="7"/>
  <c r="BW152" i="7"/>
  <c r="BX152" i="7"/>
  <c r="BY152" i="7"/>
  <c r="BZ152" i="7" s="1"/>
  <c r="CC152" i="7"/>
  <c r="CE152" i="7"/>
  <c r="CF152" i="7"/>
  <c r="CH152" i="7"/>
  <c r="CJ152" i="7" s="1"/>
  <c r="CK152" i="7" s="1"/>
  <c r="CL152" i="7" s="1"/>
  <c r="CI152" i="7"/>
  <c r="CM152" i="7"/>
  <c r="CN152" i="7"/>
  <c r="BL153" i="7"/>
  <c r="BM153" i="7"/>
  <c r="BR153" i="7" s="1"/>
  <c r="BN153" i="7"/>
  <c r="BO153" i="7" s="1"/>
  <c r="BT153" i="7"/>
  <c r="BU153" i="7"/>
  <c r="BW153" i="7"/>
  <c r="BY153" i="7" s="1"/>
  <c r="BZ153" i="7" s="1"/>
  <c r="CA153" i="7" s="1"/>
  <c r="BX153" i="7"/>
  <c r="CC153" i="7"/>
  <c r="CE153" i="7"/>
  <c r="CF153" i="7"/>
  <c r="CI153" i="7" s="1"/>
  <c r="CN153" i="7" s="1"/>
  <c r="CH153" i="7"/>
  <c r="CJ153" i="7" s="1"/>
  <c r="CK153" i="7" s="1"/>
  <c r="CL153" i="7"/>
  <c r="CM153" i="7"/>
  <c r="BL154" i="7"/>
  <c r="BN154" i="7" s="1"/>
  <c r="BO154" i="7" s="1"/>
  <c r="BP154" i="7" s="1"/>
  <c r="BM154" i="7"/>
  <c r="BQ154" i="7"/>
  <c r="BR154" i="7"/>
  <c r="BT154" i="7"/>
  <c r="BU154" i="7"/>
  <c r="BX154" i="7" s="1"/>
  <c r="CC154" i="7" s="1"/>
  <c r="BW154" i="7"/>
  <c r="BY154" i="7" s="1"/>
  <c r="BZ154" i="7" s="1"/>
  <c r="CA154" i="7"/>
  <c r="CB154" i="7" s="1"/>
  <c r="CE154" i="7"/>
  <c r="CF154" i="7"/>
  <c r="CI154" i="7" s="1"/>
  <c r="CN154" i="7" s="1"/>
  <c r="CH154" i="7"/>
  <c r="CJ154" i="7"/>
  <c r="CK154" i="7"/>
  <c r="CL154" i="7"/>
  <c r="BL155" i="7"/>
  <c r="BN155" i="7" s="1"/>
  <c r="BO155" i="7" s="1"/>
  <c r="BM155" i="7"/>
  <c r="BR155" i="7" s="1"/>
  <c r="BP155" i="7"/>
  <c r="BQ155" i="7" s="1"/>
  <c r="BT155" i="7"/>
  <c r="BU155" i="7"/>
  <c r="BX155" i="7" s="1"/>
  <c r="BW155" i="7"/>
  <c r="BY155" i="7"/>
  <c r="BZ155" i="7"/>
  <c r="CA155" i="7" s="1"/>
  <c r="CC155" i="7"/>
  <c r="CE155" i="7"/>
  <c r="CF155" i="7"/>
  <c r="CH155" i="7"/>
  <c r="CI155" i="7"/>
  <c r="CJ155" i="7"/>
  <c r="CK155" i="7" s="1"/>
  <c r="CN155" i="7"/>
  <c r="BL156" i="7"/>
  <c r="BM156" i="7"/>
  <c r="BN156" i="7"/>
  <c r="BO156" i="7"/>
  <c r="BP156" i="7"/>
  <c r="BR156" i="7"/>
  <c r="BT156" i="7"/>
  <c r="BU156" i="7"/>
  <c r="BW156" i="7"/>
  <c r="BY156" i="7" s="1"/>
  <c r="BZ156" i="7" s="1"/>
  <c r="BX156" i="7"/>
  <c r="CC156" i="7"/>
  <c r="CE156" i="7"/>
  <c r="CF156" i="7"/>
  <c r="CI156" i="7" s="1"/>
  <c r="CN156" i="7" s="1"/>
  <c r="CH156" i="7"/>
  <c r="CJ156" i="7" s="1"/>
  <c r="CK156" i="7" s="1"/>
  <c r="BL157" i="7"/>
  <c r="BM157" i="7"/>
  <c r="BN157" i="7"/>
  <c r="BO157" i="7" s="1"/>
  <c r="BR157" i="7"/>
  <c r="BT157" i="7"/>
  <c r="BU157" i="7"/>
  <c r="BX157" i="7" s="1"/>
  <c r="CC157" i="7" s="1"/>
  <c r="BW157" i="7"/>
  <c r="BY157" i="7"/>
  <c r="BZ157" i="7" s="1"/>
  <c r="CE157" i="7"/>
  <c r="CF157" i="7"/>
  <c r="CH157" i="7"/>
  <c r="CJ157" i="7" s="1"/>
  <c r="CK157" i="7" s="1"/>
  <c r="CI157" i="7"/>
  <c r="CL157" i="7"/>
  <c r="CN157" i="7"/>
  <c r="BL158" i="7"/>
  <c r="BN158" i="7" s="1"/>
  <c r="BO158" i="7" s="1"/>
  <c r="BM158" i="7"/>
  <c r="BR158" i="7" s="1"/>
  <c r="BT158" i="7"/>
  <c r="BU158" i="7"/>
  <c r="BX158" i="7" s="1"/>
  <c r="CC158" i="7" s="1"/>
  <c r="BW158" i="7"/>
  <c r="BY158" i="7" s="1"/>
  <c r="BZ158" i="7" s="1"/>
  <c r="CE158" i="7"/>
  <c r="CF158" i="7"/>
  <c r="CI158" i="7" s="1"/>
  <c r="CH158" i="7"/>
  <c r="CJ158" i="7" s="1"/>
  <c r="CK158" i="7" s="1"/>
  <c r="CN158" i="7"/>
  <c r="BL159" i="7"/>
  <c r="BN159" i="7" s="1"/>
  <c r="BO159" i="7" s="1"/>
  <c r="BP159" i="7" s="1"/>
  <c r="BM159" i="7"/>
  <c r="BR159" i="7"/>
  <c r="BT159" i="7"/>
  <c r="BU159" i="7"/>
  <c r="BX159" i="7" s="1"/>
  <c r="BW159" i="7"/>
  <c r="BY159" i="7"/>
  <c r="BZ159" i="7" s="1"/>
  <c r="CC159" i="7"/>
  <c r="CE159" i="7"/>
  <c r="CF159" i="7"/>
  <c r="CI159" i="7" s="1"/>
  <c r="CH159" i="7"/>
  <c r="CJ159" i="7"/>
  <c r="CK159" i="7" s="1"/>
  <c r="CL159" i="7" s="1"/>
  <c r="CN159" i="7"/>
  <c r="BL160" i="7"/>
  <c r="BN160" i="7" s="1"/>
  <c r="BO160" i="7" s="1"/>
  <c r="BM160" i="7"/>
  <c r="BR160" i="7"/>
  <c r="BT160" i="7"/>
  <c r="BU160" i="7"/>
  <c r="BX160" i="7" s="1"/>
  <c r="CC160" i="7" s="1"/>
  <c r="BW160" i="7"/>
  <c r="BY160" i="7"/>
  <c r="BZ160" i="7" s="1"/>
  <c r="CA160" i="7" s="1"/>
  <c r="CB160" i="7" s="1"/>
  <c r="CE160" i="7"/>
  <c r="CF160" i="7"/>
  <c r="CH160" i="7"/>
  <c r="CJ160" i="7" s="1"/>
  <c r="CK160" i="7" s="1"/>
  <c r="CI160" i="7"/>
  <c r="CN160" i="7"/>
  <c r="BL161" i="7"/>
  <c r="BM161" i="7"/>
  <c r="BR161" i="7" s="1"/>
  <c r="BN161" i="7"/>
  <c r="BO161" i="7" s="1"/>
  <c r="BP161" i="7" s="1"/>
  <c r="BT161" i="7"/>
  <c r="BU161" i="7"/>
  <c r="BW161" i="7"/>
  <c r="BY161" i="7" s="1"/>
  <c r="BX161" i="7"/>
  <c r="CC161" i="7" s="1"/>
  <c r="BZ161" i="7"/>
  <c r="CA161" i="7" s="1"/>
  <c r="CE161" i="7"/>
  <c r="CF161" i="7"/>
  <c r="CI161" i="7" s="1"/>
  <c r="CN161" i="7" s="1"/>
  <c r="CH161" i="7"/>
  <c r="CJ161" i="7"/>
  <c r="CK161" i="7" s="1"/>
  <c r="BL162" i="7"/>
  <c r="BN162" i="7" s="1"/>
  <c r="BM162" i="7"/>
  <c r="BR162" i="7" s="1"/>
  <c r="BO162" i="7"/>
  <c r="BP162" i="7" s="1"/>
  <c r="BQ162" i="7" s="1"/>
  <c r="BT162" i="7"/>
  <c r="BU162" i="7"/>
  <c r="BX162" i="7" s="1"/>
  <c r="CC162" i="7" s="1"/>
  <c r="BW162" i="7"/>
  <c r="BY162" i="7"/>
  <c r="BZ162" i="7" s="1"/>
  <c r="CA162" i="7" s="1"/>
  <c r="CE162" i="7"/>
  <c r="CF162" i="7"/>
  <c r="CI162" i="7" s="1"/>
  <c r="CN162" i="7" s="1"/>
  <c r="CH162" i="7"/>
  <c r="CJ162" i="7"/>
  <c r="CK162" i="7" s="1"/>
  <c r="BL163" i="7"/>
  <c r="BN163" i="7" s="1"/>
  <c r="BO163" i="7" s="1"/>
  <c r="BM163" i="7"/>
  <c r="BR163" i="7" s="1"/>
  <c r="BT163" i="7"/>
  <c r="BU163" i="7"/>
  <c r="BX163" i="7" s="1"/>
  <c r="CC163" i="7" s="1"/>
  <c r="BW163" i="7"/>
  <c r="BY163" i="7" s="1"/>
  <c r="BZ163" i="7" s="1"/>
  <c r="CE163" i="7"/>
  <c r="CF163" i="7"/>
  <c r="CI163" i="7" s="1"/>
  <c r="CH163" i="7"/>
  <c r="CJ163" i="7" s="1"/>
  <c r="CK163" i="7" s="1"/>
  <c r="CN163" i="7"/>
  <c r="BL164" i="7"/>
  <c r="BN164" i="7" s="1"/>
  <c r="BO164" i="7" s="1"/>
  <c r="BM164" i="7"/>
  <c r="BR164" i="7" s="1"/>
  <c r="BT164" i="7"/>
  <c r="BU164" i="7"/>
  <c r="BX164" i="7" s="1"/>
  <c r="CC164" i="7" s="1"/>
  <c r="BW164" i="7"/>
  <c r="BY164" i="7" s="1"/>
  <c r="BZ164" i="7" s="1"/>
  <c r="CE164" i="7"/>
  <c r="CF164" i="7"/>
  <c r="CI164" i="7" s="1"/>
  <c r="CN164" i="7" s="1"/>
  <c r="CH164" i="7"/>
  <c r="CJ164" i="7"/>
  <c r="CK164" i="7" s="1"/>
  <c r="CL164" i="7" s="1"/>
  <c r="CM164" i="7"/>
  <c r="BL165" i="7"/>
  <c r="BN165" i="7" s="1"/>
  <c r="BO165" i="7" s="1"/>
  <c r="BM165" i="7"/>
  <c r="BR165" i="7"/>
  <c r="BT165" i="7"/>
  <c r="BU165" i="7"/>
  <c r="BX165" i="7" s="1"/>
  <c r="CC165" i="7" s="1"/>
  <c r="BW165" i="7"/>
  <c r="BY165" i="7"/>
  <c r="BZ165" i="7" s="1"/>
  <c r="CA165" i="7" s="1"/>
  <c r="CB165" i="7"/>
  <c r="CE165" i="7"/>
  <c r="CF165" i="7"/>
  <c r="CH165" i="7"/>
  <c r="CI165" i="7"/>
  <c r="CN165" i="7" s="1"/>
  <c r="CJ165" i="7"/>
  <c r="CK165" i="7" s="1"/>
  <c r="CL165" i="7" s="1"/>
  <c r="BL166" i="7"/>
  <c r="BM166" i="7"/>
  <c r="BN166" i="7"/>
  <c r="BO166" i="7" s="1"/>
  <c r="BP166" i="7" s="1"/>
  <c r="BR166" i="7"/>
  <c r="BT166" i="7"/>
  <c r="BU166" i="7"/>
  <c r="BW166" i="7"/>
  <c r="BX166" i="7"/>
  <c r="CC166" i="7" s="1"/>
  <c r="BY166" i="7"/>
  <c r="BZ166" i="7" s="1"/>
  <c r="CE166" i="7"/>
  <c r="CF166" i="7"/>
  <c r="CH166" i="7"/>
  <c r="CJ166" i="7" s="1"/>
  <c r="CI166" i="7"/>
  <c r="CN166" i="7" s="1"/>
  <c r="CK166" i="7"/>
  <c r="BL167" i="7"/>
  <c r="BM167" i="7"/>
  <c r="BR167" i="7" s="1"/>
  <c r="BN167" i="7"/>
  <c r="BO167" i="7" s="1"/>
  <c r="BP167" i="7" s="1"/>
  <c r="BT167" i="7"/>
  <c r="BU167" i="7"/>
  <c r="BW167" i="7"/>
  <c r="BY167" i="7" s="1"/>
  <c r="BZ167" i="7" s="1"/>
  <c r="BX167" i="7"/>
  <c r="CC167" i="7" s="1"/>
  <c r="CE167" i="7"/>
  <c r="CF167" i="7"/>
  <c r="CI167" i="7" s="1"/>
  <c r="CN167" i="7" s="1"/>
  <c r="CH167" i="7"/>
  <c r="CJ167" i="7"/>
  <c r="CK167" i="7" s="1"/>
  <c r="BL168" i="7"/>
  <c r="BN168" i="7" s="1"/>
  <c r="BM168" i="7"/>
  <c r="BR168" i="7" s="1"/>
  <c r="BO168" i="7"/>
  <c r="BT168" i="7"/>
  <c r="BU168" i="7"/>
  <c r="BX168" i="7" s="1"/>
  <c r="CC168" i="7" s="1"/>
  <c r="BW168" i="7"/>
  <c r="BY168" i="7"/>
  <c r="BZ168" i="7" s="1"/>
  <c r="CE168" i="7"/>
  <c r="CF168" i="7"/>
  <c r="CH168" i="7"/>
  <c r="CI168" i="7"/>
  <c r="CJ168" i="7"/>
  <c r="CK168" i="7" s="1"/>
  <c r="CN168" i="7"/>
  <c r="BL169" i="7"/>
  <c r="BM169" i="7"/>
  <c r="BN169" i="7"/>
  <c r="BO169" i="7" s="1"/>
  <c r="BR169" i="7"/>
  <c r="BT169" i="7"/>
  <c r="BU169" i="7"/>
  <c r="BW169" i="7"/>
  <c r="BX169" i="7"/>
  <c r="CC169" i="7" s="1"/>
  <c r="BY169" i="7"/>
  <c r="BZ169" i="7" s="1"/>
  <c r="CE169" i="7"/>
  <c r="CF169" i="7"/>
  <c r="CH169" i="7"/>
  <c r="CJ169" i="7" s="1"/>
  <c r="CK169" i="7" s="1"/>
  <c r="CL169" i="7" s="1"/>
  <c r="CI169" i="7"/>
  <c r="CN169" i="7" s="1"/>
  <c r="CM169" i="7"/>
  <c r="BL170" i="7"/>
  <c r="BM170" i="7"/>
  <c r="BN170" i="7"/>
  <c r="BO170" i="7" s="1"/>
  <c r="BR170" i="7"/>
  <c r="BT170" i="7"/>
  <c r="BU170" i="7"/>
  <c r="BW170" i="7"/>
  <c r="BY170" i="7" s="1"/>
  <c r="BZ170" i="7" s="1"/>
  <c r="CA170" i="7" s="1"/>
  <c r="BX170" i="7"/>
  <c r="CC170" i="7" s="1"/>
  <c r="CB170" i="7"/>
  <c r="CE170" i="7"/>
  <c r="CF170" i="7"/>
  <c r="CI170" i="7" s="1"/>
  <c r="CN170" i="7" s="1"/>
  <c r="CH170" i="7"/>
  <c r="CJ170" i="7" s="1"/>
  <c r="CK170" i="7" s="1"/>
  <c r="CL170" i="7"/>
  <c r="BL171" i="7"/>
  <c r="BN171" i="7" s="1"/>
  <c r="BO171" i="7" s="1"/>
  <c r="BP171" i="7" s="1"/>
  <c r="BM171" i="7"/>
  <c r="BR171" i="7" s="1"/>
  <c r="BQ171" i="7"/>
  <c r="BT171" i="7"/>
  <c r="BU171" i="7"/>
  <c r="BX171" i="7" s="1"/>
  <c r="CC171" i="7" s="1"/>
  <c r="BW171" i="7"/>
  <c r="BY171" i="7" s="1"/>
  <c r="BZ171" i="7" s="1"/>
  <c r="CA171" i="7" s="1"/>
  <c r="CE171" i="7"/>
  <c r="CF171" i="7"/>
  <c r="CI171" i="7" s="1"/>
  <c r="CH171" i="7"/>
  <c r="CJ171" i="7" s="1"/>
  <c r="CK171" i="7"/>
  <c r="CN171" i="7"/>
  <c r="BL172" i="7"/>
  <c r="BN172" i="7" s="1"/>
  <c r="BO172" i="7" s="1"/>
  <c r="BM172" i="7"/>
  <c r="BR172" i="7" s="1"/>
  <c r="BP172" i="7"/>
  <c r="BT172" i="7"/>
  <c r="BU172" i="7"/>
  <c r="BX172" i="7" s="1"/>
  <c r="BW172" i="7"/>
  <c r="BY172" i="7" s="1"/>
  <c r="BZ172" i="7"/>
  <c r="CC172" i="7"/>
  <c r="CE172" i="7"/>
  <c r="CF172" i="7"/>
  <c r="CI172" i="7" s="1"/>
  <c r="CN172" i="7" s="1"/>
  <c r="CH172" i="7"/>
  <c r="CJ172" i="7"/>
  <c r="CK172" i="7" s="1"/>
  <c r="CL172" i="7" s="1"/>
  <c r="BL173" i="7"/>
  <c r="BN173" i="7" s="1"/>
  <c r="BO173" i="7" s="1"/>
  <c r="BM173" i="7"/>
  <c r="BR173" i="7"/>
  <c r="BT173" i="7"/>
  <c r="BU173" i="7"/>
  <c r="BX173" i="7" s="1"/>
  <c r="CC173" i="7" s="1"/>
  <c r="BW173" i="7"/>
  <c r="BY173" i="7"/>
  <c r="BZ173" i="7" s="1"/>
  <c r="CA173" i="7" s="1"/>
  <c r="CB173" i="7"/>
  <c r="CE173" i="7"/>
  <c r="CF173" i="7"/>
  <c r="CH173" i="7"/>
  <c r="CI173" i="7"/>
  <c r="CN173" i="7" s="1"/>
  <c r="CJ173" i="7"/>
  <c r="CK173" i="7" s="1"/>
  <c r="CL173" i="7" s="1"/>
  <c r="CM173" i="7"/>
  <c r="BL174" i="7"/>
  <c r="BM174" i="7"/>
  <c r="BN174" i="7"/>
  <c r="BO174" i="7" s="1"/>
  <c r="BP174" i="7" s="1"/>
  <c r="BR174" i="7"/>
  <c r="BT174" i="7"/>
  <c r="BU174" i="7"/>
  <c r="BW174" i="7"/>
  <c r="BX174" i="7"/>
  <c r="CC174" i="7" s="1"/>
  <c r="BY174" i="7"/>
  <c r="BZ174" i="7" s="1"/>
  <c r="CA174" i="7"/>
  <c r="CB174" i="7" s="1"/>
  <c r="CE174" i="7"/>
  <c r="CF174" i="7"/>
  <c r="CH174" i="7"/>
  <c r="CJ174" i="7" s="1"/>
  <c r="CI174" i="7"/>
  <c r="CN174" i="7" s="1"/>
  <c r="CK174" i="7"/>
  <c r="CL174" i="7" s="1"/>
  <c r="BL175" i="7"/>
  <c r="BM175" i="7"/>
  <c r="BR175" i="7" s="1"/>
  <c r="BN175" i="7"/>
  <c r="BO175" i="7" s="1"/>
  <c r="BP175" i="7" s="1"/>
  <c r="BT175" i="7"/>
  <c r="BU175" i="7"/>
  <c r="BW175" i="7"/>
  <c r="BY175" i="7" s="1"/>
  <c r="BX175" i="7"/>
  <c r="CC175" i="7" s="1"/>
  <c r="BZ175" i="7"/>
  <c r="CA175" i="7"/>
  <c r="CE175" i="7"/>
  <c r="CF175" i="7"/>
  <c r="CI175" i="7" s="1"/>
  <c r="CN175" i="7" s="1"/>
  <c r="CH175" i="7"/>
  <c r="CJ175" i="7" s="1"/>
  <c r="CK175" i="7" s="1"/>
  <c r="BL176" i="7"/>
  <c r="BN176" i="7" s="1"/>
  <c r="BM176" i="7"/>
  <c r="BR176" i="7" s="1"/>
  <c r="BO176" i="7"/>
  <c r="BP176" i="7" s="1"/>
  <c r="BT176" i="7"/>
  <c r="BU176" i="7"/>
  <c r="BX176" i="7" s="1"/>
  <c r="CC176" i="7" s="1"/>
  <c r="BW176" i="7"/>
  <c r="BY176" i="7" s="1"/>
  <c r="BZ176" i="7" s="1"/>
  <c r="CE176" i="7"/>
  <c r="CF176" i="7"/>
  <c r="CI176" i="7" s="1"/>
  <c r="CN176" i="7" s="1"/>
  <c r="CH176" i="7"/>
  <c r="CJ176" i="7"/>
  <c r="CK176" i="7" s="1"/>
  <c r="BL177" i="7"/>
  <c r="BM177" i="7"/>
  <c r="BN177" i="7"/>
  <c r="BO177" i="7"/>
  <c r="BR177" i="7"/>
  <c r="BT177" i="7"/>
  <c r="BU177" i="7"/>
  <c r="BX177" i="7" s="1"/>
  <c r="CC177" i="7" s="1"/>
  <c r="BW177" i="7"/>
  <c r="BY177" i="7"/>
  <c r="BZ177" i="7" s="1"/>
  <c r="CE177" i="7"/>
  <c r="CF177" i="7"/>
  <c r="CH177" i="7"/>
  <c r="CJ177" i="7" s="1"/>
  <c r="CK177" i="7" s="1"/>
  <c r="CL177" i="7" s="1"/>
  <c r="CI177" i="7"/>
  <c r="CN177" i="7" s="1"/>
  <c r="CM177" i="7"/>
  <c r="BL178" i="7"/>
  <c r="BM178" i="7"/>
  <c r="BN178" i="7"/>
  <c r="BO178" i="7" s="1"/>
  <c r="BR178" i="7"/>
  <c r="BT178" i="7"/>
  <c r="BU178" i="7"/>
  <c r="BW178" i="7"/>
  <c r="BY178" i="7" s="1"/>
  <c r="BZ178" i="7" s="1"/>
  <c r="CA178" i="7" s="1"/>
  <c r="BX178" i="7"/>
  <c r="CC178" i="7"/>
  <c r="CE178" i="7"/>
  <c r="CF178" i="7"/>
  <c r="CI178" i="7" s="1"/>
  <c r="CN178" i="7" s="1"/>
  <c r="CH178" i="7"/>
  <c r="CJ178" i="7" s="1"/>
  <c r="CK178" i="7" s="1"/>
  <c r="CL178" i="7"/>
  <c r="CM178" i="7" s="1"/>
  <c r="BL179" i="7"/>
  <c r="BN179" i="7" s="1"/>
  <c r="BO179" i="7" s="1"/>
  <c r="BP179" i="7" s="1"/>
  <c r="BM179" i="7"/>
  <c r="BQ179" i="7"/>
  <c r="BR179" i="7"/>
  <c r="BT179" i="7"/>
  <c r="BU179" i="7"/>
  <c r="BX179" i="7" s="1"/>
  <c r="CC179" i="7" s="1"/>
  <c r="BW179" i="7"/>
  <c r="BY179" i="7" s="1"/>
  <c r="BZ179" i="7" s="1"/>
  <c r="CE179" i="7"/>
  <c r="CF179" i="7"/>
  <c r="CI179" i="7" s="1"/>
  <c r="CH179" i="7"/>
  <c r="CJ179" i="7" s="1"/>
  <c r="CK179" i="7" s="1"/>
  <c r="CN179" i="7"/>
  <c r="BL180" i="7"/>
  <c r="BN180" i="7" s="1"/>
  <c r="BO180" i="7" s="1"/>
  <c r="BP180" i="7" s="1"/>
  <c r="BM180" i="7"/>
  <c r="BR180" i="7" s="1"/>
  <c r="BT180" i="7"/>
  <c r="BU180" i="7"/>
  <c r="BX180" i="7" s="1"/>
  <c r="CC180" i="7" s="1"/>
  <c r="BW180" i="7"/>
  <c r="BY180" i="7" s="1"/>
  <c r="BZ180" i="7"/>
  <c r="CE180" i="7"/>
  <c r="CF180" i="7"/>
  <c r="CI180" i="7" s="1"/>
  <c r="CH180" i="7"/>
  <c r="CJ180" i="7"/>
  <c r="CK180" i="7" s="1"/>
  <c r="CL180" i="7" s="1"/>
  <c r="CN180" i="7"/>
  <c r="BL181" i="7"/>
  <c r="BN181" i="7" s="1"/>
  <c r="BM181" i="7"/>
  <c r="BO181" i="7"/>
  <c r="BP181" i="7"/>
  <c r="BR181" i="7"/>
  <c r="BT181" i="7"/>
  <c r="BU181" i="7"/>
  <c r="BX181" i="7" s="1"/>
  <c r="CC181" i="7" s="1"/>
  <c r="BW181" i="7"/>
  <c r="BY181" i="7"/>
  <c r="BZ181" i="7"/>
  <c r="CA181" i="7" s="1"/>
  <c r="CE181" i="7"/>
  <c r="CF181" i="7"/>
  <c r="CH181" i="7"/>
  <c r="CI181" i="7"/>
  <c r="CN181" i="7" s="1"/>
  <c r="CJ181" i="7"/>
  <c r="CK181" i="7" s="1"/>
  <c r="CL181" i="7"/>
  <c r="CM181" i="7" s="1"/>
  <c r="BL182" i="7"/>
  <c r="BM182" i="7"/>
  <c r="BN182" i="7"/>
  <c r="BO182" i="7" s="1"/>
  <c r="BR182" i="7"/>
  <c r="BT182" i="7"/>
  <c r="BU182" i="7"/>
  <c r="BW182" i="7"/>
  <c r="BX182" i="7"/>
  <c r="CC182" i="7" s="1"/>
  <c r="BY182" i="7"/>
  <c r="BZ182" i="7" s="1"/>
  <c r="CE182" i="7"/>
  <c r="CF182" i="7"/>
  <c r="CH182" i="7"/>
  <c r="CJ182" i="7" s="1"/>
  <c r="CI182" i="7"/>
  <c r="CN182" i="7" s="1"/>
  <c r="CK182" i="7"/>
  <c r="BL183" i="7"/>
  <c r="BM183" i="7"/>
  <c r="BN183" i="7"/>
  <c r="BO183" i="7" s="1"/>
  <c r="BP183" i="7" s="1"/>
  <c r="BR183" i="7"/>
  <c r="BT183" i="7"/>
  <c r="BU183" i="7"/>
  <c r="BW183" i="7"/>
  <c r="BY183" i="7" s="1"/>
  <c r="BX183" i="7"/>
  <c r="CC183" i="7" s="1"/>
  <c r="BZ183" i="7"/>
  <c r="CA183" i="7" s="1"/>
  <c r="CE183" i="7"/>
  <c r="CF183" i="7"/>
  <c r="CI183" i="7" s="1"/>
  <c r="CN183" i="7" s="1"/>
  <c r="CH183" i="7"/>
  <c r="CJ183" i="7"/>
  <c r="CK183" i="7" s="1"/>
  <c r="BL184" i="7"/>
  <c r="BN184" i="7" s="1"/>
  <c r="BM184" i="7"/>
  <c r="BR184" i="7" s="1"/>
  <c r="BO184" i="7"/>
  <c r="BT184" i="7"/>
  <c r="BU184" i="7"/>
  <c r="BX184" i="7" s="1"/>
  <c r="CC184" i="7" s="1"/>
  <c r="BW184" i="7"/>
  <c r="BY184" i="7" s="1"/>
  <c r="BZ184" i="7" s="1"/>
  <c r="CA184" i="7" s="1"/>
  <c r="CE184" i="7"/>
  <c r="CF184" i="7"/>
  <c r="CH184" i="7"/>
  <c r="CI184" i="7"/>
  <c r="CJ184" i="7"/>
  <c r="CK184" i="7" s="1"/>
  <c r="CN184" i="7"/>
  <c r="BL185" i="7"/>
  <c r="BN185" i="7" s="1"/>
  <c r="BO185" i="7" s="1"/>
  <c r="BM185" i="7"/>
  <c r="BR185" i="7"/>
  <c r="BT185" i="7"/>
  <c r="BU185" i="7"/>
  <c r="BW185" i="7"/>
  <c r="BX185" i="7"/>
  <c r="CC185" i="7" s="1"/>
  <c r="BY185" i="7"/>
  <c r="BZ185" i="7"/>
  <c r="CE185" i="7"/>
  <c r="CF185" i="7"/>
  <c r="CH185" i="7"/>
  <c r="CI185" i="7"/>
  <c r="CN185" i="7" s="1"/>
  <c r="CJ185" i="7"/>
  <c r="CK185" i="7" s="1"/>
  <c r="CL185" i="7" s="1"/>
  <c r="BL186" i="7"/>
  <c r="BM186" i="7"/>
  <c r="BN186" i="7"/>
  <c r="BO186" i="7"/>
  <c r="BR186" i="7"/>
  <c r="BT186" i="7"/>
  <c r="BU186" i="7"/>
  <c r="BW186" i="7"/>
  <c r="BX186" i="7"/>
  <c r="BY186" i="7"/>
  <c r="BZ186" i="7" s="1"/>
  <c r="CA186" i="7" s="1"/>
  <c r="CC186" i="7"/>
  <c r="CE186" i="7"/>
  <c r="CF186" i="7"/>
  <c r="CI186" i="7" s="1"/>
  <c r="CN186" i="7" s="1"/>
  <c r="CH186" i="7"/>
  <c r="CJ186" i="7" s="1"/>
  <c r="CK186" i="7" s="1"/>
  <c r="CL186" i="7"/>
  <c r="CM186" i="7"/>
  <c r="BL187" i="7"/>
  <c r="BM187" i="7"/>
  <c r="BR187" i="7" s="1"/>
  <c r="BN187" i="7"/>
  <c r="BO187" i="7" s="1"/>
  <c r="BT187" i="7"/>
  <c r="BU187" i="7"/>
  <c r="BW187" i="7"/>
  <c r="BY187" i="7" s="1"/>
  <c r="BZ187" i="7" s="1"/>
  <c r="CA187" i="7" s="1"/>
  <c r="CB187" i="7" s="1"/>
  <c r="BX187" i="7"/>
  <c r="CC187" i="7" s="1"/>
  <c r="CE187" i="7"/>
  <c r="CF187" i="7"/>
  <c r="CI187" i="7" s="1"/>
  <c r="CH187" i="7"/>
  <c r="CJ187" i="7" s="1"/>
  <c r="CK187" i="7"/>
  <c r="CL187" i="7"/>
  <c r="CN187" i="7"/>
  <c r="BL188" i="7"/>
  <c r="BN188" i="7" s="1"/>
  <c r="BO188" i="7" s="1"/>
  <c r="BQ188" i="7" s="1"/>
  <c r="BM188" i="7"/>
  <c r="BR188" i="7" s="1"/>
  <c r="BP188" i="7"/>
  <c r="BT188" i="7"/>
  <c r="BU188" i="7"/>
  <c r="BX188" i="7" s="1"/>
  <c r="BW188" i="7"/>
  <c r="BY188" i="7" s="1"/>
  <c r="BZ188" i="7" s="1"/>
  <c r="CC188" i="7"/>
  <c r="CE188" i="7"/>
  <c r="CF188" i="7"/>
  <c r="CI188" i="7" s="1"/>
  <c r="CH188" i="7"/>
  <c r="CJ188" i="7"/>
  <c r="CK188" i="7"/>
  <c r="CL188" i="7" s="1"/>
  <c r="CN188" i="7"/>
  <c r="BL189" i="7"/>
  <c r="BN189" i="7" s="1"/>
  <c r="BO189" i="7" s="1"/>
  <c r="BM189" i="7"/>
  <c r="BR189" i="7"/>
  <c r="BT189" i="7"/>
  <c r="BU189" i="7"/>
  <c r="BX189" i="7" s="1"/>
  <c r="CC189" i="7" s="1"/>
  <c r="BW189" i="7"/>
  <c r="BY189" i="7"/>
  <c r="BZ189" i="7" s="1"/>
  <c r="CE189" i="7"/>
  <c r="CF189" i="7"/>
  <c r="CH189" i="7"/>
  <c r="CI189" i="7"/>
  <c r="CN189" i="7" s="1"/>
  <c r="CJ189" i="7"/>
  <c r="CK189" i="7" s="1"/>
  <c r="BL190" i="7"/>
  <c r="BM190" i="7"/>
  <c r="BN190" i="7"/>
  <c r="BO190" i="7"/>
  <c r="BP190" i="7" s="1"/>
  <c r="BQ190" i="7"/>
  <c r="BR190" i="7"/>
  <c r="BT190" i="7"/>
  <c r="BU190" i="7"/>
  <c r="BW190" i="7"/>
  <c r="BX190" i="7"/>
  <c r="CC190" i="7" s="1"/>
  <c r="BY190" i="7"/>
  <c r="BZ190" i="7" s="1"/>
  <c r="CA190" i="7"/>
  <c r="CB190" i="7"/>
  <c r="CE190" i="7"/>
  <c r="CF190" i="7"/>
  <c r="CH190" i="7"/>
  <c r="CJ190" i="7" s="1"/>
  <c r="CI190" i="7"/>
  <c r="CN190" i="7" s="1"/>
  <c r="CK190" i="7"/>
  <c r="CL190" i="7"/>
  <c r="CM190" i="7"/>
  <c r="BL191" i="7"/>
  <c r="BN191" i="7" s="1"/>
  <c r="BO191" i="7" s="1"/>
  <c r="BM191" i="7"/>
  <c r="BR191" i="7"/>
  <c r="BT191" i="7"/>
  <c r="BU191" i="7"/>
  <c r="BX191" i="7" s="1"/>
  <c r="CC191" i="7" s="1"/>
  <c r="BW191" i="7"/>
  <c r="BY191" i="7" s="1"/>
  <c r="BZ191" i="7" s="1"/>
  <c r="CE191" i="7"/>
  <c r="CF191" i="7"/>
  <c r="CI191" i="7" s="1"/>
  <c r="CN191" i="7" s="1"/>
  <c r="CH191" i="7"/>
  <c r="CJ191" i="7" s="1"/>
  <c r="CK191" i="7" s="1"/>
  <c r="BL192" i="7"/>
  <c r="BN192" i="7" s="1"/>
  <c r="BO192" i="7" s="1"/>
  <c r="BM192" i="7"/>
  <c r="BR192" i="7" s="1"/>
  <c r="BP192" i="7"/>
  <c r="BT192" i="7"/>
  <c r="BU192" i="7"/>
  <c r="BX192" i="7" s="1"/>
  <c r="BW192" i="7"/>
  <c r="BY192" i="7"/>
  <c r="BZ192" i="7" s="1"/>
  <c r="CC192" i="7"/>
  <c r="CE192" i="7"/>
  <c r="CF192" i="7"/>
  <c r="CH192" i="7"/>
  <c r="CI192" i="7"/>
  <c r="CJ192" i="7"/>
  <c r="CK192" i="7" s="1"/>
  <c r="CN192" i="7"/>
  <c r="BL193" i="7"/>
  <c r="BN193" i="7" s="1"/>
  <c r="BO193" i="7" s="1"/>
  <c r="BM193" i="7"/>
  <c r="BR193" i="7"/>
  <c r="BT193" i="7"/>
  <c r="BU193" i="7"/>
  <c r="BX193" i="7" s="1"/>
  <c r="BW193" i="7"/>
  <c r="BY193" i="7"/>
  <c r="BZ193" i="7"/>
  <c r="CA193" i="7" s="1"/>
  <c r="CC193" i="7"/>
  <c r="CE193" i="7"/>
  <c r="CF193" i="7"/>
  <c r="CH193" i="7"/>
  <c r="CI193" i="7"/>
  <c r="CJ193" i="7"/>
  <c r="CK193" i="7" s="1"/>
  <c r="CL193" i="7" s="1"/>
  <c r="CN193" i="7"/>
  <c r="BL194" i="7"/>
  <c r="BM194" i="7"/>
  <c r="BN194" i="7"/>
  <c r="BO194" i="7"/>
  <c r="BP194" i="7" s="1"/>
  <c r="BR194" i="7"/>
  <c r="BT194" i="7"/>
  <c r="BU194" i="7"/>
  <c r="BW194" i="7"/>
  <c r="BX194" i="7"/>
  <c r="BY194" i="7"/>
  <c r="BZ194" i="7" s="1"/>
  <c r="CA194" i="7" s="1"/>
  <c r="CC194" i="7"/>
  <c r="CE194" i="7"/>
  <c r="CF194" i="7"/>
  <c r="CH194" i="7"/>
  <c r="CJ194" i="7" s="1"/>
  <c r="CK194" i="7" s="1"/>
  <c r="CI194" i="7"/>
  <c r="CN194" i="7" s="1"/>
  <c r="CL194" i="7"/>
  <c r="BL195" i="7"/>
  <c r="BM195" i="7"/>
  <c r="BN195" i="7"/>
  <c r="BO195" i="7"/>
  <c r="BP195" i="7" s="1"/>
  <c r="BR195" i="7"/>
  <c r="BT195" i="7"/>
  <c r="BU195" i="7"/>
  <c r="BW195" i="7"/>
  <c r="BX195" i="7"/>
  <c r="CC195" i="7" s="1"/>
  <c r="BY195" i="7"/>
  <c r="BZ195" i="7" s="1"/>
  <c r="CA195" i="7" s="1"/>
  <c r="CB195" i="7"/>
  <c r="CE195" i="7"/>
  <c r="CF195" i="7"/>
  <c r="CH195" i="7"/>
  <c r="CI195" i="7"/>
  <c r="CJ195" i="7"/>
  <c r="CK195" i="7" s="1"/>
  <c r="CN195" i="7"/>
  <c r="BL196" i="7"/>
  <c r="BN196" i="7" s="1"/>
  <c r="BO196" i="7" s="1"/>
  <c r="BM196" i="7"/>
  <c r="BR196" i="7" s="1"/>
  <c r="BT196" i="7"/>
  <c r="BU196" i="7"/>
  <c r="BX196" i="7" s="1"/>
  <c r="CC196" i="7" s="1"/>
  <c r="BW196" i="7"/>
  <c r="BY196" i="7" s="1"/>
  <c r="BZ196" i="7" s="1"/>
  <c r="CE196" i="7"/>
  <c r="CF196" i="7"/>
  <c r="CI196" i="7" s="1"/>
  <c r="CN196" i="7" s="1"/>
  <c r="CH196" i="7"/>
  <c r="CJ196" i="7"/>
  <c r="CK196" i="7"/>
  <c r="CL196" i="7" s="1"/>
  <c r="BL197" i="7"/>
  <c r="BN197" i="7" s="1"/>
  <c r="BO197" i="7" s="1"/>
  <c r="BM197" i="7"/>
  <c r="BR197" i="7"/>
  <c r="BT197" i="7"/>
  <c r="BU197" i="7"/>
  <c r="BX197" i="7" s="1"/>
  <c r="BW197" i="7"/>
  <c r="BY197" i="7"/>
  <c r="BZ197" i="7"/>
  <c r="CA197" i="7" s="1"/>
  <c r="CC197" i="7"/>
  <c r="CE197" i="7"/>
  <c r="CF197" i="7"/>
  <c r="CH197" i="7"/>
  <c r="CI197" i="7"/>
  <c r="CJ197" i="7"/>
  <c r="CK197" i="7" s="1"/>
  <c r="CL197" i="7" s="1"/>
  <c r="CM197" i="7"/>
  <c r="CN197" i="7"/>
  <c r="BL198" i="7"/>
  <c r="BM198" i="7"/>
  <c r="BN198" i="7"/>
  <c r="BO198" i="7"/>
  <c r="BP198" i="7" s="1"/>
  <c r="BR198" i="7"/>
  <c r="BT198" i="7"/>
  <c r="BU198" i="7"/>
  <c r="BW198" i="7"/>
  <c r="BX198" i="7"/>
  <c r="BY198" i="7"/>
  <c r="BZ198" i="7" s="1"/>
  <c r="CA198" i="7" s="1"/>
  <c r="CC198" i="7"/>
  <c r="CE198" i="7"/>
  <c r="CF198" i="7"/>
  <c r="CH198" i="7"/>
  <c r="CJ198" i="7" s="1"/>
  <c r="CK198" i="7" s="1"/>
  <c r="CI198" i="7"/>
  <c r="CN198" i="7" s="1"/>
  <c r="BL199" i="7"/>
  <c r="BM199" i="7"/>
  <c r="BN199" i="7"/>
  <c r="BO199" i="7" s="1"/>
  <c r="BP199" i="7" s="1"/>
  <c r="BR199" i="7"/>
  <c r="BT199" i="7"/>
  <c r="BU199" i="7"/>
  <c r="BW199" i="7"/>
  <c r="BY199" i="7" s="1"/>
  <c r="BZ199" i="7" s="1"/>
  <c r="CA199" i="7" s="1"/>
  <c r="BX199" i="7"/>
  <c r="CC199" i="7" s="1"/>
  <c r="CE199" i="7"/>
  <c r="CF199" i="7"/>
  <c r="CI199" i="7" s="1"/>
  <c r="CN199" i="7" s="1"/>
  <c r="CH199" i="7"/>
  <c r="CJ199" i="7" s="1"/>
  <c r="CK199" i="7"/>
  <c r="BL200" i="7"/>
  <c r="BN200" i="7" s="1"/>
  <c r="BO200" i="7" s="1"/>
  <c r="BP200" i="7" s="1"/>
  <c r="BM200" i="7"/>
  <c r="BR200" i="7" s="1"/>
  <c r="BT200" i="7"/>
  <c r="BU200" i="7"/>
  <c r="BX200" i="7" s="1"/>
  <c r="CC200" i="7" s="1"/>
  <c r="BW200" i="7"/>
  <c r="BY200" i="7" s="1"/>
  <c r="BZ200" i="7" s="1"/>
  <c r="CE200" i="7"/>
  <c r="CF200" i="7"/>
  <c r="CI200" i="7" s="1"/>
  <c r="CN200" i="7" s="1"/>
  <c r="CH200" i="7"/>
  <c r="CJ200" i="7"/>
  <c r="CK200" i="7" s="1"/>
  <c r="BL201" i="7"/>
  <c r="BN201" i="7" s="1"/>
  <c r="BM201" i="7"/>
  <c r="BO201" i="7"/>
  <c r="BR201" i="7"/>
  <c r="BT201" i="7"/>
  <c r="BU201" i="7"/>
  <c r="BX201" i="7" s="1"/>
  <c r="CC201" i="7" s="1"/>
  <c r="BW201" i="7"/>
  <c r="BY201" i="7"/>
  <c r="BZ201" i="7" s="1"/>
  <c r="CE201" i="7"/>
  <c r="CF201" i="7"/>
  <c r="CH201" i="7"/>
  <c r="CI201" i="7"/>
  <c r="CN201" i="7" s="1"/>
  <c r="CJ201" i="7"/>
  <c r="CK201" i="7" s="1"/>
  <c r="BL202" i="7"/>
  <c r="BM202" i="7"/>
  <c r="BN202" i="7"/>
  <c r="BO202" i="7" s="1"/>
  <c r="BR202" i="7"/>
  <c r="BT202" i="7"/>
  <c r="BU202" i="7"/>
  <c r="BW202" i="7"/>
  <c r="BX202" i="7"/>
  <c r="CC202" i="7" s="1"/>
  <c r="BY202" i="7"/>
  <c r="BZ202" i="7" s="1"/>
  <c r="CE202" i="7"/>
  <c r="CF202" i="7"/>
  <c r="CH202" i="7"/>
  <c r="CJ202" i="7" s="1"/>
  <c r="CK202" i="7" s="1"/>
  <c r="CI202" i="7"/>
  <c r="CN202" i="7" s="1"/>
  <c r="BL203" i="7"/>
  <c r="BM203" i="7"/>
  <c r="BR203" i="7" s="1"/>
  <c r="BN203" i="7"/>
  <c r="BO203" i="7" s="1"/>
  <c r="BT203" i="7"/>
  <c r="BU203" i="7"/>
  <c r="BW203" i="7"/>
  <c r="BY203" i="7" s="1"/>
  <c r="BZ203" i="7" s="1"/>
  <c r="BX203" i="7"/>
  <c r="CC203" i="7" s="1"/>
  <c r="CE203" i="7"/>
  <c r="CF203" i="7"/>
  <c r="CI203" i="7" s="1"/>
  <c r="CN203" i="7" s="1"/>
  <c r="CH203" i="7"/>
  <c r="CJ203" i="7" s="1"/>
  <c r="CK203" i="7" s="1"/>
  <c r="BL204" i="7"/>
  <c r="BN204" i="7" s="1"/>
  <c r="BO204" i="7" s="1"/>
  <c r="BM204" i="7"/>
  <c r="BR204" i="7" s="1"/>
  <c r="BT204" i="7"/>
  <c r="BU204" i="7"/>
  <c r="BX204" i="7" s="1"/>
  <c r="CC204" i="7" s="1"/>
  <c r="BW204" i="7"/>
  <c r="BY204" i="7" s="1"/>
  <c r="BZ204" i="7" s="1"/>
  <c r="CE204" i="7"/>
  <c r="CF204" i="7"/>
  <c r="CI204" i="7" s="1"/>
  <c r="CN204" i="7" s="1"/>
  <c r="CH204" i="7"/>
  <c r="CJ204" i="7"/>
  <c r="CK204" i="7"/>
  <c r="CL204" i="7" s="1"/>
  <c r="BL205" i="7"/>
  <c r="BN205" i="7" s="1"/>
  <c r="BO205" i="7" s="1"/>
  <c r="BM205" i="7"/>
  <c r="BR205" i="7"/>
  <c r="BT205" i="7"/>
  <c r="BU205" i="7"/>
  <c r="BX205" i="7" s="1"/>
  <c r="BW205" i="7"/>
  <c r="BY205" i="7"/>
  <c r="BZ205" i="7"/>
  <c r="CA205" i="7" s="1"/>
  <c r="CC205" i="7"/>
  <c r="CE205" i="7"/>
  <c r="CF205" i="7"/>
  <c r="CH205" i="7"/>
  <c r="CI205" i="7"/>
  <c r="CJ205" i="7"/>
  <c r="CK205" i="7" s="1"/>
  <c r="CN205" i="7"/>
  <c r="BL206" i="7"/>
  <c r="BM206" i="7"/>
  <c r="BN206" i="7"/>
  <c r="BO206" i="7"/>
  <c r="BP206" i="7" s="1"/>
  <c r="BR206" i="7"/>
  <c r="BT206" i="7"/>
  <c r="BU206" i="7"/>
  <c r="BW206" i="7"/>
  <c r="BX206" i="7"/>
  <c r="BY206" i="7"/>
  <c r="BZ206" i="7" s="1"/>
  <c r="CA206" i="7" s="1"/>
  <c r="CB206" i="7"/>
  <c r="CC206" i="7"/>
  <c r="CE206" i="7"/>
  <c r="CF206" i="7"/>
  <c r="CH206" i="7"/>
  <c r="CJ206" i="7" s="1"/>
  <c r="CK206" i="7" s="1"/>
  <c r="CL206" i="7" s="1"/>
  <c r="CI206" i="7"/>
  <c r="CN206" i="7" s="1"/>
  <c r="BL207" i="7"/>
  <c r="BM207" i="7"/>
  <c r="BN207" i="7"/>
  <c r="BO207" i="7" s="1"/>
  <c r="BP207" i="7" s="1"/>
  <c r="BR207" i="7"/>
  <c r="BT207" i="7"/>
  <c r="BU207" i="7"/>
  <c r="BW207" i="7"/>
  <c r="BY207" i="7" s="1"/>
  <c r="BZ207" i="7" s="1"/>
  <c r="BX207" i="7"/>
  <c r="CC207" i="7" s="1"/>
  <c r="CA207" i="7"/>
  <c r="CE207" i="7"/>
  <c r="CF207" i="7"/>
  <c r="CI207" i="7" s="1"/>
  <c r="CN207" i="7" s="1"/>
  <c r="CH207" i="7"/>
  <c r="CJ207" i="7" s="1"/>
  <c r="CK207" i="7" s="1"/>
  <c r="BL208" i="7"/>
  <c r="BN208" i="7" s="1"/>
  <c r="BO208" i="7" s="1"/>
  <c r="BP208" i="7" s="1"/>
  <c r="BM208" i="7"/>
  <c r="BR208" i="7" s="1"/>
  <c r="BT208" i="7"/>
  <c r="BU208" i="7"/>
  <c r="BX208" i="7" s="1"/>
  <c r="CC208" i="7" s="1"/>
  <c r="BW208" i="7"/>
  <c r="BY208" i="7" s="1"/>
  <c r="BZ208" i="7"/>
  <c r="CE208" i="7"/>
  <c r="CF208" i="7"/>
  <c r="CI208" i="7" s="1"/>
  <c r="CN208" i="7" s="1"/>
  <c r="CH208" i="7"/>
  <c r="CJ208" i="7"/>
  <c r="CK208" i="7" s="1"/>
  <c r="BL209" i="7"/>
  <c r="BN209" i="7" s="1"/>
  <c r="BO209" i="7" s="1"/>
  <c r="BM209" i="7"/>
  <c r="BR209" i="7"/>
  <c r="BT209" i="7"/>
  <c r="BU209" i="7"/>
  <c r="BX209" i="7" s="1"/>
  <c r="CC209" i="7" s="1"/>
  <c r="BW209" i="7"/>
  <c r="BY209" i="7"/>
  <c r="BZ209" i="7" s="1"/>
  <c r="CE209" i="7"/>
  <c r="CF209" i="7"/>
  <c r="CH209" i="7"/>
  <c r="CI209" i="7"/>
  <c r="CN209" i="7" s="1"/>
  <c r="CJ209" i="7"/>
  <c r="CK209" i="7" s="1"/>
  <c r="BL210" i="7"/>
  <c r="BM210" i="7"/>
  <c r="BN210" i="7"/>
  <c r="BO210" i="7" s="1"/>
  <c r="BR210" i="7"/>
  <c r="BT210" i="7"/>
  <c r="BU210" i="7"/>
  <c r="BW210" i="7"/>
  <c r="BX210" i="7"/>
  <c r="CC210" i="7" s="1"/>
  <c r="BY210" i="7"/>
  <c r="BZ210" i="7" s="1"/>
  <c r="CE210" i="7"/>
  <c r="CF210" i="7"/>
  <c r="CH210" i="7"/>
  <c r="CJ210" i="7" s="1"/>
  <c r="CK210" i="7" s="1"/>
  <c r="CI210" i="7"/>
  <c r="CN210" i="7" s="1"/>
  <c r="BL211" i="7"/>
  <c r="BM211" i="7"/>
  <c r="BR211" i="7" s="1"/>
  <c r="BN211" i="7"/>
  <c r="BO211" i="7" s="1"/>
  <c r="BT211" i="7"/>
  <c r="BU211" i="7"/>
  <c r="BW211" i="7"/>
  <c r="BY211" i="7" s="1"/>
  <c r="BZ211" i="7" s="1"/>
  <c r="BX211" i="7"/>
  <c r="CC211" i="7" s="1"/>
  <c r="CE211" i="7"/>
  <c r="CF211" i="7"/>
  <c r="CI211" i="7" s="1"/>
  <c r="CN211" i="7" s="1"/>
  <c r="CH211" i="7"/>
  <c r="CJ211" i="7" s="1"/>
  <c r="CK211" i="7" s="1"/>
  <c r="BL212" i="7"/>
  <c r="BN212" i="7" s="1"/>
  <c r="BO212" i="7" s="1"/>
  <c r="BM212" i="7"/>
  <c r="BR212" i="7" s="1"/>
  <c r="BT212" i="7"/>
  <c r="BU212" i="7"/>
  <c r="BX212" i="7" s="1"/>
  <c r="CC212" i="7" s="1"/>
  <c r="BW212" i="7"/>
  <c r="BY212" i="7" s="1"/>
  <c r="BZ212" i="7" s="1"/>
  <c r="CE212" i="7"/>
  <c r="CF212" i="7"/>
  <c r="CI212" i="7" s="1"/>
  <c r="CN212" i="7" s="1"/>
  <c r="CH212" i="7"/>
  <c r="CJ212" i="7"/>
  <c r="CK212" i="7"/>
  <c r="CL212" i="7" s="1"/>
  <c r="BL213" i="7"/>
  <c r="BN213" i="7" s="1"/>
  <c r="BO213" i="7" s="1"/>
  <c r="BM213" i="7"/>
  <c r="BR213" i="7"/>
  <c r="BT213" i="7"/>
  <c r="BU213" i="7"/>
  <c r="BX213" i="7" s="1"/>
  <c r="CC213" i="7" s="1"/>
  <c r="BW213" i="7"/>
  <c r="BY213" i="7"/>
  <c r="BZ213" i="7"/>
  <c r="CA213" i="7" s="1"/>
  <c r="CE213" i="7"/>
  <c r="CF213" i="7"/>
  <c r="CH213" i="7"/>
  <c r="CI213" i="7"/>
  <c r="CJ213" i="7"/>
  <c r="CK213" i="7" s="1"/>
  <c r="CL213" i="7" s="1"/>
  <c r="CM213" i="7"/>
  <c r="CN213" i="7"/>
  <c r="BL214" i="7"/>
  <c r="BM214" i="7"/>
  <c r="BN214" i="7"/>
  <c r="BO214" i="7"/>
  <c r="BP214" i="7" s="1"/>
  <c r="BR214" i="7"/>
  <c r="BT214" i="7"/>
  <c r="BU214" i="7"/>
  <c r="BW214" i="7"/>
  <c r="BX214" i="7"/>
  <c r="BY214" i="7"/>
  <c r="BZ214" i="7" s="1"/>
  <c r="CA214" i="7" s="1"/>
  <c r="CC214" i="7"/>
  <c r="CE214" i="7"/>
  <c r="CF214" i="7"/>
  <c r="CH214" i="7"/>
  <c r="CJ214" i="7" s="1"/>
  <c r="CK214" i="7" s="1"/>
  <c r="CL214" i="7" s="1"/>
  <c r="CI214" i="7"/>
  <c r="CN214" i="7" s="1"/>
  <c r="BL215" i="7"/>
  <c r="BM215" i="7"/>
  <c r="BN215" i="7"/>
  <c r="BO215" i="7" s="1"/>
  <c r="BP215" i="7" s="1"/>
  <c r="BQ215" i="7"/>
  <c r="BR215" i="7"/>
  <c r="BT215" i="7"/>
  <c r="BU215" i="7"/>
  <c r="BW215" i="7"/>
  <c r="BY215" i="7" s="1"/>
  <c r="BZ215" i="7" s="1"/>
  <c r="BX215" i="7"/>
  <c r="CC215" i="7" s="1"/>
  <c r="CA215" i="7"/>
  <c r="CE215" i="7"/>
  <c r="CF215" i="7"/>
  <c r="CI215" i="7" s="1"/>
  <c r="CN215" i="7" s="1"/>
  <c r="CH215" i="7"/>
  <c r="CJ215" i="7" s="1"/>
  <c r="CK215" i="7"/>
  <c r="BL216" i="7"/>
  <c r="BN216" i="7" s="1"/>
  <c r="BO216" i="7" s="1"/>
  <c r="BM216" i="7"/>
  <c r="BR216" i="7" s="1"/>
  <c r="BP216" i="7"/>
  <c r="BT216" i="7"/>
  <c r="BU216" i="7"/>
  <c r="BX216" i="7" s="1"/>
  <c r="CC216" i="7" s="1"/>
  <c r="BW216" i="7"/>
  <c r="BY216" i="7" s="1"/>
  <c r="BZ216" i="7" s="1"/>
  <c r="CE216" i="7"/>
  <c r="CF216" i="7"/>
  <c r="CI216" i="7" s="1"/>
  <c r="CN216" i="7" s="1"/>
  <c r="CH216" i="7"/>
  <c r="CJ216" i="7"/>
  <c r="CK216" i="7" s="1"/>
  <c r="BL217" i="7"/>
  <c r="BN217" i="7" s="1"/>
  <c r="BM217" i="7"/>
  <c r="BO217" i="7"/>
  <c r="BR217" i="7"/>
  <c r="BT217" i="7"/>
  <c r="BU217" i="7"/>
  <c r="BX217" i="7" s="1"/>
  <c r="CC217" i="7" s="1"/>
  <c r="BW217" i="7"/>
  <c r="BY217" i="7"/>
  <c r="BZ217" i="7" s="1"/>
  <c r="CE217" i="7"/>
  <c r="CF217" i="7"/>
  <c r="CH217" i="7"/>
  <c r="CI217" i="7"/>
  <c r="CN217" i="7" s="1"/>
  <c r="CJ217" i="7"/>
  <c r="CK217" i="7" s="1"/>
  <c r="BL218" i="7"/>
  <c r="BM218" i="7"/>
  <c r="BN218" i="7"/>
  <c r="BO218" i="7" s="1"/>
  <c r="BR218" i="7"/>
  <c r="BT218" i="7"/>
  <c r="BU218" i="7"/>
  <c r="BW218" i="7"/>
  <c r="BX218" i="7"/>
  <c r="CC218" i="7" s="1"/>
  <c r="BY218" i="7"/>
  <c r="BZ218" i="7" s="1"/>
  <c r="CE218" i="7"/>
  <c r="CF218" i="7"/>
  <c r="CH218" i="7"/>
  <c r="CJ218" i="7" s="1"/>
  <c r="CK218" i="7" s="1"/>
  <c r="CI218" i="7"/>
  <c r="CN218" i="7" s="1"/>
  <c r="BL219" i="7"/>
  <c r="BM219" i="7"/>
  <c r="BR219" i="7" s="1"/>
  <c r="BN219" i="7"/>
  <c r="BO219" i="7" s="1"/>
  <c r="BT219" i="7"/>
  <c r="BU219" i="7"/>
  <c r="BW219" i="7"/>
  <c r="BY219" i="7" s="1"/>
  <c r="BZ219" i="7" s="1"/>
  <c r="BX219" i="7"/>
  <c r="CC219" i="7" s="1"/>
  <c r="CE219" i="7"/>
  <c r="CF219" i="7"/>
  <c r="CI219" i="7" s="1"/>
  <c r="CN219" i="7" s="1"/>
  <c r="CH219" i="7"/>
  <c r="CJ219" i="7" s="1"/>
  <c r="CK219" i="7" s="1"/>
  <c r="BL220" i="7"/>
  <c r="BN220" i="7" s="1"/>
  <c r="BO220" i="7" s="1"/>
  <c r="BM220" i="7"/>
  <c r="BR220" i="7" s="1"/>
  <c r="BT220" i="7"/>
  <c r="BU220" i="7"/>
  <c r="BX220" i="7" s="1"/>
  <c r="CC220" i="7" s="1"/>
  <c r="BW220" i="7"/>
  <c r="BY220" i="7" s="1"/>
  <c r="BZ220" i="7" s="1"/>
  <c r="CE220" i="7"/>
  <c r="CF220" i="7"/>
  <c r="CI220" i="7" s="1"/>
  <c r="CN220" i="7" s="1"/>
  <c r="CH220" i="7"/>
  <c r="CJ220" i="7"/>
  <c r="CK220" i="7"/>
  <c r="CL220" i="7" s="1"/>
  <c r="BL221" i="7"/>
  <c r="BN221" i="7" s="1"/>
  <c r="BO221" i="7" s="1"/>
  <c r="BM221" i="7"/>
  <c r="BR221" i="7"/>
  <c r="BT221" i="7"/>
  <c r="BU221" i="7"/>
  <c r="BX221" i="7" s="1"/>
  <c r="BW221" i="7"/>
  <c r="BY221" i="7"/>
  <c r="BZ221" i="7"/>
  <c r="CA221" i="7" s="1"/>
  <c r="CC221" i="7"/>
  <c r="CE221" i="7"/>
  <c r="CF221" i="7"/>
  <c r="CH221" i="7"/>
  <c r="CI221" i="7"/>
  <c r="CJ221" i="7"/>
  <c r="CK221" i="7" s="1"/>
  <c r="CL221" i="7" s="1"/>
  <c r="CN221" i="7"/>
  <c r="BL222" i="7"/>
  <c r="BM222" i="7"/>
  <c r="BN222" i="7"/>
  <c r="BO222" i="7"/>
  <c r="BP222" i="7" s="1"/>
  <c r="BR222" i="7"/>
  <c r="BT222" i="7"/>
  <c r="BU222" i="7"/>
  <c r="BW222" i="7"/>
  <c r="BX222" i="7"/>
  <c r="BY222" i="7"/>
  <c r="BZ222" i="7" s="1"/>
  <c r="CA222" i="7" s="1"/>
  <c r="CC222" i="7"/>
  <c r="CE222" i="7"/>
  <c r="CF222" i="7"/>
  <c r="CH222" i="7"/>
  <c r="CJ222" i="7" s="1"/>
  <c r="CK222" i="7" s="1"/>
  <c r="CI222" i="7"/>
  <c r="CN222" i="7" s="1"/>
  <c r="CL222" i="7"/>
  <c r="BL223" i="7"/>
  <c r="BM223" i="7"/>
  <c r="BN223" i="7"/>
  <c r="BO223" i="7" s="1"/>
  <c r="BR223" i="7"/>
  <c r="BT223" i="7"/>
  <c r="BU223" i="7"/>
  <c r="BW223" i="7"/>
  <c r="BY223" i="7" s="1"/>
  <c r="BZ223" i="7" s="1"/>
  <c r="CA223" i="7" s="1"/>
  <c r="BX223" i="7"/>
  <c r="CC223" i="7" s="1"/>
  <c r="CE223" i="7"/>
  <c r="CF223" i="7"/>
  <c r="CI223" i="7" s="1"/>
  <c r="CN223" i="7" s="1"/>
  <c r="CH223" i="7"/>
  <c r="CJ223" i="7" s="1"/>
  <c r="CK223" i="7" s="1"/>
  <c r="BL224" i="7"/>
  <c r="BN224" i="7" s="1"/>
  <c r="BO224" i="7" s="1"/>
  <c r="BM224" i="7"/>
  <c r="BR224" i="7" s="1"/>
  <c r="BP224" i="7"/>
  <c r="BT224" i="7"/>
  <c r="BU224" i="7"/>
  <c r="BX224" i="7" s="1"/>
  <c r="CC224" i="7" s="1"/>
  <c r="BW224" i="7"/>
  <c r="BY224" i="7" s="1"/>
  <c r="BZ224" i="7"/>
  <c r="CE224" i="7"/>
  <c r="CF224" i="7"/>
  <c r="CI224" i="7" s="1"/>
  <c r="CN224" i="7" s="1"/>
  <c r="CH224" i="7"/>
  <c r="CJ224" i="7"/>
  <c r="CK224" i="7" s="1"/>
  <c r="BL225" i="7"/>
  <c r="BN225" i="7" s="1"/>
  <c r="BM225" i="7"/>
  <c r="BO225" i="7"/>
  <c r="BR225" i="7"/>
  <c r="BT225" i="7"/>
  <c r="BU225" i="7"/>
  <c r="BX225" i="7" s="1"/>
  <c r="CC225" i="7" s="1"/>
  <c r="BW225" i="7"/>
  <c r="BY225" i="7"/>
  <c r="BZ225" i="7" s="1"/>
  <c r="CE225" i="7"/>
  <c r="CF225" i="7"/>
  <c r="CH225" i="7"/>
  <c r="CI225" i="7"/>
  <c r="CN225" i="7" s="1"/>
  <c r="CJ225" i="7"/>
  <c r="CK225" i="7" s="1"/>
  <c r="BL226" i="7"/>
  <c r="BM226" i="7"/>
  <c r="BN226" i="7"/>
  <c r="BO226" i="7" s="1"/>
  <c r="BR226" i="7"/>
  <c r="BT226" i="7"/>
  <c r="BU226" i="7"/>
  <c r="BW226" i="7"/>
  <c r="BX226" i="7"/>
  <c r="CC226" i="7" s="1"/>
  <c r="BY226" i="7"/>
  <c r="BZ226" i="7" s="1"/>
  <c r="CE226" i="7"/>
  <c r="CF226" i="7"/>
  <c r="CH226" i="7"/>
  <c r="CJ226" i="7" s="1"/>
  <c r="CK226" i="7" s="1"/>
  <c r="CI226" i="7"/>
  <c r="CN226" i="7" s="1"/>
  <c r="BL227" i="7"/>
  <c r="BM227" i="7"/>
  <c r="BR227" i="7" s="1"/>
  <c r="BN227" i="7"/>
  <c r="BO227" i="7" s="1"/>
  <c r="BT227" i="7"/>
  <c r="BU227" i="7"/>
  <c r="BW227" i="7"/>
  <c r="BY227" i="7" s="1"/>
  <c r="BZ227" i="7" s="1"/>
  <c r="BX227" i="7"/>
  <c r="CC227" i="7" s="1"/>
  <c r="CE227" i="7"/>
  <c r="CF227" i="7"/>
  <c r="CI227" i="7" s="1"/>
  <c r="CN227" i="7" s="1"/>
  <c r="CH227" i="7"/>
  <c r="CJ227" i="7" s="1"/>
  <c r="CK227" i="7" s="1"/>
  <c r="BL228" i="7"/>
  <c r="BN228" i="7" s="1"/>
  <c r="BO228" i="7" s="1"/>
  <c r="BM228" i="7"/>
  <c r="BR228" i="7" s="1"/>
  <c r="BT228" i="7"/>
  <c r="BU228" i="7"/>
  <c r="BX228" i="7" s="1"/>
  <c r="CC228" i="7" s="1"/>
  <c r="BW228" i="7"/>
  <c r="BY228" i="7" s="1"/>
  <c r="BZ228" i="7" s="1"/>
  <c r="CE228" i="7"/>
  <c r="CF228" i="7"/>
  <c r="CI228" i="7" s="1"/>
  <c r="CH228" i="7"/>
  <c r="CJ228" i="7"/>
  <c r="CK228" i="7"/>
  <c r="CL228" i="7" s="1"/>
  <c r="CN228" i="7"/>
  <c r="BL229" i="7"/>
  <c r="BN229" i="7" s="1"/>
  <c r="BO229" i="7" s="1"/>
  <c r="BM229" i="7"/>
  <c r="BR229" i="7"/>
  <c r="BT229" i="7"/>
  <c r="BU229" i="7"/>
  <c r="BX229" i="7" s="1"/>
  <c r="BW229" i="7"/>
  <c r="BY229" i="7"/>
  <c r="BZ229" i="7"/>
  <c r="CA229" i="7" s="1"/>
  <c r="CC229" i="7"/>
  <c r="CE229" i="7"/>
  <c r="CF229" i="7"/>
  <c r="CH229" i="7"/>
  <c r="CI229" i="7"/>
  <c r="CJ229" i="7"/>
  <c r="CK229" i="7" s="1"/>
  <c r="CL229" i="7" s="1"/>
  <c r="CN229" i="7"/>
  <c r="BL230" i="7"/>
  <c r="BM230" i="7"/>
  <c r="BN230" i="7"/>
  <c r="BO230" i="7"/>
  <c r="BP230" i="7" s="1"/>
  <c r="BR230" i="7"/>
  <c r="BT230" i="7"/>
  <c r="BU230" i="7"/>
  <c r="BW230" i="7"/>
  <c r="BX230" i="7"/>
  <c r="BY230" i="7"/>
  <c r="BZ230" i="7" s="1"/>
  <c r="CA230" i="7" s="1"/>
  <c r="CB230" i="7"/>
  <c r="CC230" i="7"/>
  <c r="CE230" i="7"/>
  <c r="CF230" i="7"/>
  <c r="CH230" i="7"/>
  <c r="CJ230" i="7" s="1"/>
  <c r="CK230" i="7" s="1"/>
  <c r="CI230" i="7"/>
  <c r="CN230" i="7" s="1"/>
  <c r="CL230" i="7"/>
  <c r="BL231" i="7"/>
  <c r="BM231" i="7"/>
  <c r="BN231" i="7"/>
  <c r="BO231" i="7" s="1"/>
  <c r="BP231" i="7" s="1"/>
  <c r="BQ231" i="7"/>
  <c r="BR231" i="7"/>
  <c r="BT231" i="7"/>
  <c r="BU231" i="7"/>
  <c r="BW231" i="7"/>
  <c r="BY231" i="7" s="1"/>
  <c r="BZ231" i="7" s="1"/>
  <c r="BX231" i="7"/>
  <c r="CC231" i="7" s="1"/>
  <c r="CA231" i="7"/>
  <c r="CE231" i="7"/>
  <c r="CF231" i="7"/>
  <c r="CI231" i="7" s="1"/>
  <c r="CN231" i="7" s="1"/>
  <c r="CH231" i="7"/>
  <c r="CJ231" i="7" s="1"/>
  <c r="CK231" i="7" s="1"/>
  <c r="BL232" i="7"/>
  <c r="BN232" i="7" s="1"/>
  <c r="BO232" i="7" s="1"/>
  <c r="BP232" i="7" s="1"/>
  <c r="BM232" i="7"/>
  <c r="BR232" i="7" s="1"/>
  <c r="BT232" i="7"/>
  <c r="BU232" i="7"/>
  <c r="BX232" i="7" s="1"/>
  <c r="CC232" i="7" s="1"/>
  <c r="BW232" i="7"/>
  <c r="BY232" i="7" s="1"/>
  <c r="BZ232" i="7" s="1"/>
  <c r="CE232" i="7"/>
  <c r="CF232" i="7"/>
  <c r="CI232" i="7" s="1"/>
  <c r="CN232" i="7" s="1"/>
  <c r="CH232" i="7"/>
  <c r="CJ232" i="7"/>
  <c r="CK232" i="7" s="1"/>
  <c r="BL233" i="7"/>
  <c r="BN233" i="7" s="1"/>
  <c r="BO233" i="7" s="1"/>
  <c r="BM233" i="7"/>
  <c r="BR233" i="7"/>
  <c r="BT233" i="7"/>
  <c r="BU233" i="7"/>
  <c r="BX233" i="7" s="1"/>
  <c r="CC233" i="7" s="1"/>
  <c r="BW233" i="7"/>
  <c r="BY233" i="7"/>
  <c r="BZ233" i="7" s="1"/>
  <c r="CE233" i="7"/>
  <c r="CF233" i="7"/>
  <c r="CH233" i="7"/>
  <c r="CI233" i="7"/>
  <c r="CN233" i="7" s="1"/>
  <c r="CJ233" i="7"/>
  <c r="CK233" i="7" s="1"/>
  <c r="BL234" i="7"/>
  <c r="BM234" i="7"/>
  <c r="BN234" i="7"/>
  <c r="BO234" i="7" s="1"/>
  <c r="BR234" i="7"/>
  <c r="BT234" i="7"/>
  <c r="BU234" i="7"/>
  <c r="BW234" i="7"/>
  <c r="BX234" i="7"/>
  <c r="CC234" i="7" s="1"/>
  <c r="BY234" i="7"/>
  <c r="BZ234" i="7" s="1"/>
  <c r="CE234" i="7"/>
  <c r="CF234" i="7"/>
  <c r="CH234" i="7"/>
  <c r="CJ234" i="7" s="1"/>
  <c r="CK234" i="7" s="1"/>
  <c r="CI234" i="7"/>
  <c r="CN234" i="7" s="1"/>
  <c r="BL235" i="7"/>
  <c r="BM235" i="7"/>
  <c r="BR235" i="7" s="1"/>
  <c r="BN235" i="7"/>
  <c r="BO235" i="7" s="1"/>
  <c r="BT235" i="7"/>
  <c r="BU235" i="7"/>
  <c r="BW235" i="7"/>
  <c r="BY235" i="7" s="1"/>
  <c r="BZ235" i="7" s="1"/>
  <c r="BX235" i="7"/>
  <c r="CC235" i="7" s="1"/>
  <c r="CE235" i="7"/>
  <c r="CF235" i="7"/>
  <c r="CI235" i="7" s="1"/>
  <c r="CN235" i="7" s="1"/>
  <c r="CH235" i="7"/>
  <c r="CJ235" i="7" s="1"/>
  <c r="CK235" i="7" s="1"/>
  <c r="BL236" i="7"/>
  <c r="BN236" i="7" s="1"/>
  <c r="BO236" i="7" s="1"/>
  <c r="BM236" i="7"/>
  <c r="BR236" i="7" s="1"/>
  <c r="BT236" i="7"/>
  <c r="BU236" i="7"/>
  <c r="BX236" i="7" s="1"/>
  <c r="CC236" i="7" s="1"/>
  <c r="BW236" i="7"/>
  <c r="BY236" i="7" s="1"/>
  <c r="BZ236" i="7" s="1"/>
  <c r="CE236" i="7"/>
  <c r="CF236" i="7"/>
  <c r="CI236" i="7" s="1"/>
  <c r="CN236" i="7" s="1"/>
  <c r="CH236" i="7"/>
  <c r="CJ236" i="7"/>
  <c r="CK236" i="7"/>
  <c r="CL236" i="7" s="1"/>
  <c r="BL237" i="7"/>
  <c r="BN237" i="7" s="1"/>
  <c r="BO237" i="7" s="1"/>
  <c r="BM237" i="7"/>
  <c r="BR237" i="7"/>
  <c r="BT237" i="7"/>
  <c r="BU237" i="7"/>
  <c r="BX237" i="7" s="1"/>
  <c r="CC237" i="7" s="1"/>
  <c r="BW237" i="7"/>
  <c r="BY237" i="7"/>
  <c r="BZ237" i="7"/>
  <c r="CA237" i="7" s="1"/>
  <c r="CE237" i="7"/>
  <c r="CF237" i="7"/>
  <c r="CH237" i="7"/>
  <c r="CI237" i="7"/>
  <c r="CJ237" i="7"/>
  <c r="CK237" i="7" s="1"/>
  <c r="CL237" i="7" s="1"/>
  <c r="CM237" i="7"/>
  <c r="CN237" i="7"/>
  <c r="BL238" i="7"/>
  <c r="BM238" i="7"/>
  <c r="BN238" i="7"/>
  <c r="BO238" i="7"/>
  <c r="BP238" i="7" s="1"/>
  <c r="BR238" i="7"/>
  <c r="BT238" i="7"/>
  <c r="BU238" i="7"/>
  <c r="BW238" i="7"/>
  <c r="BX238" i="7"/>
  <c r="BY238" i="7"/>
  <c r="BZ238" i="7" s="1"/>
  <c r="CA238" i="7" s="1"/>
  <c r="CC238" i="7"/>
  <c r="CE238" i="7"/>
  <c r="CF238" i="7"/>
  <c r="CH238" i="7"/>
  <c r="CJ238" i="7" s="1"/>
  <c r="CK238" i="7" s="1"/>
  <c r="CL238" i="7" s="1"/>
  <c r="CM238" i="7" s="1"/>
  <c r="CI238" i="7"/>
  <c r="CN238" i="7" s="1"/>
  <c r="BL239" i="7"/>
  <c r="BM239" i="7"/>
  <c r="BN239" i="7"/>
  <c r="BO239" i="7" s="1"/>
  <c r="BR239" i="7"/>
  <c r="BT239" i="7"/>
  <c r="BU239" i="7"/>
  <c r="BW239" i="7"/>
  <c r="BY239" i="7" s="1"/>
  <c r="BZ239" i="7" s="1"/>
  <c r="CA239" i="7" s="1"/>
  <c r="BX239" i="7"/>
  <c r="CC239" i="7" s="1"/>
  <c r="CB239" i="7"/>
  <c r="CE239" i="7"/>
  <c r="CF239" i="7"/>
  <c r="CI239" i="7" s="1"/>
  <c r="CN239" i="7" s="1"/>
  <c r="CH239" i="7"/>
  <c r="CJ239" i="7" s="1"/>
  <c r="CK239" i="7" s="1"/>
  <c r="BL240" i="7"/>
  <c r="BN240" i="7" s="1"/>
  <c r="BO240" i="7" s="1"/>
  <c r="BQ240" i="7" s="1"/>
  <c r="BM240" i="7"/>
  <c r="BR240" i="7" s="1"/>
  <c r="BP240" i="7"/>
  <c r="BT240" i="7"/>
  <c r="BU240" i="7"/>
  <c r="BX240" i="7" s="1"/>
  <c r="CC240" i="7" s="1"/>
  <c r="BW240" i="7"/>
  <c r="BY240" i="7" s="1"/>
  <c r="BZ240" i="7"/>
  <c r="CA240" i="7" s="1"/>
  <c r="CE240" i="7"/>
  <c r="CF240" i="7"/>
  <c r="CI240" i="7" s="1"/>
  <c r="CN240" i="7" s="1"/>
  <c r="CH240" i="7"/>
  <c r="CJ240" i="7"/>
  <c r="CK240" i="7" s="1"/>
  <c r="BL241" i="7"/>
  <c r="BN241" i="7" s="1"/>
  <c r="BM241" i="7"/>
  <c r="BO241" i="7"/>
  <c r="BP241" i="7" s="1"/>
  <c r="BR241" i="7"/>
  <c r="BT241" i="7"/>
  <c r="BU241" i="7"/>
  <c r="BX241" i="7" s="1"/>
  <c r="CC241" i="7" s="1"/>
  <c r="BW241" i="7"/>
  <c r="BY241" i="7"/>
  <c r="BZ241" i="7"/>
  <c r="CE241" i="7"/>
  <c r="CF241" i="7"/>
  <c r="CH241" i="7"/>
  <c r="CI241" i="7"/>
  <c r="CN241" i="7" s="1"/>
  <c r="CJ241" i="7"/>
  <c r="CK241" i="7" s="1"/>
  <c r="BL242" i="7"/>
  <c r="BM242" i="7"/>
  <c r="BN242" i="7"/>
  <c r="BO242" i="7" s="1"/>
  <c r="BR242" i="7"/>
  <c r="BT242" i="7"/>
  <c r="BU242" i="7"/>
  <c r="BW242" i="7"/>
  <c r="BX242" i="7"/>
  <c r="BY242" i="7"/>
  <c r="BZ242" i="7" s="1"/>
  <c r="CC242" i="7"/>
  <c r="CE242" i="7"/>
  <c r="CF242" i="7"/>
  <c r="CH242" i="7"/>
  <c r="CJ242" i="7" s="1"/>
  <c r="CK242" i="7" s="1"/>
  <c r="CL242" i="7" s="1"/>
  <c r="CI242" i="7"/>
  <c r="CN242" i="7" s="1"/>
  <c r="BL243" i="7"/>
  <c r="BM243" i="7"/>
  <c r="BR243" i="7" s="1"/>
  <c r="BN243" i="7"/>
  <c r="BO243" i="7" s="1"/>
  <c r="BT243" i="7"/>
  <c r="BU243" i="7"/>
  <c r="BW243" i="7"/>
  <c r="BY243" i="7" s="1"/>
  <c r="BZ243" i="7" s="1"/>
  <c r="CA243" i="7" s="1"/>
  <c r="BX243" i="7"/>
  <c r="CC243" i="7" s="1"/>
  <c r="CE243" i="7"/>
  <c r="CF243" i="7"/>
  <c r="CI243" i="7" s="1"/>
  <c r="CN243" i="7" s="1"/>
  <c r="CH243" i="7"/>
  <c r="CJ243" i="7" s="1"/>
  <c r="CK243" i="7" s="1"/>
  <c r="CL243" i="7"/>
  <c r="BL244" i="7"/>
  <c r="BN244" i="7" s="1"/>
  <c r="BO244" i="7" s="1"/>
  <c r="BP244" i="7" s="1"/>
  <c r="BM244" i="7"/>
  <c r="BR244" i="7" s="1"/>
  <c r="BT244" i="7"/>
  <c r="BU244" i="7"/>
  <c r="BX244" i="7" s="1"/>
  <c r="CC244" i="7" s="1"/>
  <c r="BW244" i="7"/>
  <c r="BY244" i="7" s="1"/>
  <c r="BZ244" i="7" s="1"/>
  <c r="CA244" i="7" s="1"/>
  <c r="CE244" i="7"/>
  <c r="CF244" i="7"/>
  <c r="CI244" i="7" s="1"/>
  <c r="CH244" i="7"/>
  <c r="CJ244" i="7"/>
  <c r="CK244" i="7"/>
  <c r="CN244" i="7"/>
  <c r="BL245" i="7"/>
  <c r="BN245" i="7" s="1"/>
  <c r="BO245" i="7" s="1"/>
  <c r="BM245" i="7"/>
  <c r="BP245" i="7"/>
  <c r="BR245" i="7"/>
  <c r="BT245" i="7"/>
  <c r="BU245" i="7"/>
  <c r="BX245" i="7" s="1"/>
  <c r="BW245" i="7"/>
  <c r="BY245" i="7"/>
  <c r="BZ245" i="7"/>
  <c r="CC245" i="7"/>
  <c r="CE245" i="7"/>
  <c r="CF245" i="7"/>
  <c r="CH245" i="7"/>
  <c r="CI245" i="7"/>
  <c r="CJ245" i="7"/>
  <c r="CK245" i="7" s="1"/>
  <c r="CL245" i="7" s="1"/>
  <c r="CM245" i="7"/>
  <c r="CN245" i="7"/>
  <c r="BL246" i="7"/>
  <c r="BM246" i="7"/>
  <c r="BN246" i="7"/>
  <c r="BO246" i="7"/>
  <c r="BR246" i="7"/>
  <c r="BT246" i="7"/>
  <c r="BU246" i="7"/>
  <c r="BW246" i="7"/>
  <c r="BX246" i="7"/>
  <c r="BY246" i="7"/>
  <c r="BZ246" i="7" s="1"/>
  <c r="CC246" i="7"/>
  <c r="CE246" i="7"/>
  <c r="CF246" i="7"/>
  <c r="CH246" i="7"/>
  <c r="CJ246" i="7" s="1"/>
  <c r="CK246" i="7" s="1"/>
  <c r="CL246" i="7" s="1"/>
  <c r="CM246" i="7" s="1"/>
  <c r="CI246" i="7"/>
  <c r="CN246" i="7" s="1"/>
  <c r="BL247" i="7"/>
  <c r="BM247" i="7"/>
  <c r="BR247" i="7" s="1"/>
  <c r="BN247" i="7"/>
  <c r="BO247" i="7" s="1"/>
  <c r="BP247" i="7" s="1"/>
  <c r="BT247" i="7"/>
  <c r="BU247" i="7"/>
  <c r="BW247" i="7"/>
  <c r="BY247" i="7" s="1"/>
  <c r="BZ247" i="7" s="1"/>
  <c r="BX247" i="7"/>
  <c r="CC247" i="7" s="1"/>
  <c r="CE247" i="7"/>
  <c r="CF247" i="7"/>
  <c r="CI247" i="7" s="1"/>
  <c r="CN247" i="7" s="1"/>
  <c r="CH247" i="7"/>
  <c r="CJ247" i="7" s="1"/>
  <c r="CK247" i="7" s="1"/>
  <c r="CL247" i="7"/>
  <c r="BL248" i="7"/>
  <c r="BN248" i="7" s="1"/>
  <c r="BO248" i="7" s="1"/>
  <c r="BP248" i="7" s="1"/>
  <c r="BM248" i="7"/>
  <c r="BR248" i="7" s="1"/>
  <c r="BT248" i="7"/>
  <c r="BU248" i="7"/>
  <c r="BX248" i="7" s="1"/>
  <c r="CC248" i="7" s="1"/>
  <c r="BW248" i="7"/>
  <c r="BY248" i="7" s="1"/>
  <c r="BZ248" i="7"/>
  <c r="CE248" i="7"/>
  <c r="CF248" i="7"/>
  <c r="CI248" i="7" s="1"/>
  <c r="CH248" i="7"/>
  <c r="CJ248" i="7"/>
  <c r="CK248" i="7"/>
  <c r="CN248" i="7"/>
  <c r="BL249" i="7"/>
  <c r="BN249" i="7" s="1"/>
  <c r="BO249" i="7" s="1"/>
  <c r="BM249" i="7"/>
  <c r="BR249" i="7"/>
  <c r="BT249" i="7"/>
  <c r="BU249" i="7"/>
  <c r="BX249" i="7" s="1"/>
  <c r="CC249" i="7" s="1"/>
  <c r="BW249" i="7"/>
  <c r="BY249" i="7"/>
  <c r="BZ249" i="7" s="1"/>
  <c r="CE249" i="7"/>
  <c r="CF249" i="7"/>
  <c r="CH249" i="7"/>
  <c r="CI249" i="7"/>
  <c r="CN249" i="7" s="1"/>
  <c r="CJ249" i="7"/>
  <c r="CK249" i="7" s="1"/>
  <c r="CL249" i="7" s="1"/>
  <c r="CM249" i="7"/>
  <c r="BL250" i="7"/>
  <c r="BM250" i="7"/>
  <c r="BN250" i="7"/>
  <c r="BO250" i="7"/>
  <c r="BR250" i="7"/>
  <c r="BT250" i="7"/>
  <c r="BU250" i="7"/>
  <c r="BW250" i="7"/>
  <c r="BX250" i="7"/>
  <c r="CC250" i="7" s="1"/>
  <c r="BY250" i="7"/>
  <c r="BZ250" i="7" s="1"/>
  <c r="CA250" i="7" s="1"/>
  <c r="CE250" i="7"/>
  <c r="CF250" i="7"/>
  <c r="CH250" i="7"/>
  <c r="CJ250" i="7" s="1"/>
  <c r="CK250" i="7" s="1"/>
  <c r="CI250" i="7"/>
  <c r="CN250" i="7" s="1"/>
  <c r="BL251" i="7"/>
  <c r="BM251" i="7"/>
  <c r="BN251" i="7"/>
  <c r="BO251" i="7" s="1"/>
  <c r="BP251" i="7" s="1"/>
  <c r="BR251" i="7"/>
  <c r="BT251" i="7"/>
  <c r="BU251" i="7"/>
  <c r="BW251" i="7"/>
  <c r="BY251" i="7" s="1"/>
  <c r="BZ251" i="7" s="1"/>
  <c r="BX251" i="7"/>
  <c r="CC251" i="7" s="1"/>
  <c r="CA251" i="7"/>
  <c r="CB251" i="7"/>
  <c r="CE251" i="7"/>
  <c r="CF251" i="7"/>
  <c r="CI251" i="7" s="1"/>
  <c r="CN251" i="7" s="1"/>
  <c r="CH251" i="7"/>
  <c r="CJ251" i="7" s="1"/>
  <c r="CK251" i="7"/>
  <c r="CL251" i="7" s="1"/>
  <c r="BL252" i="7"/>
  <c r="BN252" i="7" s="1"/>
  <c r="BO252" i="7" s="1"/>
  <c r="BM252" i="7"/>
  <c r="BR252" i="7" s="1"/>
  <c r="BP252" i="7"/>
  <c r="BQ252" i="7" s="1"/>
  <c r="BT252" i="7"/>
  <c r="BU252" i="7"/>
  <c r="BX252" i="7" s="1"/>
  <c r="CC252" i="7" s="1"/>
  <c r="BW252" i="7"/>
  <c r="BY252" i="7" s="1"/>
  <c r="BZ252" i="7" s="1"/>
  <c r="CE252" i="7"/>
  <c r="CF252" i="7"/>
  <c r="CI252" i="7" s="1"/>
  <c r="CN252" i="7" s="1"/>
  <c r="CH252" i="7"/>
  <c r="CJ252" i="7"/>
  <c r="CK252" i="7" s="1"/>
  <c r="BL253" i="7"/>
  <c r="BN253" i="7" s="1"/>
  <c r="BM253" i="7"/>
  <c r="BO253" i="7"/>
  <c r="BP253" i="7"/>
  <c r="BR253" i="7"/>
  <c r="BT253" i="7"/>
  <c r="BU253" i="7"/>
  <c r="BX253" i="7" s="1"/>
  <c r="BW253" i="7"/>
  <c r="BY253" i="7"/>
  <c r="BZ253" i="7" s="1"/>
  <c r="CC253" i="7"/>
  <c r="CE253" i="7"/>
  <c r="CF253" i="7"/>
  <c r="CH253" i="7"/>
  <c r="CI253" i="7"/>
  <c r="CJ253" i="7"/>
  <c r="CK253" i="7" s="1"/>
  <c r="CL253" i="7" s="1"/>
  <c r="CN253" i="7"/>
  <c r="BL254" i="7"/>
  <c r="BM254" i="7"/>
  <c r="BN254" i="7"/>
  <c r="BO254" i="7" s="1"/>
  <c r="BR254" i="7"/>
  <c r="BT254" i="7"/>
  <c r="BU254" i="7"/>
  <c r="BW254" i="7"/>
  <c r="BX254" i="7"/>
  <c r="BY254" i="7"/>
  <c r="BZ254" i="7" s="1"/>
  <c r="CC254" i="7"/>
  <c r="CE254" i="7"/>
  <c r="CF254" i="7"/>
  <c r="CH254" i="7"/>
  <c r="CJ254" i="7" s="1"/>
  <c r="CI254" i="7"/>
  <c r="CN254" i="7" s="1"/>
  <c r="CK254" i="7"/>
  <c r="BL255" i="7"/>
  <c r="BM255" i="7"/>
  <c r="BN255" i="7"/>
  <c r="BO255" i="7" s="1"/>
  <c r="BQ255" i="7" s="1"/>
  <c r="BP255" i="7"/>
  <c r="BR255" i="7"/>
  <c r="BT255" i="7"/>
  <c r="BU255" i="7"/>
  <c r="BW255" i="7"/>
  <c r="BY255" i="7" s="1"/>
  <c r="BX255" i="7"/>
  <c r="CC255" i="7" s="1"/>
  <c r="BZ255" i="7"/>
  <c r="CB255" i="7" s="1"/>
  <c r="CA255" i="7"/>
  <c r="CE255" i="7"/>
  <c r="CF255" i="7"/>
  <c r="CI255" i="7" s="1"/>
  <c r="CH255" i="7"/>
  <c r="CJ255" i="7" s="1"/>
  <c r="CK255" i="7" s="1"/>
  <c r="CN255" i="7"/>
  <c r="BL256" i="7"/>
  <c r="BN256" i="7" s="1"/>
  <c r="BM256" i="7"/>
  <c r="BR256" i="7" s="1"/>
  <c r="BO256" i="7"/>
  <c r="BQ256" i="7" s="1"/>
  <c r="BP256" i="7"/>
  <c r="BT256" i="7"/>
  <c r="BU256" i="7"/>
  <c r="BX256" i="7" s="1"/>
  <c r="CC256" i="7" s="1"/>
  <c r="BW256" i="7"/>
  <c r="BY256" i="7" s="1"/>
  <c r="BZ256" i="7" s="1"/>
  <c r="CE256" i="7"/>
  <c r="CF256" i="7"/>
  <c r="CH256" i="7"/>
  <c r="CI256" i="7"/>
  <c r="CN256" i="7" s="1"/>
  <c r="CJ256" i="7"/>
  <c r="CK256" i="7"/>
  <c r="BL257" i="7"/>
  <c r="BM257" i="7"/>
  <c r="BN257" i="7"/>
  <c r="BO257" i="7"/>
  <c r="BP257" i="7" s="1"/>
  <c r="BR257" i="7"/>
  <c r="BT257" i="7"/>
  <c r="BU257" i="7"/>
  <c r="BX257" i="7" s="1"/>
  <c r="BW257" i="7"/>
  <c r="BY257" i="7"/>
  <c r="BZ257" i="7"/>
  <c r="CA257" i="7" s="1"/>
  <c r="CC257" i="7"/>
  <c r="CE257" i="7"/>
  <c r="CF257" i="7"/>
  <c r="CH257" i="7"/>
  <c r="CI257" i="7"/>
  <c r="CJ257" i="7"/>
  <c r="CK257" i="7" s="1"/>
  <c r="CM257" i="7" s="1"/>
  <c r="CL257" i="7"/>
  <c r="CN257" i="7"/>
  <c r="BL258" i="7"/>
  <c r="BM258" i="7"/>
  <c r="BN258" i="7"/>
  <c r="BO258" i="7" s="1"/>
  <c r="BR258" i="7"/>
  <c r="BT258" i="7"/>
  <c r="BU258" i="7"/>
  <c r="BW258" i="7"/>
  <c r="BY258" i="7" s="1"/>
  <c r="BZ258" i="7" s="1"/>
  <c r="BX258" i="7"/>
  <c r="CC258" i="7"/>
  <c r="CE258" i="7"/>
  <c r="CF258" i="7"/>
  <c r="CI258" i="7" s="1"/>
  <c r="CN258" i="7" s="1"/>
  <c r="CH258" i="7"/>
  <c r="CJ258" i="7" s="1"/>
  <c r="CK258" i="7" s="1"/>
  <c r="BL259" i="7"/>
  <c r="BM259" i="7"/>
  <c r="BN259" i="7"/>
  <c r="BO259" i="7" s="1"/>
  <c r="BR259" i="7"/>
  <c r="BT259" i="7"/>
  <c r="BU259" i="7"/>
  <c r="BX259" i="7" s="1"/>
  <c r="CC259" i="7" s="1"/>
  <c r="BW259" i="7"/>
  <c r="BY259" i="7" s="1"/>
  <c r="BZ259" i="7"/>
  <c r="CE259" i="7"/>
  <c r="CF259" i="7"/>
  <c r="CI259" i="7" s="1"/>
  <c r="CH259" i="7"/>
  <c r="CJ259" i="7"/>
  <c r="CK259" i="7" s="1"/>
  <c r="CL259" i="7" s="1"/>
  <c r="CN259" i="7"/>
  <c r="BL260" i="7"/>
  <c r="BN260" i="7" s="1"/>
  <c r="BO260" i="7" s="1"/>
  <c r="BM260" i="7"/>
  <c r="BR260" i="7" s="1"/>
  <c r="BT260" i="7"/>
  <c r="BU260" i="7"/>
  <c r="BX260" i="7" s="1"/>
  <c r="CC260" i="7" s="1"/>
  <c r="BW260" i="7"/>
  <c r="BY260" i="7"/>
  <c r="BZ260" i="7" s="1"/>
  <c r="CE260" i="7"/>
  <c r="CF260" i="7"/>
  <c r="CH260" i="7"/>
  <c r="CI260" i="7"/>
  <c r="CJ260" i="7"/>
  <c r="CK260" i="7" s="1"/>
  <c r="CN260" i="7"/>
  <c r="BL261" i="7"/>
  <c r="BM261" i="7"/>
  <c r="BN261" i="7"/>
  <c r="BO261" i="7" s="1"/>
  <c r="BR261" i="7"/>
  <c r="BT261" i="7"/>
  <c r="BU261" i="7"/>
  <c r="BX261" i="7" s="1"/>
  <c r="CC261" i="7" s="1"/>
  <c r="BW261" i="7"/>
  <c r="BY261" i="7"/>
  <c r="BZ261" i="7" s="1"/>
  <c r="CE261" i="7"/>
  <c r="CF261" i="7"/>
  <c r="CH261" i="7"/>
  <c r="CI261" i="7"/>
  <c r="CJ261" i="7"/>
  <c r="CK261" i="7" s="1"/>
  <c r="CN261" i="7"/>
  <c r="BL262" i="7"/>
  <c r="BM262" i="7"/>
  <c r="BR262" i="7" s="1"/>
  <c r="BN262" i="7"/>
  <c r="BO262" i="7" s="1"/>
  <c r="BP262" i="7" s="1"/>
  <c r="BT262" i="7"/>
  <c r="BU262" i="7"/>
  <c r="BW262" i="7"/>
  <c r="BX262" i="7"/>
  <c r="CC262" i="7" s="1"/>
  <c r="BY262" i="7"/>
  <c r="BZ262" i="7" s="1"/>
  <c r="CA262" i="7"/>
  <c r="CE262" i="7"/>
  <c r="CF262" i="7"/>
  <c r="CH262" i="7"/>
  <c r="CJ262" i="7" s="1"/>
  <c r="CI262" i="7"/>
  <c r="CN262" i="7" s="1"/>
  <c r="CK262" i="7"/>
  <c r="BL263" i="7"/>
  <c r="BM263" i="7"/>
  <c r="BR263" i="7" s="1"/>
  <c r="BN263" i="7"/>
  <c r="BO263" i="7" s="1"/>
  <c r="BT263" i="7"/>
  <c r="BU263" i="7"/>
  <c r="BW263" i="7"/>
  <c r="BY263" i="7" s="1"/>
  <c r="BZ263" i="7" s="1"/>
  <c r="BX263" i="7"/>
  <c r="CC263" i="7" s="1"/>
  <c r="CE263" i="7"/>
  <c r="CF263" i="7"/>
  <c r="CI263" i="7" s="1"/>
  <c r="CN263" i="7" s="1"/>
  <c r="CH263" i="7"/>
  <c r="CJ263" i="7"/>
  <c r="CK263" i="7" s="1"/>
  <c r="BL264" i="7"/>
  <c r="BN264" i="7" s="1"/>
  <c r="BM264" i="7"/>
  <c r="BR264" i="7" s="1"/>
  <c r="BO264" i="7"/>
  <c r="BT264" i="7"/>
  <c r="BU264" i="7"/>
  <c r="BX264" i="7" s="1"/>
  <c r="CC264" i="7" s="1"/>
  <c r="BW264" i="7"/>
  <c r="BY264" i="7"/>
  <c r="BZ264" i="7" s="1"/>
  <c r="CE264" i="7"/>
  <c r="CF264" i="7"/>
  <c r="CH264" i="7"/>
  <c r="CI264" i="7"/>
  <c r="CN264" i="7" s="1"/>
  <c r="CJ264" i="7"/>
  <c r="CK264" i="7"/>
  <c r="CL264" i="7" s="1"/>
  <c r="BL265" i="7"/>
  <c r="BM265" i="7"/>
  <c r="BR265" i="7" s="1"/>
  <c r="BN265" i="7"/>
  <c r="BO265" i="7" s="1"/>
  <c r="BT265" i="7"/>
  <c r="BU265" i="7"/>
  <c r="BW265" i="7"/>
  <c r="BX265" i="7"/>
  <c r="CC265" i="7" s="1"/>
  <c r="BY265" i="7"/>
  <c r="BZ265" i="7"/>
  <c r="CA265" i="7" s="1"/>
  <c r="CE265" i="7"/>
  <c r="CF265" i="7"/>
  <c r="CH265" i="7"/>
  <c r="CJ265" i="7" s="1"/>
  <c r="CK265" i="7" s="1"/>
  <c r="CI265" i="7"/>
  <c r="CN265" i="7"/>
  <c r="BL266" i="7"/>
  <c r="BM266" i="7"/>
  <c r="BR266" i="7" s="1"/>
  <c r="BN266" i="7"/>
  <c r="BO266" i="7"/>
  <c r="BP266" i="7" s="1"/>
  <c r="BT266" i="7"/>
  <c r="BU266" i="7"/>
  <c r="BW266" i="7"/>
  <c r="BY266" i="7" s="1"/>
  <c r="BZ266" i="7" s="1"/>
  <c r="BX266" i="7"/>
  <c r="CC266" i="7"/>
  <c r="CE266" i="7"/>
  <c r="CF266" i="7"/>
  <c r="CI266" i="7" s="1"/>
  <c r="CN266" i="7" s="1"/>
  <c r="CH266" i="7"/>
  <c r="CJ266" i="7" s="1"/>
  <c r="CK266" i="7" s="1"/>
  <c r="BL267" i="7"/>
  <c r="BN267" i="7" s="1"/>
  <c r="BO267" i="7" s="1"/>
  <c r="BM267" i="7"/>
  <c r="BR267" i="7"/>
  <c r="BT267" i="7"/>
  <c r="BU267" i="7"/>
  <c r="BX267" i="7" s="1"/>
  <c r="CC267" i="7" s="1"/>
  <c r="BW267" i="7"/>
  <c r="BY267" i="7" s="1"/>
  <c r="BZ267" i="7" s="1"/>
  <c r="CE267" i="7"/>
  <c r="CF267" i="7"/>
  <c r="CI267" i="7" s="1"/>
  <c r="CN267" i="7" s="1"/>
  <c r="CH267" i="7"/>
  <c r="CJ267" i="7" s="1"/>
  <c r="CK267" i="7" s="1"/>
  <c r="BL268" i="7"/>
  <c r="BN268" i="7" s="1"/>
  <c r="BO268" i="7" s="1"/>
  <c r="BM268" i="7"/>
  <c r="BR268" i="7" s="1"/>
  <c r="BT268" i="7"/>
  <c r="BU268" i="7"/>
  <c r="BX268" i="7" s="1"/>
  <c r="BW268" i="7"/>
  <c r="BY268" i="7" s="1"/>
  <c r="BZ268" i="7" s="1"/>
  <c r="CC268" i="7"/>
  <c r="CE268" i="7"/>
  <c r="CF268" i="7"/>
  <c r="CI268" i="7" s="1"/>
  <c r="CN268" i="7" s="1"/>
  <c r="CH268" i="7"/>
  <c r="CJ268" i="7"/>
  <c r="CK268" i="7"/>
  <c r="CL268" i="7" s="1"/>
  <c r="CM268" i="7"/>
  <c r="BL269" i="7"/>
  <c r="BN269" i="7" s="1"/>
  <c r="BO269" i="7" s="1"/>
  <c r="BM269" i="7"/>
  <c r="BR269" i="7"/>
  <c r="BT269" i="7"/>
  <c r="BU269" i="7"/>
  <c r="BX269" i="7" s="1"/>
  <c r="CC269" i="7" s="1"/>
  <c r="BW269" i="7"/>
  <c r="BY269" i="7"/>
  <c r="BZ269" i="7"/>
  <c r="CA269" i="7" s="1"/>
  <c r="CB269" i="7"/>
  <c r="CE269" i="7"/>
  <c r="CF269" i="7"/>
  <c r="CH269" i="7"/>
  <c r="CI269" i="7"/>
  <c r="CN269" i="7" s="1"/>
  <c r="CJ269" i="7"/>
  <c r="CK269" i="7" s="1"/>
  <c r="CL269" i="7" s="1"/>
  <c r="BL270" i="7"/>
  <c r="BM270" i="7"/>
  <c r="BN270" i="7"/>
  <c r="BO270" i="7"/>
  <c r="BP270" i="7" s="1"/>
  <c r="BQ270" i="7" s="1"/>
  <c r="BR270" i="7"/>
  <c r="BT270" i="7"/>
  <c r="BU270" i="7"/>
  <c r="BW270" i="7"/>
  <c r="BX270" i="7"/>
  <c r="CC270" i="7" s="1"/>
  <c r="BY270" i="7"/>
  <c r="BZ270" i="7" s="1"/>
  <c r="CA270" i="7" s="1"/>
  <c r="CE270" i="7"/>
  <c r="CF270" i="7"/>
  <c r="CH270" i="7"/>
  <c r="CJ270" i="7" s="1"/>
  <c r="CK270" i="7" s="1"/>
  <c r="CI270" i="7"/>
  <c r="CN270" i="7" s="1"/>
  <c r="BL271" i="7"/>
  <c r="BM271" i="7"/>
  <c r="BR271" i="7" s="1"/>
  <c r="BN271" i="7"/>
  <c r="BO271" i="7" s="1"/>
  <c r="BP271" i="7" s="1"/>
  <c r="BT271" i="7"/>
  <c r="BU271" i="7"/>
  <c r="BW271" i="7"/>
  <c r="BY271" i="7" s="1"/>
  <c r="BX271" i="7"/>
  <c r="CC271" i="7" s="1"/>
  <c r="BZ271" i="7"/>
  <c r="CE271" i="7"/>
  <c r="CF271" i="7"/>
  <c r="CI271" i="7" s="1"/>
  <c r="CN271" i="7" s="1"/>
  <c r="CH271" i="7"/>
  <c r="CJ271" i="7"/>
  <c r="CK271" i="7" s="1"/>
  <c r="BL272" i="7"/>
  <c r="BN272" i="7" s="1"/>
  <c r="BO272" i="7" s="1"/>
  <c r="BM272" i="7"/>
  <c r="BR272" i="7" s="1"/>
  <c r="BT272" i="7"/>
  <c r="BU272" i="7"/>
  <c r="BX272" i="7" s="1"/>
  <c r="CC272" i="7" s="1"/>
  <c r="BW272" i="7"/>
  <c r="BY272" i="7"/>
  <c r="BZ272" i="7" s="1"/>
  <c r="CE272" i="7"/>
  <c r="CF272" i="7"/>
  <c r="CH272" i="7"/>
  <c r="CI272" i="7"/>
  <c r="CN272" i="7" s="1"/>
  <c r="CJ272" i="7"/>
  <c r="CK272" i="7"/>
  <c r="CL272" i="7" s="1"/>
  <c r="BL273" i="7"/>
  <c r="BM273" i="7"/>
  <c r="BR273" i="7" s="1"/>
  <c r="BN273" i="7"/>
  <c r="BO273" i="7" s="1"/>
  <c r="BT273" i="7"/>
  <c r="BU273" i="7"/>
  <c r="BW273" i="7"/>
  <c r="BX273" i="7"/>
  <c r="CC273" i="7" s="1"/>
  <c r="BY273" i="7"/>
  <c r="BZ273" i="7"/>
  <c r="CA273" i="7" s="1"/>
  <c r="CE273" i="7"/>
  <c r="CF273" i="7"/>
  <c r="CH273" i="7"/>
  <c r="CJ273" i="7" s="1"/>
  <c r="CK273" i="7" s="1"/>
  <c r="CI273" i="7"/>
  <c r="CN273" i="7"/>
  <c r="BL274" i="7"/>
  <c r="BM274" i="7"/>
  <c r="BR274" i="7" s="1"/>
  <c r="BN274" i="7"/>
  <c r="BO274" i="7"/>
  <c r="BP274" i="7" s="1"/>
  <c r="BT274" i="7"/>
  <c r="BU274" i="7"/>
  <c r="BW274" i="7"/>
  <c r="BY274" i="7" s="1"/>
  <c r="BZ274" i="7" s="1"/>
  <c r="BX274" i="7"/>
  <c r="CC274" i="7"/>
  <c r="CE274" i="7"/>
  <c r="CF274" i="7"/>
  <c r="CI274" i="7" s="1"/>
  <c r="CN274" i="7" s="1"/>
  <c r="CH274" i="7"/>
  <c r="CJ274" i="7" s="1"/>
  <c r="CK274" i="7" s="1"/>
  <c r="BL275" i="7"/>
  <c r="BN275" i="7" s="1"/>
  <c r="BO275" i="7" s="1"/>
  <c r="BM275" i="7"/>
  <c r="BR275" i="7"/>
  <c r="BT275" i="7"/>
  <c r="BU275" i="7"/>
  <c r="BX275" i="7" s="1"/>
  <c r="CC275" i="7" s="1"/>
  <c r="BW275" i="7"/>
  <c r="BY275" i="7" s="1"/>
  <c r="BZ275" i="7" s="1"/>
  <c r="CE275" i="7"/>
  <c r="CF275" i="7"/>
  <c r="CI275" i="7" s="1"/>
  <c r="CH275" i="7"/>
  <c r="CJ275" i="7" s="1"/>
  <c r="CK275" i="7" s="1"/>
  <c r="CN275" i="7"/>
  <c r="BL276" i="7"/>
  <c r="BN276" i="7" s="1"/>
  <c r="BO276" i="7" s="1"/>
  <c r="BM276" i="7"/>
  <c r="BR276" i="7" s="1"/>
  <c r="BT276" i="7"/>
  <c r="BU276" i="7"/>
  <c r="BX276" i="7" s="1"/>
  <c r="CC276" i="7" s="1"/>
  <c r="BW276" i="7"/>
  <c r="BY276" i="7" s="1"/>
  <c r="BZ276" i="7" s="1"/>
  <c r="CE276" i="7"/>
  <c r="CF276" i="7"/>
  <c r="CI276" i="7" s="1"/>
  <c r="CN276" i="7" s="1"/>
  <c r="CH276" i="7"/>
  <c r="CJ276" i="7"/>
  <c r="CK276" i="7"/>
  <c r="CL276" i="7" s="1"/>
  <c r="CM276" i="7" s="1"/>
  <c r="BL277" i="7"/>
  <c r="BN277" i="7" s="1"/>
  <c r="BO277" i="7" s="1"/>
  <c r="BM277" i="7"/>
  <c r="BR277" i="7"/>
  <c r="BT277" i="7"/>
  <c r="BU277" i="7"/>
  <c r="BX277" i="7" s="1"/>
  <c r="CC277" i="7" s="1"/>
  <c r="BW277" i="7"/>
  <c r="BY277" i="7"/>
  <c r="BZ277" i="7"/>
  <c r="CA277" i="7" s="1"/>
  <c r="CB277" i="7" s="1"/>
  <c r="CE277" i="7"/>
  <c r="CF277" i="7"/>
  <c r="CH277" i="7"/>
  <c r="CI277" i="7"/>
  <c r="CN277" i="7" s="1"/>
  <c r="CJ277" i="7"/>
  <c r="CK277" i="7" s="1"/>
  <c r="CL277" i="7"/>
  <c r="BL278" i="7"/>
  <c r="BM278" i="7"/>
  <c r="BN278" i="7"/>
  <c r="BO278" i="7"/>
  <c r="BP278" i="7" s="1"/>
  <c r="BQ278" i="7"/>
  <c r="BR278" i="7"/>
  <c r="BT278" i="7"/>
  <c r="BU278" i="7"/>
  <c r="BW278" i="7"/>
  <c r="BX278" i="7"/>
  <c r="CC278" i="7" s="1"/>
  <c r="BY278" i="7"/>
  <c r="BZ278" i="7" s="1"/>
  <c r="CA278" i="7"/>
  <c r="CE278" i="7"/>
  <c r="CF278" i="7"/>
  <c r="CH278" i="7"/>
  <c r="CJ278" i="7" s="1"/>
  <c r="CI278" i="7"/>
  <c r="CN278" i="7" s="1"/>
  <c r="CK278" i="7"/>
  <c r="BL279" i="7"/>
  <c r="BM279" i="7"/>
  <c r="BR279" i="7" s="1"/>
  <c r="BN279" i="7"/>
  <c r="BO279" i="7" s="1"/>
  <c r="BP279" i="7"/>
  <c r="BT279" i="7"/>
  <c r="BU279" i="7"/>
  <c r="BW279" i="7"/>
  <c r="BY279" i="7" s="1"/>
  <c r="BZ279" i="7" s="1"/>
  <c r="BX279" i="7"/>
  <c r="CC279" i="7" s="1"/>
  <c r="CE279" i="7"/>
  <c r="CF279" i="7"/>
  <c r="CI279" i="7" s="1"/>
  <c r="CN279" i="7" s="1"/>
  <c r="CH279" i="7"/>
  <c r="CJ279" i="7"/>
  <c r="CK279" i="7" s="1"/>
  <c r="BL280" i="7"/>
  <c r="BN280" i="7" s="1"/>
  <c r="BM280" i="7"/>
  <c r="BR280" i="7" s="1"/>
  <c r="BO280" i="7"/>
  <c r="BT280" i="7"/>
  <c r="BU280" i="7"/>
  <c r="BX280" i="7" s="1"/>
  <c r="CC280" i="7" s="1"/>
  <c r="BW280" i="7"/>
  <c r="BY280" i="7"/>
  <c r="BZ280" i="7" s="1"/>
  <c r="CE280" i="7"/>
  <c r="CF280" i="7"/>
  <c r="CH280" i="7"/>
  <c r="CI280" i="7"/>
  <c r="CN280" i="7" s="1"/>
  <c r="CJ280" i="7"/>
  <c r="CK280" i="7" s="1"/>
  <c r="BL281" i="7"/>
  <c r="BM281" i="7"/>
  <c r="BN281" i="7"/>
  <c r="BO281" i="7" s="1"/>
  <c r="BR281" i="7"/>
  <c r="BT281" i="7"/>
  <c r="BU281" i="7"/>
  <c r="BW281" i="7"/>
  <c r="BX281" i="7"/>
  <c r="CC281" i="7" s="1"/>
  <c r="BY281" i="7"/>
  <c r="BZ281" i="7" s="1"/>
  <c r="CE281" i="7"/>
  <c r="CF281" i="7"/>
  <c r="CH281" i="7"/>
  <c r="CJ281" i="7" s="1"/>
  <c r="CK281" i="7" s="1"/>
  <c r="CI281" i="7"/>
  <c r="CN281" i="7"/>
  <c r="BL282" i="7"/>
  <c r="BM282" i="7"/>
  <c r="BR282" i="7" s="1"/>
  <c r="BN282" i="7"/>
  <c r="BO282" i="7" s="1"/>
  <c r="BT282" i="7"/>
  <c r="BU282" i="7"/>
  <c r="BW282" i="7"/>
  <c r="BY282" i="7" s="1"/>
  <c r="BZ282" i="7" s="1"/>
  <c r="BX282" i="7"/>
  <c r="CC282" i="7"/>
  <c r="CE282" i="7"/>
  <c r="CF282" i="7"/>
  <c r="CI282" i="7" s="1"/>
  <c r="CN282" i="7" s="1"/>
  <c r="CH282" i="7"/>
  <c r="CJ282" i="7" s="1"/>
  <c r="CK282" i="7" s="1"/>
  <c r="BL283" i="7"/>
  <c r="BN283" i="7" s="1"/>
  <c r="BO283" i="7" s="1"/>
  <c r="BM283" i="7"/>
  <c r="BR283" i="7"/>
  <c r="BT283" i="7"/>
  <c r="BU283" i="7"/>
  <c r="BX283" i="7" s="1"/>
  <c r="CC283" i="7" s="1"/>
  <c r="BW283" i="7"/>
  <c r="BY283" i="7" s="1"/>
  <c r="BZ283" i="7" s="1"/>
  <c r="CE283" i="7"/>
  <c r="CF283" i="7"/>
  <c r="CI283" i="7" s="1"/>
  <c r="CH283" i="7"/>
  <c r="CJ283" i="7" s="1"/>
  <c r="CK283" i="7" s="1"/>
  <c r="CN283" i="7"/>
  <c r="BL284" i="7"/>
  <c r="BN284" i="7" s="1"/>
  <c r="BO284" i="7" s="1"/>
  <c r="BM284" i="7"/>
  <c r="BR284" i="7" s="1"/>
  <c r="BT284" i="7"/>
  <c r="BU284" i="7"/>
  <c r="BX284" i="7" s="1"/>
  <c r="CC284" i="7" s="1"/>
  <c r="BW284" i="7"/>
  <c r="BY284" i="7" s="1"/>
  <c r="BZ284" i="7" s="1"/>
  <c r="CE284" i="7"/>
  <c r="CF284" i="7"/>
  <c r="CI284" i="7" s="1"/>
  <c r="CN284" i="7" s="1"/>
  <c r="CH284" i="7"/>
  <c r="CJ284" i="7"/>
  <c r="CK284" i="7"/>
  <c r="CL284" i="7" s="1"/>
  <c r="CM284" i="7" s="1"/>
  <c r="BL285" i="7"/>
  <c r="BN285" i="7" s="1"/>
  <c r="BO285" i="7" s="1"/>
  <c r="BM285" i="7"/>
  <c r="BR285" i="7"/>
  <c r="BT285" i="7"/>
  <c r="BU285" i="7"/>
  <c r="BX285" i="7" s="1"/>
  <c r="CC285" i="7" s="1"/>
  <c r="BW285" i="7"/>
  <c r="BY285" i="7"/>
  <c r="BZ285" i="7"/>
  <c r="CA285" i="7" s="1"/>
  <c r="CB285" i="7" s="1"/>
  <c r="CE285" i="7"/>
  <c r="CF285" i="7"/>
  <c r="CH285" i="7"/>
  <c r="CI285" i="7"/>
  <c r="CN285" i="7" s="1"/>
  <c r="CJ285" i="7"/>
  <c r="CK285" i="7" s="1"/>
  <c r="CL285" i="7"/>
  <c r="BL286" i="7"/>
  <c r="BM286" i="7"/>
  <c r="BN286" i="7"/>
  <c r="BO286" i="7"/>
  <c r="BP286" i="7" s="1"/>
  <c r="BQ286" i="7"/>
  <c r="BR286" i="7"/>
  <c r="BT286" i="7"/>
  <c r="BU286" i="7"/>
  <c r="BW286" i="7"/>
  <c r="BX286" i="7"/>
  <c r="CC286" i="7" s="1"/>
  <c r="BY286" i="7"/>
  <c r="BZ286" i="7" s="1"/>
  <c r="CA286" i="7"/>
  <c r="CE286" i="7"/>
  <c r="CF286" i="7"/>
  <c r="CH286" i="7"/>
  <c r="CJ286" i="7" s="1"/>
  <c r="CI286" i="7"/>
  <c r="CN286" i="7" s="1"/>
  <c r="CK286" i="7"/>
  <c r="BL287" i="7"/>
  <c r="BM287" i="7"/>
  <c r="BR287" i="7" s="1"/>
  <c r="BN287" i="7"/>
  <c r="BO287" i="7" s="1"/>
  <c r="BP287" i="7"/>
  <c r="BT287" i="7"/>
  <c r="BU287" i="7"/>
  <c r="BW287" i="7"/>
  <c r="BY287" i="7" s="1"/>
  <c r="BZ287" i="7" s="1"/>
  <c r="BX287" i="7"/>
  <c r="CC287" i="7" s="1"/>
  <c r="CE287" i="7"/>
  <c r="CF287" i="7"/>
  <c r="CI287" i="7" s="1"/>
  <c r="CN287" i="7" s="1"/>
  <c r="CH287" i="7"/>
  <c r="CJ287" i="7" s="1"/>
  <c r="CK287" i="7" s="1"/>
  <c r="BL288" i="7"/>
  <c r="BN288" i="7" s="1"/>
  <c r="BM288" i="7"/>
  <c r="BR288" i="7" s="1"/>
  <c r="BO288" i="7"/>
  <c r="BT288" i="7"/>
  <c r="BU288" i="7"/>
  <c r="BX288" i="7" s="1"/>
  <c r="CC288" i="7" s="1"/>
  <c r="BW288" i="7"/>
  <c r="BY288" i="7"/>
  <c r="BZ288" i="7" s="1"/>
  <c r="CE288" i="7"/>
  <c r="CF288" i="7"/>
  <c r="CH288" i="7"/>
  <c r="CI288" i="7"/>
  <c r="CN288" i="7" s="1"/>
  <c r="CJ288" i="7"/>
  <c r="CK288" i="7" s="1"/>
  <c r="BL289" i="7"/>
  <c r="BM289" i="7"/>
  <c r="BN289" i="7"/>
  <c r="BO289" i="7" s="1"/>
  <c r="BR289" i="7"/>
  <c r="BT289" i="7"/>
  <c r="BU289" i="7"/>
  <c r="BX289" i="7" s="1"/>
  <c r="CC289" i="7" s="1"/>
  <c r="BW289" i="7"/>
  <c r="BY289" i="7"/>
  <c r="BZ289" i="7" s="1"/>
  <c r="CE289" i="7"/>
  <c r="CF289" i="7"/>
  <c r="CH289" i="7"/>
  <c r="CJ289" i="7" s="1"/>
  <c r="CK289" i="7" s="1"/>
  <c r="CI289" i="7"/>
  <c r="CN289" i="7"/>
  <c r="BL290" i="7"/>
  <c r="BM290" i="7"/>
  <c r="BR290" i="7" s="1"/>
  <c r="BN290" i="7"/>
  <c r="BO290" i="7" s="1"/>
  <c r="BT290" i="7"/>
  <c r="BU290" i="7"/>
  <c r="BW290" i="7"/>
  <c r="BY290" i="7" s="1"/>
  <c r="BZ290" i="7" s="1"/>
  <c r="BX290" i="7"/>
  <c r="CC290" i="7"/>
  <c r="CE290" i="7"/>
  <c r="CF290" i="7"/>
  <c r="CI290" i="7" s="1"/>
  <c r="CN290" i="7" s="1"/>
  <c r="CH290" i="7"/>
  <c r="CJ290" i="7" s="1"/>
  <c r="CK290" i="7" s="1"/>
  <c r="CL290" i="7" s="1"/>
  <c r="CM290" i="7"/>
  <c r="BL291" i="7"/>
  <c r="BN291" i="7" s="1"/>
  <c r="BO291" i="7" s="1"/>
  <c r="BM291" i="7"/>
  <c r="BR291" i="7"/>
  <c r="BT291" i="7"/>
  <c r="BU291" i="7"/>
  <c r="BX291" i="7" s="1"/>
  <c r="CC291" i="7" s="1"/>
  <c r="BW291" i="7"/>
  <c r="BY291" i="7" s="1"/>
  <c r="BZ291" i="7" s="1"/>
  <c r="CA291" i="7" s="1"/>
  <c r="CE291" i="7"/>
  <c r="CF291" i="7"/>
  <c r="CI291" i="7" s="1"/>
  <c r="CH291" i="7"/>
  <c r="CJ291" i="7" s="1"/>
  <c r="CK291" i="7" s="1"/>
  <c r="CL291" i="7" s="1"/>
  <c r="CN291" i="7"/>
  <c r="BL292" i="7"/>
  <c r="BN292" i="7" s="1"/>
  <c r="BO292" i="7" s="1"/>
  <c r="BP292" i="7" s="1"/>
  <c r="BM292" i="7"/>
  <c r="BR292" i="7" s="1"/>
  <c r="BT292" i="7"/>
  <c r="BU292" i="7"/>
  <c r="BX292" i="7" s="1"/>
  <c r="BW292" i="7"/>
  <c r="BY292" i="7" s="1"/>
  <c r="BZ292" i="7" s="1"/>
  <c r="CA292" i="7" s="1"/>
  <c r="CC292" i="7"/>
  <c r="CE292" i="7"/>
  <c r="CF292" i="7"/>
  <c r="CI292" i="7" s="1"/>
  <c r="CN292" i="7" s="1"/>
  <c r="CH292" i="7"/>
  <c r="CJ292" i="7"/>
  <c r="CK292" i="7"/>
  <c r="CL292" i="7" s="1"/>
  <c r="BL293" i="7"/>
  <c r="BN293" i="7" s="1"/>
  <c r="BO293" i="7" s="1"/>
  <c r="BM293" i="7"/>
  <c r="BP293" i="7"/>
  <c r="BR293" i="7"/>
  <c r="BT293" i="7"/>
  <c r="BU293" i="7"/>
  <c r="BX293" i="7" s="1"/>
  <c r="CC293" i="7" s="1"/>
  <c r="BW293" i="7"/>
  <c r="BY293" i="7"/>
  <c r="BZ293" i="7"/>
  <c r="CA293" i="7" s="1"/>
  <c r="CB293" i="7"/>
  <c r="CE293" i="7"/>
  <c r="CF293" i="7"/>
  <c r="CH293" i="7"/>
  <c r="CI293" i="7"/>
  <c r="CN293" i="7" s="1"/>
  <c r="CJ293" i="7"/>
  <c r="CK293" i="7" s="1"/>
  <c r="CL293" i="7" s="1"/>
  <c r="BL294" i="7"/>
  <c r="BM294" i="7"/>
  <c r="BN294" i="7"/>
  <c r="BO294" i="7"/>
  <c r="BP294" i="7" s="1"/>
  <c r="BR294" i="7"/>
  <c r="BT294" i="7"/>
  <c r="BU294" i="7"/>
  <c r="BW294" i="7"/>
  <c r="BX294" i="7"/>
  <c r="CC294" i="7" s="1"/>
  <c r="BY294" i="7"/>
  <c r="BZ294" i="7" s="1"/>
  <c r="CA294" i="7" s="1"/>
  <c r="CE294" i="7"/>
  <c r="CF294" i="7"/>
  <c r="CH294" i="7"/>
  <c r="CJ294" i="7" s="1"/>
  <c r="CK294" i="7" s="1"/>
  <c r="CI294" i="7"/>
  <c r="CN294" i="7" s="1"/>
  <c r="BL295" i="7"/>
  <c r="BM295" i="7"/>
  <c r="BR295" i="7" s="1"/>
  <c r="BN295" i="7"/>
  <c r="BO295" i="7" s="1"/>
  <c r="BP295" i="7" s="1"/>
  <c r="BT295" i="7"/>
  <c r="BU295" i="7"/>
  <c r="BW295" i="7"/>
  <c r="BY295" i="7" s="1"/>
  <c r="BX295" i="7"/>
  <c r="CC295" i="7" s="1"/>
  <c r="BZ295" i="7"/>
  <c r="CE295" i="7"/>
  <c r="CF295" i="7"/>
  <c r="CI295" i="7" s="1"/>
  <c r="CN295" i="7" s="1"/>
  <c r="CH295" i="7"/>
  <c r="CJ295" i="7"/>
  <c r="CK295" i="7" s="1"/>
  <c r="BL296" i="7"/>
  <c r="BN296" i="7" s="1"/>
  <c r="BO296" i="7" s="1"/>
  <c r="BM296" i="7"/>
  <c r="BR296" i="7" s="1"/>
  <c r="BT296" i="7"/>
  <c r="BU296" i="7"/>
  <c r="BX296" i="7" s="1"/>
  <c r="CC296" i="7" s="1"/>
  <c r="BW296" i="7"/>
  <c r="BY296" i="7" s="1"/>
  <c r="BZ296" i="7" s="1"/>
  <c r="CE296" i="7"/>
  <c r="CF296" i="7"/>
  <c r="CI296" i="7" s="1"/>
  <c r="CN296" i="7" s="1"/>
  <c r="CH296" i="7"/>
  <c r="CJ296" i="7"/>
  <c r="CK296" i="7" s="1"/>
  <c r="BL297" i="7"/>
  <c r="BN297" i="7" s="1"/>
  <c r="BO297" i="7" s="1"/>
  <c r="BM297" i="7"/>
  <c r="BR297" i="7"/>
  <c r="BT297" i="7"/>
  <c r="BU297" i="7"/>
  <c r="BW297" i="7"/>
  <c r="BX297" i="7"/>
  <c r="CC297" i="7" s="1"/>
  <c r="BY297" i="7"/>
  <c r="BZ297" i="7" s="1"/>
  <c r="CE297" i="7"/>
  <c r="CF297" i="7"/>
  <c r="CH297" i="7"/>
  <c r="CJ297" i="7" s="1"/>
  <c r="CK297" i="7" s="1"/>
  <c r="CI297" i="7"/>
  <c r="CN297" i="7"/>
  <c r="BL298" i="7"/>
  <c r="BM298" i="7"/>
  <c r="BR298" i="7" s="1"/>
  <c r="BN298" i="7"/>
  <c r="BO298" i="7" s="1"/>
  <c r="BT298" i="7"/>
  <c r="BU298" i="7"/>
  <c r="BW298" i="7"/>
  <c r="BY298" i="7" s="1"/>
  <c r="BZ298" i="7" s="1"/>
  <c r="BX298" i="7"/>
  <c r="CC298" i="7"/>
  <c r="CE298" i="7"/>
  <c r="CF298" i="7"/>
  <c r="CI298" i="7" s="1"/>
  <c r="CN298" i="7" s="1"/>
  <c r="CH298" i="7"/>
  <c r="CJ298" i="7" s="1"/>
  <c r="CK298" i="7" s="1"/>
  <c r="CL298" i="7" s="1"/>
  <c r="BL299" i="7"/>
  <c r="BN299" i="7" s="1"/>
  <c r="BO299" i="7" s="1"/>
  <c r="BM299" i="7"/>
  <c r="BR299" i="7"/>
  <c r="BT299" i="7"/>
  <c r="BU299" i="7"/>
  <c r="BX299" i="7" s="1"/>
  <c r="CC299" i="7" s="1"/>
  <c r="BW299" i="7"/>
  <c r="BY299" i="7" s="1"/>
  <c r="BZ299" i="7" s="1"/>
  <c r="CE299" i="7"/>
  <c r="CF299" i="7"/>
  <c r="CI299" i="7" s="1"/>
  <c r="CH299" i="7"/>
  <c r="CJ299" i="7" s="1"/>
  <c r="CK299" i="7" s="1"/>
  <c r="CL299" i="7" s="1"/>
  <c r="CN299" i="7"/>
  <c r="BL300" i="7"/>
  <c r="BN300" i="7" s="1"/>
  <c r="BO300" i="7" s="1"/>
  <c r="BM300" i="7"/>
  <c r="BR300" i="7" s="1"/>
  <c r="BP300" i="7"/>
  <c r="BQ300" i="7" s="1"/>
  <c r="BT300" i="7"/>
  <c r="BU300" i="7"/>
  <c r="BX300" i="7" s="1"/>
  <c r="BW300" i="7"/>
  <c r="BY300" i="7" s="1"/>
  <c r="BZ300" i="7" s="1"/>
  <c r="CC300" i="7"/>
  <c r="CE300" i="7"/>
  <c r="CF300" i="7"/>
  <c r="CI300" i="7" s="1"/>
  <c r="CN300" i="7" s="1"/>
  <c r="CH300" i="7"/>
  <c r="CJ300" i="7"/>
  <c r="CK300" i="7" s="1"/>
  <c r="BL301" i="7"/>
  <c r="BN301" i="7" s="1"/>
  <c r="BO301" i="7" s="1"/>
  <c r="BM301" i="7"/>
  <c r="BR301" i="7"/>
  <c r="BT301" i="7"/>
  <c r="BU301" i="7"/>
  <c r="BX301" i="7" s="1"/>
  <c r="CC301" i="7" s="1"/>
  <c r="BW301" i="7"/>
  <c r="BY301" i="7"/>
  <c r="BZ301" i="7" s="1"/>
  <c r="CE301" i="7"/>
  <c r="CF301" i="7"/>
  <c r="CH301" i="7"/>
  <c r="CI301" i="7"/>
  <c r="CN301" i="7" s="1"/>
  <c r="CJ301" i="7"/>
  <c r="CK301" i="7" s="1"/>
  <c r="BL302" i="7"/>
  <c r="BM302" i="7"/>
  <c r="BN302" i="7"/>
  <c r="BO302" i="7" s="1"/>
  <c r="BR302" i="7"/>
  <c r="BT302" i="7"/>
  <c r="BU302" i="7"/>
  <c r="BW302" i="7"/>
  <c r="BX302" i="7"/>
  <c r="CC302" i="7" s="1"/>
  <c r="BY302" i="7"/>
  <c r="BZ302" i="7" s="1"/>
  <c r="CA302" i="7" s="1"/>
  <c r="CE302" i="7"/>
  <c r="CF302" i="7"/>
  <c r="CH302" i="7"/>
  <c r="CJ302" i="7" s="1"/>
  <c r="CI302" i="7"/>
  <c r="CN302" i="7" s="1"/>
  <c r="CK302" i="7"/>
  <c r="CL302" i="7" s="1"/>
  <c r="BL303" i="7"/>
  <c r="BM303" i="7"/>
  <c r="BR303" i="7" s="1"/>
  <c r="BN303" i="7"/>
  <c r="BO303" i="7" s="1"/>
  <c r="BT303" i="7"/>
  <c r="BU303" i="7"/>
  <c r="BW303" i="7"/>
  <c r="BY303" i="7" s="1"/>
  <c r="BZ303" i="7" s="1"/>
  <c r="CA303" i="7" s="1"/>
  <c r="BX303" i="7"/>
  <c r="CC303" i="7" s="1"/>
  <c r="CE303" i="7"/>
  <c r="CF303" i="7"/>
  <c r="CI303" i="7" s="1"/>
  <c r="CN303" i="7" s="1"/>
  <c r="CH303" i="7"/>
  <c r="CJ303" i="7"/>
  <c r="CK303" i="7" s="1"/>
  <c r="BL304" i="7"/>
  <c r="BN304" i="7" s="1"/>
  <c r="BM304" i="7"/>
  <c r="BR304" i="7" s="1"/>
  <c r="BO304" i="7"/>
  <c r="BT304" i="7"/>
  <c r="BU304" i="7"/>
  <c r="BX304" i="7" s="1"/>
  <c r="CC304" i="7" s="1"/>
  <c r="BW304" i="7"/>
  <c r="BY304" i="7" s="1"/>
  <c r="BZ304" i="7" s="1"/>
  <c r="CE304" i="7"/>
  <c r="CF304" i="7"/>
  <c r="CI304" i="7" s="1"/>
  <c r="CN304" i="7" s="1"/>
  <c r="CH304" i="7"/>
  <c r="CJ304" i="7"/>
  <c r="CK304" i="7" s="1"/>
  <c r="BL305" i="7"/>
  <c r="BN305" i="7" s="1"/>
  <c r="BO305" i="7" s="1"/>
  <c r="BM305" i="7"/>
  <c r="BR305" i="7"/>
  <c r="BT305" i="7"/>
  <c r="BU305" i="7"/>
  <c r="BW305" i="7"/>
  <c r="BX305" i="7"/>
  <c r="CC305" i="7" s="1"/>
  <c r="BY305" i="7"/>
  <c r="BZ305" i="7" s="1"/>
  <c r="CE305" i="7"/>
  <c r="CF305" i="7"/>
  <c r="CH305" i="7"/>
  <c r="CJ305" i="7" s="1"/>
  <c r="CK305" i="7" s="1"/>
  <c r="CL305" i="7" s="1"/>
  <c r="CI305" i="7"/>
  <c r="CM305" i="7"/>
  <c r="CN305" i="7"/>
  <c r="BL306" i="7"/>
  <c r="BM306" i="7"/>
  <c r="BN306" i="7"/>
  <c r="BO306" i="7" s="1"/>
  <c r="BR306" i="7"/>
  <c r="BT306" i="7"/>
  <c r="BU306" i="7"/>
  <c r="BW306" i="7"/>
  <c r="BY306" i="7" s="1"/>
  <c r="BZ306" i="7" s="1"/>
  <c r="CA306" i="7" s="1"/>
  <c r="BX306" i="7"/>
  <c r="CC306" i="7" s="1"/>
  <c r="CE306" i="7"/>
  <c r="CF306" i="7"/>
  <c r="CI306" i="7" s="1"/>
  <c r="CN306" i="7" s="1"/>
  <c r="CH306" i="7"/>
  <c r="CJ306" i="7" s="1"/>
  <c r="CK306" i="7" s="1"/>
  <c r="CL306" i="7" s="1"/>
  <c r="CM306" i="7" s="1"/>
  <c r="BL307" i="7"/>
  <c r="BN307" i="7" s="1"/>
  <c r="BO307" i="7" s="1"/>
  <c r="BP307" i="7" s="1"/>
  <c r="BM307" i="7"/>
  <c r="BR307" i="7"/>
  <c r="BT307" i="7"/>
  <c r="BU307" i="7"/>
  <c r="BX307" i="7" s="1"/>
  <c r="CC307" i="7" s="1"/>
  <c r="BW307" i="7"/>
  <c r="BY307" i="7" s="1"/>
  <c r="BZ307" i="7" s="1"/>
  <c r="CA307" i="7"/>
  <c r="CB307" i="7" s="1"/>
  <c r="CE307" i="7"/>
  <c r="CF307" i="7"/>
  <c r="CI307" i="7" s="1"/>
  <c r="CN307" i="7" s="1"/>
  <c r="CH307" i="7"/>
  <c r="CJ307" i="7" s="1"/>
  <c r="CK307" i="7" s="1"/>
  <c r="BL308" i="7"/>
  <c r="BN308" i="7" s="1"/>
  <c r="BO308" i="7" s="1"/>
  <c r="BP308" i="7" s="1"/>
  <c r="BM308" i="7"/>
  <c r="BR308" i="7" s="1"/>
  <c r="BT308" i="7"/>
  <c r="BU308" i="7"/>
  <c r="BX308" i="7" s="1"/>
  <c r="BW308" i="7"/>
  <c r="BY308" i="7" s="1"/>
  <c r="BZ308" i="7" s="1"/>
  <c r="CC308" i="7"/>
  <c r="CE308" i="7"/>
  <c r="CF308" i="7"/>
  <c r="CI308" i="7" s="1"/>
  <c r="CH308" i="7"/>
  <c r="CJ308" i="7"/>
  <c r="CK308" i="7"/>
  <c r="CL308" i="7" s="1"/>
  <c r="CN308" i="7"/>
  <c r="BL309" i="7"/>
  <c r="BN309" i="7" s="1"/>
  <c r="BO309" i="7" s="1"/>
  <c r="BP309" i="7" s="1"/>
  <c r="BM309" i="7"/>
  <c r="BR309" i="7"/>
  <c r="BT309" i="7"/>
  <c r="BU309" i="7"/>
  <c r="BX309" i="7" s="1"/>
  <c r="BW309" i="7"/>
  <c r="BY309" i="7"/>
  <c r="BZ309" i="7" s="1"/>
  <c r="CC309" i="7"/>
  <c r="CE309" i="7"/>
  <c r="CF309" i="7"/>
  <c r="CH309" i="7"/>
  <c r="CI309" i="7"/>
  <c r="CJ309" i="7"/>
  <c r="CK309" i="7" s="1"/>
  <c r="CL309" i="7" s="1"/>
  <c r="CN309" i="7"/>
  <c r="BL310" i="7"/>
  <c r="BM310" i="7"/>
  <c r="BN310" i="7"/>
  <c r="BO310" i="7"/>
  <c r="BP310" i="7" s="1"/>
  <c r="BR310" i="7"/>
  <c r="BT310" i="7"/>
  <c r="BU310" i="7"/>
  <c r="BW310" i="7"/>
  <c r="BX310" i="7"/>
  <c r="CC310" i="7" s="1"/>
  <c r="BY310" i="7"/>
  <c r="BZ310" i="7" s="1"/>
  <c r="CA310" i="7"/>
  <c r="CB310" i="7" s="1"/>
  <c r="CE310" i="7"/>
  <c r="CF310" i="7"/>
  <c r="CH310" i="7"/>
  <c r="CJ310" i="7" s="1"/>
  <c r="CK310" i="7" s="1"/>
  <c r="CI310" i="7"/>
  <c r="CN310" i="7" s="1"/>
  <c r="BL311" i="7"/>
  <c r="BM311" i="7"/>
  <c r="BR311" i="7" s="1"/>
  <c r="BN311" i="7"/>
  <c r="BO311" i="7" s="1"/>
  <c r="BT311" i="7"/>
  <c r="BU311" i="7"/>
  <c r="BW311" i="7"/>
  <c r="BY311" i="7" s="1"/>
  <c r="BX311" i="7"/>
  <c r="CC311" i="7" s="1"/>
  <c r="BZ311" i="7"/>
  <c r="CE311" i="7"/>
  <c r="CF311" i="7"/>
  <c r="CI311" i="7" s="1"/>
  <c r="CN311" i="7" s="1"/>
  <c r="CH311" i="7"/>
  <c r="CJ311" i="7" s="1"/>
  <c r="CK311" i="7" s="1"/>
  <c r="CL311" i="7" s="1"/>
  <c r="BL312" i="7"/>
  <c r="BN312" i="7" s="1"/>
  <c r="BO312" i="7" s="1"/>
  <c r="BM312" i="7"/>
  <c r="BR312" i="7" s="1"/>
  <c r="BT312" i="7"/>
  <c r="BU312" i="7"/>
  <c r="BX312" i="7" s="1"/>
  <c r="CC312" i="7" s="1"/>
  <c r="BW312" i="7"/>
  <c r="BY312" i="7" s="1"/>
  <c r="BZ312" i="7" s="1"/>
  <c r="CE312" i="7"/>
  <c r="CF312" i="7"/>
  <c r="CI312" i="7" s="1"/>
  <c r="CN312" i="7" s="1"/>
  <c r="CH312" i="7"/>
  <c r="CJ312" i="7"/>
  <c r="CK312" i="7" s="1"/>
  <c r="BL313" i="7"/>
  <c r="BM313" i="7"/>
  <c r="BN313" i="7"/>
  <c r="BO313" i="7" s="1"/>
  <c r="BR313" i="7"/>
  <c r="BT313" i="7"/>
  <c r="BU313" i="7"/>
  <c r="BW313" i="7"/>
  <c r="BX313" i="7"/>
  <c r="CC313" i="7" s="1"/>
  <c r="BY313" i="7"/>
  <c r="BZ313" i="7" s="1"/>
  <c r="CE313" i="7"/>
  <c r="CF313" i="7"/>
  <c r="CH313" i="7"/>
  <c r="CI313" i="7"/>
  <c r="CJ313" i="7"/>
  <c r="CK313" i="7" s="1"/>
  <c r="CL313" i="7" s="1"/>
  <c r="CN313" i="7"/>
  <c r="BL314" i="7"/>
  <c r="BM314" i="7"/>
  <c r="BR314" i="7" s="1"/>
  <c r="BN314" i="7"/>
  <c r="BO314" i="7"/>
  <c r="BT314" i="7"/>
  <c r="BU314" i="7"/>
  <c r="BW314" i="7"/>
  <c r="BX314" i="7"/>
  <c r="BY314" i="7"/>
  <c r="BZ314" i="7" s="1"/>
  <c r="CC314" i="7"/>
  <c r="CE314" i="7"/>
  <c r="CF314" i="7"/>
  <c r="CI314" i="7" s="1"/>
  <c r="CN314" i="7" s="1"/>
  <c r="CH314" i="7"/>
  <c r="CJ314" i="7" s="1"/>
  <c r="CK314" i="7" s="1"/>
  <c r="CL314" i="7" s="1"/>
  <c r="CM314" i="7" s="1"/>
  <c r="BL315" i="7"/>
  <c r="BN315" i="7" s="1"/>
  <c r="BO315" i="7" s="1"/>
  <c r="BM315" i="7"/>
  <c r="BR315" i="7" s="1"/>
  <c r="BT315" i="7"/>
  <c r="BU315" i="7"/>
  <c r="BW315" i="7"/>
  <c r="BY315" i="7" s="1"/>
  <c r="BZ315" i="7" s="1"/>
  <c r="BX315" i="7"/>
  <c r="CC315" i="7" s="1"/>
  <c r="CE315" i="7"/>
  <c r="CF315" i="7"/>
  <c r="CI315" i="7" s="1"/>
  <c r="CN315" i="7" s="1"/>
  <c r="CH315" i="7"/>
  <c r="CJ315" i="7" s="1"/>
  <c r="CK315" i="7" s="1"/>
  <c r="CL315" i="7" s="1"/>
  <c r="BL316" i="7"/>
  <c r="BN316" i="7" s="1"/>
  <c r="BO316" i="7" s="1"/>
  <c r="BQ316" i="7" s="1"/>
  <c r="BM316" i="7"/>
  <c r="BR316" i="7" s="1"/>
  <c r="BP316" i="7"/>
  <c r="BT316" i="7"/>
  <c r="BU316" i="7"/>
  <c r="BX316" i="7" s="1"/>
  <c r="CC316" i="7" s="1"/>
  <c r="BW316" i="7"/>
  <c r="BY316" i="7" s="1"/>
  <c r="BZ316" i="7" s="1"/>
  <c r="CE316" i="7"/>
  <c r="CF316" i="7"/>
  <c r="CI316" i="7" s="1"/>
  <c r="CH316" i="7"/>
  <c r="CJ316" i="7"/>
  <c r="CK316" i="7"/>
  <c r="CN316" i="7"/>
  <c r="BL317" i="7"/>
  <c r="BN317" i="7" s="1"/>
  <c r="BM317" i="7"/>
  <c r="BO317" i="7"/>
  <c r="BP317" i="7" s="1"/>
  <c r="BR317" i="7"/>
  <c r="BT317" i="7"/>
  <c r="BU317" i="7"/>
  <c r="BX317" i="7" s="1"/>
  <c r="CC317" i="7" s="1"/>
  <c r="BW317" i="7"/>
  <c r="BY317" i="7"/>
  <c r="BZ317" i="7"/>
  <c r="CA317" i="7" s="1"/>
  <c r="CE317" i="7"/>
  <c r="CF317" i="7"/>
  <c r="CH317" i="7"/>
  <c r="CI317" i="7"/>
  <c r="CN317" i="7" s="1"/>
  <c r="CJ317" i="7"/>
  <c r="CK317" i="7" s="1"/>
  <c r="CL317" i="7"/>
  <c r="CM317" i="7" s="1"/>
  <c r="BL318" i="7"/>
  <c r="BM318" i="7"/>
  <c r="BN318" i="7"/>
  <c r="BO318" i="7"/>
  <c r="BP318" i="7" s="1"/>
  <c r="BR318" i="7"/>
  <c r="BT318" i="7"/>
  <c r="BU318" i="7"/>
  <c r="BW318" i="7"/>
  <c r="BX318" i="7"/>
  <c r="CC318" i="7" s="1"/>
  <c r="BY318" i="7"/>
  <c r="BZ318" i="7" s="1"/>
  <c r="CB318" i="7" s="1"/>
  <c r="CA318" i="7"/>
  <c r="CE318" i="7"/>
  <c r="CF318" i="7"/>
  <c r="CH318" i="7"/>
  <c r="CJ318" i="7" s="1"/>
  <c r="CI318" i="7"/>
  <c r="CN318" i="7" s="1"/>
  <c r="CK318" i="7"/>
  <c r="CM318" i="7" s="1"/>
  <c r="CL318" i="7"/>
  <c r="BL319" i="7"/>
  <c r="BM319" i="7"/>
  <c r="BR319" i="7" s="1"/>
  <c r="BN319" i="7"/>
  <c r="BO319" i="7" s="1"/>
  <c r="BP319" i="7" s="1"/>
  <c r="BQ319" i="7" s="1"/>
  <c r="BT319" i="7"/>
  <c r="BU319" i="7"/>
  <c r="BW319" i="7"/>
  <c r="BY319" i="7" s="1"/>
  <c r="BZ319" i="7" s="1"/>
  <c r="CA319" i="7" s="1"/>
  <c r="BX319" i="7"/>
  <c r="CC319" i="7" s="1"/>
  <c r="CB319" i="7"/>
  <c r="CE319" i="7"/>
  <c r="CF319" i="7"/>
  <c r="CI319" i="7" s="1"/>
  <c r="CN319" i="7" s="1"/>
  <c r="CH319" i="7"/>
  <c r="CJ319" i="7"/>
  <c r="CK319" i="7" s="1"/>
  <c r="BL320" i="7"/>
  <c r="BN320" i="7" s="1"/>
  <c r="BO320" i="7" s="1"/>
  <c r="BM320" i="7"/>
  <c r="BR320" i="7" s="1"/>
  <c r="BT320" i="7"/>
  <c r="BU320" i="7"/>
  <c r="BX320" i="7" s="1"/>
  <c r="CC320" i="7" s="1"/>
  <c r="BW320" i="7"/>
  <c r="BY320" i="7"/>
  <c r="BZ320" i="7" s="1"/>
  <c r="CE320" i="7"/>
  <c r="CF320" i="7"/>
  <c r="CI320" i="7" s="1"/>
  <c r="CN320" i="7" s="1"/>
  <c r="CH320" i="7"/>
  <c r="CJ320" i="7"/>
  <c r="CK320" i="7" s="1"/>
  <c r="BL321" i="7"/>
  <c r="BN321" i="7" s="1"/>
  <c r="BO321" i="7" s="1"/>
  <c r="BM321" i="7"/>
  <c r="BP321" i="7"/>
  <c r="BR321" i="7"/>
  <c r="BT321" i="7"/>
  <c r="BU321" i="7"/>
  <c r="BW321" i="7"/>
  <c r="BX321" i="7"/>
  <c r="CC321" i="7" s="1"/>
  <c r="BY321" i="7"/>
  <c r="BZ321" i="7" s="1"/>
  <c r="CA321" i="7" s="1"/>
  <c r="CB321" i="7"/>
  <c r="CE321" i="7"/>
  <c r="CF321" i="7"/>
  <c r="CH321" i="7"/>
  <c r="CJ321" i="7" s="1"/>
  <c r="CK321" i="7" s="1"/>
  <c r="CL321" i="7" s="1"/>
  <c r="CI321" i="7"/>
  <c r="CN321" i="7" s="1"/>
  <c r="CM321" i="7"/>
  <c r="BL322" i="7"/>
  <c r="BM322" i="7"/>
  <c r="BN322" i="7"/>
  <c r="BO322" i="7" s="1"/>
  <c r="BR322" i="7"/>
  <c r="BT322" i="7"/>
  <c r="BU322" i="7"/>
  <c r="BW322" i="7"/>
  <c r="BX322" i="7"/>
  <c r="BY322" i="7"/>
  <c r="BZ322" i="7" s="1"/>
  <c r="CA322" i="7" s="1"/>
  <c r="CC322" i="7"/>
  <c r="CE322" i="7"/>
  <c r="CF322" i="7"/>
  <c r="CI322" i="7" s="1"/>
  <c r="CN322" i="7" s="1"/>
  <c r="CH322" i="7"/>
  <c r="CJ322" i="7" s="1"/>
  <c r="CK322" i="7"/>
  <c r="CL322" i="7" s="1"/>
  <c r="BL323" i="7"/>
  <c r="BM323" i="7"/>
  <c r="BR323" i="7" s="1"/>
  <c r="BN323" i="7"/>
  <c r="BO323" i="7" s="1"/>
  <c r="BQ323" i="7" s="1"/>
  <c r="BP323" i="7"/>
  <c r="BT323" i="7"/>
  <c r="BU323" i="7"/>
  <c r="BW323" i="7"/>
  <c r="BY323" i="7" s="1"/>
  <c r="BX323" i="7"/>
  <c r="CC323" i="7" s="1"/>
  <c r="BZ323" i="7"/>
  <c r="CB323" i="7" s="1"/>
  <c r="CA323" i="7"/>
  <c r="CE323" i="7"/>
  <c r="CF323" i="7"/>
  <c r="CI323" i="7" s="1"/>
  <c r="CH323" i="7"/>
  <c r="CJ323" i="7"/>
  <c r="CK323" i="7" s="1"/>
  <c r="CN323" i="7"/>
  <c r="BL324" i="7"/>
  <c r="BN324" i="7" s="1"/>
  <c r="BM324" i="7"/>
  <c r="BR324" i="7" s="1"/>
  <c r="BO324" i="7"/>
  <c r="BT324" i="7"/>
  <c r="BU324" i="7"/>
  <c r="BX324" i="7" s="1"/>
  <c r="CC324" i="7" s="1"/>
  <c r="BW324" i="7"/>
  <c r="BY324" i="7"/>
  <c r="BZ324" i="7" s="1"/>
  <c r="CE324" i="7"/>
  <c r="CF324" i="7"/>
  <c r="CH324" i="7"/>
  <c r="CI324" i="7"/>
  <c r="CN324" i="7" s="1"/>
  <c r="CJ324" i="7"/>
  <c r="CK324" i="7"/>
  <c r="CL324" i="7" s="1"/>
  <c r="CM324" i="7" s="1"/>
  <c r="BL325" i="7"/>
  <c r="BM325" i="7"/>
  <c r="BN325" i="7"/>
  <c r="BO325" i="7" s="1"/>
  <c r="BR325" i="7"/>
  <c r="BT325" i="7"/>
  <c r="BU325" i="7"/>
  <c r="BW325" i="7"/>
  <c r="BX325" i="7"/>
  <c r="CC325" i="7" s="1"/>
  <c r="BY325" i="7"/>
  <c r="BZ325" i="7"/>
  <c r="CA325" i="7" s="1"/>
  <c r="CB325" i="7" s="1"/>
  <c r="CE325" i="7"/>
  <c r="CF325" i="7"/>
  <c r="CH325" i="7"/>
  <c r="CJ325" i="7" s="1"/>
  <c r="CK325" i="7" s="1"/>
  <c r="CI325" i="7"/>
  <c r="CN325" i="7" s="1"/>
  <c r="BL326" i="7"/>
  <c r="BM326" i="7"/>
  <c r="BR326" i="7" s="1"/>
  <c r="BN326" i="7"/>
  <c r="BO326" i="7"/>
  <c r="BP326" i="7" s="1"/>
  <c r="BQ326" i="7" s="1"/>
  <c r="BT326" i="7"/>
  <c r="BU326" i="7"/>
  <c r="BW326" i="7"/>
  <c r="BY326" i="7" s="1"/>
  <c r="BZ326" i="7" s="1"/>
  <c r="BX326" i="7"/>
  <c r="CC326" i="7" s="1"/>
  <c r="CE326" i="7"/>
  <c r="CF326" i="7"/>
  <c r="CI326" i="7" s="1"/>
  <c r="CN326" i="7" s="1"/>
  <c r="CH326" i="7"/>
  <c r="CJ326" i="7" s="1"/>
  <c r="CK326" i="7" s="1"/>
  <c r="BL327" i="7"/>
  <c r="BN327" i="7" s="1"/>
  <c r="BO327" i="7" s="1"/>
  <c r="BM327" i="7"/>
  <c r="BR327" i="7" s="1"/>
  <c r="BT327" i="7"/>
  <c r="BU327" i="7"/>
  <c r="BX327" i="7" s="1"/>
  <c r="CC327" i="7" s="1"/>
  <c r="BW327" i="7"/>
  <c r="BY327" i="7" s="1"/>
  <c r="BZ327" i="7" s="1"/>
  <c r="CE327" i="7"/>
  <c r="CF327" i="7"/>
  <c r="CI327" i="7" s="1"/>
  <c r="CN327" i="7" s="1"/>
  <c r="CH327" i="7"/>
  <c r="CJ327" i="7"/>
  <c r="CK327" i="7" s="1"/>
  <c r="BL328" i="7"/>
  <c r="BN328" i="7" s="1"/>
  <c r="BO328" i="7" s="1"/>
  <c r="BM328" i="7"/>
  <c r="BR328" i="7" s="1"/>
  <c r="BT328" i="7"/>
  <c r="BU328" i="7"/>
  <c r="BX328" i="7" s="1"/>
  <c r="BW328" i="7"/>
  <c r="BY328" i="7"/>
  <c r="BZ328" i="7" s="1"/>
  <c r="CC328" i="7"/>
  <c r="CE328" i="7"/>
  <c r="CF328" i="7"/>
  <c r="CH328" i="7"/>
  <c r="CI328" i="7"/>
  <c r="CN328" i="7" s="1"/>
  <c r="CJ328" i="7"/>
  <c r="CK328" i="7" s="1"/>
  <c r="CL328" i="7" s="1"/>
  <c r="CM328" i="7"/>
  <c r="BL329" i="7"/>
  <c r="BM329" i="7"/>
  <c r="BN329" i="7"/>
  <c r="BO329" i="7" s="1"/>
  <c r="BR329" i="7"/>
  <c r="BT329" i="7"/>
  <c r="BU329" i="7"/>
  <c r="BX329" i="7" s="1"/>
  <c r="CC329" i="7" s="1"/>
  <c r="BW329" i="7"/>
  <c r="BY329" i="7"/>
  <c r="BZ329" i="7" s="1"/>
  <c r="CA329" i="7" s="1"/>
  <c r="CB329" i="7"/>
  <c r="CE329" i="7"/>
  <c r="CF329" i="7"/>
  <c r="CH329" i="7"/>
  <c r="CJ329" i="7" s="1"/>
  <c r="CK329" i="7" s="1"/>
  <c r="CI329" i="7"/>
  <c r="CL329" i="7"/>
  <c r="CN329" i="7"/>
  <c r="BL330" i="7"/>
  <c r="BM330" i="7"/>
  <c r="BR330" i="7" s="1"/>
  <c r="BN330" i="7"/>
  <c r="BO330" i="7" s="1"/>
  <c r="BP330" i="7" s="1"/>
  <c r="BT330" i="7"/>
  <c r="BU330" i="7"/>
  <c r="BW330" i="7"/>
  <c r="BY330" i="7" s="1"/>
  <c r="BZ330" i="7" s="1"/>
  <c r="CA330" i="7" s="1"/>
  <c r="BX330" i="7"/>
  <c r="CC330" i="7"/>
  <c r="CE330" i="7"/>
  <c r="CF330" i="7"/>
  <c r="CI330" i="7" s="1"/>
  <c r="CN330" i="7" s="1"/>
  <c r="CH330" i="7"/>
  <c r="CJ330" i="7" s="1"/>
  <c r="CK330" i="7"/>
  <c r="BL331" i="7"/>
  <c r="BN331" i="7" s="1"/>
  <c r="BO331" i="7" s="1"/>
  <c r="BP331" i="7" s="1"/>
  <c r="BM331" i="7"/>
  <c r="BR331" i="7"/>
  <c r="BT331" i="7"/>
  <c r="BU331" i="7"/>
  <c r="BX331" i="7" s="1"/>
  <c r="CC331" i="7" s="1"/>
  <c r="BW331" i="7"/>
  <c r="BY331" i="7" s="1"/>
  <c r="BZ331" i="7"/>
  <c r="CE331" i="7"/>
  <c r="CF331" i="7"/>
  <c r="CI331" i="7" s="1"/>
  <c r="CN331" i="7" s="1"/>
  <c r="CH331" i="7"/>
  <c r="CJ331" i="7"/>
  <c r="CK331" i="7" s="1"/>
  <c r="BL332" i="7"/>
  <c r="BN332" i="7" s="1"/>
  <c r="BO332" i="7" s="1"/>
  <c r="BM332" i="7"/>
  <c r="BR332" i="7" s="1"/>
  <c r="BT332" i="7"/>
  <c r="BU332" i="7"/>
  <c r="BX332" i="7" s="1"/>
  <c r="CC332" i="7" s="1"/>
  <c r="BW332" i="7"/>
  <c r="BY332" i="7"/>
  <c r="BZ332" i="7" s="1"/>
  <c r="CE332" i="7"/>
  <c r="CF332" i="7"/>
  <c r="CH332" i="7"/>
  <c r="CI332" i="7"/>
  <c r="CN332" i="7" s="1"/>
  <c r="CJ332" i="7"/>
  <c r="CK332" i="7"/>
  <c r="CL332" i="7" s="1"/>
  <c r="CM332" i="7" s="1"/>
  <c r="BL333" i="7"/>
  <c r="BM333" i="7"/>
  <c r="BN333" i="7"/>
  <c r="BO333" i="7" s="1"/>
  <c r="BR333" i="7"/>
  <c r="BT333" i="7"/>
  <c r="BU333" i="7"/>
  <c r="BW333" i="7"/>
  <c r="BX333" i="7"/>
  <c r="CC333" i="7" s="1"/>
  <c r="BY333" i="7"/>
  <c r="BZ333" i="7"/>
  <c r="CA333" i="7" s="1"/>
  <c r="CB333" i="7" s="1"/>
  <c r="CE333" i="7"/>
  <c r="CF333" i="7"/>
  <c r="CH333" i="7"/>
  <c r="CJ333" i="7" s="1"/>
  <c r="CK333" i="7" s="1"/>
  <c r="CI333" i="7"/>
  <c r="CN333" i="7" s="1"/>
  <c r="BL334" i="7"/>
  <c r="BM334" i="7"/>
  <c r="BR334" i="7" s="1"/>
  <c r="BN334" i="7"/>
  <c r="BO334" i="7"/>
  <c r="BP334" i="7" s="1"/>
  <c r="BQ334" i="7" s="1"/>
  <c r="BT334" i="7"/>
  <c r="BU334" i="7"/>
  <c r="BW334" i="7"/>
  <c r="BY334" i="7" s="1"/>
  <c r="BZ334" i="7" s="1"/>
  <c r="BX334" i="7"/>
  <c r="CC334" i="7" s="1"/>
  <c r="CE334" i="7"/>
  <c r="CF334" i="7"/>
  <c r="CI334" i="7" s="1"/>
  <c r="CN334" i="7" s="1"/>
  <c r="CH334" i="7"/>
  <c r="CJ334" i="7" s="1"/>
  <c r="CK334" i="7" s="1"/>
  <c r="BL335" i="7"/>
  <c r="BN335" i="7" s="1"/>
  <c r="BO335" i="7" s="1"/>
  <c r="BM335" i="7"/>
  <c r="BR335" i="7" s="1"/>
  <c r="BT335" i="7"/>
  <c r="BU335" i="7"/>
  <c r="BX335" i="7" s="1"/>
  <c r="CC335" i="7" s="1"/>
  <c r="BW335" i="7"/>
  <c r="BY335" i="7" s="1"/>
  <c r="BZ335" i="7" s="1"/>
  <c r="CE335" i="7"/>
  <c r="CF335" i="7"/>
  <c r="CI335" i="7" s="1"/>
  <c r="CH335" i="7"/>
  <c r="CJ335" i="7"/>
  <c r="CK335" i="7" s="1"/>
  <c r="CN335" i="7"/>
  <c r="BL336" i="7"/>
  <c r="BN336" i="7" s="1"/>
  <c r="BO336" i="7" s="1"/>
  <c r="BM336" i="7"/>
  <c r="BR336" i="7" s="1"/>
  <c r="BT336" i="7"/>
  <c r="BU336" i="7"/>
  <c r="BX336" i="7" s="1"/>
  <c r="BW336" i="7"/>
  <c r="BY336" i="7"/>
  <c r="BZ336" i="7" s="1"/>
  <c r="CC336" i="7"/>
  <c r="CE336" i="7"/>
  <c r="CF336" i="7"/>
  <c r="CH336" i="7"/>
  <c r="CI336" i="7"/>
  <c r="CN336" i="7" s="1"/>
  <c r="CJ336" i="7"/>
  <c r="CK336" i="7" s="1"/>
  <c r="CL336" i="7" s="1"/>
  <c r="CM336" i="7"/>
  <c r="BL337" i="7"/>
  <c r="BM337" i="7"/>
  <c r="BN337" i="7"/>
  <c r="BO337" i="7" s="1"/>
  <c r="BR337" i="7"/>
  <c r="BT337" i="7"/>
  <c r="BU337" i="7"/>
  <c r="BW337" i="7"/>
  <c r="BX337" i="7"/>
  <c r="CC337" i="7" s="1"/>
  <c r="BY337" i="7"/>
  <c r="BZ337" i="7" s="1"/>
  <c r="CA337" i="7" s="1"/>
  <c r="CB337" i="7"/>
  <c r="CE337" i="7"/>
  <c r="CF337" i="7"/>
  <c r="CH337" i="7"/>
  <c r="CJ337" i="7" s="1"/>
  <c r="CK337" i="7" s="1"/>
  <c r="CL337" i="7" s="1"/>
  <c r="CI337" i="7"/>
  <c r="CN337" i="7"/>
  <c r="BL338" i="7"/>
  <c r="BM338" i="7"/>
  <c r="BR338" i="7" s="1"/>
  <c r="BN338" i="7"/>
  <c r="BO338" i="7" s="1"/>
  <c r="BT338" i="7"/>
  <c r="BU338" i="7"/>
  <c r="BW338" i="7"/>
  <c r="BY338" i="7" s="1"/>
  <c r="BZ338" i="7" s="1"/>
  <c r="CA338" i="7" s="1"/>
  <c r="BX338" i="7"/>
  <c r="CC338" i="7"/>
  <c r="CE338" i="7"/>
  <c r="CF338" i="7"/>
  <c r="CI338" i="7" s="1"/>
  <c r="CN338" i="7" s="1"/>
  <c r="CH338" i="7"/>
  <c r="CJ338" i="7" s="1"/>
  <c r="CK338" i="7" s="1"/>
  <c r="BL339" i="7"/>
  <c r="BN339" i="7" s="1"/>
  <c r="BO339" i="7" s="1"/>
  <c r="BP339" i="7" s="1"/>
  <c r="BM339" i="7"/>
  <c r="BR339" i="7"/>
  <c r="BT339" i="7"/>
  <c r="BU339" i="7"/>
  <c r="BX339" i="7" s="1"/>
  <c r="CC339" i="7" s="1"/>
  <c r="BW339" i="7"/>
  <c r="BY339" i="7" s="1"/>
  <c r="BZ339" i="7" s="1"/>
  <c r="CE339" i="7"/>
  <c r="CF339" i="7"/>
  <c r="CI339" i="7" s="1"/>
  <c r="CN339" i="7" s="1"/>
  <c r="CH339" i="7"/>
  <c r="CJ339" i="7"/>
  <c r="CK339" i="7" s="1"/>
  <c r="BL340" i="7"/>
  <c r="BN340" i="7" s="1"/>
  <c r="BO340" i="7" s="1"/>
  <c r="BM340" i="7"/>
  <c r="BR340" i="7" s="1"/>
  <c r="BT340" i="7"/>
  <c r="BU340" i="7"/>
  <c r="BX340" i="7" s="1"/>
  <c r="CC340" i="7" s="1"/>
  <c r="BW340" i="7"/>
  <c r="BY340" i="7"/>
  <c r="BZ340" i="7" s="1"/>
  <c r="CE340" i="7"/>
  <c r="CF340" i="7"/>
  <c r="CH340" i="7"/>
  <c r="CI340" i="7"/>
  <c r="CN340" i="7" s="1"/>
  <c r="CJ340" i="7"/>
  <c r="CK340" i="7"/>
  <c r="CL340" i="7" s="1"/>
  <c r="CM340" i="7" s="1"/>
  <c r="BL341" i="7"/>
  <c r="BM341" i="7"/>
  <c r="BN341" i="7"/>
  <c r="BO341" i="7" s="1"/>
  <c r="BR341" i="7"/>
  <c r="BT341" i="7"/>
  <c r="BU341" i="7"/>
  <c r="BW341" i="7"/>
  <c r="BX341" i="7"/>
  <c r="CC341" i="7" s="1"/>
  <c r="BY341" i="7"/>
  <c r="BZ341" i="7"/>
  <c r="CA341" i="7" s="1"/>
  <c r="CB341" i="7" s="1"/>
  <c r="CE341" i="7"/>
  <c r="CF341" i="7"/>
  <c r="CH341" i="7"/>
  <c r="CJ341" i="7" s="1"/>
  <c r="CK341" i="7" s="1"/>
  <c r="CI341" i="7"/>
  <c r="CN341" i="7" s="1"/>
  <c r="BL342" i="7"/>
  <c r="BM342" i="7"/>
  <c r="BR342" i="7" s="1"/>
  <c r="BN342" i="7"/>
  <c r="BO342" i="7"/>
  <c r="BP342" i="7" s="1"/>
  <c r="BQ342" i="7" s="1"/>
  <c r="BT342" i="7"/>
  <c r="BU342" i="7"/>
  <c r="BW342" i="7"/>
  <c r="BY342" i="7" s="1"/>
  <c r="BZ342" i="7" s="1"/>
  <c r="BX342" i="7"/>
  <c r="CC342" i="7" s="1"/>
  <c r="CE342" i="7"/>
  <c r="CF342" i="7"/>
  <c r="CI342" i="7" s="1"/>
  <c r="CN342" i="7" s="1"/>
  <c r="CH342" i="7"/>
  <c r="CJ342" i="7" s="1"/>
  <c r="CK342" i="7" s="1"/>
  <c r="BL343" i="7"/>
  <c r="BN343" i="7" s="1"/>
  <c r="BO343" i="7" s="1"/>
  <c r="BM343" i="7"/>
  <c r="BR343" i="7" s="1"/>
  <c r="BT343" i="7"/>
  <c r="BU343" i="7"/>
  <c r="BX343" i="7" s="1"/>
  <c r="CC343" i="7" s="1"/>
  <c r="BW343" i="7"/>
  <c r="BY343" i="7" s="1"/>
  <c r="BZ343" i="7" s="1"/>
  <c r="CE343" i="7"/>
  <c r="CF343" i="7"/>
  <c r="CI343" i="7" s="1"/>
  <c r="CH343" i="7"/>
  <c r="CJ343" i="7"/>
  <c r="CK343" i="7" s="1"/>
  <c r="CN343" i="7"/>
  <c r="BL344" i="7"/>
  <c r="BN344" i="7" s="1"/>
  <c r="BO344" i="7" s="1"/>
  <c r="BM344" i="7"/>
  <c r="BR344" i="7" s="1"/>
  <c r="BT344" i="7"/>
  <c r="BU344" i="7"/>
  <c r="BX344" i="7" s="1"/>
  <c r="CC344" i="7" s="1"/>
  <c r="BW344" i="7"/>
  <c r="BY344" i="7"/>
  <c r="BZ344" i="7" s="1"/>
  <c r="CE344" i="7"/>
  <c r="CF344" i="7"/>
  <c r="CH344" i="7"/>
  <c r="CI344" i="7"/>
  <c r="CN344" i="7" s="1"/>
  <c r="CJ344" i="7"/>
  <c r="CK344" i="7" s="1"/>
  <c r="CL344" i="7" s="1"/>
  <c r="CM344" i="7"/>
  <c r="BL345" i="7"/>
  <c r="BM345" i="7"/>
  <c r="BN345" i="7"/>
  <c r="BO345" i="7" s="1"/>
  <c r="BR345" i="7"/>
  <c r="BT345" i="7"/>
  <c r="BU345" i="7"/>
  <c r="BW345" i="7"/>
  <c r="BX345" i="7"/>
  <c r="CC345" i="7" s="1"/>
  <c r="BY345" i="7"/>
  <c r="BZ345" i="7" s="1"/>
  <c r="CA345" i="7" s="1"/>
  <c r="CE345" i="7"/>
  <c r="CF345" i="7"/>
  <c r="CH345" i="7"/>
  <c r="CJ345" i="7" s="1"/>
  <c r="CK345" i="7" s="1"/>
  <c r="CL345" i="7" s="1"/>
  <c r="CI345" i="7"/>
  <c r="CN345" i="7"/>
  <c r="BL346" i="7"/>
  <c r="BM346" i="7"/>
  <c r="BR346" i="7" s="1"/>
  <c r="BN346" i="7"/>
  <c r="BO346" i="7" s="1"/>
  <c r="BP346" i="7" s="1"/>
  <c r="BQ346" i="7"/>
  <c r="BT346" i="7"/>
  <c r="BU346" i="7"/>
  <c r="BW346" i="7"/>
  <c r="BY346" i="7" s="1"/>
  <c r="BZ346" i="7" s="1"/>
  <c r="BX346" i="7"/>
  <c r="CA346" i="7"/>
  <c r="CC346" i="7"/>
  <c r="CE346" i="7"/>
  <c r="CF346" i="7"/>
  <c r="CI346" i="7" s="1"/>
  <c r="CN346" i="7" s="1"/>
  <c r="CH346" i="7"/>
  <c r="CJ346" i="7" s="1"/>
  <c r="CK346" i="7" s="1"/>
  <c r="BL347" i="7"/>
  <c r="BN347" i="7" s="1"/>
  <c r="BO347" i="7" s="1"/>
  <c r="BM347" i="7"/>
  <c r="BP347" i="7"/>
  <c r="BR347" i="7"/>
  <c r="BT347" i="7"/>
  <c r="BU347" i="7"/>
  <c r="BX347" i="7" s="1"/>
  <c r="CC347" i="7" s="1"/>
  <c r="BW347" i="7"/>
  <c r="BY347" i="7" s="1"/>
  <c r="BZ347" i="7" s="1"/>
  <c r="CE347" i="7"/>
  <c r="CF347" i="7"/>
  <c r="CI347" i="7" s="1"/>
  <c r="CN347" i="7" s="1"/>
  <c r="CH347" i="7"/>
  <c r="CJ347" i="7"/>
  <c r="CK347" i="7" s="1"/>
  <c r="BL348" i="7"/>
  <c r="BN348" i="7" s="1"/>
  <c r="BM348" i="7"/>
  <c r="BR348" i="7" s="1"/>
  <c r="BO348" i="7"/>
  <c r="BT348" i="7"/>
  <c r="BU348" i="7"/>
  <c r="BX348" i="7" s="1"/>
  <c r="CC348" i="7" s="1"/>
  <c r="BW348" i="7"/>
  <c r="BY348" i="7"/>
  <c r="BZ348" i="7" s="1"/>
  <c r="CE348" i="7"/>
  <c r="CF348" i="7"/>
  <c r="CH348" i="7"/>
  <c r="CI348" i="7"/>
  <c r="CN348" i="7" s="1"/>
  <c r="CJ348" i="7"/>
  <c r="CK348" i="7"/>
  <c r="CL348" i="7" s="1"/>
  <c r="CM348" i="7" s="1"/>
  <c r="BL349" i="7"/>
  <c r="BM349" i="7"/>
  <c r="BN349" i="7"/>
  <c r="BO349" i="7" s="1"/>
  <c r="BR349" i="7"/>
  <c r="BT349" i="7"/>
  <c r="BU349" i="7"/>
  <c r="BW349" i="7"/>
  <c r="BX349" i="7"/>
  <c r="CC349" i="7" s="1"/>
  <c r="BY349" i="7"/>
  <c r="BZ349" i="7"/>
  <c r="CA349" i="7" s="1"/>
  <c r="CB349" i="7" s="1"/>
  <c r="CE349" i="7"/>
  <c r="CF349" i="7"/>
  <c r="CH349" i="7"/>
  <c r="CJ349" i="7" s="1"/>
  <c r="CK349" i="7" s="1"/>
  <c r="CI349" i="7"/>
  <c r="CN349" i="7" s="1"/>
  <c r="BL350" i="7"/>
  <c r="BM350" i="7"/>
  <c r="BR350" i="7" s="1"/>
  <c r="BN350" i="7"/>
  <c r="BO350" i="7"/>
  <c r="BP350" i="7" s="1"/>
  <c r="BQ350" i="7" s="1"/>
  <c r="BT350" i="7"/>
  <c r="BU350" i="7"/>
  <c r="BW350" i="7"/>
  <c r="BY350" i="7" s="1"/>
  <c r="BZ350" i="7" s="1"/>
  <c r="BX350" i="7"/>
  <c r="CC350" i="7" s="1"/>
  <c r="CE350" i="7"/>
  <c r="CF350" i="7"/>
  <c r="CI350" i="7" s="1"/>
  <c r="CN350" i="7" s="1"/>
  <c r="CH350" i="7"/>
  <c r="CJ350" i="7" s="1"/>
  <c r="CK350" i="7" s="1"/>
  <c r="BL351" i="7"/>
  <c r="BN351" i="7" s="1"/>
  <c r="BO351" i="7" s="1"/>
  <c r="BM351" i="7"/>
  <c r="BR351" i="7" s="1"/>
  <c r="BT351" i="7"/>
  <c r="BU351" i="7"/>
  <c r="BX351" i="7" s="1"/>
  <c r="CC351" i="7" s="1"/>
  <c r="BW351" i="7"/>
  <c r="BY351" i="7" s="1"/>
  <c r="BZ351" i="7" s="1"/>
  <c r="CE351" i="7"/>
  <c r="CF351" i="7"/>
  <c r="CI351" i="7" s="1"/>
  <c r="CN351" i="7" s="1"/>
  <c r="CH351" i="7"/>
  <c r="CJ351" i="7"/>
  <c r="CK351" i="7" s="1"/>
  <c r="BL352" i="7"/>
  <c r="BN352" i="7" s="1"/>
  <c r="BO352" i="7" s="1"/>
  <c r="BM352" i="7"/>
  <c r="BR352" i="7" s="1"/>
  <c r="BT352" i="7"/>
  <c r="BU352" i="7"/>
  <c r="BX352" i="7" s="1"/>
  <c r="BW352" i="7"/>
  <c r="BY352" i="7"/>
  <c r="BZ352" i="7" s="1"/>
  <c r="CC352" i="7"/>
  <c r="CE352" i="7"/>
  <c r="CF352" i="7"/>
  <c r="CH352" i="7"/>
  <c r="CI352" i="7"/>
  <c r="CN352" i="7" s="1"/>
  <c r="CJ352" i="7"/>
  <c r="CK352" i="7" s="1"/>
  <c r="CL352" i="7" s="1"/>
  <c r="BL353" i="7"/>
  <c r="BM353" i="7"/>
  <c r="BN353" i="7"/>
  <c r="BO353" i="7" s="1"/>
  <c r="BR353" i="7"/>
  <c r="BT353" i="7"/>
  <c r="BU353" i="7"/>
  <c r="BW353" i="7"/>
  <c r="BX353" i="7"/>
  <c r="CC353" i="7" s="1"/>
  <c r="BY353" i="7"/>
  <c r="BZ353" i="7" s="1"/>
  <c r="CA353" i="7" s="1"/>
  <c r="CB353" i="7"/>
  <c r="CE353" i="7"/>
  <c r="CF353" i="7"/>
  <c r="CH353" i="7"/>
  <c r="CJ353" i="7" s="1"/>
  <c r="CK353" i="7" s="1"/>
  <c r="CI353" i="7"/>
  <c r="CN353" i="7"/>
  <c r="BL354" i="7"/>
  <c r="BM354" i="7"/>
  <c r="BR354" i="7" s="1"/>
  <c r="BN354" i="7"/>
  <c r="BO354" i="7" s="1"/>
  <c r="BP354" i="7" s="1"/>
  <c r="BQ354" i="7"/>
  <c r="BT354" i="7"/>
  <c r="BU354" i="7"/>
  <c r="BW354" i="7"/>
  <c r="BY354" i="7" s="1"/>
  <c r="BZ354" i="7" s="1"/>
  <c r="CA354" i="7" s="1"/>
  <c r="BX354" i="7"/>
  <c r="CC354" i="7"/>
  <c r="CE354" i="7"/>
  <c r="CF354" i="7"/>
  <c r="CI354" i="7" s="1"/>
  <c r="CN354" i="7" s="1"/>
  <c r="CH354" i="7"/>
  <c r="CJ354" i="7" s="1"/>
  <c r="CK354" i="7" s="1"/>
  <c r="BL355" i="7"/>
  <c r="BN355" i="7" s="1"/>
  <c r="BO355" i="7" s="1"/>
  <c r="BP355" i="7" s="1"/>
  <c r="BM355" i="7"/>
  <c r="BR355" i="7"/>
  <c r="BT355" i="7"/>
  <c r="BU355" i="7"/>
  <c r="BX355" i="7" s="1"/>
  <c r="CC355" i="7" s="1"/>
  <c r="BW355" i="7"/>
  <c r="BY355" i="7" s="1"/>
  <c r="BZ355" i="7" s="1"/>
  <c r="CE355" i="7"/>
  <c r="CF355" i="7"/>
  <c r="CI355" i="7" s="1"/>
  <c r="CN355" i="7" s="1"/>
  <c r="CH355" i="7"/>
  <c r="CJ355" i="7"/>
  <c r="CK355" i="7" s="1"/>
  <c r="BL356" i="7"/>
  <c r="BN356" i="7" s="1"/>
  <c r="BM356" i="7"/>
  <c r="BR356" i="7" s="1"/>
  <c r="BO356" i="7"/>
  <c r="BP356" i="7" s="1"/>
  <c r="BT356" i="7"/>
  <c r="BU356" i="7"/>
  <c r="BX356" i="7" s="1"/>
  <c r="BW356" i="7"/>
  <c r="BY356" i="7"/>
  <c r="BZ356" i="7" s="1"/>
  <c r="CA356" i="7"/>
  <c r="CC356" i="7"/>
  <c r="CE356" i="7"/>
  <c r="CF356" i="7"/>
  <c r="CH356" i="7"/>
  <c r="CI356" i="7"/>
  <c r="CN356" i="7" s="1"/>
  <c r="CJ356" i="7"/>
  <c r="CK356" i="7"/>
  <c r="CL356" i="7" s="1"/>
  <c r="CM356" i="7"/>
  <c r="BL357" i="7"/>
  <c r="BM357" i="7"/>
  <c r="BN357" i="7"/>
  <c r="BO357" i="7" s="1"/>
  <c r="BP357" i="7" s="1"/>
  <c r="BR357" i="7"/>
  <c r="BT357" i="7"/>
  <c r="BU357" i="7"/>
  <c r="BW357" i="7"/>
  <c r="BX357" i="7"/>
  <c r="CC357" i="7" s="1"/>
  <c r="BY357" i="7"/>
  <c r="BZ357" i="7"/>
  <c r="CA357" i="7" s="1"/>
  <c r="CE357" i="7"/>
  <c r="CF357" i="7"/>
  <c r="CH357" i="7"/>
  <c r="CI357" i="7"/>
  <c r="CN357" i="7" s="1"/>
  <c r="CJ357" i="7"/>
  <c r="CK357" i="7" s="1"/>
  <c r="BL358" i="7"/>
  <c r="BM358" i="7"/>
  <c r="BR358" i="7" s="1"/>
  <c r="BN358" i="7"/>
  <c r="BO358" i="7"/>
  <c r="BP358" i="7" s="1"/>
  <c r="BT358" i="7"/>
  <c r="BU358" i="7"/>
  <c r="BW358" i="7"/>
  <c r="BY358" i="7" s="1"/>
  <c r="BZ358" i="7" s="1"/>
  <c r="BX358" i="7"/>
  <c r="CC358" i="7" s="1"/>
  <c r="CE358" i="7"/>
  <c r="CF358" i="7"/>
  <c r="CH358" i="7"/>
  <c r="CJ358" i="7" s="1"/>
  <c r="CI358" i="7"/>
  <c r="CN358" i="7" s="1"/>
  <c r="CK358" i="7"/>
  <c r="BL359" i="7"/>
  <c r="BN359" i="7" s="1"/>
  <c r="BO359" i="7" s="1"/>
  <c r="BM359" i="7"/>
  <c r="BR359" i="7" s="1"/>
  <c r="BT359" i="7"/>
  <c r="BU359" i="7"/>
  <c r="BW359" i="7"/>
  <c r="BY359" i="7" s="1"/>
  <c r="BZ359" i="7" s="1"/>
  <c r="BX359" i="7"/>
  <c r="CC359" i="7" s="1"/>
  <c r="CE359" i="7"/>
  <c r="CF359" i="7"/>
  <c r="CI359" i="7" s="1"/>
  <c r="CH359" i="7"/>
  <c r="CJ359" i="7" s="1"/>
  <c r="CK359" i="7" s="1"/>
  <c r="CN359" i="7"/>
  <c r="BL360" i="7"/>
  <c r="BN360" i="7" s="1"/>
  <c r="BO360" i="7" s="1"/>
  <c r="BM360" i="7"/>
  <c r="BR360" i="7" s="1"/>
  <c r="BT360" i="7"/>
  <c r="BU360" i="7"/>
  <c r="BX360" i="7" s="1"/>
  <c r="BW360" i="7"/>
  <c r="BY360" i="7" s="1"/>
  <c r="BZ360" i="7" s="1"/>
  <c r="CC360" i="7"/>
  <c r="CE360" i="7"/>
  <c r="CF360" i="7"/>
  <c r="CI360" i="7" s="1"/>
  <c r="CN360" i="7" s="1"/>
  <c r="CH360" i="7"/>
  <c r="CJ360" i="7"/>
  <c r="CK360" i="7" s="1"/>
  <c r="CL360" i="7" s="1"/>
  <c r="CM360" i="7"/>
  <c r="BL361" i="7"/>
  <c r="BM361" i="7"/>
  <c r="BN361" i="7"/>
  <c r="BO361" i="7" s="1"/>
  <c r="BR361" i="7"/>
  <c r="BT361" i="7"/>
  <c r="BU361" i="7"/>
  <c r="BW361" i="7"/>
  <c r="BX361" i="7"/>
  <c r="CC361" i="7" s="1"/>
  <c r="BY361" i="7"/>
  <c r="BZ361" i="7" s="1"/>
  <c r="CA361" i="7" s="1"/>
  <c r="CB361" i="7"/>
  <c r="CE361" i="7"/>
  <c r="CF361" i="7"/>
  <c r="CH361" i="7"/>
  <c r="CJ361" i="7" s="1"/>
  <c r="CK361" i="7" s="1"/>
  <c r="CL361" i="7" s="1"/>
  <c r="CI361" i="7"/>
  <c r="CN361" i="7"/>
  <c r="BL362" i="7"/>
  <c r="BM362" i="7"/>
  <c r="BN362" i="7"/>
  <c r="BO362" i="7" s="1"/>
  <c r="BR362" i="7"/>
  <c r="BT362" i="7"/>
  <c r="BU362" i="7"/>
  <c r="BW362" i="7"/>
  <c r="BY362" i="7" s="1"/>
  <c r="BZ362" i="7" s="1"/>
  <c r="CA362" i="7" s="1"/>
  <c r="CB362" i="7" s="1"/>
  <c r="BX362" i="7"/>
  <c r="CC362" i="7"/>
  <c r="CE362" i="7"/>
  <c r="CF362" i="7"/>
  <c r="CI362" i="7" s="1"/>
  <c r="CN362" i="7" s="1"/>
  <c r="CH362" i="7"/>
  <c r="CJ362" i="7" s="1"/>
  <c r="CK362" i="7"/>
  <c r="CL362" i="7" s="1"/>
  <c r="BL363" i="7"/>
  <c r="BN363" i="7" s="1"/>
  <c r="BO363" i="7" s="1"/>
  <c r="BM363" i="7"/>
  <c r="BR363" i="7" s="1"/>
  <c r="BT363" i="7"/>
  <c r="BU363" i="7"/>
  <c r="BX363" i="7" s="1"/>
  <c r="CC363" i="7" s="1"/>
  <c r="BW363" i="7"/>
  <c r="BY363" i="7" s="1"/>
  <c r="BZ363" i="7"/>
  <c r="CE363" i="7"/>
  <c r="CF363" i="7"/>
  <c r="CI363" i="7" s="1"/>
  <c r="CH363" i="7"/>
  <c r="CJ363" i="7"/>
  <c r="CK363" i="7"/>
  <c r="CL363" i="7"/>
  <c r="CN363" i="7"/>
  <c r="BL364" i="7"/>
  <c r="BN364" i="7" s="1"/>
  <c r="BO364" i="7" s="1"/>
  <c r="BM364" i="7"/>
  <c r="BR364" i="7" s="1"/>
  <c r="BT364" i="7"/>
  <c r="BU364" i="7"/>
  <c r="BX364" i="7" s="1"/>
  <c r="CC364" i="7" s="1"/>
  <c r="BW364" i="7"/>
  <c r="BY364" i="7"/>
  <c r="BZ364" i="7" s="1"/>
  <c r="CE364" i="7"/>
  <c r="CF364" i="7"/>
  <c r="CH364" i="7"/>
  <c r="CI364" i="7"/>
  <c r="CJ364" i="7"/>
  <c r="CK364" i="7" s="1"/>
  <c r="CN364" i="7"/>
  <c r="BL365" i="7"/>
  <c r="BM365" i="7"/>
  <c r="BN365" i="7"/>
  <c r="BO365" i="7" s="1"/>
  <c r="BR365" i="7"/>
  <c r="BT365" i="7"/>
  <c r="BU365" i="7"/>
  <c r="BW365" i="7"/>
  <c r="BX365" i="7"/>
  <c r="CC365" i="7" s="1"/>
  <c r="BY365" i="7"/>
  <c r="BZ365" i="7" s="1"/>
  <c r="CE365" i="7"/>
  <c r="CF365" i="7"/>
  <c r="CH365" i="7"/>
  <c r="CI365" i="7"/>
  <c r="CN365" i="7" s="1"/>
  <c r="CJ365" i="7"/>
  <c r="CK365" i="7" s="1"/>
  <c r="BL366" i="7"/>
  <c r="BM366" i="7"/>
  <c r="BN366" i="7"/>
  <c r="BO366" i="7" s="1"/>
  <c r="BR366" i="7"/>
  <c r="BT366" i="7"/>
  <c r="BU366" i="7"/>
  <c r="BW366" i="7"/>
  <c r="BX366" i="7"/>
  <c r="CC366" i="7" s="1"/>
  <c r="BY366" i="7"/>
  <c r="BZ366" i="7" s="1"/>
  <c r="CA366" i="7" s="1"/>
  <c r="CE366" i="7"/>
  <c r="CF366" i="7"/>
  <c r="CI366" i="7" s="1"/>
  <c r="CN366" i="7" s="1"/>
  <c r="CH366" i="7"/>
  <c r="CJ366" i="7" s="1"/>
  <c r="CK366" i="7" s="1"/>
  <c r="BL367" i="7"/>
  <c r="BM367" i="7"/>
  <c r="BR367" i="7" s="1"/>
  <c r="BN367" i="7"/>
  <c r="BO367" i="7" s="1"/>
  <c r="BT367" i="7"/>
  <c r="BU367" i="7"/>
  <c r="BX367" i="7" s="1"/>
  <c r="CC367" i="7" s="1"/>
  <c r="BW367" i="7"/>
  <c r="BY367" i="7" s="1"/>
  <c r="BZ367" i="7" s="1"/>
  <c r="CA367" i="7" s="1"/>
  <c r="CE367" i="7"/>
  <c r="CF367" i="7"/>
  <c r="CI367" i="7" s="1"/>
  <c r="CN367" i="7" s="1"/>
  <c r="CH367" i="7"/>
  <c r="CJ367" i="7" s="1"/>
  <c r="CK367" i="7" s="1"/>
  <c r="BL368" i="7"/>
  <c r="BN368" i="7" s="1"/>
  <c r="BM368" i="7"/>
  <c r="BR368" i="7" s="1"/>
  <c r="BO368" i="7"/>
  <c r="BP368" i="7" s="1"/>
  <c r="BT368" i="7"/>
  <c r="BU368" i="7"/>
  <c r="BX368" i="7" s="1"/>
  <c r="BW368" i="7"/>
  <c r="BY368" i="7" s="1"/>
  <c r="BZ368" i="7" s="1"/>
  <c r="CC368" i="7"/>
  <c r="CE368" i="7"/>
  <c r="CF368" i="7"/>
  <c r="CI368" i="7" s="1"/>
  <c r="CN368" i="7" s="1"/>
  <c r="CH368" i="7"/>
  <c r="CJ368" i="7"/>
  <c r="CK368" i="7" s="1"/>
  <c r="CL368" i="7" s="1"/>
  <c r="BL369" i="7"/>
  <c r="BN369" i="7" s="1"/>
  <c r="BO369" i="7" s="1"/>
  <c r="BM369" i="7"/>
  <c r="BR369" i="7"/>
  <c r="BT369" i="7"/>
  <c r="BU369" i="7"/>
  <c r="BW369" i="7"/>
  <c r="BX369" i="7"/>
  <c r="CC369" i="7" s="1"/>
  <c r="BY369" i="7"/>
  <c r="BZ369" i="7" s="1"/>
  <c r="CA369" i="7" s="1"/>
  <c r="CE369" i="7"/>
  <c r="CF369" i="7"/>
  <c r="CH369" i="7"/>
  <c r="CJ369" i="7" s="1"/>
  <c r="CK369" i="7" s="1"/>
  <c r="CI369" i="7"/>
  <c r="CN369" i="7" s="1"/>
  <c r="CL369" i="7"/>
  <c r="CM369" i="7" s="1"/>
  <c r="BL370" i="7"/>
  <c r="BM370" i="7"/>
  <c r="BN370" i="7"/>
  <c r="BO370" i="7" s="1"/>
  <c r="BP370" i="7" s="1"/>
  <c r="BR370" i="7"/>
  <c r="BT370" i="7"/>
  <c r="BU370" i="7"/>
  <c r="BW370" i="7"/>
  <c r="BY370" i="7" s="1"/>
  <c r="BZ370" i="7" s="1"/>
  <c r="CA370" i="7" s="1"/>
  <c r="CB370" i="7" s="1"/>
  <c r="BX370" i="7"/>
  <c r="CC370" i="7" s="1"/>
  <c r="CE370" i="7"/>
  <c r="CF370" i="7"/>
  <c r="CI370" i="7" s="1"/>
  <c r="CN370" i="7" s="1"/>
  <c r="CH370" i="7"/>
  <c r="CJ370" i="7" s="1"/>
  <c r="CK370" i="7" s="1"/>
  <c r="BL371" i="7"/>
  <c r="BN371" i="7" s="1"/>
  <c r="BO371" i="7" s="1"/>
  <c r="BP371" i="7" s="1"/>
  <c r="BQ371" i="7" s="1"/>
  <c r="BM371" i="7"/>
  <c r="BR371" i="7"/>
  <c r="BT371" i="7"/>
  <c r="BU371" i="7"/>
  <c r="BX371" i="7" s="1"/>
  <c r="CC371" i="7" s="1"/>
  <c r="BW371" i="7"/>
  <c r="BY371" i="7" s="1"/>
  <c r="BZ371" i="7"/>
  <c r="CA371" i="7" s="1"/>
  <c r="CE371" i="7"/>
  <c r="CF371" i="7"/>
  <c r="CI371" i="7" s="1"/>
  <c r="CN371" i="7" s="1"/>
  <c r="CH371" i="7"/>
  <c r="CJ371" i="7"/>
  <c r="CK371" i="7"/>
  <c r="CL371" i="7"/>
  <c r="BL372" i="7"/>
  <c r="BN372" i="7" s="1"/>
  <c r="BM372" i="7"/>
  <c r="BR372" i="7" s="1"/>
  <c r="BO372" i="7"/>
  <c r="BP372" i="7" s="1"/>
  <c r="BT372" i="7"/>
  <c r="BU372" i="7"/>
  <c r="BX372" i="7" s="1"/>
  <c r="CC372" i="7" s="1"/>
  <c r="BW372" i="7"/>
  <c r="BY372" i="7"/>
  <c r="BZ372" i="7"/>
  <c r="CE372" i="7"/>
  <c r="CF372" i="7"/>
  <c r="CH372" i="7"/>
  <c r="CI372" i="7"/>
  <c r="CJ372" i="7"/>
  <c r="CK372" i="7"/>
  <c r="CN372" i="7"/>
  <c r="BL373" i="7"/>
  <c r="BM373" i="7"/>
  <c r="BN373" i="7"/>
  <c r="BO373" i="7" s="1"/>
  <c r="BR373" i="7"/>
  <c r="BT373" i="7"/>
  <c r="BU373" i="7"/>
  <c r="BW373" i="7"/>
  <c r="BX373" i="7"/>
  <c r="BY373" i="7"/>
  <c r="BZ373" i="7" s="1"/>
  <c r="CC373" i="7"/>
  <c r="CE373" i="7"/>
  <c r="CF373" i="7"/>
  <c r="CH373" i="7"/>
  <c r="CI373" i="7"/>
  <c r="CN373" i="7" s="1"/>
  <c r="CJ373" i="7"/>
  <c r="CK373" i="7" s="1"/>
  <c r="CL373" i="7" s="1"/>
  <c r="BL374" i="7"/>
  <c r="BM374" i="7"/>
  <c r="BN374" i="7"/>
  <c r="BO374" i="7" s="1"/>
  <c r="BR374" i="7"/>
  <c r="BT374" i="7"/>
  <c r="BU374" i="7"/>
  <c r="BW374" i="7"/>
  <c r="BY374" i="7" s="1"/>
  <c r="BZ374" i="7" s="1"/>
  <c r="BX374" i="7"/>
  <c r="CC374" i="7" s="1"/>
  <c r="CE374" i="7"/>
  <c r="CF374" i="7"/>
  <c r="CH374" i="7"/>
  <c r="CJ374" i="7" s="1"/>
  <c r="CI374" i="7"/>
  <c r="CN374" i="7" s="1"/>
  <c r="CK374" i="7"/>
  <c r="CL374" i="7" s="1"/>
  <c r="BL375" i="7"/>
  <c r="BM375" i="7"/>
  <c r="BR375" i="7" s="1"/>
  <c r="BN375" i="7"/>
  <c r="BO375" i="7" s="1"/>
  <c r="BP375" i="7" s="1"/>
  <c r="BT375" i="7"/>
  <c r="BU375" i="7"/>
  <c r="BX375" i="7" s="1"/>
  <c r="CC375" i="7" s="1"/>
  <c r="BW375" i="7"/>
  <c r="BY375" i="7" s="1"/>
  <c r="BZ375" i="7"/>
  <c r="CA375" i="7"/>
  <c r="CE375" i="7"/>
  <c r="CF375" i="7"/>
  <c r="CI375" i="7" s="1"/>
  <c r="CN375" i="7" s="1"/>
  <c r="CH375" i="7"/>
  <c r="CJ375" i="7" s="1"/>
  <c r="CK375" i="7" s="1"/>
  <c r="BL376" i="7"/>
  <c r="BN376" i="7" s="1"/>
  <c r="BO376" i="7" s="1"/>
  <c r="BM376" i="7"/>
  <c r="BR376" i="7" s="1"/>
  <c r="BT376" i="7"/>
  <c r="BU376" i="7"/>
  <c r="BX376" i="7" s="1"/>
  <c r="BW376" i="7"/>
  <c r="BY376" i="7" s="1"/>
  <c r="BZ376" i="7" s="1"/>
  <c r="CC376" i="7"/>
  <c r="CE376" i="7"/>
  <c r="CF376" i="7"/>
  <c r="CH376" i="7"/>
  <c r="CI376" i="7"/>
  <c r="CN376" i="7" s="1"/>
  <c r="CJ376" i="7"/>
  <c r="CK376" i="7" s="1"/>
  <c r="CL376" i="7" s="1"/>
  <c r="BL377" i="7"/>
  <c r="BN377" i="7" s="1"/>
  <c r="BO377" i="7" s="1"/>
  <c r="BM377" i="7"/>
  <c r="BR377" i="7"/>
  <c r="BT377" i="7"/>
  <c r="BU377" i="7"/>
  <c r="BW377" i="7"/>
  <c r="BX377" i="7"/>
  <c r="BY377" i="7"/>
  <c r="BZ377" i="7" s="1"/>
  <c r="CA377" i="7" s="1"/>
  <c r="CB377" i="7"/>
  <c r="CC377" i="7"/>
  <c r="CE377" i="7"/>
  <c r="CF377" i="7"/>
  <c r="CH377" i="7"/>
  <c r="CJ377" i="7" s="1"/>
  <c r="CK377" i="7" s="1"/>
  <c r="CM377" i="7" s="1"/>
  <c r="CI377" i="7"/>
  <c r="CN377" i="7" s="1"/>
  <c r="CL377" i="7"/>
  <c r="BL378" i="7"/>
  <c r="BM378" i="7"/>
  <c r="BR378" i="7" s="1"/>
  <c r="BN378" i="7"/>
  <c r="BO378" i="7" s="1"/>
  <c r="BP378" i="7" s="1"/>
  <c r="BT378" i="7"/>
  <c r="BU378" i="7"/>
  <c r="BW378" i="7"/>
  <c r="BY378" i="7" s="1"/>
  <c r="BZ378" i="7" s="1"/>
  <c r="CB378" i="7" s="1"/>
  <c r="BX378" i="7"/>
  <c r="CC378" i="7" s="1"/>
  <c r="CA378" i="7"/>
  <c r="CE378" i="7"/>
  <c r="CF378" i="7"/>
  <c r="CI378" i="7" s="1"/>
  <c r="CN378" i="7" s="1"/>
  <c r="CH378" i="7"/>
  <c r="CJ378" i="7" s="1"/>
  <c r="CK378" i="7"/>
  <c r="CL378" i="7"/>
  <c r="CM378" i="7" s="1"/>
  <c r="BL379" i="7"/>
  <c r="BN379" i="7" s="1"/>
  <c r="BO379" i="7" s="1"/>
  <c r="BP379" i="7" s="1"/>
  <c r="BQ379" i="7" s="1"/>
  <c r="BM379" i="7"/>
  <c r="BR379" i="7" s="1"/>
  <c r="BT379" i="7"/>
  <c r="BU379" i="7"/>
  <c r="BX379" i="7" s="1"/>
  <c r="CC379" i="7" s="1"/>
  <c r="BW379" i="7"/>
  <c r="BY379" i="7" s="1"/>
  <c r="BZ379" i="7" s="1"/>
  <c r="CE379" i="7"/>
  <c r="CF379" i="7"/>
  <c r="CI379" i="7" s="1"/>
  <c r="CH379" i="7"/>
  <c r="CJ379" i="7"/>
  <c r="CK379" i="7" s="1"/>
  <c r="CN379" i="7"/>
  <c r="BL380" i="7"/>
  <c r="BN380" i="7" s="1"/>
  <c r="BO380" i="7" s="1"/>
  <c r="BP380" i="7" s="1"/>
  <c r="BM380" i="7"/>
  <c r="BR380" i="7" s="1"/>
  <c r="BQ380" i="7"/>
  <c r="BT380" i="7"/>
  <c r="BU380" i="7"/>
  <c r="BX380" i="7" s="1"/>
  <c r="CC380" i="7" s="1"/>
  <c r="BW380" i="7"/>
  <c r="BY380" i="7"/>
  <c r="BZ380" i="7"/>
  <c r="CA380" i="7" s="1"/>
  <c r="CE380" i="7"/>
  <c r="CF380" i="7"/>
  <c r="CH380" i="7"/>
  <c r="CI380" i="7"/>
  <c r="CJ380" i="7"/>
  <c r="CK380" i="7"/>
  <c r="CL380" i="7" s="1"/>
  <c r="CN380" i="7"/>
  <c r="BL381" i="7"/>
  <c r="BM381" i="7"/>
  <c r="BN381" i="7"/>
  <c r="BO381" i="7" s="1"/>
  <c r="BR381" i="7"/>
  <c r="BT381" i="7"/>
  <c r="BU381" i="7"/>
  <c r="BW381" i="7"/>
  <c r="BX381" i="7"/>
  <c r="BY381" i="7"/>
  <c r="BZ381" i="7" s="1"/>
  <c r="CC381" i="7"/>
  <c r="CE381" i="7"/>
  <c r="CF381" i="7"/>
  <c r="CH381" i="7"/>
  <c r="CJ381" i="7" s="1"/>
  <c r="CK381" i="7" s="1"/>
  <c r="CI381" i="7"/>
  <c r="CN381" i="7"/>
  <c r="BL382" i="7"/>
  <c r="BM382" i="7"/>
  <c r="BR382" i="7" s="1"/>
  <c r="BN382" i="7"/>
  <c r="BO382" i="7" s="1"/>
  <c r="BT382" i="7"/>
  <c r="BU382" i="7"/>
  <c r="BW382" i="7"/>
  <c r="BX382" i="7"/>
  <c r="CC382" i="7" s="1"/>
  <c r="BY382" i="7"/>
  <c r="BZ382" i="7" s="1"/>
  <c r="CE382" i="7"/>
  <c r="CF382" i="7"/>
  <c r="CI382" i="7" s="1"/>
  <c r="CN382" i="7" s="1"/>
  <c r="CH382" i="7"/>
  <c r="CJ382" i="7" s="1"/>
  <c r="CK382" i="7"/>
  <c r="BL383" i="7"/>
  <c r="BM383" i="7"/>
  <c r="BN383" i="7"/>
  <c r="BO383" i="7" s="1"/>
  <c r="BP383" i="7" s="1"/>
  <c r="BR383" i="7"/>
  <c r="BT383" i="7"/>
  <c r="BU383" i="7"/>
  <c r="BW383" i="7"/>
  <c r="BY383" i="7" s="1"/>
  <c r="BX383" i="7"/>
  <c r="BZ383" i="7"/>
  <c r="CA383" i="7" s="1"/>
  <c r="CC383" i="7"/>
  <c r="CE383" i="7"/>
  <c r="CF383" i="7"/>
  <c r="CI383" i="7" s="1"/>
  <c r="CH383" i="7"/>
  <c r="CJ383" i="7"/>
  <c r="CK383" i="7"/>
  <c r="CL383" i="7" s="1"/>
  <c r="CN383" i="7"/>
  <c r="BL384" i="7"/>
  <c r="BN384" i="7" s="1"/>
  <c r="BO384" i="7" s="1"/>
  <c r="BM384" i="7"/>
  <c r="BR384" i="7" s="1"/>
  <c r="BT384" i="7"/>
  <c r="BU384" i="7"/>
  <c r="BX384" i="7" s="1"/>
  <c r="CC384" i="7" s="1"/>
  <c r="BW384" i="7"/>
  <c r="BY384" i="7" s="1"/>
  <c r="BZ384" i="7" s="1"/>
  <c r="CE384" i="7"/>
  <c r="CF384" i="7"/>
  <c r="CI384" i="7" s="1"/>
  <c r="CN384" i="7" s="1"/>
  <c r="CH384" i="7"/>
  <c r="CJ384" i="7"/>
  <c r="CK384" i="7"/>
  <c r="CM384" i="7" s="1"/>
  <c r="CL384" i="7"/>
  <c r="BL385" i="7"/>
  <c r="BN385" i="7" s="1"/>
  <c r="BO385" i="7" s="1"/>
  <c r="BM385" i="7"/>
  <c r="BR385" i="7"/>
  <c r="BT385" i="7"/>
  <c r="BU385" i="7"/>
  <c r="BX385" i="7" s="1"/>
  <c r="CC385" i="7" s="1"/>
  <c r="BW385" i="7"/>
  <c r="BY385" i="7"/>
  <c r="BZ385" i="7"/>
  <c r="CB385" i="7" s="1"/>
  <c r="CA385" i="7"/>
  <c r="CE385" i="7"/>
  <c r="CF385" i="7"/>
  <c r="CI385" i="7" s="1"/>
  <c r="CH385" i="7"/>
  <c r="CJ385" i="7" s="1"/>
  <c r="CK385" i="7" s="1"/>
  <c r="CN385" i="7"/>
  <c r="BL386" i="7"/>
  <c r="BN386" i="7" s="1"/>
  <c r="BO386" i="7" s="1"/>
  <c r="BM386" i="7"/>
  <c r="BR386" i="7" s="1"/>
  <c r="BT386" i="7"/>
  <c r="BU386" i="7"/>
  <c r="BX386" i="7" s="1"/>
  <c r="CC386" i="7" s="1"/>
  <c r="BW386" i="7"/>
  <c r="BY386" i="7" s="1"/>
  <c r="BZ386" i="7" s="1"/>
  <c r="CE386" i="7"/>
  <c r="CF386" i="7"/>
  <c r="CI386" i="7" s="1"/>
  <c r="CN386" i="7" s="1"/>
  <c r="CH386" i="7"/>
  <c r="CJ386" i="7"/>
  <c r="CK386" i="7" s="1"/>
  <c r="CL386" i="7" s="1"/>
  <c r="BL387" i="7"/>
  <c r="BN387" i="7" s="1"/>
  <c r="BO387" i="7" s="1"/>
  <c r="BM387" i="7"/>
  <c r="BR387" i="7"/>
  <c r="BT387" i="7"/>
  <c r="BU387" i="7"/>
  <c r="BX387" i="7" s="1"/>
  <c r="CC387" i="7" s="1"/>
  <c r="BW387" i="7"/>
  <c r="BY387" i="7"/>
  <c r="BZ387" i="7" s="1"/>
  <c r="CA387" i="7" s="1"/>
  <c r="CE387" i="7"/>
  <c r="CF387" i="7"/>
  <c r="CH387" i="7"/>
  <c r="CJ387" i="7" s="1"/>
  <c r="CK387" i="7" s="1"/>
  <c r="CI387" i="7"/>
  <c r="CN387" i="7" s="1"/>
  <c r="CL387" i="7"/>
  <c r="BL388" i="7"/>
  <c r="BM388" i="7"/>
  <c r="BN388" i="7"/>
  <c r="BO388" i="7" s="1"/>
  <c r="BP388" i="7" s="1"/>
  <c r="BQ388" i="7"/>
  <c r="BR388" i="7"/>
  <c r="BT388" i="7"/>
  <c r="BU388" i="7"/>
  <c r="BW388" i="7"/>
  <c r="BY388" i="7" s="1"/>
  <c r="BZ388" i="7" s="1"/>
  <c r="CA388" i="7" s="1"/>
  <c r="BX388" i="7"/>
  <c r="CC388" i="7" s="1"/>
  <c r="CE388" i="7"/>
  <c r="CF388" i="7"/>
  <c r="CI388" i="7" s="1"/>
  <c r="CN388" i="7" s="1"/>
  <c r="CH388" i="7"/>
  <c r="CJ388" i="7" s="1"/>
  <c r="CK388" i="7" s="1"/>
  <c r="BL389" i="7"/>
  <c r="BN389" i="7" s="1"/>
  <c r="BO389" i="7" s="1"/>
  <c r="BM389" i="7"/>
  <c r="BR389" i="7" s="1"/>
  <c r="BP389" i="7"/>
  <c r="BT389" i="7"/>
  <c r="BU389" i="7"/>
  <c r="BX389" i="7" s="1"/>
  <c r="CC389" i="7" s="1"/>
  <c r="BW389" i="7"/>
  <c r="BY389" i="7" s="1"/>
  <c r="BZ389" i="7" s="1"/>
  <c r="CE389" i="7"/>
  <c r="CF389" i="7"/>
  <c r="CI389" i="7" s="1"/>
  <c r="CN389" i="7" s="1"/>
  <c r="CH389" i="7"/>
  <c r="CJ389" i="7"/>
  <c r="CK389" i="7" s="1"/>
  <c r="BL390" i="7"/>
  <c r="BN390" i="7" s="1"/>
  <c r="BM390" i="7"/>
  <c r="BO390" i="7"/>
  <c r="BR390" i="7"/>
  <c r="BT390" i="7"/>
  <c r="BU390" i="7"/>
  <c r="BX390" i="7" s="1"/>
  <c r="CC390" i="7" s="1"/>
  <c r="BW390" i="7"/>
  <c r="BY390" i="7"/>
  <c r="BZ390" i="7" s="1"/>
  <c r="CE390" i="7"/>
  <c r="CF390" i="7"/>
  <c r="CH390" i="7"/>
  <c r="CI390" i="7"/>
  <c r="CN390" i="7" s="1"/>
  <c r="CJ390" i="7"/>
  <c r="CK390" i="7" s="1"/>
  <c r="BL391" i="7"/>
  <c r="BM391" i="7"/>
  <c r="BN391" i="7"/>
  <c r="BO391" i="7" s="1"/>
  <c r="BR391" i="7"/>
  <c r="BT391" i="7"/>
  <c r="BU391" i="7"/>
  <c r="BW391" i="7"/>
  <c r="BX391" i="7"/>
  <c r="CC391" i="7" s="1"/>
  <c r="BY391" i="7"/>
  <c r="BZ391" i="7" s="1"/>
  <c r="CE391" i="7"/>
  <c r="CF391" i="7"/>
  <c r="CH391" i="7"/>
  <c r="CJ391" i="7" s="1"/>
  <c r="CK391" i="7" s="1"/>
  <c r="CI391" i="7"/>
  <c r="CN391" i="7" s="1"/>
  <c r="BL392" i="7"/>
  <c r="BM392" i="7"/>
  <c r="BR392" i="7" s="1"/>
  <c r="BN392" i="7"/>
  <c r="BO392" i="7" s="1"/>
  <c r="BT392" i="7"/>
  <c r="BU392" i="7"/>
  <c r="BW392" i="7"/>
  <c r="BY392" i="7" s="1"/>
  <c r="BZ392" i="7" s="1"/>
  <c r="BX392" i="7"/>
  <c r="CC392" i="7" s="1"/>
  <c r="CE392" i="7"/>
  <c r="CF392" i="7"/>
  <c r="CI392" i="7" s="1"/>
  <c r="CN392" i="7" s="1"/>
  <c r="CH392" i="7"/>
  <c r="CJ392" i="7" s="1"/>
  <c r="CK392" i="7" s="1"/>
  <c r="BL393" i="7"/>
  <c r="BN393" i="7" s="1"/>
  <c r="BO393" i="7" s="1"/>
  <c r="BM393" i="7"/>
  <c r="BR393" i="7" s="1"/>
  <c r="BT393" i="7"/>
  <c r="BU393" i="7"/>
  <c r="BX393" i="7" s="1"/>
  <c r="CC393" i="7" s="1"/>
  <c r="BW393" i="7"/>
  <c r="BY393" i="7" s="1"/>
  <c r="BZ393" i="7" s="1"/>
  <c r="CE393" i="7"/>
  <c r="CF393" i="7"/>
  <c r="CI393" i="7" s="1"/>
  <c r="CN393" i="7" s="1"/>
  <c r="CH393" i="7"/>
  <c r="CJ393" i="7"/>
  <c r="CK393" i="7"/>
  <c r="CL393" i="7" s="1"/>
  <c r="BL394" i="7"/>
  <c r="BN394" i="7" s="1"/>
  <c r="BO394" i="7" s="1"/>
  <c r="BM394" i="7"/>
  <c r="BR394" i="7" s="1"/>
  <c r="BT394" i="7"/>
  <c r="BU394" i="7"/>
  <c r="BX394" i="7" s="1"/>
  <c r="CC394" i="7" s="1"/>
  <c r="BW394" i="7"/>
  <c r="BY394" i="7" s="1"/>
  <c r="BZ394" i="7" s="1"/>
  <c r="CE394" i="7"/>
  <c r="CF394" i="7"/>
  <c r="CI394" i="7" s="1"/>
  <c r="CN394" i="7" s="1"/>
  <c r="CH394" i="7"/>
  <c r="CJ394" i="7"/>
  <c r="CK394" i="7" s="1"/>
  <c r="CL394" i="7" s="1"/>
  <c r="BL395" i="7"/>
  <c r="BN395" i="7" s="1"/>
  <c r="BO395" i="7" s="1"/>
  <c r="BM395" i="7"/>
  <c r="BR395" i="7"/>
  <c r="BT395" i="7"/>
  <c r="BU395" i="7"/>
  <c r="BX395" i="7" s="1"/>
  <c r="CC395" i="7" s="1"/>
  <c r="BW395" i="7"/>
  <c r="BY395" i="7"/>
  <c r="BZ395" i="7" s="1"/>
  <c r="CA395" i="7" s="1"/>
  <c r="CE395" i="7"/>
  <c r="CF395" i="7"/>
  <c r="CH395" i="7"/>
  <c r="CJ395" i="7" s="1"/>
  <c r="CK395" i="7" s="1"/>
  <c r="CI395" i="7"/>
  <c r="CN395" i="7" s="1"/>
  <c r="CL395" i="7"/>
  <c r="BL396" i="7"/>
  <c r="BM396" i="7"/>
  <c r="BN396" i="7"/>
  <c r="BO396" i="7" s="1"/>
  <c r="BP396" i="7" s="1"/>
  <c r="BQ396" i="7"/>
  <c r="BR396" i="7"/>
  <c r="BT396" i="7"/>
  <c r="BU396" i="7"/>
  <c r="BW396" i="7"/>
  <c r="BY396" i="7" s="1"/>
  <c r="BZ396" i="7" s="1"/>
  <c r="CA396" i="7" s="1"/>
  <c r="BX396" i="7"/>
  <c r="CC396" i="7" s="1"/>
  <c r="CE396" i="7"/>
  <c r="CF396" i="7"/>
  <c r="CI396" i="7" s="1"/>
  <c r="CN396" i="7" s="1"/>
  <c r="CH396" i="7"/>
  <c r="CJ396" i="7" s="1"/>
  <c r="CK396" i="7" s="1"/>
  <c r="BL397" i="7"/>
  <c r="BN397" i="7" s="1"/>
  <c r="BO397" i="7" s="1"/>
  <c r="BM397" i="7"/>
  <c r="BR397" i="7" s="1"/>
  <c r="BP397" i="7"/>
  <c r="BT397" i="7"/>
  <c r="BU397" i="7"/>
  <c r="BX397" i="7" s="1"/>
  <c r="CC397" i="7" s="1"/>
  <c r="BW397" i="7"/>
  <c r="BY397" i="7" s="1"/>
  <c r="BZ397" i="7" s="1"/>
  <c r="CE397" i="7"/>
  <c r="CF397" i="7"/>
  <c r="CI397" i="7" s="1"/>
  <c r="CN397" i="7" s="1"/>
  <c r="CH397" i="7"/>
  <c r="CJ397" i="7"/>
  <c r="CK397" i="7" s="1"/>
  <c r="BL398" i="7"/>
  <c r="BN398" i="7" s="1"/>
  <c r="BM398" i="7"/>
  <c r="BO398" i="7"/>
  <c r="BR398" i="7"/>
  <c r="BT398" i="7"/>
  <c r="BU398" i="7"/>
  <c r="BX398" i="7" s="1"/>
  <c r="CC398" i="7" s="1"/>
  <c r="BW398" i="7"/>
  <c r="BY398" i="7"/>
  <c r="BZ398" i="7" s="1"/>
  <c r="CE398" i="7"/>
  <c r="CF398" i="7"/>
  <c r="CH398" i="7"/>
  <c r="CI398" i="7"/>
  <c r="CN398" i="7" s="1"/>
  <c r="CJ398" i="7"/>
  <c r="CK398" i="7" s="1"/>
  <c r="BL399" i="7"/>
  <c r="BM399" i="7"/>
  <c r="BN399" i="7"/>
  <c r="BO399" i="7" s="1"/>
  <c r="BR399" i="7"/>
  <c r="BT399" i="7"/>
  <c r="BU399" i="7"/>
  <c r="BW399" i="7"/>
  <c r="BX399" i="7"/>
  <c r="CC399" i="7" s="1"/>
  <c r="BY399" i="7"/>
  <c r="BZ399" i="7" s="1"/>
  <c r="CE399" i="7"/>
  <c r="CF399" i="7"/>
  <c r="CH399" i="7"/>
  <c r="CJ399" i="7" s="1"/>
  <c r="CK399" i="7" s="1"/>
  <c r="CI399" i="7"/>
  <c r="CN399" i="7" s="1"/>
  <c r="BL400" i="7"/>
  <c r="BM400" i="7"/>
  <c r="BR400" i="7" s="1"/>
  <c r="BN400" i="7"/>
  <c r="BO400" i="7" s="1"/>
  <c r="BT400" i="7"/>
  <c r="BU400" i="7"/>
  <c r="BW400" i="7"/>
  <c r="BY400" i="7" s="1"/>
  <c r="BZ400" i="7" s="1"/>
  <c r="BX400" i="7"/>
  <c r="CC400" i="7" s="1"/>
  <c r="CE400" i="7"/>
  <c r="CF400" i="7"/>
  <c r="CI400" i="7" s="1"/>
  <c r="CN400" i="7" s="1"/>
  <c r="CH400" i="7"/>
  <c r="CJ400" i="7" s="1"/>
  <c r="CK400" i="7" s="1"/>
  <c r="BL401" i="7"/>
  <c r="BN401" i="7" s="1"/>
  <c r="BO401" i="7" s="1"/>
  <c r="BM401" i="7"/>
  <c r="BR401" i="7" s="1"/>
  <c r="BT401" i="7"/>
  <c r="BU401" i="7"/>
  <c r="BX401" i="7" s="1"/>
  <c r="CC401" i="7" s="1"/>
  <c r="BW401" i="7"/>
  <c r="BY401" i="7" s="1"/>
  <c r="BZ401" i="7" s="1"/>
  <c r="CE401" i="7"/>
  <c r="CF401" i="7"/>
  <c r="CI401" i="7" s="1"/>
  <c r="CN401" i="7" s="1"/>
  <c r="CH401" i="7"/>
  <c r="CJ401" i="7"/>
  <c r="CK401" i="7"/>
  <c r="CL401" i="7" s="1"/>
  <c r="BL402" i="7"/>
  <c r="BN402" i="7" s="1"/>
  <c r="BO402" i="7" s="1"/>
  <c r="BM402" i="7"/>
  <c r="BR402" i="7" s="1"/>
  <c r="BT402" i="7"/>
  <c r="BU402" i="7"/>
  <c r="BX402" i="7" s="1"/>
  <c r="CC402" i="7" s="1"/>
  <c r="BW402" i="7"/>
  <c r="BY402" i="7"/>
  <c r="BZ402" i="7"/>
  <c r="CA402" i="7" s="1"/>
  <c r="CE402" i="7"/>
  <c r="CF402" i="7"/>
  <c r="CI402" i="7" s="1"/>
  <c r="CN402" i="7" s="1"/>
  <c r="CH402" i="7"/>
  <c r="CJ402" i="7"/>
  <c r="CK402" i="7" s="1"/>
  <c r="CL402" i="7" s="1"/>
  <c r="BL403" i="7"/>
  <c r="BN403" i="7" s="1"/>
  <c r="BO403" i="7" s="1"/>
  <c r="BM403" i="7"/>
  <c r="BR403" i="7"/>
  <c r="BT403" i="7"/>
  <c r="BU403" i="7"/>
  <c r="BX403" i="7" s="1"/>
  <c r="CC403" i="7" s="1"/>
  <c r="BW403" i="7"/>
  <c r="BY403" i="7"/>
  <c r="BZ403" i="7" s="1"/>
  <c r="CA403" i="7" s="1"/>
  <c r="CE403" i="7"/>
  <c r="CF403" i="7"/>
  <c r="CH403" i="7"/>
  <c r="CJ403" i="7" s="1"/>
  <c r="CK403" i="7" s="1"/>
  <c r="CL403" i="7" s="1"/>
  <c r="CI403" i="7"/>
  <c r="CN403" i="7" s="1"/>
  <c r="BL404" i="7"/>
  <c r="BM404" i="7"/>
  <c r="BN404" i="7"/>
  <c r="BO404" i="7" s="1"/>
  <c r="BP404" i="7" s="1"/>
  <c r="BR404" i="7"/>
  <c r="BT404" i="7"/>
  <c r="BU404" i="7"/>
  <c r="BW404" i="7"/>
  <c r="BY404" i="7" s="1"/>
  <c r="BZ404" i="7" s="1"/>
  <c r="BX404" i="7"/>
  <c r="CC404" i="7" s="1"/>
  <c r="CA404" i="7"/>
  <c r="CE404" i="7"/>
  <c r="CF404" i="7"/>
  <c r="CI404" i="7" s="1"/>
  <c r="CN404" i="7" s="1"/>
  <c r="CH404" i="7"/>
  <c r="CJ404" i="7" s="1"/>
  <c r="CK404" i="7"/>
  <c r="BL405" i="7"/>
  <c r="BN405" i="7" s="1"/>
  <c r="BO405" i="7" s="1"/>
  <c r="BP405" i="7" s="1"/>
  <c r="BM405" i="7"/>
  <c r="BR405" i="7" s="1"/>
  <c r="BT405" i="7"/>
  <c r="BU405" i="7"/>
  <c r="BX405" i="7" s="1"/>
  <c r="CC405" i="7" s="1"/>
  <c r="BW405" i="7"/>
  <c r="BY405" i="7" s="1"/>
  <c r="BZ405" i="7"/>
  <c r="CE405" i="7"/>
  <c r="CF405" i="7"/>
  <c r="CI405" i="7" s="1"/>
  <c r="CN405" i="7" s="1"/>
  <c r="CH405" i="7"/>
  <c r="CJ405" i="7"/>
  <c r="CK405" i="7" s="1"/>
  <c r="BL406" i="7"/>
  <c r="BN406" i="7" s="1"/>
  <c r="BO406" i="7" s="1"/>
  <c r="BM406" i="7"/>
  <c r="BR406" i="7"/>
  <c r="BT406" i="7"/>
  <c r="BU406" i="7"/>
  <c r="BX406" i="7" s="1"/>
  <c r="CC406" i="7" s="1"/>
  <c r="BW406" i="7"/>
  <c r="BY406" i="7"/>
  <c r="BZ406" i="7" s="1"/>
  <c r="CE406" i="7"/>
  <c r="CF406" i="7"/>
  <c r="CH406" i="7"/>
  <c r="CI406" i="7"/>
  <c r="CN406" i="7" s="1"/>
  <c r="CJ406" i="7"/>
  <c r="CK406" i="7" s="1"/>
  <c r="BL407" i="7"/>
  <c r="BM407" i="7"/>
  <c r="BN407" i="7"/>
  <c r="BO407" i="7" s="1"/>
  <c r="BR407" i="7"/>
  <c r="BT407" i="7"/>
  <c r="BU407" i="7"/>
  <c r="BW407" i="7"/>
  <c r="BX407" i="7"/>
  <c r="CC407" i="7" s="1"/>
  <c r="BY407" i="7"/>
  <c r="BZ407" i="7" s="1"/>
  <c r="CE407" i="7"/>
  <c r="CF407" i="7"/>
  <c r="CH407" i="7"/>
  <c r="CJ407" i="7" s="1"/>
  <c r="CK407" i="7" s="1"/>
  <c r="CI407" i="7"/>
  <c r="CN407" i="7" s="1"/>
  <c r="BL408" i="7"/>
  <c r="BM408" i="7"/>
  <c r="BR408" i="7" s="1"/>
  <c r="BN408" i="7"/>
  <c r="BO408" i="7" s="1"/>
  <c r="BT408" i="7"/>
  <c r="BU408" i="7"/>
  <c r="BW408" i="7"/>
  <c r="BY408" i="7" s="1"/>
  <c r="BZ408" i="7" s="1"/>
  <c r="BX408" i="7"/>
  <c r="CC408" i="7" s="1"/>
  <c r="CE408" i="7"/>
  <c r="CF408" i="7"/>
  <c r="CI408" i="7" s="1"/>
  <c r="CN408" i="7" s="1"/>
  <c r="CH408" i="7"/>
  <c r="CJ408" i="7" s="1"/>
  <c r="CK408" i="7" s="1"/>
  <c r="BL409" i="7"/>
  <c r="BN409" i="7" s="1"/>
  <c r="BO409" i="7" s="1"/>
  <c r="BM409" i="7"/>
  <c r="BR409" i="7" s="1"/>
  <c r="BT409" i="7"/>
  <c r="BU409" i="7"/>
  <c r="BX409" i="7" s="1"/>
  <c r="CC409" i="7" s="1"/>
  <c r="BW409" i="7"/>
  <c r="BY409" i="7" s="1"/>
  <c r="BZ409" i="7" s="1"/>
  <c r="CE409" i="7"/>
  <c r="CF409" i="7"/>
  <c r="CI409" i="7" s="1"/>
  <c r="CH409" i="7"/>
  <c r="CJ409" i="7"/>
  <c r="CK409" i="7"/>
  <c r="CL409" i="7" s="1"/>
  <c r="CN409" i="7"/>
  <c r="BL410" i="7"/>
  <c r="BN410" i="7" s="1"/>
  <c r="BO410" i="7" s="1"/>
  <c r="BM410" i="7"/>
  <c r="BR410" i="7" s="1"/>
  <c r="BT410" i="7"/>
  <c r="BU410" i="7"/>
  <c r="BX410" i="7" s="1"/>
  <c r="BW410" i="7"/>
  <c r="BY410" i="7"/>
  <c r="BZ410" i="7"/>
  <c r="CA410" i="7" s="1"/>
  <c r="CC410" i="7"/>
  <c r="CE410" i="7"/>
  <c r="CF410" i="7"/>
  <c r="CH410" i="7"/>
  <c r="CI410" i="7"/>
  <c r="CJ410" i="7"/>
  <c r="CK410" i="7" s="1"/>
  <c r="CL410" i="7" s="1"/>
  <c r="CM410" i="7"/>
  <c r="CN410" i="7"/>
  <c r="BL411" i="7"/>
  <c r="BM411" i="7"/>
  <c r="BN411" i="7"/>
  <c r="BO411" i="7"/>
  <c r="BP411" i="7" s="1"/>
  <c r="BR411" i="7"/>
  <c r="BT411" i="7"/>
  <c r="BU411" i="7"/>
  <c r="BW411" i="7"/>
  <c r="BX411" i="7"/>
  <c r="BY411" i="7"/>
  <c r="BZ411" i="7" s="1"/>
  <c r="CA411" i="7" s="1"/>
  <c r="CB411" i="7"/>
  <c r="CC411" i="7"/>
  <c r="CE411" i="7"/>
  <c r="CF411" i="7"/>
  <c r="CH411" i="7"/>
  <c r="CJ411" i="7" s="1"/>
  <c r="CK411" i="7" s="1"/>
  <c r="CL411" i="7" s="1"/>
  <c r="CI411" i="7"/>
  <c r="CN411" i="7" s="1"/>
  <c r="BL412" i="7"/>
  <c r="BM412" i="7"/>
  <c r="BN412" i="7"/>
  <c r="BO412" i="7" s="1"/>
  <c r="BP412" i="7" s="1"/>
  <c r="BR412" i="7"/>
  <c r="BT412" i="7"/>
  <c r="BU412" i="7"/>
  <c r="BW412" i="7"/>
  <c r="BY412" i="7" s="1"/>
  <c r="BZ412" i="7" s="1"/>
  <c r="BX412" i="7"/>
  <c r="CC412" i="7" s="1"/>
  <c r="CA412" i="7"/>
  <c r="CE412" i="7"/>
  <c r="CF412" i="7"/>
  <c r="CI412" i="7" s="1"/>
  <c r="CN412" i="7" s="1"/>
  <c r="CH412" i="7"/>
  <c r="CJ412" i="7" s="1"/>
  <c r="CK412" i="7"/>
  <c r="BL413" i="7"/>
  <c r="BN413" i="7" s="1"/>
  <c r="BO413" i="7" s="1"/>
  <c r="BP413" i="7" s="1"/>
  <c r="BM413" i="7"/>
  <c r="BR413" i="7" s="1"/>
  <c r="BT413" i="7"/>
  <c r="BU413" i="7"/>
  <c r="BX413" i="7" s="1"/>
  <c r="CC413" i="7" s="1"/>
  <c r="BW413" i="7"/>
  <c r="BY413" i="7" s="1"/>
  <c r="BZ413" i="7" s="1"/>
  <c r="CE413" i="7"/>
  <c r="CF413" i="7"/>
  <c r="CI413" i="7" s="1"/>
  <c r="CN413" i="7" s="1"/>
  <c r="CH413" i="7"/>
  <c r="CJ413" i="7"/>
  <c r="CK413" i="7" s="1"/>
  <c r="BL414" i="7"/>
  <c r="BN414" i="7" s="1"/>
  <c r="BO414" i="7" s="1"/>
  <c r="BM414" i="7"/>
  <c r="BR414" i="7"/>
  <c r="BT414" i="7"/>
  <c r="BU414" i="7"/>
  <c r="BX414" i="7" s="1"/>
  <c r="CC414" i="7" s="1"/>
  <c r="BW414" i="7"/>
  <c r="BY414" i="7"/>
  <c r="BZ414" i="7" s="1"/>
  <c r="CE414" i="7"/>
  <c r="CF414" i="7"/>
  <c r="CH414" i="7"/>
  <c r="CI414" i="7"/>
  <c r="CN414" i="7" s="1"/>
  <c r="CJ414" i="7"/>
  <c r="CK414" i="7" s="1"/>
  <c r="BL415" i="7"/>
  <c r="BM415" i="7"/>
  <c r="BN415" i="7"/>
  <c r="BO415" i="7" s="1"/>
  <c r="BR415" i="7"/>
  <c r="BT415" i="7"/>
  <c r="BU415" i="7"/>
  <c r="BW415" i="7"/>
  <c r="BX415" i="7"/>
  <c r="CC415" i="7" s="1"/>
  <c r="BY415" i="7"/>
  <c r="BZ415" i="7" s="1"/>
  <c r="CE415" i="7"/>
  <c r="CF415" i="7"/>
  <c r="CH415" i="7"/>
  <c r="CJ415" i="7" s="1"/>
  <c r="CK415" i="7" s="1"/>
  <c r="CI415" i="7"/>
  <c r="CN415" i="7" s="1"/>
  <c r="BL416" i="7"/>
  <c r="BM416" i="7"/>
  <c r="BR416" i="7" s="1"/>
  <c r="BN416" i="7"/>
  <c r="BO416" i="7" s="1"/>
  <c r="BT416" i="7"/>
  <c r="BU416" i="7"/>
  <c r="BW416" i="7"/>
  <c r="BY416" i="7" s="1"/>
  <c r="BZ416" i="7" s="1"/>
  <c r="BX416" i="7"/>
  <c r="CC416" i="7" s="1"/>
  <c r="CE416" i="7"/>
  <c r="CF416" i="7"/>
  <c r="CI416" i="7" s="1"/>
  <c r="CN416" i="7" s="1"/>
  <c r="CH416" i="7"/>
  <c r="CJ416" i="7" s="1"/>
  <c r="CK416" i="7" s="1"/>
  <c r="BL417" i="7"/>
  <c r="BN417" i="7" s="1"/>
  <c r="BO417" i="7" s="1"/>
  <c r="BM417" i="7"/>
  <c r="BR417" i="7" s="1"/>
  <c r="BT417" i="7"/>
  <c r="BU417" i="7"/>
  <c r="BX417" i="7" s="1"/>
  <c r="CC417" i="7" s="1"/>
  <c r="BW417" i="7"/>
  <c r="BY417" i="7" s="1"/>
  <c r="BZ417" i="7" s="1"/>
  <c r="CE417" i="7"/>
  <c r="CF417" i="7"/>
  <c r="CI417" i="7" s="1"/>
  <c r="CN417" i="7" s="1"/>
  <c r="CH417" i="7"/>
  <c r="CJ417" i="7"/>
  <c r="CK417" i="7"/>
  <c r="CL417" i="7" s="1"/>
  <c r="BL418" i="7"/>
  <c r="BN418" i="7" s="1"/>
  <c r="BO418" i="7" s="1"/>
  <c r="BM418" i="7"/>
  <c r="BR418" i="7" s="1"/>
  <c r="BT418" i="7"/>
  <c r="BU418" i="7"/>
  <c r="BX418" i="7" s="1"/>
  <c r="CC418" i="7" s="1"/>
  <c r="BW418" i="7"/>
  <c r="BY418" i="7"/>
  <c r="BZ418" i="7"/>
  <c r="CA418" i="7" s="1"/>
  <c r="CE418" i="7"/>
  <c r="CF418" i="7"/>
  <c r="CH418" i="7"/>
  <c r="CI418" i="7"/>
  <c r="CJ418" i="7"/>
  <c r="CK418" i="7" s="1"/>
  <c r="CL418" i="7" s="1"/>
  <c r="CM418" i="7"/>
  <c r="CN418" i="7"/>
  <c r="BL419" i="7"/>
  <c r="BM419" i="7"/>
  <c r="BN419" i="7"/>
  <c r="BO419" i="7"/>
  <c r="BP419" i="7" s="1"/>
  <c r="BR419" i="7"/>
  <c r="BT419" i="7"/>
  <c r="BU419" i="7"/>
  <c r="BW419" i="7"/>
  <c r="BX419" i="7"/>
  <c r="BY419" i="7"/>
  <c r="BZ419" i="7" s="1"/>
  <c r="CA419" i="7" s="1"/>
  <c r="CB419" i="7"/>
  <c r="CC419" i="7"/>
  <c r="CE419" i="7"/>
  <c r="CF419" i="7"/>
  <c r="CH419" i="7"/>
  <c r="CJ419" i="7" s="1"/>
  <c r="CK419" i="7" s="1"/>
  <c r="CL419" i="7" s="1"/>
  <c r="CI419" i="7"/>
  <c r="CN419" i="7" s="1"/>
  <c r="BL420" i="7"/>
  <c r="BM420" i="7"/>
  <c r="BN420" i="7"/>
  <c r="BO420" i="7" s="1"/>
  <c r="BP420" i="7" s="1"/>
  <c r="BR420" i="7"/>
  <c r="BT420" i="7"/>
  <c r="BU420" i="7"/>
  <c r="BW420" i="7"/>
  <c r="BY420" i="7" s="1"/>
  <c r="BZ420" i="7" s="1"/>
  <c r="BX420" i="7"/>
  <c r="CC420" i="7" s="1"/>
  <c r="CA420" i="7"/>
  <c r="CE420" i="7"/>
  <c r="CF420" i="7"/>
  <c r="CI420" i="7" s="1"/>
  <c r="CN420" i="7" s="1"/>
  <c r="CH420" i="7"/>
  <c r="CJ420" i="7" s="1"/>
  <c r="CK420" i="7"/>
  <c r="BL421" i="7"/>
  <c r="BN421" i="7" s="1"/>
  <c r="BO421" i="7" s="1"/>
  <c r="BP421" i="7" s="1"/>
  <c r="BM421" i="7"/>
  <c r="BR421" i="7" s="1"/>
  <c r="BT421" i="7"/>
  <c r="BU421" i="7"/>
  <c r="BX421" i="7" s="1"/>
  <c r="CC421" i="7" s="1"/>
  <c r="BW421" i="7"/>
  <c r="BY421" i="7" s="1"/>
  <c r="BZ421" i="7" s="1"/>
  <c r="CE421" i="7"/>
  <c r="CF421" i="7"/>
  <c r="CI421" i="7" s="1"/>
  <c r="CN421" i="7" s="1"/>
  <c r="CH421" i="7"/>
  <c r="CJ421" i="7"/>
  <c r="CK421" i="7" s="1"/>
  <c r="BL422" i="7"/>
  <c r="BN422" i="7" s="1"/>
  <c r="BO422" i="7" s="1"/>
  <c r="BM422" i="7"/>
  <c r="BR422" i="7"/>
  <c r="BT422" i="7"/>
  <c r="BU422" i="7"/>
  <c r="BX422" i="7" s="1"/>
  <c r="CC422" i="7" s="1"/>
  <c r="BW422" i="7"/>
  <c r="BY422" i="7"/>
  <c r="BZ422" i="7" s="1"/>
  <c r="CE422" i="7"/>
  <c r="CF422" i="7"/>
  <c r="CH422" i="7"/>
  <c r="CI422" i="7"/>
  <c r="CN422" i="7" s="1"/>
  <c r="CJ422" i="7"/>
  <c r="CK422" i="7" s="1"/>
  <c r="BL423" i="7"/>
  <c r="BM423" i="7"/>
  <c r="BN423" i="7"/>
  <c r="BO423" i="7" s="1"/>
  <c r="BR423" i="7"/>
  <c r="BT423" i="7"/>
  <c r="BU423" i="7"/>
  <c r="BW423" i="7"/>
  <c r="BX423" i="7"/>
  <c r="CC423" i="7" s="1"/>
  <c r="BY423" i="7"/>
  <c r="BZ423" i="7" s="1"/>
  <c r="CE423" i="7"/>
  <c r="CF423" i="7"/>
  <c r="CH423" i="7"/>
  <c r="CJ423" i="7" s="1"/>
  <c r="CK423" i="7" s="1"/>
  <c r="CL423" i="7" s="1"/>
  <c r="CI423" i="7"/>
  <c r="CN423" i="7" s="1"/>
  <c r="BL424" i="7"/>
  <c r="BM424" i="7"/>
  <c r="BR424" i="7" s="1"/>
  <c r="BN424" i="7"/>
  <c r="BO424" i="7" s="1"/>
  <c r="BT424" i="7"/>
  <c r="BU424" i="7"/>
  <c r="BW424" i="7"/>
  <c r="BY424" i="7" s="1"/>
  <c r="BZ424" i="7" s="1"/>
  <c r="CA424" i="7" s="1"/>
  <c r="BX424" i="7"/>
  <c r="CC424" i="7" s="1"/>
  <c r="CB424" i="7"/>
  <c r="CE424" i="7"/>
  <c r="CF424" i="7"/>
  <c r="CI424" i="7" s="1"/>
  <c r="CN424" i="7" s="1"/>
  <c r="CH424" i="7"/>
  <c r="CJ424" i="7" s="1"/>
  <c r="CK424" i="7" s="1"/>
  <c r="CL424" i="7"/>
  <c r="BL425" i="7"/>
  <c r="BN425" i="7" s="1"/>
  <c r="BO425" i="7" s="1"/>
  <c r="BP425" i="7" s="1"/>
  <c r="BM425" i="7"/>
  <c r="BR425" i="7" s="1"/>
  <c r="BT425" i="7"/>
  <c r="BU425" i="7"/>
  <c r="BX425" i="7" s="1"/>
  <c r="CC425" i="7" s="1"/>
  <c r="BW425" i="7"/>
  <c r="BY425" i="7" s="1"/>
  <c r="BZ425" i="7" s="1"/>
  <c r="CA425" i="7" s="1"/>
  <c r="CE425" i="7"/>
  <c r="CF425" i="7"/>
  <c r="CI425" i="7" s="1"/>
  <c r="CH425" i="7"/>
  <c r="CJ425" i="7"/>
  <c r="CK425" i="7"/>
  <c r="CN425" i="7"/>
  <c r="BL426" i="7"/>
  <c r="BN426" i="7" s="1"/>
  <c r="BO426" i="7" s="1"/>
  <c r="BM426" i="7"/>
  <c r="BR426" i="7" s="1"/>
  <c r="BP426" i="7"/>
  <c r="BT426" i="7"/>
  <c r="BU426" i="7"/>
  <c r="BX426" i="7" s="1"/>
  <c r="CC426" i="7" s="1"/>
  <c r="BW426" i="7"/>
  <c r="BY426" i="7"/>
  <c r="BZ426" i="7"/>
  <c r="CE426" i="7"/>
  <c r="CF426" i="7"/>
  <c r="CH426" i="7"/>
  <c r="CI426" i="7"/>
  <c r="CJ426" i="7"/>
  <c r="CK426" i="7" s="1"/>
  <c r="CL426" i="7" s="1"/>
  <c r="CM426" i="7"/>
  <c r="CN426" i="7"/>
  <c r="BL427" i="7"/>
  <c r="BM427" i="7"/>
  <c r="BN427" i="7"/>
  <c r="BO427" i="7"/>
  <c r="BR427" i="7"/>
  <c r="BT427" i="7"/>
  <c r="BU427" i="7"/>
  <c r="BW427" i="7"/>
  <c r="BX427" i="7"/>
  <c r="BY427" i="7"/>
  <c r="BZ427" i="7" s="1"/>
  <c r="CA427" i="7" s="1"/>
  <c r="CB427" i="7"/>
  <c r="CC427" i="7"/>
  <c r="CE427" i="7"/>
  <c r="CF427" i="7"/>
  <c r="CH427" i="7"/>
  <c r="CJ427" i="7" s="1"/>
  <c r="CK427" i="7" s="1"/>
  <c r="CL427" i="7" s="1"/>
  <c r="CI427" i="7"/>
  <c r="CN427" i="7" s="1"/>
  <c r="BL428" i="7"/>
  <c r="BM428" i="7"/>
  <c r="BN428" i="7"/>
  <c r="BO428" i="7" s="1"/>
  <c r="BP428" i="7" s="1"/>
  <c r="BR428" i="7"/>
  <c r="BT428" i="7"/>
  <c r="BU428" i="7"/>
  <c r="BW428" i="7"/>
  <c r="BY428" i="7" s="1"/>
  <c r="BZ428" i="7" s="1"/>
  <c r="BX428" i="7"/>
  <c r="CC428" i="7" s="1"/>
  <c r="CA428" i="7"/>
  <c r="CB428" i="7" s="1"/>
  <c r="CE428" i="7"/>
  <c r="CF428" i="7"/>
  <c r="CI428" i="7" s="1"/>
  <c r="CN428" i="7" s="1"/>
  <c r="CH428" i="7"/>
  <c r="CJ428" i="7" s="1"/>
  <c r="CK428" i="7" s="1"/>
  <c r="BL429" i="7"/>
  <c r="BN429" i="7" s="1"/>
  <c r="BO429" i="7" s="1"/>
  <c r="BP429" i="7" s="1"/>
  <c r="BM429" i="7"/>
  <c r="BR429" i="7" s="1"/>
  <c r="BT429" i="7"/>
  <c r="BU429" i="7"/>
  <c r="BX429" i="7" s="1"/>
  <c r="CC429" i="7" s="1"/>
  <c r="BW429" i="7"/>
  <c r="BY429" i="7" s="1"/>
  <c r="BZ429" i="7" s="1"/>
  <c r="CE429" i="7"/>
  <c r="CF429" i="7"/>
  <c r="CI429" i="7" s="1"/>
  <c r="CN429" i="7" s="1"/>
  <c r="CH429" i="7"/>
  <c r="CJ429" i="7"/>
  <c r="CK429" i="7"/>
  <c r="BL430" i="7"/>
  <c r="BN430" i="7" s="1"/>
  <c r="BM430" i="7"/>
  <c r="BO430" i="7"/>
  <c r="BR430" i="7"/>
  <c r="BT430" i="7"/>
  <c r="BU430" i="7"/>
  <c r="BX430" i="7" s="1"/>
  <c r="CC430" i="7" s="1"/>
  <c r="BW430" i="7"/>
  <c r="BY430" i="7"/>
  <c r="BZ430" i="7" s="1"/>
  <c r="CE430" i="7"/>
  <c r="CF430" i="7"/>
  <c r="CH430" i="7"/>
  <c r="CI430" i="7"/>
  <c r="CJ430" i="7"/>
  <c r="CK430" i="7" s="1"/>
  <c r="CN430" i="7"/>
  <c r="BL431" i="7"/>
  <c r="BM431" i="7"/>
  <c r="BN431" i="7"/>
  <c r="BO431" i="7" s="1"/>
  <c r="BR431" i="7"/>
  <c r="BT431" i="7"/>
  <c r="BU431" i="7"/>
  <c r="BW431" i="7"/>
  <c r="BX431" i="7"/>
  <c r="BY431" i="7"/>
  <c r="BZ431" i="7" s="1"/>
  <c r="CC431" i="7"/>
  <c r="CE431" i="7"/>
  <c r="CF431" i="7"/>
  <c r="CH431" i="7"/>
  <c r="CJ431" i="7" s="1"/>
  <c r="CK431" i="7" s="1"/>
  <c r="CL431" i="7" s="1"/>
  <c r="CI431" i="7"/>
  <c r="CN431" i="7" s="1"/>
  <c r="CM431" i="7"/>
  <c r="BL432" i="7"/>
  <c r="BM432" i="7"/>
  <c r="BN432" i="7"/>
  <c r="BO432" i="7" s="1"/>
  <c r="BR432" i="7"/>
  <c r="BT432" i="7"/>
  <c r="BU432" i="7"/>
  <c r="BW432" i="7"/>
  <c r="BY432" i="7" s="1"/>
  <c r="BZ432" i="7" s="1"/>
  <c r="CA432" i="7" s="1"/>
  <c r="BX432" i="7"/>
  <c r="CC432" i="7" s="1"/>
  <c r="CE432" i="7"/>
  <c r="CF432" i="7"/>
  <c r="CI432" i="7" s="1"/>
  <c r="CN432" i="7" s="1"/>
  <c r="CH432" i="7"/>
  <c r="CJ432" i="7" s="1"/>
  <c r="CK432" i="7" s="1"/>
  <c r="CL432" i="7" s="1"/>
  <c r="BL433" i="7"/>
  <c r="BN433" i="7" s="1"/>
  <c r="BO433" i="7" s="1"/>
  <c r="BP433" i="7" s="1"/>
  <c r="BM433" i="7"/>
  <c r="BR433" i="7" s="1"/>
  <c r="BQ433" i="7"/>
  <c r="BT433" i="7"/>
  <c r="BU433" i="7"/>
  <c r="BX433" i="7" s="1"/>
  <c r="CC433" i="7" s="1"/>
  <c r="BW433" i="7"/>
  <c r="BY433" i="7" s="1"/>
  <c r="BZ433" i="7" s="1"/>
  <c r="CE433" i="7"/>
  <c r="CF433" i="7"/>
  <c r="CI433" i="7" s="1"/>
  <c r="CN433" i="7" s="1"/>
  <c r="CH433" i="7"/>
  <c r="CJ433" i="7"/>
  <c r="CK433" i="7"/>
  <c r="BL434" i="7"/>
  <c r="BN434" i="7" s="1"/>
  <c r="BO434" i="7" s="1"/>
  <c r="BM434" i="7"/>
  <c r="BR434" i="7" s="1"/>
  <c r="BT434" i="7"/>
  <c r="BU434" i="7"/>
  <c r="BX434" i="7" s="1"/>
  <c r="BW434" i="7"/>
  <c r="BY434" i="7"/>
  <c r="BZ434" i="7"/>
  <c r="CC434" i="7"/>
  <c r="CE434" i="7"/>
  <c r="CF434" i="7"/>
  <c r="CH434" i="7"/>
  <c r="CI434" i="7"/>
  <c r="CJ434" i="7"/>
  <c r="CK434" i="7" s="1"/>
  <c r="CL434" i="7" s="1"/>
  <c r="CN434" i="7"/>
  <c r="BL435" i="7"/>
  <c r="BM435" i="7"/>
  <c r="BN435" i="7"/>
  <c r="BO435" i="7"/>
  <c r="BR435" i="7"/>
  <c r="BT435" i="7"/>
  <c r="BU435" i="7"/>
  <c r="BW435" i="7"/>
  <c r="BX435" i="7"/>
  <c r="BY435" i="7"/>
  <c r="BZ435" i="7" s="1"/>
  <c r="CA435" i="7" s="1"/>
  <c r="CC435" i="7"/>
  <c r="CE435" i="7"/>
  <c r="CF435" i="7"/>
  <c r="CH435" i="7"/>
  <c r="CJ435" i="7" s="1"/>
  <c r="CK435" i="7" s="1"/>
  <c r="CI435" i="7"/>
  <c r="CN435" i="7" s="1"/>
  <c r="CL435" i="7"/>
  <c r="CM435" i="7" s="1"/>
  <c r="BL436" i="7"/>
  <c r="BM436" i="7"/>
  <c r="BN436" i="7"/>
  <c r="BO436" i="7" s="1"/>
  <c r="BP436" i="7" s="1"/>
  <c r="BQ436" i="7"/>
  <c r="BR436" i="7"/>
  <c r="BT436" i="7"/>
  <c r="BU436" i="7"/>
  <c r="BW436" i="7"/>
  <c r="BY436" i="7" s="1"/>
  <c r="BZ436" i="7" s="1"/>
  <c r="CA436" i="7" s="1"/>
  <c r="CB436" i="7" s="1"/>
  <c r="BX436" i="7"/>
  <c r="CC436" i="7" s="1"/>
  <c r="CE436" i="7"/>
  <c r="CF436" i="7"/>
  <c r="CI436" i="7" s="1"/>
  <c r="CN436" i="7" s="1"/>
  <c r="CH436" i="7"/>
  <c r="CJ436" i="7" s="1"/>
  <c r="CK436" i="7"/>
  <c r="BL437" i="7"/>
  <c r="BN437" i="7" s="1"/>
  <c r="BO437" i="7" s="1"/>
  <c r="BM437" i="7"/>
  <c r="BR437" i="7" s="1"/>
  <c r="BP437" i="7"/>
  <c r="BQ437" i="7"/>
  <c r="BT437" i="7"/>
  <c r="BU437" i="7"/>
  <c r="BX437" i="7" s="1"/>
  <c r="CC437" i="7" s="1"/>
  <c r="BW437" i="7"/>
  <c r="BY437" i="7" s="1"/>
  <c r="BZ437" i="7" s="1"/>
  <c r="CE437" i="7"/>
  <c r="CF437" i="7"/>
  <c r="CI437" i="7" s="1"/>
  <c r="CH437" i="7"/>
  <c r="CJ437" i="7"/>
  <c r="CK437" i="7"/>
  <c r="CN437" i="7"/>
  <c r="BL438" i="7"/>
  <c r="BN438" i="7" s="1"/>
  <c r="BO438" i="7" s="1"/>
  <c r="BM438" i="7"/>
  <c r="BR438" i="7"/>
  <c r="BT438" i="7"/>
  <c r="BU438" i="7"/>
  <c r="BX438" i="7" s="1"/>
  <c r="BW438" i="7"/>
  <c r="BY438" i="7"/>
  <c r="BZ438" i="7" s="1"/>
  <c r="CC438" i="7"/>
  <c r="CE438" i="7"/>
  <c r="CF438" i="7"/>
  <c r="CH438" i="7"/>
  <c r="CI438" i="7"/>
  <c r="CJ438" i="7"/>
  <c r="CK438" i="7" s="1"/>
  <c r="CL438" i="7" s="1"/>
  <c r="CN438" i="7"/>
  <c r="BL439" i="7"/>
  <c r="BM439" i="7"/>
  <c r="BN439" i="7"/>
  <c r="BO439" i="7" s="1"/>
  <c r="BR439" i="7"/>
  <c r="BT439" i="7"/>
  <c r="BU439" i="7"/>
  <c r="BW439" i="7"/>
  <c r="BX439" i="7"/>
  <c r="CC439" i="7" s="1"/>
  <c r="BY439" i="7"/>
  <c r="BZ439" i="7" s="1"/>
  <c r="CA439" i="7" s="1"/>
  <c r="CB439" i="7"/>
  <c r="CE439" i="7"/>
  <c r="CF439" i="7"/>
  <c r="CH439" i="7"/>
  <c r="CJ439" i="7" s="1"/>
  <c r="CK439" i="7" s="1"/>
  <c r="CL439" i="7" s="1"/>
  <c r="CM439" i="7" s="1"/>
  <c r="CI439" i="7"/>
  <c r="CN439" i="7" s="1"/>
  <c r="BL440" i="7"/>
  <c r="BM440" i="7"/>
  <c r="BN440" i="7"/>
  <c r="BO440" i="7" s="1"/>
  <c r="BP440" i="7" s="1"/>
  <c r="BQ440" i="7"/>
  <c r="BR440" i="7"/>
  <c r="BT440" i="7"/>
  <c r="BU440" i="7"/>
  <c r="BW440" i="7"/>
  <c r="BY440" i="7" s="1"/>
  <c r="BZ440" i="7" s="1"/>
  <c r="CA440" i="7" s="1"/>
  <c r="BX440" i="7"/>
  <c r="CC440" i="7" s="1"/>
  <c r="CE440" i="7"/>
  <c r="CF440" i="7"/>
  <c r="CI440" i="7" s="1"/>
  <c r="CN440" i="7" s="1"/>
  <c r="CH440" i="7"/>
  <c r="CJ440" i="7" s="1"/>
  <c r="CK440" i="7"/>
  <c r="CL440" i="7"/>
  <c r="BL441" i="7"/>
  <c r="BN441" i="7" s="1"/>
  <c r="BO441" i="7" s="1"/>
  <c r="BP441" i="7" s="1"/>
  <c r="BQ441" i="7" s="1"/>
  <c r="BM441" i="7"/>
  <c r="BR441" i="7" s="1"/>
  <c r="BT441" i="7"/>
  <c r="BU441" i="7"/>
  <c r="BX441" i="7" s="1"/>
  <c r="CC441" i="7" s="1"/>
  <c r="BW441" i="7"/>
  <c r="BY441" i="7" s="1"/>
  <c r="BZ441" i="7"/>
  <c r="CA441" i="7"/>
  <c r="CE441" i="7"/>
  <c r="CF441" i="7"/>
  <c r="CI441" i="7" s="1"/>
  <c r="CH441" i="7"/>
  <c r="CJ441" i="7"/>
  <c r="CK441" i="7" s="1"/>
  <c r="CN441" i="7"/>
  <c r="BL442" i="7"/>
  <c r="BN442" i="7" s="1"/>
  <c r="BO442" i="7" s="1"/>
  <c r="BM442" i="7"/>
  <c r="BR442" i="7" s="1"/>
  <c r="BT442" i="7"/>
  <c r="BU442" i="7"/>
  <c r="BX442" i="7" s="1"/>
  <c r="BW442" i="7"/>
  <c r="BY442" i="7"/>
  <c r="BZ442" i="7"/>
  <c r="CC442" i="7"/>
  <c r="CE442" i="7"/>
  <c r="CF442" i="7"/>
  <c r="CH442" i="7"/>
  <c r="CI442" i="7"/>
  <c r="CJ442" i="7"/>
  <c r="CK442" i="7" s="1"/>
  <c r="CL442" i="7" s="1"/>
  <c r="CM442" i="7" s="1"/>
  <c r="CN442" i="7"/>
  <c r="BL443" i="7"/>
  <c r="BM443" i="7"/>
  <c r="BN443" i="7"/>
  <c r="BO443" i="7"/>
  <c r="BR443" i="7"/>
  <c r="BT443" i="7"/>
  <c r="BU443" i="7"/>
  <c r="BW443" i="7"/>
  <c r="BX443" i="7"/>
  <c r="BY443" i="7"/>
  <c r="BZ443" i="7" s="1"/>
  <c r="CA443" i="7" s="1"/>
  <c r="CB443" i="7"/>
  <c r="CC443" i="7"/>
  <c r="CE443" i="7"/>
  <c r="CF443" i="7"/>
  <c r="CH443" i="7"/>
  <c r="CJ443" i="7" s="1"/>
  <c r="CK443" i="7" s="1"/>
  <c r="CM443" i="7" s="1"/>
  <c r="CI443" i="7"/>
  <c r="CN443" i="7" s="1"/>
  <c r="CL443" i="7"/>
  <c r="BL444" i="7"/>
  <c r="BM444" i="7"/>
  <c r="BR444" i="7" s="1"/>
  <c r="BN444" i="7"/>
  <c r="BO444" i="7" s="1"/>
  <c r="BP444" i="7" s="1"/>
  <c r="BT444" i="7"/>
  <c r="BU444" i="7"/>
  <c r="BW444" i="7"/>
  <c r="BY444" i="7" s="1"/>
  <c r="BZ444" i="7" s="1"/>
  <c r="BX444" i="7"/>
  <c r="CC444" i="7" s="1"/>
  <c r="CA444" i="7"/>
  <c r="CB444" i="7" s="1"/>
  <c r="CE444" i="7"/>
  <c r="CF444" i="7"/>
  <c r="CI444" i="7" s="1"/>
  <c r="CN444" i="7" s="1"/>
  <c r="CH444" i="7"/>
  <c r="CJ444" i="7" s="1"/>
  <c r="CK444" i="7"/>
  <c r="CL444" i="7" s="1"/>
  <c r="BL445" i="7"/>
  <c r="BN445" i="7" s="1"/>
  <c r="BO445" i="7" s="1"/>
  <c r="BP445" i="7" s="1"/>
  <c r="BM445" i="7"/>
  <c r="BR445" i="7"/>
  <c r="BT445" i="7"/>
  <c r="BU445" i="7"/>
  <c r="BX445" i="7" s="1"/>
  <c r="BW445" i="7"/>
  <c r="BY445" i="7" s="1"/>
  <c r="BZ445" i="7"/>
  <c r="CA445" i="7" s="1"/>
  <c r="CC445" i="7"/>
  <c r="CE445" i="7"/>
  <c r="CF445" i="7"/>
  <c r="CI445" i="7" s="1"/>
  <c r="CN445" i="7" s="1"/>
  <c r="CH445" i="7"/>
  <c r="CJ445" i="7"/>
  <c r="CK445" i="7"/>
  <c r="CL445" i="7" s="1"/>
  <c r="BL446" i="7"/>
  <c r="BN446" i="7" s="1"/>
  <c r="BO446" i="7" s="1"/>
  <c r="BM446" i="7"/>
  <c r="BR446" i="7"/>
  <c r="BT446" i="7"/>
  <c r="BU446" i="7"/>
  <c r="BX446" i="7" s="1"/>
  <c r="BW446" i="7"/>
  <c r="BY446" i="7"/>
  <c r="BZ446" i="7" s="1"/>
  <c r="CC446" i="7"/>
  <c r="CE446" i="7"/>
  <c r="CF446" i="7"/>
  <c r="CH446" i="7"/>
  <c r="CI446" i="7"/>
  <c r="CN446" i="7" s="1"/>
  <c r="CJ446" i="7"/>
  <c r="CK446" i="7"/>
  <c r="CL446" i="7"/>
  <c r="CM446" i="7" s="1"/>
  <c r="BL447" i="7"/>
  <c r="BM447" i="7"/>
  <c r="BN447" i="7"/>
  <c r="BO447" i="7" s="1"/>
  <c r="BR447" i="7"/>
  <c r="BT447" i="7"/>
  <c r="BU447" i="7"/>
  <c r="BW447" i="7"/>
  <c r="BX447" i="7"/>
  <c r="CC447" i="7" s="1"/>
  <c r="BY447" i="7"/>
  <c r="BZ447" i="7"/>
  <c r="CA447" i="7"/>
  <c r="CB447" i="7" s="1"/>
  <c r="CE447" i="7"/>
  <c r="CF447" i="7"/>
  <c r="CH447" i="7"/>
  <c r="CJ447" i="7" s="1"/>
  <c r="CK447" i="7" s="1"/>
  <c r="CI447" i="7"/>
  <c r="CN447" i="7" s="1"/>
  <c r="BL448" i="7"/>
  <c r="BM448" i="7"/>
  <c r="BR448" i="7" s="1"/>
  <c r="BN448" i="7"/>
  <c r="BO448" i="7" s="1"/>
  <c r="BT448" i="7"/>
  <c r="BU448" i="7"/>
  <c r="BW448" i="7"/>
  <c r="BY448" i="7" s="1"/>
  <c r="BZ448" i="7" s="1"/>
  <c r="BX448" i="7"/>
  <c r="CC448" i="7" s="1"/>
  <c r="CE448" i="7"/>
  <c r="CF448" i="7"/>
  <c r="CH448" i="7"/>
  <c r="CJ448" i="7" s="1"/>
  <c r="CK448" i="7" s="1"/>
  <c r="CI448" i="7"/>
  <c r="CN448" i="7" s="1"/>
  <c r="BL449" i="7"/>
  <c r="BM449" i="7"/>
  <c r="BR449" i="7" s="1"/>
  <c r="BN449" i="7"/>
  <c r="BO449" i="7"/>
  <c r="BP449" i="7" s="1"/>
  <c r="BT449" i="7"/>
  <c r="BU449" i="7"/>
  <c r="BX449" i="7" s="1"/>
  <c r="CC449" i="7" s="1"/>
  <c r="BW449" i="7"/>
  <c r="BY449" i="7"/>
  <c r="BZ449" i="7"/>
  <c r="CA449" i="7" s="1"/>
  <c r="CE449" i="7"/>
  <c r="CF449" i="7"/>
  <c r="CI449" i="7" s="1"/>
  <c r="CN449" i="7" s="1"/>
  <c r="CH449" i="7"/>
  <c r="CJ449" i="7"/>
  <c r="CK449" i="7"/>
  <c r="CL449" i="7" s="1"/>
  <c r="BL450" i="7"/>
  <c r="BN450" i="7" s="1"/>
  <c r="BO450" i="7" s="1"/>
  <c r="BM450" i="7"/>
  <c r="BR450" i="7"/>
  <c r="BT450" i="7"/>
  <c r="BU450" i="7"/>
  <c r="BW450" i="7"/>
  <c r="BY450" i="7" s="1"/>
  <c r="BZ450" i="7" s="1"/>
  <c r="BX450" i="7"/>
  <c r="CC450" i="7"/>
  <c r="CE450" i="7"/>
  <c r="CF450" i="7"/>
  <c r="CH450" i="7"/>
  <c r="CJ450" i="7" s="1"/>
  <c r="CK450" i="7" s="1"/>
  <c r="CI450" i="7"/>
  <c r="CN450" i="7"/>
  <c r="BL451" i="7"/>
  <c r="BM451" i="7"/>
  <c r="BN451" i="7"/>
  <c r="BO451" i="7" s="1"/>
  <c r="BR451" i="7"/>
  <c r="BT451" i="7"/>
  <c r="BU451" i="7"/>
  <c r="BX451" i="7" s="1"/>
  <c r="CC451" i="7" s="1"/>
  <c r="BW451" i="7"/>
  <c r="BY451" i="7"/>
  <c r="BZ451" i="7" s="1"/>
  <c r="CA451" i="7" s="1"/>
  <c r="CE451" i="7"/>
  <c r="CF451" i="7"/>
  <c r="CI451" i="7" s="1"/>
  <c r="CN451" i="7" s="1"/>
  <c r="CH451" i="7"/>
  <c r="CJ451" i="7" s="1"/>
  <c r="CK451" i="7"/>
  <c r="CL451" i="7" s="1"/>
  <c r="BL452" i="7"/>
  <c r="BN452" i="7" s="1"/>
  <c r="BO452" i="7" s="1"/>
  <c r="BM452" i="7"/>
  <c r="BR452" i="7" s="1"/>
  <c r="BT452" i="7"/>
  <c r="BU452" i="7"/>
  <c r="BW452" i="7"/>
  <c r="BY452" i="7" s="1"/>
  <c r="BZ452" i="7" s="1"/>
  <c r="BX452" i="7"/>
  <c r="CC452" i="7" s="1"/>
  <c r="CE452" i="7"/>
  <c r="CF452" i="7"/>
  <c r="CI452" i="7" s="1"/>
  <c r="CH452" i="7"/>
  <c r="CJ452" i="7"/>
  <c r="CK452" i="7" s="1"/>
  <c r="CN452" i="7"/>
  <c r="BL453" i="7"/>
  <c r="BN453" i="7" s="1"/>
  <c r="BM453" i="7"/>
  <c r="BR453" i="7" s="1"/>
  <c r="BO453" i="7"/>
  <c r="BQ453" i="7" s="1"/>
  <c r="BP453" i="7"/>
  <c r="BT453" i="7"/>
  <c r="BU453" i="7"/>
  <c r="BX453" i="7" s="1"/>
  <c r="CC453" i="7" s="1"/>
  <c r="BW453" i="7"/>
  <c r="BY453" i="7" s="1"/>
  <c r="BZ453" i="7" s="1"/>
  <c r="CE453" i="7"/>
  <c r="CF453" i="7"/>
  <c r="CI453" i="7" s="1"/>
  <c r="CN453" i="7" s="1"/>
  <c r="CH453" i="7"/>
  <c r="CJ453" i="7"/>
  <c r="CK453" i="7"/>
  <c r="CL453" i="7" s="1"/>
  <c r="BL454" i="7"/>
  <c r="BN454" i="7" s="1"/>
  <c r="BO454" i="7" s="1"/>
  <c r="BM454" i="7"/>
  <c r="BR454" i="7"/>
  <c r="BT454" i="7"/>
  <c r="BU454" i="7"/>
  <c r="BX454" i="7" s="1"/>
  <c r="CC454" i="7" s="1"/>
  <c r="BW454" i="7"/>
  <c r="BY454" i="7"/>
  <c r="BZ454" i="7"/>
  <c r="CA454" i="7" s="1"/>
  <c r="CE454" i="7"/>
  <c r="CF454" i="7"/>
  <c r="CH454" i="7"/>
  <c r="CI454" i="7"/>
  <c r="CN454" i="7" s="1"/>
  <c r="CJ454" i="7"/>
  <c r="CK454" i="7" s="1"/>
  <c r="BL455" i="7"/>
  <c r="BM455" i="7"/>
  <c r="BN455" i="7"/>
  <c r="BO455" i="7"/>
  <c r="BP455" i="7" s="1"/>
  <c r="BR455" i="7"/>
  <c r="BT455" i="7"/>
  <c r="BU455" i="7"/>
  <c r="BW455" i="7"/>
  <c r="BX455" i="7"/>
  <c r="CC455" i="7" s="1"/>
  <c r="BY455" i="7"/>
  <c r="BZ455" i="7" s="1"/>
  <c r="CE455" i="7"/>
  <c r="CF455" i="7"/>
  <c r="CH455" i="7"/>
  <c r="CJ455" i="7" s="1"/>
  <c r="CK455" i="7" s="1"/>
  <c r="CI455" i="7"/>
  <c r="CN455" i="7" s="1"/>
  <c r="BL456" i="7"/>
  <c r="BM456" i="7"/>
  <c r="BR456" i="7" s="1"/>
  <c r="BN456" i="7"/>
  <c r="BO456" i="7" s="1"/>
  <c r="BT456" i="7"/>
  <c r="BU456" i="7"/>
  <c r="BW456" i="7"/>
  <c r="BY456" i="7" s="1"/>
  <c r="BZ456" i="7" s="1"/>
  <c r="BX456" i="7"/>
  <c r="CC456" i="7" s="1"/>
  <c r="CE456" i="7"/>
  <c r="CF456" i="7"/>
  <c r="CI456" i="7" s="1"/>
  <c r="CN456" i="7" s="1"/>
  <c r="CH456" i="7"/>
  <c r="CJ456" i="7" s="1"/>
  <c r="CK456" i="7" s="1"/>
  <c r="BL457" i="7"/>
  <c r="BN457" i="7" s="1"/>
  <c r="BO457" i="7" s="1"/>
  <c r="BM457" i="7"/>
  <c r="BR457" i="7" s="1"/>
  <c r="BT457" i="7"/>
  <c r="BU457" i="7"/>
  <c r="BX457" i="7" s="1"/>
  <c r="CC457" i="7" s="1"/>
  <c r="BW457" i="7"/>
  <c r="BY457" i="7" s="1"/>
  <c r="BZ457" i="7" s="1"/>
  <c r="CE457" i="7"/>
  <c r="CF457" i="7"/>
  <c r="CI457" i="7" s="1"/>
  <c r="CN457" i="7" s="1"/>
  <c r="CH457" i="7"/>
  <c r="CJ457" i="7"/>
  <c r="CK457" i="7" s="1"/>
  <c r="BL458" i="7"/>
  <c r="BN458" i="7" s="1"/>
  <c r="BO458" i="7" s="1"/>
  <c r="BM458" i="7"/>
  <c r="BR458" i="7"/>
  <c r="BT458" i="7"/>
  <c r="BU458" i="7"/>
  <c r="BX458" i="7" s="1"/>
  <c r="CC458" i="7" s="1"/>
  <c r="BW458" i="7"/>
  <c r="BY458" i="7"/>
  <c r="BZ458" i="7" s="1"/>
  <c r="CE458" i="7"/>
  <c r="CF458" i="7"/>
  <c r="CH458" i="7"/>
  <c r="CI458" i="7"/>
  <c r="CN458" i="7" s="1"/>
  <c r="CJ458" i="7"/>
  <c r="CK458" i="7" s="1"/>
  <c r="BL459" i="7"/>
  <c r="BM459" i="7"/>
  <c r="BN459" i="7"/>
  <c r="BO459" i="7" s="1"/>
  <c r="BR459" i="7"/>
  <c r="BT459" i="7"/>
  <c r="BU459" i="7"/>
  <c r="BW459" i="7"/>
  <c r="BX459" i="7"/>
  <c r="CC459" i="7" s="1"/>
  <c r="BY459" i="7"/>
  <c r="BZ459" i="7" s="1"/>
  <c r="CE459" i="7"/>
  <c r="CF459" i="7"/>
  <c r="CH459" i="7"/>
  <c r="CJ459" i="7" s="1"/>
  <c r="CK459" i="7" s="1"/>
  <c r="CI459" i="7"/>
  <c r="CN459" i="7" s="1"/>
  <c r="BL460" i="7"/>
  <c r="BM460" i="7"/>
  <c r="BR460" i="7" s="1"/>
  <c r="BN460" i="7"/>
  <c r="BO460" i="7" s="1"/>
  <c r="BT460" i="7"/>
  <c r="BU460" i="7"/>
  <c r="BW460" i="7"/>
  <c r="BY460" i="7" s="1"/>
  <c r="BZ460" i="7" s="1"/>
  <c r="BX460" i="7"/>
  <c r="CC460" i="7" s="1"/>
  <c r="CE460" i="7"/>
  <c r="CF460" i="7"/>
  <c r="CI460" i="7" s="1"/>
  <c r="CN460" i="7" s="1"/>
  <c r="CH460" i="7"/>
  <c r="CJ460" i="7" s="1"/>
  <c r="CK460" i="7" s="1"/>
  <c r="BL461" i="7"/>
  <c r="BN461" i="7" s="1"/>
  <c r="BO461" i="7" s="1"/>
  <c r="BM461" i="7"/>
  <c r="BR461" i="7" s="1"/>
  <c r="BT461" i="7"/>
  <c r="BU461" i="7"/>
  <c r="BX461" i="7" s="1"/>
  <c r="CC461" i="7" s="1"/>
  <c r="BW461" i="7"/>
  <c r="BY461" i="7" s="1"/>
  <c r="BZ461" i="7" s="1"/>
  <c r="CE461" i="7"/>
  <c r="CF461" i="7"/>
  <c r="CI461" i="7" s="1"/>
  <c r="CN461" i="7" s="1"/>
  <c r="CH461" i="7"/>
  <c r="CJ461" i="7"/>
  <c r="CK461" i="7"/>
  <c r="CL461" i="7" s="1"/>
  <c r="BL462" i="7"/>
  <c r="BN462" i="7" s="1"/>
  <c r="BO462" i="7" s="1"/>
  <c r="BM462" i="7"/>
  <c r="BR462" i="7" s="1"/>
  <c r="BT462" i="7"/>
  <c r="BU462" i="7"/>
  <c r="BX462" i="7" s="1"/>
  <c r="CC462" i="7" s="1"/>
  <c r="BW462" i="7"/>
  <c r="BY462" i="7"/>
  <c r="BZ462" i="7"/>
  <c r="CA462" i="7" s="1"/>
  <c r="CE462" i="7"/>
  <c r="CF462" i="7"/>
  <c r="CH462" i="7"/>
  <c r="CI462" i="7"/>
  <c r="CN462" i="7" s="1"/>
  <c r="CJ462" i="7"/>
  <c r="CK462" i="7" s="1"/>
  <c r="BL463" i="7"/>
  <c r="BM463" i="7"/>
  <c r="BN463" i="7"/>
  <c r="BO463" i="7"/>
  <c r="BP463" i="7" s="1"/>
  <c r="BR463" i="7"/>
  <c r="BT463" i="7"/>
  <c r="BU463" i="7"/>
  <c r="BW463" i="7"/>
  <c r="BX463" i="7"/>
  <c r="CC463" i="7" s="1"/>
  <c r="BY463" i="7"/>
  <c r="BZ463" i="7" s="1"/>
  <c r="CE463" i="7"/>
  <c r="CF463" i="7"/>
  <c r="CH463" i="7"/>
  <c r="CJ463" i="7" s="1"/>
  <c r="CK463" i="7" s="1"/>
  <c r="CI463" i="7"/>
  <c r="CN463" i="7" s="1"/>
  <c r="BL464" i="7"/>
  <c r="BM464" i="7"/>
  <c r="BR464" i="7" s="1"/>
  <c r="BN464" i="7"/>
  <c r="BO464" i="7" s="1"/>
  <c r="BT464" i="7"/>
  <c r="BU464" i="7"/>
  <c r="BW464" i="7"/>
  <c r="BY464" i="7" s="1"/>
  <c r="BZ464" i="7" s="1"/>
  <c r="BX464" i="7"/>
  <c r="CC464" i="7" s="1"/>
  <c r="CE464" i="7"/>
  <c r="CF464" i="7"/>
  <c r="CI464" i="7" s="1"/>
  <c r="CN464" i="7" s="1"/>
  <c r="CH464" i="7"/>
  <c r="CJ464" i="7" s="1"/>
  <c r="CK464" i="7" s="1"/>
  <c r="BL465" i="7"/>
  <c r="BN465" i="7" s="1"/>
  <c r="BO465" i="7" s="1"/>
  <c r="BM465" i="7"/>
  <c r="BR465" i="7" s="1"/>
  <c r="BT465" i="7"/>
  <c r="BU465" i="7"/>
  <c r="BX465" i="7" s="1"/>
  <c r="CC465" i="7" s="1"/>
  <c r="BW465" i="7"/>
  <c r="BY465" i="7" s="1"/>
  <c r="BZ465" i="7" s="1"/>
  <c r="CE465" i="7"/>
  <c r="CF465" i="7"/>
  <c r="CI465" i="7" s="1"/>
  <c r="CN465" i="7" s="1"/>
  <c r="CH465" i="7"/>
  <c r="CJ465" i="7"/>
  <c r="CK465" i="7" s="1"/>
  <c r="BL466" i="7"/>
  <c r="BN466" i="7" s="1"/>
  <c r="BO466" i="7" s="1"/>
  <c r="BM466" i="7"/>
  <c r="BR466" i="7"/>
  <c r="BT466" i="7"/>
  <c r="BU466" i="7"/>
  <c r="BX466" i="7" s="1"/>
  <c r="CC466" i="7" s="1"/>
  <c r="BW466" i="7"/>
  <c r="BY466" i="7"/>
  <c r="BZ466" i="7" s="1"/>
  <c r="CE466" i="7"/>
  <c r="CF466" i="7"/>
  <c r="CH466" i="7"/>
  <c r="CI466" i="7"/>
  <c r="CN466" i="7" s="1"/>
  <c r="CJ466" i="7"/>
  <c r="CK466" i="7" s="1"/>
  <c r="BL467" i="7"/>
  <c r="BM467" i="7"/>
  <c r="BN467" i="7"/>
  <c r="BO467" i="7" s="1"/>
  <c r="BR467" i="7"/>
  <c r="BT467" i="7"/>
  <c r="BU467" i="7"/>
  <c r="BW467" i="7"/>
  <c r="BX467" i="7"/>
  <c r="CC467" i="7" s="1"/>
  <c r="BY467" i="7"/>
  <c r="BZ467" i="7" s="1"/>
  <c r="CE467" i="7"/>
  <c r="CF467" i="7"/>
  <c r="CH467" i="7"/>
  <c r="CJ467" i="7" s="1"/>
  <c r="CK467" i="7" s="1"/>
  <c r="CI467" i="7"/>
  <c r="CN467" i="7" s="1"/>
  <c r="BL468" i="7"/>
  <c r="BM468" i="7"/>
  <c r="BR468" i="7" s="1"/>
  <c r="BN468" i="7"/>
  <c r="BO468" i="7" s="1"/>
  <c r="BT468" i="7"/>
  <c r="BU468" i="7"/>
  <c r="BW468" i="7"/>
  <c r="BY468" i="7" s="1"/>
  <c r="BZ468" i="7" s="1"/>
  <c r="BX468" i="7"/>
  <c r="CC468" i="7" s="1"/>
  <c r="CE468" i="7"/>
  <c r="CF468" i="7"/>
  <c r="CI468" i="7" s="1"/>
  <c r="CN468" i="7" s="1"/>
  <c r="CH468" i="7"/>
  <c r="CJ468" i="7" s="1"/>
  <c r="CK468" i="7" s="1"/>
  <c r="BL469" i="7"/>
  <c r="BN469" i="7" s="1"/>
  <c r="BO469" i="7" s="1"/>
  <c r="BM469" i="7"/>
  <c r="BR469" i="7" s="1"/>
  <c r="BT469" i="7"/>
  <c r="BU469" i="7"/>
  <c r="BX469" i="7" s="1"/>
  <c r="CC469" i="7" s="1"/>
  <c r="BW469" i="7"/>
  <c r="BY469" i="7" s="1"/>
  <c r="BZ469" i="7" s="1"/>
  <c r="CE469" i="7"/>
  <c r="CF469" i="7"/>
  <c r="CI469" i="7" s="1"/>
  <c r="CN469" i="7" s="1"/>
  <c r="CH469" i="7"/>
  <c r="CJ469" i="7"/>
  <c r="CK469" i="7"/>
  <c r="CL469" i="7" s="1"/>
  <c r="BL470" i="7"/>
  <c r="BN470" i="7" s="1"/>
  <c r="BO470" i="7" s="1"/>
  <c r="BM470" i="7"/>
  <c r="BR470" i="7" s="1"/>
  <c r="BT470" i="7"/>
  <c r="BU470" i="7"/>
  <c r="BX470" i="7" s="1"/>
  <c r="CC470" i="7" s="1"/>
  <c r="BW470" i="7"/>
  <c r="BY470" i="7"/>
  <c r="BZ470" i="7"/>
  <c r="CA470" i="7" s="1"/>
  <c r="CE470" i="7"/>
  <c r="CF470" i="7"/>
  <c r="CH470" i="7"/>
  <c r="CI470" i="7"/>
  <c r="CN470" i="7" s="1"/>
  <c r="CJ470" i="7"/>
  <c r="CK470" i="7" s="1"/>
  <c r="BL471" i="7"/>
  <c r="BM471" i="7"/>
  <c r="BN471" i="7"/>
  <c r="BO471" i="7"/>
  <c r="BP471" i="7" s="1"/>
  <c r="BR471" i="7"/>
  <c r="BT471" i="7"/>
  <c r="BU471" i="7"/>
  <c r="BW471" i="7"/>
  <c r="BX471" i="7"/>
  <c r="CC471" i="7" s="1"/>
  <c r="BY471" i="7"/>
  <c r="BZ471" i="7" s="1"/>
  <c r="CE471" i="7"/>
  <c r="CF471" i="7"/>
  <c r="CH471" i="7"/>
  <c r="CJ471" i="7" s="1"/>
  <c r="CK471" i="7" s="1"/>
  <c r="CI471" i="7"/>
  <c r="CN471" i="7" s="1"/>
  <c r="BL472" i="7"/>
  <c r="BM472" i="7"/>
  <c r="BR472" i="7" s="1"/>
  <c r="BN472" i="7"/>
  <c r="BO472" i="7" s="1"/>
  <c r="BT472" i="7"/>
  <c r="BU472" i="7"/>
  <c r="BW472" i="7"/>
  <c r="BY472" i="7" s="1"/>
  <c r="BZ472" i="7" s="1"/>
  <c r="BX472" i="7"/>
  <c r="CC472" i="7" s="1"/>
  <c r="CE472" i="7"/>
  <c r="CF472" i="7"/>
  <c r="CI472" i="7" s="1"/>
  <c r="CN472" i="7" s="1"/>
  <c r="CH472" i="7"/>
  <c r="CJ472" i="7" s="1"/>
  <c r="CK472" i="7" s="1"/>
  <c r="BL473" i="7"/>
  <c r="BN473" i="7" s="1"/>
  <c r="BO473" i="7" s="1"/>
  <c r="BM473" i="7"/>
  <c r="BR473" i="7" s="1"/>
  <c r="BT473" i="7"/>
  <c r="BU473" i="7"/>
  <c r="BX473" i="7" s="1"/>
  <c r="CC473" i="7" s="1"/>
  <c r="BW473" i="7"/>
  <c r="BY473" i="7" s="1"/>
  <c r="BZ473" i="7" s="1"/>
  <c r="CE473" i="7"/>
  <c r="CF473" i="7"/>
  <c r="CI473" i="7" s="1"/>
  <c r="CN473" i="7" s="1"/>
  <c r="CH473" i="7"/>
  <c r="CJ473" i="7"/>
  <c r="CK473" i="7" s="1"/>
  <c r="BL474" i="7"/>
  <c r="BN474" i="7" s="1"/>
  <c r="BO474" i="7" s="1"/>
  <c r="BM474" i="7"/>
  <c r="BR474" i="7"/>
  <c r="BT474" i="7"/>
  <c r="BU474" i="7"/>
  <c r="BX474" i="7" s="1"/>
  <c r="CC474" i="7" s="1"/>
  <c r="BW474" i="7"/>
  <c r="BY474" i="7"/>
  <c r="BZ474" i="7" s="1"/>
  <c r="CE474" i="7"/>
  <c r="CF474" i="7"/>
  <c r="CH474" i="7"/>
  <c r="CI474" i="7"/>
  <c r="CN474" i="7" s="1"/>
  <c r="CJ474" i="7"/>
  <c r="CK474" i="7" s="1"/>
  <c r="BL475" i="7"/>
  <c r="BM475" i="7"/>
  <c r="BN475" i="7"/>
  <c r="BO475" i="7" s="1"/>
  <c r="BR475" i="7"/>
  <c r="BT475" i="7"/>
  <c r="BU475" i="7"/>
  <c r="BW475" i="7"/>
  <c r="BX475" i="7"/>
  <c r="CC475" i="7" s="1"/>
  <c r="BY475" i="7"/>
  <c r="BZ475" i="7" s="1"/>
  <c r="CE475" i="7"/>
  <c r="CF475" i="7"/>
  <c r="CH475" i="7"/>
  <c r="CJ475" i="7" s="1"/>
  <c r="CK475" i="7" s="1"/>
  <c r="CI475" i="7"/>
  <c r="CN475" i="7" s="1"/>
  <c r="BL476" i="7"/>
  <c r="BM476" i="7"/>
  <c r="BR476" i="7" s="1"/>
  <c r="BN476" i="7"/>
  <c r="BO476" i="7" s="1"/>
  <c r="BT476" i="7"/>
  <c r="BU476" i="7"/>
  <c r="BW476" i="7"/>
  <c r="BY476" i="7" s="1"/>
  <c r="BZ476" i="7" s="1"/>
  <c r="BX476" i="7"/>
  <c r="CC476" i="7" s="1"/>
  <c r="CE476" i="7"/>
  <c r="CF476" i="7"/>
  <c r="CI476" i="7" s="1"/>
  <c r="CN476" i="7" s="1"/>
  <c r="CH476" i="7"/>
  <c r="CJ476" i="7" s="1"/>
  <c r="CK476" i="7" s="1"/>
  <c r="BL477" i="7"/>
  <c r="BN477" i="7" s="1"/>
  <c r="BO477" i="7" s="1"/>
  <c r="BM477" i="7"/>
  <c r="BR477" i="7" s="1"/>
  <c r="BT477" i="7"/>
  <c r="BU477" i="7"/>
  <c r="BX477" i="7" s="1"/>
  <c r="CC477" i="7" s="1"/>
  <c r="BW477" i="7"/>
  <c r="BY477" i="7" s="1"/>
  <c r="BZ477" i="7" s="1"/>
  <c r="CE477" i="7"/>
  <c r="CF477" i="7"/>
  <c r="CI477" i="7" s="1"/>
  <c r="CN477" i="7" s="1"/>
  <c r="CH477" i="7"/>
  <c r="CJ477" i="7"/>
  <c r="CK477" i="7"/>
  <c r="CL477" i="7" s="1"/>
  <c r="BL478" i="7"/>
  <c r="BN478" i="7" s="1"/>
  <c r="BO478" i="7" s="1"/>
  <c r="BM478" i="7"/>
  <c r="BR478" i="7" s="1"/>
  <c r="BT478" i="7"/>
  <c r="BU478" i="7"/>
  <c r="BX478" i="7" s="1"/>
  <c r="CC478" i="7" s="1"/>
  <c r="BW478" i="7"/>
  <c r="BY478" i="7"/>
  <c r="BZ478" i="7"/>
  <c r="CA478" i="7" s="1"/>
  <c r="CE478" i="7"/>
  <c r="CF478" i="7"/>
  <c r="CH478" i="7"/>
  <c r="CI478" i="7"/>
  <c r="CN478" i="7" s="1"/>
  <c r="CJ478" i="7"/>
  <c r="CK478" i="7" s="1"/>
  <c r="BL479" i="7"/>
  <c r="BM479" i="7"/>
  <c r="BN479" i="7"/>
  <c r="BO479" i="7"/>
  <c r="BP479" i="7" s="1"/>
  <c r="BR479" i="7"/>
  <c r="BT479" i="7"/>
  <c r="BU479" i="7"/>
  <c r="BW479" i="7"/>
  <c r="BX479" i="7"/>
  <c r="CC479" i="7" s="1"/>
  <c r="BY479" i="7"/>
  <c r="BZ479" i="7" s="1"/>
  <c r="CE479" i="7"/>
  <c r="CF479" i="7"/>
  <c r="CH479" i="7"/>
  <c r="CJ479" i="7" s="1"/>
  <c r="CK479" i="7" s="1"/>
  <c r="CI479" i="7"/>
  <c r="CN479" i="7" s="1"/>
  <c r="BL480" i="7"/>
  <c r="BM480" i="7"/>
  <c r="BR480" i="7" s="1"/>
  <c r="BN480" i="7"/>
  <c r="BO480" i="7" s="1"/>
  <c r="BT480" i="7"/>
  <c r="BU480" i="7"/>
  <c r="BW480" i="7"/>
  <c r="BY480" i="7" s="1"/>
  <c r="BZ480" i="7" s="1"/>
  <c r="BX480" i="7"/>
  <c r="CC480" i="7" s="1"/>
  <c r="CE480" i="7"/>
  <c r="CF480" i="7"/>
  <c r="CI480" i="7" s="1"/>
  <c r="CN480" i="7" s="1"/>
  <c r="CH480" i="7"/>
  <c r="CJ480" i="7" s="1"/>
  <c r="CK480" i="7" s="1"/>
  <c r="BL481" i="7"/>
  <c r="BN481" i="7" s="1"/>
  <c r="BO481" i="7" s="1"/>
  <c r="BM481" i="7"/>
  <c r="BR481" i="7" s="1"/>
  <c r="BT481" i="7"/>
  <c r="BU481" i="7"/>
  <c r="BX481" i="7" s="1"/>
  <c r="CC481" i="7" s="1"/>
  <c r="BW481" i="7"/>
  <c r="BY481" i="7" s="1"/>
  <c r="BZ481" i="7" s="1"/>
  <c r="CE481" i="7"/>
  <c r="CF481" i="7"/>
  <c r="CI481" i="7" s="1"/>
  <c r="CN481" i="7" s="1"/>
  <c r="CH481" i="7"/>
  <c r="CJ481" i="7"/>
  <c r="CK481" i="7" s="1"/>
  <c r="BL482" i="7"/>
  <c r="BN482" i="7" s="1"/>
  <c r="BO482" i="7" s="1"/>
  <c r="BM482" i="7"/>
  <c r="BR482" i="7"/>
  <c r="BT482" i="7"/>
  <c r="BU482" i="7"/>
  <c r="BX482" i="7" s="1"/>
  <c r="CC482" i="7" s="1"/>
  <c r="BW482" i="7"/>
  <c r="BY482" i="7"/>
  <c r="BZ482" i="7" s="1"/>
  <c r="CE482" i="7"/>
  <c r="CF482" i="7"/>
  <c r="CH482" i="7"/>
  <c r="CI482" i="7"/>
  <c r="CN482" i="7" s="1"/>
  <c r="CJ482" i="7"/>
  <c r="CK482" i="7" s="1"/>
  <c r="BL483" i="7"/>
  <c r="BM483" i="7"/>
  <c r="BN483" i="7"/>
  <c r="BO483" i="7" s="1"/>
  <c r="BR483" i="7"/>
  <c r="BT483" i="7"/>
  <c r="BU483" i="7"/>
  <c r="BW483" i="7"/>
  <c r="BX483" i="7"/>
  <c r="CC483" i="7" s="1"/>
  <c r="BY483" i="7"/>
  <c r="BZ483" i="7" s="1"/>
  <c r="CE483" i="7"/>
  <c r="CF483" i="7"/>
  <c r="CH483" i="7"/>
  <c r="CJ483" i="7" s="1"/>
  <c r="CK483" i="7" s="1"/>
  <c r="CI483" i="7"/>
  <c r="CN483" i="7" s="1"/>
  <c r="BL484" i="7"/>
  <c r="BM484" i="7"/>
  <c r="BR484" i="7" s="1"/>
  <c r="BN484" i="7"/>
  <c r="BO484" i="7" s="1"/>
  <c r="BT484" i="7"/>
  <c r="BU484" i="7"/>
  <c r="BW484" i="7"/>
  <c r="BY484" i="7" s="1"/>
  <c r="BZ484" i="7" s="1"/>
  <c r="BX484" i="7"/>
  <c r="CC484" i="7" s="1"/>
  <c r="CE484" i="7"/>
  <c r="CF484" i="7"/>
  <c r="CI484" i="7" s="1"/>
  <c r="CN484" i="7" s="1"/>
  <c r="CH484" i="7"/>
  <c r="CJ484" i="7" s="1"/>
  <c r="CK484" i="7" s="1"/>
  <c r="BL485" i="7"/>
  <c r="BN485" i="7" s="1"/>
  <c r="BO485" i="7" s="1"/>
  <c r="BM485" i="7"/>
  <c r="BR485" i="7" s="1"/>
  <c r="BT485" i="7"/>
  <c r="BU485" i="7"/>
  <c r="BX485" i="7" s="1"/>
  <c r="CC485" i="7" s="1"/>
  <c r="BW485" i="7"/>
  <c r="BY485" i="7" s="1"/>
  <c r="BZ485" i="7" s="1"/>
  <c r="CE485" i="7"/>
  <c r="CF485" i="7"/>
  <c r="CI485" i="7" s="1"/>
  <c r="CN485" i="7" s="1"/>
  <c r="CH485" i="7"/>
  <c r="CJ485" i="7"/>
  <c r="CK485" i="7"/>
  <c r="CL485" i="7" s="1"/>
  <c r="BL486" i="7"/>
  <c r="BN486" i="7" s="1"/>
  <c r="BO486" i="7" s="1"/>
  <c r="BM486" i="7"/>
  <c r="BR486" i="7" s="1"/>
  <c r="BT486" i="7"/>
  <c r="BU486" i="7"/>
  <c r="BX486" i="7" s="1"/>
  <c r="CC486" i="7" s="1"/>
  <c r="BW486" i="7"/>
  <c r="BY486" i="7"/>
  <c r="BZ486" i="7"/>
  <c r="CA486" i="7" s="1"/>
  <c r="CE486" i="7"/>
  <c r="CF486" i="7"/>
  <c r="CH486" i="7"/>
  <c r="CI486" i="7"/>
  <c r="CN486" i="7" s="1"/>
  <c r="CJ486" i="7"/>
  <c r="CK486" i="7" s="1"/>
  <c r="BL487" i="7"/>
  <c r="BM487" i="7"/>
  <c r="BN487" i="7"/>
  <c r="BO487" i="7"/>
  <c r="BP487" i="7" s="1"/>
  <c r="BR487" i="7"/>
  <c r="BT487" i="7"/>
  <c r="BU487" i="7"/>
  <c r="BW487" i="7"/>
  <c r="BX487" i="7"/>
  <c r="CC487" i="7" s="1"/>
  <c r="BY487" i="7"/>
  <c r="BZ487" i="7" s="1"/>
  <c r="CE487" i="7"/>
  <c r="CF487" i="7"/>
  <c r="CH487" i="7"/>
  <c r="CJ487" i="7" s="1"/>
  <c r="CK487" i="7" s="1"/>
  <c r="CI487" i="7"/>
  <c r="CN487" i="7" s="1"/>
  <c r="BL488" i="7"/>
  <c r="BM488" i="7"/>
  <c r="BR488" i="7" s="1"/>
  <c r="BN488" i="7"/>
  <c r="BO488" i="7" s="1"/>
  <c r="BT488" i="7"/>
  <c r="BU488" i="7"/>
  <c r="BW488" i="7"/>
  <c r="BY488" i="7" s="1"/>
  <c r="BZ488" i="7" s="1"/>
  <c r="BX488" i="7"/>
  <c r="CC488" i="7" s="1"/>
  <c r="CE488" i="7"/>
  <c r="CF488" i="7"/>
  <c r="CI488" i="7" s="1"/>
  <c r="CN488" i="7" s="1"/>
  <c r="CH488" i="7"/>
  <c r="CJ488" i="7" s="1"/>
  <c r="CK488" i="7" s="1"/>
  <c r="BL489" i="7"/>
  <c r="BN489" i="7" s="1"/>
  <c r="BO489" i="7" s="1"/>
  <c r="BM489" i="7"/>
  <c r="BR489" i="7" s="1"/>
  <c r="BT489" i="7"/>
  <c r="BU489" i="7"/>
  <c r="BX489" i="7" s="1"/>
  <c r="CC489" i="7" s="1"/>
  <c r="BW489" i="7"/>
  <c r="BY489" i="7" s="1"/>
  <c r="BZ489" i="7" s="1"/>
  <c r="CE489" i="7"/>
  <c r="CF489" i="7"/>
  <c r="CI489" i="7" s="1"/>
  <c r="CN489" i="7" s="1"/>
  <c r="CH489" i="7"/>
  <c r="CJ489" i="7"/>
  <c r="CK489" i="7" s="1"/>
  <c r="BL490" i="7"/>
  <c r="BN490" i="7" s="1"/>
  <c r="BO490" i="7" s="1"/>
  <c r="BM490" i="7"/>
  <c r="BR490" i="7"/>
  <c r="BT490" i="7"/>
  <c r="BU490" i="7"/>
  <c r="BX490" i="7" s="1"/>
  <c r="CC490" i="7" s="1"/>
  <c r="BW490" i="7"/>
  <c r="BY490" i="7"/>
  <c r="BZ490" i="7" s="1"/>
  <c r="CE490" i="7"/>
  <c r="CF490" i="7"/>
  <c r="CH490" i="7"/>
  <c r="CI490" i="7"/>
  <c r="CN490" i="7" s="1"/>
  <c r="CJ490" i="7"/>
  <c r="CK490" i="7" s="1"/>
  <c r="BL491" i="7"/>
  <c r="BM491" i="7"/>
  <c r="BN491" i="7"/>
  <c r="BO491" i="7" s="1"/>
  <c r="BR491" i="7"/>
  <c r="BT491" i="7"/>
  <c r="BU491" i="7"/>
  <c r="BW491" i="7"/>
  <c r="BX491" i="7"/>
  <c r="CC491" i="7" s="1"/>
  <c r="BY491" i="7"/>
  <c r="BZ491" i="7" s="1"/>
  <c r="CE491" i="7"/>
  <c r="CF491" i="7"/>
  <c r="CH491" i="7"/>
  <c r="CJ491" i="7" s="1"/>
  <c r="CK491" i="7" s="1"/>
  <c r="CI491" i="7"/>
  <c r="CN491" i="7" s="1"/>
  <c r="BL492" i="7"/>
  <c r="BM492" i="7"/>
  <c r="BR492" i="7" s="1"/>
  <c r="BN492" i="7"/>
  <c r="BO492" i="7" s="1"/>
  <c r="BT492" i="7"/>
  <c r="BU492" i="7"/>
  <c r="BW492" i="7"/>
  <c r="BY492" i="7" s="1"/>
  <c r="BZ492" i="7" s="1"/>
  <c r="BX492" i="7"/>
  <c r="CC492" i="7" s="1"/>
  <c r="CE492" i="7"/>
  <c r="CF492" i="7"/>
  <c r="CI492" i="7" s="1"/>
  <c r="CN492" i="7" s="1"/>
  <c r="CH492" i="7"/>
  <c r="CJ492" i="7" s="1"/>
  <c r="CK492" i="7" s="1"/>
  <c r="BL493" i="7"/>
  <c r="BN493" i="7" s="1"/>
  <c r="BO493" i="7" s="1"/>
  <c r="BM493" i="7"/>
  <c r="BR493" i="7" s="1"/>
  <c r="BT493" i="7"/>
  <c r="BU493" i="7"/>
  <c r="BX493" i="7" s="1"/>
  <c r="CC493" i="7" s="1"/>
  <c r="BW493" i="7"/>
  <c r="BY493" i="7" s="1"/>
  <c r="BZ493" i="7" s="1"/>
  <c r="CE493" i="7"/>
  <c r="CF493" i="7"/>
  <c r="CI493" i="7" s="1"/>
  <c r="CN493" i="7" s="1"/>
  <c r="CH493" i="7"/>
  <c r="CJ493" i="7"/>
  <c r="CK493" i="7"/>
  <c r="CL493" i="7" s="1"/>
  <c r="BL494" i="7"/>
  <c r="BN494" i="7" s="1"/>
  <c r="BO494" i="7" s="1"/>
  <c r="BM494" i="7"/>
  <c r="BR494" i="7" s="1"/>
  <c r="BT494" i="7"/>
  <c r="BU494" i="7"/>
  <c r="BX494" i="7" s="1"/>
  <c r="CC494" i="7" s="1"/>
  <c r="BW494" i="7"/>
  <c r="BY494" i="7"/>
  <c r="BZ494" i="7"/>
  <c r="CA494" i="7" s="1"/>
  <c r="CE494" i="7"/>
  <c r="CF494" i="7"/>
  <c r="CH494" i="7"/>
  <c r="CI494" i="7"/>
  <c r="CN494" i="7" s="1"/>
  <c r="CJ494" i="7"/>
  <c r="CK494" i="7" s="1"/>
  <c r="BL495" i="7"/>
  <c r="BM495" i="7"/>
  <c r="BN495" i="7"/>
  <c r="BO495" i="7"/>
  <c r="BP495" i="7" s="1"/>
  <c r="BR495" i="7"/>
  <c r="BT495" i="7"/>
  <c r="BU495" i="7"/>
  <c r="BW495" i="7"/>
  <c r="BX495" i="7"/>
  <c r="CC495" i="7" s="1"/>
  <c r="BY495" i="7"/>
  <c r="BZ495" i="7" s="1"/>
  <c r="CE495" i="7"/>
  <c r="CF495" i="7"/>
  <c r="CH495" i="7"/>
  <c r="CJ495" i="7" s="1"/>
  <c r="CK495" i="7" s="1"/>
  <c r="CI495" i="7"/>
  <c r="CN495" i="7" s="1"/>
  <c r="BL496" i="7"/>
  <c r="BM496" i="7"/>
  <c r="BR496" i="7" s="1"/>
  <c r="BN496" i="7"/>
  <c r="BO496" i="7" s="1"/>
  <c r="BT496" i="7"/>
  <c r="BU496" i="7"/>
  <c r="BW496" i="7"/>
  <c r="BY496" i="7" s="1"/>
  <c r="BZ496" i="7" s="1"/>
  <c r="BX496" i="7"/>
  <c r="CC496" i="7" s="1"/>
  <c r="CE496" i="7"/>
  <c r="CF496" i="7"/>
  <c r="CI496" i="7" s="1"/>
  <c r="CN496" i="7" s="1"/>
  <c r="CH496" i="7"/>
  <c r="CJ496" i="7" s="1"/>
  <c r="CK496" i="7" s="1"/>
  <c r="BL497" i="7"/>
  <c r="BN497" i="7" s="1"/>
  <c r="BO497" i="7" s="1"/>
  <c r="BM497" i="7"/>
  <c r="BR497" i="7" s="1"/>
  <c r="BT497" i="7"/>
  <c r="BU497" i="7"/>
  <c r="BX497" i="7" s="1"/>
  <c r="CC497" i="7" s="1"/>
  <c r="BW497" i="7"/>
  <c r="BY497" i="7" s="1"/>
  <c r="BZ497" i="7" s="1"/>
  <c r="CE497" i="7"/>
  <c r="CF497" i="7"/>
  <c r="CI497" i="7" s="1"/>
  <c r="CN497" i="7" s="1"/>
  <c r="CH497" i="7"/>
  <c r="CJ497" i="7"/>
  <c r="CK497" i="7" s="1"/>
  <c r="BL498" i="7"/>
  <c r="BN498" i="7" s="1"/>
  <c r="BO498" i="7" s="1"/>
  <c r="BM498" i="7"/>
  <c r="BR498" i="7"/>
  <c r="BT498" i="7"/>
  <c r="BU498" i="7"/>
  <c r="BX498" i="7" s="1"/>
  <c r="CC498" i="7" s="1"/>
  <c r="BW498" i="7"/>
  <c r="BY498" i="7"/>
  <c r="BZ498" i="7" s="1"/>
  <c r="CE498" i="7"/>
  <c r="CF498" i="7"/>
  <c r="CH498" i="7"/>
  <c r="CI498" i="7"/>
  <c r="CN498" i="7" s="1"/>
  <c r="CJ498" i="7"/>
  <c r="CK498" i="7" s="1"/>
  <c r="BL499" i="7"/>
  <c r="BM499" i="7"/>
  <c r="BN499" i="7"/>
  <c r="BO499" i="7" s="1"/>
  <c r="BR499" i="7"/>
  <c r="BT499" i="7"/>
  <c r="BU499" i="7"/>
  <c r="BW499" i="7"/>
  <c r="BX499" i="7"/>
  <c r="CC499" i="7" s="1"/>
  <c r="BY499" i="7"/>
  <c r="BZ499" i="7" s="1"/>
  <c r="CE499" i="7"/>
  <c r="CF499" i="7"/>
  <c r="CH499" i="7"/>
  <c r="CJ499" i="7" s="1"/>
  <c r="CK499" i="7" s="1"/>
  <c r="CI499" i="7"/>
  <c r="CN499" i="7" s="1"/>
  <c r="BL500" i="7"/>
  <c r="BM500" i="7"/>
  <c r="BR500" i="7" s="1"/>
  <c r="BN500" i="7"/>
  <c r="BO500" i="7" s="1"/>
  <c r="BT500" i="7"/>
  <c r="BU500" i="7"/>
  <c r="BW500" i="7"/>
  <c r="BY500" i="7" s="1"/>
  <c r="BZ500" i="7" s="1"/>
  <c r="BX500" i="7"/>
  <c r="CC500" i="7" s="1"/>
  <c r="CE500" i="7"/>
  <c r="CF500" i="7"/>
  <c r="CI500" i="7" s="1"/>
  <c r="CN500" i="7" s="1"/>
  <c r="CH500" i="7"/>
  <c r="CJ500" i="7" s="1"/>
  <c r="CK500" i="7" s="1"/>
  <c r="BL501" i="7"/>
  <c r="BN501" i="7" s="1"/>
  <c r="BO501" i="7" s="1"/>
  <c r="BM501" i="7"/>
  <c r="BR501" i="7" s="1"/>
  <c r="BT501" i="7"/>
  <c r="BU501" i="7"/>
  <c r="BX501" i="7" s="1"/>
  <c r="CC501" i="7" s="1"/>
  <c r="BW501" i="7"/>
  <c r="BY501" i="7" s="1"/>
  <c r="BZ501" i="7" s="1"/>
  <c r="CE501" i="7"/>
  <c r="CF501" i="7"/>
  <c r="CI501" i="7" s="1"/>
  <c r="CN501" i="7" s="1"/>
  <c r="CH501" i="7"/>
  <c r="CJ501" i="7"/>
  <c r="CK501" i="7"/>
  <c r="CL501" i="7" s="1"/>
  <c r="BM4" i="7"/>
  <c r="BR4" i="7" s="1"/>
  <c r="BL4" i="7"/>
  <c r="BN4" i="7" s="1"/>
  <c r="BO4" i="7" s="1"/>
  <c r="BY4" i="7"/>
  <c r="BZ4" i="7" s="1"/>
  <c r="BX4" i="7"/>
  <c r="CC4" i="7" s="1"/>
  <c r="BW4" i="7"/>
  <c r="CI4" i="7"/>
  <c r="CN4" i="7" s="1"/>
  <c r="CH4" i="7"/>
  <c r="CJ4" i="7" s="1"/>
  <c r="CK4" i="7" s="1"/>
  <c r="AE5" i="7"/>
  <c r="AG5" i="7" s="1"/>
  <c r="AH5" i="7" s="1"/>
  <c r="AM5" i="7"/>
  <c r="AN5" i="7"/>
  <c r="AQ5" i="7" s="1"/>
  <c r="AV5" i="7" s="1"/>
  <c r="AP5" i="7"/>
  <c r="AR5" i="7" s="1"/>
  <c r="AS5" i="7" s="1"/>
  <c r="AX5" i="7"/>
  <c r="AY5" i="7"/>
  <c r="BB5" i="7" s="1"/>
  <c r="BG5" i="7" s="1"/>
  <c r="BA5" i="7"/>
  <c r="BC5" i="7" s="1"/>
  <c r="BD5" i="7" s="1"/>
  <c r="BE5" i="7" s="1"/>
  <c r="AE6" i="7"/>
  <c r="AG6" i="7" s="1"/>
  <c r="AH6" i="7" s="1"/>
  <c r="AM6" i="7"/>
  <c r="AN6" i="7"/>
  <c r="AQ6" i="7" s="1"/>
  <c r="AV6" i="7" s="1"/>
  <c r="AP6" i="7"/>
  <c r="AR6" i="7" s="1"/>
  <c r="AS6" i="7" s="1"/>
  <c r="AT6" i="7" s="1"/>
  <c r="AX6" i="7"/>
  <c r="AY6" i="7"/>
  <c r="BB6" i="7" s="1"/>
  <c r="BG6" i="7" s="1"/>
  <c r="BA6" i="7"/>
  <c r="BC6" i="7" s="1"/>
  <c r="BD6" i="7" s="1"/>
  <c r="BE6" i="7" s="1"/>
  <c r="AE7" i="7"/>
  <c r="AG7" i="7" s="1"/>
  <c r="AH7" i="7" s="1"/>
  <c r="AM7" i="7"/>
  <c r="AN7" i="7"/>
  <c r="AQ7" i="7" s="1"/>
  <c r="AV7" i="7" s="1"/>
  <c r="AP7" i="7"/>
  <c r="AR7" i="7" s="1"/>
  <c r="AS7" i="7" s="1"/>
  <c r="AT7" i="7" s="1"/>
  <c r="AX7" i="7"/>
  <c r="AY7" i="7"/>
  <c r="BB7" i="7" s="1"/>
  <c r="BG7" i="7" s="1"/>
  <c r="BA7" i="7"/>
  <c r="BC7" i="7" s="1"/>
  <c r="BD7" i="7" s="1"/>
  <c r="AE8" i="7"/>
  <c r="AG8" i="7" s="1"/>
  <c r="AH8" i="7" s="1"/>
  <c r="AI8" i="7" s="1"/>
  <c r="AM8" i="7"/>
  <c r="AN8" i="7"/>
  <c r="AQ8" i="7" s="1"/>
  <c r="AV8" i="7" s="1"/>
  <c r="AP8" i="7"/>
  <c r="AR8" i="7" s="1"/>
  <c r="AS8" i="7" s="1"/>
  <c r="AX8" i="7"/>
  <c r="AY8" i="7"/>
  <c r="BB8" i="7" s="1"/>
  <c r="BG8" i="7" s="1"/>
  <c r="BA8" i="7"/>
  <c r="BC8" i="7" s="1"/>
  <c r="BD8" i="7" s="1"/>
  <c r="AE9" i="7"/>
  <c r="AG9" i="7" s="1"/>
  <c r="AH9" i="7" s="1"/>
  <c r="AM9" i="7"/>
  <c r="AN9" i="7"/>
  <c r="AQ9" i="7" s="1"/>
  <c r="AV9" i="7" s="1"/>
  <c r="AP9" i="7"/>
  <c r="AR9" i="7" s="1"/>
  <c r="AS9" i="7" s="1"/>
  <c r="AX9" i="7"/>
  <c r="AY9" i="7"/>
  <c r="BB9" i="7" s="1"/>
  <c r="BG9" i="7" s="1"/>
  <c r="BA9" i="7"/>
  <c r="BC9" i="7" s="1"/>
  <c r="BD9" i="7" s="1"/>
  <c r="BE9" i="7" s="1"/>
  <c r="AE10" i="7"/>
  <c r="AG10" i="7" s="1"/>
  <c r="AH10" i="7" s="1"/>
  <c r="AM10" i="7"/>
  <c r="AN10" i="7"/>
  <c r="AQ10" i="7" s="1"/>
  <c r="AV10" i="7" s="1"/>
  <c r="AP10" i="7"/>
  <c r="AR10" i="7" s="1"/>
  <c r="AS10" i="7" s="1"/>
  <c r="AT10" i="7" s="1"/>
  <c r="AX10" i="7"/>
  <c r="AY10" i="7"/>
  <c r="BB10" i="7" s="1"/>
  <c r="BG10" i="7" s="1"/>
  <c r="BA10" i="7"/>
  <c r="BC10" i="7" s="1"/>
  <c r="BD10" i="7" s="1"/>
  <c r="AE11" i="7"/>
  <c r="AG11" i="7" s="1"/>
  <c r="AH11" i="7" s="1"/>
  <c r="AI11" i="7" s="1"/>
  <c r="AM11" i="7"/>
  <c r="AN11" i="7"/>
  <c r="AQ11" i="7" s="1"/>
  <c r="AV11" i="7" s="1"/>
  <c r="AP11" i="7"/>
  <c r="AR11" i="7" s="1"/>
  <c r="AS11" i="7" s="1"/>
  <c r="AX11" i="7"/>
  <c r="AY11" i="7"/>
  <c r="BB11" i="7" s="1"/>
  <c r="BG11" i="7" s="1"/>
  <c r="BA11" i="7"/>
  <c r="BC11" i="7" s="1"/>
  <c r="BD11" i="7" s="1"/>
  <c r="AE12" i="7"/>
  <c r="AG12" i="7" s="1"/>
  <c r="AH12" i="7" s="1"/>
  <c r="AM12" i="7"/>
  <c r="AN12" i="7"/>
  <c r="AQ12" i="7" s="1"/>
  <c r="AV12" i="7" s="1"/>
  <c r="AP12" i="7"/>
  <c r="AR12" i="7" s="1"/>
  <c r="AS12" i="7" s="1"/>
  <c r="AX12" i="7"/>
  <c r="AY12" i="7"/>
  <c r="BB12" i="7" s="1"/>
  <c r="BG12" i="7" s="1"/>
  <c r="BA12" i="7"/>
  <c r="BC12" i="7" s="1"/>
  <c r="BD12" i="7" s="1"/>
  <c r="AE13" i="7"/>
  <c r="AG13" i="7" s="1"/>
  <c r="AH13" i="7" s="1"/>
  <c r="AM13" i="7"/>
  <c r="AN13" i="7"/>
  <c r="AQ13" i="7" s="1"/>
  <c r="AV13" i="7" s="1"/>
  <c r="AP13" i="7"/>
  <c r="AR13" i="7" s="1"/>
  <c r="AS13" i="7" s="1"/>
  <c r="AX13" i="7"/>
  <c r="AY13" i="7"/>
  <c r="BB13" i="7" s="1"/>
  <c r="BG13" i="7" s="1"/>
  <c r="BA13" i="7"/>
  <c r="BC13" i="7" s="1"/>
  <c r="BD13" i="7" s="1"/>
  <c r="BE13" i="7" s="1"/>
  <c r="AE14" i="7"/>
  <c r="AG14" i="7" s="1"/>
  <c r="AH14" i="7" s="1"/>
  <c r="AM14" i="7"/>
  <c r="AN14" i="7"/>
  <c r="AQ14" i="7" s="1"/>
  <c r="AV14" i="7" s="1"/>
  <c r="AP14" i="7"/>
  <c r="AR14" i="7" s="1"/>
  <c r="AS14" i="7" s="1"/>
  <c r="AT14" i="7" s="1"/>
  <c r="AX14" i="7"/>
  <c r="AY14" i="7"/>
  <c r="BB14" i="7" s="1"/>
  <c r="BG14" i="7" s="1"/>
  <c r="BA14" i="7"/>
  <c r="BC14" i="7" s="1"/>
  <c r="BD14" i="7" s="1"/>
  <c r="BE14" i="7" s="1"/>
  <c r="AE15" i="7"/>
  <c r="AG15" i="7" s="1"/>
  <c r="AH15" i="7" s="1"/>
  <c r="AI15" i="7" s="1"/>
  <c r="AM15" i="7"/>
  <c r="AN15" i="7"/>
  <c r="AQ15" i="7" s="1"/>
  <c r="AV15" i="7" s="1"/>
  <c r="AP15" i="7"/>
  <c r="AR15" i="7" s="1"/>
  <c r="AS15" i="7" s="1"/>
  <c r="AT15" i="7" s="1"/>
  <c r="AX15" i="7"/>
  <c r="AY15" i="7"/>
  <c r="BB15" i="7" s="1"/>
  <c r="BG15" i="7" s="1"/>
  <c r="BA15" i="7"/>
  <c r="BC15" i="7" s="1"/>
  <c r="BD15" i="7" s="1"/>
  <c r="AE16" i="7"/>
  <c r="AG16" i="7" s="1"/>
  <c r="AH16" i="7" s="1"/>
  <c r="AI16" i="7" s="1"/>
  <c r="AM16" i="7"/>
  <c r="AN16" i="7"/>
  <c r="AQ16" i="7" s="1"/>
  <c r="AV16" i="7" s="1"/>
  <c r="AP16" i="7"/>
  <c r="AR16" i="7" s="1"/>
  <c r="AS16" i="7" s="1"/>
  <c r="AX16" i="7"/>
  <c r="AY16" i="7"/>
  <c r="BB16" i="7" s="1"/>
  <c r="BG16" i="7" s="1"/>
  <c r="BA16" i="7"/>
  <c r="BC16" i="7" s="1"/>
  <c r="BD16" i="7" s="1"/>
  <c r="AE17" i="7"/>
  <c r="AG17" i="7" s="1"/>
  <c r="AH17" i="7" s="1"/>
  <c r="AM17" i="7"/>
  <c r="AN17" i="7"/>
  <c r="AQ17" i="7" s="1"/>
  <c r="AV17" i="7" s="1"/>
  <c r="AP17" i="7"/>
  <c r="AR17" i="7" s="1"/>
  <c r="AS17" i="7" s="1"/>
  <c r="AX17" i="7"/>
  <c r="AY17" i="7"/>
  <c r="BB17" i="7" s="1"/>
  <c r="BG17" i="7" s="1"/>
  <c r="BA17" i="7"/>
  <c r="BC17" i="7" s="1"/>
  <c r="BD17" i="7" s="1"/>
  <c r="AE18" i="7"/>
  <c r="AG18" i="7" s="1"/>
  <c r="AH18" i="7" s="1"/>
  <c r="AM18" i="7"/>
  <c r="AN18" i="7"/>
  <c r="AQ18" i="7" s="1"/>
  <c r="AV18" i="7" s="1"/>
  <c r="AP18" i="7"/>
  <c r="AR18" i="7" s="1"/>
  <c r="AS18" i="7" s="1"/>
  <c r="AX18" i="7"/>
  <c r="AY18" i="7"/>
  <c r="BB18" i="7" s="1"/>
  <c r="BG18" i="7" s="1"/>
  <c r="BA18" i="7"/>
  <c r="BC18" i="7" s="1"/>
  <c r="BD18" i="7" s="1"/>
  <c r="AE19" i="7"/>
  <c r="AG19" i="7" s="1"/>
  <c r="AH19" i="7" s="1"/>
  <c r="AM19" i="7"/>
  <c r="AN19" i="7"/>
  <c r="AQ19" i="7" s="1"/>
  <c r="AV19" i="7" s="1"/>
  <c r="AP19" i="7"/>
  <c r="AR19" i="7" s="1"/>
  <c r="AS19" i="7" s="1"/>
  <c r="AX19" i="7"/>
  <c r="AY19" i="7"/>
  <c r="BB19" i="7" s="1"/>
  <c r="BG19" i="7" s="1"/>
  <c r="BA19" i="7"/>
  <c r="BC19" i="7" s="1"/>
  <c r="BD19" i="7" s="1"/>
  <c r="AE20" i="7"/>
  <c r="AG20" i="7" s="1"/>
  <c r="AH20" i="7" s="1"/>
  <c r="AM20" i="7"/>
  <c r="AN20" i="7"/>
  <c r="AQ20" i="7" s="1"/>
  <c r="AV20" i="7" s="1"/>
  <c r="AP20" i="7"/>
  <c r="AR20" i="7" s="1"/>
  <c r="AS20" i="7" s="1"/>
  <c r="AX20" i="7"/>
  <c r="AY20" i="7"/>
  <c r="BB20" i="7" s="1"/>
  <c r="BG20" i="7" s="1"/>
  <c r="BA20" i="7"/>
  <c r="BC20" i="7" s="1"/>
  <c r="BD20" i="7" s="1"/>
  <c r="AE21" i="7"/>
  <c r="AG21" i="7" s="1"/>
  <c r="AH21" i="7" s="1"/>
  <c r="AM21" i="7"/>
  <c r="AN21" i="7"/>
  <c r="AQ21" i="7" s="1"/>
  <c r="AV21" i="7" s="1"/>
  <c r="AP21" i="7"/>
  <c r="AR21" i="7" s="1"/>
  <c r="AS21" i="7" s="1"/>
  <c r="AX21" i="7"/>
  <c r="AY21" i="7"/>
  <c r="BB21" i="7" s="1"/>
  <c r="BG21" i="7" s="1"/>
  <c r="BA21" i="7"/>
  <c r="BC21" i="7" s="1"/>
  <c r="BD21" i="7" s="1"/>
  <c r="BE21" i="7" s="1"/>
  <c r="AE22" i="7"/>
  <c r="AG22" i="7" s="1"/>
  <c r="AH22" i="7" s="1"/>
  <c r="AM22" i="7"/>
  <c r="AN22" i="7"/>
  <c r="AQ22" i="7" s="1"/>
  <c r="AV22" i="7" s="1"/>
  <c r="AP22" i="7"/>
  <c r="AR22" i="7" s="1"/>
  <c r="AS22" i="7" s="1"/>
  <c r="AT22" i="7" s="1"/>
  <c r="AX22" i="7"/>
  <c r="AY22" i="7"/>
  <c r="BB22" i="7" s="1"/>
  <c r="BG22" i="7" s="1"/>
  <c r="BA22" i="7"/>
  <c r="BC22" i="7" s="1"/>
  <c r="BD22" i="7" s="1"/>
  <c r="BE22" i="7" s="1"/>
  <c r="AE23" i="7"/>
  <c r="AG23" i="7" s="1"/>
  <c r="AH23" i="7" s="1"/>
  <c r="AI23" i="7" s="1"/>
  <c r="AM23" i="7"/>
  <c r="AN23" i="7"/>
  <c r="AQ23" i="7" s="1"/>
  <c r="AV23" i="7" s="1"/>
  <c r="AP23" i="7"/>
  <c r="AR23" i="7" s="1"/>
  <c r="AS23" i="7" s="1"/>
  <c r="AX23" i="7"/>
  <c r="AY23" i="7"/>
  <c r="BB23" i="7" s="1"/>
  <c r="BG23" i="7" s="1"/>
  <c r="BA23" i="7"/>
  <c r="BC23" i="7" s="1"/>
  <c r="BD23" i="7" s="1"/>
  <c r="AE24" i="7"/>
  <c r="AG24" i="7" s="1"/>
  <c r="AH24" i="7" s="1"/>
  <c r="AI24" i="7" s="1"/>
  <c r="AM24" i="7"/>
  <c r="AN24" i="7"/>
  <c r="AQ24" i="7" s="1"/>
  <c r="AV24" i="7" s="1"/>
  <c r="AP24" i="7"/>
  <c r="AR24" i="7" s="1"/>
  <c r="AS24" i="7" s="1"/>
  <c r="AX24" i="7"/>
  <c r="AY24" i="7"/>
  <c r="BB24" i="7" s="1"/>
  <c r="BG24" i="7" s="1"/>
  <c r="BA24" i="7"/>
  <c r="BC24" i="7" s="1"/>
  <c r="BD24" i="7" s="1"/>
  <c r="AE25" i="7"/>
  <c r="AG25" i="7" s="1"/>
  <c r="AH25" i="7" s="1"/>
  <c r="AM25" i="7"/>
  <c r="AN25" i="7"/>
  <c r="AQ25" i="7" s="1"/>
  <c r="AV25" i="7" s="1"/>
  <c r="AP25" i="7"/>
  <c r="AR25" i="7" s="1"/>
  <c r="AS25" i="7" s="1"/>
  <c r="AX25" i="7"/>
  <c r="AY25" i="7"/>
  <c r="BB25" i="7" s="1"/>
  <c r="BG25" i="7" s="1"/>
  <c r="BA25" i="7"/>
  <c r="BC25" i="7" s="1"/>
  <c r="BD25" i="7" s="1"/>
  <c r="AE26" i="7"/>
  <c r="AG26" i="7" s="1"/>
  <c r="AH26" i="7" s="1"/>
  <c r="AM26" i="7"/>
  <c r="AN26" i="7"/>
  <c r="AQ26" i="7" s="1"/>
  <c r="AV26" i="7" s="1"/>
  <c r="AP26" i="7"/>
  <c r="AR26" i="7" s="1"/>
  <c r="AS26" i="7" s="1"/>
  <c r="AX26" i="7"/>
  <c r="AY26" i="7"/>
  <c r="BB26" i="7" s="1"/>
  <c r="BG26" i="7" s="1"/>
  <c r="BA26" i="7"/>
  <c r="BC26" i="7" s="1"/>
  <c r="BD26" i="7" s="1"/>
  <c r="AE27" i="7"/>
  <c r="AG27" i="7" s="1"/>
  <c r="AH27" i="7" s="1"/>
  <c r="AM27" i="7"/>
  <c r="AN27" i="7"/>
  <c r="AQ27" i="7" s="1"/>
  <c r="AV27" i="7" s="1"/>
  <c r="AP27" i="7"/>
  <c r="AR27" i="7" s="1"/>
  <c r="AS27" i="7" s="1"/>
  <c r="AX27" i="7"/>
  <c r="AY27" i="7"/>
  <c r="BB27" i="7" s="1"/>
  <c r="BG27" i="7" s="1"/>
  <c r="BA27" i="7"/>
  <c r="BC27" i="7" s="1"/>
  <c r="BD27" i="7" s="1"/>
  <c r="AE28" i="7"/>
  <c r="AG28" i="7" s="1"/>
  <c r="AH28" i="7" s="1"/>
  <c r="AM28" i="7"/>
  <c r="AN28" i="7"/>
  <c r="AQ28" i="7" s="1"/>
  <c r="AV28" i="7" s="1"/>
  <c r="AP28" i="7"/>
  <c r="AR28" i="7" s="1"/>
  <c r="AS28" i="7" s="1"/>
  <c r="AX28" i="7"/>
  <c r="AY28" i="7"/>
  <c r="BB28" i="7" s="1"/>
  <c r="BG28" i="7" s="1"/>
  <c r="BA28" i="7"/>
  <c r="BC28" i="7" s="1"/>
  <c r="BD28" i="7" s="1"/>
  <c r="AE29" i="7"/>
  <c r="AG29" i="7" s="1"/>
  <c r="AH29" i="7" s="1"/>
  <c r="AM29" i="7"/>
  <c r="AN29" i="7"/>
  <c r="AQ29" i="7" s="1"/>
  <c r="AV29" i="7" s="1"/>
  <c r="AP29" i="7"/>
  <c r="AR29" i="7" s="1"/>
  <c r="AS29" i="7" s="1"/>
  <c r="AX29" i="7"/>
  <c r="AY29" i="7"/>
  <c r="BB29" i="7" s="1"/>
  <c r="BG29" i="7" s="1"/>
  <c r="BA29" i="7"/>
  <c r="BC29" i="7" s="1"/>
  <c r="BD29" i="7" s="1"/>
  <c r="BE29" i="7" s="1"/>
  <c r="AE30" i="7"/>
  <c r="AG30" i="7" s="1"/>
  <c r="AH30" i="7" s="1"/>
  <c r="AM30" i="7"/>
  <c r="AN30" i="7"/>
  <c r="AQ30" i="7" s="1"/>
  <c r="AV30" i="7" s="1"/>
  <c r="AP30" i="7"/>
  <c r="AR30" i="7" s="1"/>
  <c r="AS30" i="7" s="1"/>
  <c r="AT30" i="7" s="1"/>
  <c r="AU30" i="7" s="1"/>
  <c r="AX30" i="7"/>
  <c r="AY30" i="7"/>
  <c r="BB30" i="7" s="1"/>
  <c r="BG30" i="7" s="1"/>
  <c r="BA30" i="7"/>
  <c r="BC30" i="7" s="1"/>
  <c r="BD30" i="7" s="1"/>
  <c r="BE30" i="7" s="1"/>
  <c r="AE31" i="7"/>
  <c r="AG31" i="7" s="1"/>
  <c r="AH31" i="7" s="1"/>
  <c r="AM31" i="7"/>
  <c r="AN31" i="7"/>
  <c r="AQ31" i="7" s="1"/>
  <c r="AV31" i="7" s="1"/>
  <c r="AP31" i="7"/>
  <c r="AR31" i="7" s="1"/>
  <c r="AS31" i="7" s="1"/>
  <c r="AT31" i="7" s="1"/>
  <c r="AX31" i="7"/>
  <c r="AY31" i="7"/>
  <c r="BB31" i="7" s="1"/>
  <c r="BG31" i="7" s="1"/>
  <c r="BA31" i="7"/>
  <c r="BC31" i="7" s="1"/>
  <c r="BD31" i="7" s="1"/>
  <c r="AE32" i="7"/>
  <c r="AG32" i="7" s="1"/>
  <c r="AH32" i="7" s="1"/>
  <c r="AI32" i="7" s="1"/>
  <c r="AM32" i="7"/>
  <c r="AN32" i="7"/>
  <c r="AQ32" i="7" s="1"/>
  <c r="AV32" i="7" s="1"/>
  <c r="AP32" i="7"/>
  <c r="AR32" i="7" s="1"/>
  <c r="AS32" i="7" s="1"/>
  <c r="AX32" i="7"/>
  <c r="AY32" i="7"/>
  <c r="BB32" i="7" s="1"/>
  <c r="BG32" i="7" s="1"/>
  <c r="BA32" i="7"/>
  <c r="BC32" i="7" s="1"/>
  <c r="BD32" i="7" s="1"/>
  <c r="AE33" i="7"/>
  <c r="AG33" i="7" s="1"/>
  <c r="AH33" i="7" s="1"/>
  <c r="AM33" i="7"/>
  <c r="AN33" i="7"/>
  <c r="AQ33" i="7" s="1"/>
  <c r="AV33" i="7" s="1"/>
  <c r="AP33" i="7"/>
  <c r="AR33" i="7" s="1"/>
  <c r="AS33" i="7" s="1"/>
  <c r="AT33" i="7" s="1"/>
  <c r="AX33" i="7"/>
  <c r="AY33" i="7"/>
  <c r="BB33" i="7" s="1"/>
  <c r="BG33" i="7" s="1"/>
  <c r="BA33" i="7"/>
  <c r="BC33" i="7" s="1"/>
  <c r="BD33" i="7" s="1"/>
  <c r="BE33" i="7" s="1"/>
  <c r="AE34" i="7"/>
  <c r="AG34" i="7" s="1"/>
  <c r="AH34" i="7" s="1"/>
  <c r="AM34" i="7"/>
  <c r="AN34" i="7"/>
  <c r="AQ34" i="7" s="1"/>
  <c r="AV34" i="7" s="1"/>
  <c r="AP34" i="7"/>
  <c r="AR34" i="7" s="1"/>
  <c r="AS34" i="7" s="1"/>
  <c r="AT34" i="7" s="1"/>
  <c r="AX34" i="7"/>
  <c r="AY34" i="7"/>
  <c r="BA34" i="7"/>
  <c r="BC34" i="7" s="1"/>
  <c r="BD34" i="7" s="1"/>
  <c r="BB34" i="7"/>
  <c r="BG34" i="7" s="1"/>
  <c r="AE35" i="7"/>
  <c r="AG35" i="7" s="1"/>
  <c r="AH35" i="7" s="1"/>
  <c r="AI35" i="7" s="1"/>
  <c r="AM35" i="7"/>
  <c r="AN35" i="7"/>
  <c r="AQ35" i="7" s="1"/>
  <c r="AV35" i="7" s="1"/>
  <c r="AP35" i="7"/>
  <c r="AR35" i="7" s="1"/>
  <c r="AS35" i="7" s="1"/>
  <c r="AX35" i="7"/>
  <c r="AY35" i="7"/>
  <c r="BB35" i="7" s="1"/>
  <c r="BG35" i="7" s="1"/>
  <c r="BA35" i="7"/>
  <c r="BC35" i="7" s="1"/>
  <c r="BD35" i="7" s="1"/>
  <c r="AE36" i="7"/>
  <c r="AG36" i="7" s="1"/>
  <c r="AH36" i="7" s="1"/>
  <c r="AM36" i="7"/>
  <c r="AN36" i="7"/>
  <c r="AQ36" i="7" s="1"/>
  <c r="AV36" i="7" s="1"/>
  <c r="AP36" i="7"/>
  <c r="AR36" i="7" s="1"/>
  <c r="AS36" i="7" s="1"/>
  <c r="AX36" i="7"/>
  <c r="AY36" i="7"/>
  <c r="BB36" i="7" s="1"/>
  <c r="BG36" i="7" s="1"/>
  <c r="BA36" i="7"/>
  <c r="BC36" i="7" s="1"/>
  <c r="BD36" i="7" s="1"/>
  <c r="AE37" i="7"/>
  <c r="AG37" i="7" s="1"/>
  <c r="AH37" i="7" s="1"/>
  <c r="AM37" i="7"/>
  <c r="AN37" i="7"/>
  <c r="AQ37" i="7" s="1"/>
  <c r="AV37" i="7" s="1"/>
  <c r="AP37" i="7"/>
  <c r="AR37" i="7" s="1"/>
  <c r="AS37" i="7" s="1"/>
  <c r="AX37" i="7"/>
  <c r="AY37" i="7"/>
  <c r="BB37" i="7" s="1"/>
  <c r="BG37" i="7" s="1"/>
  <c r="BA37" i="7"/>
  <c r="BC37" i="7" s="1"/>
  <c r="BD37" i="7" s="1"/>
  <c r="BE37" i="7" s="1"/>
  <c r="AE38" i="7"/>
  <c r="AG38" i="7" s="1"/>
  <c r="AH38" i="7" s="1"/>
  <c r="AI38" i="7" s="1"/>
  <c r="AM38" i="7"/>
  <c r="AN38" i="7"/>
  <c r="AQ38" i="7" s="1"/>
  <c r="AV38" i="7" s="1"/>
  <c r="AP38" i="7"/>
  <c r="AR38" i="7" s="1"/>
  <c r="AS38" i="7" s="1"/>
  <c r="AX38" i="7"/>
  <c r="AY38" i="7"/>
  <c r="BB38" i="7" s="1"/>
  <c r="BG38" i="7" s="1"/>
  <c r="BA38" i="7"/>
  <c r="BC38" i="7" s="1"/>
  <c r="BD38" i="7" s="1"/>
  <c r="BE38" i="7" s="1"/>
  <c r="AE39" i="7"/>
  <c r="AG39" i="7" s="1"/>
  <c r="AH39" i="7" s="1"/>
  <c r="AI39" i="7" s="1"/>
  <c r="AM39" i="7"/>
  <c r="AN39" i="7"/>
  <c r="AQ39" i="7" s="1"/>
  <c r="AV39" i="7" s="1"/>
  <c r="AP39" i="7"/>
  <c r="AR39" i="7" s="1"/>
  <c r="AS39" i="7" s="1"/>
  <c r="AT39" i="7" s="1"/>
  <c r="AU39" i="7" s="1"/>
  <c r="AX39" i="7"/>
  <c r="AY39" i="7"/>
  <c r="BB39" i="7" s="1"/>
  <c r="BG39" i="7" s="1"/>
  <c r="BA39" i="7"/>
  <c r="BC39" i="7" s="1"/>
  <c r="BD39" i="7" s="1"/>
  <c r="AE40" i="7"/>
  <c r="AG40" i="7" s="1"/>
  <c r="AH40" i="7" s="1"/>
  <c r="AI40" i="7" s="1"/>
  <c r="AM40" i="7"/>
  <c r="AN40" i="7"/>
  <c r="AQ40" i="7" s="1"/>
  <c r="AV40" i="7" s="1"/>
  <c r="AP40" i="7"/>
  <c r="AR40" i="7" s="1"/>
  <c r="AS40" i="7" s="1"/>
  <c r="AX40" i="7"/>
  <c r="AY40" i="7"/>
  <c r="BB40" i="7" s="1"/>
  <c r="BG40" i="7" s="1"/>
  <c r="BA40" i="7"/>
  <c r="BC40" i="7" s="1"/>
  <c r="BD40" i="7" s="1"/>
  <c r="AE41" i="7"/>
  <c r="AG41" i="7" s="1"/>
  <c r="AH41" i="7" s="1"/>
  <c r="AM41" i="7"/>
  <c r="AN41" i="7"/>
  <c r="AQ41" i="7" s="1"/>
  <c r="AV41" i="7" s="1"/>
  <c r="AP41" i="7"/>
  <c r="AR41" i="7" s="1"/>
  <c r="AS41" i="7" s="1"/>
  <c r="AX41" i="7"/>
  <c r="AY41" i="7"/>
  <c r="BB41" i="7" s="1"/>
  <c r="BG41" i="7" s="1"/>
  <c r="BA41" i="7"/>
  <c r="BC41" i="7" s="1"/>
  <c r="BD41" i="7" s="1"/>
  <c r="BE41" i="7" s="1"/>
  <c r="AE42" i="7"/>
  <c r="AG42" i="7" s="1"/>
  <c r="AH42" i="7" s="1"/>
  <c r="AI42" i="7" s="1"/>
  <c r="AM42" i="7"/>
  <c r="AN42" i="7"/>
  <c r="AQ42" i="7" s="1"/>
  <c r="AV42" i="7" s="1"/>
  <c r="AP42" i="7"/>
  <c r="AR42" i="7" s="1"/>
  <c r="AS42" i="7" s="1"/>
  <c r="AX42" i="7"/>
  <c r="AY42" i="7"/>
  <c r="BB42" i="7" s="1"/>
  <c r="BG42" i="7" s="1"/>
  <c r="BA42" i="7"/>
  <c r="BC42" i="7" s="1"/>
  <c r="BD42" i="7" s="1"/>
  <c r="AE43" i="7"/>
  <c r="AG43" i="7" s="1"/>
  <c r="AH43" i="7" s="1"/>
  <c r="AI43" i="7" s="1"/>
  <c r="AM43" i="7"/>
  <c r="AN43" i="7"/>
  <c r="AQ43" i="7" s="1"/>
  <c r="AV43" i="7" s="1"/>
  <c r="AP43" i="7"/>
  <c r="AR43" i="7" s="1"/>
  <c r="AS43" i="7" s="1"/>
  <c r="AT43" i="7" s="1"/>
  <c r="AU43" i="7" s="1"/>
  <c r="AX43" i="7"/>
  <c r="AY43" i="7"/>
  <c r="BB43" i="7" s="1"/>
  <c r="BG43" i="7" s="1"/>
  <c r="BA43" i="7"/>
  <c r="BC43" i="7" s="1"/>
  <c r="BD43" i="7" s="1"/>
  <c r="BE43" i="7" s="1"/>
  <c r="AE44" i="7"/>
  <c r="AG44" i="7" s="1"/>
  <c r="AH44" i="7" s="1"/>
  <c r="AM44" i="7"/>
  <c r="AN44" i="7"/>
  <c r="AQ44" i="7" s="1"/>
  <c r="AV44" i="7" s="1"/>
  <c r="AP44" i="7"/>
  <c r="AR44" i="7" s="1"/>
  <c r="AS44" i="7" s="1"/>
  <c r="AT44" i="7" s="1"/>
  <c r="AU44" i="7" s="1"/>
  <c r="AX44" i="7"/>
  <c r="AY44" i="7"/>
  <c r="BB44" i="7" s="1"/>
  <c r="BG44" i="7" s="1"/>
  <c r="BA44" i="7"/>
  <c r="BC44" i="7" s="1"/>
  <c r="BD44" i="7" s="1"/>
  <c r="BE44" i="7" s="1"/>
  <c r="AE45" i="7"/>
  <c r="AG45" i="7" s="1"/>
  <c r="AH45" i="7" s="1"/>
  <c r="AM45" i="7"/>
  <c r="AN45" i="7"/>
  <c r="AQ45" i="7" s="1"/>
  <c r="AV45" i="7" s="1"/>
  <c r="AP45" i="7"/>
  <c r="AR45" i="7" s="1"/>
  <c r="AS45" i="7" s="1"/>
  <c r="AX45" i="7"/>
  <c r="AY45" i="7"/>
  <c r="BB45" i="7" s="1"/>
  <c r="BG45" i="7" s="1"/>
  <c r="BA45" i="7"/>
  <c r="BC45" i="7" s="1"/>
  <c r="BD45" i="7" s="1"/>
  <c r="BE45" i="7" s="1"/>
  <c r="BF45" i="7" s="1"/>
  <c r="AE46" i="7"/>
  <c r="AG46" i="7" s="1"/>
  <c r="AH46" i="7" s="1"/>
  <c r="AM46" i="7"/>
  <c r="AN46" i="7"/>
  <c r="AQ46" i="7" s="1"/>
  <c r="AV46" i="7" s="1"/>
  <c r="AP46" i="7"/>
  <c r="AR46" i="7" s="1"/>
  <c r="AS46" i="7" s="1"/>
  <c r="AX46" i="7"/>
  <c r="AY46" i="7"/>
  <c r="BB46" i="7" s="1"/>
  <c r="BG46" i="7" s="1"/>
  <c r="BA46" i="7"/>
  <c r="BC46" i="7" s="1"/>
  <c r="BD46" i="7" s="1"/>
  <c r="BE46" i="7" s="1"/>
  <c r="AE47" i="7"/>
  <c r="AG47" i="7" s="1"/>
  <c r="AH47" i="7" s="1"/>
  <c r="AM47" i="7"/>
  <c r="AN47" i="7"/>
  <c r="AQ47" i="7" s="1"/>
  <c r="AV47" i="7" s="1"/>
  <c r="AP47" i="7"/>
  <c r="AR47" i="7" s="1"/>
  <c r="AS47" i="7" s="1"/>
  <c r="AT47" i="7" s="1"/>
  <c r="AX47" i="7"/>
  <c r="AY47" i="7"/>
  <c r="BB47" i="7" s="1"/>
  <c r="BG47" i="7" s="1"/>
  <c r="BA47" i="7"/>
  <c r="BC47" i="7" s="1"/>
  <c r="BD47" i="7" s="1"/>
  <c r="AE48" i="7"/>
  <c r="AG48" i="7" s="1"/>
  <c r="AH48" i="7" s="1"/>
  <c r="AI48" i="7" s="1"/>
  <c r="AM48" i="7"/>
  <c r="AN48" i="7"/>
  <c r="AQ48" i="7" s="1"/>
  <c r="AV48" i="7" s="1"/>
  <c r="AP48" i="7"/>
  <c r="AR48" i="7" s="1"/>
  <c r="AS48" i="7" s="1"/>
  <c r="AX48" i="7"/>
  <c r="AY48" i="7"/>
  <c r="BB48" i="7" s="1"/>
  <c r="BG48" i="7" s="1"/>
  <c r="BA48" i="7"/>
  <c r="BC48" i="7" s="1"/>
  <c r="BD48" i="7" s="1"/>
  <c r="AE49" i="7"/>
  <c r="AG49" i="7" s="1"/>
  <c r="AH49" i="7" s="1"/>
  <c r="AM49" i="7"/>
  <c r="AN49" i="7"/>
  <c r="AQ49" i="7" s="1"/>
  <c r="AV49" i="7" s="1"/>
  <c r="AP49" i="7"/>
  <c r="AR49" i="7" s="1"/>
  <c r="AS49" i="7" s="1"/>
  <c r="AX49" i="7"/>
  <c r="AY49" i="7"/>
  <c r="BB49" i="7" s="1"/>
  <c r="BG49" i="7" s="1"/>
  <c r="BA49" i="7"/>
  <c r="BC49" i="7" s="1"/>
  <c r="BD49" i="7" s="1"/>
  <c r="BE49" i="7" s="1"/>
  <c r="AE50" i="7"/>
  <c r="AG50" i="7" s="1"/>
  <c r="AH50" i="7" s="1"/>
  <c r="AM50" i="7"/>
  <c r="AN50" i="7"/>
  <c r="AQ50" i="7" s="1"/>
  <c r="AV50" i="7" s="1"/>
  <c r="AP50" i="7"/>
  <c r="AR50" i="7" s="1"/>
  <c r="AS50" i="7" s="1"/>
  <c r="AT50" i="7" s="1"/>
  <c r="AX50" i="7"/>
  <c r="AY50" i="7"/>
  <c r="BB50" i="7" s="1"/>
  <c r="BG50" i="7" s="1"/>
  <c r="BA50" i="7"/>
  <c r="BC50" i="7" s="1"/>
  <c r="BD50" i="7" s="1"/>
  <c r="AE51" i="7"/>
  <c r="AG51" i="7" s="1"/>
  <c r="AH51" i="7" s="1"/>
  <c r="AI51" i="7" s="1"/>
  <c r="AM51" i="7"/>
  <c r="AN51" i="7"/>
  <c r="AQ51" i="7" s="1"/>
  <c r="AV51" i="7" s="1"/>
  <c r="AP51" i="7"/>
  <c r="AR51" i="7" s="1"/>
  <c r="AS51" i="7" s="1"/>
  <c r="AX51" i="7"/>
  <c r="AY51" i="7"/>
  <c r="BB51" i="7" s="1"/>
  <c r="BG51" i="7" s="1"/>
  <c r="BA51" i="7"/>
  <c r="BC51" i="7" s="1"/>
  <c r="BD51" i="7" s="1"/>
  <c r="AE52" i="7"/>
  <c r="AG52" i="7" s="1"/>
  <c r="AH52" i="7" s="1"/>
  <c r="AM52" i="7"/>
  <c r="AN52" i="7"/>
  <c r="AQ52" i="7" s="1"/>
  <c r="AV52" i="7" s="1"/>
  <c r="AP52" i="7"/>
  <c r="AR52" i="7" s="1"/>
  <c r="AS52" i="7" s="1"/>
  <c r="AX52" i="7"/>
  <c r="AY52" i="7"/>
  <c r="BB52" i="7" s="1"/>
  <c r="BG52" i="7" s="1"/>
  <c r="BA52" i="7"/>
  <c r="BC52" i="7" s="1"/>
  <c r="BD52" i="7" s="1"/>
  <c r="AE53" i="7"/>
  <c r="AG53" i="7" s="1"/>
  <c r="AH53" i="7" s="1"/>
  <c r="AM53" i="7"/>
  <c r="AN53" i="7"/>
  <c r="AQ53" i="7" s="1"/>
  <c r="AV53" i="7" s="1"/>
  <c r="AP53" i="7"/>
  <c r="AR53" i="7" s="1"/>
  <c r="AS53" i="7" s="1"/>
  <c r="AX53" i="7"/>
  <c r="AY53" i="7"/>
  <c r="BB53" i="7" s="1"/>
  <c r="BG53" i="7" s="1"/>
  <c r="BA53" i="7"/>
  <c r="BC53" i="7" s="1"/>
  <c r="BD53" i="7" s="1"/>
  <c r="BE53" i="7" s="1"/>
  <c r="BF53" i="7" s="1"/>
  <c r="AE54" i="7"/>
  <c r="AG54" i="7" s="1"/>
  <c r="AH54" i="7" s="1"/>
  <c r="AM54" i="7"/>
  <c r="AN54" i="7"/>
  <c r="AQ54" i="7" s="1"/>
  <c r="AV54" i="7" s="1"/>
  <c r="AP54" i="7"/>
  <c r="AR54" i="7" s="1"/>
  <c r="AS54" i="7" s="1"/>
  <c r="AX54" i="7"/>
  <c r="AY54" i="7"/>
  <c r="BB54" i="7" s="1"/>
  <c r="BG54" i="7" s="1"/>
  <c r="BA54" i="7"/>
  <c r="BC54" i="7" s="1"/>
  <c r="BD54" i="7" s="1"/>
  <c r="BE54" i="7" s="1"/>
  <c r="AE55" i="7"/>
  <c r="AG55" i="7" s="1"/>
  <c r="AH55" i="7" s="1"/>
  <c r="AI55" i="7" s="1"/>
  <c r="AJ55" i="7" s="1"/>
  <c r="AM55" i="7"/>
  <c r="AN55" i="7"/>
  <c r="AQ55" i="7" s="1"/>
  <c r="AV55" i="7" s="1"/>
  <c r="AP55" i="7"/>
  <c r="AR55" i="7" s="1"/>
  <c r="AS55" i="7" s="1"/>
  <c r="AT55" i="7" s="1"/>
  <c r="AX55" i="7"/>
  <c r="AY55" i="7"/>
  <c r="BB55" i="7" s="1"/>
  <c r="BG55" i="7" s="1"/>
  <c r="BA55" i="7"/>
  <c r="BC55" i="7" s="1"/>
  <c r="BD55" i="7" s="1"/>
  <c r="AE56" i="7"/>
  <c r="AG56" i="7" s="1"/>
  <c r="AH56" i="7" s="1"/>
  <c r="AI56" i="7" s="1"/>
  <c r="AM56" i="7"/>
  <c r="AN56" i="7"/>
  <c r="AQ56" i="7" s="1"/>
  <c r="AV56" i="7" s="1"/>
  <c r="AP56" i="7"/>
  <c r="AR56" i="7" s="1"/>
  <c r="AS56" i="7" s="1"/>
  <c r="AX56" i="7"/>
  <c r="AY56" i="7"/>
  <c r="BB56" i="7" s="1"/>
  <c r="BG56" i="7" s="1"/>
  <c r="BA56" i="7"/>
  <c r="BC56" i="7" s="1"/>
  <c r="BD56" i="7" s="1"/>
  <c r="AE57" i="7"/>
  <c r="AG57" i="7" s="1"/>
  <c r="AH57" i="7" s="1"/>
  <c r="AM57" i="7"/>
  <c r="AN57" i="7"/>
  <c r="AQ57" i="7" s="1"/>
  <c r="AV57" i="7" s="1"/>
  <c r="AP57" i="7"/>
  <c r="AR57" i="7" s="1"/>
  <c r="AS57" i="7" s="1"/>
  <c r="AX57" i="7"/>
  <c r="AY57" i="7"/>
  <c r="BB57" i="7" s="1"/>
  <c r="BG57" i="7" s="1"/>
  <c r="BA57" i="7"/>
  <c r="BC57" i="7" s="1"/>
  <c r="BD57" i="7" s="1"/>
  <c r="AE58" i="7"/>
  <c r="AG58" i="7" s="1"/>
  <c r="AH58" i="7" s="1"/>
  <c r="AI58" i="7" s="1"/>
  <c r="AM58" i="7"/>
  <c r="AN58" i="7"/>
  <c r="AQ58" i="7" s="1"/>
  <c r="AV58" i="7" s="1"/>
  <c r="AP58" i="7"/>
  <c r="AR58" i="7" s="1"/>
  <c r="AS58" i="7" s="1"/>
  <c r="AX58" i="7"/>
  <c r="AY58" i="7"/>
  <c r="BB58" i="7" s="1"/>
  <c r="BG58" i="7" s="1"/>
  <c r="BA58" i="7"/>
  <c r="BC58" i="7" s="1"/>
  <c r="BD58" i="7" s="1"/>
  <c r="AE59" i="7"/>
  <c r="AG59" i="7" s="1"/>
  <c r="AH59" i="7" s="1"/>
  <c r="AM59" i="7"/>
  <c r="AN59" i="7"/>
  <c r="AQ59" i="7" s="1"/>
  <c r="AV59" i="7" s="1"/>
  <c r="AP59" i="7"/>
  <c r="AR59" i="7" s="1"/>
  <c r="AS59" i="7" s="1"/>
  <c r="AX59" i="7"/>
  <c r="AY59" i="7"/>
  <c r="BB59" i="7" s="1"/>
  <c r="BG59" i="7" s="1"/>
  <c r="BA59" i="7"/>
  <c r="BC59" i="7" s="1"/>
  <c r="BD59" i="7" s="1"/>
  <c r="BE59" i="7" s="1"/>
  <c r="AE60" i="7"/>
  <c r="AG60" i="7" s="1"/>
  <c r="AH60" i="7" s="1"/>
  <c r="AM60" i="7"/>
  <c r="AN60" i="7"/>
  <c r="AQ60" i="7" s="1"/>
  <c r="AV60" i="7" s="1"/>
  <c r="AP60" i="7"/>
  <c r="AR60" i="7" s="1"/>
  <c r="AS60" i="7" s="1"/>
  <c r="AX60" i="7"/>
  <c r="AY60" i="7"/>
  <c r="BB60" i="7" s="1"/>
  <c r="BG60" i="7" s="1"/>
  <c r="BA60" i="7"/>
  <c r="BC60" i="7" s="1"/>
  <c r="BD60" i="7" s="1"/>
  <c r="BE60" i="7" s="1"/>
  <c r="AE61" i="7"/>
  <c r="AG61" i="7" s="1"/>
  <c r="AH61" i="7" s="1"/>
  <c r="AM61" i="7"/>
  <c r="AN61" i="7"/>
  <c r="AQ61" i="7" s="1"/>
  <c r="AV61" i="7" s="1"/>
  <c r="AP61" i="7"/>
  <c r="AR61" i="7" s="1"/>
  <c r="AS61" i="7" s="1"/>
  <c r="AT61" i="7" s="1"/>
  <c r="AX61" i="7"/>
  <c r="AY61" i="7"/>
  <c r="BB61" i="7" s="1"/>
  <c r="BG61" i="7" s="1"/>
  <c r="BA61" i="7"/>
  <c r="BC61" i="7" s="1"/>
  <c r="BD61" i="7" s="1"/>
  <c r="AE62" i="7"/>
  <c r="AG62" i="7" s="1"/>
  <c r="AH62" i="7" s="1"/>
  <c r="AI62" i="7" s="1"/>
  <c r="AM62" i="7"/>
  <c r="AN62" i="7"/>
  <c r="AQ62" i="7" s="1"/>
  <c r="AV62" i="7" s="1"/>
  <c r="AP62" i="7"/>
  <c r="AR62" i="7" s="1"/>
  <c r="AS62" i="7" s="1"/>
  <c r="AX62" i="7"/>
  <c r="AY62" i="7"/>
  <c r="BB62" i="7" s="1"/>
  <c r="BG62" i="7" s="1"/>
  <c r="BA62" i="7"/>
  <c r="BC62" i="7" s="1"/>
  <c r="BD62" i="7" s="1"/>
  <c r="AE63" i="7"/>
  <c r="AG63" i="7" s="1"/>
  <c r="AH63" i="7" s="1"/>
  <c r="AI63" i="7" s="1"/>
  <c r="AM63" i="7"/>
  <c r="AN63" i="7"/>
  <c r="AQ63" i="7" s="1"/>
  <c r="AV63" i="7" s="1"/>
  <c r="AP63" i="7"/>
  <c r="AR63" i="7" s="1"/>
  <c r="AS63" i="7" s="1"/>
  <c r="AX63" i="7"/>
  <c r="AY63" i="7"/>
  <c r="BB63" i="7" s="1"/>
  <c r="BG63" i="7" s="1"/>
  <c r="BA63" i="7"/>
  <c r="BC63" i="7" s="1"/>
  <c r="BD63" i="7" s="1"/>
  <c r="BE63" i="7" s="1"/>
  <c r="AE64" i="7"/>
  <c r="AG64" i="7" s="1"/>
  <c r="AH64" i="7" s="1"/>
  <c r="AI64" i="7" s="1"/>
  <c r="AM64" i="7"/>
  <c r="AN64" i="7"/>
  <c r="AQ64" i="7" s="1"/>
  <c r="AV64" i="7" s="1"/>
  <c r="AP64" i="7"/>
  <c r="AR64" i="7" s="1"/>
  <c r="AS64" i="7" s="1"/>
  <c r="AT64" i="7" s="1"/>
  <c r="AX64" i="7"/>
  <c r="AY64" i="7"/>
  <c r="BB64" i="7" s="1"/>
  <c r="BG64" i="7" s="1"/>
  <c r="BA64" i="7"/>
  <c r="BC64" i="7" s="1"/>
  <c r="BD64" i="7" s="1"/>
  <c r="AE65" i="7"/>
  <c r="AG65" i="7" s="1"/>
  <c r="AH65" i="7" s="1"/>
  <c r="AM65" i="7"/>
  <c r="AN65" i="7"/>
  <c r="AQ65" i="7" s="1"/>
  <c r="AV65" i="7" s="1"/>
  <c r="AP65" i="7"/>
  <c r="AR65" i="7" s="1"/>
  <c r="AS65" i="7" s="1"/>
  <c r="AX65" i="7"/>
  <c r="AY65" i="7"/>
  <c r="BB65" i="7" s="1"/>
  <c r="BG65" i="7" s="1"/>
  <c r="BA65" i="7"/>
  <c r="BC65" i="7" s="1"/>
  <c r="BD65" i="7" s="1"/>
  <c r="AE66" i="7"/>
  <c r="AG66" i="7" s="1"/>
  <c r="AH66" i="7" s="1"/>
  <c r="AM66" i="7"/>
  <c r="AN66" i="7"/>
  <c r="AQ66" i="7" s="1"/>
  <c r="AV66" i="7" s="1"/>
  <c r="AP66" i="7"/>
  <c r="AR66" i="7" s="1"/>
  <c r="AS66" i="7" s="1"/>
  <c r="AX66" i="7"/>
  <c r="AY66" i="7"/>
  <c r="BB66" i="7" s="1"/>
  <c r="BG66" i="7" s="1"/>
  <c r="BA66" i="7"/>
  <c r="BC66" i="7" s="1"/>
  <c r="BD66" i="7" s="1"/>
  <c r="BE66" i="7" s="1"/>
  <c r="AE67" i="7"/>
  <c r="AG67" i="7" s="1"/>
  <c r="AH67" i="7" s="1"/>
  <c r="AM67" i="7"/>
  <c r="AN67" i="7"/>
  <c r="AQ67" i="7" s="1"/>
  <c r="AV67" i="7" s="1"/>
  <c r="AP67" i="7"/>
  <c r="AR67" i="7" s="1"/>
  <c r="AS67" i="7" s="1"/>
  <c r="AT67" i="7" s="1"/>
  <c r="AX67" i="7"/>
  <c r="AY67" i="7"/>
  <c r="BB67" i="7" s="1"/>
  <c r="BG67" i="7" s="1"/>
  <c r="BA67" i="7"/>
  <c r="BC67" i="7" s="1"/>
  <c r="BD67" i="7" s="1"/>
  <c r="BE67" i="7" s="1"/>
  <c r="BF67" i="7" s="1"/>
  <c r="AE68" i="7"/>
  <c r="AG68" i="7" s="1"/>
  <c r="AH68" i="7" s="1"/>
  <c r="AM68" i="7"/>
  <c r="AN68" i="7"/>
  <c r="AQ68" i="7" s="1"/>
  <c r="AV68" i="7" s="1"/>
  <c r="AP68" i="7"/>
  <c r="AR68" i="7" s="1"/>
  <c r="AS68" i="7" s="1"/>
  <c r="AT68" i="7" s="1"/>
  <c r="AX68" i="7"/>
  <c r="AY68" i="7"/>
  <c r="BB68" i="7" s="1"/>
  <c r="BG68" i="7" s="1"/>
  <c r="BA68" i="7"/>
  <c r="BC68" i="7" s="1"/>
  <c r="BD68" i="7" s="1"/>
  <c r="AE69" i="7"/>
  <c r="AG69" i="7" s="1"/>
  <c r="AH69" i="7" s="1"/>
  <c r="AM69" i="7"/>
  <c r="AN69" i="7"/>
  <c r="AQ69" i="7" s="1"/>
  <c r="AV69" i="7" s="1"/>
  <c r="AP69" i="7"/>
  <c r="AR69" i="7" s="1"/>
  <c r="AS69" i="7" s="1"/>
  <c r="AX69" i="7"/>
  <c r="AY69" i="7"/>
  <c r="BB69" i="7" s="1"/>
  <c r="BG69" i="7" s="1"/>
  <c r="BA69" i="7"/>
  <c r="BC69" i="7" s="1"/>
  <c r="BD69" i="7" s="1"/>
  <c r="AE70" i="7"/>
  <c r="AG70" i="7" s="1"/>
  <c r="AH70" i="7" s="1"/>
  <c r="AM70" i="7"/>
  <c r="AN70" i="7"/>
  <c r="AQ70" i="7" s="1"/>
  <c r="AV70" i="7" s="1"/>
  <c r="AP70" i="7"/>
  <c r="AR70" i="7" s="1"/>
  <c r="AS70" i="7" s="1"/>
  <c r="AT70" i="7" s="1"/>
  <c r="AX70" i="7"/>
  <c r="AY70" i="7"/>
  <c r="BB70" i="7" s="1"/>
  <c r="BG70" i="7" s="1"/>
  <c r="BA70" i="7"/>
  <c r="BC70" i="7" s="1"/>
  <c r="BD70" i="7" s="1"/>
  <c r="BE70" i="7" s="1"/>
  <c r="AE71" i="7"/>
  <c r="AG71" i="7" s="1"/>
  <c r="AH71" i="7" s="1"/>
  <c r="AI71" i="7" s="1"/>
  <c r="AM71" i="7"/>
  <c r="AN71" i="7"/>
  <c r="AQ71" i="7" s="1"/>
  <c r="AV71" i="7" s="1"/>
  <c r="AP71" i="7"/>
  <c r="AR71" i="7" s="1"/>
  <c r="AS71" i="7" s="1"/>
  <c r="AT71" i="7" s="1"/>
  <c r="AU71" i="7" s="1"/>
  <c r="AX71" i="7"/>
  <c r="AY71" i="7"/>
  <c r="BB71" i="7" s="1"/>
  <c r="BG71" i="7" s="1"/>
  <c r="BA71" i="7"/>
  <c r="BC71" i="7" s="1"/>
  <c r="BD71" i="7" s="1"/>
  <c r="AE72" i="7"/>
  <c r="AG72" i="7" s="1"/>
  <c r="AH72" i="7" s="1"/>
  <c r="AI72" i="7" s="1"/>
  <c r="AM72" i="7"/>
  <c r="AN72" i="7"/>
  <c r="AQ72" i="7" s="1"/>
  <c r="AV72" i="7" s="1"/>
  <c r="AP72" i="7"/>
  <c r="AR72" i="7" s="1"/>
  <c r="AS72" i="7" s="1"/>
  <c r="AT72" i="7" s="1"/>
  <c r="AX72" i="7"/>
  <c r="AY72" i="7"/>
  <c r="BB72" i="7" s="1"/>
  <c r="BG72" i="7" s="1"/>
  <c r="BA72" i="7"/>
  <c r="BC72" i="7" s="1"/>
  <c r="BD72" i="7" s="1"/>
  <c r="AE73" i="7"/>
  <c r="AG73" i="7" s="1"/>
  <c r="AH73" i="7" s="1"/>
  <c r="AM73" i="7"/>
  <c r="AN73" i="7"/>
  <c r="AQ73" i="7" s="1"/>
  <c r="AV73" i="7" s="1"/>
  <c r="AP73" i="7"/>
  <c r="AR73" i="7" s="1"/>
  <c r="AS73" i="7" s="1"/>
  <c r="AX73" i="7"/>
  <c r="AY73" i="7"/>
  <c r="BB73" i="7" s="1"/>
  <c r="BG73" i="7" s="1"/>
  <c r="BA73" i="7"/>
  <c r="BC73" i="7" s="1"/>
  <c r="BD73" i="7" s="1"/>
  <c r="AE74" i="7"/>
  <c r="AG74" i="7" s="1"/>
  <c r="AH74" i="7" s="1"/>
  <c r="AM74" i="7"/>
  <c r="AN74" i="7"/>
  <c r="AQ74" i="7" s="1"/>
  <c r="AV74" i="7" s="1"/>
  <c r="AP74" i="7"/>
  <c r="AR74" i="7" s="1"/>
  <c r="AS74" i="7" s="1"/>
  <c r="AX74" i="7"/>
  <c r="AY74" i="7"/>
  <c r="BB74" i="7" s="1"/>
  <c r="BG74" i="7" s="1"/>
  <c r="BA74" i="7"/>
  <c r="BC74" i="7" s="1"/>
  <c r="BD74" i="7" s="1"/>
  <c r="BE74" i="7" s="1"/>
  <c r="AE75" i="7"/>
  <c r="AG75" i="7" s="1"/>
  <c r="AH75" i="7" s="1"/>
  <c r="AM75" i="7"/>
  <c r="AN75" i="7"/>
  <c r="AQ75" i="7" s="1"/>
  <c r="AV75" i="7" s="1"/>
  <c r="AP75" i="7"/>
  <c r="AR75" i="7" s="1"/>
  <c r="AS75" i="7" s="1"/>
  <c r="AT75" i="7" s="1"/>
  <c r="AX75" i="7"/>
  <c r="AY75" i="7"/>
  <c r="BB75" i="7" s="1"/>
  <c r="BG75" i="7" s="1"/>
  <c r="BA75" i="7"/>
  <c r="BC75" i="7" s="1"/>
  <c r="BD75" i="7" s="1"/>
  <c r="BE75" i="7" s="1"/>
  <c r="AE76" i="7"/>
  <c r="AG76" i="7" s="1"/>
  <c r="AH76" i="7" s="1"/>
  <c r="AM76" i="7"/>
  <c r="AN76" i="7"/>
  <c r="AQ76" i="7" s="1"/>
  <c r="AV76" i="7" s="1"/>
  <c r="AP76" i="7"/>
  <c r="AR76" i="7" s="1"/>
  <c r="AS76" i="7" s="1"/>
  <c r="AX76" i="7"/>
  <c r="AY76" i="7"/>
  <c r="BB76" i="7" s="1"/>
  <c r="BG76" i="7" s="1"/>
  <c r="BA76" i="7"/>
  <c r="BC76" i="7" s="1"/>
  <c r="BD76" i="7" s="1"/>
  <c r="AE77" i="7"/>
  <c r="AG77" i="7" s="1"/>
  <c r="AH77" i="7" s="1"/>
  <c r="AI77" i="7" s="1"/>
  <c r="AM77" i="7"/>
  <c r="AN77" i="7"/>
  <c r="AQ77" i="7" s="1"/>
  <c r="AV77" i="7" s="1"/>
  <c r="AP77" i="7"/>
  <c r="AR77" i="7" s="1"/>
  <c r="AS77" i="7" s="1"/>
  <c r="AX77" i="7"/>
  <c r="AY77" i="7"/>
  <c r="BB77" i="7" s="1"/>
  <c r="BG77" i="7" s="1"/>
  <c r="BA77" i="7"/>
  <c r="BC77" i="7" s="1"/>
  <c r="BD77" i="7" s="1"/>
  <c r="BE77" i="7" s="1"/>
  <c r="AE78" i="7"/>
  <c r="AG78" i="7" s="1"/>
  <c r="AH78" i="7" s="1"/>
  <c r="AM78" i="7"/>
  <c r="AN78" i="7"/>
  <c r="AQ78" i="7" s="1"/>
  <c r="AV78" i="7" s="1"/>
  <c r="AP78" i="7"/>
  <c r="AR78" i="7" s="1"/>
  <c r="AS78" i="7" s="1"/>
  <c r="AX78" i="7"/>
  <c r="AY78" i="7"/>
  <c r="BB78" i="7" s="1"/>
  <c r="BG78" i="7" s="1"/>
  <c r="BA78" i="7"/>
  <c r="BC78" i="7" s="1"/>
  <c r="BD78" i="7" s="1"/>
  <c r="AE79" i="7"/>
  <c r="AG79" i="7" s="1"/>
  <c r="AH79" i="7" s="1"/>
  <c r="AM79" i="7"/>
  <c r="AN79" i="7"/>
  <c r="AQ79" i="7" s="1"/>
  <c r="AV79" i="7" s="1"/>
  <c r="AP79" i="7"/>
  <c r="AR79" i="7" s="1"/>
  <c r="AS79" i="7" s="1"/>
  <c r="AX79" i="7"/>
  <c r="AY79" i="7"/>
  <c r="BB79" i="7" s="1"/>
  <c r="BG79" i="7" s="1"/>
  <c r="BA79" i="7"/>
  <c r="BC79" i="7" s="1"/>
  <c r="BD79" i="7" s="1"/>
  <c r="AE80" i="7"/>
  <c r="AG80" i="7" s="1"/>
  <c r="AH80" i="7" s="1"/>
  <c r="AM80" i="7"/>
  <c r="AN80" i="7"/>
  <c r="AQ80" i="7" s="1"/>
  <c r="AV80" i="7" s="1"/>
  <c r="AP80" i="7"/>
  <c r="AR80" i="7" s="1"/>
  <c r="AS80" i="7" s="1"/>
  <c r="AX80" i="7"/>
  <c r="AY80" i="7"/>
  <c r="BB80" i="7" s="1"/>
  <c r="BG80" i="7" s="1"/>
  <c r="BA80" i="7"/>
  <c r="BC80" i="7" s="1"/>
  <c r="BD80" i="7" s="1"/>
  <c r="AE81" i="7"/>
  <c r="AG81" i="7" s="1"/>
  <c r="AH81" i="7" s="1"/>
  <c r="AI81" i="7" s="1"/>
  <c r="AM81" i="7"/>
  <c r="AN81" i="7"/>
  <c r="AQ81" i="7" s="1"/>
  <c r="AV81" i="7" s="1"/>
  <c r="AP81" i="7"/>
  <c r="AR81" i="7" s="1"/>
  <c r="AS81" i="7" s="1"/>
  <c r="AX81" i="7"/>
  <c r="AY81" i="7"/>
  <c r="BB81" i="7" s="1"/>
  <c r="BG81" i="7" s="1"/>
  <c r="BA81" i="7"/>
  <c r="BC81" i="7" s="1"/>
  <c r="BD81" i="7" s="1"/>
  <c r="AE82" i="7"/>
  <c r="AG82" i="7" s="1"/>
  <c r="AH82" i="7" s="1"/>
  <c r="AM82" i="7"/>
  <c r="AN82" i="7"/>
  <c r="AQ82" i="7" s="1"/>
  <c r="AV82" i="7" s="1"/>
  <c r="AP82" i="7"/>
  <c r="AR82" i="7" s="1"/>
  <c r="AS82" i="7" s="1"/>
  <c r="AX82" i="7"/>
  <c r="AY82" i="7"/>
  <c r="BB82" i="7" s="1"/>
  <c r="BG82" i="7" s="1"/>
  <c r="BA82" i="7"/>
  <c r="BC82" i="7" s="1"/>
  <c r="BD82" i="7" s="1"/>
  <c r="BE82" i="7" s="1"/>
  <c r="AE83" i="7"/>
  <c r="AG83" i="7" s="1"/>
  <c r="AH83" i="7" s="1"/>
  <c r="AM83" i="7"/>
  <c r="AN83" i="7"/>
  <c r="AQ83" i="7" s="1"/>
  <c r="AV83" i="7" s="1"/>
  <c r="AP83" i="7"/>
  <c r="AR83" i="7" s="1"/>
  <c r="AS83" i="7" s="1"/>
  <c r="AX83" i="7"/>
  <c r="AY83" i="7"/>
  <c r="BB83" i="7" s="1"/>
  <c r="BG83" i="7" s="1"/>
  <c r="BA83" i="7"/>
  <c r="BC83" i="7" s="1"/>
  <c r="BD83" i="7" s="1"/>
  <c r="BE83" i="7" s="1"/>
  <c r="AE84" i="7"/>
  <c r="AG84" i="7" s="1"/>
  <c r="AH84" i="7" s="1"/>
  <c r="AI84" i="7" s="1"/>
  <c r="AM84" i="7"/>
  <c r="AN84" i="7"/>
  <c r="AQ84" i="7" s="1"/>
  <c r="AV84" i="7" s="1"/>
  <c r="AP84" i="7"/>
  <c r="AR84" i="7" s="1"/>
  <c r="AS84" i="7" s="1"/>
  <c r="AT84" i="7" s="1"/>
  <c r="AX84" i="7"/>
  <c r="AY84" i="7"/>
  <c r="BB84" i="7" s="1"/>
  <c r="BG84" i="7" s="1"/>
  <c r="BA84" i="7"/>
  <c r="BC84" i="7" s="1"/>
  <c r="BD84" i="7" s="1"/>
  <c r="AE85" i="7"/>
  <c r="AG85" i="7" s="1"/>
  <c r="AH85" i="7" s="1"/>
  <c r="AI85" i="7" s="1"/>
  <c r="AM85" i="7"/>
  <c r="AN85" i="7"/>
  <c r="AQ85" i="7" s="1"/>
  <c r="AV85" i="7" s="1"/>
  <c r="AP85" i="7"/>
  <c r="AR85" i="7" s="1"/>
  <c r="AS85" i="7" s="1"/>
  <c r="AX85" i="7"/>
  <c r="AY85" i="7"/>
  <c r="BB85" i="7" s="1"/>
  <c r="BG85" i="7" s="1"/>
  <c r="BA85" i="7"/>
  <c r="BC85" i="7" s="1"/>
  <c r="BD85" i="7" s="1"/>
  <c r="AE86" i="7"/>
  <c r="AG86" i="7" s="1"/>
  <c r="AH86" i="7" s="1"/>
  <c r="AM86" i="7"/>
  <c r="AN86" i="7"/>
  <c r="AQ86" i="7" s="1"/>
  <c r="AV86" i="7" s="1"/>
  <c r="AP86" i="7"/>
  <c r="AR86" i="7" s="1"/>
  <c r="AS86" i="7" s="1"/>
  <c r="AT86" i="7" s="1"/>
  <c r="AU86" i="7" s="1"/>
  <c r="AX86" i="7"/>
  <c r="AY86" i="7"/>
  <c r="BB86" i="7" s="1"/>
  <c r="BG86" i="7" s="1"/>
  <c r="BA86" i="7"/>
  <c r="BC86" i="7" s="1"/>
  <c r="BD86" i="7" s="1"/>
  <c r="BE86" i="7" s="1"/>
  <c r="BF86" i="7" s="1"/>
  <c r="AE87" i="7"/>
  <c r="AG87" i="7" s="1"/>
  <c r="AH87" i="7" s="1"/>
  <c r="AI87" i="7" s="1"/>
  <c r="AM87" i="7"/>
  <c r="AN87" i="7"/>
  <c r="AQ87" i="7" s="1"/>
  <c r="AV87" i="7" s="1"/>
  <c r="AP87" i="7"/>
  <c r="AR87" i="7" s="1"/>
  <c r="AS87" i="7" s="1"/>
  <c r="AT87" i="7" s="1"/>
  <c r="AU87" i="7" s="1"/>
  <c r="AX87" i="7"/>
  <c r="AY87" i="7"/>
  <c r="BB87" i="7" s="1"/>
  <c r="BG87" i="7" s="1"/>
  <c r="BA87" i="7"/>
  <c r="BC87" i="7" s="1"/>
  <c r="BD87" i="7" s="1"/>
  <c r="BE87" i="7" s="1"/>
  <c r="AE88" i="7"/>
  <c r="AG88" i="7" s="1"/>
  <c r="AH88" i="7" s="1"/>
  <c r="AI88" i="7" s="1"/>
  <c r="AM88" i="7"/>
  <c r="AN88" i="7"/>
  <c r="AQ88" i="7" s="1"/>
  <c r="AV88" i="7" s="1"/>
  <c r="AP88" i="7"/>
  <c r="AR88" i="7" s="1"/>
  <c r="AS88" i="7" s="1"/>
  <c r="AX88" i="7"/>
  <c r="AY88" i="7"/>
  <c r="BB88" i="7" s="1"/>
  <c r="BG88" i="7" s="1"/>
  <c r="BA88" i="7"/>
  <c r="BC88" i="7" s="1"/>
  <c r="BD88" i="7" s="1"/>
  <c r="AE89" i="7"/>
  <c r="AG89" i="7" s="1"/>
  <c r="AH89" i="7" s="1"/>
  <c r="AI89" i="7" s="1"/>
  <c r="AM89" i="7"/>
  <c r="AN89" i="7"/>
  <c r="AQ89" i="7" s="1"/>
  <c r="AV89" i="7" s="1"/>
  <c r="AP89" i="7"/>
  <c r="AR89" i="7" s="1"/>
  <c r="AS89" i="7" s="1"/>
  <c r="AX89" i="7"/>
  <c r="AY89" i="7"/>
  <c r="BB89" i="7" s="1"/>
  <c r="BG89" i="7" s="1"/>
  <c r="BA89" i="7"/>
  <c r="BC89" i="7" s="1"/>
  <c r="BD89" i="7" s="1"/>
  <c r="AE90" i="7"/>
  <c r="AG90" i="7" s="1"/>
  <c r="AH90" i="7" s="1"/>
  <c r="AM90" i="7"/>
  <c r="AN90" i="7"/>
  <c r="AQ90" i="7" s="1"/>
  <c r="AV90" i="7" s="1"/>
  <c r="AP90" i="7"/>
  <c r="AR90" i="7" s="1"/>
  <c r="AS90" i="7" s="1"/>
  <c r="AX90" i="7"/>
  <c r="AY90" i="7"/>
  <c r="BB90" i="7" s="1"/>
  <c r="BG90" i="7" s="1"/>
  <c r="BA90" i="7"/>
  <c r="BC90" i="7" s="1"/>
  <c r="BD90" i="7" s="1"/>
  <c r="BE90" i="7" s="1"/>
  <c r="AE91" i="7"/>
  <c r="AG91" i="7" s="1"/>
  <c r="AH91" i="7" s="1"/>
  <c r="AM91" i="7"/>
  <c r="AN91" i="7"/>
  <c r="AQ91" i="7" s="1"/>
  <c r="AV91" i="7" s="1"/>
  <c r="AP91" i="7"/>
  <c r="AR91" i="7" s="1"/>
  <c r="AS91" i="7" s="1"/>
  <c r="AT91" i="7" s="1"/>
  <c r="AX91" i="7"/>
  <c r="AY91" i="7"/>
  <c r="BB91" i="7" s="1"/>
  <c r="BG91" i="7" s="1"/>
  <c r="BA91" i="7"/>
  <c r="BC91" i="7" s="1"/>
  <c r="BD91" i="7" s="1"/>
  <c r="BE91" i="7" s="1"/>
  <c r="AE92" i="7"/>
  <c r="AG92" i="7" s="1"/>
  <c r="AH92" i="7" s="1"/>
  <c r="AI92" i="7" s="1"/>
  <c r="AM92" i="7"/>
  <c r="AN92" i="7"/>
  <c r="AQ92" i="7" s="1"/>
  <c r="AV92" i="7" s="1"/>
  <c r="AP92" i="7"/>
  <c r="AR92" i="7" s="1"/>
  <c r="AS92" i="7" s="1"/>
  <c r="AT92" i="7" s="1"/>
  <c r="AX92" i="7"/>
  <c r="AY92" i="7"/>
  <c r="BB92" i="7" s="1"/>
  <c r="BG92" i="7" s="1"/>
  <c r="BA92" i="7"/>
  <c r="BC92" i="7" s="1"/>
  <c r="BD92" i="7" s="1"/>
  <c r="BE92" i="7" s="1"/>
  <c r="AE93" i="7"/>
  <c r="AG93" i="7" s="1"/>
  <c r="AH93" i="7" s="1"/>
  <c r="AM93" i="7"/>
  <c r="AN93" i="7"/>
  <c r="AQ93" i="7" s="1"/>
  <c r="AV93" i="7" s="1"/>
  <c r="AP93" i="7"/>
  <c r="AR93" i="7" s="1"/>
  <c r="AS93" i="7" s="1"/>
  <c r="AX93" i="7"/>
  <c r="AY93" i="7"/>
  <c r="BB93" i="7" s="1"/>
  <c r="BG93" i="7" s="1"/>
  <c r="BA93" i="7"/>
  <c r="BC93" i="7" s="1"/>
  <c r="BD93" i="7" s="1"/>
  <c r="BE93" i="7" s="1"/>
  <c r="BF93" i="7" s="1"/>
  <c r="AE94" i="7"/>
  <c r="AG94" i="7" s="1"/>
  <c r="AH94" i="7" s="1"/>
  <c r="AI94" i="7" s="1"/>
  <c r="AM94" i="7"/>
  <c r="AN94" i="7"/>
  <c r="AQ94" i="7" s="1"/>
  <c r="AV94" i="7" s="1"/>
  <c r="AP94" i="7"/>
  <c r="AR94" i="7" s="1"/>
  <c r="AS94" i="7" s="1"/>
  <c r="AT94" i="7" s="1"/>
  <c r="AX94" i="7"/>
  <c r="AY94" i="7"/>
  <c r="BB94" i="7" s="1"/>
  <c r="BG94" i="7" s="1"/>
  <c r="BA94" i="7"/>
  <c r="BC94" i="7" s="1"/>
  <c r="BD94" i="7" s="1"/>
  <c r="BE94" i="7" s="1"/>
  <c r="AE95" i="7"/>
  <c r="AG95" i="7" s="1"/>
  <c r="AH95" i="7" s="1"/>
  <c r="AM95" i="7"/>
  <c r="AN95" i="7"/>
  <c r="AQ95" i="7" s="1"/>
  <c r="AV95" i="7" s="1"/>
  <c r="AP95" i="7"/>
  <c r="AR95" i="7" s="1"/>
  <c r="AS95" i="7" s="1"/>
  <c r="AX95" i="7"/>
  <c r="AY95" i="7"/>
  <c r="BB95" i="7" s="1"/>
  <c r="BG95" i="7" s="1"/>
  <c r="BA95" i="7"/>
  <c r="BC95" i="7" s="1"/>
  <c r="BD95" i="7" s="1"/>
  <c r="AE96" i="7"/>
  <c r="AG96" i="7" s="1"/>
  <c r="AH96" i="7" s="1"/>
  <c r="AI96" i="7" s="1"/>
  <c r="AJ96" i="7" s="1"/>
  <c r="AM96" i="7"/>
  <c r="AN96" i="7"/>
  <c r="AQ96" i="7" s="1"/>
  <c r="AV96" i="7" s="1"/>
  <c r="AP96" i="7"/>
  <c r="AR96" i="7" s="1"/>
  <c r="AS96" i="7" s="1"/>
  <c r="AX96" i="7"/>
  <c r="AY96" i="7"/>
  <c r="BB96" i="7" s="1"/>
  <c r="BG96" i="7" s="1"/>
  <c r="BA96" i="7"/>
  <c r="BC96" i="7" s="1"/>
  <c r="BD96" i="7" s="1"/>
  <c r="BE96" i="7" s="1"/>
  <c r="AE97" i="7"/>
  <c r="AG97" i="7" s="1"/>
  <c r="AH97" i="7" s="1"/>
  <c r="AM97" i="7"/>
  <c r="AN97" i="7"/>
  <c r="AQ97" i="7" s="1"/>
  <c r="AV97" i="7" s="1"/>
  <c r="AP97" i="7"/>
  <c r="AR97" i="7" s="1"/>
  <c r="AS97" i="7" s="1"/>
  <c r="AX97" i="7"/>
  <c r="AY97" i="7"/>
  <c r="BB97" i="7" s="1"/>
  <c r="BG97" i="7" s="1"/>
  <c r="BA97" i="7"/>
  <c r="BC97" i="7" s="1"/>
  <c r="BD97" i="7" s="1"/>
  <c r="BE97" i="7" s="1"/>
  <c r="AE98" i="7"/>
  <c r="AG98" i="7" s="1"/>
  <c r="AH98" i="7" s="1"/>
  <c r="AM98" i="7"/>
  <c r="AN98" i="7"/>
  <c r="AQ98" i="7" s="1"/>
  <c r="AV98" i="7" s="1"/>
  <c r="AP98" i="7"/>
  <c r="AR98" i="7" s="1"/>
  <c r="AS98" i="7" s="1"/>
  <c r="AT98" i="7" s="1"/>
  <c r="AX98" i="7"/>
  <c r="AY98" i="7"/>
  <c r="BB98" i="7" s="1"/>
  <c r="BG98" i="7" s="1"/>
  <c r="BA98" i="7"/>
  <c r="BC98" i="7" s="1"/>
  <c r="BD98" i="7" s="1"/>
  <c r="BE98" i="7" s="1"/>
  <c r="AE99" i="7"/>
  <c r="AG99" i="7" s="1"/>
  <c r="AH99" i="7" s="1"/>
  <c r="AI99" i="7" s="1"/>
  <c r="AM99" i="7"/>
  <c r="AN99" i="7"/>
  <c r="AQ99" i="7" s="1"/>
  <c r="AV99" i="7" s="1"/>
  <c r="AP99" i="7"/>
  <c r="AR99" i="7" s="1"/>
  <c r="AS99" i="7" s="1"/>
  <c r="AT99" i="7" s="1"/>
  <c r="AX99" i="7"/>
  <c r="AY99" i="7"/>
  <c r="BB99" i="7" s="1"/>
  <c r="BG99" i="7" s="1"/>
  <c r="BA99" i="7"/>
  <c r="BC99" i="7" s="1"/>
  <c r="BD99" i="7" s="1"/>
  <c r="AE100" i="7"/>
  <c r="AG100" i="7" s="1"/>
  <c r="AH100" i="7" s="1"/>
  <c r="AM100" i="7"/>
  <c r="AN100" i="7"/>
  <c r="AQ100" i="7" s="1"/>
  <c r="AV100" i="7" s="1"/>
  <c r="AP100" i="7"/>
  <c r="AR100" i="7" s="1"/>
  <c r="AS100" i="7" s="1"/>
  <c r="AX100" i="7"/>
  <c r="AY100" i="7"/>
  <c r="BB100" i="7" s="1"/>
  <c r="BG100" i="7" s="1"/>
  <c r="BA100" i="7"/>
  <c r="BC100" i="7" s="1"/>
  <c r="BD100" i="7" s="1"/>
  <c r="AE101" i="7"/>
  <c r="AG101" i="7" s="1"/>
  <c r="AH101" i="7" s="1"/>
  <c r="AM101" i="7"/>
  <c r="AN101" i="7"/>
  <c r="AQ101" i="7" s="1"/>
  <c r="AV101" i="7" s="1"/>
  <c r="AP101" i="7"/>
  <c r="AR101" i="7" s="1"/>
  <c r="AS101" i="7" s="1"/>
  <c r="AX101" i="7"/>
  <c r="AY101" i="7"/>
  <c r="BB101" i="7" s="1"/>
  <c r="BG101" i="7" s="1"/>
  <c r="BA101" i="7"/>
  <c r="BC101" i="7" s="1"/>
  <c r="BD101" i="7" s="1"/>
  <c r="AE102" i="7"/>
  <c r="AG102" i="7" s="1"/>
  <c r="AH102" i="7" s="1"/>
  <c r="AM102" i="7"/>
  <c r="AN102" i="7"/>
  <c r="AQ102" i="7" s="1"/>
  <c r="AV102" i="7" s="1"/>
  <c r="AP102" i="7"/>
  <c r="AR102" i="7" s="1"/>
  <c r="AS102" i="7" s="1"/>
  <c r="AX102" i="7"/>
  <c r="AY102" i="7"/>
  <c r="BB102" i="7" s="1"/>
  <c r="BG102" i="7" s="1"/>
  <c r="BA102" i="7"/>
  <c r="BC102" i="7" s="1"/>
  <c r="BD102" i="7" s="1"/>
  <c r="BE102" i="7" s="1"/>
  <c r="AE103" i="7"/>
  <c r="AG103" i="7" s="1"/>
  <c r="AH103" i="7" s="1"/>
  <c r="AM103" i="7"/>
  <c r="AN103" i="7"/>
  <c r="AQ103" i="7" s="1"/>
  <c r="AV103" i="7" s="1"/>
  <c r="AP103" i="7"/>
  <c r="AR103" i="7" s="1"/>
  <c r="AS103" i="7" s="1"/>
  <c r="AX103" i="7"/>
  <c r="AY103" i="7"/>
  <c r="BB103" i="7" s="1"/>
  <c r="BG103" i="7" s="1"/>
  <c r="BA103" i="7"/>
  <c r="BC103" i="7" s="1"/>
  <c r="BD103" i="7" s="1"/>
  <c r="AE104" i="7"/>
  <c r="AG104" i="7" s="1"/>
  <c r="AH104" i="7" s="1"/>
  <c r="AM104" i="7"/>
  <c r="AN104" i="7"/>
  <c r="AQ104" i="7" s="1"/>
  <c r="AV104" i="7" s="1"/>
  <c r="AP104" i="7"/>
  <c r="AR104" i="7" s="1"/>
  <c r="AS104" i="7" s="1"/>
  <c r="AX104" i="7"/>
  <c r="AY104" i="7"/>
  <c r="BB104" i="7" s="1"/>
  <c r="BG104" i="7" s="1"/>
  <c r="BA104" i="7"/>
  <c r="BC104" i="7" s="1"/>
  <c r="BD104" i="7" s="1"/>
  <c r="AE105" i="7"/>
  <c r="AG105" i="7" s="1"/>
  <c r="AH105" i="7" s="1"/>
  <c r="AM105" i="7"/>
  <c r="AN105" i="7"/>
  <c r="AQ105" i="7" s="1"/>
  <c r="AV105" i="7" s="1"/>
  <c r="AP105" i="7"/>
  <c r="AR105" i="7" s="1"/>
  <c r="AS105" i="7" s="1"/>
  <c r="AX105" i="7"/>
  <c r="AY105" i="7"/>
  <c r="BB105" i="7" s="1"/>
  <c r="BG105" i="7" s="1"/>
  <c r="BA105" i="7"/>
  <c r="BC105" i="7" s="1"/>
  <c r="BD105" i="7" s="1"/>
  <c r="AE106" i="7"/>
  <c r="AG106" i="7" s="1"/>
  <c r="AH106" i="7" s="1"/>
  <c r="AM106" i="7"/>
  <c r="AN106" i="7"/>
  <c r="AQ106" i="7" s="1"/>
  <c r="AV106" i="7" s="1"/>
  <c r="AP106" i="7"/>
  <c r="AR106" i="7" s="1"/>
  <c r="AS106" i="7" s="1"/>
  <c r="AX106" i="7"/>
  <c r="AY106" i="7"/>
  <c r="BB106" i="7" s="1"/>
  <c r="BG106" i="7" s="1"/>
  <c r="BA106" i="7"/>
  <c r="BC106" i="7" s="1"/>
  <c r="BD106" i="7" s="1"/>
  <c r="BE106" i="7" s="1"/>
  <c r="BF106" i="7" s="1"/>
  <c r="AE107" i="7"/>
  <c r="AG107" i="7" s="1"/>
  <c r="AH107" i="7" s="1"/>
  <c r="AI107" i="7" s="1"/>
  <c r="AM107" i="7"/>
  <c r="AN107" i="7"/>
  <c r="AQ107" i="7" s="1"/>
  <c r="AV107" i="7" s="1"/>
  <c r="AP107" i="7"/>
  <c r="AR107" i="7" s="1"/>
  <c r="AS107" i="7" s="1"/>
  <c r="AT107" i="7" s="1"/>
  <c r="AX107" i="7"/>
  <c r="AY107" i="7"/>
  <c r="BB107" i="7" s="1"/>
  <c r="BG107" i="7" s="1"/>
  <c r="BA107" i="7"/>
  <c r="BC107" i="7" s="1"/>
  <c r="BD107" i="7" s="1"/>
  <c r="BE107" i="7" s="1"/>
  <c r="AE108" i="7"/>
  <c r="AG108" i="7" s="1"/>
  <c r="AH108" i="7" s="1"/>
  <c r="AM108" i="7"/>
  <c r="AN108" i="7"/>
  <c r="AQ108" i="7" s="1"/>
  <c r="AV108" i="7" s="1"/>
  <c r="AP108" i="7"/>
  <c r="AR108" i="7" s="1"/>
  <c r="AS108" i="7" s="1"/>
  <c r="AX108" i="7"/>
  <c r="AY108" i="7"/>
  <c r="BB108" i="7" s="1"/>
  <c r="BG108" i="7" s="1"/>
  <c r="BA108" i="7"/>
  <c r="BC108" i="7" s="1"/>
  <c r="BD108" i="7" s="1"/>
  <c r="AE109" i="7"/>
  <c r="AG109" i="7" s="1"/>
  <c r="AH109" i="7" s="1"/>
  <c r="AM109" i="7"/>
  <c r="AN109" i="7"/>
  <c r="AQ109" i="7" s="1"/>
  <c r="AV109" i="7" s="1"/>
  <c r="AP109" i="7"/>
  <c r="AR109" i="7" s="1"/>
  <c r="AS109" i="7" s="1"/>
  <c r="AX109" i="7"/>
  <c r="AY109" i="7"/>
  <c r="BB109" i="7" s="1"/>
  <c r="BG109" i="7" s="1"/>
  <c r="BA109" i="7"/>
  <c r="BC109" i="7" s="1"/>
  <c r="BD109" i="7" s="1"/>
  <c r="AE110" i="7"/>
  <c r="AG110" i="7" s="1"/>
  <c r="AH110" i="7" s="1"/>
  <c r="AM110" i="7"/>
  <c r="AN110" i="7"/>
  <c r="AQ110" i="7" s="1"/>
  <c r="AV110" i="7" s="1"/>
  <c r="AP110" i="7"/>
  <c r="AR110" i="7" s="1"/>
  <c r="AS110" i="7" s="1"/>
  <c r="AX110" i="7"/>
  <c r="AY110" i="7"/>
  <c r="BB110" i="7" s="1"/>
  <c r="BG110" i="7" s="1"/>
  <c r="BA110" i="7"/>
  <c r="BC110" i="7" s="1"/>
  <c r="BD110" i="7" s="1"/>
  <c r="AE111" i="7"/>
  <c r="AG111" i="7" s="1"/>
  <c r="AH111" i="7" s="1"/>
  <c r="AM111" i="7"/>
  <c r="AN111" i="7"/>
  <c r="AQ111" i="7" s="1"/>
  <c r="AV111" i="7" s="1"/>
  <c r="AP111" i="7"/>
  <c r="AR111" i="7" s="1"/>
  <c r="AS111" i="7" s="1"/>
  <c r="AT111" i="7" s="1"/>
  <c r="AX111" i="7"/>
  <c r="AY111" i="7"/>
  <c r="BB111" i="7" s="1"/>
  <c r="BG111" i="7" s="1"/>
  <c r="BA111" i="7"/>
  <c r="BC111" i="7" s="1"/>
  <c r="BD111" i="7" s="1"/>
  <c r="BE111" i="7" s="1"/>
  <c r="AE112" i="7"/>
  <c r="AG112" i="7" s="1"/>
  <c r="AH112" i="7" s="1"/>
  <c r="AM112" i="7"/>
  <c r="AN112" i="7"/>
  <c r="AQ112" i="7" s="1"/>
  <c r="AV112" i="7" s="1"/>
  <c r="AP112" i="7"/>
  <c r="AR112" i="7" s="1"/>
  <c r="AS112" i="7" s="1"/>
  <c r="AX112" i="7"/>
  <c r="AY112" i="7"/>
  <c r="BB112" i="7" s="1"/>
  <c r="BG112" i="7" s="1"/>
  <c r="BA112" i="7"/>
  <c r="BC112" i="7" s="1"/>
  <c r="BD112" i="7" s="1"/>
  <c r="AE113" i="7"/>
  <c r="AG113" i="7" s="1"/>
  <c r="AH113" i="7" s="1"/>
  <c r="AI113" i="7" s="1"/>
  <c r="AM113" i="7"/>
  <c r="AN113" i="7"/>
  <c r="AQ113" i="7" s="1"/>
  <c r="AV113" i="7" s="1"/>
  <c r="AP113" i="7"/>
  <c r="AR113" i="7" s="1"/>
  <c r="AS113" i="7" s="1"/>
  <c r="AX113" i="7"/>
  <c r="AY113" i="7"/>
  <c r="BB113" i="7" s="1"/>
  <c r="BG113" i="7" s="1"/>
  <c r="BA113" i="7"/>
  <c r="BC113" i="7" s="1"/>
  <c r="BD113" i="7" s="1"/>
  <c r="BE113" i="7" s="1"/>
  <c r="AE114" i="7"/>
  <c r="AG114" i="7" s="1"/>
  <c r="AH114" i="7" s="1"/>
  <c r="AM114" i="7"/>
  <c r="AN114" i="7"/>
  <c r="AQ114" i="7" s="1"/>
  <c r="AV114" i="7" s="1"/>
  <c r="AP114" i="7"/>
  <c r="AR114" i="7" s="1"/>
  <c r="AS114" i="7" s="1"/>
  <c r="AX114" i="7"/>
  <c r="AY114" i="7"/>
  <c r="BB114" i="7" s="1"/>
  <c r="BG114" i="7" s="1"/>
  <c r="BA114" i="7"/>
  <c r="BC114" i="7" s="1"/>
  <c r="BD114" i="7" s="1"/>
  <c r="BE114" i="7" s="1"/>
  <c r="BF114" i="7" s="1"/>
  <c r="AE115" i="7"/>
  <c r="AG115" i="7" s="1"/>
  <c r="AH115" i="7" s="1"/>
  <c r="AI115" i="7" s="1"/>
  <c r="AM115" i="7"/>
  <c r="AN115" i="7"/>
  <c r="AQ115" i="7" s="1"/>
  <c r="AV115" i="7" s="1"/>
  <c r="AP115" i="7"/>
  <c r="AR115" i="7" s="1"/>
  <c r="AS115" i="7" s="1"/>
  <c r="AT115" i="7" s="1"/>
  <c r="AU115" i="7" s="1"/>
  <c r="AX115" i="7"/>
  <c r="AY115" i="7"/>
  <c r="BB115" i="7" s="1"/>
  <c r="BG115" i="7" s="1"/>
  <c r="BA115" i="7"/>
  <c r="BC115" i="7" s="1"/>
  <c r="BD115" i="7" s="1"/>
  <c r="BE115" i="7" s="1"/>
  <c r="AE116" i="7"/>
  <c r="AG116" i="7" s="1"/>
  <c r="AH116" i="7" s="1"/>
  <c r="AI116" i="7" s="1"/>
  <c r="AJ116" i="7" s="1"/>
  <c r="AM116" i="7"/>
  <c r="AN116" i="7"/>
  <c r="AQ116" i="7" s="1"/>
  <c r="AV116" i="7" s="1"/>
  <c r="AP116" i="7"/>
  <c r="AR116" i="7" s="1"/>
  <c r="AS116" i="7" s="1"/>
  <c r="AT116" i="7" s="1"/>
  <c r="AX116" i="7"/>
  <c r="AY116" i="7"/>
  <c r="BB116" i="7" s="1"/>
  <c r="BG116" i="7" s="1"/>
  <c r="BA116" i="7"/>
  <c r="BC116" i="7" s="1"/>
  <c r="BD116" i="7" s="1"/>
  <c r="AE117" i="7"/>
  <c r="AG117" i="7" s="1"/>
  <c r="AH117" i="7" s="1"/>
  <c r="AM117" i="7"/>
  <c r="AN117" i="7"/>
  <c r="AQ117" i="7" s="1"/>
  <c r="AV117" i="7" s="1"/>
  <c r="AP117" i="7"/>
  <c r="AR117" i="7" s="1"/>
  <c r="AS117" i="7" s="1"/>
  <c r="AX117" i="7"/>
  <c r="AY117" i="7"/>
  <c r="BB117" i="7" s="1"/>
  <c r="BG117" i="7" s="1"/>
  <c r="BA117" i="7"/>
  <c r="BC117" i="7" s="1"/>
  <c r="BD117" i="7" s="1"/>
  <c r="AE118" i="7"/>
  <c r="AG118" i="7" s="1"/>
  <c r="AH118" i="7" s="1"/>
  <c r="AM118" i="7"/>
  <c r="AN118" i="7"/>
  <c r="AQ118" i="7" s="1"/>
  <c r="AV118" i="7" s="1"/>
  <c r="AP118" i="7"/>
  <c r="AR118" i="7" s="1"/>
  <c r="AS118" i="7" s="1"/>
  <c r="AX118" i="7"/>
  <c r="AY118" i="7"/>
  <c r="BB118" i="7" s="1"/>
  <c r="BG118" i="7" s="1"/>
  <c r="BA118" i="7"/>
  <c r="BC118" i="7" s="1"/>
  <c r="BD118" i="7" s="1"/>
  <c r="BE118" i="7" s="1"/>
  <c r="AE119" i="7"/>
  <c r="AG119" i="7" s="1"/>
  <c r="AH119" i="7" s="1"/>
  <c r="AM119" i="7"/>
  <c r="AN119" i="7"/>
  <c r="AQ119" i="7" s="1"/>
  <c r="AV119" i="7" s="1"/>
  <c r="AP119" i="7"/>
  <c r="AR119" i="7" s="1"/>
  <c r="AS119" i="7" s="1"/>
  <c r="AX119" i="7"/>
  <c r="AY119" i="7"/>
  <c r="BB119" i="7" s="1"/>
  <c r="BG119" i="7" s="1"/>
  <c r="BA119" i="7"/>
  <c r="BC119" i="7" s="1"/>
  <c r="BD119" i="7" s="1"/>
  <c r="AE120" i="7"/>
  <c r="AG120" i="7" s="1"/>
  <c r="AH120" i="7" s="1"/>
  <c r="AI120" i="7" s="1"/>
  <c r="AM120" i="7"/>
  <c r="AN120" i="7"/>
  <c r="AQ120" i="7" s="1"/>
  <c r="AV120" i="7" s="1"/>
  <c r="AP120" i="7"/>
  <c r="AR120" i="7" s="1"/>
  <c r="AS120" i="7" s="1"/>
  <c r="AX120" i="7"/>
  <c r="AY120" i="7"/>
  <c r="BB120" i="7" s="1"/>
  <c r="BG120" i="7" s="1"/>
  <c r="BA120" i="7"/>
  <c r="BC120" i="7" s="1"/>
  <c r="BD120" i="7" s="1"/>
  <c r="AE121" i="7"/>
  <c r="AG121" i="7" s="1"/>
  <c r="AH121" i="7" s="1"/>
  <c r="AM121" i="7"/>
  <c r="AN121" i="7"/>
  <c r="AQ121" i="7" s="1"/>
  <c r="AV121" i="7" s="1"/>
  <c r="AP121" i="7"/>
  <c r="AR121" i="7" s="1"/>
  <c r="AS121" i="7" s="1"/>
  <c r="AX121" i="7"/>
  <c r="AY121" i="7"/>
  <c r="BB121" i="7" s="1"/>
  <c r="BG121" i="7" s="1"/>
  <c r="BA121" i="7"/>
  <c r="BC121" i="7" s="1"/>
  <c r="BD121" i="7" s="1"/>
  <c r="BE121" i="7" s="1"/>
  <c r="AE122" i="7"/>
  <c r="AG122" i="7" s="1"/>
  <c r="AH122" i="7" s="1"/>
  <c r="AM122" i="7"/>
  <c r="AN122" i="7"/>
  <c r="AQ122" i="7" s="1"/>
  <c r="AV122" i="7" s="1"/>
  <c r="AP122" i="7"/>
  <c r="AR122" i="7" s="1"/>
  <c r="AS122" i="7" s="1"/>
  <c r="AX122" i="7"/>
  <c r="AY122" i="7"/>
  <c r="BB122" i="7" s="1"/>
  <c r="BG122" i="7" s="1"/>
  <c r="BA122" i="7"/>
  <c r="BC122" i="7" s="1"/>
  <c r="BD122" i="7" s="1"/>
  <c r="AE123" i="7"/>
  <c r="AG123" i="7" s="1"/>
  <c r="AH123" i="7" s="1"/>
  <c r="AM123" i="7"/>
  <c r="AN123" i="7"/>
  <c r="AQ123" i="7" s="1"/>
  <c r="AV123" i="7" s="1"/>
  <c r="AP123" i="7"/>
  <c r="AR123" i="7" s="1"/>
  <c r="AS123" i="7" s="1"/>
  <c r="AT123" i="7" s="1"/>
  <c r="AU123" i="7" s="1"/>
  <c r="AX123" i="7"/>
  <c r="AY123" i="7"/>
  <c r="BB123" i="7" s="1"/>
  <c r="BG123" i="7" s="1"/>
  <c r="BA123" i="7"/>
  <c r="BC123" i="7" s="1"/>
  <c r="BD123" i="7" s="1"/>
  <c r="AE124" i="7"/>
  <c r="AG124" i="7" s="1"/>
  <c r="AH124" i="7" s="1"/>
  <c r="AI124" i="7" s="1"/>
  <c r="AJ124" i="7" s="1"/>
  <c r="AM124" i="7"/>
  <c r="AN124" i="7"/>
  <c r="AQ124" i="7" s="1"/>
  <c r="AV124" i="7" s="1"/>
  <c r="AP124" i="7"/>
  <c r="AR124" i="7" s="1"/>
  <c r="AS124" i="7" s="1"/>
  <c r="AX124" i="7"/>
  <c r="AY124" i="7"/>
  <c r="BB124" i="7" s="1"/>
  <c r="BG124" i="7" s="1"/>
  <c r="BA124" i="7"/>
  <c r="BC124" i="7" s="1"/>
  <c r="BD124" i="7" s="1"/>
  <c r="BE124" i="7" s="1"/>
  <c r="AE125" i="7"/>
  <c r="AG125" i="7" s="1"/>
  <c r="AH125" i="7" s="1"/>
  <c r="AI125" i="7" s="1"/>
  <c r="AM125" i="7"/>
  <c r="AN125" i="7"/>
  <c r="AQ125" i="7" s="1"/>
  <c r="AV125" i="7" s="1"/>
  <c r="AP125" i="7"/>
  <c r="AR125" i="7" s="1"/>
  <c r="AS125" i="7" s="1"/>
  <c r="AX125" i="7"/>
  <c r="AY125" i="7"/>
  <c r="BB125" i="7" s="1"/>
  <c r="BG125" i="7" s="1"/>
  <c r="BA125" i="7"/>
  <c r="BC125" i="7" s="1"/>
  <c r="BD125" i="7" s="1"/>
  <c r="AE126" i="7"/>
  <c r="AG126" i="7" s="1"/>
  <c r="AH126" i="7" s="1"/>
  <c r="AI126" i="7" s="1"/>
  <c r="AM126" i="7"/>
  <c r="AN126" i="7"/>
  <c r="AQ126" i="7" s="1"/>
  <c r="AV126" i="7" s="1"/>
  <c r="AP126" i="7"/>
  <c r="AR126" i="7" s="1"/>
  <c r="AS126" i="7" s="1"/>
  <c r="AX126" i="7"/>
  <c r="AY126" i="7"/>
  <c r="BB126" i="7" s="1"/>
  <c r="BG126" i="7" s="1"/>
  <c r="BA126" i="7"/>
  <c r="BC126" i="7" s="1"/>
  <c r="BD126" i="7" s="1"/>
  <c r="BE126" i="7" s="1"/>
  <c r="AE127" i="7"/>
  <c r="AG127" i="7" s="1"/>
  <c r="AH127" i="7" s="1"/>
  <c r="AM127" i="7"/>
  <c r="AN127" i="7"/>
  <c r="AQ127" i="7" s="1"/>
  <c r="AV127" i="7" s="1"/>
  <c r="AP127" i="7"/>
  <c r="AR127" i="7" s="1"/>
  <c r="AS127" i="7" s="1"/>
  <c r="AT127" i="7" s="1"/>
  <c r="AX127" i="7"/>
  <c r="AY127" i="7"/>
  <c r="BB127" i="7" s="1"/>
  <c r="BG127" i="7" s="1"/>
  <c r="BA127" i="7"/>
  <c r="BC127" i="7" s="1"/>
  <c r="BD127" i="7" s="1"/>
  <c r="AE128" i="7"/>
  <c r="AG128" i="7" s="1"/>
  <c r="AH128" i="7" s="1"/>
  <c r="AI128" i="7" s="1"/>
  <c r="AM128" i="7"/>
  <c r="AN128" i="7"/>
  <c r="AQ128" i="7" s="1"/>
  <c r="AV128" i="7" s="1"/>
  <c r="AP128" i="7"/>
  <c r="AR128" i="7" s="1"/>
  <c r="AS128" i="7" s="1"/>
  <c r="AX128" i="7"/>
  <c r="AY128" i="7"/>
  <c r="BB128" i="7" s="1"/>
  <c r="BG128" i="7" s="1"/>
  <c r="BA128" i="7"/>
  <c r="BC128" i="7" s="1"/>
  <c r="BD128" i="7" s="1"/>
  <c r="BE128" i="7" s="1"/>
  <c r="BF128" i="7" s="1"/>
  <c r="AE129" i="7"/>
  <c r="AG129" i="7" s="1"/>
  <c r="AH129" i="7" s="1"/>
  <c r="AI129" i="7" s="1"/>
  <c r="AM129" i="7"/>
  <c r="AN129" i="7"/>
  <c r="AQ129" i="7" s="1"/>
  <c r="AV129" i="7" s="1"/>
  <c r="AP129" i="7"/>
  <c r="AR129" i="7" s="1"/>
  <c r="AS129" i="7" s="1"/>
  <c r="AT129" i="7" s="1"/>
  <c r="AX129" i="7"/>
  <c r="AY129" i="7"/>
  <c r="BB129" i="7" s="1"/>
  <c r="BG129" i="7" s="1"/>
  <c r="BA129" i="7"/>
  <c r="BC129" i="7" s="1"/>
  <c r="BD129" i="7" s="1"/>
  <c r="BE129" i="7" s="1"/>
  <c r="AE130" i="7"/>
  <c r="AG130" i="7" s="1"/>
  <c r="AH130" i="7" s="1"/>
  <c r="AM130" i="7"/>
  <c r="AN130" i="7"/>
  <c r="AQ130" i="7" s="1"/>
  <c r="AV130" i="7" s="1"/>
  <c r="AP130" i="7"/>
  <c r="AR130" i="7" s="1"/>
  <c r="AS130" i="7" s="1"/>
  <c r="AT130" i="7" s="1"/>
  <c r="AX130" i="7"/>
  <c r="AY130" i="7"/>
  <c r="BB130" i="7" s="1"/>
  <c r="BG130" i="7" s="1"/>
  <c r="BA130" i="7"/>
  <c r="BC130" i="7" s="1"/>
  <c r="BD130" i="7" s="1"/>
  <c r="AE131" i="7"/>
  <c r="AG131" i="7" s="1"/>
  <c r="AH131" i="7" s="1"/>
  <c r="AI131" i="7" s="1"/>
  <c r="AM131" i="7"/>
  <c r="AN131" i="7"/>
  <c r="AQ131" i="7" s="1"/>
  <c r="AV131" i="7" s="1"/>
  <c r="AP131" i="7"/>
  <c r="AR131" i="7" s="1"/>
  <c r="AS131" i="7" s="1"/>
  <c r="AX131" i="7"/>
  <c r="AY131" i="7"/>
  <c r="BB131" i="7" s="1"/>
  <c r="BG131" i="7" s="1"/>
  <c r="BA131" i="7"/>
  <c r="BC131" i="7" s="1"/>
  <c r="BD131" i="7" s="1"/>
  <c r="AE132" i="7"/>
  <c r="AG132" i="7" s="1"/>
  <c r="AH132" i="7" s="1"/>
  <c r="AM132" i="7"/>
  <c r="AN132" i="7"/>
  <c r="AQ132" i="7" s="1"/>
  <c r="AV132" i="7" s="1"/>
  <c r="AP132" i="7"/>
  <c r="AR132" i="7" s="1"/>
  <c r="AS132" i="7" s="1"/>
  <c r="AX132" i="7"/>
  <c r="AY132" i="7"/>
  <c r="BB132" i="7" s="1"/>
  <c r="BG132" i="7" s="1"/>
  <c r="BA132" i="7"/>
  <c r="BC132" i="7" s="1"/>
  <c r="BD132" i="7" s="1"/>
  <c r="BE132" i="7" s="1"/>
  <c r="AE133" i="7"/>
  <c r="AG133" i="7" s="1"/>
  <c r="AH133" i="7" s="1"/>
  <c r="AM133" i="7"/>
  <c r="AN133" i="7"/>
  <c r="AQ133" i="7" s="1"/>
  <c r="AV133" i="7" s="1"/>
  <c r="AP133" i="7"/>
  <c r="AR133" i="7" s="1"/>
  <c r="AS133" i="7" s="1"/>
  <c r="AT133" i="7" s="1"/>
  <c r="AX133" i="7"/>
  <c r="AY133" i="7"/>
  <c r="BB133" i="7" s="1"/>
  <c r="BG133" i="7" s="1"/>
  <c r="BA133" i="7"/>
  <c r="BC133" i="7" s="1"/>
  <c r="BD133" i="7" s="1"/>
  <c r="AE134" i="7"/>
  <c r="AG134" i="7" s="1"/>
  <c r="AH134" i="7" s="1"/>
  <c r="AI134" i="7" s="1"/>
  <c r="AM134" i="7"/>
  <c r="AN134" i="7"/>
  <c r="AQ134" i="7" s="1"/>
  <c r="AV134" i="7" s="1"/>
  <c r="AP134" i="7"/>
  <c r="AR134" i="7" s="1"/>
  <c r="AS134" i="7" s="1"/>
  <c r="AX134" i="7"/>
  <c r="AY134" i="7"/>
  <c r="BB134" i="7" s="1"/>
  <c r="BG134" i="7" s="1"/>
  <c r="BA134" i="7"/>
  <c r="BC134" i="7" s="1"/>
  <c r="BD134" i="7" s="1"/>
  <c r="AE135" i="7"/>
  <c r="AG135" i="7" s="1"/>
  <c r="AH135" i="7" s="1"/>
  <c r="AM135" i="7"/>
  <c r="AN135" i="7"/>
  <c r="AQ135" i="7" s="1"/>
  <c r="AV135" i="7" s="1"/>
  <c r="AP135" i="7"/>
  <c r="AR135" i="7" s="1"/>
  <c r="AS135" i="7" s="1"/>
  <c r="AX135" i="7"/>
  <c r="AY135" i="7"/>
  <c r="BB135" i="7" s="1"/>
  <c r="BG135" i="7" s="1"/>
  <c r="BA135" i="7"/>
  <c r="BC135" i="7" s="1"/>
  <c r="BD135" i="7" s="1"/>
  <c r="AE136" i="7"/>
  <c r="AG136" i="7" s="1"/>
  <c r="AH136" i="7" s="1"/>
  <c r="AM136" i="7"/>
  <c r="AN136" i="7"/>
  <c r="AQ136" i="7" s="1"/>
  <c r="AV136" i="7" s="1"/>
  <c r="AP136" i="7"/>
  <c r="AR136" i="7" s="1"/>
  <c r="AS136" i="7" s="1"/>
  <c r="AX136" i="7"/>
  <c r="AY136" i="7"/>
  <c r="BB136" i="7" s="1"/>
  <c r="BG136" i="7" s="1"/>
  <c r="BA136" i="7"/>
  <c r="BC136" i="7" s="1"/>
  <c r="BD136" i="7" s="1"/>
  <c r="BE136" i="7" s="1"/>
  <c r="BF136" i="7" s="1"/>
  <c r="AE137" i="7"/>
  <c r="AG137" i="7" s="1"/>
  <c r="AH137" i="7" s="1"/>
  <c r="AM137" i="7"/>
  <c r="AN137" i="7"/>
  <c r="AQ137" i="7" s="1"/>
  <c r="AV137" i="7" s="1"/>
  <c r="AP137" i="7"/>
  <c r="AR137" i="7" s="1"/>
  <c r="AS137" i="7" s="1"/>
  <c r="AT137" i="7" s="1"/>
  <c r="AU137" i="7" s="1"/>
  <c r="AX137" i="7"/>
  <c r="AY137" i="7"/>
  <c r="BB137" i="7" s="1"/>
  <c r="BG137" i="7" s="1"/>
  <c r="BA137" i="7"/>
  <c r="BC137" i="7" s="1"/>
  <c r="BD137" i="7" s="1"/>
  <c r="BE137" i="7" s="1"/>
  <c r="AE138" i="7"/>
  <c r="AG138" i="7" s="1"/>
  <c r="AH138" i="7" s="1"/>
  <c r="AI138" i="7" s="1"/>
  <c r="AJ138" i="7" s="1"/>
  <c r="AM138" i="7"/>
  <c r="AN138" i="7"/>
  <c r="AQ138" i="7" s="1"/>
  <c r="AV138" i="7" s="1"/>
  <c r="AP138" i="7"/>
  <c r="AR138" i="7" s="1"/>
  <c r="AS138" i="7" s="1"/>
  <c r="AT138" i="7" s="1"/>
  <c r="AX138" i="7"/>
  <c r="AY138" i="7"/>
  <c r="BB138" i="7" s="1"/>
  <c r="BG138" i="7" s="1"/>
  <c r="BA138" i="7"/>
  <c r="BC138" i="7" s="1"/>
  <c r="BD138" i="7" s="1"/>
  <c r="AE139" i="7"/>
  <c r="AG139" i="7" s="1"/>
  <c r="AH139" i="7" s="1"/>
  <c r="AI139" i="7" s="1"/>
  <c r="AM139" i="7"/>
  <c r="AN139" i="7"/>
  <c r="AQ139" i="7" s="1"/>
  <c r="AV139" i="7" s="1"/>
  <c r="AP139" i="7"/>
  <c r="AR139" i="7" s="1"/>
  <c r="AS139" i="7" s="1"/>
  <c r="AX139" i="7"/>
  <c r="AY139" i="7"/>
  <c r="BB139" i="7" s="1"/>
  <c r="BG139" i="7" s="1"/>
  <c r="BA139" i="7"/>
  <c r="BC139" i="7" s="1"/>
  <c r="BD139" i="7" s="1"/>
  <c r="AE140" i="7"/>
  <c r="AG140" i="7" s="1"/>
  <c r="AH140" i="7" s="1"/>
  <c r="AM140" i="7"/>
  <c r="AN140" i="7"/>
  <c r="AQ140" i="7" s="1"/>
  <c r="AV140" i="7" s="1"/>
  <c r="AP140" i="7"/>
  <c r="AR140" i="7" s="1"/>
  <c r="AS140" i="7" s="1"/>
  <c r="AX140" i="7"/>
  <c r="AY140" i="7"/>
  <c r="BB140" i="7" s="1"/>
  <c r="BG140" i="7" s="1"/>
  <c r="BA140" i="7"/>
  <c r="BC140" i="7" s="1"/>
  <c r="BD140" i="7" s="1"/>
  <c r="BE140" i="7" s="1"/>
  <c r="AE141" i="7"/>
  <c r="AG141" i="7" s="1"/>
  <c r="AH141" i="7" s="1"/>
  <c r="AM141" i="7"/>
  <c r="AN141" i="7"/>
  <c r="AQ141" i="7" s="1"/>
  <c r="AV141" i="7" s="1"/>
  <c r="AP141" i="7"/>
  <c r="AR141" i="7" s="1"/>
  <c r="AS141" i="7" s="1"/>
  <c r="AT141" i="7" s="1"/>
  <c r="AX141" i="7"/>
  <c r="AY141" i="7"/>
  <c r="BB141" i="7" s="1"/>
  <c r="BG141" i="7" s="1"/>
  <c r="BA141" i="7"/>
  <c r="BC141" i="7" s="1"/>
  <c r="BD141" i="7" s="1"/>
  <c r="AE142" i="7"/>
  <c r="AG142" i="7" s="1"/>
  <c r="AH142" i="7" s="1"/>
  <c r="AI142" i="7" s="1"/>
  <c r="AM142" i="7"/>
  <c r="AN142" i="7"/>
  <c r="AQ142" i="7" s="1"/>
  <c r="AV142" i="7" s="1"/>
  <c r="AP142" i="7"/>
  <c r="AR142" i="7" s="1"/>
  <c r="AS142" i="7" s="1"/>
  <c r="AX142" i="7"/>
  <c r="AY142" i="7"/>
  <c r="BB142" i="7" s="1"/>
  <c r="BG142" i="7" s="1"/>
  <c r="BA142" i="7"/>
  <c r="BC142" i="7" s="1"/>
  <c r="BD142" i="7" s="1"/>
  <c r="AE143" i="7"/>
  <c r="AG143" i="7" s="1"/>
  <c r="AH143" i="7" s="1"/>
  <c r="AM143" i="7"/>
  <c r="AN143" i="7"/>
  <c r="AQ143" i="7" s="1"/>
  <c r="AV143" i="7" s="1"/>
  <c r="AP143" i="7"/>
  <c r="AR143" i="7" s="1"/>
  <c r="AS143" i="7" s="1"/>
  <c r="AX143" i="7"/>
  <c r="AY143" i="7"/>
  <c r="BB143" i="7" s="1"/>
  <c r="BG143" i="7" s="1"/>
  <c r="BA143" i="7"/>
  <c r="BC143" i="7" s="1"/>
  <c r="BD143" i="7" s="1"/>
  <c r="AE144" i="7"/>
  <c r="AG144" i="7" s="1"/>
  <c r="AH144" i="7" s="1"/>
  <c r="AM144" i="7"/>
  <c r="AN144" i="7"/>
  <c r="AQ144" i="7" s="1"/>
  <c r="AV144" i="7" s="1"/>
  <c r="AP144" i="7"/>
  <c r="AR144" i="7" s="1"/>
  <c r="AS144" i="7" s="1"/>
  <c r="AX144" i="7"/>
  <c r="AY144" i="7"/>
  <c r="BB144" i="7" s="1"/>
  <c r="BG144" i="7" s="1"/>
  <c r="BA144" i="7"/>
  <c r="BC144" i="7" s="1"/>
  <c r="BD144" i="7" s="1"/>
  <c r="BE144" i="7" s="1"/>
  <c r="BF144" i="7" s="1"/>
  <c r="AE145" i="7"/>
  <c r="AG145" i="7" s="1"/>
  <c r="AH145" i="7" s="1"/>
  <c r="AM145" i="7"/>
  <c r="AN145" i="7"/>
  <c r="AQ145" i="7" s="1"/>
  <c r="AV145" i="7" s="1"/>
  <c r="AP145" i="7"/>
  <c r="AR145" i="7" s="1"/>
  <c r="AS145" i="7" s="1"/>
  <c r="AX145" i="7"/>
  <c r="AY145" i="7"/>
  <c r="BB145" i="7" s="1"/>
  <c r="BG145" i="7" s="1"/>
  <c r="BA145" i="7"/>
  <c r="BC145" i="7" s="1"/>
  <c r="BD145" i="7" s="1"/>
  <c r="BE145" i="7" s="1"/>
  <c r="AE146" i="7"/>
  <c r="AG146" i="7" s="1"/>
  <c r="AH146" i="7" s="1"/>
  <c r="AI146" i="7" s="1"/>
  <c r="AJ146" i="7" s="1"/>
  <c r="AM146" i="7"/>
  <c r="AN146" i="7"/>
  <c r="AQ146" i="7" s="1"/>
  <c r="AV146" i="7" s="1"/>
  <c r="AP146" i="7"/>
  <c r="AR146" i="7" s="1"/>
  <c r="AS146" i="7" s="1"/>
  <c r="AT146" i="7" s="1"/>
  <c r="AX146" i="7"/>
  <c r="AY146" i="7"/>
  <c r="BB146" i="7" s="1"/>
  <c r="BG146" i="7" s="1"/>
  <c r="BA146" i="7"/>
  <c r="BC146" i="7" s="1"/>
  <c r="BD146" i="7" s="1"/>
  <c r="AE147" i="7"/>
  <c r="AG147" i="7" s="1"/>
  <c r="AH147" i="7" s="1"/>
  <c r="AI147" i="7" s="1"/>
  <c r="AM147" i="7"/>
  <c r="AN147" i="7"/>
  <c r="AQ147" i="7" s="1"/>
  <c r="AV147" i="7" s="1"/>
  <c r="AP147" i="7"/>
  <c r="AR147" i="7" s="1"/>
  <c r="AS147" i="7" s="1"/>
  <c r="AX147" i="7"/>
  <c r="AY147" i="7"/>
  <c r="BB147" i="7" s="1"/>
  <c r="BG147" i="7" s="1"/>
  <c r="BA147" i="7"/>
  <c r="BC147" i="7" s="1"/>
  <c r="BD147" i="7" s="1"/>
  <c r="AE148" i="7"/>
  <c r="AG148" i="7" s="1"/>
  <c r="AH148" i="7" s="1"/>
  <c r="AM148" i="7"/>
  <c r="AN148" i="7"/>
  <c r="AQ148" i="7" s="1"/>
  <c r="AV148" i="7" s="1"/>
  <c r="AP148" i="7"/>
  <c r="AR148" i="7" s="1"/>
  <c r="AS148" i="7" s="1"/>
  <c r="AX148" i="7"/>
  <c r="AY148" i="7"/>
  <c r="BB148" i="7" s="1"/>
  <c r="BG148" i="7" s="1"/>
  <c r="BA148" i="7"/>
  <c r="BC148" i="7" s="1"/>
  <c r="BD148" i="7" s="1"/>
  <c r="BE148" i="7" s="1"/>
  <c r="AE149" i="7"/>
  <c r="AG149" i="7" s="1"/>
  <c r="AH149" i="7" s="1"/>
  <c r="AM149" i="7"/>
  <c r="AN149" i="7"/>
  <c r="AQ149" i="7" s="1"/>
  <c r="AV149" i="7" s="1"/>
  <c r="AP149" i="7"/>
  <c r="AR149" i="7" s="1"/>
  <c r="AS149" i="7" s="1"/>
  <c r="AT149" i="7" s="1"/>
  <c r="AX149" i="7"/>
  <c r="AY149" i="7"/>
  <c r="BB149" i="7" s="1"/>
  <c r="BG149" i="7" s="1"/>
  <c r="BA149" i="7"/>
  <c r="BC149" i="7" s="1"/>
  <c r="BD149" i="7" s="1"/>
  <c r="AE150" i="7"/>
  <c r="AG150" i="7" s="1"/>
  <c r="AH150" i="7" s="1"/>
  <c r="AI150" i="7" s="1"/>
  <c r="AM150" i="7"/>
  <c r="AN150" i="7"/>
  <c r="AQ150" i="7" s="1"/>
  <c r="AV150" i="7" s="1"/>
  <c r="AP150" i="7"/>
  <c r="AR150" i="7" s="1"/>
  <c r="AS150" i="7" s="1"/>
  <c r="AX150" i="7"/>
  <c r="AY150" i="7"/>
  <c r="BB150" i="7" s="1"/>
  <c r="BG150" i="7" s="1"/>
  <c r="BA150" i="7"/>
  <c r="BC150" i="7" s="1"/>
  <c r="BD150" i="7" s="1"/>
  <c r="AE151" i="7"/>
  <c r="AG151" i="7" s="1"/>
  <c r="AH151" i="7" s="1"/>
  <c r="AM151" i="7"/>
  <c r="AN151" i="7"/>
  <c r="AQ151" i="7" s="1"/>
  <c r="AV151" i="7" s="1"/>
  <c r="AP151" i="7"/>
  <c r="AR151" i="7" s="1"/>
  <c r="AS151" i="7" s="1"/>
  <c r="AX151" i="7"/>
  <c r="AY151" i="7"/>
  <c r="BB151" i="7" s="1"/>
  <c r="BG151" i="7" s="1"/>
  <c r="BA151" i="7"/>
  <c r="BC151" i="7" s="1"/>
  <c r="BD151" i="7" s="1"/>
  <c r="AE152" i="7"/>
  <c r="AG152" i="7" s="1"/>
  <c r="AH152" i="7" s="1"/>
  <c r="AM152" i="7"/>
  <c r="AN152" i="7"/>
  <c r="AQ152" i="7" s="1"/>
  <c r="AV152" i="7" s="1"/>
  <c r="AP152" i="7"/>
  <c r="AR152" i="7" s="1"/>
  <c r="AS152" i="7" s="1"/>
  <c r="AX152" i="7"/>
  <c r="AY152" i="7"/>
  <c r="BB152" i="7" s="1"/>
  <c r="BG152" i="7" s="1"/>
  <c r="BA152" i="7"/>
  <c r="BC152" i="7" s="1"/>
  <c r="BD152" i="7" s="1"/>
  <c r="AE153" i="7"/>
  <c r="AG153" i="7" s="1"/>
  <c r="AH153" i="7" s="1"/>
  <c r="AM153" i="7"/>
  <c r="AN153" i="7"/>
  <c r="AQ153" i="7" s="1"/>
  <c r="AV153" i="7" s="1"/>
  <c r="AP153" i="7"/>
  <c r="AR153" i="7" s="1"/>
  <c r="AS153" i="7" s="1"/>
  <c r="AX153" i="7"/>
  <c r="AY153" i="7"/>
  <c r="BB153" i="7" s="1"/>
  <c r="BG153" i="7" s="1"/>
  <c r="BA153" i="7"/>
  <c r="BC153" i="7" s="1"/>
  <c r="BD153" i="7" s="1"/>
  <c r="BE153" i="7" s="1"/>
  <c r="AE154" i="7"/>
  <c r="AG154" i="7" s="1"/>
  <c r="AH154" i="7" s="1"/>
  <c r="AI154" i="7" s="1"/>
  <c r="AJ154" i="7" s="1"/>
  <c r="AM154" i="7"/>
  <c r="AN154" i="7"/>
  <c r="AQ154" i="7" s="1"/>
  <c r="AV154" i="7" s="1"/>
  <c r="AP154" i="7"/>
  <c r="AR154" i="7" s="1"/>
  <c r="AS154" i="7" s="1"/>
  <c r="AT154" i="7" s="1"/>
  <c r="AX154" i="7"/>
  <c r="AY154" i="7"/>
  <c r="BB154" i="7" s="1"/>
  <c r="BG154" i="7" s="1"/>
  <c r="BA154" i="7"/>
  <c r="BC154" i="7" s="1"/>
  <c r="BD154" i="7" s="1"/>
  <c r="AE155" i="7"/>
  <c r="AG155" i="7" s="1"/>
  <c r="AH155" i="7" s="1"/>
  <c r="AI155" i="7" s="1"/>
  <c r="AM155" i="7"/>
  <c r="AN155" i="7"/>
  <c r="AQ155" i="7" s="1"/>
  <c r="AV155" i="7" s="1"/>
  <c r="AP155" i="7"/>
  <c r="AR155" i="7" s="1"/>
  <c r="AS155" i="7" s="1"/>
  <c r="AX155" i="7"/>
  <c r="AY155" i="7"/>
  <c r="BB155" i="7" s="1"/>
  <c r="BG155" i="7" s="1"/>
  <c r="BA155" i="7"/>
  <c r="BC155" i="7" s="1"/>
  <c r="BD155" i="7" s="1"/>
  <c r="AE156" i="7"/>
  <c r="AG156" i="7" s="1"/>
  <c r="AH156" i="7" s="1"/>
  <c r="AM156" i="7"/>
  <c r="AN156" i="7"/>
  <c r="AQ156" i="7" s="1"/>
  <c r="AV156" i="7" s="1"/>
  <c r="AP156" i="7"/>
  <c r="AR156" i="7" s="1"/>
  <c r="AS156" i="7" s="1"/>
  <c r="AX156" i="7"/>
  <c r="AY156" i="7"/>
  <c r="BB156" i="7" s="1"/>
  <c r="BG156" i="7" s="1"/>
  <c r="BA156" i="7"/>
  <c r="BC156" i="7" s="1"/>
  <c r="BD156" i="7" s="1"/>
  <c r="BE156" i="7" s="1"/>
  <c r="AE157" i="7"/>
  <c r="AG157" i="7" s="1"/>
  <c r="AH157" i="7" s="1"/>
  <c r="AM157" i="7"/>
  <c r="AN157" i="7"/>
  <c r="AQ157" i="7" s="1"/>
  <c r="AV157" i="7" s="1"/>
  <c r="AP157" i="7"/>
  <c r="AR157" i="7" s="1"/>
  <c r="AS157" i="7" s="1"/>
  <c r="AT157" i="7" s="1"/>
  <c r="AX157" i="7"/>
  <c r="AY157" i="7"/>
  <c r="BB157" i="7" s="1"/>
  <c r="BG157" i="7" s="1"/>
  <c r="BA157" i="7"/>
  <c r="BC157" i="7" s="1"/>
  <c r="BD157" i="7" s="1"/>
  <c r="AE158" i="7"/>
  <c r="AG158" i="7" s="1"/>
  <c r="AH158" i="7" s="1"/>
  <c r="AI158" i="7" s="1"/>
  <c r="AM158" i="7"/>
  <c r="AN158" i="7"/>
  <c r="AQ158" i="7" s="1"/>
  <c r="AV158" i="7" s="1"/>
  <c r="AP158" i="7"/>
  <c r="AR158" i="7" s="1"/>
  <c r="AS158" i="7" s="1"/>
  <c r="AX158" i="7"/>
  <c r="AY158" i="7"/>
  <c r="BB158" i="7" s="1"/>
  <c r="BG158" i="7" s="1"/>
  <c r="BA158" i="7"/>
  <c r="BC158" i="7" s="1"/>
  <c r="BD158" i="7" s="1"/>
  <c r="BE158" i="7" s="1"/>
  <c r="AE159" i="7"/>
  <c r="AG159" i="7" s="1"/>
  <c r="AH159" i="7" s="1"/>
  <c r="AM159" i="7"/>
  <c r="AN159" i="7"/>
  <c r="AQ159" i="7" s="1"/>
  <c r="AV159" i="7" s="1"/>
  <c r="AP159" i="7"/>
  <c r="AR159" i="7" s="1"/>
  <c r="AS159" i="7" s="1"/>
  <c r="AT159" i="7" s="1"/>
  <c r="AX159" i="7"/>
  <c r="AY159" i="7"/>
  <c r="BB159" i="7" s="1"/>
  <c r="BG159" i="7" s="1"/>
  <c r="BA159" i="7"/>
  <c r="BC159" i="7" s="1"/>
  <c r="BD159" i="7" s="1"/>
  <c r="BE159" i="7" s="1"/>
  <c r="AE160" i="7"/>
  <c r="AG160" i="7" s="1"/>
  <c r="AH160" i="7" s="1"/>
  <c r="AI160" i="7" s="1"/>
  <c r="AM160" i="7"/>
  <c r="AN160" i="7"/>
  <c r="AQ160" i="7" s="1"/>
  <c r="AV160" i="7" s="1"/>
  <c r="AP160" i="7"/>
  <c r="AR160" i="7" s="1"/>
  <c r="AS160" i="7" s="1"/>
  <c r="AT160" i="7" s="1"/>
  <c r="AX160" i="7"/>
  <c r="AY160" i="7"/>
  <c r="BB160" i="7" s="1"/>
  <c r="BG160" i="7" s="1"/>
  <c r="BA160" i="7"/>
  <c r="BC160" i="7" s="1"/>
  <c r="BD160" i="7" s="1"/>
  <c r="BE160" i="7" s="1"/>
  <c r="AE161" i="7"/>
  <c r="AG161" i="7" s="1"/>
  <c r="AH161" i="7" s="1"/>
  <c r="AI161" i="7" s="1"/>
  <c r="AM161" i="7"/>
  <c r="AN161" i="7"/>
  <c r="AQ161" i="7" s="1"/>
  <c r="AV161" i="7" s="1"/>
  <c r="AP161" i="7"/>
  <c r="AR161" i="7" s="1"/>
  <c r="AS161" i="7" s="1"/>
  <c r="AT161" i="7" s="1"/>
  <c r="AX161" i="7"/>
  <c r="AY161" i="7"/>
  <c r="BB161" i="7" s="1"/>
  <c r="BG161" i="7" s="1"/>
  <c r="BA161" i="7"/>
  <c r="BC161" i="7" s="1"/>
  <c r="BD161" i="7" s="1"/>
  <c r="BE161" i="7" s="1"/>
  <c r="AE162" i="7"/>
  <c r="AG162" i="7" s="1"/>
  <c r="AH162" i="7" s="1"/>
  <c r="AM162" i="7"/>
  <c r="AN162" i="7"/>
  <c r="AQ162" i="7" s="1"/>
  <c r="AV162" i="7" s="1"/>
  <c r="AP162" i="7"/>
  <c r="AR162" i="7" s="1"/>
  <c r="AS162" i="7" s="1"/>
  <c r="AT162" i="7" s="1"/>
  <c r="AX162" i="7"/>
  <c r="AY162" i="7"/>
  <c r="BB162" i="7" s="1"/>
  <c r="BG162" i="7" s="1"/>
  <c r="BA162" i="7"/>
  <c r="BC162" i="7" s="1"/>
  <c r="BD162" i="7" s="1"/>
  <c r="BE162" i="7" s="1"/>
  <c r="AE163" i="7"/>
  <c r="AG163" i="7" s="1"/>
  <c r="AH163" i="7" s="1"/>
  <c r="AI163" i="7" s="1"/>
  <c r="AM163" i="7"/>
  <c r="AN163" i="7"/>
  <c r="AQ163" i="7" s="1"/>
  <c r="AV163" i="7" s="1"/>
  <c r="AP163" i="7"/>
  <c r="AR163" i="7" s="1"/>
  <c r="AS163" i="7" s="1"/>
  <c r="AX163" i="7"/>
  <c r="AY163" i="7"/>
  <c r="BB163" i="7" s="1"/>
  <c r="BG163" i="7" s="1"/>
  <c r="BA163" i="7"/>
  <c r="BC163" i="7" s="1"/>
  <c r="BD163" i="7" s="1"/>
  <c r="BE163" i="7" s="1"/>
  <c r="AE164" i="7"/>
  <c r="AG164" i="7" s="1"/>
  <c r="AH164" i="7" s="1"/>
  <c r="AI164" i="7" s="1"/>
  <c r="AM164" i="7"/>
  <c r="AN164" i="7"/>
  <c r="AQ164" i="7" s="1"/>
  <c r="AV164" i="7" s="1"/>
  <c r="AP164" i="7"/>
  <c r="AR164" i="7" s="1"/>
  <c r="AS164" i="7" s="1"/>
  <c r="AX164" i="7"/>
  <c r="AY164" i="7"/>
  <c r="BB164" i="7" s="1"/>
  <c r="BG164" i="7" s="1"/>
  <c r="BA164" i="7"/>
  <c r="BC164" i="7" s="1"/>
  <c r="BD164" i="7" s="1"/>
  <c r="AE165" i="7"/>
  <c r="AG165" i="7" s="1"/>
  <c r="AH165" i="7" s="1"/>
  <c r="AM165" i="7"/>
  <c r="AN165" i="7"/>
  <c r="AQ165" i="7" s="1"/>
  <c r="AV165" i="7" s="1"/>
  <c r="AP165" i="7"/>
  <c r="AR165" i="7" s="1"/>
  <c r="AS165" i="7" s="1"/>
  <c r="AX165" i="7"/>
  <c r="AY165" i="7"/>
  <c r="BB165" i="7" s="1"/>
  <c r="BG165" i="7" s="1"/>
  <c r="BA165" i="7"/>
  <c r="BC165" i="7" s="1"/>
  <c r="BD165" i="7" s="1"/>
  <c r="AE166" i="7"/>
  <c r="AG166" i="7" s="1"/>
  <c r="AH166" i="7" s="1"/>
  <c r="AM166" i="7"/>
  <c r="AN166" i="7"/>
  <c r="AQ166" i="7" s="1"/>
  <c r="AV166" i="7" s="1"/>
  <c r="AP166" i="7"/>
  <c r="AR166" i="7" s="1"/>
  <c r="AS166" i="7" s="1"/>
  <c r="AX166" i="7"/>
  <c r="AY166" i="7"/>
  <c r="BB166" i="7" s="1"/>
  <c r="BG166" i="7" s="1"/>
  <c r="BA166" i="7"/>
  <c r="BC166" i="7" s="1"/>
  <c r="BD166" i="7" s="1"/>
  <c r="BE166" i="7" s="1"/>
  <c r="AE167" i="7"/>
  <c r="AG167" i="7" s="1"/>
  <c r="AH167" i="7" s="1"/>
  <c r="AM167" i="7"/>
  <c r="AN167" i="7"/>
  <c r="AQ167" i="7" s="1"/>
  <c r="AV167" i="7" s="1"/>
  <c r="AP167" i="7"/>
  <c r="AR167" i="7" s="1"/>
  <c r="AS167" i="7" s="1"/>
  <c r="AT167" i="7" s="1"/>
  <c r="AX167" i="7"/>
  <c r="AY167" i="7"/>
  <c r="BB167" i="7" s="1"/>
  <c r="BG167" i="7" s="1"/>
  <c r="BA167" i="7"/>
  <c r="BC167" i="7" s="1"/>
  <c r="BD167" i="7" s="1"/>
  <c r="AE168" i="7"/>
  <c r="AG168" i="7" s="1"/>
  <c r="AH168" i="7" s="1"/>
  <c r="AI168" i="7" s="1"/>
  <c r="AM168" i="7"/>
  <c r="AN168" i="7"/>
  <c r="AQ168" i="7" s="1"/>
  <c r="AV168" i="7" s="1"/>
  <c r="AP168" i="7"/>
  <c r="AR168" i="7" s="1"/>
  <c r="AS168" i="7" s="1"/>
  <c r="AT168" i="7" s="1"/>
  <c r="AX168" i="7"/>
  <c r="AY168" i="7"/>
  <c r="BB168" i="7" s="1"/>
  <c r="BG168" i="7" s="1"/>
  <c r="BA168" i="7"/>
  <c r="BC168" i="7" s="1"/>
  <c r="BD168" i="7" s="1"/>
  <c r="AE169" i="7"/>
  <c r="AG169" i="7" s="1"/>
  <c r="AH169" i="7" s="1"/>
  <c r="AM169" i="7"/>
  <c r="AN169" i="7"/>
  <c r="AQ169" i="7" s="1"/>
  <c r="AV169" i="7" s="1"/>
  <c r="AP169" i="7"/>
  <c r="AR169" i="7" s="1"/>
  <c r="AS169" i="7" s="1"/>
  <c r="AT169" i="7" s="1"/>
  <c r="AX169" i="7"/>
  <c r="AY169" i="7"/>
  <c r="BB169" i="7" s="1"/>
  <c r="BG169" i="7" s="1"/>
  <c r="BA169" i="7"/>
  <c r="BC169" i="7" s="1"/>
  <c r="BD169" i="7" s="1"/>
  <c r="BE169" i="7" s="1"/>
  <c r="AE170" i="7"/>
  <c r="AG170" i="7" s="1"/>
  <c r="AH170" i="7" s="1"/>
  <c r="AM170" i="7"/>
  <c r="AN170" i="7"/>
  <c r="AQ170" i="7" s="1"/>
  <c r="AV170" i="7" s="1"/>
  <c r="AP170" i="7"/>
  <c r="AR170" i="7" s="1"/>
  <c r="AS170" i="7" s="1"/>
  <c r="AX170" i="7"/>
  <c r="AY170" i="7"/>
  <c r="BB170" i="7" s="1"/>
  <c r="BG170" i="7" s="1"/>
  <c r="BA170" i="7"/>
  <c r="BC170" i="7" s="1"/>
  <c r="BD170" i="7" s="1"/>
  <c r="BE170" i="7" s="1"/>
  <c r="AE171" i="7"/>
  <c r="AG171" i="7" s="1"/>
  <c r="AH171" i="7" s="1"/>
  <c r="AI171" i="7" s="1"/>
  <c r="AM171" i="7"/>
  <c r="AN171" i="7"/>
  <c r="AQ171" i="7" s="1"/>
  <c r="AV171" i="7" s="1"/>
  <c r="AP171" i="7"/>
  <c r="AR171" i="7" s="1"/>
  <c r="AS171" i="7" s="1"/>
  <c r="AX171" i="7"/>
  <c r="AY171" i="7"/>
  <c r="BB171" i="7" s="1"/>
  <c r="BG171" i="7" s="1"/>
  <c r="BA171" i="7"/>
  <c r="BC171" i="7" s="1"/>
  <c r="BD171" i="7" s="1"/>
  <c r="AE172" i="7"/>
  <c r="AG172" i="7" s="1"/>
  <c r="AH172" i="7" s="1"/>
  <c r="AM172" i="7"/>
  <c r="AN172" i="7"/>
  <c r="AQ172" i="7" s="1"/>
  <c r="AV172" i="7" s="1"/>
  <c r="AP172" i="7"/>
  <c r="AR172" i="7" s="1"/>
  <c r="AS172" i="7" s="1"/>
  <c r="AX172" i="7"/>
  <c r="AY172" i="7"/>
  <c r="BB172" i="7" s="1"/>
  <c r="BG172" i="7" s="1"/>
  <c r="BA172" i="7"/>
  <c r="BC172" i="7" s="1"/>
  <c r="BD172" i="7" s="1"/>
  <c r="BE172" i="7" s="1"/>
  <c r="AE173" i="7"/>
  <c r="AG173" i="7" s="1"/>
  <c r="AH173" i="7" s="1"/>
  <c r="AI173" i="7" s="1"/>
  <c r="AM173" i="7"/>
  <c r="AN173" i="7"/>
  <c r="AQ173" i="7" s="1"/>
  <c r="AV173" i="7" s="1"/>
  <c r="AP173" i="7"/>
  <c r="AR173" i="7" s="1"/>
  <c r="AS173" i="7" s="1"/>
  <c r="AX173" i="7"/>
  <c r="AY173" i="7"/>
  <c r="BB173" i="7" s="1"/>
  <c r="BG173" i="7" s="1"/>
  <c r="BA173" i="7"/>
  <c r="BC173" i="7" s="1"/>
  <c r="BD173" i="7" s="1"/>
  <c r="AE174" i="7"/>
  <c r="AG174" i="7" s="1"/>
  <c r="AH174" i="7" s="1"/>
  <c r="AM174" i="7"/>
  <c r="AN174" i="7"/>
  <c r="AQ174" i="7" s="1"/>
  <c r="AV174" i="7" s="1"/>
  <c r="AP174" i="7"/>
  <c r="AR174" i="7" s="1"/>
  <c r="AS174" i="7" s="1"/>
  <c r="AX174" i="7"/>
  <c r="AY174" i="7"/>
  <c r="BB174" i="7" s="1"/>
  <c r="BG174" i="7" s="1"/>
  <c r="BA174" i="7"/>
  <c r="BC174" i="7" s="1"/>
  <c r="BD174" i="7" s="1"/>
  <c r="BE174" i="7" s="1"/>
  <c r="AE175" i="7"/>
  <c r="AG175" i="7" s="1"/>
  <c r="AH175" i="7" s="1"/>
  <c r="AI175" i="7" s="1"/>
  <c r="AM175" i="7"/>
  <c r="AN175" i="7"/>
  <c r="AQ175" i="7" s="1"/>
  <c r="AV175" i="7" s="1"/>
  <c r="AP175" i="7"/>
  <c r="AR175" i="7" s="1"/>
  <c r="AS175" i="7" s="1"/>
  <c r="AX175" i="7"/>
  <c r="AY175" i="7"/>
  <c r="BB175" i="7" s="1"/>
  <c r="BG175" i="7" s="1"/>
  <c r="BA175" i="7"/>
  <c r="BC175" i="7" s="1"/>
  <c r="BD175" i="7" s="1"/>
  <c r="AE176" i="7"/>
  <c r="AG176" i="7" s="1"/>
  <c r="AH176" i="7" s="1"/>
  <c r="AM176" i="7"/>
  <c r="AN176" i="7"/>
  <c r="AQ176" i="7" s="1"/>
  <c r="AV176" i="7" s="1"/>
  <c r="AP176" i="7"/>
  <c r="AR176" i="7" s="1"/>
  <c r="AS176" i="7" s="1"/>
  <c r="AT176" i="7" s="1"/>
  <c r="AX176" i="7"/>
  <c r="AY176" i="7"/>
  <c r="BB176" i="7" s="1"/>
  <c r="BG176" i="7" s="1"/>
  <c r="BA176" i="7"/>
  <c r="BC176" i="7" s="1"/>
  <c r="BD176" i="7" s="1"/>
  <c r="AE177" i="7"/>
  <c r="AG177" i="7" s="1"/>
  <c r="AH177" i="7" s="1"/>
  <c r="AM177" i="7"/>
  <c r="AN177" i="7"/>
  <c r="AQ177" i="7" s="1"/>
  <c r="AV177" i="7" s="1"/>
  <c r="AP177" i="7"/>
  <c r="AR177" i="7" s="1"/>
  <c r="AS177" i="7" s="1"/>
  <c r="AX177" i="7"/>
  <c r="AY177" i="7"/>
  <c r="BB177" i="7" s="1"/>
  <c r="BG177" i="7" s="1"/>
  <c r="BA177" i="7"/>
  <c r="BC177" i="7" s="1"/>
  <c r="BD177" i="7" s="1"/>
  <c r="BE177" i="7" s="1"/>
  <c r="AE178" i="7"/>
  <c r="AG178" i="7" s="1"/>
  <c r="AH178" i="7" s="1"/>
  <c r="AM178" i="7"/>
  <c r="AN178" i="7"/>
  <c r="AQ178" i="7" s="1"/>
  <c r="AV178" i="7" s="1"/>
  <c r="AP178" i="7"/>
  <c r="AR178" i="7" s="1"/>
  <c r="AS178" i="7" s="1"/>
  <c r="AT178" i="7" s="1"/>
  <c r="AU178" i="7" s="1"/>
  <c r="AX178" i="7"/>
  <c r="AY178" i="7"/>
  <c r="BB178" i="7" s="1"/>
  <c r="BG178" i="7" s="1"/>
  <c r="BA178" i="7"/>
  <c r="BC178" i="7" s="1"/>
  <c r="BD178" i="7" s="1"/>
  <c r="BE178" i="7" s="1"/>
  <c r="AE179" i="7"/>
  <c r="AG179" i="7" s="1"/>
  <c r="AH179" i="7" s="1"/>
  <c r="AI179" i="7" s="1"/>
  <c r="AM179" i="7"/>
  <c r="AN179" i="7"/>
  <c r="AQ179" i="7" s="1"/>
  <c r="AV179" i="7" s="1"/>
  <c r="AP179" i="7"/>
  <c r="AR179" i="7" s="1"/>
  <c r="AS179" i="7" s="1"/>
  <c r="AT179" i="7" s="1"/>
  <c r="AX179" i="7"/>
  <c r="AY179" i="7"/>
  <c r="BB179" i="7" s="1"/>
  <c r="BG179" i="7" s="1"/>
  <c r="BA179" i="7"/>
  <c r="BC179" i="7" s="1"/>
  <c r="BD179" i="7" s="1"/>
  <c r="AE180" i="7"/>
  <c r="AG180" i="7" s="1"/>
  <c r="AH180" i="7" s="1"/>
  <c r="AM180" i="7"/>
  <c r="AN180" i="7"/>
  <c r="AQ180" i="7" s="1"/>
  <c r="AV180" i="7" s="1"/>
  <c r="AP180" i="7"/>
  <c r="AR180" i="7" s="1"/>
  <c r="AS180" i="7" s="1"/>
  <c r="AX180" i="7"/>
  <c r="AY180" i="7"/>
  <c r="BB180" i="7" s="1"/>
  <c r="BG180" i="7" s="1"/>
  <c r="BA180" i="7"/>
  <c r="BC180" i="7" s="1"/>
  <c r="BD180" i="7" s="1"/>
  <c r="AE181" i="7"/>
  <c r="AG181" i="7" s="1"/>
  <c r="AH181" i="7" s="1"/>
  <c r="AM181" i="7"/>
  <c r="AN181" i="7"/>
  <c r="AQ181" i="7" s="1"/>
  <c r="AV181" i="7" s="1"/>
  <c r="AP181" i="7"/>
  <c r="AR181" i="7" s="1"/>
  <c r="AS181" i="7" s="1"/>
  <c r="AX181" i="7"/>
  <c r="AY181" i="7"/>
  <c r="BB181" i="7" s="1"/>
  <c r="BG181" i="7" s="1"/>
  <c r="BA181" i="7"/>
  <c r="BC181" i="7" s="1"/>
  <c r="BD181" i="7" s="1"/>
  <c r="AE182" i="7"/>
  <c r="AG182" i="7" s="1"/>
  <c r="AH182" i="7" s="1"/>
  <c r="AI182" i="7" s="1"/>
  <c r="AM182" i="7"/>
  <c r="AN182" i="7"/>
  <c r="AQ182" i="7" s="1"/>
  <c r="AV182" i="7" s="1"/>
  <c r="AP182" i="7"/>
  <c r="AR182" i="7" s="1"/>
  <c r="AS182" i="7" s="1"/>
  <c r="AT182" i="7" s="1"/>
  <c r="AX182" i="7"/>
  <c r="AY182" i="7"/>
  <c r="BB182" i="7" s="1"/>
  <c r="BG182" i="7" s="1"/>
  <c r="BA182" i="7"/>
  <c r="BC182" i="7" s="1"/>
  <c r="BD182" i="7" s="1"/>
  <c r="BE182" i="7" s="1"/>
  <c r="AE183" i="7"/>
  <c r="AG183" i="7" s="1"/>
  <c r="AH183" i="7" s="1"/>
  <c r="AM183" i="7"/>
  <c r="AN183" i="7"/>
  <c r="AQ183" i="7" s="1"/>
  <c r="AV183" i="7" s="1"/>
  <c r="AP183" i="7"/>
  <c r="AR183" i="7" s="1"/>
  <c r="AS183" i="7" s="1"/>
  <c r="AX183" i="7"/>
  <c r="AY183" i="7"/>
  <c r="BB183" i="7" s="1"/>
  <c r="BG183" i="7" s="1"/>
  <c r="BA183" i="7"/>
  <c r="BC183" i="7" s="1"/>
  <c r="BD183" i="7" s="1"/>
  <c r="AE184" i="7"/>
  <c r="AG184" i="7" s="1"/>
  <c r="AH184" i="7" s="1"/>
  <c r="AI184" i="7" s="1"/>
  <c r="AM184" i="7"/>
  <c r="AN184" i="7"/>
  <c r="AQ184" i="7" s="1"/>
  <c r="AV184" i="7" s="1"/>
  <c r="AP184" i="7"/>
  <c r="AR184" i="7" s="1"/>
  <c r="AS184" i="7" s="1"/>
  <c r="AX184" i="7"/>
  <c r="AY184" i="7"/>
  <c r="BB184" i="7" s="1"/>
  <c r="BG184" i="7" s="1"/>
  <c r="BA184" i="7"/>
  <c r="BC184" i="7" s="1"/>
  <c r="BD184" i="7" s="1"/>
  <c r="AE185" i="7"/>
  <c r="AG185" i="7" s="1"/>
  <c r="AH185" i="7" s="1"/>
  <c r="AM185" i="7"/>
  <c r="AN185" i="7"/>
  <c r="AQ185" i="7" s="1"/>
  <c r="AV185" i="7" s="1"/>
  <c r="AP185" i="7"/>
  <c r="AR185" i="7" s="1"/>
  <c r="AS185" i="7" s="1"/>
  <c r="AX185" i="7"/>
  <c r="AY185" i="7"/>
  <c r="BB185" i="7" s="1"/>
  <c r="BG185" i="7" s="1"/>
  <c r="BA185" i="7"/>
  <c r="BC185" i="7" s="1"/>
  <c r="BD185" i="7" s="1"/>
  <c r="AE186" i="7"/>
  <c r="AG186" i="7" s="1"/>
  <c r="AH186" i="7" s="1"/>
  <c r="AI186" i="7" s="1"/>
  <c r="AM186" i="7"/>
  <c r="AN186" i="7"/>
  <c r="AQ186" i="7" s="1"/>
  <c r="AV186" i="7" s="1"/>
  <c r="AP186" i="7"/>
  <c r="AR186" i="7" s="1"/>
  <c r="AS186" i="7" s="1"/>
  <c r="AT186" i="7" s="1"/>
  <c r="AX186" i="7"/>
  <c r="AY186" i="7"/>
  <c r="BB186" i="7" s="1"/>
  <c r="BG186" i="7" s="1"/>
  <c r="BA186" i="7"/>
  <c r="BC186" i="7" s="1"/>
  <c r="BD186" i="7" s="1"/>
  <c r="AE187" i="7"/>
  <c r="AG187" i="7" s="1"/>
  <c r="AH187" i="7" s="1"/>
  <c r="AI187" i="7" s="1"/>
  <c r="AM187" i="7"/>
  <c r="AN187" i="7"/>
  <c r="AQ187" i="7" s="1"/>
  <c r="AV187" i="7" s="1"/>
  <c r="AP187" i="7"/>
  <c r="AR187" i="7" s="1"/>
  <c r="AS187" i="7" s="1"/>
  <c r="AX187" i="7"/>
  <c r="AY187" i="7"/>
  <c r="BB187" i="7" s="1"/>
  <c r="BG187" i="7" s="1"/>
  <c r="BA187" i="7"/>
  <c r="BC187" i="7" s="1"/>
  <c r="BD187" i="7" s="1"/>
  <c r="BE187" i="7" s="1"/>
  <c r="AE188" i="7"/>
  <c r="AG188" i="7" s="1"/>
  <c r="AH188" i="7" s="1"/>
  <c r="AM188" i="7"/>
  <c r="AN188" i="7"/>
  <c r="AQ188" i="7" s="1"/>
  <c r="AV188" i="7" s="1"/>
  <c r="AP188" i="7"/>
  <c r="AR188" i="7" s="1"/>
  <c r="AS188" i="7" s="1"/>
  <c r="AX188" i="7"/>
  <c r="AY188" i="7"/>
  <c r="BB188" i="7" s="1"/>
  <c r="BG188" i="7" s="1"/>
  <c r="BA188" i="7"/>
  <c r="BC188" i="7" s="1"/>
  <c r="BD188" i="7" s="1"/>
  <c r="AE189" i="7"/>
  <c r="AG189" i="7" s="1"/>
  <c r="AH189" i="7" s="1"/>
  <c r="AM189" i="7"/>
  <c r="AN189" i="7"/>
  <c r="AQ189" i="7" s="1"/>
  <c r="AV189" i="7" s="1"/>
  <c r="AP189" i="7"/>
  <c r="AR189" i="7" s="1"/>
  <c r="AS189" i="7" s="1"/>
  <c r="AT189" i="7" s="1"/>
  <c r="AX189" i="7"/>
  <c r="AY189" i="7"/>
  <c r="BB189" i="7" s="1"/>
  <c r="BG189" i="7" s="1"/>
  <c r="BA189" i="7"/>
  <c r="BC189" i="7" s="1"/>
  <c r="BD189" i="7" s="1"/>
  <c r="BE189" i="7" s="1"/>
  <c r="AE190" i="7"/>
  <c r="AG190" i="7" s="1"/>
  <c r="AH190" i="7" s="1"/>
  <c r="AI190" i="7" s="1"/>
  <c r="AM190" i="7"/>
  <c r="AN190" i="7"/>
  <c r="AQ190" i="7" s="1"/>
  <c r="AV190" i="7" s="1"/>
  <c r="AP190" i="7"/>
  <c r="AR190" i="7" s="1"/>
  <c r="AS190" i="7" s="1"/>
  <c r="AT190" i="7" s="1"/>
  <c r="AX190" i="7"/>
  <c r="AY190" i="7"/>
  <c r="BB190" i="7" s="1"/>
  <c r="BG190" i="7" s="1"/>
  <c r="BA190" i="7"/>
  <c r="BC190" i="7" s="1"/>
  <c r="BD190" i="7" s="1"/>
  <c r="AE191" i="7"/>
  <c r="AG191" i="7" s="1"/>
  <c r="AH191" i="7" s="1"/>
  <c r="AI191" i="7" s="1"/>
  <c r="AM191" i="7"/>
  <c r="AN191" i="7"/>
  <c r="AQ191" i="7" s="1"/>
  <c r="AV191" i="7" s="1"/>
  <c r="AP191" i="7"/>
  <c r="AR191" i="7" s="1"/>
  <c r="AS191" i="7" s="1"/>
  <c r="AX191" i="7"/>
  <c r="AY191" i="7"/>
  <c r="BB191" i="7" s="1"/>
  <c r="BG191" i="7" s="1"/>
  <c r="BA191" i="7"/>
  <c r="BC191" i="7" s="1"/>
  <c r="BD191" i="7" s="1"/>
  <c r="BE191" i="7" s="1"/>
  <c r="AE192" i="7"/>
  <c r="AG192" i="7" s="1"/>
  <c r="AH192" i="7" s="1"/>
  <c r="AM192" i="7"/>
  <c r="AN192" i="7"/>
  <c r="AQ192" i="7" s="1"/>
  <c r="AV192" i="7" s="1"/>
  <c r="AP192" i="7"/>
  <c r="AR192" i="7" s="1"/>
  <c r="AS192" i="7" s="1"/>
  <c r="AT192" i="7" s="1"/>
  <c r="AU192" i="7" s="1"/>
  <c r="AX192" i="7"/>
  <c r="AY192" i="7"/>
  <c r="BB192" i="7" s="1"/>
  <c r="BG192" i="7" s="1"/>
  <c r="BA192" i="7"/>
  <c r="BC192" i="7" s="1"/>
  <c r="BD192" i="7" s="1"/>
  <c r="AE193" i="7"/>
  <c r="AG193" i="7" s="1"/>
  <c r="AH193" i="7" s="1"/>
  <c r="AI193" i="7" s="1"/>
  <c r="AM193" i="7"/>
  <c r="AN193" i="7"/>
  <c r="AQ193" i="7" s="1"/>
  <c r="AV193" i="7" s="1"/>
  <c r="AP193" i="7"/>
  <c r="AR193" i="7" s="1"/>
  <c r="AS193" i="7" s="1"/>
  <c r="AT193" i="7" s="1"/>
  <c r="AX193" i="7"/>
  <c r="AY193" i="7"/>
  <c r="BB193" i="7" s="1"/>
  <c r="BG193" i="7" s="1"/>
  <c r="BA193" i="7"/>
  <c r="BC193" i="7" s="1"/>
  <c r="BD193" i="7" s="1"/>
  <c r="AE194" i="7"/>
  <c r="AG194" i="7" s="1"/>
  <c r="AH194" i="7" s="1"/>
  <c r="AM194" i="7"/>
  <c r="AN194" i="7"/>
  <c r="AQ194" i="7" s="1"/>
  <c r="AV194" i="7" s="1"/>
  <c r="AP194" i="7"/>
  <c r="AR194" i="7" s="1"/>
  <c r="AS194" i="7" s="1"/>
  <c r="AX194" i="7"/>
  <c r="AY194" i="7"/>
  <c r="BB194" i="7" s="1"/>
  <c r="BG194" i="7" s="1"/>
  <c r="BA194" i="7"/>
  <c r="BC194" i="7" s="1"/>
  <c r="BD194" i="7" s="1"/>
  <c r="AE195" i="7"/>
  <c r="AG195" i="7" s="1"/>
  <c r="AH195" i="7" s="1"/>
  <c r="AM195" i="7"/>
  <c r="AN195" i="7"/>
  <c r="AQ195" i="7" s="1"/>
  <c r="AV195" i="7" s="1"/>
  <c r="AP195" i="7"/>
  <c r="AR195" i="7" s="1"/>
  <c r="AS195" i="7" s="1"/>
  <c r="AX195" i="7"/>
  <c r="AY195" i="7"/>
  <c r="BB195" i="7" s="1"/>
  <c r="BG195" i="7" s="1"/>
  <c r="BA195" i="7"/>
  <c r="BC195" i="7" s="1"/>
  <c r="BD195" i="7" s="1"/>
  <c r="AE196" i="7"/>
  <c r="AG196" i="7" s="1"/>
  <c r="AH196" i="7" s="1"/>
  <c r="AM196" i="7"/>
  <c r="AN196" i="7"/>
  <c r="AQ196" i="7" s="1"/>
  <c r="AV196" i="7" s="1"/>
  <c r="AP196" i="7"/>
  <c r="AR196" i="7" s="1"/>
  <c r="AS196" i="7" s="1"/>
  <c r="AX196" i="7"/>
  <c r="AY196" i="7"/>
  <c r="BB196" i="7" s="1"/>
  <c r="BG196" i="7" s="1"/>
  <c r="BA196" i="7"/>
  <c r="BC196" i="7" s="1"/>
  <c r="BD196" i="7" s="1"/>
  <c r="BE196" i="7" s="1"/>
  <c r="AE197" i="7"/>
  <c r="AG197" i="7" s="1"/>
  <c r="AH197" i="7" s="1"/>
  <c r="AM197" i="7"/>
  <c r="AN197" i="7"/>
  <c r="AQ197" i="7" s="1"/>
  <c r="AV197" i="7" s="1"/>
  <c r="AP197" i="7"/>
  <c r="AR197" i="7" s="1"/>
  <c r="AS197" i="7" s="1"/>
  <c r="AT197" i="7" s="1"/>
  <c r="AX197" i="7"/>
  <c r="AY197" i="7"/>
  <c r="BB197" i="7" s="1"/>
  <c r="BG197" i="7" s="1"/>
  <c r="BA197" i="7"/>
  <c r="BC197" i="7" s="1"/>
  <c r="BD197" i="7" s="1"/>
  <c r="BE197" i="7" s="1"/>
  <c r="AE198" i="7"/>
  <c r="AG198" i="7" s="1"/>
  <c r="AH198" i="7" s="1"/>
  <c r="AI198" i="7" s="1"/>
  <c r="AM198" i="7"/>
  <c r="AN198" i="7"/>
  <c r="AQ198" i="7" s="1"/>
  <c r="AV198" i="7" s="1"/>
  <c r="AP198" i="7"/>
  <c r="AR198" i="7" s="1"/>
  <c r="AS198" i="7" s="1"/>
  <c r="AT198" i="7" s="1"/>
  <c r="AX198" i="7"/>
  <c r="AY198" i="7"/>
  <c r="BB198" i="7" s="1"/>
  <c r="BG198" i="7" s="1"/>
  <c r="BA198" i="7"/>
  <c r="BC198" i="7" s="1"/>
  <c r="BD198" i="7" s="1"/>
  <c r="AE199" i="7"/>
  <c r="AG199" i="7" s="1"/>
  <c r="AH199" i="7" s="1"/>
  <c r="AI199" i="7" s="1"/>
  <c r="AM199" i="7"/>
  <c r="AN199" i="7"/>
  <c r="AQ199" i="7" s="1"/>
  <c r="AV199" i="7" s="1"/>
  <c r="AP199" i="7"/>
  <c r="AR199" i="7" s="1"/>
  <c r="AS199" i="7" s="1"/>
  <c r="AX199" i="7"/>
  <c r="AY199" i="7"/>
  <c r="BB199" i="7" s="1"/>
  <c r="BG199" i="7" s="1"/>
  <c r="BA199" i="7"/>
  <c r="BC199" i="7" s="1"/>
  <c r="BD199" i="7" s="1"/>
  <c r="BE199" i="7" s="1"/>
  <c r="AE200" i="7"/>
  <c r="AG200" i="7" s="1"/>
  <c r="AH200" i="7" s="1"/>
  <c r="AM200" i="7"/>
  <c r="AN200" i="7"/>
  <c r="AQ200" i="7" s="1"/>
  <c r="AV200" i="7" s="1"/>
  <c r="AP200" i="7"/>
  <c r="AR200" i="7" s="1"/>
  <c r="AS200" i="7" s="1"/>
  <c r="AX200" i="7"/>
  <c r="AY200" i="7"/>
  <c r="BB200" i="7" s="1"/>
  <c r="BG200" i="7" s="1"/>
  <c r="BA200" i="7"/>
  <c r="BC200" i="7" s="1"/>
  <c r="BD200" i="7" s="1"/>
  <c r="BE200" i="7" s="1"/>
  <c r="AE201" i="7"/>
  <c r="AG201" i="7" s="1"/>
  <c r="AH201" i="7" s="1"/>
  <c r="AM201" i="7"/>
  <c r="AN201" i="7"/>
  <c r="AQ201" i="7" s="1"/>
  <c r="AV201" i="7" s="1"/>
  <c r="AP201" i="7"/>
  <c r="AR201" i="7" s="1"/>
  <c r="AS201" i="7" s="1"/>
  <c r="AX201" i="7"/>
  <c r="AY201" i="7"/>
  <c r="BB201" i="7" s="1"/>
  <c r="BG201" i="7" s="1"/>
  <c r="BA201" i="7"/>
  <c r="BC201" i="7" s="1"/>
  <c r="BD201" i="7" s="1"/>
  <c r="AE202" i="7"/>
  <c r="AG202" i="7" s="1"/>
  <c r="AH202" i="7" s="1"/>
  <c r="AI202" i="7" s="1"/>
  <c r="AM202" i="7"/>
  <c r="AN202" i="7"/>
  <c r="AQ202" i="7" s="1"/>
  <c r="AV202" i="7" s="1"/>
  <c r="AP202" i="7"/>
  <c r="AR202" i="7" s="1"/>
  <c r="AS202" i="7" s="1"/>
  <c r="AT202" i="7" s="1"/>
  <c r="AX202" i="7"/>
  <c r="AY202" i="7"/>
  <c r="BB202" i="7" s="1"/>
  <c r="BG202" i="7" s="1"/>
  <c r="BA202" i="7"/>
  <c r="BC202" i="7" s="1"/>
  <c r="BD202" i="7" s="1"/>
  <c r="BE202" i="7" s="1"/>
  <c r="AE203" i="7"/>
  <c r="AG203" i="7" s="1"/>
  <c r="AH203" i="7" s="1"/>
  <c r="AM203" i="7"/>
  <c r="AN203" i="7"/>
  <c r="AQ203" i="7" s="1"/>
  <c r="AV203" i="7" s="1"/>
  <c r="AP203" i="7"/>
  <c r="AR203" i="7" s="1"/>
  <c r="AS203" i="7" s="1"/>
  <c r="AX203" i="7"/>
  <c r="AY203" i="7"/>
  <c r="BB203" i="7" s="1"/>
  <c r="BG203" i="7" s="1"/>
  <c r="BA203" i="7"/>
  <c r="BC203" i="7" s="1"/>
  <c r="BD203" i="7" s="1"/>
  <c r="AE204" i="7"/>
  <c r="AG204" i="7" s="1"/>
  <c r="AH204" i="7" s="1"/>
  <c r="AM204" i="7"/>
  <c r="AN204" i="7"/>
  <c r="AQ204" i="7" s="1"/>
  <c r="AV204" i="7" s="1"/>
  <c r="AP204" i="7"/>
  <c r="AR204" i="7" s="1"/>
  <c r="AS204" i="7" s="1"/>
  <c r="AT204" i="7" s="1"/>
  <c r="AX204" i="7"/>
  <c r="AY204" i="7"/>
  <c r="BB204" i="7" s="1"/>
  <c r="BG204" i="7" s="1"/>
  <c r="BA204" i="7"/>
  <c r="BC204" i="7" s="1"/>
  <c r="BD204" i="7" s="1"/>
  <c r="BE204" i="7" s="1"/>
  <c r="AE205" i="7"/>
  <c r="AG205" i="7" s="1"/>
  <c r="AH205" i="7" s="1"/>
  <c r="AM205" i="7"/>
  <c r="AN205" i="7"/>
  <c r="AQ205" i="7" s="1"/>
  <c r="AV205" i="7" s="1"/>
  <c r="AP205" i="7"/>
  <c r="AR205" i="7" s="1"/>
  <c r="AS205" i="7" s="1"/>
  <c r="AX205" i="7"/>
  <c r="AY205" i="7"/>
  <c r="BB205" i="7" s="1"/>
  <c r="BG205" i="7" s="1"/>
  <c r="BA205" i="7"/>
  <c r="BC205" i="7" s="1"/>
  <c r="BD205" i="7" s="1"/>
  <c r="AE206" i="7"/>
  <c r="AG206" i="7" s="1"/>
  <c r="AH206" i="7" s="1"/>
  <c r="AM206" i="7"/>
  <c r="AN206" i="7"/>
  <c r="AQ206" i="7" s="1"/>
  <c r="AV206" i="7" s="1"/>
  <c r="AP206" i="7"/>
  <c r="AR206" i="7" s="1"/>
  <c r="AS206" i="7" s="1"/>
  <c r="AX206" i="7"/>
  <c r="AY206" i="7"/>
  <c r="BB206" i="7" s="1"/>
  <c r="BG206" i="7" s="1"/>
  <c r="BA206" i="7"/>
  <c r="BC206" i="7" s="1"/>
  <c r="BD206" i="7" s="1"/>
  <c r="AE207" i="7"/>
  <c r="AG207" i="7" s="1"/>
  <c r="AH207" i="7" s="1"/>
  <c r="AI207" i="7" s="1"/>
  <c r="AM207" i="7"/>
  <c r="AN207" i="7"/>
  <c r="AQ207" i="7" s="1"/>
  <c r="AV207" i="7" s="1"/>
  <c r="AP207" i="7"/>
  <c r="AR207" i="7" s="1"/>
  <c r="AS207" i="7" s="1"/>
  <c r="AX207" i="7"/>
  <c r="AY207" i="7"/>
  <c r="BB207" i="7" s="1"/>
  <c r="BG207" i="7" s="1"/>
  <c r="BA207" i="7"/>
  <c r="BC207" i="7" s="1"/>
  <c r="BD207" i="7" s="1"/>
  <c r="AE208" i="7"/>
  <c r="AG208" i="7" s="1"/>
  <c r="AH208" i="7" s="1"/>
  <c r="AM208" i="7"/>
  <c r="AN208" i="7"/>
  <c r="AQ208" i="7" s="1"/>
  <c r="AV208" i="7" s="1"/>
  <c r="AP208" i="7"/>
  <c r="AR208" i="7" s="1"/>
  <c r="AS208" i="7" s="1"/>
  <c r="AX208" i="7"/>
  <c r="AY208" i="7"/>
  <c r="BB208" i="7" s="1"/>
  <c r="BG208" i="7" s="1"/>
  <c r="BA208" i="7"/>
  <c r="BC208" i="7" s="1"/>
  <c r="BD208" i="7" s="1"/>
  <c r="AE209" i="7"/>
  <c r="AG209" i="7" s="1"/>
  <c r="AH209" i="7" s="1"/>
  <c r="AM209" i="7"/>
  <c r="AN209" i="7"/>
  <c r="AQ209" i="7" s="1"/>
  <c r="AV209" i="7" s="1"/>
  <c r="AP209" i="7"/>
  <c r="AR209" i="7" s="1"/>
  <c r="AS209" i="7" s="1"/>
  <c r="AX209" i="7"/>
  <c r="AY209" i="7"/>
  <c r="BB209" i="7" s="1"/>
  <c r="BG209" i="7" s="1"/>
  <c r="BA209" i="7"/>
  <c r="BC209" i="7" s="1"/>
  <c r="BD209" i="7" s="1"/>
  <c r="BE209" i="7" s="1"/>
  <c r="AE210" i="7"/>
  <c r="AG210" i="7" s="1"/>
  <c r="AH210" i="7" s="1"/>
  <c r="AI210" i="7" s="1"/>
  <c r="AJ210" i="7" s="1"/>
  <c r="AM210" i="7"/>
  <c r="AN210" i="7"/>
  <c r="AQ210" i="7" s="1"/>
  <c r="AV210" i="7" s="1"/>
  <c r="AP210" i="7"/>
  <c r="AR210" i="7" s="1"/>
  <c r="AS210" i="7" s="1"/>
  <c r="AT210" i="7" s="1"/>
  <c r="AX210" i="7"/>
  <c r="AY210" i="7"/>
  <c r="BB210" i="7" s="1"/>
  <c r="BG210" i="7" s="1"/>
  <c r="BA210" i="7"/>
  <c r="BC210" i="7" s="1"/>
  <c r="BD210" i="7" s="1"/>
  <c r="AE211" i="7"/>
  <c r="AG211" i="7" s="1"/>
  <c r="AH211" i="7" s="1"/>
  <c r="AI211" i="7" s="1"/>
  <c r="AM211" i="7"/>
  <c r="AN211" i="7"/>
  <c r="AQ211" i="7" s="1"/>
  <c r="AV211" i="7" s="1"/>
  <c r="AP211" i="7"/>
  <c r="AR211" i="7" s="1"/>
  <c r="AS211" i="7" s="1"/>
  <c r="AX211" i="7"/>
  <c r="AY211" i="7"/>
  <c r="BB211" i="7" s="1"/>
  <c r="BG211" i="7" s="1"/>
  <c r="BA211" i="7"/>
  <c r="BC211" i="7" s="1"/>
  <c r="BD211" i="7" s="1"/>
  <c r="AE212" i="7"/>
  <c r="AG212" i="7" s="1"/>
  <c r="AH212" i="7" s="1"/>
  <c r="AM212" i="7"/>
  <c r="AN212" i="7"/>
  <c r="AQ212" i="7" s="1"/>
  <c r="AV212" i="7" s="1"/>
  <c r="AP212" i="7"/>
  <c r="AR212" i="7" s="1"/>
  <c r="AS212" i="7" s="1"/>
  <c r="AX212" i="7"/>
  <c r="AY212" i="7"/>
  <c r="BB212" i="7" s="1"/>
  <c r="BG212" i="7" s="1"/>
  <c r="BA212" i="7"/>
  <c r="BC212" i="7" s="1"/>
  <c r="BD212" i="7" s="1"/>
  <c r="AE213" i="7"/>
  <c r="AG213" i="7" s="1"/>
  <c r="AH213" i="7" s="1"/>
  <c r="AM213" i="7"/>
  <c r="AN213" i="7"/>
  <c r="AQ213" i="7" s="1"/>
  <c r="AV213" i="7" s="1"/>
  <c r="AP213" i="7"/>
  <c r="AR213" i="7" s="1"/>
  <c r="AS213" i="7" s="1"/>
  <c r="AX213" i="7"/>
  <c r="AY213" i="7"/>
  <c r="BB213" i="7" s="1"/>
  <c r="BG213" i="7" s="1"/>
  <c r="BA213" i="7"/>
  <c r="BC213" i="7" s="1"/>
  <c r="BD213" i="7" s="1"/>
  <c r="AE214" i="7"/>
  <c r="AG214" i="7" s="1"/>
  <c r="AH214" i="7" s="1"/>
  <c r="AM214" i="7"/>
  <c r="AN214" i="7"/>
  <c r="AQ214" i="7" s="1"/>
  <c r="AV214" i="7" s="1"/>
  <c r="AP214" i="7"/>
  <c r="AR214" i="7" s="1"/>
  <c r="AS214" i="7" s="1"/>
  <c r="AX214" i="7"/>
  <c r="AY214" i="7"/>
  <c r="BB214" i="7" s="1"/>
  <c r="BG214" i="7" s="1"/>
  <c r="BA214" i="7"/>
  <c r="BC214" i="7" s="1"/>
  <c r="BD214" i="7" s="1"/>
  <c r="AE215" i="7"/>
  <c r="AG215" i="7" s="1"/>
  <c r="AH215" i="7" s="1"/>
  <c r="AM215" i="7"/>
  <c r="AN215" i="7"/>
  <c r="AQ215" i="7" s="1"/>
  <c r="AV215" i="7" s="1"/>
  <c r="AP215" i="7"/>
  <c r="AR215" i="7" s="1"/>
  <c r="AS215" i="7" s="1"/>
  <c r="AX215" i="7"/>
  <c r="AY215" i="7"/>
  <c r="BB215" i="7" s="1"/>
  <c r="BG215" i="7" s="1"/>
  <c r="BA215" i="7"/>
  <c r="BC215" i="7" s="1"/>
  <c r="BD215" i="7" s="1"/>
  <c r="AE216" i="7"/>
  <c r="AG216" i="7" s="1"/>
  <c r="AH216" i="7" s="1"/>
  <c r="AM216" i="7"/>
  <c r="AN216" i="7"/>
  <c r="AQ216" i="7" s="1"/>
  <c r="AV216" i="7" s="1"/>
  <c r="AP216" i="7"/>
  <c r="AR216" i="7" s="1"/>
  <c r="AS216" i="7" s="1"/>
  <c r="AX216" i="7"/>
  <c r="AY216" i="7"/>
  <c r="BB216" i="7" s="1"/>
  <c r="BG216" i="7" s="1"/>
  <c r="BA216" i="7"/>
  <c r="BC216" i="7" s="1"/>
  <c r="BD216" i="7" s="1"/>
  <c r="BE216" i="7" s="1"/>
  <c r="BF216" i="7" s="1"/>
  <c r="AE217" i="7"/>
  <c r="AG217" i="7" s="1"/>
  <c r="AH217" i="7" s="1"/>
  <c r="AM217" i="7"/>
  <c r="AN217" i="7"/>
  <c r="AQ217" i="7" s="1"/>
  <c r="AV217" i="7" s="1"/>
  <c r="AP217" i="7"/>
  <c r="AR217" i="7" s="1"/>
  <c r="AS217" i="7" s="1"/>
  <c r="AX217" i="7"/>
  <c r="AY217" i="7"/>
  <c r="BB217" i="7" s="1"/>
  <c r="BG217" i="7" s="1"/>
  <c r="BA217" i="7"/>
  <c r="BC217" i="7" s="1"/>
  <c r="BD217" i="7" s="1"/>
  <c r="BE217" i="7" s="1"/>
  <c r="AE218" i="7"/>
  <c r="AG218" i="7" s="1"/>
  <c r="AH218" i="7" s="1"/>
  <c r="AI218" i="7" s="1"/>
  <c r="AJ218" i="7" s="1"/>
  <c r="AM218" i="7"/>
  <c r="AN218" i="7"/>
  <c r="AQ218" i="7" s="1"/>
  <c r="AV218" i="7" s="1"/>
  <c r="AP218" i="7"/>
  <c r="AR218" i="7" s="1"/>
  <c r="AS218" i="7" s="1"/>
  <c r="AX218" i="7"/>
  <c r="AY218" i="7"/>
  <c r="BB218" i="7" s="1"/>
  <c r="BG218" i="7" s="1"/>
  <c r="BA218" i="7"/>
  <c r="BC218" i="7" s="1"/>
  <c r="BD218" i="7" s="1"/>
  <c r="AE219" i="7"/>
  <c r="AG219" i="7" s="1"/>
  <c r="AH219" i="7" s="1"/>
  <c r="AI219" i="7" s="1"/>
  <c r="AM219" i="7"/>
  <c r="AN219" i="7"/>
  <c r="AQ219" i="7" s="1"/>
  <c r="AV219" i="7" s="1"/>
  <c r="AP219" i="7"/>
  <c r="AR219" i="7" s="1"/>
  <c r="AS219" i="7" s="1"/>
  <c r="AX219" i="7"/>
  <c r="AY219" i="7"/>
  <c r="BB219" i="7" s="1"/>
  <c r="BG219" i="7" s="1"/>
  <c r="BA219" i="7"/>
  <c r="BC219" i="7" s="1"/>
  <c r="BD219" i="7" s="1"/>
  <c r="AE220" i="7"/>
  <c r="AG220" i="7" s="1"/>
  <c r="AH220" i="7" s="1"/>
  <c r="AM220" i="7"/>
  <c r="AN220" i="7"/>
  <c r="AQ220" i="7" s="1"/>
  <c r="AV220" i="7" s="1"/>
  <c r="AP220" i="7"/>
  <c r="AR220" i="7" s="1"/>
  <c r="AS220" i="7" s="1"/>
  <c r="AX220" i="7"/>
  <c r="AY220" i="7"/>
  <c r="BB220" i="7" s="1"/>
  <c r="BG220" i="7" s="1"/>
  <c r="BA220" i="7"/>
  <c r="BC220" i="7" s="1"/>
  <c r="BD220" i="7" s="1"/>
  <c r="AE221" i="7"/>
  <c r="AG221" i="7" s="1"/>
  <c r="AH221" i="7" s="1"/>
  <c r="AM221" i="7"/>
  <c r="AN221" i="7"/>
  <c r="AQ221" i="7" s="1"/>
  <c r="AV221" i="7" s="1"/>
  <c r="AP221" i="7"/>
  <c r="AR221" i="7" s="1"/>
  <c r="AS221" i="7" s="1"/>
  <c r="AX221" i="7"/>
  <c r="AY221" i="7"/>
  <c r="BB221" i="7" s="1"/>
  <c r="BG221" i="7" s="1"/>
  <c r="BA221" i="7"/>
  <c r="BC221" i="7" s="1"/>
  <c r="BD221" i="7" s="1"/>
  <c r="AE222" i="7"/>
  <c r="AG222" i="7" s="1"/>
  <c r="AH222" i="7" s="1"/>
  <c r="AM222" i="7"/>
  <c r="AN222" i="7"/>
  <c r="AQ222" i="7" s="1"/>
  <c r="AV222" i="7" s="1"/>
  <c r="AP222" i="7"/>
  <c r="AR222" i="7" s="1"/>
  <c r="AS222" i="7" s="1"/>
  <c r="AX222" i="7"/>
  <c r="AY222" i="7"/>
  <c r="BB222" i="7" s="1"/>
  <c r="BG222" i="7" s="1"/>
  <c r="BA222" i="7"/>
  <c r="BC222" i="7" s="1"/>
  <c r="BD222" i="7" s="1"/>
  <c r="AE223" i="7"/>
  <c r="AG223" i="7" s="1"/>
  <c r="AH223" i="7" s="1"/>
  <c r="AM223" i="7"/>
  <c r="AN223" i="7"/>
  <c r="AQ223" i="7" s="1"/>
  <c r="AV223" i="7" s="1"/>
  <c r="AP223" i="7"/>
  <c r="AR223" i="7" s="1"/>
  <c r="AS223" i="7" s="1"/>
  <c r="AX223" i="7"/>
  <c r="AY223" i="7"/>
  <c r="BB223" i="7" s="1"/>
  <c r="BG223" i="7" s="1"/>
  <c r="BA223" i="7"/>
  <c r="BC223" i="7" s="1"/>
  <c r="BD223" i="7" s="1"/>
  <c r="AE224" i="7"/>
  <c r="AG224" i="7" s="1"/>
  <c r="AH224" i="7" s="1"/>
  <c r="AM224" i="7"/>
  <c r="AN224" i="7"/>
  <c r="AQ224" i="7" s="1"/>
  <c r="AV224" i="7" s="1"/>
  <c r="AP224" i="7"/>
  <c r="AR224" i="7" s="1"/>
  <c r="AS224" i="7" s="1"/>
  <c r="AX224" i="7"/>
  <c r="AY224" i="7"/>
  <c r="BB224" i="7" s="1"/>
  <c r="BG224" i="7" s="1"/>
  <c r="BA224" i="7"/>
  <c r="BC224" i="7" s="1"/>
  <c r="BD224" i="7" s="1"/>
  <c r="BE224" i="7" s="1"/>
  <c r="BF224" i="7" s="1"/>
  <c r="AE225" i="7"/>
  <c r="AG225" i="7" s="1"/>
  <c r="AH225" i="7" s="1"/>
  <c r="AM225" i="7"/>
  <c r="AN225" i="7"/>
  <c r="AQ225" i="7" s="1"/>
  <c r="AV225" i="7" s="1"/>
  <c r="AP225" i="7"/>
  <c r="AR225" i="7" s="1"/>
  <c r="AS225" i="7" s="1"/>
  <c r="AX225" i="7"/>
  <c r="AY225" i="7"/>
  <c r="BB225" i="7" s="1"/>
  <c r="BG225" i="7" s="1"/>
  <c r="BA225" i="7"/>
  <c r="BC225" i="7" s="1"/>
  <c r="BD225" i="7" s="1"/>
  <c r="BE225" i="7" s="1"/>
  <c r="AE226" i="7"/>
  <c r="AG226" i="7" s="1"/>
  <c r="AH226" i="7" s="1"/>
  <c r="AI226" i="7" s="1"/>
  <c r="AJ226" i="7" s="1"/>
  <c r="AM226" i="7"/>
  <c r="AN226" i="7"/>
  <c r="AQ226" i="7" s="1"/>
  <c r="AV226" i="7" s="1"/>
  <c r="AP226" i="7"/>
  <c r="AR226" i="7" s="1"/>
  <c r="AS226" i="7" s="1"/>
  <c r="AX226" i="7"/>
  <c r="AY226" i="7"/>
  <c r="BB226" i="7" s="1"/>
  <c r="BG226" i="7" s="1"/>
  <c r="BA226" i="7"/>
  <c r="BC226" i="7" s="1"/>
  <c r="BD226" i="7" s="1"/>
  <c r="AE227" i="7"/>
  <c r="AG227" i="7" s="1"/>
  <c r="AH227" i="7" s="1"/>
  <c r="AI227" i="7" s="1"/>
  <c r="AM227" i="7"/>
  <c r="AN227" i="7"/>
  <c r="AQ227" i="7" s="1"/>
  <c r="AV227" i="7" s="1"/>
  <c r="AP227" i="7"/>
  <c r="AR227" i="7" s="1"/>
  <c r="AS227" i="7" s="1"/>
  <c r="AX227" i="7"/>
  <c r="AY227" i="7"/>
  <c r="BB227" i="7" s="1"/>
  <c r="BG227" i="7" s="1"/>
  <c r="BA227" i="7"/>
  <c r="BC227" i="7" s="1"/>
  <c r="BD227" i="7" s="1"/>
  <c r="AE228" i="7"/>
  <c r="AG228" i="7" s="1"/>
  <c r="AH228" i="7" s="1"/>
  <c r="AM228" i="7"/>
  <c r="AN228" i="7"/>
  <c r="AQ228" i="7" s="1"/>
  <c r="AV228" i="7" s="1"/>
  <c r="AP228" i="7"/>
  <c r="AR228" i="7" s="1"/>
  <c r="AS228" i="7" s="1"/>
  <c r="AX228" i="7"/>
  <c r="AY228" i="7"/>
  <c r="BB228" i="7" s="1"/>
  <c r="BG228" i="7" s="1"/>
  <c r="BA228" i="7"/>
  <c r="BC228" i="7" s="1"/>
  <c r="BD228" i="7" s="1"/>
  <c r="AE229" i="7"/>
  <c r="AG229" i="7" s="1"/>
  <c r="AH229" i="7" s="1"/>
  <c r="AM229" i="7"/>
  <c r="AN229" i="7"/>
  <c r="AQ229" i="7" s="1"/>
  <c r="AV229" i="7" s="1"/>
  <c r="AP229" i="7"/>
  <c r="AR229" i="7" s="1"/>
  <c r="AS229" i="7" s="1"/>
  <c r="AX229" i="7"/>
  <c r="AY229" i="7"/>
  <c r="BB229" i="7" s="1"/>
  <c r="BG229" i="7" s="1"/>
  <c r="BA229" i="7"/>
  <c r="BC229" i="7" s="1"/>
  <c r="BD229" i="7" s="1"/>
  <c r="AE230" i="7"/>
  <c r="AG230" i="7" s="1"/>
  <c r="AH230" i="7" s="1"/>
  <c r="AM230" i="7"/>
  <c r="AN230" i="7"/>
  <c r="AQ230" i="7" s="1"/>
  <c r="AV230" i="7" s="1"/>
  <c r="AP230" i="7"/>
  <c r="AR230" i="7" s="1"/>
  <c r="AS230" i="7" s="1"/>
  <c r="AX230" i="7"/>
  <c r="AY230" i="7"/>
  <c r="BB230" i="7" s="1"/>
  <c r="BG230" i="7" s="1"/>
  <c r="BA230" i="7"/>
  <c r="BC230" i="7" s="1"/>
  <c r="BD230" i="7" s="1"/>
  <c r="AE231" i="7"/>
  <c r="AG231" i="7" s="1"/>
  <c r="AH231" i="7" s="1"/>
  <c r="AM231" i="7"/>
  <c r="AN231" i="7"/>
  <c r="AQ231" i="7" s="1"/>
  <c r="AV231" i="7" s="1"/>
  <c r="AP231" i="7"/>
  <c r="AR231" i="7" s="1"/>
  <c r="AS231" i="7" s="1"/>
  <c r="AX231" i="7"/>
  <c r="AY231" i="7"/>
  <c r="BB231" i="7" s="1"/>
  <c r="BG231" i="7" s="1"/>
  <c r="BA231" i="7"/>
  <c r="BC231" i="7" s="1"/>
  <c r="BD231" i="7" s="1"/>
  <c r="AE232" i="7"/>
  <c r="AG232" i="7" s="1"/>
  <c r="AH232" i="7" s="1"/>
  <c r="AM232" i="7"/>
  <c r="AN232" i="7"/>
  <c r="AQ232" i="7" s="1"/>
  <c r="AV232" i="7" s="1"/>
  <c r="AP232" i="7"/>
  <c r="AR232" i="7" s="1"/>
  <c r="AS232" i="7" s="1"/>
  <c r="AX232" i="7"/>
  <c r="AY232" i="7"/>
  <c r="BB232" i="7" s="1"/>
  <c r="BG232" i="7" s="1"/>
  <c r="BA232" i="7"/>
  <c r="BC232" i="7" s="1"/>
  <c r="BD232" i="7" s="1"/>
  <c r="BE232" i="7" s="1"/>
  <c r="BF232" i="7" s="1"/>
  <c r="AE233" i="7"/>
  <c r="AG233" i="7" s="1"/>
  <c r="AH233" i="7" s="1"/>
  <c r="AM233" i="7"/>
  <c r="AN233" i="7"/>
  <c r="AQ233" i="7" s="1"/>
  <c r="AV233" i="7" s="1"/>
  <c r="AP233" i="7"/>
  <c r="AR233" i="7" s="1"/>
  <c r="AS233" i="7" s="1"/>
  <c r="AT233" i="7" s="1"/>
  <c r="AX233" i="7"/>
  <c r="AY233" i="7"/>
  <c r="BB233" i="7" s="1"/>
  <c r="BG233" i="7" s="1"/>
  <c r="BA233" i="7"/>
  <c r="BC233" i="7" s="1"/>
  <c r="BD233" i="7" s="1"/>
  <c r="BE233" i="7" s="1"/>
  <c r="AE234" i="7"/>
  <c r="AG234" i="7" s="1"/>
  <c r="AH234" i="7" s="1"/>
  <c r="AI234" i="7" s="1"/>
  <c r="AJ234" i="7" s="1"/>
  <c r="AM234" i="7"/>
  <c r="AN234" i="7"/>
  <c r="AQ234" i="7" s="1"/>
  <c r="AV234" i="7" s="1"/>
  <c r="AP234" i="7"/>
  <c r="AR234" i="7" s="1"/>
  <c r="AS234" i="7" s="1"/>
  <c r="AX234" i="7"/>
  <c r="AY234" i="7"/>
  <c r="BB234" i="7" s="1"/>
  <c r="BG234" i="7" s="1"/>
  <c r="BA234" i="7"/>
  <c r="BC234" i="7" s="1"/>
  <c r="BD234" i="7" s="1"/>
  <c r="AE235" i="7"/>
  <c r="AG235" i="7" s="1"/>
  <c r="AH235" i="7" s="1"/>
  <c r="AI235" i="7" s="1"/>
  <c r="AM235" i="7"/>
  <c r="AN235" i="7"/>
  <c r="AQ235" i="7" s="1"/>
  <c r="AV235" i="7" s="1"/>
  <c r="AP235" i="7"/>
  <c r="AR235" i="7" s="1"/>
  <c r="AS235" i="7" s="1"/>
  <c r="AX235" i="7"/>
  <c r="AY235" i="7"/>
  <c r="BB235" i="7" s="1"/>
  <c r="BG235" i="7" s="1"/>
  <c r="BA235" i="7"/>
  <c r="BC235" i="7" s="1"/>
  <c r="BD235" i="7" s="1"/>
  <c r="AE236" i="7"/>
  <c r="AG236" i="7" s="1"/>
  <c r="AH236" i="7" s="1"/>
  <c r="AM236" i="7"/>
  <c r="AN236" i="7"/>
  <c r="AQ236" i="7" s="1"/>
  <c r="AV236" i="7" s="1"/>
  <c r="AP236" i="7"/>
  <c r="AR236" i="7" s="1"/>
  <c r="AS236" i="7" s="1"/>
  <c r="AX236" i="7"/>
  <c r="AY236" i="7"/>
  <c r="BB236" i="7" s="1"/>
  <c r="BG236" i="7" s="1"/>
  <c r="BA236" i="7"/>
  <c r="BC236" i="7" s="1"/>
  <c r="BD236" i="7" s="1"/>
  <c r="AE237" i="7"/>
  <c r="AG237" i="7" s="1"/>
  <c r="AH237" i="7" s="1"/>
  <c r="AM237" i="7"/>
  <c r="AN237" i="7"/>
  <c r="AQ237" i="7" s="1"/>
  <c r="AV237" i="7" s="1"/>
  <c r="AP237" i="7"/>
  <c r="AR237" i="7" s="1"/>
  <c r="AS237" i="7" s="1"/>
  <c r="AX237" i="7"/>
  <c r="AY237" i="7"/>
  <c r="BB237" i="7" s="1"/>
  <c r="BG237" i="7" s="1"/>
  <c r="BA237" i="7"/>
  <c r="BC237" i="7" s="1"/>
  <c r="BD237" i="7" s="1"/>
  <c r="AE238" i="7"/>
  <c r="AG238" i="7" s="1"/>
  <c r="AH238" i="7" s="1"/>
  <c r="AM238" i="7"/>
  <c r="AN238" i="7"/>
  <c r="AQ238" i="7" s="1"/>
  <c r="AV238" i="7" s="1"/>
  <c r="AP238" i="7"/>
  <c r="AR238" i="7" s="1"/>
  <c r="AS238" i="7" s="1"/>
  <c r="AX238" i="7"/>
  <c r="AY238" i="7"/>
  <c r="BB238" i="7" s="1"/>
  <c r="BG238" i="7" s="1"/>
  <c r="BA238" i="7"/>
  <c r="BC238" i="7" s="1"/>
  <c r="BD238" i="7" s="1"/>
  <c r="AE239" i="7"/>
  <c r="AG239" i="7" s="1"/>
  <c r="AH239" i="7" s="1"/>
  <c r="AM239" i="7"/>
  <c r="AN239" i="7"/>
  <c r="AQ239" i="7" s="1"/>
  <c r="AV239" i="7" s="1"/>
  <c r="AP239" i="7"/>
  <c r="AR239" i="7" s="1"/>
  <c r="AS239" i="7" s="1"/>
  <c r="AT239" i="7" s="1"/>
  <c r="AX239" i="7"/>
  <c r="AY239" i="7"/>
  <c r="BB239" i="7" s="1"/>
  <c r="BG239" i="7" s="1"/>
  <c r="BA239" i="7"/>
  <c r="BC239" i="7" s="1"/>
  <c r="BD239" i="7" s="1"/>
  <c r="BE239" i="7" s="1"/>
  <c r="AE240" i="7"/>
  <c r="AG240" i="7" s="1"/>
  <c r="AH240" i="7" s="1"/>
  <c r="AI240" i="7" s="1"/>
  <c r="AJ240" i="7" s="1"/>
  <c r="AM240" i="7"/>
  <c r="AN240" i="7"/>
  <c r="AQ240" i="7" s="1"/>
  <c r="AV240" i="7" s="1"/>
  <c r="AP240" i="7"/>
  <c r="AR240" i="7" s="1"/>
  <c r="AS240" i="7" s="1"/>
  <c r="AT240" i="7" s="1"/>
  <c r="AX240" i="7"/>
  <c r="AY240" i="7"/>
  <c r="BB240" i="7" s="1"/>
  <c r="BG240" i="7" s="1"/>
  <c r="BA240" i="7"/>
  <c r="BC240" i="7" s="1"/>
  <c r="BD240" i="7" s="1"/>
  <c r="AE241" i="7"/>
  <c r="AG241" i="7" s="1"/>
  <c r="AH241" i="7" s="1"/>
  <c r="AI241" i="7" s="1"/>
  <c r="AM241" i="7"/>
  <c r="AN241" i="7"/>
  <c r="AQ241" i="7" s="1"/>
  <c r="AV241" i="7" s="1"/>
  <c r="AP241" i="7"/>
  <c r="AR241" i="7" s="1"/>
  <c r="AS241" i="7" s="1"/>
  <c r="AX241" i="7"/>
  <c r="AY241" i="7"/>
  <c r="BB241" i="7" s="1"/>
  <c r="BG241" i="7" s="1"/>
  <c r="BA241" i="7"/>
  <c r="BC241" i="7" s="1"/>
  <c r="BD241" i="7" s="1"/>
  <c r="BE241" i="7" s="1"/>
  <c r="AE242" i="7"/>
  <c r="AG242" i="7" s="1"/>
  <c r="AH242" i="7" s="1"/>
  <c r="AI242" i="7" s="1"/>
  <c r="AJ242" i="7" s="1"/>
  <c r="AM242" i="7"/>
  <c r="AN242" i="7"/>
  <c r="AQ242" i="7" s="1"/>
  <c r="AV242" i="7" s="1"/>
  <c r="AP242" i="7"/>
  <c r="AR242" i="7" s="1"/>
  <c r="AS242" i="7" s="1"/>
  <c r="AT242" i="7" s="1"/>
  <c r="AX242" i="7"/>
  <c r="AY242" i="7"/>
  <c r="BB242" i="7" s="1"/>
  <c r="BG242" i="7" s="1"/>
  <c r="BA242" i="7"/>
  <c r="BC242" i="7" s="1"/>
  <c r="BD242" i="7" s="1"/>
  <c r="AE243" i="7"/>
  <c r="AG243" i="7" s="1"/>
  <c r="AH243" i="7" s="1"/>
  <c r="AI243" i="7" s="1"/>
  <c r="AM243" i="7"/>
  <c r="AN243" i="7"/>
  <c r="AQ243" i="7" s="1"/>
  <c r="AV243" i="7" s="1"/>
  <c r="AP243" i="7"/>
  <c r="AR243" i="7" s="1"/>
  <c r="AS243" i="7" s="1"/>
  <c r="AX243" i="7"/>
  <c r="AY243" i="7"/>
  <c r="BB243" i="7" s="1"/>
  <c r="BG243" i="7" s="1"/>
  <c r="BA243" i="7"/>
  <c r="BC243" i="7" s="1"/>
  <c r="BD243" i="7" s="1"/>
  <c r="AE244" i="7"/>
  <c r="AG244" i="7" s="1"/>
  <c r="AH244" i="7" s="1"/>
  <c r="AM244" i="7"/>
  <c r="AN244" i="7"/>
  <c r="AQ244" i="7" s="1"/>
  <c r="AV244" i="7" s="1"/>
  <c r="AP244" i="7"/>
  <c r="AR244" i="7" s="1"/>
  <c r="AS244" i="7" s="1"/>
  <c r="AX244" i="7"/>
  <c r="AY244" i="7"/>
  <c r="BB244" i="7" s="1"/>
  <c r="BG244" i="7" s="1"/>
  <c r="BA244" i="7"/>
  <c r="BC244" i="7" s="1"/>
  <c r="BD244" i="7" s="1"/>
  <c r="AE245" i="7"/>
  <c r="AG245" i="7" s="1"/>
  <c r="AH245" i="7" s="1"/>
  <c r="AM245" i="7"/>
  <c r="AN245" i="7"/>
  <c r="AQ245" i="7" s="1"/>
  <c r="AV245" i="7" s="1"/>
  <c r="AP245" i="7"/>
  <c r="AR245" i="7" s="1"/>
  <c r="AS245" i="7" s="1"/>
  <c r="AX245" i="7"/>
  <c r="AY245" i="7"/>
  <c r="BB245" i="7" s="1"/>
  <c r="BG245" i="7" s="1"/>
  <c r="BA245" i="7"/>
  <c r="BC245" i="7" s="1"/>
  <c r="BD245" i="7" s="1"/>
  <c r="AE246" i="7"/>
  <c r="AG246" i="7" s="1"/>
  <c r="AH246" i="7" s="1"/>
  <c r="AM246" i="7"/>
  <c r="AN246" i="7"/>
  <c r="AQ246" i="7" s="1"/>
  <c r="AV246" i="7" s="1"/>
  <c r="AP246" i="7"/>
  <c r="AR246" i="7" s="1"/>
  <c r="AS246" i="7" s="1"/>
  <c r="AX246" i="7"/>
  <c r="AY246" i="7"/>
  <c r="BB246" i="7" s="1"/>
  <c r="BG246" i="7" s="1"/>
  <c r="BA246" i="7"/>
  <c r="BC246" i="7" s="1"/>
  <c r="BD246" i="7" s="1"/>
  <c r="BE246" i="7" s="1"/>
  <c r="AE247" i="7"/>
  <c r="AG247" i="7" s="1"/>
  <c r="AH247" i="7" s="1"/>
  <c r="AM247" i="7"/>
  <c r="AN247" i="7"/>
  <c r="AQ247" i="7" s="1"/>
  <c r="AV247" i="7" s="1"/>
  <c r="AP247" i="7"/>
  <c r="AR247" i="7" s="1"/>
  <c r="AS247" i="7" s="1"/>
  <c r="AT247" i="7" s="1"/>
  <c r="AX247" i="7"/>
  <c r="AY247" i="7"/>
  <c r="BB247" i="7" s="1"/>
  <c r="BG247" i="7" s="1"/>
  <c r="BA247" i="7"/>
  <c r="BC247" i="7" s="1"/>
  <c r="BD247" i="7" s="1"/>
  <c r="BE247" i="7" s="1"/>
  <c r="AE248" i="7"/>
  <c r="AG248" i="7" s="1"/>
  <c r="AH248" i="7" s="1"/>
  <c r="AM248" i="7"/>
  <c r="AN248" i="7"/>
  <c r="AQ248" i="7" s="1"/>
  <c r="AV248" i="7" s="1"/>
  <c r="AP248" i="7"/>
  <c r="AR248" i="7" s="1"/>
  <c r="AS248" i="7" s="1"/>
  <c r="AT248" i="7" s="1"/>
  <c r="AX248" i="7"/>
  <c r="AY248" i="7"/>
  <c r="BB248" i="7" s="1"/>
  <c r="BG248" i="7" s="1"/>
  <c r="BA248" i="7"/>
  <c r="BC248" i="7" s="1"/>
  <c r="BD248" i="7" s="1"/>
  <c r="AE249" i="7"/>
  <c r="AG249" i="7" s="1"/>
  <c r="AH249" i="7" s="1"/>
  <c r="AI249" i="7" s="1"/>
  <c r="AM249" i="7"/>
  <c r="AN249" i="7"/>
  <c r="AQ249" i="7" s="1"/>
  <c r="AV249" i="7" s="1"/>
  <c r="AP249" i="7"/>
  <c r="AR249" i="7" s="1"/>
  <c r="AS249" i="7" s="1"/>
  <c r="AX249" i="7"/>
  <c r="AY249" i="7"/>
  <c r="BB249" i="7" s="1"/>
  <c r="BG249" i="7" s="1"/>
  <c r="BA249" i="7"/>
  <c r="BC249" i="7" s="1"/>
  <c r="BD249" i="7" s="1"/>
  <c r="AE250" i="7"/>
  <c r="AG250" i="7" s="1"/>
  <c r="AH250" i="7" s="1"/>
  <c r="AI250" i="7" s="1"/>
  <c r="AM250" i="7"/>
  <c r="AN250" i="7"/>
  <c r="AQ250" i="7" s="1"/>
  <c r="AV250" i="7" s="1"/>
  <c r="AP250" i="7"/>
  <c r="AR250" i="7" s="1"/>
  <c r="AS250" i="7" s="1"/>
  <c r="AT250" i="7" s="1"/>
  <c r="AX250" i="7"/>
  <c r="AY250" i="7"/>
  <c r="BB250" i="7" s="1"/>
  <c r="BG250" i="7" s="1"/>
  <c r="BA250" i="7"/>
  <c r="BC250" i="7" s="1"/>
  <c r="BD250" i="7" s="1"/>
  <c r="AE251" i="7"/>
  <c r="AG251" i="7" s="1"/>
  <c r="AH251" i="7" s="1"/>
  <c r="AI251" i="7" s="1"/>
  <c r="AM251" i="7"/>
  <c r="AN251" i="7"/>
  <c r="AQ251" i="7" s="1"/>
  <c r="AV251" i="7" s="1"/>
  <c r="AP251" i="7"/>
  <c r="AR251" i="7" s="1"/>
  <c r="AS251" i="7" s="1"/>
  <c r="AX251" i="7"/>
  <c r="AY251" i="7"/>
  <c r="BB251" i="7" s="1"/>
  <c r="BG251" i="7" s="1"/>
  <c r="BA251" i="7"/>
  <c r="BC251" i="7" s="1"/>
  <c r="BD251" i="7" s="1"/>
  <c r="AE252" i="7"/>
  <c r="AG252" i="7" s="1"/>
  <c r="AH252" i="7" s="1"/>
  <c r="AM252" i="7"/>
  <c r="AN252" i="7"/>
  <c r="AQ252" i="7" s="1"/>
  <c r="AV252" i="7" s="1"/>
  <c r="AP252" i="7"/>
  <c r="AR252" i="7" s="1"/>
  <c r="AS252" i="7" s="1"/>
  <c r="AX252" i="7"/>
  <c r="AY252" i="7"/>
  <c r="BB252" i="7" s="1"/>
  <c r="BG252" i="7" s="1"/>
  <c r="BA252" i="7"/>
  <c r="BC252" i="7" s="1"/>
  <c r="BD252" i="7" s="1"/>
  <c r="AE253" i="7"/>
  <c r="AG253" i="7" s="1"/>
  <c r="AH253" i="7" s="1"/>
  <c r="AM253" i="7"/>
  <c r="AN253" i="7"/>
  <c r="AQ253" i="7" s="1"/>
  <c r="AV253" i="7" s="1"/>
  <c r="AP253" i="7"/>
  <c r="AR253" i="7" s="1"/>
  <c r="AS253" i="7" s="1"/>
  <c r="AX253" i="7"/>
  <c r="AY253" i="7"/>
  <c r="BB253" i="7" s="1"/>
  <c r="BG253" i="7" s="1"/>
  <c r="BA253" i="7"/>
  <c r="BC253" i="7" s="1"/>
  <c r="BD253" i="7" s="1"/>
  <c r="AE254" i="7"/>
  <c r="AG254" i="7" s="1"/>
  <c r="AH254" i="7" s="1"/>
  <c r="AM254" i="7"/>
  <c r="AN254" i="7"/>
  <c r="AQ254" i="7" s="1"/>
  <c r="AV254" i="7" s="1"/>
  <c r="AP254" i="7"/>
  <c r="AR254" i="7" s="1"/>
  <c r="AS254" i="7" s="1"/>
  <c r="AX254" i="7"/>
  <c r="AY254" i="7"/>
  <c r="BB254" i="7" s="1"/>
  <c r="BG254" i="7" s="1"/>
  <c r="BA254" i="7"/>
  <c r="BC254" i="7" s="1"/>
  <c r="BD254" i="7" s="1"/>
  <c r="BE254" i="7" s="1"/>
  <c r="BF254" i="7" s="1"/>
  <c r="AE255" i="7"/>
  <c r="AG255" i="7" s="1"/>
  <c r="AH255" i="7" s="1"/>
  <c r="AI255" i="7" s="1"/>
  <c r="AM255" i="7"/>
  <c r="AN255" i="7"/>
  <c r="AQ255" i="7" s="1"/>
  <c r="AV255" i="7" s="1"/>
  <c r="AP255" i="7"/>
  <c r="AR255" i="7" s="1"/>
  <c r="AS255" i="7" s="1"/>
  <c r="AT255" i="7" s="1"/>
  <c r="AX255" i="7"/>
  <c r="AY255" i="7"/>
  <c r="BB255" i="7" s="1"/>
  <c r="BG255" i="7" s="1"/>
  <c r="BA255" i="7"/>
  <c r="BC255" i="7" s="1"/>
  <c r="BD255" i="7" s="1"/>
  <c r="BE255" i="7" s="1"/>
  <c r="AE256" i="7"/>
  <c r="AG256" i="7" s="1"/>
  <c r="AH256" i="7" s="1"/>
  <c r="AI256" i="7" s="1"/>
  <c r="AJ256" i="7" s="1"/>
  <c r="AM256" i="7"/>
  <c r="AN256" i="7"/>
  <c r="AQ256" i="7" s="1"/>
  <c r="AV256" i="7" s="1"/>
  <c r="AP256" i="7"/>
  <c r="AR256" i="7" s="1"/>
  <c r="AS256" i="7" s="1"/>
  <c r="AT256" i="7" s="1"/>
  <c r="AX256" i="7"/>
  <c r="AY256" i="7"/>
  <c r="BB256" i="7" s="1"/>
  <c r="BG256" i="7" s="1"/>
  <c r="BA256" i="7"/>
  <c r="BC256" i="7" s="1"/>
  <c r="BD256" i="7" s="1"/>
  <c r="AE257" i="7"/>
  <c r="AG257" i="7" s="1"/>
  <c r="AH257" i="7" s="1"/>
  <c r="AM257" i="7"/>
  <c r="AN257" i="7"/>
  <c r="AQ257" i="7" s="1"/>
  <c r="AV257" i="7" s="1"/>
  <c r="AP257" i="7"/>
  <c r="AR257" i="7" s="1"/>
  <c r="AS257" i="7" s="1"/>
  <c r="AX257" i="7"/>
  <c r="AY257" i="7"/>
  <c r="BB257" i="7" s="1"/>
  <c r="BG257" i="7" s="1"/>
  <c r="BA257" i="7"/>
  <c r="BC257" i="7" s="1"/>
  <c r="BD257" i="7" s="1"/>
  <c r="AE258" i="7"/>
  <c r="AG258" i="7" s="1"/>
  <c r="AH258" i="7" s="1"/>
  <c r="AI258" i="7" s="1"/>
  <c r="AM258" i="7"/>
  <c r="AN258" i="7"/>
  <c r="AQ258" i="7" s="1"/>
  <c r="AV258" i="7" s="1"/>
  <c r="AP258" i="7"/>
  <c r="AR258" i="7" s="1"/>
  <c r="AS258" i="7" s="1"/>
  <c r="AT258" i="7" s="1"/>
  <c r="AU258" i="7" s="1"/>
  <c r="AX258" i="7"/>
  <c r="AY258" i="7"/>
  <c r="BB258" i="7" s="1"/>
  <c r="BG258" i="7" s="1"/>
  <c r="BA258" i="7"/>
  <c r="BC258" i="7" s="1"/>
  <c r="BD258" i="7" s="1"/>
  <c r="AE259" i="7"/>
  <c r="AG259" i="7" s="1"/>
  <c r="AH259" i="7" s="1"/>
  <c r="AM259" i="7"/>
  <c r="AN259" i="7"/>
  <c r="AQ259" i="7" s="1"/>
  <c r="AV259" i="7" s="1"/>
  <c r="AP259" i="7"/>
  <c r="AR259" i="7" s="1"/>
  <c r="AS259" i="7" s="1"/>
  <c r="AT259" i="7" s="1"/>
  <c r="AX259" i="7"/>
  <c r="AY259" i="7"/>
  <c r="BB259" i="7" s="1"/>
  <c r="BG259" i="7" s="1"/>
  <c r="BA259" i="7"/>
  <c r="BC259" i="7" s="1"/>
  <c r="BD259" i="7" s="1"/>
  <c r="AE260" i="7"/>
  <c r="AG260" i="7" s="1"/>
  <c r="AH260" i="7" s="1"/>
  <c r="AI260" i="7" s="1"/>
  <c r="AM260" i="7"/>
  <c r="AN260" i="7"/>
  <c r="AQ260" i="7" s="1"/>
  <c r="AV260" i="7" s="1"/>
  <c r="AP260" i="7"/>
  <c r="AR260" i="7" s="1"/>
  <c r="AS260" i="7" s="1"/>
  <c r="AX260" i="7"/>
  <c r="AY260" i="7"/>
  <c r="BB260" i="7" s="1"/>
  <c r="BG260" i="7" s="1"/>
  <c r="BA260" i="7"/>
  <c r="BC260" i="7" s="1"/>
  <c r="BD260" i="7" s="1"/>
  <c r="AE261" i="7"/>
  <c r="AG261" i="7" s="1"/>
  <c r="AH261" i="7" s="1"/>
  <c r="AM261" i="7"/>
  <c r="AN261" i="7"/>
  <c r="AQ261" i="7" s="1"/>
  <c r="AV261" i="7" s="1"/>
  <c r="AP261" i="7"/>
  <c r="AR261" i="7" s="1"/>
  <c r="AS261" i="7" s="1"/>
  <c r="AX261" i="7"/>
  <c r="AY261" i="7"/>
  <c r="BB261" i="7" s="1"/>
  <c r="BG261" i="7" s="1"/>
  <c r="BA261" i="7"/>
  <c r="BC261" i="7" s="1"/>
  <c r="BD261" i="7" s="1"/>
  <c r="BE261" i="7" s="1"/>
  <c r="AE262" i="7"/>
  <c r="AG262" i="7" s="1"/>
  <c r="AH262" i="7" s="1"/>
  <c r="AM262" i="7"/>
  <c r="AN262" i="7"/>
  <c r="AQ262" i="7" s="1"/>
  <c r="AV262" i="7" s="1"/>
  <c r="AP262" i="7"/>
  <c r="AR262" i="7" s="1"/>
  <c r="AS262" i="7" s="1"/>
  <c r="AT262" i="7" s="1"/>
  <c r="AX262" i="7"/>
  <c r="AY262" i="7"/>
  <c r="BB262" i="7" s="1"/>
  <c r="BG262" i="7" s="1"/>
  <c r="BA262" i="7"/>
  <c r="BC262" i="7" s="1"/>
  <c r="BD262" i="7" s="1"/>
  <c r="BE262" i="7" s="1"/>
  <c r="AE263" i="7"/>
  <c r="AG263" i="7" s="1"/>
  <c r="AH263" i="7" s="1"/>
  <c r="AI263" i="7" s="1"/>
  <c r="AM263" i="7"/>
  <c r="AN263" i="7"/>
  <c r="AQ263" i="7" s="1"/>
  <c r="AV263" i="7" s="1"/>
  <c r="AP263" i="7"/>
  <c r="AR263" i="7" s="1"/>
  <c r="AS263" i="7" s="1"/>
  <c r="AT263" i="7" s="1"/>
  <c r="AU263" i="7" s="1"/>
  <c r="AX263" i="7"/>
  <c r="AY263" i="7"/>
  <c r="BB263" i="7" s="1"/>
  <c r="BG263" i="7" s="1"/>
  <c r="BA263" i="7"/>
  <c r="BC263" i="7" s="1"/>
  <c r="BD263" i="7" s="1"/>
  <c r="AE264" i="7"/>
  <c r="AG264" i="7" s="1"/>
  <c r="AH264" i="7" s="1"/>
  <c r="AM264" i="7"/>
  <c r="AN264" i="7"/>
  <c r="AQ264" i="7" s="1"/>
  <c r="AV264" i="7" s="1"/>
  <c r="AP264" i="7"/>
  <c r="AR264" i="7" s="1"/>
  <c r="AS264" i="7" s="1"/>
  <c r="AX264" i="7"/>
  <c r="AY264" i="7"/>
  <c r="BB264" i="7" s="1"/>
  <c r="BG264" i="7" s="1"/>
  <c r="BA264" i="7"/>
  <c r="BC264" i="7" s="1"/>
  <c r="BD264" i="7" s="1"/>
  <c r="AE265" i="7"/>
  <c r="AG265" i="7" s="1"/>
  <c r="AH265" i="7" s="1"/>
  <c r="AI265" i="7" s="1"/>
  <c r="AM265" i="7"/>
  <c r="AN265" i="7"/>
  <c r="AQ265" i="7" s="1"/>
  <c r="AV265" i="7" s="1"/>
  <c r="AP265" i="7"/>
  <c r="AR265" i="7" s="1"/>
  <c r="AS265" i="7" s="1"/>
  <c r="AT265" i="7" s="1"/>
  <c r="AX265" i="7"/>
  <c r="AY265" i="7"/>
  <c r="BB265" i="7" s="1"/>
  <c r="BG265" i="7" s="1"/>
  <c r="BA265" i="7"/>
  <c r="BC265" i="7" s="1"/>
  <c r="BD265" i="7" s="1"/>
  <c r="BE265" i="7" s="1"/>
  <c r="BF265" i="7" s="1"/>
  <c r="AE266" i="7"/>
  <c r="AG266" i="7" s="1"/>
  <c r="AH266" i="7" s="1"/>
  <c r="AI266" i="7" s="1"/>
  <c r="AM266" i="7"/>
  <c r="AN266" i="7"/>
  <c r="AQ266" i="7" s="1"/>
  <c r="AV266" i="7" s="1"/>
  <c r="AP266" i="7"/>
  <c r="AR266" i="7" s="1"/>
  <c r="AS266" i="7" s="1"/>
  <c r="AX266" i="7"/>
  <c r="AY266" i="7"/>
  <c r="BB266" i="7" s="1"/>
  <c r="BG266" i="7" s="1"/>
  <c r="BA266" i="7"/>
  <c r="BC266" i="7" s="1"/>
  <c r="BD266" i="7" s="1"/>
  <c r="AE267" i="7"/>
  <c r="AG267" i="7" s="1"/>
  <c r="AH267" i="7" s="1"/>
  <c r="AI267" i="7" s="1"/>
  <c r="AM267" i="7"/>
  <c r="AN267" i="7"/>
  <c r="AQ267" i="7" s="1"/>
  <c r="AV267" i="7" s="1"/>
  <c r="AP267" i="7"/>
  <c r="AR267" i="7" s="1"/>
  <c r="AS267" i="7" s="1"/>
  <c r="AT267" i="7" s="1"/>
  <c r="AX267" i="7"/>
  <c r="AY267" i="7"/>
  <c r="BB267" i="7" s="1"/>
  <c r="BG267" i="7" s="1"/>
  <c r="BA267" i="7"/>
  <c r="BC267" i="7" s="1"/>
  <c r="BD267" i="7" s="1"/>
  <c r="AE268" i="7"/>
  <c r="AG268" i="7" s="1"/>
  <c r="AH268" i="7" s="1"/>
  <c r="AM268" i="7"/>
  <c r="AN268" i="7"/>
  <c r="AQ268" i="7" s="1"/>
  <c r="AV268" i="7" s="1"/>
  <c r="AP268" i="7"/>
  <c r="AR268" i="7" s="1"/>
  <c r="AS268" i="7" s="1"/>
  <c r="AX268" i="7"/>
  <c r="AY268" i="7"/>
  <c r="BB268" i="7" s="1"/>
  <c r="BG268" i="7" s="1"/>
  <c r="BA268" i="7"/>
  <c r="BC268" i="7" s="1"/>
  <c r="BD268" i="7" s="1"/>
  <c r="AE269" i="7"/>
  <c r="AG269" i="7" s="1"/>
  <c r="AH269" i="7" s="1"/>
  <c r="AM269" i="7"/>
  <c r="AN269" i="7"/>
  <c r="AQ269" i="7" s="1"/>
  <c r="AV269" i="7" s="1"/>
  <c r="AP269" i="7"/>
  <c r="AR269" i="7" s="1"/>
  <c r="AS269" i="7" s="1"/>
  <c r="AX269" i="7"/>
  <c r="AY269" i="7"/>
  <c r="BB269" i="7" s="1"/>
  <c r="BG269" i="7" s="1"/>
  <c r="BA269" i="7"/>
  <c r="BC269" i="7" s="1"/>
  <c r="BD269" i="7" s="1"/>
  <c r="BE269" i="7" s="1"/>
  <c r="AE270" i="7"/>
  <c r="AG270" i="7" s="1"/>
  <c r="AH270" i="7" s="1"/>
  <c r="AM270" i="7"/>
  <c r="AN270" i="7"/>
  <c r="AQ270" i="7" s="1"/>
  <c r="AV270" i="7" s="1"/>
  <c r="AP270" i="7"/>
  <c r="AR270" i="7" s="1"/>
  <c r="AS270" i="7" s="1"/>
  <c r="AT270" i="7" s="1"/>
  <c r="AX270" i="7"/>
  <c r="AY270" i="7"/>
  <c r="BB270" i="7" s="1"/>
  <c r="BG270" i="7" s="1"/>
  <c r="BA270" i="7"/>
  <c r="BC270" i="7" s="1"/>
  <c r="BD270" i="7" s="1"/>
  <c r="BE270" i="7" s="1"/>
  <c r="AE271" i="7"/>
  <c r="AG271" i="7" s="1"/>
  <c r="AH271" i="7" s="1"/>
  <c r="AM271" i="7"/>
  <c r="AN271" i="7"/>
  <c r="AQ271" i="7" s="1"/>
  <c r="AV271" i="7" s="1"/>
  <c r="AP271" i="7"/>
  <c r="AR271" i="7" s="1"/>
  <c r="AS271" i="7" s="1"/>
  <c r="AX271" i="7"/>
  <c r="AY271" i="7"/>
  <c r="BB271" i="7" s="1"/>
  <c r="BG271" i="7" s="1"/>
  <c r="BA271" i="7"/>
  <c r="BC271" i="7" s="1"/>
  <c r="BD271" i="7" s="1"/>
  <c r="AE272" i="7"/>
  <c r="AG272" i="7" s="1"/>
  <c r="AH272" i="7" s="1"/>
  <c r="AM272" i="7"/>
  <c r="AN272" i="7"/>
  <c r="AQ272" i="7" s="1"/>
  <c r="AV272" i="7" s="1"/>
  <c r="AP272" i="7"/>
  <c r="AR272" i="7" s="1"/>
  <c r="AS272" i="7" s="1"/>
  <c r="AX272" i="7"/>
  <c r="AY272" i="7"/>
  <c r="BB272" i="7" s="1"/>
  <c r="BG272" i="7" s="1"/>
  <c r="BA272" i="7"/>
  <c r="BC272" i="7" s="1"/>
  <c r="BD272" i="7" s="1"/>
  <c r="BE272" i="7" s="1"/>
  <c r="AE273" i="7"/>
  <c r="AG273" i="7" s="1"/>
  <c r="AH273" i="7" s="1"/>
  <c r="AM273" i="7"/>
  <c r="AN273" i="7"/>
  <c r="AQ273" i="7" s="1"/>
  <c r="AV273" i="7" s="1"/>
  <c r="AP273" i="7"/>
  <c r="AR273" i="7" s="1"/>
  <c r="AS273" i="7" s="1"/>
  <c r="AT273" i="7" s="1"/>
  <c r="AX273" i="7"/>
  <c r="AY273" i="7"/>
  <c r="BB273" i="7" s="1"/>
  <c r="BG273" i="7" s="1"/>
  <c r="BA273" i="7"/>
  <c r="BC273" i="7" s="1"/>
  <c r="BD273" i="7" s="1"/>
  <c r="AE274" i="7"/>
  <c r="AG274" i="7" s="1"/>
  <c r="AH274" i="7" s="1"/>
  <c r="AM274" i="7"/>
  <c r="AN274" i="7"/>
  <c r="AQ274" i="7" s="1"/>
  <c r="AV274" i="7" s="1"/>
  <c r="AP274" i="7"/>
  <c r="AR274" i="7" s="1"/>
  <c r="AS274" i="7" s="1"/>
  <c r="AX274" i="7"/>
  <c r="AY274" i="7"/>
  <c r="BB274" i="7" s="1"/>
  <c r="BG274" i="7" s="1"/>
  <c r="BA274" i="7"/>
  <c r="BC274" i="7" s="1"/>
  <c r="BD274" i="7" s="1"/>
  <c r="AE275" i="7"/>
  <c r="AG275" i="7" s="1"/>
  <c r="AH275" i="7" s="1"/>
  <c r="AM275" i="7"/>
  <c r="AN275" i="7"/>
  <c r="AQ275" i="7" s="1"/>
  <c r="AV275" i="7" s="1"/>
  <c r="AP275" i="7"/>
  <c r="AR275" i="7" s="1"/>
  <c r="AS275" i="7" s="1"/>
  <c r="AX275" i="7"/>
  <c r="AY275" i="7"/>
  <c r="BB275" i="7" s="1"/>
  <c r="BG275" i="7" s="1"/>
  <c r="BA275" i="7"/>
  <c r="BC275" i="7" s="1"/>
  <c r="BD275" i="7" s="1"/>
  <c r="AE276" i="7"/>
  <c r="AG276" i="7" s="1"/>
  <c r="AH276" i="7" s="1"/>
  <c r="AI276" i="7" s="1"/>
  <c r="AJ276" i="7" s="1"/>
  <c r="AM276" i="7"/>
  <c r="AN276" i="7"/>
  <c r="AQ276" i="7" s="1"/>
  <c r="AV276" i="7" s="1"/>
  <c r="AP276" i="7"/>
  <c r="AR276" i="7" s="1"/>
  <c r="AS276" i="7" s="1"/>
  <c r="AX276" i="7"/>
  <c r="AY276" i="7"/>
  <c r="BB276" i="7" s="1"/>
  <c r="BG276" i="7" s="1"/>
  <c r="BA276" i="7"/>
  <c r="BC276" i="7" s="1"/>
  <c r="BD276" i="7" s="1"/>
  <c r="BE276" i="7" s="1"/>
  <c r="AE277" i="7"/>
  <c r="AG277" i="7" s="1"/>
  <c r="AH277" i="7" s="1"/>
  <c r="AM277" i="7"/>
  <c r="AN277" i="7"/>
  <c r="AQ277" i="7" s="1"/>
  <c r="AV277" i="7" s="1"/>
  <c r="AP277" i="7"/>
  <c r="AR277" i="7" s="1"/>
  <c r="AS277" i="7" s="1"/>
  <c r="AT277" i="7" s="1"/>
  <c r="AX277" i="7"/>
  <c r="AY277" i="7"/>
  <c r="BB277" i="7" s="1"/>
  <c r="BG277" i="7" s="1"/>
  <c r="BA277" i="7"/>
  <c r="BC277" i="7" s="1"/>
  <c r="BD277" i="7" s="1"/>
  <c r="BE277" i="7" s="1"/>
  <c r="AE278" i="7"/>
  <c r="AG278" i="7" s="1"/>
  <c r="AH278" i="7" s="1"/>
  <c r="AI278" i="7" s="1"/>
  <c r="AM278" i="7"/>
  <c r="AN278" i="7"/>
  <c r="AQ278" i="7" s="1"/>
  <c r="AV278" i="7" s="1"/>
  <c r="AP278" i="7"/>
  <c r="AR278" i="7" s="1"/>
  <c r="AS278" i="7" s="1"/>
  <c r="AX278" i="7"/>
  <c r="AY278" i="7"/>
  <c r="BB278" i="7" s="1"/>
  <c r="BG278" i="7" s="1"/>
  <c r="BA278" i="7"/>
  <c r="BC278" i="7" s="1"/>
  <c r="BD278" i="7" s="1"/>
  <c r="BE278" i="7" s="1"/>
  <c r="AE279" i="7"/>
  <c r="AG279" i="7" s="1"/>
  <c r="AH279" i="7" s="1"/>
  <c r="AI279" i="7" s="1"/>
  <c r="AM279" i="7"/>
  <c r="AN279" i="7"/>
  <c r="AQ279" i="7" s="1"/>
  <c r="AV279" i="7" s="1"/>
  <c r="AP279" i="7"/>
  <c r="AR279" i="7" s="1"/>
  <c r="AS279" i="7" s="1"/>
  <c r="AT279" i="7" s="1"/>
  <c r="AX279" i="7"/>
  <c r="AY279" i="7"/>
  <c r="BB279" i="7" s="1"/>
  <c r="BG279" i="7" s="1"/>
  <c r="BA279" i="7"/>
  <c r="BC279" i="7" s="1"/>
  <c r="BD279" i="7" s="1"/>
  <c r="AE280" i="7"/>
  <c r="AG280" i="7" s="1"/>
  <c r="AH280" i="7" s="1"/>
  <c r="AI280" i="7" s="1"/>
  <c r="AM280" i="7"/>
  <c r="AN280" i="7"/>
  <c r="AQ280" i="7" s="1"/>
  <c r="AV280" i="7" s="1"/>
  <c r="AP280" i="7"/>
  <c r="AR280" i="7" s="1"/>
  <c r="AS280" i="7" s="1"/>
  <c r="AX280" i="7"/>
  <c r="AY280" i="7"/>
  <c r="BB280" i="7" s="1"/>
  <c r="BG280" i="7" s="1"/>
  <c r="BA280" i="7"/>
  <c r="BC280" i="7" s="1"/>
  <c r="BD280" i="7" s="1"/>
  <c r="AE281" i="7"/>
  <c r="AG281" i="7" s="1"/>
  <c r="AH281" i="7" s="1"/>
  <c r="AM281" i="7"/>
  <c r="AN281" i="7"/>
  <c r="AQ281" i="7" s="1"/>
  <c r="AV281" i="7" s="1"/>
  <c r="AP281" i="7"/>
  <c r="AR281" i="7" s="1"/>
  <c r="AS281" i="7" s="1"/>
  <c r="AX281" i="7"/>
  <c r="AY281" i="7"/>
  <c r="BB281" i="7" s="1"/>
  <c r="BG281" i="7" s="1"/>
  <c r="BA281" i="7"/>
  <c r="BC281" i="7" s="1"/>
  <c r="BD281" i="7" s="1"/>
  <c r="AE282" i="7"/>
  <c r="AG282" i="7" s="1"/>
  <c r="AH282" i="7" s="1"/>
  <c r="AM282" i="7"/>
  <c r="AN282" i="7"/>
  <c r="AQ282" i="7" s="1"/>
  <c r="AV282" i="7" s="1"/>
  <c r="AP282" i="7"/>
  <c r="AR282" i="7" s="1"/>
  <c r="AS282" i="7" s="1"/>
  <c r="AX282" i="7"/>
  <c r="AY282" i="7"/>
  <c r="BB282" i="7" s="1"/>
  <c r="BG282" i="7" s="1"/>
  <c r="BA282" i="7"/>
  <c r="BC282" i="7" s="1"/>
  <c r="BD282" i="7" s="1"/>
  <c r="AE283" i="7"/>
  <c r="AG283" i="7" s="1"/>
  <c r="AH283" i="7" s="1"/>
  <c r="AM283" i="7"/>
  <c r="AN283" i="7"/>
  <c r="AQ283" i="7" s="1"/>
  <c r="AV283" i="7" s="1"/>
  <c r="AP283" i="7"/>
  <c r="AR283" i="7" s="1"/>
  <c r="AS283" i="7" s="1"/>
  <c r="AX283" i="7"/>
  <c r="AY283" i="7"/>
  <c r="BB283" i="7" s="1"/>
  <c r="BG283" i="7" s="1"/>
  <c r="BA283" i="7"/>
  <c r="BC283" i="7" s="1"/>
  <c r="BD283" i="7" s="1"/>
  <c r="AE284" i="7"/>
  <c r="AG284" i="7" s="1"/>
  <c r="AH284" i="7" s="1"/>
  <c r="AM284" i="7"/>
  <c r="AN284" i="7"/>
  <c r="AQ284" i="7" s="1"/>
  <c r="AV284" i="7" s="1"/>
  <c r="AP284" i="7"/>
  <c r="AR284" i="7" s="1"/>
  <c r="AS284" i="7" s="1"/>
  <c r="AX284" i="7"/>
  <c r="AY284" i="7"/>
  <c r="BB284" i="7" s="1"/>
  <c r="BG284" i="7" s="1"/>
  <c r="BA284" i="7"/>
  <c r="BC284" i="7" s="1"/>
  <c r="BD284" i="7" s="1"/>
  <c r="BE284" i="7" s="1"/>
  <c r="AE285" i="7"/>
  <c r="AG285" i="7" s="1"/>
  <c r="AH285" i="7" s="1"/>
  <c r="AM285" i="7"/>
  <c r="AN285" i="7"/>
  <c r="AQ285" i="7" s="1"/>
  <c r="AV285" i="7" s="1"/>
  <c r="AP285" i="7"/>
  <c r="AR285" i="7" s="1"/>
  <c r="AS285" i="7" s="1"/>
  <c r="AT285" i="7" s="1"/>
  <c r="AX285" i="7"/>
  <c r="AY285" i="7"/>
  <c r="BB285" i="7" s="1"/>
  <c r="BG285" i="7" s="1"/>
  <c r="BA285" i="7"/>
  <c r="BC285" i="7" s="1"/>
  <c r="BD285" i="7" s="1"/>
  <c r="BE285" i="7" s="1"/>
  <c r="AE286" i="7"/>
  <c r="AG286" i="7" s="1"/>
  <c r="AH286" i="7" s="1"/>
  <c r="AI286" i="7" s="1"/>
  <c r="AM286" i="7"/>
  <c r="AN286" i="7"/>
  <c r="AQ286" i="7" s="1"/>
  <c r="AV286" i="7" s="1"/>
  <c r="AP286" i="7"/>
  <c r="AR286" i="7" s="1"/>
  <c r="AS286" i="7" s="1"/>
  <c r="AX286" i="7"/>
  <c r="AY286" i="7"/>
  <c r="BB286" i="7" s="1"/>
  <c r="BG286" i="7" s="1"/>
  <c r="BA286" i="7"/>
  <c r="BC286" i="7" s="1"/>
  <c r="BD286" i="7" s="1"/>
  <c r="BE286" i="7" s="1"/>
  <c r="AE287" i="7"/>
  <c r="AG287" i="7" s="1"/>
  <c r="AH287" i="7" s="1"/>
  <c r="AI287" i="7" s="1"/>
  <c r="AM287" i="7"/>
  <c r="AN287" i="7"/>
  <c r="AQ287" i="7" s="1"/>
  <c r="AV287" i="7" s="1"/>
  <c r="AP287" i="7"/>
  <c r="AR287" i="7" s="1"/>
  <c r="AS287" i="7" s="1"/>
  <c r="AT287" i="7" s="1"/>
  <c r="AX287" i="7"/>
  <c r="AY287" i="7"/>
  <c r="BB287" i="7" s="1"/>
  <c r="BG287" i="7" s="1"/>
  <c r="BA287" i="7"/>
  <c r="BC287" i="7" s="1"/>
  <c r="BD287" i="7" s="1"/>
  <c r="AE288" i="7"/>
  <c r="AG288" i="7" s="1"/>
  <c r="AH288" i="7" s="1"/>
  <c r="AI288" i="7" s="1"/>
  <c r="AM288" i="7"/>
  <c r="AN288" i="7"/>
  <c r="AQ288" i="7" s="1"/>
  <c r="AV288" i="7" s="1"/>
  <c r="AP288" i="7"/>
  <c r="AR288" i="7" s="1"/>
  <c r="AS288" i="7" s="1"/>
  <c r="AX288" i="7"/>
  <c r="AY288" i="7"/>
  <c r="BB288" i="7" s="1"/>
  <c r="BG288" i="7" s="1"/>
  <c r="BA288" i="7"/>
  <c r="BC288" i="7" s="1"/>
  <c r="BD288" i="7" s="1"/>
  <c r="AE289" i="7"/>
  <c r="AG289" i="7" s="1"/>
  <c r="AH289" i="7" s="1"/>
  <c r="AM289" i="7"/>
  <c r="AN289" i="7"/>
  <c r="AQ289" i="7" s="1"/>
  <c r="AV289" i="7" s="1"/>
  <c r="AP289" i="7"/>
  <c r="AR289" i="7" s="1"/>
  <c r="AS289" i="7" s="1"/>
  <c r="AX289" i="7"/>
  <c r="AY289" i="7"/>
  <c r="BB289" i="7" s="1"/>
  <c r="BG289" i="7" s="1"/>
  <c r="BA289" i="7"/>
  <c r="BC289" i="7" s="1"/>
  <c r="BD289" i="7" s="1"/>
  <c r="AE290" i="7"/>
  <c r="AG290" i="7" s="1"/>
  <c r="AH290" i="7" s="1"/>
  <c r="AM290" i="7"/>
  <c r="AN290" i="7"/>
  <c r="AQ290" i="7" s="1"/>
  <c r="AV290" i="7" s="1"/>
  <c r="AP290" i="7"/>
  <c r="AR290" i="7" s="1"/>
  <c r="AS290" i="7" s="1"/>
  <c r="AX290" i="7"/>
  <c r="AY290" i="7"/>
  <c r="BB290" i="7" s="1"/>
  <c r="BG290" i="7" s="1"/>
  <c r="BA290" i="7"/>
  <c r="BC290" i="7" s="1"/>
  <c r="BD290" i="7" s="1"/>
  <c r="AE291" i="7"/>
  <c r="AG291" i="7" s="1"/>
  <c r="AH291" i="7" s="1"/>
  <c r="AM291" i="7"/>
  <c r="AN291" i="7"/>
  <c r="AQ291" i="7" s="1"/>
  <c r="AV291" i="7" s="1"/>
  <c r="AP291" i="7"/>
  <c r="AR291" i="7" s="1"/>
  <c r="AS291" i="7" s="1"/>
  <c r="AX291" i="7"/>
  <c r="AY291" i="7"/>
  <c r="BB291" i="7" s="1"/>
  <c r="BG291" i="7" s="1"/>
  <c r="BA291" i="7"/>
  <c r="BC291" i="7" s="1"/>
  <c r="BD291" i="7" s="1"/>
  <c r="AE292" i="7"/>
  <c r="AG292" i="7" s="1"/>
  <c r="AH292" i="7" s="1"/>
  <c r="AM292" i="7"/>
  <c r="AN292" i="7"/>
  <c r="AQ292" i="7" s="1"/>
  <c r="AV292" i="7" s="1"/>
  <c r="AP292" i="7"/>
  <c r="AR292" i="7" s="1"/>
  <c r="AS292" i="7" s="1"/>
  <c r="AX292" i="7"/>
  <c r="AY292" i="7"/>
  <c r="BB292" i="7" s="1"/>
  <c r="BG292" i="7" s="1"/>
  <c r="BA292" i="7"/>
  <c r="BC292" i="7" s="1"/>
  <c r="BD292" i="7" s="1"/>
  <c r="BE292" i="7" s="1"/>
  <c r="AE293" i="7"/>
  <c r="AG293" i="7" s="1"/>
  <c r="AH293" i="7" s="1"/>
  <c r="AM293" i="7"/>
  <c r="AN293" i="7"/>
  <c r="AQ293" i="7" s="1"/>
  <c r="AV293" i="7" s="1"/>
  <c r="AP293" i="7"/>
  <c r="AR293" i="7" s="1"/>
  <c r="AS293" i="7" s="1"/>
  <c r="AT293" i="7" s="1"/>
  <c r="AX293" i="7"/>
  <c r="AY293" i="7"/>
  <c r="BB293" i="7" s="1"/>
  <c r="BG293" i="7" s="1"/>
  <c r="BA293" i="7"/>
  <c r="BC293" i="7" s="1"/>
  <c r="BD293" i="7" s="1"/>
  <c r="BE293" i="7" s="1"/>
  <c r="AE294" i="7"/>
  <c r="AG294" i="7" s="1"/>
  <c r="AH294" i="7" s="1"/>
  <c r="AI294" i="7" s="1"/>
  <c r="AM294" i="7"/>
  <c r="AN294" i="7"/>
  <c r="AQ294" i="7" s="1"/>
  <c r="AV294" i="7" s="1"/>
  <c r="AP294" i="7"/>
  <c r="AR294" i="7" s="1"/>
  <c r="AS294" i="7" s="1"/>
  <c r="AX294" i="7"/>
  <c r="AY294" i="7"/>
  <c r="BB294" i="7" s="1"/>
  <c r="BG294" i="7" s="1"/>
  <c r="BA294" i="7"/>
  <c r="BC294" i="7" s="1"/>
  <c r="BD294" i="7" s="1"/>
  <c r="BE294" i="7" s="1"/>
  <c r="AE295" i="7"/>
  <c r="AG295" i="7" s="1"/>
  <c r="AH295" i="7" s="1"/>
  <c r="AI295" i="7" s="1"/>
  <c r="AM295" i="7"/>
  <c r="AN295" i="7"/>
  <c r="AQ295" i="7" s="1"/>
  <c r="AV295" i="7" s="1"/>
  <c r="AP295" i="7"/>
  <c r="AR295" i="7" s="1"/>
  <c r="AS295" i="7" s="1"/>
  <c r="AT295" i="7" s="1"/>
  <c r="AX295" i="7"/>
  <c r="AY295" i="7"/>
  <c r="BB295" i="7" s="1"/>
  <c r="BG295" i="7" s="1"/>
  <c r="BA295" i="7"/>
  <c r="BC295" i="7" s="1"/>
  <c r="BD295" i="7" s="1"/>
  <c r="AE296" i="7"/>
  <c r="AG296" i="7" s="1"/>
  <c r="AH296" i="7" s="1"/>
  <c r="AI296" i="7" s="1"/>
  <c r="AM296" i="7"/>
  <c r="AN296" i="7"/>
  <c r="AQ296" i="7" s="1"/>
  <c r="AV296" i="7" s="1"/>
  <c r="AP296" i="7"/>
  <c r="AR296" i="7" s="1"/>
  <c r="AS296" i="7" s="1"/>
  <c r="AX296" i="7"/>
  <c r="AY296" i="7"/>
  <c r="BB296" i="7" s="1"/>
  <c r="BG296" i="7" s="1"/>
  <c r="BA296" i="7"/>
  <c r="BC296" i="7" s="1"/>
  <c r="BD296" i="7" s="1"/>
  <c r="AE297" i="7"/>
  <c r="AG297" i="7" s="1"/>
  <c r="AH297" i="7" s="1"/>
  <c r="AM297" i="7"/>
  <c r="AN297" i="7"/>
  <c r="AQ297" i="7" s="1"/>
  <c r="AV297" i="7" s="1"/>
  <c r="AP297" i="7"/>
  <c r="AR297" i="7" s="1"/>
  <c r="AS297" i="7" s="1"/>
  <c r="AX297" i="7"/>
  <c r="AY297" i="7"/>
  <c r="BB297" i="7" s="1"/>
  <c r="BG297" i="7" s="1"/>
  <c r="BA297" i="7"/>
  <c r="BC297" i="7" s="1"/>
  <c r="BD297" i="7" s="1"/>
  <c r="AE298" i="7"/>
  <c r="AG298" i="7" s="1"/>
  <c r="AH298" i="7" s="1"/>
  <c r="AM298" i="7"/>
  <c r="AN298" i="7"/>
  <c r="AQ298" i="7" s="1"/>
  <c r="AV298" i="7" s="1"/>
  <c r="AP298" i="7"/>
  <c r="AR298" i="7" s="1"/>
  <c r="AS298" i="7" s="1"/>
  <c r="AX298" i="7"/>
  <c r="AY298" i="7"/>
  <c r="BB298" i="7" s="1"/>
  <c r="BG298" i="7" s="1"/>
  <c r="BA298" i="7"/>
  <c r="BC298" i="7" s="1"/>
  <c r="BD298" i="7" s="1"/>
  <c r="AE299" i="7"/>
  <c r="AG299" i="7" s="1"/>
  <c r="AH299" i="7" s="1"/>
  <c r="AM299" i="7"/>
  <c r="AN299" i="7"/>
  <c r="AQ299" i="7" s="1"/>
  <c r="AV299" i="7" s="1"/>
  <c r="AP299" i="7"/>
  <c r="AR299" i="7" s="1"/>
  <c r="AS299" i="7" s="1"/>
  <c r="AT299" i="7" s="1"/>
  <c r="AX299" i="7"/>
  <c r="AY299" i="7"/>
  <c r="BB299" i="7" s="1"/>
  <c r="BG299" i="7" s="1"/>
  <c r="BA299" i="7"/>
  <c r="BC299" i="7" s="1"/>
  <c r="BD299" i="7" s="1"/>
  <c r="BE299" i="7" s="1"/>
  <c r="AE300" i="7"/>
  <c r="AG300" i="7" s="1"/>
  <c r="AH300" i="7" s="1"/>
  <c r="AM300" i="7"/>
  <c r="AN300" i="7"/>
  <c r="AQ300" i="7" s="1"/>
  <c r="AV300" i="7" s="1"/>
  <c r="AP300" i="7"/>
  <c r="AR300" i="7" s="1"/>
  <c r="AS300" i="7" s="1"/>
  <c r="AT300" i="7" s="1"/>
  <c r="AX300" i="7"/>
  <c r="AY300" i="7"/>
  <c r="BB300" i="7" s="1"/>
  <c r="BG300" i="7" s="1"/>
  <c r="BA300" i="7"/>
  <c r="BC300" i="7" s="1"/>
  <c r="BD300" i="7" s="1"/>
  <c r="AE301" i="7"/>
  <c r="AG301" i="7" s="1"/>
  <c r="AH301" i="7" s="1"/>
  <c r="AI301" i="7" s="1"/>
  <c r="AM301" i="7"/>
  <c r="AN301" i="7"/>
  <c r="AQ301" i="7" s="1"/>
  <c r="AV301" i="7" s="1"/>
  <c r="AP301" i="7"/>
  <c r="AR301" i="7" s="1"/>
  <c r="AS301" i="7" s="1"/>
  <c r="AX301" i="7"/>
  <c r="AY301" i="7"/>
  <c r="BB301" i="7" s="1"/>
  <c r="BG301" i="7" s="1"/>
  <c r="BA301" i="7"/>
  <c r="BC301" i="7" s="1"/>
  <c r="BD301" i="7" s="1"/>
  <c r="BE301" i="7" s="1"/>
  <c r="AE302" i="7"/>
  <c r="AG302" i="7" s="1"/>
  <c r="AH302" i="7" s="1"/>
  <c r="AM302" i="7"/>
  <c r="AN302" i="7"/>
  <c r="AQ302" i="7" s="1"/>
  <c r="AV302" i="7" s="1"/>
  <c r="AP302" i="7"/>
  <c r="AR302" i="7" s="1"/>
  <c r="AS302" i="7" s="1"/>
  <c r="AT302" i="7" s="1"/>
  <c r="AX302" i="7"/>
  <c r="AY302" i="7"/>
  <c r="BB302" i="7" s="1"/>
  <c r="BG302" i="7" s="1"/>
  <c r="BA302" i="7"/>
  <c r="BC302" i="7" s="1"/>
  <c r="BD302" i="7" s="1"/>
  <c r="BE302" i="7" s="1"/>
  <c r="BF302" i="7" s="1"/>
  <c r="AE303" i="7"/>
  <c r="AG303" i="7" s="1"/>
  <c r="AH303" i="7" s="1"/>
  <c r="AM303" i="7"/>
  <c r="AN303" i="7"/>
  <c r="AQ303" i="7" s="1"/>
  <c r="AV303" i="7" s="1"/>
  <c r="AP303" i="7"/>
  <c r="AR303" i="7" s="1"/>
  <c r="AS303" i="7" s="1"/>
  <c r="AT303" i="7" s="1"/>
  <c r="AX303" i="7"/>
  <c r="AY303" i="7"/>
  <c r="BB303" i="7" s="1"/>
  <c r="BG303" i="7" s="1"/>
  <c r="BA303" i="7"/>
  <c r="BC303" i="7" s="1"/>
  <c r="BD303" i="7" s="1"/>
  <c r="AE304" i="7"/>
  <c r="AG304" i="7" s="1"/>
  <c r="AH304" i="7" s="1"/>
  <c r="AM304" i="7"/>
  <c r="AN304" i="7"/>
  <c r="AQ304" i="7" s="1"/>
  <c r="AV304" i="7" s="1"/>
  <c r="AP304" i="7"/>
  <c r="AR304" i="7" s="1"/>
  <c r="AS304" i="7" s="1"/>
  <c r="AT304" i="7" s="1"/>
  <c r="AX304" i="7"/>
  <c r="AY304" i="7"/>
  <c r="BB304" i="7" s="1"/>
  <c r="BG304" i="7" s="1"/>
  <c r="BA304" i="7"/>
  <c r="BC304" i="7" s="1"/>
  <c r="BD304" i="7" s="1"/>
  <c r="AE305" i="7"/>
  <c r="AG305" i="7" s="1"/>
  <c r="AH305" i="7" s="1"/>
  <c r="AM305" i="7"/>
  <c r="AN305" i="7"/>
  <c r="AQ305" i="7" s="1"/>
  <c r="AV305" i="7" s="1"/>
  <c r="AP305" i="7"/>
  <c r="AR305" i="7" s="1"/>
  <c r="AS305" i="7" s="1"/>
  <c r="AX305" i="7"/>
  <c r="AY305" i="7"/>
  <c r="BB305" i="7" s="1"/>
  <c r="BG305" i="7" s="1"/>
  <c r="BA305" i="7"/>
  <c r="BC305" i="7" s="1"/>
  <c r="BD305" i="7" s="1"/>
  <c r="AE306" i="7"/>
  <c r="AG306" i="7" s="1"/>
  <c r="AH306" i="7" s="1"/>
  <c r="AM306" i="7"/>
  <c r="AN306" i="7"/>
  <c r="AQ306" i="7" s="1"/>
  <c r="AV306" i="7" s="1"/>
  <c r="AP306" i="7"/>
  <c r="AR306" i="7" s="1"/>
  <c r="AS306" i="7" s="1"/>
  <c r="AX306" i="7"/>
  <c r="AY306" i="7"/>
  <c r="BB306" i="7" s="1"/>
  <c r="BG306" i="7" s="1"/>
  <c r="BA306" i="7"/>
  <c r="BC306" i="7" s="1"/>
  <c r="BD306" i="7" s="1"/>
  <c r="BE306" i="7" s="1"/>
  <c r="BF306" i="7" s="1"/>
  <c r="AE307" i="7"/>
  <c r="AG307" i="7" s="1"/>
  <c r="AH307" i="7" s="1"/>
  <c r="AM307" i="7"/>
  <c r="AN307" i="7"/>
  <c r="AQ307" i="7" s="1"/>
  <c r="AV307" i="7" s="1"/>
  <c r="AP307" i="7"/>
  <c r="AR307" i="7" s="1"/>
  <c r="AS307" i="7" s="1"/>
  <c r="AT307" i="7" s="1"/>
  <c r="AX307" i="7"/>
  <c r="AY307" i="7"/>
  <c r="BB307" i="7" s="1"/>
  <c r="BG307" i="7" s="1"/>
  <c r="BA307" i="7"/>
  <c r="BC307" i="7" s="1"/>
  <c r="BD307" i="7" s="1"/>
  <c r="AE308" i="7"/>
  <c r="AG308" i="7" s="1"/>
  <c r="AH308" i="7" s="1"/>
  <c r="AI308" i="7" s="1"/>
  <c r="AM308" i="7"/>
  <c r="AN308" i="7"/>
  <c r="AQ308" i="7" s="1"/>
  <c r="AV308" i="7" s="1"/>
  <c r="AP308" i="7"/>
  <c r="AR308" i="7" s="1"/>
  <c r="AS308" i="7" s="1"/>
  <c r="AT308" i="7" s="1"/>
  <c r="AX308" i="7"/>
  <c r="AY308" i="7"/>
  <c r="BB308" i="7" s="1"/>
  <c r="BG308" i="7" s="1"/>
  <c r="BA308" i="7"/>
  <c r="BC308" i="7" s="1"/>
  <c r="BD308" i="7" s="1"/>
  <c r="AE309" i="7"/>
  <c r="AG309" i="7" s="1"/>
  <c r="AH309" i="7" s="1"/>
  <c r="AI309" i="7" s="1"/>
  <c r="AM309" i="7"/>
  <c r="AN309" i="7"/>
  <c r="AQ309" i="7" s="1"/>
  <c r="AV309" i="7" s="1"/>
  <c r="AP309" i="7"/>
  <c r="AR309" i="7" s="1"/>
  <c r="AS309" i="7" s="1"/>
  <c r="AX309" i="7"/>
  <c r="AY309" i="7"/>
  <c r="BB309" i="7" s="1"/>
  <c r="BG309" i="7" s="1"/>
  <c r="BA309" i="7"/>
  <c r="BC309" i="7" s="1"/>
  <c r="BD309" i="7" s="1"/>
  <c r="BE309" i="7" s="1"/>
  <c r="AE310" i="7"/>
  <c r="AG310" i="7" s="1"/>
  <c r="AH310" i="7" s="1"/>
  <c r="AM310" i="7"/>
  <c r="AN310" i="7"/>
  <c r="AQ310" i="7" s="1"/>
  <c r="AV310" i="7" s="1"/>
  <c r="AP310" i="7"/>
  <c r="AR310" i="7" s="1"/>
  <c r="AS310" i="7" s="1"/>
  <c r="AT310" i="7" s="1"/>
  <c r="AX310" i="7"/>
  <c r="AY310" i="7"/>
  <c r="BB310" i="7" s="1"/>
  <c r="BG310" i="7" s="1"/>
  <c r="BA310" i="7"/>
  <c r="BC310" i="7" s="1"/>
  <c r="BD310" i="7" s="1"/>
  <c r="BE310" i="7" s="1"/>
  <c r="BF310" i="7" s="1"/>
  <c r="AE311" i="7"/>
  <c r="AG311" i="7" s="1"/>
  <c r="AH311" i="7" s="1"/>
  <c r="AM311" i="7"/>
  <c r="AN311" i="7"/>
  <c r="AQ311" i="7" s="1"/>
  <c r="AV311" i="7" s="1"/>
  <c r="AP311" i="7"/>
  <c r="AR311" i="7" s="1"/>
  <c r="AS311" i="7" s="1"/>
  <c r="AT311" i="7" s="1"/>
  <c r="AX311" i="7"/>
  <c r="AY311" i="7"/>
  <c r="BB311" i="7" s="1"/>
  <c r="BG311" i="7" s="1"/>
  <c r="BA311" i="7"/>
  <c r="BC311" i="7" s="1"/>
  <c r="BD311" i="7" s="1"/>
  <c r="AE312" i="7"/>
  <c r="AG312" i="7" s="1"/>
  <c r="AH312" i="7" s="1"/>
  <c r="AI312" i="7" s="1"/>
  <c r="AJ312" i="7" s="1"/>
  <c r="AM312" i="7"/>
  <c r="AN312" i="7"/>
  <c r="AQ312" i="7" s="1"/>
  <c r="AV312" i="7" s="1"/>
  <c r="AP312" i="7"/>
  <c r="AR312" i="7" s="1"/>
  <c r="AS312" i="7" s="1"/>
  <c r="AX312" i="7"/>
  <c r="AY312" i="7"/>
  <c r="BB312" i="7" s="1"/>
  <c r="BG312" i="7" s="1"/>
  <c r="BA312" i="7"/>
  <c r="BC312" i="7" s="1"/>
  <c r="BD312" i="7" s="1"/>
  <c r="AE313" i="7"/>
  <c r="AG313" i="7" s="1"/>
  <c r="AH313" i="7" s="1"/>
  <c r="AM313" i="7"/>
  <c r="AN313" i="7"/>
  <c r="AQ313" i="7" s="1"/>
  <c r="AV313" i="7" s="1"/>
  <c r="AP313" i="7"/>
  <c r="AR313" i="7" s="1"/>
  <c r="AS313" i="7" s="1"/>
  <c r="AX313" i="7"/>
  <c r="AY313" i="7"/>
  <c r="BB313" i="7" s="1"/>
  <c r="BG313" i="7" s="1"/>
  <c r="BA313" i="7"/>
  <c r="BC313" i="7" s="1"/>
  <c r="BD313" i="7" s="1"/>
  <c r="AE314" i="7"/>
  <c r="AG314" i="7" s="1"/>
  <c r="AH314" i="7" s="1"/>
  <c r="AM314" i="7"/>
  <c r="AN314" i="7"/>
  <c r="AQ314" i="7" s="1"/>
  <c r="AV314" i="7" s="1"/>
  <c r="AP314" i="7"/>
  <c r="AR314" i="7" s="1"/>
  <c r="AS314" i="7" s="1"/>
  <c r="AX314" i="7"/>
  <c r="AY314" i="7"/>
  <c r="BB314" i="7" s="1"/>
  <c r="BG314" i="7" s="1"/>
  <c r="BA314" i="7"/>
  <c r="BC314" i="7" s="1"/>
  <c r="BD314" i="7" s="1"/>
  <c r="BE314" i="7" s="1"/>
  <c r="AE315" i="7"/>
  <c r="AG315" i="7" s="1"/>
  <c r="AH315" i="7" s="1"/>
  <c r="AM315" i="7"/>
  <c r="AN315" i="7"/>
  <c r="AQ315" i="7" s="1"/>
  <c r="AV315" i="7" s="1"/>
  <c r="AP315" i="7"/>
  <c r="AR315" i="7" s="1"/>
  <c r="AS315" i="7" s="1"/>
  <c r="AT315" i="7" s="1"/>
  <c r="AX315" i="7"/>
  <c r="AY315" i="7"/>
  <c r="BB315" i="7" s="1"/>
  <c r="BG315" i="7" s="1"/>
  <c r="BA315" i="7"/>
  <c r="BC315" i="7" s="1"/>
  <c r="BD315" i="7" s="1"/>
  <c r="BE315" i="7" s="1"/>
  <c r="AE316" i="7"/>
  <c r="AG316" i="7" s="1"/>
  <c r="AH316" i="7" s="1"/>
  <c r="AI316" i="7" s="1"/>
  <c r="AM316" i="7"/>
  <c r="AN316" i="7"/>
  <c r="AQ316" i="7" s="1"/>
  <c r="AV316" i="7" s="1"/>
  <c r="AP316" i="7"/>
  <c r="AR316" i="7" s="1"/>
  <c r="AS316" i="7" s="1"/>
  <c r="AT316" i="7" s="1"/>
  <c r="AX316" i="7"/>
  <c r="AY316" i="7"/>
  <c r="BB316" i="7" s="1"/>
  <c r="BG316" i="7" s="1"/>
  <c r="BA316" i="7"/>
  <c r="BC316" i="7" s="1"/>
  <c r="BD316" i="7" s="1"/>
  <c r="AE317" i="7"/>
  <c r="AG317" i="7" s="1"/>
  <c r="AH317" i="7" s="1"/>
  <c r="AI317" i="7" s="1"/>
  <c r="AM317" i="7"/>
  <c r="AN317" i="7"/>
  <c r="AQ317" i="7" s="1"/>
  <c r="AV317" i="7" s="1"/>
  <c r="AP317" i="7"/>
  <c r="AR317" i="7" s="1"/>
  <c r="AS317" i="7" s="1"/>
  <c r="AX317" i="7"/>
  <c r="AY317" i="7"/>
  <c r="BB317" i="7" s="1"/>
  <c r="BG317" i="7" s="1"/>
  <c r="BA317" i="7"/>
  <c r="BC317" i="7" s="1"/>
  <c r="BD317" i="7" s="1"/>
  <c r="AE318" i="7"/>
  <c r="AG318" i="7" s="1"/>
  <c r="AH318" i="7" s="1"/>
  <c r="AI318" i="7" s="1"/>
  <c r="AM318" i="7"/>
  <c r="AN318" i="7"/>
  <c r="AQ318" i="7" s="1"/>
  <c r="AV318" i="7" s="1"/>
  <c r="AP318" i="7"/>
  <c r="AR318" i="7" s="1"/>
  <c r="AS318" i="7" s="1"/>
  <c r="AX318" i="7"/>
  <c r="AY318" i="7"/>
  <c r="BB318" i="7" s="1"/>
  <c r="BG318" i="7" s="1"/>
  <c r="BA318" i="7"/>
  <c r="BC318" i="7" s="1"/>
  <c r="BD318" i="7" s="1"/>
  <c r="AE319" i="7"/>
  <c r="AG319" i="7" s="1"/>
  <c r="AH319" i="7" s="1"/>
  <c r="AI319" i="7" s="1"/>
  <c r="AM319" i="7"/>
  <c r="AN319" i="7"/>
  <c r="AQ319" i="7" s="1"/>
  <c r="AV319" i="7" s="1"/>
  <c r="AP319" i="7"/>
  <c r="AR319" i="7" s="1"/>
  <c r="AS319" i="7" s="1"/>
  <c r="AT319" i="7" s="1"/>
  <c r="AX319" i="7"/>
  <c r="AY319" i="7"/>
  <c r="BB319" i="7" s="1"/>
  <c r="BG319" i="7" s="1"/>
  <c r="BA319" i="7"/>
  <c r="BC319" i="7" s="1"/>
  <c r="BD319" i="7" s="1"/>
  <c r="BE319" i="7" s="1"/>
  <c r="AE320" i="7"/>
  <c r="AG320" i="7" s="1"/>
  <c r="AH320" i="7" s="1"/>
  <c r="AI320" i="7" s="1"/>
  <c r="AM320" i="7"/>
  <c r="AN320" i="7"/>
  <c r="AQ320" i="7" s="1"/>
  <c r="AV320" i="7" s="1"/>
  <c r="AP320" i="7"/>
  <c r="AR320" i="7" s="1"/>
  <c r="AS320" i="7" s="1"/>
  <c r="AX320" i="7"/>
  <c r="AY320" i="7"/>
  <c r="BB320" i="7" s="1"/>
  <c r="BG320" i="7" s="1"/>
  <c r="BA320" i="7"/>
  <c r="BC320" i="7" s="1"/>
  <c r="BD320" i="7" s="1"/>
  <c r="AE321" i="7"/>
  <c r="AG321" i="7" s="1"/>
  <c r="AH321" i="7" s="1"/>
  <c r="AM321" i="7"/>
  <c r="AN321" i="7"/>
  <c r="AQ321" i="7" s="1"/>
  <c r="AV321" i="7" s="1"/>
  <c r="AP321" i="7"/>
  <c r="AR321" i="7" s="1"/>
  <c r="AS321" i="7" s="1"/>
  <c r="AX321" i="7"/>
  <c r="AY321" i="7"/>
  <c r="BB321" i="7" s="1"/>
  <c r="BG321" i="7" s="1"/>
  <c r="BA321" i="7"/>
  <c r="BC321" i="7" s="1"/>
  <c r="BD321" i="7" s="1"/>
  <c r="BE321" i="7" s="1"/>
  <c r="AE322" i="7"/>
  <c r="AG322" i="7" s="1"/>
  <c r="AH322" i="7" s="1"/>
  <c r="AI322" i="7" s="1"/>
  <c r="AM322" i="7"/>
  <c r="AN322" i="7"/>
  <c r="AQ322" i="7" s="1"/>
  <c r="AV322" i="7" s="1"/>
  <c r="AP322" i="7"/>
  <c r="AR322" i="7" s="1"/>
  <c r="AS322" i="7" s="1"/>
  <c r="AX322" i="7"/>
  <c r="AY322" i="7"/>
  <c r="BB322" i="7" s="1"/>
  <c r="BG322" i="7" s="1"/>
  <c r="BA322" i="7"/>
  <c r="BC322" i="7" s="1"/>
  <c r="BD322" i="7" s="1"/>
  <c r="AE323" i="7"/>
  <c r="AG323" i="7" s="1"/>
  <c r="AH323" i="7" s="1"/>
  <c r="AM323" i="7"/>
  <c r="AN323" i="7"/>
  <c r="AQ323" i="7" s="1"/>
  <c r="AV323" i="7" s="1"/>
  <c r="AP323" i="7"/>
  <c r="AR323" i="7" s="1"/>
  <c r="AS323" i="7" s="1"/>
  <c r="AX323" i="7"/>
  <c r="AY323" i="7"/>
  <c r="BB323" i="7" s="1"/>
  <c r="BG323" i="7" s="1"/>
  <c r="BA323" i="7"/>
  <c r="BC323" i="7" s="1"/>
  <c r="BD323" i="7" s="1"/>
  <c r="BE323" i="7" s="1"/>
  <c r="AE324" i="7"/>
  <c r="AG324" i="7" s="1"/>
  <c r="AH324" i="7" s="1"/>
  <c r="AI324" i="7" s="1"/>
  <c r="AM324" i="7"/>
  <c r="AN324" i="7"/>
  <c r="AQ324" i="7" s="1"/>
  <c r="AV324" i="7" s="1"/>
  <c r="AP324" i="7"/>
  <c r="AR324" i="7" s="1"/>
  <c r="AS324" i="7" s="1"/>
  <c r="AX324" i="7"/>
  <c r="AY324" i="7"/>
  <c r="BB324" i="7" s="1"/>
  <c r="BG324" i="7" s="1"/>
  <c r="BA324" i="7"/>
  <c r="BC324" i="7" s="1"/>
  <c r="BD324" i="7" s="1"/>
  <c r="BE324" i="7" s="1"/>
  <c r="AE325" i="7"/>
  <c r="AG325" i="7" s="1"/>
  <c r="AH325" i="7" s="1"/>
  <c r="AM325" i="7"/>
  <c r="AN325" i="7"/>
  <c r="AQ325" i="7" s="1"/>
  <c r="AV325" i="7" s="1"/>
  <c r="AP325" i="7"/>
  <c r="AR325" i="7" s="1"/>
  <c r="AS325" i="7" s="1"/>
  <c r="AX325" i="7"/>
  <c r="AY325" i="7"/>
  <c r="BB325" i="7" s="1"/>
  <c r="BG325" i="7" s="1"/>
  <c r="BA325" i="7"/>
  <c r="BC325" i="7" s="1"/>
  <c r="BD325" i="7" s="1"/>
  <c r="AE326" i="7"/>
  <c r="AG326" i="7" s="1"/>
  <c r="AH326" i="7" s="1"/>
  <c r="AM326" i="7"/>
  <c r="AN326" i="7"/>
  <c r="AQ326" i="7" s="1"/>
  <c r="AV326" i="7" s="1"/>
  <c r="AP326" i="7"/>
  <c r="AR326" i="7" s="1"/>
  <c r="AS326" i="7" s="1"/>
  <c r="AT326" i="7" s="1"/>
  <c r="AU326" i="7" s="1"/>
  <c r="AX326" i="7"/>
  <c r="AY326" i="7"/>
  <c r="BB326" i="7" s="1"/>
  <c r="BG326" i="7" s="1"/>
  <c r="BA326" i="7"/>
  <c r="BC326" i="7" s="1"/>
  <c r="BD326" i="7" s="1"/>
  <c r="BE326" i="7" s="1"/>
  <c r="AE327" i="7"/>
  <c r="AG327" i="7" s="1"/>
  <c r="AH327" i="7" s="1"/>
  <c r="AM327" i="7"/>
  <c r="AN327" i="7"/>
  <c r="AQ327" i="7" s="1"/>
  <c r="AV327" i="7" s="1"/>
  <c r="AP327" i="7"/>
  <c r="AR327" i="7" s="1"/>
  <c r="AS327" i="7" s="1"/>
  <c r="AX327" i="7"/>
  <c r="AY327" i="7"/>
  <c r="BB327" i="7" s="1"/>
  <c r="BG327" i="7" s="1"/>
  <c r="BA327" i="7"/>
  <c r="BC327" i="7" s="1"/>
  <c r="BD327" i="7" s="1"/>
  <c r="AE328" i="7"/>
  <c r="AG328" i="7" s="1"/>
  <c r="AH328" i="7" s="1"/>
  <c r="AI328" i="7" s="1"/>
  <c r="AM328" i="7"/>
  <c r="AN328" i="7"/>
  <c r="AQ328" i="7" s="1"/>
  <c r="AV328" i="7" s="1"/>
  <c r="AP328" i="7"/>
  <c r="AR328" i="7" s="1"/>
  <c r="AS328" i="7" s="1"/>
  <c r="AX328" i="7"/>
  <c r="AY328" i="7"/>
  <c r="BB328" i="7" s="1"/>
  <c r="BG328" i="7" s="1"/>
  <c r="BA328" i="7"/>
  <c r="BC328" i="7" s="1"/>
  <c r="BD328" i="7" s="1"/>
  <c r="AE329" i="7"/>
  <c r="AG329" i="7" s="1"/>
  <c r="AH329" i="7" s="1"/>
  <c r="AM329" i="7"/>
  <c r="AN329" i="7"/>
  <c r="AQ329" i="7" s="1"/>
  <c r="AV329" i="7" s="1"/>
  <c r="AP329" i="7"/>
  <c r="AR329" i="7" s="1"/>
  <c r="AS329" i="7" s="1"/>
  <c r="AX329" i="7"/>
  <c r="AY329" i="7"/>
  <c r="BB329" i="7" s="1"/>
  <c r="BG329" i="7" s="1"/>
  <c r="BA329" i="7"/>
  <c r="BC329" i="7" s="1"/>
  <c r="BD329" i="7" s="1"/>
  <c r="AE330" i="7"/>
  <c r="AG330" i="7" s="1"/>
  <c r="AH330" i="7" s="1"/>
  <c r="AM330" i="7"/>
  <c r="AN330" i="7"/>
  <c r="AQ330" i="7" s="1"/>
  <c r="AV330" i="7" s="1"/>
  <c r="AP330" i="7"/>
  <c r="AR330" i="7" s="1"/>
  <c r="AS330" i="7" s="1"/>
  <c r="AT330" i="7" s="1"/>
  <c r="AX330" i="7"/>
  <c r="AY330" i="7"/>
  <c r="BB330" i="7" s="1"/>
  <c r="BG330" i="7" s="1"/>
  <c r="BA330" i="7"/>
  <c r="BC330" i="7" s="1"/>
  <c r="BD330" i="7" s="1"/>
  <c r="BE330" i="7" s="1"/>
  <c r="AE331" i="7"/>
  <c r="AG331" i="7" s="1"/>
  <c r="AH331" i="7" s="1"/>
  <c r="AI331" i="7" s="1"/>
  <c r="AM331" i="7"/>
  <c r="AN331" i="7"/>
  <c r="AQ331" i="7" s="1"/>
  <c r="AV331" i="7" s="1"/>
  <c r="AP331" i="7"/>
  <c r="AR331" i="7" s="1"/>
  <c r="AS331" i="7" s="1"/>
  <c r="AT331" i="7" s="1"/>
  <c r="AX331" i="7"/>
  <c r="AY331" i="7"/>
  <c r="BB331" i="7" s="1"/>
  <c r="BG331" i="7" s="1"/>
  <c r="BA331" i="7"/>
  <c r="BC331" i="7" s="1"/>
  <c r="BD331" i="7" s="1"/>
  <c r="AE332" i="7"/>
  <c r="AG332" i="7" s="1"/>
  <c r="AH332" i="7" s="1"/>
  <c r="AI332" i="7" s="1"/>
  <c r="AM332" i="7"/>
  <c r="AN332" i="7"/>
  <c r="AQ332" i="7" s="1"/>
  <c r="AV332" i="7" s="1"/>
  <c r="AP332" i="7"/>
  <c r="AR332" i="7" s="1"/>
  <c r="AS332" i="7" s="1"/>
  <c r="AT332" i="7" s="1"/>
  <c r="AX332" i="7"/>
  <c r="AY332" i="7"/>
  <c r="BB332" i="7" s="1"/>
  <c r="BG332" i="7" s="1"/>
  <c r="BA332" i="7"/>
  <c r="BC332" i="7" s="1"/>
  <c r="BD332" i="7" s="1"/>
  <c r="AE333" i="7"/>
  <c r="AG333" i="7" s="1"/>
  <c r="AH333" i="7" s="1"/>
  <c r="AI333" i="7" s="1"/>
  <c r="AM333" i="7"/>
  <c r="AN333" i="7"/>
  <c r="AQ333" i="7" s="1"/>
  <c r="AV333" i="7" s="1"/>
  <c r="AP333" i="7"/>
  <c r="AR333" i="7" s="1"/>
  <c r="AS333" i="7" s="1"/>
  <c r="AX333" i="7"/>
  <c r="AY333" i="7"/>
  <c r="BB333" i="7" s="1"/>
  <c r="BG333" i="7" s="1"/>
  <c r="BA333" i="7"/>
  <c r="BC333" i="7" s="1"/>
  <c r="BD333" i="7" s="1"/>
  <c r="BE333" i="7" s="1"/>
  <c r="AE334" i="7"/>
  <c r="AG334" i="7" s="1"/>
  <c r="AH334" i="7" s="1"/>
  <c r="AI334" i="7" s="1"/>
  <c r="AM334" i="7"/>
  <c r="AN334" i="7"/>
  <c r="AQ334" i="7" s="1"/>
  <c r="AV334" i="7" s="1"/>
  <c r="AP334" i="7"/>
  <c r="AR334" i="7" s="1"/>
  <c r="AS334" i="7" s="1"/>
  <c r="AT334" i="7" s="1"/>
  <c r="AX334" i="7"/>
  <c r="AY334" i="7"/>
  <c r="BB334" i="7" s="1"/>
  <c r="BG334" i="7" s="1"/>
  <c r="BA334" i="7"/>
  <c r="BC334" i="7" s="1"/>
  <c r="BD334" i="7" s="1"/>
  <c r="AE335" i="7"/>
  <c r="AG335" i="7" s="1"/>
  <c r="AH335" i="7" s="1"/>
  <c r="AI335" i="7" s="1"/>
  <c r="AM335" i="7"/>
  <c r="AN335" i="7"/>
  <c r="AQ335" i="7" s="1"/>
  <c r="AV335" i="7" s="1"/>
  <c r="AP335" i="7"/>
  <c r="AR335" i="7" s="1"/>
  <c r="AS335" i="7" s="1"/>
  <c r="AT335" i="7" s="1"/>
  <c r="AX335" i="7"/>
  <c r="AY335" i="7"/>
  <c r="BB335" i="7" s="1"/>
  <c r="BG335" i="7" s="1"/>
  <c r="BA335" i="7"/>
  <c r="BC335" i="7" s="1"/>
  <c r="BD335" i="7" s="1"/>
  <c r="BE335" i="7" s="1"/>
  <c r="AE336" i="7"/>
  <c r="AG336" i="7" s="1"/>
  <c r="AH336" i="7" s="1"/>
  <c r="AI336" i="7" s="1"/>
  <c r="AM336" i="7"/>
  <c r="AN336" i="7"/>
  <c r="AQ336" i="7" s="1"/>
  <c r="AV336" i="7" s="1"/>
  <c r="AP336" i="7"/>
  <c r="AR336" i="7" s="1"/>
  <c r="AS336" i="7" s="1"/>
  <c r="AT336" i="7" s="1"/>
  <c r="AX336" i="7"/>
  <c r="AY336" i="7"/>
  <c r="BB336" i="7" s="1"/>
  <c r="BG336" i="7" s="1"/>
  <c r="BA336" i="7"/>
  <c r="BC336" i="7" s="1"/>
  <c r="BD336" i="7" s="1"/>
  <c r="BE336" i="7" s="1"/>
  <c r="AE337" i="7"/>
  <c r="AG337" i="7" s="1"/>
  <c r="AH337" i="7" s="1"/>
  <c r="AM337" i="7"/>
  <c r="AN337" i="7"/>
  <c r="AQ337" i="7" s="1"/>
  <c r="AV337" i="7" s="1"/>
  <c r="AP337" i="7"/>
  <c r="AR337" i="7" s="1"/>
  <c r="AS337" i="7" s="1"/>
  <c r="AT337" i="7" s="1"/>
  <c r="AX337" i="7"/>
  <c r="AY337" i="7"/>
  <c r="BB337" i="7" s="1"/>
  <c r="BG337" i="7" s="1"/>
  <c r="BA337" i="7"/>
  <c r="BC337" i="7" s="1"/>
  <c r="BD337" i="7" s="1"/>
  <c r="BE337" i="7" s="1"/>
  <c r="AE338" i="7"/>
  <c r="AG338" i="7" s="1"/>
  <c r="AH338" i="7" s="1"/>
  <c r="AI338" i="7" s="1"/>
  <c r="AM338" i="7"/>
  <c r="AN338" i="7"/>
  <c r="AQ338" i="7" s="1"/>
  <c r="AV338" i="7" s="1"/>
  <c r="AP338" i="7"/>
  <c r="AR338" i="7" s="1"/>
  <c r="AS338" i="7" s="1"/>
  <c r="AT338" i="7" s="1"/>
  <c r="AX338" i="7"/>
  <c r="AY338" i="7"/>
  <c r="BB338" i="7" s="1"/>
  <c r="BG338" i="7" s="1"/>
  <c r="BA338" i="7"/>
  <c r="BC338" i="7" s="1"/>
  <c r="BD338" i="7" s="1"/>
  <c r="BE338" i="7" s="1"/>
  <c r="AE339" i="7"/>
  <c r="AG339" i="7" s="1"/>
  <c r="AH339" i="7" s="1"/>
  <c r="AM339" i="7"/>
  <c r="AN339" i="7"/>
  <c r="AQ339" i="7" s="1"/>
  <c r="AV339" i="7" s="1"/>
  <c r="AP339" i="7"/>
  <c r="AR339" i="7" s="1"/>
  <c r="AS339" i="7" s="1"/>
  <c r="AX339" i="7"/>
  <c r="AY339" i="7"/>
  <c r="BB339" i="7" s="1"/>
  <c r="BG339" i="7" s="1"/>
  <c r="BA339" i="7"/>
  <c r="BC339" i="7" s="1"/>
  <c r="BD339" i="7" s="1"/>
  <c r="AE340" i="7"/>
  <c r="AG340" i="7" s="1"/>
  <c r="AH340" i="7" s="1"/>
  <c r="AM340" i="7"/>
  <c r="AN340" i="7"/>
  <c r="AQ340" i="7" s="1"/>
  <c r="AV340" i="7" s="1"/>
  <c r="AP340" i="7"/>
  <c r="AR340" i="7" s="1"/>
  <c r="AS340" i="7" s="1"/>
  <c r="AX340" i="7"/>
  <c r="AY340" i="7"/>
  <c r="BB340" i="7" s="1"/>
  <c r="BG340" i="7" s="1"/>
  <c r="BA340" i="7"/>
  <c r="BC340" i="7" s="1"/>
  <c r="BD340" i="7" s="1"/>
  <c r="AE341" i="7"/>
  <c r="AG341" i="7" s="1"/>
  <c r="AH341" i="7" s="1"/>
  <c r="AM341" i="7"/>
  <c r="AN341" i="7"/>
  <c r="AQ341" i="7" s="1"/>
  <c r="AV341" i="7" s="1"/>
  <c r="AP341" i="7"/>
  <c r="AR341" i="7" s="1"/>
  <c r="AS341" i="7" s="1"/>
  <c r="AX341" i="7"/>
  <c r="AY341" i="7"/>
  <c r="BB341" i="7" s="1"/>
  <c r="BG341" i="7" s="1"/>
  <c r="BA341" i="7"/>
  <c r="BC341" i="7" s="1"/>
  <c r="BD341" i="7" s="1"/>
  <c r="AE342" i="7"/>
  <c r="AG342" i="7" s="1"/>
  <c r="AH342" i="7" s="1"/>
  <c r="AM342" i="7"/>
  <c r="AN342" i="7"/>
  <c r="AQ342" i="7" s="1"/>
  <c r="AV342" i="7" s="1"/>
  <c r="AP342" i="7"/>
  <c r="AR342" i="7" s="1"/>
  <c r="AS342" i="7" s="1"/>
  <c r="AX342" i="7"/>
  <c r="AY342" i="7"/>
  <c r="BB342" i="7" s="1"/>
  <c r="BG342" i="7" s="1"/>
  <c r="BA342" i="7"/>
  <c r="BC342" i="7" s="1"/>
  <c r="BD342" i="7" s="1"/>
  <c r="AE343" i="7"/>
  <c r="AG343" i="7" s="1"/>
  <c r="AH343" i="7" s="1"/>
  <c r="AM343" i="7"/>
  <c r="AN343" i="7"/>
  <c r="AQ343" i="7" s="1"/>
  <c r="AV343" i="7" s="1"/>
  <c r="AP343" i="7"/>
  <c r="AR343" i="7" s="1"/>
  <c r="AS343" i="7" s="1"/>
  <c r="AX343" i="7"/>
  <c r="AY343" i="7"/>
  <c r="BB343" i="7" s="1"/>
  <c r="BG343" i="7" s="1"/>
  <c r="BA343" i="7"/>
  <c r="BC343" i="7" s="1"/>
  <c r="BD343" i="7" s="1"/>
  <c r="AE344" i="7"/>
  <c r="AG344" i="7" s="1"/>
  <c r="AH344" i="7" s="1"/>
  <c r="AM344" i="7"/>
  <c r="AN344" i="7"/>
  <c r="AQ344" i="7" s="1"/>
  <c r="AV344" i="7" s="1"/>
  <c r="AP344" i="7"/>
  <c r="AR344" i="7" s="1"/>
  <c r="AS344" i="7" s="1"/>
  <c r="AX344" i="7"/>
  <c r="AY344" i="7"/>
  <c r="BB344" i="7" s="1"/>
  <c r="BG344" i="7" s="1"/>
  <c r="BA344" i="7"/>
  <c r="BC344" i="7" s="1"/>
  <c r="BD344" i="7" s="1"/>
  <c r="BE344" i="7" s="1"/>
  <c r="AE345" i="7"/>
  <c r="AG345" i="7" s="1"/>
  <c r="AH345" i="7" s="1"/>
  <c r="AM345" i="7"/>
  <c r="AN345" i="7"/>
  <c r="AQ345" i="7" s="1"/>
  <c r="AV345" i="7" s="1"/>
  <c r="AP345" i="7"/>
  <c r="AR345" i="7" s="1"/>
  <c r="AS345" i="7" s="1"/>
  <c r="AT345" i="7" s="1"/>
  <c r="AX345" i="7"/>
  <c r="AY345" i="7"/>
  <c r="BB345" i="7" s="1"/>
  <c r="BG345" i="7" s="1"/>
  <c r="BA345" i="7"/>
  <c r="BC345" i="7" s="1"/>
  <c r="BD345" i="7" s="1"/>
  <c r="BE345" i="7" s="1"/>
  <c r="AE346" i="7"/>
  <c r="AG346" i="7" s="1"/>
  <c r="AH346" i="7" s="1"/>
  <c r="AI346" i="7" s="1"/>
  <c r="AM346" i="7"/>
  <c r="AN346" i="7"/>
  <c r="AQ346" i="7" s="1"/>
  <c r="AV346" i="7" s="1"/>
  <c r="AP346" i="7"/>
  <c r="AR346" i="7" s="1"/>
  <c r="AS346" i="7" s="1"/>
  <c r="AT346" i="7" s="1"/>
  <c r="AX346" i="7"/>
  <c r="AY346" i="7"/>
  <c r="BB346" i="7" s="1"/>
  <c r="BG346" i="7" s="1"/>
  <c r="BA346" i="7"/>
  <c r="BC346" i="7" s="1"/>
  <c r="BD346" i="7" s="1"/>
  <c r="AE347" i="7"/>
  <c r="AG347" i="7" s="1"/>
  <c r="AH347" i="7" s="1"/>
  <c r="AI347" i="7" s="1"/>
  <c r="AM347" i="7"/>
  <c r="AN347" i="7"/>
  <c r="AQ347" i="7" s="1"/>
  <c r="AV347" i="7" s="1"/>
  <c r="AP347" i="7"/>
  <c r="AR347" i="7" s="1"/>
  <c r="AS347" i="7" s="1"/>
  <c r="AT347" i="7" s="1"/>
  <c r="AX347" i="7"/>
  <c r="AY347" i="7"/>
  <c r="BB347" i="7" s="1"/>
  <c r="BG347" i="7" s="1"/>
  <c r="BA347" i="7"/>
  <c r="BC347" i="7" s="1"/>
  <c r="BD347" i="7" s="1"/>
  <c r="AE348" i="7"/>
  <c r="AG348" i="7" s="1"/>
  <c r="AH348" i="7" s="1"/>
  <c r="AM348" i="7"/>
  <c r="AN348" i="7"/>
  <c r="AQ348" i="7" s="1"/>
  <c r="AV348" i="7" s="1"/>
  <c r="AP348" i="7"/>
  <c r="AR348" i="7" s="1"/>
  <c r="AS348" i="7" s="1"/>
  <c r="AX348" i="7"/>
  <c r="AY348" i="7"/>
  <c r="BB348" i="7" s="1"/>
  <c r="BG348" i="7" s="1"/>
  <c r="BA348" i="7"/>
  <c r="BC348" i="7" s="1"/>
  <c r="BD348" i="7" s="1"/>
  <c r="AE349" i="7"/>
  <c r="AG349" i="7" s="1"/>
  <c r="AH349" i="7" s="1"/>
  <c r="AM349" i="7"/>
  <c r="AN349" i="7"/>
  <c r="AQ349" i="7" s="1"/>
  <c r="AV349" i="7" s="1"/>
  <c r="AP349" i="7"/>
  <c r="AR349" i="7" s="1"/>
  <c r="AS349" i="7" s="1"/>
  <c r="AX349" i="7"/>
  <c r="AY349" i="7"/>
  <c r="BB349" i="7" s="1"/>
  <c r="BG349" i="7" s="1"/>
  <c r="BA349" i="7"/>
  <c r="BC349" i="7" s="1"/>
  <c r="BD349" i="7" s="1"/>
  <c r="AE350" i="7"/>
  <c r="AG350" i="7" s="1"/>
  <c r="AH350" i="7" s="1"/>
  <c r="AM350" i="7"/>
  <c r="AN350" i="7"/>
  <c r="AQ350" i="7" s="1"/>
  <c r="AV350" i="7" s="1"/>
  <c r="AP350" i="7"/>
  <c r="AR350" i="7" s="1"/>
  <c r="AS350" i="7" s="1"/>
  <c r="AX350" i="7"/>
  <c r="AY350" i="7"/>
  <c r="BB350" i="7" s="1"/>
  <c r="BG350" i="7" s="1"/>
  <c r="BA350" i="7"/>
  <c r="BC350" i="7" s="1"/>
  <c r="BD350" i="7" s="1"/>
  <c r="AE351" i="7"/>
  <c r="AG351" i="7" s="1"/>
  <c r="AH351" i="7" s="1"/>
  <c r="AM351" i="7"/>
  <c r="AN351" i="7"/>
  <c r="AQ351" i="7" s="1"/>
  <c r="AV351" i="7" s="1"/>
  <c r="AP351" i="7"/>
  <c r="AR351" i="7" s="1"/>
  <c r="AS351" i="7" s="1"/>
  <c r="AX351" i="7"/>
  <c r="AY351" i="7"/>
  <c r="BB351" i="7" s="1"/>
  <c r="BG351" i="7" s="1"/>
  <c r="BA351" i="7"/>
  <c r="BC351" i="7" s="1"/>
  <c r="BD351" i="7" s="1"/>
  <c r="AE352" i="7"/>
  <c r="AG352" i="7" s="1"/>
  <c r="AH352" i="7" s="1"/>
  <c r="AM352" i="7"/>
  <c r="AN352" i="7"/>
  <c r="AQ352" i="7" s="1"/>
  <c r="AV352" i="7" s="1"/>
  <c r="AP352" i="7"/>
  <c r="AR352" i="7" s="1"/>
  <c r="AS352" i="7" s="1"/>
  <c r="AX352" i="7"/>
  <c r="AY352" i="7"/>
  <c r="BB352" i="7" s="1"/>
  <c r="BG352" i="7" s="1"/>
  <c r="BA352" i="7"/>
  <c r="BC352" i="7" s="1"/>
  <c r="BD352" i="7" s="1"/>
  <c r="BE352" i="7" s="1"/>
  <c r="AE353" i="7"/>
  <c r="AG353" i="7" s="1"/>
  <c r="AH353" i="7" s="1"/>
  <c r="AM353" i="7"/>
  <c r="AN353" i="7"/>
  <c r="AQ353" i="7" s="1"/>
  <c r="AV353" i="7" s="1"/>
  <c r="AP353" i="7"/>
  <c r="AR353" i="7" s="1"/>
  <c r="AS353" i="7" s="1"/>
  <c r="AT353" i="7" s="1"/>
  <c r="AX353" i="7"/>
  <c r="AY353" i="7"/>
  <c r="BB353" i="7" s="1"/>
  <c r="BG353" i="7" s="1"/>
  <c r="BA353" i="7"/>
  <c r="BC353" i="7" s="1"/>
  <c r="BD353" i="7" s="1"/>
  <c r="AE354" i="7"/>
  <c r="AG354" i="7" s="1"/>
  <c r="AH354" i="7" s="1"/>
  <c r="AI354" i="7" s="1"/>
  <c r="AM354" i="7"/>
  <c r="AN354" i="7"/>
  <c r="AQ354" i="7" s="1"/>
  <c r="AV354" i="7" s="1"/>
  <c r="AP354" i="7"/>
  <c r="AR354" i="7" s="1"/>
  <c r="AS354" i="7" s="1"/>
  <c r="AT354" i="7" s="1"/>
  <c r="AX354" i="7"/>
  <c r="AY354" i="7"/>
  <c r="BB354" i="7" s="1"/>
  <c r="BG354" i="7" s="1"/>
  <c r="BA354" i="7"/>
  <c r="BC354" i="7" s="1"/>
  <c r="BD354" i="7" s="1"/>
  <c r="AE355" i="7"/>
  <c r="AG355" i="7" s="1"/>
  <c r="AH355" i="7" s="1"/>
  <c r="AI355" i="7" s="1"/>
  <c r="AM355" i="7"/>
  <c r="AN355" i="7"/>
  <c r="AQ355" i="7" s="1"/>
  <c r="AV355" i="7" s="1"/>
  <c r="AP355" i="7"/>
  <c r="AR355" i="7" s="1"/>
  <c r="AS355" i="7" s="1"/>
  <c r="AT355" i="7" s="1"/>
  <c r="AU355" i="7" s="1"/>
  <c r="AX355" i="7"/>
  <c r="AY355" i="7"/>
  <c r="BB355" i="7" s="1"/>
  <c r="BG355" i="7" s="1"/>
  <c r="BA355" i="7"/>
  <c r="BC355" i="7" s="1"/>
  <c r="BD355" i="7" s="1"/>
  <c r="AE356" i="7"/>
  <c r="AG356" i="7" s="1"/>
  <c r="AH356" i="7" s="1"/>
  <c r="AI356" i="7" s="1"/>
  <c r="AM356" i="7"/>
  <c r="AN356" i="7"/>
  <c r="AQ356" i="7" s="1"/>
  <c r="AV356" i="7" s="1"/>
  <c r="AP356" i="7"/>
  <c r="AR356" i="7" s="1"/>
  <c r="AS356" i="7" s="1"/>
  <c r="AX356" i="7"/>
  <c r="AY356" i="7"/>
  <c r="BB356" i="7" s="1"/>
  <c r="BG356" i="7" s="1"/>
  <c r="BA356" i="7"/>
  <c r="BC356" i="7" s="1"/>
  <c r="BD356" i="7" s="1"/>
  <c r="AE357" i="7"/>
  <c r="AG357" i="7" s="1"/>
  <c r="AH357" i="7" s="1"/>
  <c r="AI357" i="7" s="1"/>
  <c r="AM357" i="7"/>
  <c r="AN357" i="7"/>
  <c r="AQ357" i="7" s="1"/>
  <c r="AV357" i="7" s="1"/>
  <c r="AP357" i="7"/>
  <c r="AR357" i="7" s="1"/>
  <c r="AS357" i="7" s="1"/>
  <c r="AX357" i="7"/>
  <c r="AY357" i="7"/>
  <c r="BB357" i="7" s="1"/>
  <c r="BG357" i="7" s="1"/>
  <c r="BA357" i="7"/>
  <c r="BC357" i="7" s="1"/>
  <c r="BD357" i="7" s="1"/>
  <c r="BE357" i="7" s="1"/>
  <c r="AE358" i="7"/>
  <c r="AG358" i="7" s="1"/>
  <c r="AH358" i="7" s="1"/>
  <c r="AM358" i="7"/>
  <c r="AN358" i="7"/>
  <c r="AQ358" i="7" s="1"/>
  <c r="AV358" i="7" s="1"/>
  <c r="AP358" i="7"/>
  <c r="AR358" i="7" s="1"/>
  <c r="AS358" i="7" s="1"/>
  <c r="AT358" i="7" s="1"/>
  <c r="AX358" i="7"/>
  <c r="AY358" i="7"/>
  <c r="BB358" i="7" s="1"/>
  <c r="BG358" i="7" s="1"/>
  <c r="BA358" i="7"/>
  <c r="BC358" i="7" s="1"/>
  <c r="BD358" i="7" s="1"/>
  <c r="BE358" i="7" s="1"/>
  <c r="BF358" i="7" s="1"/>
  <c r="AE359" i="7"/>
  <c r="AG359" i="7" s="1"/>
  <c r="AH359" i="7" s="1"/>
  <c r="AM359" i="7"/>
  <c r="AN359" i="7"/>
  <c r="AQ359" i="7" s="1"/>
  <c r="AV359" i="7" s="1"/>
  <c r="AP359" i="7"/>
  <c r="AR359" i="7" s="1"/>
  <c r="AS359" i="7" s="1"/>
  <c r="AT359" i="7" s="1"/>
  <c r="AX359" i="7"/>
  <c r="AY359" i="7"/>
  <c r="BB359" i="7" s="1"/>
  <c r="BG359" i="7" s="1"/>
  <c r="BA359" i="7"/>
  <c r="BC359" i="7" s="1"/>
  <c r="BD359" i="7" s="1"/>
  <c r="BE359" i="7" s="1"/>
  <c r="AE360" i="7"/>
  <c r="AG360" i="7" s="1"/>
  <c r="AH360" i="7" s="1"/>
  <c r="AI360" i="7" s="1"/>
  <c r="AM360" i="7"/>
  <c r="AN360" i="7"/>
  <c r="AQ360" i="7" s="1"/>
  <c r="AV360" i="7" s="1"/>
  <c r="AP360" i="7"/>
  <c r="AR360" i="7" s="1"/>
  <c r="AS360" i="7" s="1"/>
  <c r="AT360" i="7" s="1"/>
  <c r="AX360" i="7"/>
  <c r="AY360" i="7"/>
  <c r="BB360" i="7" s="1"/>
  <c r="BG360" i="7" s="1"/>
  <c r="BA360" i="7"/>
  <c r="BC360" i="7" s="1"/>
  <c r="BD360" i="7" s="1"/>
  <c r="AE361" i="7"/>
  <c r="AG361" i="7" s="1"/>
  <c r="AH361" i="7" s="1"/>
  <c r="AI361" i="7" s="1"/>
  <c r="AM361" i="7"/>
  <c r="AN361" i="7"/>
  <c r="AQ361" i="7" s="1"/>
  <c r="AV361" i="7" s="1"/>
  <c r="AP361" i="7"/>
  <c r="AR361" i="7" s="1"/>
  <c r="AS361" i="7" s="1"/>
  <c r="AX361" i="7"/>
  <c r="AY361" i="7"/>
  <c r="BB361" i="7" s="1"/>
  <c r="BG361" i="7" s="1"/>
  <c r="BA361" i="7"/>
  <c r="BC361" i="7" s="1"/>
  <c r="BD361" i="7" s="1"/>
  <c r="BE361" i="7" s="1"/>
  <c r="AE362" i="7"/>
  <c r="AG362" i="7" s="1"/>
  <c r="AH362" i="7" s="1"/>
  <c r="AM362" i="7"/>
  <c r="AN362" i="7"/>
  <c r="AQ362" i="7" s="1"/>
  <c r="AV362" i="7" s="1"/>
  <c r="AP362" i="7"/>
  <c r="AR362" i="7" s="1"/>
  <c r="AS362" i="7" s="1"/>
  <c r="AX362" i="7"/>
  <c r="AY362" i="7"/>
  <c r="BB362" i="7" s="1"/>
  <c r="BG362" i="7" s="1"/>
  <c r="BA362" i="7"/>
  <c r="BC362" i="7" s="1"/>
  <c r="BD362" i="7" s="1"/>
  <c r="BE362" i="7" s="1"/>
  <c r="BF362" i="7" s="1"/>
  <c r="AE363" i="7"/>
  <c r="AG363" i="7" s="1"/>
  <c r="AH363" i="7" s="1"/>
  <c r="AI363" i="7" s="1"/>
  <c r="AM363" i="7"/>
  <c r="AN363" i="7"/>
  <c r="AQ363" i="7" s="1"/>
  <c r="AV363" i="7" s="1"/>
  <c r="AP363" i="7"/>
  <c r="AR363" i="7" s="1"/>
  <c r="AS363" i="7" s="1"/>
  <c r="AX363" i="7"/>
  <c r="AY363" i="7"/>
  <c r="BB363" i="7" s="1"/>
  <c r="BG363" i="7" s="1"/>
  <c r="BA363" i="7"/>
  <c r="BC363" i="7" s="1"/>
  <c r="BD363" i="7" s="1"/>
  <c r="AE364" i="7"/>
  <c r="AG364" i="7" s="1"/>
  <c r="AH364" i="7" s="1"/>
  <c r="AI364" i="7" s="1"/>
  <c r="AJ364" i="7" s="1"/>
  <c r="AM364" i="7"/>
  <c r="AN364" i="7"/>
  <c r="AQ364" i="7" s="1"/>
  <c r="AV364" i="7" s="1"/>
  <c r="AP364" i="7"/>
  <c r="AR364" i="7" s="1"/>
  <c r="AS364" i="7" s="1"/>
  <c r="AX364" i="7"/>
  <c r="AY364" i="7"/>
  <c r="BB364" i="7" s="1"/>
  <c r="BG364" i="7" s="1"/>
  <c r="BA364" i="7"/>
  <c r="BC364" i="7" s="1"/>
  <c r="BD364" i="7" s="1"/>
  <c r="AE365" i="7"/>
  <c r="AG365" i="7" s="1"/>
  <c r="AH365" i="7" s="1"/>
  <c r="AM365" i="7"/>
  <c r="AN365" i="7"/>
  <c r="AQ365" i="7" s="1"/>
  <c r="AV365" i="7" s="1"/>
  <c r="AP365" i="7"/>
  <c r="AR365" i="7" s="1"/>
  <c r="AS365" i="7" s="1"/>
  <c r="AX365" i="7"/>
  <c r="AY365" i="7"/>
  <c r="BB365" i="7" s="1"/>
  <c r="BG365" i="7" s="1"/>
  <c r="BA365" i="7"/>
  <c r="BC365" i="7" s="1"/>
  <c r="BD365" i="7" s="1"/>
  <c r="BE365" i="7" s="1"/>
  <c r="AE366" i="7"/>
  <c r="AG366" i="7" s="1"/>
  <c r="AH366" i="7" s="1"/>
  <c r="AM366" i="7"/>
  <c r="AN366" i="7"/>
  <c r="AQ366" i="7" s="1"/>
  <c r="AV366" i="7" s="1"/>
  <c r="AP366" i="7"/>
  <c r="AR366" i="7" s="1"/>
  <c r="AS366" i="7" s="1"/>
  <c r="AX366" i="7"/>
  <c r="AY366" i="7"/>
  <c r="BB366" i="7" s="1"/>
  <c r="BG366" i="7" s="1"/>
  <c r="BA366" i="7"/>
  <c r="BC366" i="7" s="1"/>
  <c r="BD366" i="7" s="1"/>
  <c r="AE367" i="7"/>
  <c r="AG367" i="7" s="1"/>
  <c r="AH367" i="7" s="1"/>
  <c r="AI367" i="7" s="1"/>
  <c r="AM367" i="7"/>
  <c r="AN367" i="7"/>
  <c r="AQ367" i="7" s="1"/>
  <c r="AV367" i="7" s="1"/>
  <c r="AP367" i="7"/>
  <c r="AR367" i="7" s="1"/>
  <c r="AS367" i="7" s="1"/>
  <c r="AT367" i="7" s="1"/>
  <c r="AU367" i="7" s="1"/>
  <c r="AX367" i="7"/>
  <c r="AY367" i="7"/>
  <c r="BB367" i="7" s="1"/>
  <c r="BG367" i="7" s="1"/>
  <c r="BA367" i="7"/>
  <c r="BC367" i="7" s="1"/>
  <c r="BD367" i="7" s="1"/>
  <c r="AE368" i="7"/>
  <c r="AG368" i="7" s="1"/>
  <c r="AH368" i="7" s="1"/>
  <c r="AM368" i="7"/>
  <c r="AN368" i="7"/>
  <c r="AQ368" i="7" s="1"/>
  <c r="AV368" i="7" s="1"/>
  <c r="AP368" i="7"/>
  <c r="AR368" i="7" s="1"/>
  <c r="AS368" i="7" s="1"/>
  <c r="AX368" i="7"/>
  <c r="AY368" i="7"/>
  <c r="BB368" i="7" s="1"/>
  <c r="BG368" i="7" s="1"/>
  <c r="BA368" i="7"/>
  <c r="BC368" i="7" s="1"/>
  <c r="BD368" i="7" s="1"/>
  <c r="AE369" i="7"/>
  <c r="AG369" i="7" s="1"/>
  <c r="AH369" i="7" s="1"/>
  <c r="AI369" i="7" s="1"/>
  <c r="AM369" i="7"/>
  <c r="AN369" i="7"/>
  <c r="AQ369" i="7" s="1"/>
  <c r="AV369" i="7" s="1"/>
  <c r="AP369" i="7"/>
  <c r="AR369" i="7" s="1"/>
  <c r="AS369" i="7" s="1"/>
  <c r="AX369" i="7"/>
  <c r="AY369" i="7"/>
  <c r="BB369" i="7" s="1"/>
  <c r="BG369" i="7" s="1"/>
  <c r="BA369" i="7"/>
  <c r="BC369" i="7" s="1"/>
  <c r="BD369" i="7" s="1"/>
  <c r="BE369" i="7" s="1"/>
  <c r="AE370" i="7"/>
  <c r="AG370" i="7" s="1"/>
  <c r="AH370" i="7" s="1"/>
  <c r="AM370" i="7"/>
  <c r="AN370" i="7"/>
  <c r="AQ370" i="7" s="1"/>
  <c r="AV370" i="7" s="1"/>
  <c r="AP370" i="7"/>
  <c r="AR370" i="7" s="1"/>
  <c r="AS370" i="7" s="1"/>
  <c r="AT370" i="7" s="1"/>
  <c r="AX370" i="7"/>
  <c r="AY370" i="7"/>
  <c r="BB370" i="7" s="1"/>
  <c r="BG370" i="7" s="1"/>
  <c r="BA370" i="7"/>
  <c r="BC370" i="7" s="1"/>
  <c r="BD370" i="7" s="1"/>
  <c r="BE370" i="7" s="1"/>
  <c r="BF370" i="7" s="1"/>
  <c r="AE371" i="7"/>
  <c r="AG371" i="7" s="1"/>
  <c r="AH371" i="7" s="1"/>
  <c r="AI371" i="7" s="1"/>
  <c r="AM371" i="7"/>
  <c r="AN371" i="7"/>
  <c r="AQ371" i="7" s="1"/>
  <c r="AV371" i="7" s="1"/>
  <c r="AP371" i="7"/>
  <c r="AR371" i="7" s="1"/>
  <c r="AS371" i="7" s="1"/>
  <c r="AT371" i="7" s="1"/>
  <c r="AX371" i="7"/>
  <c r="AY371" i="7"/>
  <c r="BB371" i="7" s="1"/>
  <c r="BG371" i="7" s="1"/>
  <c r="BA371" i="7"/>
  <c r="BC371" i="7" s="1"/>
  <c r="BD371" i="7" s="1"/>
  <c r="BE371" i="7" s="1"/>
  <c r="AE372" i="7"/>
  <c r="AG372" i="7" s="1"/>
  <c r="AH372" i="7" s="1"/>
  <c r="AI372" i="7" s="1"/>
  <c r="AM372" i="7"/>
  <c r="AN372" i="7"/>
  <c r="AQ372" i="7" s="1"/>
  <c r="AV372" i="7" s="1"/>
  <c r="AP372" i="7"/>
  <c r="AR372" i="7" s="1"/>
  <c r="AS372" i="7" s="1"/>
  <c r="AX372" i="7"/>
  <c r="AY372" i="7"/>
  <c r="BB372" i="7" s="1"/>
  <c r="BG372" i="7" s="1"/>
  <c r="BA372" i="7"/>
  <c r="BC372" i="7" s="1"/>
  <c r="BD372" i="7" s="1"/>
  <c r="AE373" i="7"/>
  <c r="AG373" i="7" s="1"/>
  <c r="AH373" i="7" s="1"/>
  <c r="AM373" i="7"/>
  <c r="AN373" i="7"/>
  <c r="AQ373" i="7" s="1"/>
  <c r="AV373" i="7" s="1"/>
  <c r="AP373" i="7"/>
  <c r="AR373" i="7" s="1"/>
  <c r="AS373" i="7" s="1"/>
  <c r="AX373" i="7"/>
  <c r="AY373" i="7"/>
  <c r="BB373" i="7" s="1"/>
  <c r="BG373" i="7" s="1"/>
  <c r="BA373" i="7"/>
  <c r="BC373" i="7" s="1"/>
  <c r="BD373" i="7" s="1"/>
  <c r="AE374" i="7"/>
  <c r="AG374" i="7" s="1"/>
  <c r="AH374" i="7" s="1"/>
  <c r="AI374" i="7" s="1"/>
  <c r="AM374" i="7"/>
  <c r="AN374" i="7"/>
  <c r="AQ374" i="7" s="1"/>
  <c r="AV374" i="7" s="1"/>
  <c r="AP374" i="7"/>
  <c r="AR374" i="7" s="1"/>
  <c r="AS374" i="7" s="1"/>
  <c r="AT374" i="7" s="1"/>
  <c r="AU374" i="7" s="1"/>
  <c r="AX374" i="7"/>
  <c r="AY374" i="7"/>
  <c r="BB374" i="7" s="1"/>
  <c r="BG374" i="7" s="1"/>
  <c r="BA374" i="7"/>
  <c r="BC374" i="7" s="1"/>
  <c r="BD374" i="7" s="1"/>
  <c r="BE374" i="7" s="1"/>
  <c r="BF374" i="7" s="1"/>
  <c r="AE375" i="7"/>
  <c r="AG375" i="7" s="1"/>
  <c r="AH375" i="7" s="1"/>
  <c r="AI375" i="7" s="1"/>
  <c r="AM375" i="7"/>
  <c r="AN375" i="7"/>
  <c r="AQ375" i="7" s="1"/>
  <c r="AV375" i="7" s="1"/>
  <c r="AP375" i="7"/>
  <c r="AR375" i="7" s="1"/>
  <c r="AS375" i="7" s="1"/>
  <c r="AT375" i="7" s="1"/>
  <c r="AX375" i="7"/>
  <c r="AY375" i="7"/>
  <c r="BB375" i="7" s="1"/>
  <c r="BG375" i="7" s="1"/>
  <c r="BA375" i="7"/>
  <c r="BC375" i="7" s="1"/>
  <c r="BD375" i="7" s="1"/>
  <c r="AE376" i="7"/>
  <c r="AG376" i="7" s="1"/>
  <c r="AH376" i="7" s="1"/>
  <c r="AI376" i="7" s="1"/>
  <c r="AJ376" i="7" s="1"/>
  <c r="AM376" i="7"/>
  <c r="AN376" i="7"/>
  <c r="AQ376" i="7" s="1"/>
  <c r="AV376" i="7" s="1"/>
  <c r="AP376" i="7"/>
  <c r="AR376" i="7" s="1"/>
  <c r="AS376" i="7" s="1"/>
  <c r="AX376" i="7"/>
  <c r="AY376" i="7"/>
  <c r="BB376" i="7" s="1"/>
  <c r="BG376" i="7" s="1"/>
  <c r="BA376" i="7"/>
  <c r="BC376" i="7" s="1"/>
  <c r="BD376" i="7" s="1"/>
  <c r="AE377" i="7"/>
  <c r="AG377" i="7" s="1"/>
  <c r="AH377" i="7" s="1"/>
  <c r="AM377" i="7"/>
  <c r="AN377" i="7"/>
  <c r="AQ377" i="7" s="1"/>
  <c r="AV377" i="7" s="1"/>
  <c r="AP377" i="7"/>
  <c r="AR377" i="7" s="1"/>
  <c r="AS377" i="7" s="1"/>
  <c r="AX377" i="7"/>
  <c r="AY377" i="7"/>
  <c r="BB377" i="7" s="1"/>
  <c r="BG377" i="7" s="1"/>
  <c r="BA377" i="7"/>
  <c r="BC377" i="7" s="1"/>
  <c r="BD377" i="7" s="1"/>
  <c r="BE377" i="7" s="1"/>
  <c r="AE378" i="7"/>
  <c r="AG378" i="7" s="1"/>
  <c r="AH378" i="7" s="1"/>
  <c r="AM378" i="7"/>
  <c r="AN378" i="7"/>
  <c r="AQ378" i="7" s="1"/>
  <c r="AV378" i="7" s="1"/>
  <c r="AP378" i="7"/>
  <c r="AR378" i="7" s="1"/>
  <c r="AS378" i="7" s="1"/>
  <c r="AT378" i="7" s="1"/>
  <c r="AX378" i="7"/>
  <c r="AY378" i="7"/>
  <c r="BB378" i="7" s="1"/>
  <c r="BG378" i="7" s="1"/>
  <c r="BA378" i="7"/>
  <c r="BC378" i="7" s="1"/>
  <c r="BD378" i="7" s="1"/>
  <c r="BE378" i="7" s="1"/>
  <c r="AE379" i="7"/>
  <c r="AG379" i="7" s="1"/>
  <c r="AH379" i="7" s="1"/>
  <c r="AM379" i="7"/>
  <c r="AN379" i="7"/>
  <c r="AQ379" i="7" s="1"/>
  <c r="AV379" i="7" s="1"/>
  <c r="AP379" i="7"/>
  <c r="AR379" i="7" s="1"/>
  <c r="AS379" i="7" s="1"/>
  <c r="AX379" i="7"/>
  <c r="AY379" i="7"/>
  <c r="BB379" i="7" s="1"/>
  <c r="BG379" i="7" s="1"/>
  <c r="BA379" i="7"/>
  <c r="BC379" i="7" s="1"/>
  <c r="BD379" i="7" s="1"/>
  <c r="AE380" i="7"/>
  <c r="AG380" i="7" s="1"/>
  <c r="AH380" i="7" s="1"/>
  <c r="AI380" i="7" s="1"/>
  <c r="AJ380" i="7" s="1"/>
  <c r="AM380" i="7"/>
  <c r="AN380" i="7"/>
  <c r="AQ380" i="7" s="1"/>
  <c r="AV380" i="7" s="1"/>
  <c r="AP380" i="7"/>
  <c r="AR380" i="7" s="1"/>
  <c r="AS380" i="7" s="1"/>
  <c r="AT380" i="7" s="1"/>
  <c r="AX380" i="7"/>
  <c r="AY380" i="7"/>
  <c r="BB380" i="7" s="1"/>
  <c r="BG380" i="7" s="1"/>
  <c r="BA380" i="7"/>
  <c r="BC380" i="7" s="1"/>
  <c r="BD380" i="7" s="1"/>
  <c r="BE380" i="7" s="1"/>
  <c r="AE381" i="7"/>
  <c r="AG381" i="7" s="1"/>
  <c r="AH381" i="7" s="1"/>
  <c r="AM381" i="7"/>
  <c r="AN381" i="7"/>
  <c r="AQ381" i="7" s="1"/>
  <c r="AV381" i="7" s="1"/>
  <c r="AP381" i="7"/>
  <c r="AR381" i="7" s="1"/>
  <c r="AS381" i="7" s="1"/>
  <c r="AX381" i="7"/>
  <c r="AY381" i="7"/>
  <c r="BB381" i="7" s="1"/>
  <c r="BG381" i="7" s="1"/>
  <c r="BA381" i="7"/>
  <c r="BC381" i="7" s="1"/>
  <c r="BD381" i="7" s="1"/>
  <c r="AE382" i="7"/>
  <c r="AG382" i="7" s="1"/>
  <c r="AH382" i="7" s="1"/>
  <c r="AM382" i="7"/>
  <c r="AN382" i="7"/>
  <c r="AQ382" i="7" s="1"/>
  <c r="AV382" i="7" s="1"/>
  <c r="AP382" i="7"/>
  <c r="AR382" i="7" s="1"/>
  <c r="AS382" i="7" s="1"/>
  <c r="AX382" i="7"/>
  <c r="AY382" i="7"/>
  <c r="BB382" i="7" s="1"/>
  <c r="BG382" i="7" s="1"/>
  <c r="BA382" i="7"/>
  <c r="BC382" i="7" s="1"/>
  <c r="BD382" i="7" s="1"/>
  <c r="BE382" i="7" s="1"/>
  <c r="AE383" i="7"/>
  <c r="AG383" i="7" s="1"/>
  <c r="AH383" i="7" s="1"/>
  <c r="AM383" i="7"/>
  <c r="AN383" i="7"/>
  <c r="AQ383" i="7" s="1"/>
  <c r="AV383" i="7" s="1"/>
  <c r="AP383" i="7"/>
  <c r="AR383" i="7" s="1"/>
  <c r="AS383" i="7" s="1"/>
  <c r="AX383" i="7"/>
  <c r="AY383" i="7"/>
  <c r="BB383" i="7" s="1"/>
  <c r="BG383" i="7" s="1"/>
  <c r="BA383" i="7"/>
  <c r="BC383" i="7" s="1"/>
  <c r="BD383" i="7" s="1"/>
  <c r="AE384" i="7"/>
  <c r="AG384" i="7" s="1"/>
  <c r="AH384" i="7" s="1"/>
  <c r="AM384" i="7"/>
  <c r="AN384" i="7"/>
  <c r="AQ384" i="7" s="1"/>
  <c r="AV384" i="7" s="1"/>
  <c r="AP384" i="7"/>
  <c r="AR384" i="7" s="1"/>
  <c r="AS384" i="7" s="1"/>
  <c r="AX384" i="7"/>
  <c r="AY384" i="7"/>
  <c r="BB384" i="7" s="1"/>
  <c r="BG384" i="7" s="1"/>
  <c r="BA384" i="7"/>
  <c r="BC384" i="7" s="1"/>
  <c r="BD384" i="7" s="1"/>
  <c r="AE385" i="7"/>
  <c r="AG385" i="7" s="1"/>
  <c r="AH385" i="7" s="1"/>
  <c r="AM385" i="7"/>
  <c r="AN385" i="7"/>
  <c r="AQ385" i="7" s="1"/>
  <c r="AV385" i="7" s="1"/>
  <c r="AP385" i="7"/>
  <c r="AR385" i="7" s="1"/>
  <c r="AS385" i="7" s="1"/>
  <c r="AX385" i="7"/>
  <c r="AY385" i="7"/>
  <c r="BB385" i="7" s="1"/>
  <c r="BG385" i="7" s="1"/>
  <c r="BA385" i="7"/>
  <c r="BC385" i="7" s="1"/>
  <c r="BD385" i="7" s="1"/>
  <c r="BE385" i="7" s="1"/>
  <c r="AE386" i="7"/>
  <c r="AG386" i="7" s="1"/>
  <c r="AH386" i="7" s="1"/>
  <c r="AM386" i="7"/>
  <c r="AN386" i="7"/>
  <c r="AQ386" i="7" s="1"/>
  <c r="AV386" i="7" s="1"/>
  <c r="AP386" i="7"/>
  <c r="AR386" i="7" s="1"/>
  <c r="AS386" i="7" s="1"/>
  <c r="AT386" i="7" s="1"/>
  <c r="AX386" i="7"/>
  <c r="AY386" i="7"/>
  <c r="BB386" i="7" s="1"/>
  <c r="BG386" i="7" s="1"/>
  <c r="BA386" i="7"/>
  <c r="BC386" i="7" s="1"/>
  <c r="BD386" i="7" s="1"/>
  <c r="BE386" i="7" s="1"/>
  <c r="AE387" i="7"/>
  <c r="AG387" i="7" s="1"/>
  <c r="AH387" i="7" s="1"/>
  <c r="AM387" i="7"/>
  <c r="AN387" i="7"/>
  <c r="AQ387" i="7" s="1"/>
  <c r="AV387" i="7" s="1"/>
  <c r="AP387" i="7"/>
  <c r="AR387" i="7" s="1"/>
  <c r="AS387" i="7" s="1"/>
  <c r="AX387" i="7"/>
  <c r="AY387" i="7"/>
  <c r="BB387" i="7" s="1"/>
  <c r="BG387" i="7" s="1"/>
  <c r="BA387" i="7"/>
  <c r="BC387" i="7" s="1"/>
  <c r="BD387" i="7" s="1"/>
  <c r="AE388" i="7"/>
  <c r="AG388" i="7" s="1"/>
  <c r="AH388" i="7" s="1"/>
  <c r="AI388" i="7" s="1"/>
  <c r="AM388" i="7"/>
  <c r="AN388" i="7"/>
  <c r="AQ388" i="7" s="1"/>
  <c r="AV388" i="7" s="1"/>
  <c r="AP388" i="7"/>
  <c r="AR388" i="7" s="1"/>
  <c r="AS388" i="7" s="1"/>
  <c r="AX388" i="7"/>
  <c r="AY388" i="7"/>
  <c r="BB388" i="7" s="1"/>
  <c r="BG388" i="7" s="1"/>
  <c r="BA388" i="7"/>
  <c r="BC388" i="7" s="1"/>
  <c r="BD388" i="7" s="1"/>
  <c r="AE389" i="7"/>
  <c r="AG389" i="7" s="1"/>
  <c r="AH389" i="7" s="1"/>
  <c r="AM389" i="7"/>
  <c r="AN389" i="7"/>
  <c r="AQ389" i="7" s="1"/>
  <c r="AV389" i="7" s="1"/>
  <c r="AP389" i="7"/>
  <c r="AR389" i="7" s="1"/>
  <c r="AS389" i="7" s="1"/>
  <c r="AX389" i="7"/>
  <c r="AY389" i="7"/>
  <c r="BB389" i="7" s="1"/>
  <c r="BG389" i="7" s="1"/>
  <c r="BA389" i="7"/>
  <c r="BC389" i="7" s="1"/>
  <c r="BD389" i="7" s="1"/>
  <c r="AE390" i="7"/>
  <c r="AG390" i="7" s="1"/>
  <c r="AH390" i="7" s="1"/>
  <c r="AM390" i="7"/>
  <c r="AN390" i="7"/>
  <c r="AQ390" i="7" s="1"/>
  <c r="AV390" i="7" s="1"/>
  <c r="AP390" i="7"/>
  <c r="AR390" i="7" s="1"/>
  <c r="AS390" i="7" s="1"/>
  <c r="AX390" i="7"/>
  <c r="AY390" i="7"/>
  <c r="BB390" i="7" s="1"/>
  <c r="BG390" i="7" s="1"/>
  <c r="BA390" i="7"/>
  <c r="BC390" i="7" s="1"/>
  <c r="BD390" i="7" s="1"/>
  <c r="BE390" i="7" s="1"/>
  <c r="AE391" i="7"/>
  <c r="AG391" i="7" s="1"/>
  <c r="AH391" i="7" s="1"/>
  <c r="AM391" i="7"/>
  <c r="AN391" i="7"/>
  <c r="AQ391" i="7" s="1"/>
  <c r="AV391" i="7" s="1"/>
  <c r="AP391" i="7"/>
  <c r="AR391" i="7" s="1"/>
  <c r="AS391" i="7" s="1"/>
  <c r="AT391" i="7" s="1"/>
  <c r="AX391" i="7"/>
  <c r="AY391" i="7"/>
  <c r="BB391" i="7" s="1"/>
  <c r="BG391" i="7" s="1"/>
  <c r="BA391" i="7"/>
  <c r="BC391" i="7" s="1"/>
  <c r="BD391" i="7" s="1"/>
  <c r="BE391" i="7" s="1"/>
  <c r="AE392" i="7"/>
  <c r="AG392" i="7" s="1"/>
  <c r="AH392" i="7" s="1"/>
  <c r="AI392" i="7" s="1"/>
  <c r="AM392" i="7"/>
  <c r="AN392" i="7"/>
  <c r="AQ392" i="7" s="1"/>
  <c r="AV392" i="7" s="1"/>
  <c r="AP392" i="7"/>
  <c r="AR392" i="7" s="1"/>
  <c r="AS392" i="7" s="1"/>
  <c r="AX392" i="7"/>
  <c r="AY392" i="7"/>
  <c r="BB392" i="7" s="1"/>
  <c r="BG392" i="7" s="1"/>
  <c r="BA392" i="7"/>
  <c r="BC392" i="7" s="1"/>
  <c r="BD392" i="7" s="1"/>
  <c r="BE392" i="7" s="1"/>
  <c r="AE393" i="7"/>
  <c r="AG393" i="7" s="1"/>
  <c r="AH393" i="7" s="1"/>
  <c r="AI393" i="7" s="1"/>
  <c r="AM393" i="7"/>
  <c r="AN393" i="7"/>
  <c r="AQ393" i="7" s="1"/>
  <c r="AV393" i="7" s="1"/>
  <c r="AP393" i="7"/>
  <c r="AR393" i="7" s="1"/>
  <c r="AS393" i="7" s="1"/>
  <c r="AX393" i="7"/>
  <c r="AY393" i="7"/>
  <c r="BB393" i="7" s="1"/>
  <c r="BG393" i="7" s="1"/>
  <c r="BA393" i="7"/>
  <c r="BC393" i="7" s="1"/>
  <c r="BD393" i="7" s="1"/>
  <c r="AE394" i="7"/>
  <c r="AG394" i="7" s="1"/>
  <c r="AH394" i="7" s="1"/>
  <c r="AI394" i="7" s="1"/>
  <c r="AM394" i="7"/>
  <c r="AN394" i="7"/>
  <c r="AQ394" i="7" s="1"/>
  <c r="AV394" i="7" s="1"/>
  <c r="AP394" i="7"/>
  <c r="AR394" i="7" s="1"/>
  <c r="AS394" i="7" s="1"/>
  <c r="AX394" i="7"/>
  <c r="AY394" i="7"/>
  <c r="BB394" i="7" s="1"/>
  <c r="BG394" i="7" s="1"/>
  <c r="BA394" i="7"/>
  <c r="BC394" i="7" s="1"/>
  <c r="BD394" i="7" s="1"/>
  <c r="AE395" i="7"/>
  <c r="AG395" i="7" s="1"/>
  <c r="AH395" i="7" s="1"/>
  <c r="AM395" i="7"/>
  <c r="AN395" i="7"/>
  <c r="AQ395" i="7" s="1"/>
  <c r="AV395" i="7" s="1"/>
  <c r="AP395" i="7"/>
  <c r="AR395" i="7" s="1"/>
  <c r="AS395" i="7" s="1"/>
  <c r="AX395" i="7"/>
  <c r="AY395" i="7"/>
  <c r="BB395" i="7" s="1"/>
  <c r="BG395" i="7" s="1"/>
  <c r="BA395" i="7"/>
  <c r="BC395" i="7" s="1"/>
  <c r="BD395" i="7" s="1"/>
  <c r="AE396" i="7"/>
  <c r="AG396" i="7" s="1"/>
  <c r="AH396" i="7" s="1"/>
  <c r="AM396" i="7"/>
  <c r="AN396" i="7"/>
  <c r="AQ396" i="7" s="1"/>
  <c r="AV396" i="7" s="1"/>
  <c r="AP396" i="7"/>
  <c r="AR396" i="7" s="1"/>
  <c r="AS396" i="7" s="1"/>
  <c r="AX396" i="7"/>
  <c r="AY396" i="7"/>
  <c r="BB396" i="7" s="1"/>
  <c r="BG396" i="7" s="1"/>
  <c r="BA396" i="7"/>
  <c r="BC396" i="7" s="1"/>
  <c r="BD396" i="7" s="1"/>
  <c r="AE397" i="7"/>
  <c r="AG397" i="7" s="1"/>
  <c r="AH397" i="7" s="1"/>
  <c r="AM397" i="7"/>
  <c r="AN397" i="7"/>
  <c r="AQ397" i="7" s="1"/>
  <c r="AV397" i="7" s="1"/>
  <c r="AP397" i="7"/>
  <c r="AR397" i="7" s="1"/>
  <c r="AS397" i="7" s="1"/>
  <c r="AX397" i="7"/>
  <c r="AY397" i="7"/>
  <c r="BB397" i="7" s="1"/>
  <c r="BG397" i="7" s="1"/>
  <c r="BA397" i="7"/>
  <c r="BC397" i="7" s="1"/>
  <c r="BD397" i="7" s="1"/>
  <c r="AE398" i="7"/>
  <c r="AG398" i="7" s="1"/>
  <c r="AH398" i="7" s="1"/>
  <c r="AM398" i="7"/>
  <c r="AN398" i="7"/>
  <c r="AQ398" i="7" s="1"/>
  <c r="AV398" i="7" s="1"/>
  <c r="AP398" i="7"/>
  <c r="AR398" i="7" s="1"/>
  <c r="AS398" i="7" s="1"/>
  <c r="AX398" i="7"/>
  <c r="AY398" i="7"/>
  <c r="BB398" i="7" s="1"/>
  <c r="BG398" i="7" s="1"/>
  <c r="BA398" i="7"/>
  <c r="BC398" i="7" s="1"/>
  <c r="BD398" i="7" s="1"/>
  <c r="BE398" i="7" s="1"/>
  <c r="AE399" i="7"/>
  <c r="AG399" i="7" s="1"/>
  <c r="AH399" i="7" s="1"/>
  <c r="AM399" i="7"/>
  <c r="AN399" i="7"/>
  <c r="AQ399" i="7" s="1"/>
  <c r="AV399" i="7" s="1"/>
  <c r="AP399" i="7"/>
  <c r="AR399" i="7" s="1"/>
  <c r="AS399" i="7" s="1"/>
  <c r="AT399" i="7" s="1"/>
  <c r="AX399" i="7"/>
  <c r="AY399" i="7"/>
  <c r="BB399" i="7" s="1"/>
  <c r="BG399" i="7" s="1"/>
  <c r="BA399" i="7"/>
  <c r="BC399" i="7" s="1"/>
  <c r="BD399" i="7" s="1"/>
  <c r="BE399" i="7" s="1"/>
  <c r="AE400" i="7"/>
  <c r="AG400" i="7" s="1"/>
  <c r="AH400" i="7" s="1"/>
  <c r="AI400" i="7" s="1"/>
  <c r="AM400" i="7"/>
  <c r="AN400" i="7"/>
  <c r="AQ400" i="7" s="1"/>
  <c r="AV400" i="7" s="1"/>
  <c r="AP400" i="7"/>
  <c r="AR400" i="7" s="1"/>
  <c r="AS400" i="7" s="1"/>
  <c r="AX400" i="7"/>
  <c r="AY400" i="7"/>
  <c r="BB400" i="7" s="1"/>
  <c r="BG400" i="7" s="1"/>
  <c r="BA400" i="7"/>
  <c r="BC400" i="7" s="1"/>
  <c r="BD400" i="7" s="1"/>
  <c r="BE400" i="7" s="1"/>
  <c r="AE401" i="7"/>
  <c r="AG401" i="7" s="1"/>
  <c r="AH401" i="7" s="1"/>
  <c r="AI401" i="7" s="1"/>
  <c r="AM401" i="7"/>
  <c r="AN401" i="7"/>
  <c r="AQ401" i="7" s="1"/>
  <c r="AV401" i="7" s="1"/>
  <c r="AP401" i="7"/>
  <c r="AR401" i="7" s="1"/>
  <c r="AS401" i="7" s="1"/>
  <c r="AX401" i="7"/>
  <c r="AY401" i="7"/>
  <c r="BB401" i="7" s="1"/>
  <c r="BG401" i="7" s="1"/>
  <c r="BA401" i="7"/>
  <c r="BC401" i="7" s="1"/>
  <c r="BD401" i="7" s="1"/>
  <c r="AE402" i="7"/>
  <c r="AG402" i="7" s="1"/>
  <c r="AH402" i="7" s="1"/>
  <c r="AI402" i="7" s="1"/>
  <c r="AM402" i="7"/>
  <c r="AN402" i="7"/>
  <c r="AQ402" i="7" s="1"/>
  <c r="AV402" i="7" s="1"/>
  <c r="AP402" i="7"/>
  <c r="AR402" i="7" s="1"/>
  <c r="AS402" i="7" s="1"/>
  <c r="AX402" i="7"/>
  <c r="AY402" i="7"/>
  <c r="BB402" i="7" s="1"/>
  <c r="BG402" i="7" s="1"/>
  <c r="BA402" i="7"/>
  <c r="BC402" i="7" s="1"/>
  <c r="BD402" i="7" s="1"/>
  <c r="AE403" i="7"/>
  <c r="AG403" i="7" s="1"/>
  <c r="AH403" i="7" s="1"/>
  <c r="AM403" i="7"/>
  <c r="AN403" i="7"/>
  <c r="AQ403" i="7" s="1"/>
  <c r="AV403" i="7" s="1"/>
  <c r="AP403" i="7"/>
  <c r="AR403" i="7" s="1"/>
  <c r="AS403" i="7" s="1"/>
  <c r="AX403" i="7"/>
  <c r="AY403" i="7"/>
  <c r="BB403" i="7" s="1"/>
  <c r="BG403" i="7" s="1"/>
  <c r="BA403" i="7"/>
  <c r="BC403" i="7" s="1"/>
  <c r="BD403" i="7" s="1"/>
  <c r="AE404" i="7"/>
  <c r="AG404" i="7" s="1"/>
  <c r="AH404" i="7" s="1"/>
  <c r="AM404" i="7"/>
  <c r="AN404" i="7"/>
  <c r="AQ404" i="7" s="1"/>
  <c r="AV404" i="7" s="1"/>
  <c r="AP404" i="7"/>
  <c r="AR404" i="7" s="1"/>
  <c r="AS404" i="7" s="1"/>
  <c r="AX404" i="7"/>
  <c r="AY404" i="7"/>
  <c r="BB404" i="7" s="1"/>
  <c r="BG404" i="7" s="1"/>
  <c r="BA404" i="7"/>
  <c r="BC404" i="7" s="1"/>
  <c r="BD404" i="7" s="1"/>
  <c r="AE405" i="7"/>
  <c r="AG405" i="7" s="1"/>
  <c r="AH405" i="7" s="1"/>
  <c r="AM405" i="7"/>
  <c r="AN405" i="7"/>
  <c r="AQ405" i="7" s="1"/>
  <c r="AV405" i="7" s="1"/>
  <c r="AP405" i="7"/>
  <c r="AR405" i="7" s="1"/>
  <c r="AS405" i="7" s="1"/>
  <c r="AX405" i="7"/>
  <c r="AY405" i="7"/>
  <c r="BB405" i="7" s="1"/>
  <c r="BG405" i="7" s="1"/>
  <c r="BA405" i="7"/>
  <c r="BC405" i="7" s="1"/>
  <c r="BD405" i="7" s="1"/>
  <c r="AE406" i="7"/>
  <c r="AG406" i="7" s="1"/>
  <c r="AH406" i="7" s="1"/>
  <c r="AM406" i="7"/>
  <c r="AN406" i="7"/>
  <c r="AQ406" i="7" s="1"/>
  <c r="AV406" i="7" s="1"/>
  <c r="AP406" i="7"/>
  <c r="AR406" i="7" s="1"/>
  <c r="AS406" i="7" s="1"/>
  <c r="AX406" i="7"/>
  <c r="AY406" i="7"/>
  <c r="BB406" i="7" s="1"/>
  <c r="BG406" i="7" s="1"/>
  <c r="BA406" i="7"/>
  <c r="BC406" i="7" s="1"/>
  <c r="BD406" i="7" s="1"/>
  <c r="BE406" i="7" s="1"/>
  <c r="AE407" i="7"/>
  <c r="AG407" i="7" s="1"/>
  <c r="AH407" i="7" s="1"/>
  <c r="AM407" i="7"/>
  <c r="AN407" i="7"/>
  <c r="AQ407" i="7" s="1"/>
  <c r="AV407" i="7" s="1"/>
  <c r="AP407" i="7"/>
  <c r="AR407" i="7" s="1"/>
  <c r="AS407" i="7" s="1"/>
  <c r="AT407" i="7" s="1"/>
  <c r="AX407" i="7"/>
  <c r="AY407" i="7"/>
  <c r="BB407" i="7" s="1"/>
  <c r="BG407" i="7" s="1"/>
  <c r="BA407" i="7"/>
  <c r="BC407" i="7" s="1"/>
  <c r="BD407" i="7" s="1"/>
  <c r="BE407" i="7" s="1"/>
  <c r="AE408" i="7"/>
  <c r="AG408" i="7" s="1"/>
  <c r="AH408" i="7" s="1"/>
  <c r="AI408" i="7" s="1"/>
  <c r="AM408" i="7"/>
  <c r="AN408" i="7"/>
  <c r="AQ408" i="7" s="1"/>
  <c r="AV408" i="7" s="1"/>
  <c r="AP408" i="7"/>
  <c r="AR408" i="7" s="1"/>
  <c r="AS408" i="7" s="1"/>
  <c r="AT408" i="7" s="1"/>
  <c r="AX408" i="7"/>
  <c r="AY408" i="7"/>
  <c r="BB408" i="7" s="1"/>
  <c r="BG408" i="7" s="1"/>
  <c r="BA408" i="7"/>
  <c r="BC408" i="7" s="1"/>
  <c r="BD408" i="7" s="1"/>
  <c r="BE408" i="7" s="1"/>
  <c r="AE409" i="7"/>
  <c r="AG409" i="7" s="1"/>
  <c r="AH409" i="7" s="1"/>
  <c r="AI409" i="7" s="1"/>
  <c r="AM409" i="7"/>
  <c r="AN409" i="7"/>
  <c r="AQ409" i="7" s="1"/>
  <c r="AV409" i="7" s="1"/>
  <c r="AP409" i="7"/>
  <c r="AR409" i="7" s="1"/>
  <c r="AS409" i="7" s="1"/>
  <c r="AX409" i="7"/>
  <c r="AY409" i="7"/>
  <c r="BB409" i="7" s="1"/>
  <c r="BG409" i="7" s="1"/>
  <c r="BA409" i="7"/>
  <c r="BC409" i="7" s="1"/>
  <c r="BD409" i="7" s="1"/>
  <c r="AE410" i="7"/>
  <c r="AG410" i="7" s="1"/>
  <c r="AH410" i="7" s="1"/>
  <c r="AI410" i="7" s="1"/>
  <c r="AM410" i="7"/>
  <c r="AN410" i="7"/>
  <c r="AQ410" i="7" s="1"/>
  <c r="AV410" i="7" s="1"/>
  <c r="AP410" i="7"/>
  <c r="AR410" i="7" s="1"/>
  <c r="AS410" i="7" s="1"/>
  <c r="AX410" i="7"/>
  <c r="AY410" i="7"/>
  <c r="BB410" i="7" s="1"/>
  <c r="BG410" i="7" s="1"/>
  <c r="BA410" i="7"/>
  <c r="BC410" i="7" s="1"/>
  <c r="BD410" i="7" s="1"/>
  <c r="AE411" i="7"/>
  <c r="AG411" i="7" s="1"/>
  <c r="AH411" i="7" s="1"/>
  <c r="AM411" i="7"/>
  <c r="AN411" i="7"/>
  <c r="AQ411" i="7" s="1"/>
  <c r="AV411" i="7" s="1"/>
  <c r="AP411" i="7"/>
  <c r="AR411" i="7" s="1"/>
  <c r="AS411" i="7" s="1"/>
  <c r="AX411" i="7"/>
  <c r="AY411" i="7"/>
  <c r="BB411" i="7" s="1"/>
  <c r="BG411" i="7" s="1"/>
  <c r="BA411" i="7"/>
  <c r="BC411" i="7" s="1"/>
  <c r="BD411" i="7" s="1"/>
  <c r="AE412" i="7"/>
  <c r="AG412" i="7" s="1"/>
  <c r="AH412" i="7" s="1"/>
  <c r="AM412" i="7"/>
  <c r="AN412" i="7"/>
  <c r="AQ412" i="7" s="1"/>
  <c r="AV412" i="7" s="1"/>
  <c r="AP412" i="7"/>
  <c r="AR412" i="7" s="1"/>
  <c r="AS412" i="7" s="1"/>
  <c r="AX412" i="7"/>
  <c r="AY412" i="7"/>
  <c r="BB412" i="7" s="1"/>
  <c r="BG412" i="7" s="1"/>
  <c r="BA412" i="7"/>
  <c r="BC412" i="7" s="1"/>
  <c r="BD412" i="7" s="1"/>
  <c r="AE413" i="7"/>
  <c r="AG413" i="7" s="1"/>
  <c r="AH413" i="7" s="1"/>
  <c r="AM413" i="7"/>
  <c r="AN413" i="7"/>
  <c r="AQ413" i="7" s="1"/>
  <c r="AV413" i="7" s="1"/>
  <c r="AP413" i="7"/>
  <c r="AR413" i="7" s="1"/>
  <c r="AS413" i="7" s="1"/>
  <c r="AX413" i="7"/>
  <c r="AY413" i="7"/>
  <c r="BB413" i="7" s="1"/>
  <c r="BG413" i="7" s="1"/>
  <c r="BA413" i="7"/>
  <c r="BC413" i="7" s="1"/>
  <c r="BD413" i="7" s="1"/>
  <c r="AE414" i="7"/>
  <c r="AG414" i="7" s="1"/>
  <c r="AH414" i="7" s="1"/>
  <c r="AM414" i="7"/>
  <c r="AN414" i="7"/>
  <c r="AQ414" i="7" s="1"/>
  <c r="AV414" i="7" s="1"/>
  <c r="AP414" i="7"/>
  <c r="AR414" i="7" s="1"/>
  <c r="AS414" i="7" s="1"/>
  <c r="AX414" i="7"/>
  <c r="AY414" i="7"/>
  <c r="BB414" i="7" s="1"/>
  <c r="BG414" i="7" s="1"/>
  <c r="BA414" i="7"/>
  <c r="BC414" i="7" s="1"/>
  <c r="BD414" i="7" s="1"/>
  <c r="BE414" i="7" s="1"/>
  <c r="AE415" i="7"/>
  <c r="AG415" i="7" s="1"/>
  <c r="AH415" i="7" s="1"/>
  <c r="AM415" i="7"/>
  <c r="AN415" i="7"/>
  <c r="AQ415" i="7" s="1"/>
  <c r="AV415" i="7" s="1"/>
  <c r="AP415" i="7"/>
  <c r="AR415" i="7" s="1"/>
  <c r="AS415" i="7" s="1"/>
  <c r="AT415" i="7" s="1"/>
  <c r="AX415" i="7"/>
  <c r="AY415" i="7"/>
  <c r="BB415" i="7" s="1"/>
  <c r="BG415" i="7" s="1"/>
  <c r="BA415" i="7"/>
  <c r="BC415" i="7" s="1"/>
  <c r="BD415" i="7" s="1"/>
  <c r="BE415" i="7" s="1"/>
  <c r="AE416" i="7"/>
  <c r="AG416" i="7" s="1"/>
  <c r="AH416" i="7" s="1"/>
  <c r="AI416" i="7" s="1"/>
  <c r="AM416" i="7"/>
  <c r="AN416" i="7"/>
  <c r="AQ416" i="7" s="1"/>
  <c r="AV416" i="7" s="1"/>
  <c r="AP416" i="7"/>
  <c r="AR416" i="7" s="1"/>
  <c r="AS416" i="7" s="1"/>
  <c r="AX416" i="7"/>
  <c r="AY416" i="7"/>
  <c r="BB416" i="7" s="1"/>
  <c r="BG416" i="7" s="1"/>
  <c r="BA416" i="7"/>
  <c r="BC416" i="7" s="1"/>
  <c r="BD416" i="7" s="1"/>
  <c r="BE416" i="7" s="1"/>
  <c r="AE417" i="7"/>
  <c r="AG417" i="7" s="1"/>
  <c r="AH417" i="7" s="1"/>
  <c r="AI417" i="7" s="1"/>
  <c r="AM417" i="7"/>
  <c r="AN417" i="7"/>
  <c r="AQ417" i="7" s="1"/>
  <c r="AV417" i="7" s="1"/>
  <c r="AP417" i="7"/>
  <c r="AR417" i="7" s="1"/>
  <c r="AS417" i="7" s="1"/>
  <c r="AX417" i="7"/>
  <c r="AY417" i="7"/>
  <c r="BB417" i="7" s="1"/>
  <c r="BG417" i="7" s="1"/>
  <c r="BA417" i="7"/>
  <c r="BC417" i="7" s="1"/>
  <c r="BD417" i="7" s="1"/>
  <c r="AE418" i="7"/>
  <c r="AG418" i="7" s="1"/>
  <c r="AH418" i="7" s="1"/>
  <c r="AI418" i="7" s="1"/>
  <c r="AM418" i="7"/>
  <c r="AN418" i="7"/>
  <c r="AQ418" i="7" s="1"/>
  <c r="AV418" i="7" s="1"/>
  <c r="AP418" i="7"/>
  <c r="AR418" i="7" s="1"/>
  <c r="AS418" i="7" s="1"/>
  <c r="AX418" i="7"/>
  <c r="AY418" i="7"/>
  <c r="BB418" i="7" s="1"/>
  <c r="BG418" i="7" s="1"/>
  <c r="BA418" i="7"/>
  <c r="BC418" i="7" s="1"/>
  <c r="BD418" i="7" s="1"/>
  <c r="AE419" i="7"/>
  <c r="AG419" i="7" s="1"/>
  <c r="AH419" i="7" s="1"/>
  <c r="AM419" i="7"/>
  <c r="AN419" i="7"/>
  <c r="AQ419" i="7" s="1"/>
  <c r="AV419" i="7" s="1"/>
  <c r="AP419" i="7"/>
  <c r="AR419" i="7" s="1"/>
  <c r="AS419" i="7" s="1"/>
  <c r="AX419" i="7"/>
  <c r="AY419" i="7"/>
  <c r="BB419" i="7" s="1"/>
  <c r="BG419" i="7" s="1"/>
  <c r="BA419" i="7"/>
  <c r="BC419" i="7" s="1"/>
  <c r="BD419" i="7" s="1"/>
  <c r="AE420" i="7"/>
  <c r="AG420" i="7" s="1"/>
  <c r="AH420" i="7" s="1"/>
  <c r="AM420" i="7"/>
  <c r="AN420" i="7"/>
  <c r="AQ420" i="7" s="1"/>
  <c r="AV420" i="7" s="1"/>
  <c r="AP420" i="7"/>
  <c r="AR420" i="7" s="1"/>
  <c r="AS420" i="7" s="1"/>
  <c r="AX420" i="7"/>
  <c r="AY420" i="7"/>
  <c r="BB420" i="7" s="1"/>
  <c r="BG420" i="7" s="1"/>
  <c r="BA420" i="7"/>
  <c r="BC420" i="7" s="1"/>
  <c r="BD420" i="7" s="1"/>
  <c r="BE420" i="7" s="1"/>
  <c r="AE421" i="7"/>
  <c r="AG421" i="7" s="1"/>
  <c r="AH421" i="7" s="1"/>
  <c r="AM421" i="7"/>
  <c r="AN421" i="7"/>
  <c r="AQ421" i="7" s="1"/>
  <c r="AV421" i="7" s="1"/>
  <c r="AP421" i="7"/>
  <c r="AR421" i="7" s="1"/>
  <c r="AS421" i="7" s="1"/>
  <c r="AT421" i="7" s="1"/>
  <c r="AX421" i="7"/>
  <c r="AY421" i="7"/>
  <c r="BB421" i="7" s="1"/>
  <c r="BG421" i="7" s="1"/>
  <c r="BA421" i="7"/>
  <c r="BC421" i="7" s="1"/>
  <c r="BD421" i="7" s="1"/>
  <c r="BE421" i="7" s="1"/>
  <c r="BF421" i="7" s="1"/>
  <c r="AE422" i="7"/>
  <c r="AG422" i="7" s="1"/>
  <c r="AH422" i="7" s="1"/>
  <c r="AM422" i="7"/>
  <c r="AN422" i="7"/>
  <c r="AQ422" i="7" s="1"/>
  <c r="AV422" i="7" s="1"/>
  <c r="AP422" i="7"/>
  <c r="AR422" i="7" s="1"/>
  <c r="AS422" i="7" s="1"/>
  <c r="AT422" i="7" s="1"/>
  <c r="AU422" i="7" s="1"/>
  <c r="AX422" i="7"/>
  <c r="AY422" i="7"/>
  <c r="BB422" i="7" s="1"/>
  <c r="BG422" i="7" s="1"/>
  <c r="BA422" i="7"/>
  <c r="BC422" i="7" s="1"/>
  <c r="BD422" i="7" s="1"/>
  <c r="BE422" i="7" s="1"/>
  <c r="AE423" i="7"/>
  <c r="AG423" i="7" s="1"/>
  <c r="AH423" i="7" s="1"/>
  <c r="AM423" i="7"/>
  <c r="AN423" i="7"/>
  <c r="AQ423" i="7" s="1"/>
  <c r="AV423" i="7" s="1"/>
  <c r="AP423" i="7"/>
  <c r="AR423" i="7" s="1"/>
  <c r="AS423" i="7" s="1"/>
  <c r="AT423" i="7" s="1"/>
  <c r="AX423" i="7"/>
  <c r="AY423" i="7"/>
  <c r="BB423" i="7" s="1"/>
  <c r="BG423" i="7" s="1"/>
  <c r="BA423" i="7"/>
  <c r="BC423" i="7" s="1"/>
  <c r="BD423" i="7" s="1"/>
  <c r="AE424" i="7"/>
  <c r="AG424" i="7" s="1"/>
  <c r="AH424" i="7" s="1"/>
  <c r="AI424" i="7" s="1"/>
  <c r="AM424" i="7"/>
  <c r="AN424" i="7"/>
  <c r="AQ424" i="7" s="1"/>
  <c r="AV424" i="7" s="1"/>
  <c r="AP424" i="7"/>
  <c r="AR424" i="7" s="1"/>
  <c r="AS424" i="7" s="1"/>
  <c r="AX424" i="7"/>
  <c r="AY424" i="7"/>
  <c r="BB424" i="7" s="1"/>
  <c r="BG424" i="7" s="1"/>
  <c r="BA424" i="7"/>
  <c r="BC424" i="7" s="1"/>
  <c r="BD424" i="7" s="1"/>
  <c r="AE425" i="7"/>
  <c r="AG425" i="7" s="1"/>
  <c r="AH425" i="7" s="1"/>
  <c r="AM425" i="7"/>
  <c r="AN425" i="7"/>
  <c r="AQ425" i="7" s="1"/>
  <c r="AV425" i="7" s="1"/>
  <c r="AP425" i="7"/>
  <c r="AR425" i="7" s="1"/>
  <c r="AS425" i="7" s="1"/>
  <c r="AX425" i="7"/>
  <c r="AY425" i="7"/>
  <c r="BB425" i="7" s="1"/>
  <c r="BG425" i="7" s="1"/>
  <c r="BA425" i="7"/>
  <c r="BC425" i="7" s="1"/>
  <c r="BD425" i="7" s="1"/>
  <c r="AE426" i="7"/>
  <c r="AG426" i="7" s="1"/>
  <c r="AH426" i="7" s="1"/>
  <c r="AM426" i="7"/>
  <c r="AN426" i="7"/>
  <c r="AQ426" i="7" s="1"/>
  <c r="AV426" i="7" s="1"/>
  <c r="AP426" i="7"/>
  <c r="AR426" i="7" s="1"/>
  <c r="AS426" i="7" s="1"/>
  <c r="AT426" i="7" s="1"/>
  <c r="AX426" i="7"/>
  <c r="AY426" i="7"/>
  <c r="BB426" i="7" s="1"/>
  <c r="BG426" i="7" s="1"/>
  <c r="BA426" i="7"/>
  <c r="BC426" i="7" s="1"/>
  <c r="BD426" i="7" s="1"/>
  <c r="AE427" i="7"/>
  <c r="AG427" i="7" s="1"/>
  <c r="AH427" i="7" s="1"/>
  <c r="AI427" i="7" s="1"/>
  <c r="AM427" i="7"/>
  <c r="AN427" i="7"/>
  <c r="AQ427" i="7" s="1"/>
  <c r="AV427" i="7" s="1"/>
  <c r="AP427" i="7"/>
  <c r="AR427" i="7" s="1"/>
  <c r="AS427" i="7" s="1"/>
  <c r="AX427" i="7"/>
  <c r="AY427" i="7"/>
  <c r="BB427" i="7" s="1"/>
  <c r="BG427" i="7" s="1"/>
  <c r="BA427" i="7"/>
  <c r="BC427" i="7" s="1"/>
  <c r="BD427" i="7" s="1"/>
  <c r="AE428" i="7"/>
  <c r="AG428" i="7" s="1"/>
  <c r="AH428" i="7" s="1"/>
  <c r="AM428" i="7"/>
  <c r="AN428" i="7"/>
  <c r="AQ428" i="7" s="1"/>
  <c r="AV428" i="7" s="1"/>
  <c r="AP428" i="7"/>
  <c r="AR428" i="7" s="1"/>
  <c r="AS428" i="7" s="1"/>
  <c r="AX428" i="7"/>
  <c r="AY428" i="7"/>
  <c r="BB428" i="7" s="1"/>
  <c r="BG428" i="7" s="1"/>
  <c r="BA428" i="7"/>
  <c r="BC428" i="7" s="1"/>
  <c r="BD428" i="7" s="1"/>
  <c r="BE428" i="7" s="1"/>
  <c r="AE429" i="7"/>
  <c r="AG429" i="7" s="1"/>
  <c r="AH429" i="7" s="1"/>
  <c r="AM429" i="7"/>
  <c r="AN429" i="7"/>
  <c r="AQ429" i="7" s="1"/>
  <c r="AV429" i="7" s="1"/>
  <c r="AP429" i="7"/>
  <c r="AR429" i="7" s="1"/>
  <c r="AS429" i="7" s="1"/>
  <c r="AX429" i="7"/>
  <c r="AY429" i="7"/>
  <c r="BB429" i="7" s="1"/>
  <c r="BG429" i="7" s="1"/>
  <c r="BA429" i="7"/>
  <c r="BC429" i="7" s="1"/>
  <c r="BD429" i="7" s="1"/>
  <c r="AE430" i="7"/>
  <c r="AG430" i="7" s="1"/>
  <c r="AH430" i="7" s="1"/>
  <c r="AI430" i="7" s="1"/>
  <c r="AJ430" i="7" s="1"/>
  <c r="AM430" i="7"/>
  <c r="AN430" i="7"/>
  <c r="AQ430" i="7" s="1"/>
  <c r="AV430" i="7" s="1"/>
  <c r="AP430" i="7"/>
  <c r="AR430" i="7" s="1"/>
  <c r="AS430" i="7" s="1"/>
  <c r="AX430" i="7"/>
  <c r="AY430" i="7"/>
  <c r="BB430" i="7" s="1"/>
  <c r="BG430" i="7" s="1"/>
  <c r="BA430" i="7"/>
  <c r="BC430" i="7" s="1"/>
  <c r="BD430" i="7" s="1"/>
  <c r="AE431" i="7"/>
  <c r="AG431" i="7" s="1"/>
  <c r="AH431" i="7" s="1"/>
  <c r="AM431" i="7"/>
  <c r="AN431" i="7"/>
  <c r="AQ431" i="7" s="1"/>
  <c r="AV431" i="7" s="1"/>
  <c r="AP431" i="7"/>
  <c r="AR431" i="7" s="1"/>
  <c r="AS431" i="7" s="1"/>
  <c r="AT431" i="7" s="1"/>
  <c r="AX431" i="7"/>
  <c r="AY431" i="7"/>
  <c r="BB431" i="7" s="1"/>
  <c r="BG431" i="7" s="1"/>
  <c r="BA431" i="7"/>
  <c r="BC431" i="7" s="1"/>
  <c r="BD431" i="7" s="1"/>
  <c r="AE432" i="7"/>
  <c r="AG432" i="7" s="1"/>
  <c r="AH432" i="7" s="1"/>
  <c r="AI432" i="7" s="1"/>
  <c r="AM432" i="7"/>
  <c r="AN432" i="7"/>
  <c r="AQ432" i="7" s="1"/>
  <c r="AV432" i="7" s="1"/>
  <c r="AP432" i="7"/>
  <c r="AR432" i="7" s="1"/>
  <c r="AS432" i="7" s="1"/>
  <c r="AT432" i="7" s="1"/>
  <c r="AX432" i="7"/>
  <c r="AY432" i="7"/>
  <c r="BB432" i="7" s="1"/>
  <c r="BG432" i="7" s="1"/>
  <c r="BA432" i="7"/>
  <c r="BC432" i="7" s="1"/>
  <c r="BD432" i="7" s="1"/>
  <c r="AE433" i="7"/>
  <c r="AG433" i="7" s="1"/>
  <c r="AH433" i="7" s="1"/>
  <c r="AM433" i="7"/>
  <c r="AN433" i="7"/>
  <c r="AQ433" i="7" s="1"/>
  <c r="AV433" i="7" s="1"/>
  <c r="AP433" i="7"/>
  <c r="AR433" i="7" s="1"/>
  <c r="AS433" i="7" s="1"/>
  <c r="AX433" i="7"/>
  <c r="AY433" i="7"/>
  <c r="BB433" i="7" s="1"/>
  <c r="BG433" i="7" s="1"/>
  <c r="BA433" i="7"/>
  <c r="BC433" i="7" s="1"/>
  <c r="BD433" i="7" s="1"/>
  <c r="AE434" i="7"/>
  <c r="AG434" i="7" s="1"/>
  <c r="AH434" i="7" s="1"/>
  <c r="AM434" i="7"/>
  <c r="AN434" i="7"/>
  <c r="AQ434" i="7" s="1"/>
  <c r="AV434" i="7" s="1"/>
  <c r="AP434" i="7"/>
  <c r="AR434" i="7" s="1"/>
  <c r="AS434" i="7" s="1"/>
  <c r="AX434" i="7"/>
  <c r="AY434" i="7"/>
  <c r="BB434" i="7" s="1"/>
  <c r="BG434" i="7" s="1"/>
  <c r="BA434" i="7"/>
  <c r="BC434" i="7" s="1"/>
  <c r="BD434" i="7" s="1"/>
  <c r="AE435" i="7"/>
  <c r="AG435" i="7" s="1"/>
  <c r="AH435" i="7" s="1"/>
  <c r="AI435" i="7" s="1"/>
  <c r="AM435" i="7"/>
  <c r="AN435" i="7"/>
  <c r="AQ435" i="7" s="1"/>
  <c r="AV435" i="7" s="1"/>
  <c r="AP435" i="7"/>
  <c r="AR435" i="7" s="1"/>
  <c r="AS435" i="7" s="1"/>
  <c r="AX435" i="7"/>
  <c r="AY435" i="7"/>
  <c r="BB435" i="7" s="1"/>
  <c r="BG435" i="7" s="1"/>
  <c r="BA435" i="7"/>
  <c r="BC435" i="7" s="1"/>
  <c r="BD435" i="7" s="1"/>
  <c r="BE435" i="7" s="1"/>
  <c r="AE436" i="7"/>
  <c r="AG436" i="7" s="1"/>
  <c r="AH436" i="7" s="1"/>
  <c r="AM436" i="7"/>
  <c r="AN436" i="7"/>
  <c r="AQ436" i="7" s="1"/>
  <c r="AV436" i="7" s="1"/>
  <c r="AP436" i="7"/>
  <c r="AR436" i="7" s="1"/>
  <c r="AS436" i="7" s="1"/>
  <c r="AT436" i="7" s="1"/>
  <c r="AX436" i="7"/>
  <c r="AY436" i="7"/>
  <c r="BB436" i="7" s="1"/>
  <c r="BG436" i="7" s="1"/>
  <c r="BA436" i="7"/>
  <c r="BC436" i="7" s="1"/>
  <c r="BD436" i="7" s="1"/>
  <c r="BE436" i="7" s="1"/>
  <c r="BF436" i="7" s="1"/>
  <c r="AE437" i="7"/>
  <c r="AG437" i="7" s="1"/>
  <c r="AH437" i="7" s="1"/>
  <c r="AI437" i="7" s="1"/>
  <c r="AM437" i="7"/>
  <c r="AN437" i="7"/>
  <c r="AQ437" i="7" s="1"/>
  <c r="AV437" i="7" s="1"/>
  <c r="AP437" i="7"/>
  <c r="AR437" i="7" s="1"/>
  <c r="AS437" i="7" s="1"/>
  <c r="AT437" i="7" s="1"/>
  <c r="AU437" i="7" s="1"/>
  <c r="AX437" i="7"/>
  <c r="AY437" i="7"/>
  <c r="BB437" i="7" s="1"/>
  <c r="BG437" i="7" s="1"/>
  <c r="BA437" i="7"/>
  <c r="BC437" i="7" s="1"/>
  <c r="BD437" i="7" s="1"/>
  <c r="BE437" i="7" s="1"/>
  <c r="AE438" i="7"/>
  <c r="AG438" i="7" s="1"/>
  <c r="AH438" i="7" s="1"/>
  <c r="AI438" i="7" s="1"/>
  <c r="AM438" i="7"/>
  <c r="AN438" i="7"/>
  <c r="AQ438" i="7" s="1"/>
  <c r="AV438" i="7" s="1"/>
  <c r="AP438" i="7"/>
  <c r="AR438" i="7" s="1"/>
  <c r="AS438" i="7" s="1"/>
  <c r="AX438" i="7"/>
  <c r="AY438" i="7"/>
  <c r="BB438" i="7" s="1"/>
  <c r="BG438" i="7" s="1"/>
  <c r="BA438" i="7"/>
  <c r="BC438" i="7" s="1"/>
  <c r="BD438" i="7" s="1"/>
  <c r="AE439" i="7"/>
  <c r="AG439" i="7" s="1"/>
  <c r="AH439" i="7" s="1"/>
  <c r="AI439" i="7" s="1"/>
  <c r="AJ439" i="7" s="1"/>
  <c r="AM439" i="7"/>
  <c r="AN439" i="7"/>
  <c r="AQ439" i="7" s="1"/>
  <c r="AV439" i="7" s="1"/>
  <c r="AP439" i="7"/>
  <c r="AR439" i="7" s="1"/>
  <c r="AS439" i="7" s="1"/>
  <c r="AT439" i="7" s="1"/>
  <c r="AU439" i="7" s="1"/>
  <c r="AX439" i="7"/>
  <c r="AY439" i="7"/>
  <c r="BB439" i="7" s="1"/>
  <c r="BG439" i="7" s="1"/>
  <c r="BA439" i="7"/>
  <c r="BC439" i="7" s="1"/>
  <c r="BD439" i="7" s="1"/>
  <c r="AE440" i="7"/>
  <c r="AG440" i="7" s="1"/>
  <c r="AH440" i="7" s="1"/>
  <c r="AI440" i="7" s="1"/>
  <c r="AJ440" i="7" s="1"/>
  <c r="AM440" i="7"/>
  <c r="AN440" i="7"/>
  <c r="AQ440" i="7" s="1"/>
  <c r="AV440" i="7" s="1"/>
  <c r="AP440" i="7"/>
  <c r="AR440" i="7" s="1"/>
  <c r="AS440" i="7" s="1"/>
  <c r="AT440" i="7" s="1"/>
  <c r="AX440" i="7"/>
  <c r="AY440" i="7"/>
  <c r="BB440" i="7" s="1"/>
  <c r="BG440" i="7" s="1"/>
  <c r="BA440" i="7"/>
  <c r="BC440" i="7" s="1"/>
  <c r="BD440" i="7" s="1"/>
  <c r="AE441" i="7"/>
  <c r="AG441" i="7" s="1"/>
  <c r="AH441" i="7" s="1"/>
  <c r="AI441" i="7" s="1"/>
  <c r="AJ441" i="7" s="1"/>
  <c r="AM441" i="7"/>
  <c r="AN441" i="7"/>
  <c r="AQ441" i="7" s="1"/>
  <c r="AV441" i="7" s="1"/>
  <c r="AP441" i="7"/>
  <c r="AR441" i="7" s="1"/>
  <c r="AS441" i="7" s="1"/>
  <c r="AT441" i="7" s="1"/>
  <c r="AX441" i="7"/>
  <c r="AY441" i="7"/>
  <c r="BB441" i="7" s="1"/>
  <c r="BG441" i="7" s="1"/>
  <c r="BA441" i="7"/>
  <c r="BC441" i="7" s="1"/>
  <c r="BD441" i="7" s="1"/>
  <c r="AE442" i="7"/>
  <c r="AG442" i="7" s="1"/>
  <c r="AH442" i="7" s="1"/>
  <c r="AM442" i="7"/>
  <c r="AN442" i="7"/>
  <c r="AQ442" i="7" s="1"/>
  <c r="AV442" i="7" s="1"/>
  <c r="AP442" i="7"/>
  <c r="AR442" i="7" s="1"/>
  <c r="AS442" i="7" s="1"/>
  <c r="AX442" i="7"/>
  <c r="AY442" i="7"/>
  <c r="BB442" i="7" s="1"/>
  <c r="BG442" i="7" s="1"/>
  <c r="BA442" i="7"/>
  <c r="BC442" i="7" s="1"/>
  <c r="BD442" i="7" s="1"/>
  <c r="AE443" i="7"/>
  <c r="AG443" i="7" s="1"/>
  <c r="AH443" i="7" s="1"/>
  <c r="AI443" i="7" s="1"/>
  <c r="AM443" i="7"/>
  <c r="AN443" i="7"/>
  <c r="AQ443" i="7" s="1"/>
  <c r="AV443" i="7" s="1"/>
  <c r="AP443" i="7"/>
  <c r="AR443" i="7" s="1"/>
  <c r="AS443" i="7" s="1"/>
  <c r="AX443" i="7"/>
  <c r="AY443" i="7"/>
  <c r="BB443" i="7" s="1"/>
  <c r="BG443" i="7" s="1"/>
  <c r="BA443" i="7"/>
  <c r="BC443" i="7" s="1"/>
  <c r="BD443" i="7" s="1"/>
  <c r="AE444" i="7"/>
  <c r="AG444" i="7" s="1"/>
  <c r="AH444" i="7" s="1"/>
  <c r="AM444" i="7"/>
  <c r="AN444" i="7"/>
  <c r="AQ444" i="7" s="1"/>
  <c r="AV444" i="7" s="1"/>
  <c r="AP444" i="7"/>
  <c r="AR444" i="7" s="1"/>
  <c r="AS444" i="7" s="1"/>
  <c r="AX444" i="7"/>
  <c r="AY444" i="7"/>
  <c r="BB444" i="7" s="1"/>
  <c r="BG444" i="7" s="1"/>
  <c r="BA444" i="7"/>
  <c r="BC444" i="7" s="1"/>
  <c r="BD444" i="7" s="1"/>
  <c r="BE444" i="7" s="1"/>
  <c r="BF444" i="7" s="1"/>
  <c r="AE445" i="7"/>
  <c r="AG445" i="7" s="1"/>
  <c r="AH445" i="7" s="1"/>
  <c r="AI445" i="7" s="1"/>
  <c r="AM445" i="7"/>
  <c r="AN445" i="7"/>
  <c r="AQ445" i="7" s="1"/>
  <c r="AV445" i="7" s="1"/>
  <c r="AP445" i="7"/>
  <c r="AR445" i="7" s="1"/>
  <c r="AS445" i="7" s="1"/>
  <c r="AT445" i="7" s="1"/>
  <c r="AX445" i="7"/>
  <c r="AY445" i="7"/>
  <c r="BB445" i="7" s="1"/>
  <c r="BG445" i="7" s="1"/>
  <c r="BA445" i="7"/>
  <c r="BC445" i="7" s="1"/>
  <c r="BD445" i="7" s="1"/>
  <c r="AE446" i="7"/>
  <c r="AG446" i="7" s="1"/>
  <c r="AH446" i="7" s="1"/>
  <c r="AI446" i="7" s="1"/>
  <c r="AM446" i="7"/>
  <c r="AN446" i="7"/>
  <c r="AQ446" i="7" s="1"/>
  <c r="AV446" i="7" s="1"/>
  <c r="AP446" i="7"/>
  <c r="AR446" i="7" s="1"/>
  <c r="AS446" i="7" s="1"/>
  <c r="AT446" i="7" s="1"/>
  <c r="AX446" i="7"/>
  <c r="AY446" i="7"/>
  <c r="BB446" i="7" s="1"/>
  <c r="BG446" i="7" s="1"/>
  <c r="BA446" i="7"/>
  <c r="BC446" i="7" s="1"/>
  <c r="BD446" i="7" s="1"/>
  <c r="BE446" i="7" s="1"/>
  <c r="AE447" i="7"/>
  <c r="AG447" i="7" s="1"/>
  <c r="AH447" i="7" s="1"/>
  <c r="AI447" i="7" s="1"/>
  <c r="AM447" i="7"/>
  <c r="AN447" i="7"/>
  <c r="AQ447" i="7" s="1"/>
  <c r="AV447" i="7" s="1"/>
  <c r="AP447" i="7"/>
  <c r="AR447" i="7" s="1"/>
  <c r="AS447" i="7" s="1"/>
  <c r="AT447" i="7" s="1"/>
  <c r="AX447" i="7"/>
  <c r="AY447" i="7"/>
  <c r="BB447" i="7" s="1"/>
  <c r="BG447" i="7" s="1"/>
  <c r="BA447" i="7"/>
  <c r="BC447" i="7" s="1"/>
  <c r="BD447" i="7" s="1"/>
  <c r="AE448" i="7"/>
  <c r="AG448" i="7" s="1"/>
  <c r="AH448" i="7" s="1"/>
  <c r="AI448" i="7" s="1"/>
  <c r="AM448" i="7"/>
  <c r="AN448" i="7"/>
  <c r="AQ448" i="7" s="1"/>
  <c r="AV448" i="7" s="1"/>
  <c r="AP448" i="7"/>
  <c r="AR448" i="7" s="1"/>
  <c r="AS448" i="7" s="1"/>
  <c r="AX448" i="7"/>
  <c r="AY448" i="7"/>
  <c r="BB448" i="7" s="1"/>
  <c r="BG448" i="7" s="1"/>
  <c r="BA448" i="7"/>
  <c r="BC448" i="7" s="1"/>
  <c r="BD448" i="7" s="1"/>
  <c r="AE449" i="7"/>
  <c r="AG449" i="7" s="1"/>
  <c r="AH449" i="7" s="1"/>
  <c r="AM449" i="7"/>
  <c r="AN449" i="7"/>
  <c r="AQ449" i="7" s="1"/>
  <c r="AV449" i="7" s="1"/>
  <c r="AP449" i="7"/>
  <c r="AR449" i="7" s="1"/>
  <c r="AS449" i="7" s="1"/>
  <c r="AX449" i="7"/>
  <c r="AY449" i="7"/>
  <c r="BB449" i="7" s="1"/>
  <c r="BG449" i="7" s="1"/>
  <c r="BA449" i="7"/>
  <c r="BC449" i="7" s="1"/>
  <c r="BD449" i="7" s="1"/>
  <c r="AE450" i="7"/>
  <c r="AG450" i="7" s="1"/>
  <c r="AH450" i="7" s="1"/>
  <c r="AM450" i="7"/>
  <c r="AN450" i="7"/>
  <c r="AQ450" i="7" s="1"/>
  <c r="AV450" i="7" s="1"/>
  <c r="AP450" i="7"/>
  <c r="AR450" i="7" s="1"/>
  <c r="AS450" i="7" s="1"/>
  <c r="AX450" i="7"/>
  <c r="AY450" i="7"/>
  <c r="BB450" i="7" s="1"/>
  <c r="BG450" i="7" s="1"/>
  <c r="BA450" i="7"/>
  <c r="BC450" i="7" s="1"/>
  <c r="BD450" i="7" s="1"/>
  <c r="AE451" i="7"/>
  <c r="AG451" i="7" s="1"/>
  <c r="AH451" i="7" s="1"/>
  <c r="AM451" i="7"/>
  <c r="AN451" i="7"/>
  <c r="AQ451" i="7" s="1"/>
  <c r="AV451" i="7" s="1"/>
  <c r="AP451" i="7"/>
  <c r="AR451" i="7" s="1"/>
  <c r="AS451" i="7" s="1"/>
  <c r="AX451" i="7"/>
  <c r="AY451" i="7"/>
  <c r="BB451" i="7" s="1"/>
  <c r="BG451" i="7" s="1"/>
  <c r="BA451" i="7"/>
  <c r="BC451" i="7" s="1"/>
  <c r="BD451" i="7" s="1"/>
  <c r="AE452" i="7"/>
  <c r="AG452" i="7" s="1"/>
  <c r="AH452" i="7" s="1"/>
  <c r="AM452" i="7"/>
  <c r="AN452" i="7"/>
  <c r="AQ452" i="7" s="1"/>
  <c r="AV452" i="7" s="1"/>
  <c r="AP452" i="7"/>
  <c r="AR452" i="7" s="1"/>
  <c r="AS452" i="7" s="1"/>
  <c r="AX452" i="7"/>
  <c r="AY452" i="7"/>
  <c r="BB452" i="7" s="1"/>
  <c r="BG452" i="7" s="1"/>
  <c r="BA452" i="7"/>
  <c r="BC452" i="7" s="1"/>
  <c r="BD452" i="7" s="1"/>
  <c r="BE452" i="7" s="1"/>
  <c r="AE453" i="7"/>
  <c r="AG453" i="7" s="1"/>
  <c r="AH453" i="7" s="1"/>
  <c r="AM453" i="7"/>
  <c r="AN453" i="7"/>
  <c r="AQ453" i="7" s="1"/>
  <c r="AV453" i="7" s="1"/>
  <c r="AP453" i="7"/>
  <c r="AR453" i="7" s="1"/>
  <c r="AS453" i="7" s="1"/>
  <c r="AT453" i="7" s="1"/>
  <c r="AX453" i="7"/>
  <c r="AY453" i="7"/>
  <c r="BB453" i="7" s="1"/>
  <c r="BG453" i="7" s="1"/>
  <c r="BA453" i="7"/>
  <c r="BC453" i="7" s="1"/>
  <c r="BD453" i="7" s="1"/>
  <c r="BE453" i="7" s="1"/>
  <c r="AE454" i="7"/>
  <c r="AG454" i="7" s="1"/>
  <c r="AH454" i="7" s="1"/>
  <c r="AI454" i="7" s="1"/>
  <c r="AM454" i="7"/>
  <c r="AN454" i="7"/>
  <c r="AQ454" i="7" s="1"/>
  <c r="AV454" i="7" s="1"/>
  <c r="AP454" i="7"/>
  <c r="AR454" i="7" s="1"/>
  <c r="AS454" i="7" s="1"/>
  <c r="AT454" i="7" s="1"/>
  <c r="AX454" i="7"/>
  <c r="AY454" i="7"/>
  <c r="BB454" i="7" s="1"/>
  <c r="BG454" i="7" s="1"/>
  <c r="BA454" i="7"/>
  <c r="BC454" i="7" s="1"/>
  <c r="BD454" i="7" s="1"/>
  <c r="BE454" i="7" s="1"/>
  <c r="AE455" i="7"/>
  <c r="AG455" i="7" s="1"/>
  <c r="AH455" i="7" s="1"/>
  <c r="AI455" i="7" s="1"/>
  <c r="AM455" i="7"/>
  <c r="AN455" i="7"/>
  <c r="AQ455" i="7" s="1"/>
  <c r="AV455" i="7" s="1"/>
  <c r="AP455" i="7"/>
  <c r="AR455" i="7" s="1"/>
  <c r="AS455" i="7" s="1"/>
  <c r="AT455" i="7" s="1"/>
  <c r="AX455" i="7"/>
  <c r="AY455" i="7"/>
  <c r="BB455" i="7" s="1"/>
  <c r="BG455" i="7" s="1"/>
  <c r="BA455" i="7"/>
  <c r="BC455" i="7" s="1"/>
  <c r="BD455" i="7" s="1"/>
  <c r="AE456" i="7"/>
  <c r="AG456" i="7" s="1"/>
  <c r="AH456" i="7" s="1"/>
  <c r="AI456" i="7" s="1"/>
  <c r="AM456" i="7"/>
  <c r="AN456" i="7"/>
  <c r="AQ456" i="7" s="1"/>
  <c r="AV456" i="7" s="1"/>
  <c r="AP456" i="7"/>
  <c r="AR456" i="7" s="1"/>
  <c r="AS456" i="7" s="1"/>
  <c r="AX456" i="7"/>
  <c r="AY456" i="7"/>
  <c r="BB456" i="7" s="1"/>
  <c r="BG456" i="7" s="1"/>
  <c r="BA456" i="7"/>
  <c r="BC456" i="7" s="1"/>
  <c r="BD456" i="7" s="1"/>
  <c r="AE457" i="7"/>
  <c r="AG457" i="7" s="1"/>
  <c r="AH457" i="7" s="1"/>
  <c r="AM457" i="7"/>
  <c r="AN457" i="7"/>
  <c r="AQ457" i="7" s="1"/>
  <c r="AV457" i="7" s="1"/>
  <c r="AP457" i="7"/>
  <c r="AR457" i="7" s="1"/>
  <c r="AS457" i="7" s="1"/>
  <c r="AX457" i="7"/>
  <c r="AY457" i="7"/>
  <c r="BB457" i="7" s="1"/>
  <c r="BG457" i="7" s="1"/>
  <c r="BA457" i="7"/>
  <c r="BC457" i="7" s="1"/>
  <c r="BD457" i="7" s="1"/>
  <c r="AE458" i="7"/>
  <c r="AG458" i="7" s="1"/>
  <c r="AH458" i="7" s="1"/>
  <c r="AM458" i="7"/>
  <c r="AN458" i="7"/>
  <c r="AQ458" i="7" s="1"/>
  <c r="AV458" i="7" s="1"/>
  <c r="AP458" i="7"/>
  <c r="AR458" i="7" s="1"/>
  <c r="AS458" i="7" s="1"/>
  <c r="AX458" i="7"/>
  <c r="AY458" i="7"/>
  <c r="BB458" i="7" s="1"/>
  <c r="BG458" i="7" s="1"/>
  <c r="BA458" i="7"/>
  <c r="BC458" i="7" s="1"/>
  <c r="BD458" i="7" s="1"/>
  <c r="AE459" i="7"/>
  <c r="AG459" i="7" s="1"/>
  <c r="AH459" i="7" s="1"/>
  <c r="AM459" i="7"/>
  <c r="AN459" i="7"/>
  <c r="AQ459" i="7" s="1"/>
  <c r="AV459" i="7" s="1"/>
  <c r="AP459" i="7"/>
  <c r="AR459" i="7" s="1"/>
  <c r="AS459" i="7" s="1"/>
  <c r="AX459" i="7"/>
  <c r="AY459" i="7"/>
  <c r="BB459" i="7" s="1"/>
  <c r="BG459" i="7" s="1"/>
  <c r="BA459" i="7"/>
  <c r="BC459" i="7" s="1"/>
  <c r="BD459" i="7" s="1"/>
  <c r="AE460" i="7"/>
  <c r="AG460" i="7" s="1"/>
  <c r="AH460" i="7" s="1"/>
  <c r="AM460" i="7"/>
  <c r="AN460" i="7"/>
  <c r="AQ460" i="7" s="1"/>
  <c r="AV460" i="7" s="1"/>
  <c r="AP460" i="7"/>
  <c r="AR460" i="7" s="1"/>
  <c r="AS460" i="7" s="1"/>
  <c r="AX460" i="7"/>
  <c r="AY460" i="7"/>
  <c r="BB460" i="7" s="1"/>
  <c r="BG460" i="7" s="1"/>
  <c r="BA460" i="7"/>
  <c r="BC460" i="7" s="1"/>
  <c r="BD460" i="7" s="1"/>
  <c r="BE460" i="7" s="1"/>
  <c r="AE461" i="7"/>
  <c r="AG461" i="7" s="1"/>
  <c r="AH461" i="7" s="1"/>
  <c r="AM461" i="7"/>
  <c r="AN461" i="7"/>
  <c r="AQ461" i="7" s="1"/>
  <c r="AV461" i="7" s="1"/>
  <c r="AP461" i="7"/>
  <c r="AR461" i="7" s="1"/>
  <c r="AS461" i="7" s="1"/>
  <c r="AT461" i="7" s="1"/>
  <c r="AX461" i="7"/>
  <c r="AY461" i="7"/>
  <c r="BB461" i="7" s="1"/>
  <c r="BG461" i="7" s="1"/>
  <c r="BA461" i="7"/>
  <c r="BC461" i="7" s="1"/>
  <c r="BD461" i="7" s="1"/>
  <c r="AE462" i="7"/>
  <c r="AG462" i="7" s="1"/>
  <c r="AH462" i="7" s="1"/>
  <c r="AI462" i="7" s="1"/>
  <c r="AM462" i="7"/>
  <c r="AN462" i="7"/>
  <c r="AQ462" i="7" s="1"/>
  <c r="AV462" i="7" s="1"/>
  <c r="AP462" i="7"/>
  <c r="AR462" i="7" s="1"/>
  <c r="AS462" i="7" s="1"/>
  <c r="AT462" i="7" s="1"/>
  <c r="AX462" i="7"/>
  <c r="AY462" i="7"/>
  <c r="BB462" i="7" s="1"/>
  <c r="BG462" i="7" s="1"/>
  <c r="BA462" i="7"/>
  <c r="BC462" i="7" s="1"/>
  <c r="BD462" i="7" s="1"/>
  <c r="AE463" i="7"/>
  <c r="AG463" i="7" s="1"/>
  <c r="AH463" i="7" s="1"/>
  <c r="AI463" i="7" s="1"/>
  <c r="AM463" i="7"/>
  <c r="AN463" i="7"/>
  <c r="AQ463" i="7" s="1"/>
  <c r="AV463" i="7" s="1"/>
  <c r="AP463" i="7"/>
  <c r="AR463" i="7" s="1"/>
  <c r="AS463" i="7" s="1"/>
  <c r="AT463" i="7" s="1"/>
  <c r="AX463" i="7"/>
  <c r="AY463" i="7"/>
  <c r="BB463" i="7" s="1"/>
  <c r="BG463" i="7" s="1"/>
  <c r="BA463" i="7"/>
  <c r="BC463" i="7" s="1"/>
  <c r="BD463" i="7" s="1"/>
  <c r="AE464" i="7"/>
  <c r="AG464" i="7" s="1"/>
  <c r="AH464" i="7" s="1"/>
  <c r="AI464" i="7" s="1"/>
  <c r="AM464" i="7"/>
  <c r="AN464" i="7"/>
  <c r="AQ464" i="7" s="1"/>
  <c r="AV464" i="7" s="1"/>
  <c r="AP464" i="7"/>
  <c r="AR464" i="7" s="1"/>
  <c r="AS464" i="7" s="1"/>
  <c r="AX464" i="7"/>
  <c r="AY464" i="7"/>
  <c r="BB464" i="7" s="1"/>
  <c r="BG464" i="7" s="1"/>
  <c r="BA464" i="7"/>
  <c r="BC464" i="7" s="1"/>
  <c r="BD464" i="7" s="1"/>
  <c r="AE465" i="7"/>
  <c r="AG465" i="7" s="1"/>
  <c r="AH465" i="7" s="1"/>
  <c r="AM465" i="7"/>
  <c r="AN465" i="7"/>
  <c r="AQ465" i="7" s="1"/>
  <c r="AV465" i="7" s="1"/>
  <c r="AP465" i="7"/>
  <c r="AR465" i="7" s="1"/>
  <c r="AS465" i="7" s="1"/>
  <c r="AX465" i="7"/>
  <c r="AY465" i="7"/>
  <c r="BB465" i="7" s="1"/>
  <c r="BG465" i="7" s="1"/>
  <c r="BA465" i="7"/>
  <c r="BC465" i="7" s="1"/>
  <c r="BD465" i="7" s="1"/>
  <c r="AE466" i="7"/>
  <c r="AG466" i="7" s="1"/>
  <c r="AH466" i="7" s="1"/>
  <c r="AM466" i="7"/>
  <c r="AN466" i="7"/>
  <c r="AQ466" i="7" s="1"/>
  <c r="AV466" i="7" s="1"/>
  <c r="AP466" i="7"/>
  <c r="AR466" i="7" s="1"/>
  <c r="AS466" i="7" s="1"/>
  <c r="AX466" i="7"/>
  <c r="AY466" i="7"/>
  <c r="BB466" i="7" s="1"/>
  <c r="BG466" i="7" s="1"/>
  <c r="BA466" i="7"/>
  <c r="BC466" i="7" s="1"/>
  <c r="BD466" i="7" s="1"/>
  <c r="AE467" i="7"/>
  <c r="AG467" i="7" s="1"/>
  <c r="AH467" i="7" s="1"/>
  <c r="AM467" i="7"/>
  <c r="AN467" i="7"/>
  <c r="AQ467" i="7" s="1"/>
  <c r="AV467" i="7" s="1"/>
  <c r="AP467" i="7"/>
  <c r="AR467" i="7" s="1"/>
  <c r="AS467" i="7" s="1"/>
  <c r="AX467" i="7"/>
  <c r="AY467" i="7"/>
  <c r="BB467" i="7" s="1"/>
  <c r="BG467" i="7" s="1"/>
  <c r="BA467" i="7"/>
  <c r="BC467" i="7" s="1"/>
  <c r="BD467" i="7" s="1"/>
  <c r="AE468" i="7"/>
  <c r="AG468" i="7" s="1"/>
  <c r="AH468" i="7" s="1"/>
  <c r="AM468" i="7"/>
  <c r="AN468" i="7"/>
  <c r="AQ468" i="7" s="1"/>
  <c r="AV468" i="7" s="1"/>
  <c r="AP468" i="7"/>
  <c r="AR468" i="7" s="1"/>
  <c r="AS468" i="7" s="1"/>
  <c r="AX468" i="7"/>
  <c r="AY468" i="7"/>
  <c r="BB468" i="7" s="1"/>
  <c r="BG468" i="7" s="1"/>
  <c r="BA468" i="7"/>
  <c r="BC468" i="7" s="1"/>
  <c r="BD468" i="7" s="1"/>
  <c r="BE468" i="7" s="1"/>
  <c r="AE469" i="7"/>
  <c r="AG469" i="7" s="1"/>
  <c r="AH469" i="7" s="1"/>
  <c r="AM469" i="7"/>
  <c r="AN469" i="7"/>
  <c r="AQ469" i="7" s="1"/>
  <c r="AV469" i="7" s="1"/>
  <c r="AP469" i="7"/>
  <c r="AR469" i="7" s="1"/>
  <c r="AS469" i="7" s="1"/>
  <c r="AT469" i="7" s="1"/>
  <c r="AX469" i="7"/>
  <c r="AY469" i="7"/>
  <c r="BB469" i="7" s="1"/>
  <c r="BG469" i="7" s="1"/>
  <c r="BA469" i="7"/>
  <c r="BC469" i="7" s="1"/>
  <c r="BD469" i="7" s="1"/>
  <c r="BE469" i="7" s="1"/>
  <c r="AE470" i="7"/>
  <c r="AG470" i="7" s="1"/>
  <c r="AH470" i="7" s="1"/>
  <c r="AI470" i="7" s="1"/>
  <c r="AM470" i="7"/>
  <c r="AN470" i="7"/>
  <c r="AQ470" i="7" s="1"/>
  <c r="AV470" i="7" s="1"/>
  <c r="AP470" i="7"/>
  <c r="AR470" i="7" s="1"/>
  <c r="AS470" i="7" s="1"/>
  <c r="AT470" i="7" s="1"/>
  <c r="AX470" i="7"/>
  <c r="AY470" i="7"/>
  <c r="BB470" i="7" s="1"/>
  <c r="BG470" i="7" s="1"/>
  <c r="BA470" i="7"/>
  <c r="BC470" i="7" s="1"/>
  <c r="BD470" i="7" s="1"/>
  <c r="BE470" i="7" s="1"/>
  <c r="AE471" i="7"/>
  <c r="AG471" i="7" s="1"/>
  <c r="AH471" i="7" s="1"/>
  <c r="AI471" i="7" s="1"/>
  <c r="AM471" i="7"/>
  <c r="AN471" i="7"/>
  <c r="AQ471" i="7" s="1"/>
  <c r="AV471" i="7" s="1"/>
  <c r="AP471" i="7"/>
  <c r="AR471" i="7" s="1"/>
  <c r="AS471" i="7" s="1"/>
  <c r="AT471" i="7" s="1"/>
  <c r="AX471" i="7"/>
  <c r="AY471" i="7"/>
  <c r="BB471" i="7" s="1"/>
  <c r="BG471" i="7" s="1"/>
  <c r="BA471" i="7"/>
  <c r="BC471" i="7" s="1"/>
  <c r="BD471" i="7" s="1"/>
  <c r="AE472" i="7"/>
  <c r="AG472" i="7" s="1"/>
  <c r="AH472" i="7" s="1"/>
  <c r="AI472" i="7" s="1"/>
  <c r="AM472" i="7"/>
  <c r="AN472" i="7"/>
  <c r="AQ472" i="7" s="1"/>
  <c r="AV472" i="7" s="1"/>
  <c r="AP472" i="7"/>
  <c r="AR472" i="7" s="1"/>
  <c r="AS472" i="7" s="1"/>
  <c r="AX472" i="7"/>
  <c r="AY472" i="7"/>
  <c r="BB472" i="7" s="1"/>
  <c r="BG472" i="7" s="1"/>
  <c r="BA472" i="7"/>
  <c r="BC472" i="7" s="1"/>
  <c r="BD472" i="7" s="1"/>
  <c r="AE473" i="7"/>
  <c r="AG473" i="7" s="1"/>
  <c r="AH473" i="7" s="1"/>
  <c r="AM473" i="7"/>
  <c r="AN473" i="7"/>
  <c r="AQ473" i="7" s="1"/>
  <c r="AV473" i="7" s="1"/>
  <c r="AP473" i="7"/>
  <c r="AR473" i="7" s="1"/>
  <c r="AS473" i="7" s="1"/>
  <c r="AX473" i="7"/>
  <c r="AY473" i="7"/>
  <c r="BB473" i="7" s="1"/>
  <c r="BG473" i="7" s="1"/>
  <c r="BA473" i="7"/>
  <c r="BC473" i="7" s="1"/>
  <c r="BD473" i="7" s="1"/>
  <c r="AE474" i="7"/>
  <c r="AG474" i="7" s="1"/>
  <c r="AH474" i="7" s="1"/>
  <c r="AM474" i="7"/>
  <c r="AN474" i="7"/>
  <c r="AQ474" i="7" s="1"/>
  <c r="AV474" i="7" s="1"/>
  <c r="AP474" i="7"/>
  <c r="AR474" i="7" s="1"/>
  <c r="AS474" i="7" s="1"/>
  <c r="AX474" i="7"/>
  <c r="AY474" i="7"/>
  <c r="BB474" i="7" s="1"/>
  <c r="BG474" i="7" s="1"/>
  <c r="BA474" i="7"/>
  <c r="BC474" i="7" s="1"/>
  <c r="BD474" i="7" s="1"/>
  <c r="AE475" i="7"/>
  <c r="AG475" i="7" s="1"/>
  <c r="AH475" i="7" s="1"/>
  <c r="AM475" i="7"/>
  <c r="AN475" i="7"/>
  <c r="AQ475" i="7" s="1"/>
  <c r="AV475" i="7" s="1"/>
  <c r="AP475" i="7"/>
  <c r="AR475" i="7" s="1"/>
  <c r="AS475" i="7" s="1"/>
  <c r="AX475" i="7"/>
  <c r="AY475" i="7"/>
  <c r="BB475" i="7" s="1"/>
  <c r="BG475" i="7" s="1"/>
  <c r="BA475" i="7"/>
  <c r="BC475" i="7" s="1"/>
  <c r="BD475" i="7" s="1"/>
  <c r="AE476" i="7"/>
  <c r="AG476" i="7" s="1"/>
  <c r="AH476" i="7" s="1"/>
  <c r="AM476" i="7"/>
  <c r="AN476" i="7"/>
  <c r="AQ476" i="7" s="1"/>
  <c r="AV476" i="7" s="1"/>
  <c r="AP476" i="7"/>
  <c r="AR476" i="7" s="1"/>
  <c r="AS476" i="7" s="1"/>
  <c r="AX476" i="7"/>
  <c r="AY476" i="7"/>
  <c r="BB476" i="7" s="1"/>
  <c r="BG476" i="7" s="1"/>
  <c r="BA476" i="7"/>
  <c r="BC476" i="7" s="1"/>
  <c r="BD476" i="7" s="1"/>
  <c r="BE476" i="7" s="1"/>
  <c r="AE477" i="7"/>
  <c r="AG477" i="7" s="1"/>
  <c r="AH477" i="7" s="1"/>
  <c r="AM477" i="7"/>
  <c r="AN477" i="7"/>
  <c r="AQ477" i="7" s="1"/>
  <c r="AV477" i="7" s="1"/>
  <c r="AP477" i="7"/>
  <c r="AR477" i="7" s="1"/>
  <c r="AS477" i="7" s="1"/>
  <c r="AT477" i="7" s="1"/>
  <c r="AX477" i="7"/>
  <c r="AY477" i="7"/>
  <c r="BB477" i="7" s="1"/>
  <c r="BG477" i="7" s="1"/>
  <c r="BA477" i="7"/>
  <c r="BC477" i="7" s="1"/>
  <c r="BD477" i="7" s="1"/>
  <c r="AE478" i="7"/>
  <c r="AG478" i="7" s="1"/>
  <c r="AH478" i="7" s="1"/>
  <c r="AI478" i="7" s="1"/>
  <c r="AM478" i="7"/>
  <c r="AN478" i="7"/>
  <c r="AQ478" i="7" s="1"/>
  <c r="AV478" i="7" s="1"/>
  <c r="AP478" i="7"/>
  <c r="AR478" i="7" s="1"/>
  <c r="AS478" i="7" s="1"/>
  <c r="AT478" i="7" s="1"/>
  <c r="AX478" i="7"/>
  <c r="AY478" i="7"/>
  <c r="BB478" i="7" s="1"/>
  <c r="BG478" i="7" s="1"/>
  <c r="BA478" i="7"/>
  <c r="BC478" i="7" s="1"/>
  <c r="BD478" i="7" s="1"/>
  <c r="BE478" i="7" s="1"/>
  <c r="AE479" i="7"/>
  <c r="AG479" i="7" s="1"/>
  <c r="AH479" i="7" s="1"/>
  <c r="AI479" i="7" s="1"/>
  <c r="AM479" i="7"/>
  <c r="AN479" i="7"/>
  <c r="AQ479" i="7" s="1"/>
  <c r="AV479" i="7" s="1"/>
  <c r="AP479" i="7"/>
  <c r="AR479" i="7" s="1"/>
  <c r="AS479" i="7" s="1"/>
  <c r="AT479" i="7" s="1"/>
  <c r="AX479" i="7"/>
  <c r="AY479" i="7"/>
  <c r="BB479" i="7" s="1"/>
  <c r="BG479" i="7" s="1"/>
  <c r="BA479" i="7"/>
  <c r="BC479" i="7" s="1"/>
  <c r="BD479" i="7" s="1"/>
  <c r="AE480" i="7"/>
  <c r="AG480" i="7" s="1"/>
  <c r="AH480" i="7" s="1"/>
  <c r="AI480" i="7" s="1"/>
  <c r="AM480" i="7"/>
  <c r="AN480" i="7"/>
  <c r="AQ480" i="7" s="1"/>
  <c r="AV480" i="7" s="1"/>
  <c r="AP480" i="7"/>
  <c r="AR480" i="7" s="1"/>
  <c r="AS480" i="7" s="1"/>
  <c r="AX480" i="7"/>
  <c r="AY480" i="7"/>
  <c r="BB480" i="7" s="1"/>
  <c r="BG480" i="7" s="1"/>
  <c r="BA480" i="7"/>
  <c r="BC480" i="7" s="1"/>
  <c r="BD480" i="7" s="1"/>
  <c r="AE481" i="7"/>
  <c r="AG481" i="7" s="1"/>
  <c r="AH481" i="7" s="1"/>
  <c r="AM481" i="7"/>
  <c r="AN481" i="7"/>
  <c r="AQ481" i="7" s="1"/>
  <c r="AV481" i="7" s="1"/>
  <c r="AP481" i="7"/>
  <c r="AR481" i="7" s="1"/>
  <c r="AS481" i="7" s="1"/>
  <c r="AX481" i="7"/>
  <c r="AY481" i="7"/>
  <c r="BB481" i="7" s="1"/>
  <c r="BG481" i="7" s="1"/>
  <c r="BA481" i="7"/>
  <c r="BC481" i="7" s="1"/>
  <c r="BD481" i="7" s="1"/>
  <c r="AE482" i="7"/>
  <c r="AG482" i="7" s="1"/>
  <c r="AH482" i="7" s="1"/>
  <c r="AM482" i="7"/>
  <c r="AN482" i="7"/>
  <c r="AQ482" i="7" s="1"/>
  <c r="AV482" i="7" s="1"/>
  <c r="AP482" i="7"/>
  <c r="AR482" i="7" s="1"/>
  <c r="AS482" i="7" s="1"/>
  <c r="AX482" i="7"/>
  <c r="AY482" i="7"/>
  <c r="BB482" i="7" s="1"/>
  <c r="BG482" i="7" s="1"/>
  <c r="BA482" i="7"/>
  <c r="BC482" i="7" s="1"/>
  <c r="BD482" i="7" s="1"/>
  <c r="AE483" i="7"/>
  <c r="AG483" i="7" s="1"/>
  <c r="AH483" i="7" s="1"/>
  <c r="AM483" i="7"/>
  <c r="AN483" i="7"/>
  <c r="AQ483" i="7" s="1"/>
  <c r="AV483" i="7" s="1"/>
  <c r="AP483" i="7"/>
  <c r="AR483" i="7" s="1"/>
  <c r="AS483" i="7" s="1"/>
  <c r="AX483" i="7"/>
  <c r="AY483" i="7"/>
  <c r="BB483" i="7" s="1"/>
  <c r="BG483" i="7" s="1"/>
  <c r="BA483" i="7"/>
  <c r="BC483" i="7" s="1"/>
  <c r="BD483" i="7" s="1"/>
  <c r="AE484" i="7"/>
  <c r="AG484" i="7" s="1"/>
  <c r="AH484" i="7" s="1"/>
  <c r="AM484" i="7"/>
  <c r="AN484" i="7"/>
  <c r="AQ484" i="7" s="1"/>
  <c r="AV484" i="7" s="1"/>
  <c r="AP484" i="7"/>
  <c r="AR484" i="7" s="1"/>
  <c r="AS484" i="7" s="1"/>
  <c r="AX484" i="7"/>
  <c r="AY484" i="7"/>
  <c r="BB484" i="7" s="1"/>
  <c r="BG484" i="7" s="1"/>
  <c r="BA484" i="7"/>
  <c r="BC484" i="7" s="1"/>
  <c r="BD484" i="7" s="1"/>
  <c r="BE484" i="7" s="1"/>
  <c r="AE485" i="7"/>
  <c r="AG485" i="7" s="1"/>
  <c r="AH485" i="7" s="1"/>
  <c r="AM485" i="7"/>
  <c r="AN485" i="7"/>
  <c r="AQ485" i="7" s="1"/>
  <c r="AV485" i="7" s="1"/>
  <c r="AP485" i="7"/>
  <c r="AR485" i="7" s="1"/>
  <c r="AS485" i="7" s="1"/>
  <c r="AT485" i="7" s="1"/>
  <c r="AX485" i="7"/>
  <c r="AY485" i="7"/>
  <c r="BB485" i="7" s="1"/>
  <c r="BG485" i="7" s="1"/>
  <c r="BA485" i="7"/>
  <c r="BC485" i="7" s="1"/>
  <c r="BD485" i="7" s="1"/>
  <c r="BE485" i="7" s="1"/>
  <c r="AE486" i="7"/>
  <c r="AG486" i="7" s="1"/>
  <c r="AH486" i="7" s="1"/>
  <c r="AI486" i="7" s="1"/>
  <c r="AM486" i="7"/>
  <c r="AN486" i="7"/>
  <c r="AQ486" i="7" s="1"/>
  <c r="AV486" i="7" s="1"/>
  <c r="AP486" i="7"/>
  <c r="AR486" i="7" s="1"/>
  <c r="AS486" i="7" s="1"/>
  <c r="AT486" i="7" s="1"/>
  <c r="AX486" i="7"/>
  <c r="AY486" i="7"/>
  <c r="BB486" i="7" s="1"/>
  <c r="BG486" i="7" s="1"/>
  <c r="BA486" i="7"/>
  <c r="BC486" i="7" s="1"/>
  <c r="BD486" i="7" s="1"/>
  <c r="BE486" i="7" s="1"/>
  <c r="AE487" i="7"/>
  <c r="AG487" i="7" s="1"/>
  <c r="AH487" i="7" s="1"/>
  <c r="AI487" i="7" s="1"/>
  <c r="AM487" i="7"/>
  <c r="AN487" i="7"/>
  <c r="AQ487" i="7" s="1"/>
  <c r="AV487" i="7" s="1"/>
  <c r="AP487" i="7"/>
  <c r="AR487" i="7" s="1"/>
  <c r="AS487" i="7" s="1"/>
  <c r="AT487" i="7" s="1"/>
  <c r="AX487" i="7"/>
  <c r="AY487" i="7"/>
  <c r="BB487" i="7" s="1"/>
  <c r="BG487" i="7" s="1"/>
  <c r="BA487" i="7"/>
  <c r="BC487" i="7" s="1"/>
  <c r="BD487" i="7" s="1"/>
  <c r="AE488" i="7"/>
  <c r="AG488" i="7" s="1"/>
  <c r="AH488" i="7" s="1"/>
  <c r="AI488" i="7" s="1"/>
  <c r="AM488" i="7"/>
  <c r="AN488" i="7"/>
  <c r="AQ488" i="7" s="1"/>
  <c r="AV488" i="7" s="1"/>
  <c r="AP488" i="7"/>
  <c r="AR488" i="7" s="1"/>
  <c r="AS488" i="7" s="1"/>
  <c r="AX488" i="7"/>
  <c r="AY488" i="7"/>
  <c r="BB488" i="7" s="1"/>
  <c r="BG488" i="7" s="1"/>
  <c r="BA488" i="7"/>
  <c r="BC488" i="7" s="1"/>
  <c r="BD488" i="7" s="1"/>
  <c r="AE489" i="7"/>
  <c r="AG489" i="7" s="1"/>
  <c r="AH489" i="7" s="1"/>
  <c r="AM489" i="7"/>
  <c r="AN489" i="7"/>
  <c r="AQ489" i="7" s="1"/>
  <c r="AV489" i="7" s="1"/>
  <c r="AP489" i="7"/>
  <c r="AR489" i="7" s="1"/>
  <c r="AS489" i="7" s="1"/>
  <c r="AX489" i="7"/>
  <c r="AY489" i="7"/>
  <c r="BB489" i="7" s="1"/>
  <c r="BG489" i="7" s="1"/>
  <c r="BA489" i="7"/>
  <c r="BC489" i="7" s="1"/>
  <c r="BD489" i="7" s="1"/>
  <c r="AE490" i="7"/>
  <c r="AG490" i="7" s="1"/>
  <c r="AH490" i="7" s="1"/>
  <c r="AM490" i="7"/>
  <c r="AN490" i="7"/>
  <c r="AQ490" i="7" s="1"/>
  <c r="AV490" i="7" s="1"/>
  <c r="AP490" i="7"/>
  <c r="AR490" i="7" s="1"/>
  <c r="AS490" i="7" s="1"/>
  <c r="AX490" i="7"/>
  <c r="AY490" i="7"/>
  <c r="BB490" i="7" s="1"/>
  <c r="BG490" i="7" s="1"/>
  <c r="BA490" i="7"/>
  <c r="BC490" i="7" s="1"/>
  <c r="BD490" i="7" s="1"/>
  <c r="AE491" i="7"/>
  <c r="AG491" i="7" s="1"/>
  <c r="AH491" i="7" s="1"/>
  <c r="AM491" i="7"/>
  <c r="AN491" i="7"/>
  <c r="AQ491" i="7" s="1"/>
  <c r="AV491" i="7" s="1"/>
  <c r="AP491" i="7"/>
  <c r="AR491" i="7" s="1"/>
  <c r="AS491" i="7" s="1"/>
  <c r="AX491" i="7"/>
  <c r="AY491" i="7"/>
  <c r="BB491" i="7" s="1"/>
  <c r="BG491" i="7" s="1"/>
  <c r="BA491" i="7"/>
  <c r="BC491" i="7" s="1"/>
  <c r="BD491" i="7" s="1"/>
  <c r="AE492" i="7"/>
  <c r="AG492" i="7" s="1"/>
  <c r="AH492" i="7" s="1"/>
  <c r="AM492" i="7"/>
  <c r="AN492" i="7"/>
  <c r="AQ492" i="7" s="1"/>
  <c r="AV492" i="7" s="1"/>
  <c r="AP492" i="7"/>
  <c r="AR492" i="7" s="1"/>
  <c r="AS492" i="7" s="1"/>
  <c r="AX492" i="7"/>
  <c r="AY492" i="7"/>
  <c r="BB492" i="7" s="1"/>
  <c r="BG492" i="7" s="1"/>
  <c r="BA492" i="7"/>
  <c r="BC492" i="7" s="1"/>
  <c r="BD492" i="7" s="1"/>
  <c r="BE492" i="7" s="1"/>
  <c r="AE493" i="7"/>
  <c r="AG493" i="7" s="1"/>
  <c r="AH493" i="7" s="1"/>
  <c r="AM493" i="7"/>
  <c r="AN493" i="7"/>
  <c r="AQ493" i="7" s="1"/>
  <c r="AV493" i="7" s="1"/>
  <c r="AP493" i="7"/>
  <c r="AR493" i="7" s="1"/>
  <c r="AS493" i="7" s="1"/>
  <c r="AT493" i="7" s="1"/>
  <c r="AX493" i="7"/>
  <c r="AY493" i="7"/>
  <c r="BB493" i="7" s="1"/>
  <c r="BG493" i="7" s="1"/>
  <c r="BA493" i="7"/>
  <c r="BC493" i="7" s="1"/>
  <c r="BD493" i="7" s="1"/>
  <c r="BE493" i="7" s="1"/>
  <c r="AE494" i="7"/>
  <c r="AG494" i="7" s="1"/>
  <c r="AH494" i="7" s="1"/>
  <c r="AI494" i="7" s="1"/>
  <c r="AM494" i="7"/>
  <c r="AN494" i="7"/>
  <c r="AQ494" i="7" s="1"/>
  <c r="AV494" i="7" s="1"/>
  <c r="AP494" i="7"/>
  <c r="AR494" i="7" s="1"/>
  <c r="AS494" i="7" s="1"/>
  <c r="AT494" i="7" s="1"/>
  <c r="AX494" i="7"/>
  <c r="AY494" i="7"/>
  <c r="BB494" i="7" s="1"/>
  <c r="BG494" i="7" s="1"/>
  <c r="BA494" i="7"/>
  <c r="BC494" i="7" s="1"/>
  <c r="BD494" i="7" s="1"/>
  <c r="BE494" i="7" s="1"/>
  <c r="AE495" i="7"/>
  <c r="AG495" i="7" s="1"/>
  <c r="AH495" i="7" s="1"/>
  <c r="AI495" i="7" s="1"/>
  <c r="AM495" i="7"/>
  <c r="AN495" i="7"/>
  <c r="AQ495" i="7" s="1"/>
  <c r="AV495" i="7" s="1"/>
  <c r="AP495" i="7"/>
  <c r="AR495" i="7" s="1"/>
  <c r="AS495" i="7" s="1"/>
  <c r="AT495" i="7" s="1"/>
  <c r="AX495" i="7"/>
  <c r="AY495" i="7"/>
  <c r="BB495" i="7" s="1"/>
  <c r="BG495" i="7" s="1"/>
  <c r="BA495" i="7"/>
  <c r="BC495" i="7" s="1"/>
  <c r="BD495" i="7" s="1"/>
  <c r="AE496" i="7"/>
  <c r="AG496" i="7" s="1"/>
  <c r="AH496" i="7" s="1"/>
  <c r="AI496" i="7" s="1"/>
  <c r="AM496" i="7"/>
  <c r="AN496" i="7"/>
  <c r="AQ496" i="7" s="1"/>
  <c r="AV496" i="7" s="1"/>
  <c r="AP496" i="7"/>
  <c r="AR496" i="7" s="1"/>
  <c r="AS496" i="7" s="1"/>
  <c r="AX496" i="7"/>
  <c r="AY496" i="7"/>
  <c r="BB496" i="7" s="1"/>
  <c r="BG496" i="7" s="1"/>
  <c r="BA496" i="7"/>
  <c r="BC496" i="7" s="1"/>
  <c r="BD496" i="7" s="1"/>
  <c r="AE497" i="7"/>
  <c r="AG497" i="7" s="1"/>
  <c r="AH497" i="7" s="1"/>
  <c r="AM497" i="7"/>
  <c r="AN497" i="7"/>
  <c r="AQ497" i="7" s="1"/>
  <c r="AV497" i="7" s="1"/>
  <c r="AP497" i="7"/>
  <c r="AR497" i="7" s="1"/>
  <c r="AS497" i="7" s="1"/>
  <c r="AX497" i="7"/>
  <c r="AY497" i="7"/>
  <c r="BB497" i="7" s="1"/>
  <c r="BG497" i="7" s="1"/>
  <c r="BA497" i="7"/>
  <c r="BC497" i="7" s="1"/>
  <c r="BD497" i="7" s="1"/>
  <c r="AE498" i="7"/>
  <c r="AG498" i="7" s="1"/>
  <c r="AH498" i="7" s="1"/>
  <c r="AM498" i="7"/>
  <c r="AN498" i="7"/>
  <c r="AQ498" i="7" s="1"/>
  <c r="AV498" i="7" s="1"/>
  <c r="AP498" i="7"/>
  <c r="AR498" i="7" s="1"/>
  <c r="AS498" i="7" s="1"/>
  <c r="AX498" i="7"/>
  <c r="AY498" i="7"/>
  <c r="BB498" i="7" s="1"/>
  <c r="BG498" i="7" s="1"/>
  <c r="BA498" i="7"/>
  <c r="BC498" i="7" s="1"/>
  <c r="BD498" i="7" s="1"/>
  <c r="AE499" i="7"/>
  <c r="AG499" i="7" s="1"/>
  <c r="AH499" i="7" s="1"/>
  <c r="AM499" i="7"/>
  <c r="AN499" i="7"/>
  <c r="AQ499" i="7" s="1"/>
  <c r="AV499" i="7" s="1"/>
  <c r="AP499" i="7"/>
  <c r="AR499" i="7" s="1"/>
  <c r="AS499" i="7" s="1"/>
  <c r="AT499" i="7" s="1"/>
  <c r="AX499" i="7"/>
  <c r="AY499" i="7"/>
  <c r="BB499" i="7" s="1"/>
  <c r="BG499" i="7" s="1"/>
  <c r="BA499" i="7"/>
  <c r="BC499" i="7" s="1"/>
  <c r="BD499" i="7" s="1"/>
  <c r="BE499" i="7" s="1"/>
  <c r="AE500" i="7"/>
  <c r="AG500" i="7" s="1"/>
  <c r="AH500" i="7" s="1"/>
  <c r="AI500" i="7" s="1"/>
  <c r="AM500" i="7"/>
  <c r="AN500" i="7"/>
  <c r="AQ500" i="7" s="1"/>
  <c r="AV500" i="7" s="1"/>
  <c r="AP500" i="7"/>
  <c r="AR500" i="7" s="1"/>
  <c r="AS500" i="7" s="1"/>
  <c r="AX500" i="7"/>
  <c r="AY500" i="7"/>
  <c r="BB500" i="7" s="1"/>
  <c r="BG500" i="7" s="1"/>
  <c r="BA500" i="7"/>
  <c r="BC500" i="7" s="1"/>
  <c r="BD500" i="7" s="1"/>
  <c r="AE501" i="7"/>
  <c r="AG501" i="7" s="1"/>
  <c r="AH501" i="7" s="1"/>
  <c r="AM501" i="7"/>
  <c r="AN501" i="7"/>
  <c r="AQ501" i="7" s="1"/>
  <c r="AV501" i="7" s="1"/>
  <c r="AP501" i="7"/>
  <c r="AR501" i="7" s="1"/>
  <c r="AS501" i="7" s="1"/>
  <c r="AX501" i="7"/>
  <c r="AY501" i="7"/>
  <c r="BB501" i="7" s="1"/>
  <c r="BG501" i="7" s="1"/>
  <c r="BA501" i="7"/>
  <c r="BC501" i="7" s="1"/>
  <c r="BD501" i="7" s="1"/>
  <c r="BE501" i="7" s="1"/>
  <c r="BA4" i="7"/>
  <c r="BC4" i="7" s="1"/>
  <c r="BD4" i="7" s="1"/>
  <c r="AP4" i="7"/>
  <c r="AR4" i="7" s="1"/>
  <c r="AS4" i="7" s="1"/>
  <c r="AE4" i="7"/>
  <c r="AG4" i="7" s="1"/>
  <c r="AH4" i="7" s="1"/>
  <c r="T5" i="7"/>
  <c r="V5" i="7" s="1"/>
  <c r="W5" i="7" s="1"/>
  <c r="T6" i="7"/>
  <c r="V6" i="7" s="1"/>
  <c r="W6" i="7" s="1"/>
  <c r="T7" i="7"/>
  <c r="V7" i="7" s="1"/>
  <c r="W7" i="7" s="1"/>
  <c r="X7" i="7" s="1"/>
  <c r="T8" i="7"/>
  <c r="V8" i="7" s="1"/>
  <c r="W8" i="7" s="1"/>
  <c r="T9" i="7"/>
  <c r="V9" i="7" s="1"/>
  <c r="W9" i="7" s="1"/>
  <c r="T10" i="7"/>
  <c r="V10" i="7" s="1"/>
  <c r="W10" i="7" s="1"/>
  <c r="X10" i="7" s="1"/>
  <c r="T11" i="7"/>
  <c r="V11" i="7" s="1"/>
  <c r="W11" i="7" s="1"/>
  <c r="X11" i="7" s="1"/>
  <c r="Y11" i="7" s="1"/>
  <c r="T12" i="7"/>
  <c r="V12" i="7" s="1"/>
  <c r="W12" i="7" s="1"/>
  <c r="T13" i="7"/>
  <c r="V13" i="7" s="1"/>
  <c r="W13" i="7" s="1"/>
  <c r="T14" i="7"/>
  <c r="V14" i="7" s="1"/>
  <c r="W14" i="7" s="1"/>
  <c r="T15" i="7"/>
  <c r="V15" i="7" s="1"/>
  <c r="W15" i="7" s="1"/>
  <c r="X15" i="7" s="1"/>
  <c r="T16" i="7"/>
  <c r="V16" i="7" s="1"/>
  <c r="W16" i="7" s="1"/>
  <c r="T17" i="7"/>
  <c r="V17" i="7" s="1"/>
  <c r="W17" i="7" s="1"/>
  <c r="T18" i="7"/>
  <c r="V18" i="7" s="1"/>
  <c r="W18" i="7" s="1"/>
  <c r="X18" i="7" s="1"/>
  <c r="T19" i="7"/>
  <c r="V19" i="7" s="1"/>
  <c r="W19" i="7" s="1"/>
  <c r="X19" i="7" s="1"/>
  <c r="Y19" i="7" s="1"/>
  <c r="T20" i="7"/>
  <c r="V20" i="7" s="1"/>
  <c r="W20" i="7" s="1"/>
  <c r="T21" i="7"/>
  <c r="V21" i="7" s="1"/>
  <c r="W21" i="7" s="1"/>
  <c r="T22" i="7"/>
  <c r="V22" i="7" s="1"/>
  <c r="W22" i="7" s="1"/>
  <c r="T23" i="7"/>
  <c r="V23" i="7" s="1"/>
  <c r="W23" i="7" s="1"/>
  <c r="X23" i="7" s="1"/>
  <c r="T24" i="7"/>
  <c r="V24" i="7" s="1"/>
  <c r="W24" i="7" s="1"/>
  <c r="T25" i="7"/>
  <c r="V25" i="7" s="1"/>
  <c r="W25" i="7" s="1"/>
  <c r="T26" i="7"/>
  <c r="V26" i="7" s="1"/>
  <c r="W26" i="7" s="1"/>
  <c r="X26" i="7" s="1"/>
  <c r="T27" i="7"/>
  <c r="V27" i="7" s="1"/>
  <c r="W27" i="7" s="1"/>
  <c r="X27" i="7" s="1"/>
  <c r="Y27" i="7" s="1"/>
  <c r="T28" i="7"/>
  <c r="V28" i="7" s="1"/>
  <c r="W28" i="7" s="1"/>
  <c r="T29" i="7"/>
  <c r="V29" i="7" s="1"/>
  <c r="W29" i="7" s="1"/>
  <c r="T30" i="7"/>
  <c r="V30" i="7" s="1"/>
  <c r="W30" i="7" s="1"/>
  <c r="T31" i="7"/>
  <c r="V31" i="7" s="1"/>
  <c r="W31" i="7" s="1"/>
  <c r="X31" i="7" s="1"/>
  <c r="T32" i="7"/>
  <c r="V32" i="7" s="1"/>
  <c r="W32" i="7" s="1"/>
  <c r="T33" i="7"/>
  <c r="V33" i="7" s="1"/>
  <c r="W33" i="7" s="1"/>
  <c r="T34" i="7"/>
  <c r="V34" i="7" s="1"/>
  <c r="W34" i="7" s="1"/>
  <c r="X34" i="7" s="1"/>
  <c r="T35" i="7"/>
  <c r="V35" i="7" s="1"/>
  <c r="W35" i="7" s="1"/>
  <c r="X35" i="7" s="1"/>
  <c r="Y35" i="7" s="1"/>
  <c r="T36" i="7"/>
  <c r="V36" i="7" s="1"/>
  <c r="W36" i="7" s="1"/>
  <c r="T37" i="7"/>
  <c r="V37" i="7" s="1"/>
  <c r="W37" i="7" s="1"/>
  <c r="T38" i="7"/>
  <c r="V38" i="7" s="1"/>
  <c r="W38" i="7" s="1"/>
  <c r="T39" i="7"/>
  <c r="V39" i="7" s="1"/>
  <c r="W39" i="7" s="1"/>
  <c r="X39" i="7" s="1"/>
  <c r="T40" i="7"/>
  <c r="V40" i="7" s="1"/>
  <c r="W40" i="7" s="1"/>
  <c r="T41" i="7"/>
  <c r="V41" i="7" s="1"/>
  <c r="W41" i="7" s="1"/>
  <c r="T42" i="7"/>
  <c r="V42" i="7" s="1"/>
  <c r="W42" i="7" s="1"/>
  <c r="X42" i="7" s="1"/>
  <c r="T43" i="7"/>
  <c r="V43" i="7" s="1"/>
  <c r="W43" i="7" s="1"/>
  <c r="T44" i="7"/>
  <c r="V44" i="7" s="1"/>
  <c r="W44" i="7" s="1"/>
  <c r="T45" i="7"/>
  <c r="V45" i="7" s="1"/>
  <c r="W45" i="7" s="1"/>
  <c r="T46" i="7"/>
  <c r="V46" i="7" s="1"/>
  <c r="W46" i="7" s="1"/>
  <c r="T47" i="7"/>
  <c r="V47" i="7" s="1"/>
  <c r="W47" i="7" s="1"/>
  <c r="X47" i="7" s="1"/>
  <c r="T48" i="7"/>
  <c r="V48" i="7" s="1"/>
  <c r="W48" i="7" s="1"/>
  <c r="T49" i="7"/>
  <c r="V49" i="7" s="1"/>
  <c r="W49" i="7" s="1"/>
  <c r="T50" i="7"/>
  <c r="V50" i="7" s="1"/>
  <c r="W50" i="7" s="1"/>
  <c r="X50" i="7" s="1"/>
  <c r="T51" i="7"/>
  <c r="V51" i="7" s="1"/>
  <c r="W51" i="7" s="1"/>
  <c r="X51" i="7" s="1"/>
  <c r="Y51" i="7" s="1"/>
  <c r="T52" i="7"/>
  <c r="V52" i="7" s="1"/>
  <c r="W52" i="7" s="1"/>
  <c r="T53" i="7"/>
  <c r="V53" i="7" s="1"/>
  <c r="W53" i="7" s="1"/>
  <c r="T54" i="7"/>
  <c r="V54" i="7" s="1"/>
  <c r="W54" i="7" s="1"/>
  <c r="T55" i="7"/>
  <c r="V55" i="7" s="1"/>
  <c r="W55" i="7" s="1"/>
  <c r="X55" i="7" s="1"/>
  <c r="T56" i="7"/>
  <c r="V56" i="7" s="1"/>
  <c r="W56" i="7" s="1"/>
  <c r="T57" i="7"/>
  <c r="V57" i="7" s="1"/>
  <c r="W57" i="7" s="1"/>
  <c r="T58" i="7"/>
  <c r="V58" i="7" s="1"/>
  <c r="W58" i="7" s="1"/>
  <c r="X58" i="7" s="1"/>
  <c r="T59" i="7"/>
  <c r="V59" i="7" s="1"/>
  <c r="W59" i="7" s="1"/>
  <c r="X59" i="7" s="1"/>
  <c r="Y59" i="7" s="1"/>
  <c r="T60" i="7"/>
  <c r="V60" i="7" s="1"/>
  <c r="W60" i="7" s="1"/>
  <c r="T61" i="7"/>
  <c r="V61" i="7" s="1"/>
  <c r="W61" i="7" s="1"/>
  <c r="T62" i="7"/>
  <c r="V62" i="7" s="1"/>
  <c r="W62" i="7" s="1"/>
  <c r="T63" i="7"/>
  <c r="V63" i="7" s="1"/>
  <c r="W63" i="7" s="1"/>
  <c r="T64" i="7"/>
  <c r="V64" i="7" s="1"/>
  <c r="W64" i="7" s="1"/>
  <c r="T65" i="7"/>
  <c r="V65" i="7" s="1"/>
  <c r="W65" i="7" s="1"/>
  <c r="T66" i="7"/>
  <c r="V66" i="7" s="1"/>
  <c r="W66" i="7" s="1"/>
  <c r="X66" i="7" s="1"/>
  <c r="T67" i="7"/>
  <c r="V67" i="7" s="1"/>
  <c r="W67" i="7" s="1"/>
  <c r="X67" i="7" s="1"/>
  <c r="Y67" i="7" s="1"/>
  <c r="T68" i="7"/>
  <c r="V68" i="7" s="1"/>
  <c r="W68" i="7" s="1"/>
  <c r="T69" i="7"/>
  <c r="V69" i="7" s="1"/>
  <c r="W69" i="7" s="1"/>
  <c r="T70" i="7"/>
  <c r="V70" i="7" s="1"/>
  <c r="W70" i="7" s="1"/>
  <c r="T71" i="7"/>
  <c r="V71" i="7" s="1"/>
  <c r="W71" i="7" s="1"/>
  <c r="T72" i="7"/>
  <c r="V72" i="7" s="1"/>
  <c r="W72" i="7" s="1"/>
  <c r="T73" i="7"/>
  <c r="V73" i="7" s="1"/>
  <c r="W73" i="7" s="1"/>
  <c r="T74" i="7"/>
  <c r="V74" i="7" s="1"/>
  <c r="W74" i="7" s="1"/>
  <c r="X74" i="7" s="1"/>
  <c r="T75" i="7"/>
  <c r="V75" i="7" s="1"/>
  <c r="W75" i="7" s="1"/>
  <c r="X75" i="7" s="1"/>
  <c r="Y75" i="7" s="1"/>
  <c r="T76" i="7"/>
  <c r="V76" i="7" s="1"/>
  <c r="W76" i="7" s="1"/>
  <c r="T77" i="7"/>
  <c r="V77" i="7" s="1"/>
  <c r="W77" i="7" s="1"/>
  <c r="X77" i="7" s="1"/>
  <c r="Y77" i="7" s="1"/>
  <c r="T78" i="7"/>
  <c r="V78" i="7" s="1"/>
  <c r="W78" i="7" s="1"/>
  <c r="T79" i="7"/>
  <c r="V79" i="7" s="1"/>
  <c r="W79" i="7" s="1"/>
  <c r="T80" i="7"/>
  <c r="V80" i="7" s="1"/>
  <c r="W80" i="7" s="1"/>
  <c r="T81" i="7"/>
  <c r="V81" i="7" s="1"/>
  <c r="W81" i="7" s="1"/>
  <c r="T82" i="7"/>
  <c r="V82" i="7" s="1"/>
  <c r="W82" i="7" s="1"/>
  <c r="X82" i="7" s="1"/>
  <c r="T83" i="7"/>
  <c r="V83" i="7" s="1"/>
  <c r="W83" i="7" s="1"/>
  <c r="X83" i="7" s="1"/>
  <c r="Y83" i="7" s="1"/>
  <c r="T84" i="7"/>
  <c r="V84" i="7" s="1"/>
  <c r="W84" i="7" s="1"/>
  <c r="T85" i="7"/>
  <c r="V85" i="7" s="1"/>
  <c r="W85" i="7" s="1"/>
  <c r="X85" i="7" s="1"/>
  <c r="Y85" i="7" s="1"/>
  <c r="T86" i="7"/>
  <c r="V86" i="7" s="1"/>
  <c r="W86" i="7" s="1"/>
  <c r="T87" i="7"/>
  <c r="V87" i="7" s="1"/>
  <c r="W87" i="7" s="1"/>
  <c r="T88" i="7"/>
  <c r="V88" i="7" s="1"/>
  <c r="W88" i="7" s="1"/>
  <c r="T89" i="7"/>
  <c r="V89" i="7" s="1"/>
  <c r="W89" i="7" s="1"/>
  <c r="T90" i="7"/>
  <c r="V90" i="7" s="1"/>
  <c r="W90" i="7" s="1"/>
  <c r="X90" i="7" s="1"/>
  <c r="T91" i="7"/>
  <c r="V91" i="7" s="1"/>
  <c r="W91" i="7" s="1"/>
  <c r="T92" i="7"/>
  <c r="V92" i="7" s="1"/>
  <c r="W92" i="7" s="1"/>
  <c r="X92" i="7" s="1"/>
  <c r="T93" i="7"/>
  <c r="V93" i="7" s="1"/>
  <c r="W93" i="7" s="1"/>
  <c r="X93" i="7" s="1"/>
  <c r="Y93" i="7" s="1"/>
  <c r="T94" i="7"/>
  <c r="V94" i="7" s="1"/>
  <c r="W94" i="7" s="1"/>
  <c r="T95" i="7"/>
  <c r="V95" i="7" s="1"/>
  <c r="W95" i="7" s="1"/>
  <c r="T96" i="7"/>
  <c r="V96" i="7" s="1"/>
  <c r="W96" i="7" s="1"/>
  <c r="T97" i="7"/>
  <c r="V97" i="7" s="1"/>
  <c r="W97" i="7" s="1"/>
  <c r="T98" i="7"/>
  <c r="V98" i="7" s="1"/>
  <c r="W98" i="7" s="1"/>
  <c r="X98" i="7" s="1"/>
  <c r="T99" i="7"/>
  <c r="V99" i="7" s="1"/>
  <c r="W99" i="7" s="1"/>
  <c r="X99" i="7" s="1"/>
  <c r="T100" i="7"/>
  <c r="V100" i="7" s="1"/>
  <c r="W100" i="7" s="1"/>
  <c r="X100" i="7" s="1"/>
  <c r="T101" i="7"/>
  <c r="V101" i="7" s="1"/>
  <c r="W101" i="7" s="1"/>
  <c r="X101" i="7" s="1"/>
  <c r="Y101" i="7" s="1"/>
  <c r="T102" i="7"/>
  <c r="V102" i="7" s="1"/>
  <c r="W102" i="7" s="1"/>
  <c r="T103" i="7"/>
  <c r="V103" i="7" s="1"/>
  <c r="W103" i="7" s="1"/>
  <c r="T104" i="7"/>
  <c r="V104" i="7" s="1"/>
  <c r="W104" i="7" s="1"/>
  <c r="T105" i="7"/>
  <c r="V105" i="7" s="1"/>
  <c r="W105" i="7" s="1"/>
  <c r="T106" i="7"/>
  <c r="V106" i="7" s="1"/>
  <c r="W106" i="7" s="1"/>
  <c r="T107" i="7"/>
  <c r="V107" i="7" s="1"/>
  <c r="W107" i="7" s="1"/>
  <c r="T108" i="7"/>
  <c r="V108" i="7" s="1"/>
  <c r="W108" i="7" s="1"/>
  <c r="T109" i="7"/>
  <c r="V109" i="7" s="1"/>
  <c r="W109" i="7" s="1"/>
  <c r="T110" i="7"/>
  <c r="V110" i="7" s="1"/>
  <c r="W110" i="7" s="1"/>
  <c r="X110" i="7" s="1"/>
  <c r="T111" i="7"/>
  <c r="V111" i="7" s="1"/>
  <c r="W111" i="7" s="1"/>
  <c r="T112" i="7"/>
  <c r="V112" i="7" s="1"/>
  <c r="W112" i="7" s="1"/>
  <c r="T113" i="7"/>
  <c r="V113" i="7" s="1"/>
  <c r="W113" i="7" s="1"/>
  <c r="T114" i="7"/>
  <c r="V114" i="7" s="1"/>
  <c r="W114" i="7" s="1"/>
  <c r="T115" i="7"/>
  <c r="V115" i="7" s="1"/>
  <c r="W115" i="7" s="1"/>
  <c r="X115" i="7" s="1"/>
  <c r="Y115" i="7" s="1"/>
  <c r="T116" i="7"/>
  <c r="V116" i="7" s="1"/>
  <c r="W116" i="7" s="1"/>
  <c r="T117" i="7"/>
  <c r="V117" i="7" s="1"/>
  <c r="W117" i="7" s="1"/>
  <c r="X117" i="7" s="1"/>
  <c r="T118" i="7"/>
  <c r="V118" i="7" s="1"/>
  <c r="W118" i="7" s="1"/>
  <c r="X118" i="7" s="1"/>
  <c r="T119" i="7"/>
  <c r="V119" i="7" s="1"/>
  <c r="W119" i="7" s="1"/>
  <c r="X119" i="7" s="1"/>
  <c r="T120" i="7"/>
  <c r="V120" i="7" s="1"/>
  <c r="W120" i="7" s="1"/>
  <c r="X120" i="7" s="1"/>
  <c r="T121" i="7"/>
  <c r="V121" i="7" s="1"/>
  <c r="W121" i="7" s="1"/>
  <c r="X121" i="7" s="1"/>
  <c r="T122" i="7"/>
  <c r="V122" i="7" s="1"/>
  <c r="W122" i="7" s="1"/>
  <c r="T123" i="7"/>
  <c r="V123" i="7" s="1"/>
  <c r="W123" i="7" s="1"/>
  <c r="T124" i="7"/>
  <c r="V124" i="7" s="1"/>
  <c r="W124" i="7" s="1"/>
  <c r="X124" i="7" s="1"/>
  <c r="T125" i="7"/>
  <c r="V125" i="7" s="1"/>
  <c r="W125" i="7" s="1"/>
  <c r="T126" i="7"/>
  <c r="V126" i="7" s="1"/>
  <c r="W126" i="7" s="1"/>
  <c r="T127" i="7"/>
  <c r="V127" i="7" s="1"/>
  <c r="W127" i="7" s="1"/>
  <c r="X127" i="7" s="1"/>
  <c r="T128" i="7"/>
  <c r="V128" i="7" s="1"/>
  <c r="W128" i="7" s="1"/>
  <c r="T129" i="7"/>
  <c r="V129" i="7" s="1"/>
  <c r="W129" i="7" s="1"/>
  <c r="T130" i="7"/>
  <c r="V130" i="7" s="1"/>
  <c r="W130" i="7" s="1"/>
  <c r="T131" i="7"/>
  <c r="V131" i="7" s="1"/>
  <c r="W131" i="7" s="1"/>
  <c r="X131" i="7" s="1"/>
  <c r="T132" i="7"/>
  <c r="V132" i="7" s="1"/>
  <c r="W132" i="7" s="1"/>
  <c r="T133" i="7"/>
  <c r="V133" i="7" s="1"/>
  <c r="W133" i="7" s="1"/>
  <c r="T134" i="7"/>
  <c r="V134" i="7" s="1"/>
  <c r="W134" i="7" s="1"/>
  <c r="T135" i="7"/>
  <c r="V135" i="7" s="1"/>
  <c r="W135" i="7" s="1"/>
  <c r="T136" i="7"/>
  <c r="V136" i="7" s="1"/>
  <c r="W136" i="7" s="1"/>
  <c r="T137" i="7"/>
  <c r="V137" i="7" s="1"/>
  <c r="W137" i="7" s="1"/>
  <c r="X137" i="7" s="1"/>
  <c r="T138" i="7"/>
  <c r="V138" i="7" s="1"/>
  <c r="W138" i="7" s="1"/>
  <c r="T139" i="7"/>
  <c r="V139" i="7" s="1"/>
  <c r="W139" i="7" s="1"/>
  <c r="T140" i="7"/>
  <c r="V140" i="7" s="1"/>
  <c r="W140" i="7" s="1"/>
  <c r="T141" i="7"/>
  <c r="V141" i="7" s="1"/>
  <c r="W141" i="7" s="1"/>
  <c r="X141" i="7" s="1"/>
  <c r="T142" i="7"/>
  <c r="V142" i="7" s="1"/>
  <c r="W142" i="7" s="1"/>
  <c r="X142" i="7" s="1"/>
  <c r="T143" i="7"/>
  <c r="V143" i="7" s="1"/>
  <c r="W143" i="7" s="1"/>
  <c r="X143" i="7" s="1"/>
  <c r="T144" i="7"/>
  <c r="V144" i="7" s="1"/>
  <c r="W144" i="7" s="1"/>
  <c r="X144" i="7" s="1"/>
  <c r="T145" i="7"/>
  <c r="V145" i="7" s="1"/>
  <c r="W145" i="7" s="1"/>
  <c r="X145" i="7" s="1"/>
  <c r="T146" i="7"/>
  <c r="V146" i="7" s="1"/>
  <c r="W146" i="7" s="1"/>
  <c r="T147" i="7"/>
  <c r="V147" i="7" s="1"/>
  <c r="W147" i="7" s="1"/>
  <c r="X147" i="7" s="1"/>
  <c r="T148" i="7"/>
  <c r="V148" i="7" s="1"/>
  <c r="W148" i="7" s="1"/>
  <c r="T149" i="7"/>
  <c r="V149" i="7" s="1"/>
  <c r="W149" i="7" s="1"/>
  <c r="X149" i="7" s="1"/>
  <c r="T150" i="7"/>
  <c r="V150" i="7" s="1"/>
  <c r="W150" i="7" s="1"/>
  <c r="T151" i="7"/>
  <c r="V151" i="7" s="1"/>
  <c r="W151" i="7" s="1"/>
  <c r="X151" i="7" s="1"/>
  <c r="T152" i="7"/>
  <c r="V152" i="7" s="1"/>
  <c r="W152" i="7" s="1"/>
  <c r="T153" i="7"/>
  <c r="V153" i="7" s="1"/>
  <c r="W153" i="7" s="1"/>
  <c r="T154" i="7"/>
  <c r="V154" i="7" s="1"/>
  <c r="W154" i="7" s="1"/>
  <c r="T155" i="7"/>
  <c r="V155" i="7" s="1"/>
  <c r="W155" i="7" s="1"/>
  <c r="T156" i="7"/>
  <c r="V156" i="7" s="1"/>
  <c r="W156" i="7" s="1"/>
  <c r="X156" i="7" s="1"/>
  <c r="T157" i="7"/>
  <c r="V157" i="7" s="1"/>
  <c r="W157" i="7" s="1"/>
  <c r="X157" i="7" s="1"/>
  <c r="T158" i="7"/>
  <c r="V158" i="7" s="1"/>
  <c r="W158" i="7" s="1"/>
  <c r="X158" i="7" s="1"/>
  <c r="T159" i="7"/>
  <c r="V159" i="7" s="1"/>
  <c r="W159" i="7" s="1"/>
  <c r="X159" i="7" s="1"/>
  <c r="T160" i="7"/>
  <c r="V160" i="7" s="1"/>
  <c r="W160" i="7" s="1"/>
  <c r="X160" i="7" s="1"/>
  <c r="T161" i="7"/>
  <c r="V161" i="7" s="1"/>
  <c r="W161" i="7" s="1"/>
  <c r="T162" i="7"/>
  <c r="V162" i="7" s="1"/>
  <c r="W162" i="7" s="1"/>
  <c r="T163" i="7"/>
  <c r="V163" i="7" s="1"/>
  <c r="W163" i="7" s="1"/>
  <c r="T164" i="7"/>
  <c r="V164" i="7" s="1"/>
  <c r="W164" i="7" s="1"/>
  <c r="T165" i="7"/>
  <c r="V165" i="7" s="1"/>
  <c r="W165" i="7" s="1"/>
  <c r="T166" i="7"/>
  <c r="V166" i="7" s="1"/>
  <c r="W166" i="7" s="1"/>
  <c r="T167" i="7"/>
  <c r="V167" i="7" s="1"/>
  <c r="W167" i="7" s="1"/>
  <c r="X167" i="7" s="1"/>
  <c r="T168" i="7"/>
  <c r="V168" i="7" s="1"/>
  <c r="W168" i="7" s="1"/>
  <c r="X168" i="7" s="1"/>
  <c r="T169" i="7"/>
  <c r="V169" i="7" s="1"/>
  <c r="W169" i="7" s="1"/>
  <c r="T170" i="7"/>
  <c r="V170" i="7" s="1"/>
  <c r="W170" i="7" s="1"/>
  <c r="T171" i="7"/>
  <c r="V171" i="7" s="1"/>
  <c r="W171" i="7" s="1"/>
  <c r="T172" i="7"/>
  <c r="V172" i="7" s="1"/>
  <c r="W172" i="7" s="1"/>
  <c r="X172" i="7" s="1"/>
  <c r="T173" i="7"/>
  <c r="V173" i="7" s="1"/>
  <c r="W173" i="7" s="1"/>
  <c r="X173" i="7" s="1"/>
  <c r="Y173" i="7" s="1"/>
  <c r="T174" i="7"/>
  <c r="V174" i="7" s="1"/>
  <c r="W174" i="7" s="1"/>
  <c r="X174" i="7" s="1"/>
  <c r="T175" i="7"/>
  <c r="V175" i="7" s="1"/>
  <c r="W175" i="7" s="1"/>
  <c r="X175" i="7" s="1"/>
  <c r="T176" i="7"/>
  <c r="V176" i="7" s="1"/>
  <c r="W176" i="7" s="1"/>
  <c r="X176" i="7" s="1"/>
  <c r="T177" i="7"/>
  <c r="V177" i="7" s="1"/>
  <c r="W177" i="7" s="1"/>
  <c r="T178" i="7"/>
  <c r="V178" i="7" s="1"/>
  <c r="W178" i="7" s="1"/>
  <c r="T179" i="7"/>
  <c r="V179" i="7" s="1"/>
  <c r="W179" i="7" s="1"/>
  <c r="T180" i="7"/>
  <c r="V180" i="7" s="1"/>
  <c r="W180" i="7" s="1"/>
  <c r="X180" i="7" s="1"/>
  <c r="T181" i="7"/>
  <c r="V181" i="7" s="1"/>
  <c r="W181" i="7" s="1"/>
  <c r="X181" i="7" s="1"/>
  <c r="Y181" i="7" s="1"/>
  <c r="T182" i="7"/>
  <c r="V182" i="7" s="1"/>
  <c r="W182" i="7" s="1"/>
  <c r="T183" i="7"/>
  <c r="V183" i="7" s="1"/>
  <c r="W183" i="7" s="1"/>
  <c r="X183" i="7" s="1"/>
  <c r="T184" i="7"/>
  <c r="V184" i="7" s="1"/>
  <c r="W184" i="7" s="1"/>
  <c r="T185" i="7"/>
  <c r="V185" i="7" s="1"/>
  <c r="W185" i="7" s="1"/>
  <c r="X185" i="7" s="1"/>
  <c r="T186" i="7"/>
  <c r="V186" i="7" s="1"/>
  <c r="W186" i="7" s="1"/>
  <c r="X186" i="7" s="1"/>
  <c r="T187" i="7"/>
  <c r="V187" i="7" s="1"/>
  <c r="W187" i="7" s="1"/>
  <c r="T188" i="7"/>
  <c r="V188" i="7" s="1"/>
  <c r="W188" i="7" s="1"/>
  <c r="X188" i="7" s="1"/>
  <c r="T189" i="7"/>
  <c r="V189" i="7" s="1"/>
  <c r="W189" i="7" s="1"/>
  <c r="T190" i="7"/>
  <c r="V190" i="7" s="1"/>
  <c r="W190" i="7" s="1"/>
  <c r="T191" i="7"/>
  <c r="V191" i="7" s="1"/>
  <c r="W191" i="7" s="1"/>
  <c r="X191" i="7" s="1"/>
  <c r="T192" i="7"/>
  <c r="V192" i="7" s="1"/>
  <c r="W192" i="7" s="1"/>
  <c r="T193" i="7"/>
  <c r="V193" i="7" s="1"/>
  <c r="W193" i="7" s="1"/>
  <c r="X193" i="7" s="1"/>
  <c r="T194" i="7"/>
  <c r="V194" i="7" s="1"/>
  <c r="W194" i="7" s="1"/>
  <c r="T195" i="7"/>
  <c r="V195" i="7" s="1"/>
  <c r="W195" i="7" s="1"/>
  <c r="T196" i="7"/>
  <c r="V196" i="7" s="1"/>
  <c r="W196" i="7" s="1"/>
  <c r="X196" i="7" s="1"/>
  <c r="T197" i="7"/>
  <c r="V197" i="7" s="1"/>
  <c r="W197" i="7" s="1"/>
  <c r="X197" i="7" s="1"/>
  <c r="T198" i="7"/>
  <c r="V198" i="7" s="1"/>
  <c r="W198" i="7" s="1"/>
  <c r="X198" i="7" s="1"/>
  <c r="T199" i="7"/>
  <c r="V199" i="7" s="1"/>
  <c r="W199" i="7" s="1"/>
  <c r="X199" i="7" s="1"/>
  <c r="T200" i="7"/>
  <c r="V200" i="7" s="1"/>
  <c r="W200" i="7" s="1"/>
  <c r="T201" i="7"/>
  <c r="V201" i="7" s="1"/>
  <c r="W201" i="7" s="1"/>
  <c r="T202" i="7"/>
  <c r="V202" i="7" s="1"/>
  <c r="W202" i="7" s="1"/>
  <c r="T203" i="7"/>
  <c r="V203" i="7" s="1"/>
  <c r="W203" i="7" s="1"/>
  <c r="T204" i="7"/>
  <c r="V204" i="7" s="1"/>
  <c r="W204" i="7" s="1"/>
  <c r="X204" i="7" s="1"/>
  <c r="Y204" i="7" s="1"/>
  <c r="T205" i="7"/>
  <c r="V205" i="7" s="1"/>
  <c r="W205" i="7" s="1"/>
  <c r="T206" i="7"/>
  <c r="V206" i="7" s="1"/>
  <c r="W206" i="7" s="1"/>
  <c r="T207" i="7"/>
  <c r="V207" i="7" s="1"/>
  <c r="W207" i="7" s="1"/>
  <c r="T208" i="7"/>
  <c r="V208" i="7" s="1"/>
  <c r="W208" i="7" s="1"/>
  <c r="T209" i="7"/>
  <c r="V209" i="7" s="1"/>
  <c r="W209" i="7" s="1"/>
  <c r="X209" i="7" s="1"/>
  <c r="T210" i="7"/>
  <c r="V210" i="7" s="1"/>
  <c r="W210" i="7" s="1"/>
  <c r="T211" i="7"/>
  <c r="V211" i="7" s="1"/>
  <c r="W211" i="7" s="1"/>
  <c r="X211" i="7" s="1"/>
  <c r="T212" i="7"/>
  <c r="V212" i="7" s="1"/>
  <c r="W212" i="7" s="1"/>
  <c r="X212" i="7" s="1"/>
  <c r="T213" i="7"/>
  <c r="V213" i="7" s="1"/>
  <c r="W213" i="7" s="1"/>
  <c r="T214" i="7"/>
  <c r="V214" i="7" s="1"/>
  <c r="W214" i="7" s="1"/>
  <c r="T215" i="7"/>
  <c r="V215" i="7" s="1"/>
  <c r="W215" i="7" s="1"/>
  <c r="X215" i="7" s="1"/>
  <c r="T216" i="7"/>
  <c r="V216" i="7" s="1"/>
  <c r="W216" i="7" s="1"/>
  <c r="T217" i="7"/>
  <c r="V217" i="7" s="1"/>
  <c r="W217" i="7" s="1"/>
  <c r="T218" i="7"/>
  <c r="V218" i="7" s="1"/>
  <c r="W218" i="7" s="1"/>
  <c r="X218" i="7" s="1"/>
  <c r="T219" i="7"/>
  <c r="V219" i="7" s="1"/>
  <c r="W219" i="7" s="1"/>
  <c r="T220" i="7"/>
  <c r="V220" i="7" s="1"/>
  <c r="W220" i="7" s="1"/>
  <c r="X220" i="7" s="1"/>
  <c r="Y220" i="7" s="1"/>
  <c r="T221" i="7"/>
  <c r="V221" i="7" s="1"/>
  <c r="W221" i="7" s="1"/>
  <c r="X221" i="7" s="1"/>
  <c r="T222" i="7"/>
  <c r="V222" i="7" s="1"/>
  <c r="W222" i="7" s="1"/>
  <c r="T223" i="7"/>
  <c r="V223" i="7" s="1"/>
  <c r="W223" i="7" s="1"/>
  <c r="T224" i="7"/>
  <c r="V224" i="7" s="1"/>
  <c r="W224" i="7" s="1"/>
  <c r="X224" i="7" s="1"/>
  <c r="T225" i="7"/>
  <c r="V225" i="7" s="1"/>
  <c r="W225" i="7" s="1"/>
  <c r="T226" i="7"/>
  <c r="V226" i="7" s="1"/>
  <c r="W226" i="7" s="1"/>
  <c r="T227" i="7"/>
  <c r="V227" i="7" s="1"/>
  <c r="W227" i="7" s="1"/>
  <c r="T228" i="7"/>
  <c r="V228" i="7" s="1"/>
  <c r="W228" i="7" s="1"/>
  <c r="X228" i="7" s="1"/>
  <c r="T229" i="7"/>
  <c r="V229" i="7" s="1"/>
  <c r="W229" i="7" s="1"/>
  <c r="X229" i="7" s="1"/>
  <c r="T230" i="7"/>
  <c r="V230" i="7" s="1"/>
  <c r="W230" i="7" s="1"/>
  <c r="X230" i="7" s="1"/>
  <c r="T231" i="7"/>
  <c r="V231" i="7" s="1"/>
  <c r="W231" i="7" s="1"/>
  <c r="X231" i="7" s="1"/>
  <c r="T232" i="7"/>
  <c r="V232" i="7" s="1"/>
  <c r="W232" i="7" s="1"/>
  <c r="T233" i="7"/>
  <c r="V233" i="7" s="1"/>
  <c r="W233" i="7" s="1"/>
  <c r="T234" i="7"/>
  <c r="V234" i="7" s="1"/>
  <c r="W234" i="7" s="1"/>
  <c r="T235" i="7"/>
  <c r="V235" i="7" s="1"/>
  <c r="W235" i="7" s="1"/>
  <c r="T236" i="7"/>
  <c r="V236" i="7" s="1"/>
  <c r="W236" i="7" s="1"/>
  <c r="X236" i="7" s="1"/>
  <c r="Y236" i="7" s="1"/>
  <c r="T237" i="7"/>
  <c r="V237" i="7" s="1"/>
  <c r="W237" i="7" s="1"/>
  <c r="T238" i="7"/>
  <c r="V238" i="7" s="1"/>
  <c r="W238" i="7" s="1"/>
  <c r="X238" i="7" s="1"/>
  <c r="T239" i="7"/>
  <c r="V239" i="7" s="1"/>
  <c r="W239" i="7" s="1"/>
  <c r="X239" i="7" s="1"/>
  <c r="T240" i="7"/>
  <c r="V240" i="7" s="1"/>
  <c r="W240" i="7" s="1"/>
  <c r="T241" i="7"/>
  <c r="V241" i="7" s="1"/>
  <c r="W241" i="7" s="1"/>
  <c r="T242" i="7"/>
  <c r="V242" i="7" s="1"/>
  <c r="W242" i="7" s="1"/>
  <c r="T243" i="7"/>
  <c r="V243" i="7" s="1"/>
  <c r="W243" i="7" s="1"/>
  <c r="T244" i="7"/>
  <c r="V244" i="7" s="1"/>
  <c r="W244" i="7" s="1"/>
  <c r="T245" i="7"/>
  <c r="V245" i="7" s="1"/>
  <c r="W245" i="7" s="1"/>
  <c r="T246" i="7"/>
  <c r="V246" i="7" s="1"/>
  <c r="W246" i="7" s="1"/>
  <c r="T247" i="7"/>
  <c r="V247" i="7" s="1"/>
  <c r="W247" i="7" s="1"/>
  <c r="T248" i="7"/>
  <c r="V248" i="7" s="1"/>
  <c r="W248" i="7" s="1"/>
  <c r="T249" i="7"/>
  <c r="V249" i="7" s="1"/>
  <c r="W249" i="7" s="1"/>
  <c r="T250" i="7"/>
  <c r="V250" i="7" s="1"/>
  <c r="W250" i="7" s="1"/>
  <c r="T251" i="7"/>
  <c r="V251" i="7" s="1"/>
  <c r="W251" i="7" s="1"/>
  <c r="T252" i="7"/>
  <c r="V252" i="7" s="1"/>
  <c r="W252" i="7" s="1"/>
  <c r="T253" i="7"/>
  <c r="V253" i="7" s="1"/>
  <c r="W253" i="7" s="1"/>
  <c r="T254" i="7"/>
  <c r="V254" i="7" s="1"/>
  <c r="W254" i="7" s="1"/>
  <c r="X254" i="7" s="1"/>
  <c r="T255" i="7"/>
  <c r="V255" i="7" s="1"/>
  <c r="W255" i="7" s="1"/>
  <c r="T256" i="7"/>
  <c r="V256" i="7" s="1"/>
  <c r="W256" i="7" s="1"/>
  <c r="T257" i="7"/>
  <c r="V257" i="7" s="1"/>
  <c r="W257" i="7" s="1"/>
  <c r="T258" i="7"/>
  <c r="V258" i="7" s="1"/>
  <c r="W258" i="7" s="1"/>
  <c r="T259" i="7"/>
  <c r="V259" i="7" s="1"/>
  <c r="W259" i="7" s="1"/>
  <c r="T260" i="7"/>
  <c r="V260" i="7" s="1"/>
  <c r="W260" i="7" s="1"/>
  <c r="T261" i="7"/>
  <c r="V261" i="7" s="1"/>
  <c r="W261" i="7" s="1"/>
  <c r="T262" i="7"/>
  <c r="V262" i="7" s="1"/>
  <c r="W262" i="7" s="1"/>
  <c r="T263" i="7"/>
  <c r="V263" i="7" s="1"/>
  <c r="W263" i="7" s="1"/>
  <c r="T264" i="7"/>
  <c r="V264" i="7" s="1"/>
  <c r="W264" i="7" s="1"/>
  <c r="T265" i="7"/>
  <c r="V265" i="7" s="1"/>
  <c r="W265" i="7" s="1"/>
  <c r="T266" i="7"/>
  <c r="V266" i="7" s="1"/>
  <c r="W266" i="7" s="1"/>
  <c r="T267" i="7"/>
  <c r="V267" i="7" s="1"/>
  <c r="W267" i="7" s="1"/>
  <c r="T268" i="7"/>
  <c r="V268" i="7" s="1"/>
  <c r="W268" i="7" s="1"/>
  <c r="T269" i="7"/>
  <c r="V269" i="7" s="1"/>
  <c r="W269" i="7" s="1"/>
  <c r="T270" i="7"/>
  <c r="V270" i="7" s="1"/>
  <c r="W270" i="7" s="1"/>
  <c r="T271" i="7"/>
  <c r="V271" i="7" s="1"/>
  <c r="W271" i="7" s="1"/>
  <c r="T272" i="7"/>
  <c r="V272" i="7" s="1"/>
  <c r="W272" i="7" s="1"/>
  <c r="T273" i="7"/>
  <c r="V273" i="7" s="1"/>
  <c r="W273" i="7" s="1"/>
  <c r="T274" i="7"/>
  <c r="V274" i="7" s="1"/>
  <c r="W274" i="7" s="1"/>
  <c r="T275" i="7"/>
  <c r="V275" i="7" s="1"/>
  <c r="W275" i="7" s="1"/>
  <c r="T276" i="7"/>
  <c r="V276" i="7" s="1"/>
  <c r="W276" i="7" s="1"/>
  <c r="T277" i="7"/>
  <c r="V277" i="7" s="1"/>
  <c r="W277" i="7" s="1"/>
  <c r="T278" i="7"/>
  <c r="V278" i="7" s="1"/>
  <c r="W278" i="7" s="1"/>
  <c r="T279" i="7"/>
  <c r="V279" i="7" s="1"/>
  <c r="W279" i="7" s="1"/>
  <c r="T280" i="7"/>
  <c r="V280" i="7" s="1"/>
  <c r="W280" i="7" s="1"/>
  <c r="T281" i="7"/>
  <c r="V281" i="7" s="1"/>
  <c r="W281" i="7" s="1"/>
  <c r="T282" i="7"/>
  <c r="V282" i="7" s="1"/>
  <c r="W282" i="7" s="1"/>
  <c r="X282" i="7" s="1"/>
  <c r="T283" i="7"/>
  <c r="V283" i="7" s="1"/>
  <c r="W283" i="7" s="1"/>
  <c r="T284" i="7"/>
  <c r="V284" i="7" s="1"/>
  <c r="W284" i="7" s="1"/>
  <c r="T285" i="7"/>
  <c r="V285" i="7" s="1"/>
  <c r="W285" i="7" s="1"/>
  <c r="T286" i="7"/>
  <c r="V286" i="7" s="1"/>
  <c r="W286" i="7" s="1"/>
  <c r="X286" i="7" s="1"/>
  <c r="T287" i="7"/>
  <c r="V287" i="7" s="1"/>
  <c r="W287" i="7" s="1"/>
  <c r="X287" i="7" s="1"/>
  <c r="T288" i="7"/>
  <c r="V288" i="7" s="1"/>
  <c r="W288" i="7" s="1"/>
  <c r="T289" i="7"/>
  <c r="V289" i="7" s="1"/>
  <c r="W289" i="7" s="1"/>
  <c r="T290" i="7"/>
  <c r="V290" i="7" s="1"/>
  <c r="W290" i="7" s="1"/>
  <c r="X290" i="7" s="1"/>
  <c r="T291" i="7"/>
  <c r="V291" i="7" s="1"/>
  <c r="W291" i="7" s="1"/>
  <c r="T292" i="7"/>
  <c r="V292" i="7" s="1"/>
  <c r="W292" i="7" s="1"/>
  <c r="T293" i="7"/>
  <c r="V293" i="7" s="1"/>
  <c r="W293" i="7" s="1"/>
  <c r="T294" i="7"/>
  <c r="V294" i="7" s="1"/>
  <c r="W294" i="7" s="1"/>
  <c r="T295" i="7"/>
  <c r="V295" i="7" s="1"/>
  <c r="W295" i="7" s="1"/>
  <c r="T296" i="7"/>
  <c r="V296" i="7" s="1"/>
  <c r="W296" i="7" s="1"/>
  <c r="T297" i="7"/>
  <c r="V297" i="7" s="1"/>
  <c r="W297" i="7" s="1"/>
  <c r="T298" i="7"/>
  <c r="V298" i="7" s="1"/>
  <c r="W298" i="7" s="1"/>
  <c r="X298" i="7" s="1"/>
  <c r="T299" i="7"/>
  <c r="V299" i="7" s="1"/>
  <c r="W299" i="7" s="1"/>
  <c r="T300" i="7"/>
  <c r="V300" i="7" s="1"/>
  <c r="W300" i="7" s="1"/>
  <c r="T301" i="7"/>
  <c r="V301" i="7" s="1"/>
  <c r="W301" i="7" s="1"/>
  <c r="X301" i="7" s="1"/>
  <c r="T302" i="7"/>
  <c r="V302" i="7" s="1"/>
  <c r="W302" i="7" s="1"/>
  <c r="T303" i="7"/>
  <c r="V303" i="7" s="1"/>
  <c r="W303" i="7" s="1"/>
  <c r="X303" i="7" s="1"/>
  <c r="T304" i="7"/>
  <c r="V304" i="7" s="1"/>
  <c r="W304" i="7" s="1"/>
  <c r="T305" i="7"/>
  <c r="V305" i="7" s="1"/>
  <c r="W305" i="7" s="1"/>
  <c r="X305" i="7" s="1"/>
  <c r="T306" i="7"/>
  <c r="V306" i="7" s="1"/>
  <c r="W306" i="7" s="1"/>
  <c r="T307" i="7"/>
  <c r="V307" i="7" s="1"/>
  <c r="W307" i="7" s="1"/>
  <c r="T308" i="7"/>
  <c r="V308" i="7" s="1"/>
  <c r="W308" i="7" s="1"/>
  <c r="T309" i="7"/>
  <c r="V309" i="7" s="1"/>
  <c r="W309" i="7" s="1"/>
  <c r="X309" i="7" s="1"/>
  <c r="T310" i="7"/>
  <c r="V310" i="7" s="1"/>
  <c r="W310" i="7" s="1"/>
  <c r="T311" i="7"/>
  <c r="V311" i="7" s="1"/>
  <c r="W311" i="7" s="1"/>
  <c r="T312" i="7"/>
  <c r="V312" i="7" s="1"/>
  <c r="W312" i="7" s="1"/>
  <c r="T313" i="7"/>
  <c r="V313" i="7" s="1"/>
  <c r="W313" i="7" s="1"/>
  <c r="X313" i="7" s="1"/>
  <c r="T314" i="7"/>
  <c r="V314" i="7" s="1"/>
  <c r="W314" i="7" s="1"/>
  <c r="T315" i="7"/>
  <c r="V315" i="7" s="1"/>
  <c r="W315" i="7" s="1"/>
  <c r="T316" i="7"/>
  <c r="V316" i="7" s="1"/>
  <c r="W316" i="7" s="1"/>
  <c r="X316" i="7" s="1"/>
  <c r="T317" i="7"/>
  <c r="V317" i="7" s="1"/>
  <c r="W317" i="7" s="1"/>
  <c r="X317" i="7" s="1"/>
  <c r="Y317" i="7" s="1"/>
  <c r="T318" i="7"/>
  <c r="V318" i="7" s="1"/>
  <c r="W318" i="7" s="1"/>
  <c r="X318" i="7" s="1"/>
  <c r="T319" i="7"/>
  <c r="V319" i="7" s="1"/>
  <c r="W319" i="7" s="1"/>
  <c r="T320" i="7"/>
  <c r="V320" i="7" s="1"/>
  <c r="W320" i="7" s="1"/>
  <c r="T321" i="7"/>
  <c r="V321" i="7" s="1"/>
  <c r="W321" i="7" s="1"/>
  <c r="T322" i="7"/>
  <c r="V322" i="7" s="1"/>
  <c r="W322" i="7" s="1"/>
  <c r="T323" i="7"/>
  <c r="V323" i="7" s="1"/>
  <c r="W323" i="7" s="1"/>
  <c r="X323" i="7" s="1"/>
  <c r="T324" i="7"/>
  <c r="V324" i="7" s="1"/>
  <c r="W324" i="7" s="1"/>
  <c r="X324" i="7" s="1"/>
  <c r="T325" i="7"/>
  <c r="V325" i="7" s="1"/>
  <c r="W325" i="7" s="1"/>
  <c r="T326" i="7"/>
  <c r="V326" i="7" s="1"/>
  <c r="W326" i="7" s="1"/>
  <c r="X326" i="7" s="1"/>
  <c r="T327" i="7"/>
  <c r="V327" i="7" s="1"/>
  <c r="W327" i="7" s="1"/>
  <c r="T328" i="7"/>
  <c r="V328" i="7" s="1"/>
  <c r="W328" i="7" s="1"/>
  <c r="T329" i="7"/>
  <c r="V329" i="7" s="1"/>
  <c r="W329" i="7" s="1"/>
  <c r="X329" i="7" s="1"/>
  <c r="T330" i="7"/>
  <c r="V330" i="7" s="1"/>
  <c r="W330" i="7" s="1"/>
  <c r="T331" i="7"/>
  <c r="V331" i="7" s="1"/>
  <c r="W331" i="7" s="1"/>
  <c r="X331" i="7" s="1"/>
  <c r="T332" i="7"/>
  <c r="V332" i="7" s="1"/>
  <c r="W332" i="7" s="1"/>
  <c r="T333" i="7"/>
  <c r="V333" i="7" s="1"/>
  <c r="W333" i="7" s="1"/>
  <c r="T334" i="7"/>
  <c r="V334" i="7" s="1"/>
  <c r="W334" i="7" s="1"/>
  <c r="X334" i="7" s="1"/>
  <c r="T335" i="7"/>
  <c r="V335" i="7" s="1"/>
  <c r="W335" i="7" s="1"/>
  <c r="X335" i="7" s="1"/>
  <c r="T336" i="7"/>
  <c r="V336" i="7" s="1"/>
  <c r="W336" i="7" s="1"/>
  <c r="T337" i="7"/>
  <c r="V337" i="7" s="1"/>
  <c r="W337" i="7" s="1"/>
  <c r="T338" i="7"/>
  <c r="V338" i="7" s="1"/>
  <c r="W338" i="7" s="1"/>
  <c r="X338" i="7" s="1"/>
  <c r="T339" i="7"/>
  <c r="V339" i="7" s="1"/>
  <c r="W339" i="7" s="1"/>
  <c r="X339" i="7" s="1"/>
  <c r="T340" i="7"/>
  <c r="V340" i="7" s="1"/>
  <c r="W340" i="7" s="1"/>
  <c r="X340" i="7" s="1"/>
  <c r="T341" i="7"/>
  <c r="V341" i="7" s="1"/>
  <c r="W341" i="7" s="1"/>
  <c r="X341" i="7" s="1"/>
  <c r="T342" i="7"/>
  <c r="V342" i="7" s="1"/>
  <c r="W342" i="7" s="1"/>
  <c r="T343" i="7"/>
  <c r="V343" i="7" s="1"/>
  <c r="W343" i="7" s="1"/>
  <c r="T344" i="7"/>
  <c r="V344" i="7" s="1"/>
  <c r="W344" i="7" s="1"/>
  <c r="T345" i="7"/>
  <c r="V345" i="7" s="1"/>
  <c r="W345" i="7" s="1"/>
  <c r="T346" i="7"/>
  <c r="V346" i="7" s="1"/>
  <c r="W346" i="7" s="1"/>
  <c r="X346" i="7" s="1"/>
  <c r="T347" i="7"/>
  <c r="V347" i="7" s="1"/>
  <c r="W347" i="7" s="1"/>
  <c r="X347" i="7" s="1"/>
  <c r="T348" i="7"/>
  <c r="V348" i="7" s="1"/>
  <c r="W348" i="7" s="1"/>
  <c r="X348" i="7" s="1"/>
  <c r="T349" i="7"/>
  <c r="V349" i="7" s="1"/>
  <c r="W349" i="7" s="1"/>
  <c r="X349" i="7" s="1"/>
  <c r="T350" i="7"/>
  <c r="V350" i="7" s="1"/>
  <c r="W350" i="7" s="1"/>
  <c r="T351" i="7"/>
  <c r="V351" i="7" s="1"/>
  <c r="W351" i="7" s="1"/>
  <c r="T352" i="7"/>
  <c r="V352" i="7" s="1"/>
  <c r="W352" i="7" s="1"/>
  <c r="T353" i="7"/>
  <c r="V353" i="7" s="1"/>
  <c r="W353" i="7" s="1"/>
  <c r="T354" i="7"/>
  <c r="V354" i="7" s="1"/>
  <c r="W354" i="7" s="1"/>
  <c r="X354" i="7" s="1"/>
  <c r="T355" i="7"/>
  <c r="V355" i="7" s="1"/>
  <c r="W355" i="7" s="1"/>
  <c r="X355" i="7" s="1"/>
  <c r="T356" i="7"/>
  <c r="V356" i="7" s="1"/>
  <c r="W356" i="7" s="1"/>
  <c r="X356" i="7" s="1"/>
  <c r="T357" i="7"/>
  <c r="V357" i="7" s="1"/>
  <c r="W357" i="7" s="1"/>
  <c r="X357" i="7" s="1"/>
  <c r="T358" i="7"/>
  <c r="V358" i="7" s="1"/>
  <c r="W358" i="7" s="1"/>
  <c r="T359" i="7"/>
  <c r="V359" i="7" s="1"/>
  <c r="W359" i="7" s="1"/>
  <c r="T360" i="7"/>
  <c r="V360" i="7" s="1"/>
  <c r="W360" i="7" s="1"/>
  <c r="T361" i="7"/>
  <c r="V361" i="7" s="1"/>
  <c r="W361" i="7" s="1"/>
  <c r="T362" i="7"/>
  <c r="V362" i="7" s="1"/>
  <c r="W362" i="7" s="1"/>
  <c r="X362" i="7" s="1"/>
  <c r="T363" i="7"/>
  <c r="V363" i="7" s="1"/>
  <c r="W363" i="7" s="1"/>
  <c r="T364" i="7"/>
  <c r="V364" i="7" s="1"/>
  <c r="W364" i="7" s="1"/>
  <c r="X364" i="7" s="1"/>
  <c r="T365" i="7"/>
  <c r="V365" i="7" s="1"/>
  <c r="W365" i="7" s="1"/>
  <c r="T366" i="7"/>
  <c r="V366" i="7" s="1"/>
  <c r="W366" i="7" s="1"/>
  <c r="T367" i="7"/>
  <c r="V367" i="7" s="1"/>
  <c r="W367" i="7" s="1"/>
  <c r="T368" i="7"/>
  <c r="V368" i="7" s="1"/>
  <c r="W368" i="7" s="1"/>
  <c r="T369" i="7"/>
  <c r="V369" i="7" s="1"/>
  <c r="W369" i="7" s="1"/>
  <c r="T370" i="7"/>
  <c r="V370" i="7" s="1"/>
  <c r="W370" i="7" s="1"/>
  <c r="T371" i="7"/>
  <c r="V371" i="7" s="1"/>
  <c r="W371" i="7" s="1"/>
  <c r="X371" i="7" s="1"/>
  <c r="T372" i="7"/>
  <c r="V372" i="7" s="1"/>
  <c r="W372" i="7" s="1"/>
  <c r="X372" i="7" s="1"/>
  <c r="T373" i="7"/>
  <c r="V373" i="7" s="1"/>
  <c r="W373" i="7" s="1"/>
  <c r="X373" i="7" s="1"/>
  <c r="T374" i="7"/>
  <c r="V374" i="7" s="1"/>
  <c r="W374" i="7" s="1"/>
  <c r="T375" i="7"/>
  <c r="V375" i="7" s="1"/>
  <c r="W375" i="7" s="1"/>
  <c r="T376" i="7"/>
  <c r="V376" i="7" s="1"/>
  <c r="W376" i="7" s="1"/>
  <c r="T377" i="7"/>
  <c r="V377" i="7" s="1"/>
  <c r="W377" i="7" s="1"/>
  <c r="T378" i="7"/>
  <c r="V378" i="7" s="1"/>
  <c r="W378" i="7" s="1"/>
  <c r="X378" i="7" s="1"/>
  <c r="T379" i="7"/>
  <c r="V379" i="7" s="1"/>
  <c r="W379" i="7" s="1"/>
  <c r="T380" i="7"/>
  <c r="V380" i="7" s="1"/>
  <c r="W380" i="7" s="1"/>
  <c r="T381" i="7"/>
  <c r="V381" i="7" s="1"/>
  <c r="W381" i="7" s="1"/>
  <c r="X381" i="7" s="1"/>
  <c r="T382" i="7"/>
  <c r="V382" i="7" s="1"/>
  <c r="W382" i="7" s="1"/>
  <c r="T383" i="7"/>
  <c r="V383" i="7" s="1"/>
  <c r="W383" i="7" s="1"/>
  <c r="T384" i="7"/>
  <c r="V384" i="7" s="1"/>
  <c r="W384" i="7" s="1"/>
  <c r="T385" i="7"/>
  <c r="V385" i="7" s="1"/>
  <c r="W385" i="7" s="1"/>
  <c r="T386" i="7"/>
  <c r="V386" i="7" s="1"/>
  <c r="W386" i="7" s="1"/>
  <c r="X386" i="7" s="1"/>
  <c r="T387" i="7"/>
  <c r="V387" i="7" s="1"/>
  <c r="W387" i="7" s="1"/>
  <c r="T388" i="7"/>
  <c r="V388" i="7" s="1"/>
  <c r="W388" i="7" s="1"/>
  <c r="X388" i="7" s="1"/>
  <c r="T389" i="7"/>
  <c r="V389" i="7" s="1"/>
  <c r="W389" i="7" s="1"/>
  <c r="X389" i="7" s="1"/>
  <c r="T390" i="7"/>
  <c r="V390" i="7" s="1"/>
  <c r="W390" i="7" s="1"/>
  <c r="T391" i="7"/>
  <c r="V391" i="7" s="1"/>
  <c r="W391" i="7" s="1"/>
  <c r="T392" i="7"/>
  <c r="V392" i="7" s="1"/>
  <c r="W392" i="7" s="1"/>
  <c r="T393" i="7"/>
  <c r="V393" i="7" s="1"/>
  <c r="W393" i="7" s="1"/>
  <c r="X393" i="7" s="1"/>
  <c r="Y393" i="7" s="1"/>
  <c r="T394" i="7"/>
  <c r="V394" i="7" s="1"/>
  <c r="W394" i="7" s="1"/>
  <c r="T395" i="7"/>
  <c r="V395" i="7" s="1"/>
  <c r="W395" i="7" s="1"/>
  <c r="T396" i="7"/>
  <c r="V396" i="7" s="1"/>
  <c r="W396" i="7" s="1"/>
  <c r="T397" i="7"/>
  <c r="V397" i="7" s="1"/>
  <c r="W397" i="7" s="1"/>
  <c r="T398" i="7"/>
  <c r="V398" i="7" s="1"/>
  <c r="W398" i="7" s="1"/>
  <c r="T399" i="7"/>
  <c r="V399" i="7" s="1"/>
  <c r="W399" i="7" s="1"/>
  <c r="T400" i="7"/>
  <c r="V400" i="7" s="1"/>
  <c r="W400" i="7" s="1"/>
  <c r="T401" i="7"/>
  <c r="V401" i="7" s="1"/>
  <c r="W401" i="7" s="1"/>
  <c r="X401" i="7" s="1"/>
  <c r="T402" i="7"/>
  <c r="V402" i="7" s="1"/>
  <c r="W402" i="7" s="1"/>
  <c r="X402" i="7" s="1"/>
  <c r="T403" i="7"/>
  <c r="V403" i="7" s="1"/>
  <c r="W403" i="7" s="1"/>
  <c r="X403" i="7" s="1"/>
  <c r="T404" i="7"/>
  <c r="V404" i="7" s="1"/>
  <c r="W404" i="7" s="1"/>
  <c r="X404" i="7" s="1"/>
  <c r="T405" i="7"/>
  <c r="V405" i="7" s="1"/>
  <c r="W405" i="7" s="1"/>
  <c r="T406" i="7"/>
  <c r="V406" i="7" s="1"/>
  <c r="W406" i="7" s="1"/>
  <c r="X406" i="7" s="1"/>
  <c r="T407" i="7"/>
  <c r="V407" i="7" s="1"/>
  <c r="W407" i="7" s="1"/>
  <c r="T408" i="7"/>
  <c r="V408" i="7" s="1"/>
  <c r="W408" i="7" s="1"/>
  <c r="X408" i="7" s="1"/>
  <c r="T409" i="7"/>
  <c r="V409" i="7" s="1"/>
  <c r="W409" i="7" s="1"/>
  <c r="T410" i="7"/>
  <c r="V410" i="7" s="1"/>
  <c r="W410" i="7" s="1"/>
  <c r="T411" i="7"/>
  <c r="V411" i="7" s="1"/>
  <c r="W411" i="7" s="1"/>
  <c r="X411" i="7" s="1"/>
  <c r="T412" i="7"/>
  <c r="V412" i="7" s="1"/>
  <c r="W412" i="7" s="1"/>
  <c r="T413" i="7"/>
  <c r="V413" i="7" s="1"/>
  <c r="W413" i="7" s="1"/>
  <c r="X413" i="7" s="1"/>
  <c r="T414" i="7"/>
  <c r="V414" i="7" s="1"/>
  <c r="W414" i="7" s="1"/>
  <c r="X414" i="7" s="1"/>
  <c r="Y414" i="7" s="1"/>
  <c r="T415" i="7"/>
  <c r="V415" i="7" s="1"/>
  <c r="W415" i="7" s="1"/>
  <c r="X415" i="7" s="1"/>
  <c r="T416" i="7"/>
  <c r="V416" i="7" s="1"/>
  <c r="W416" i="7" s="1"/>
  <c r="T417" i="7"/>
  <c r="V417" i="7" s="1"/>
  <c r="W417" i="7" s="1"/>
  <c r="X417" i="7" s="1"/>
  <c r="T418" i="7"/>
  <c r="V418" i="7" s="1"/>
  <c r="W418" i="7" s="1"/>
  <c r="T419" i="7"/>
  <c r="V419" i="7" s="1"/>
  <c r="W419" i="7" s="1"/>
  <c r="X419" i="7" s="1"/>
  <c r="T420" i="7"/>
  <c r="V420" i="7" s="1"/>
  <c r="W420" i="7" s="1"/>
  <c r="T421" i="7"/>
  <c r="V421" i="7" s="1"/>
  <c r="W421" i="7" s="1"/>
  <c r="T422" i="7"/>
  <c r="V422" i="7" s="1"/>
  <c r="W422" i="7" s="1"/>
  <c r="X422" i="7" s="1"/>
  <c r="Y422" i="7" s="1"/>
  <c r="T423" i="7"/>
  <c r="V423" i="7" s="1"/>
  <c r="W423" i="7" s="1"/>
  <c r="T424" i="7"/>
  <c r="V424" i="7" s="1"/>
  <c r="W424" i="7" s="1"/>
  <c r="T425" i="7"/>
  <c r="V425" i="7" s="1"/>
  <c r="W425" i="7" s="1"/>
  <c r="X425" i="7" s="1"/>
  <c r="Y425" i="7" s="1"/>
  <c r="T426" i="7"/>
  <c r="V426" i="7" s="1"/>
  <c r="W426" i="7" s="1"/>
  <c r="T427" i="7"/>
  <c r="V427" i="7" s="1"/>
  <c r="W427" i="7" s="1"/>
  <c r="T428" i="7"/>
  <c r="V428" i="7" s="1"/>
  <c r="W428" i="7" s="1"/>
  <c r="T429" i="7"/>
  <c r="V429" i="7" s="1"/>
  <c r="W429" i="7" s="1"/>
  <c r="T430" i="7"/>
  <c r="V430" i="7" s="1"/>
  <c r="W430" i="7" s="1"/>
  <c r="T431" i="7"/>
  <c r="V431" i="7" s="1"/>
  <c r="W431" i="7" s="1"/>
  <c r="T432" i="7"/>
  <c r="V432" i="7" s="1"/>
  <c r="W432" i="7" s="1"/>
  <c r="T433" i="7"/>
  <c r="V433" i="7" s="1"/>
  <c r="W433" i="7" s="1"/>
  <c r="X433" i="7" s="1"/>
  <c r="Y433" i="7" s="1"/>
  <c r="T434" i="7"/>
  <c r="V434" i="7" s="1"/>
  <c r="W434" i="7" s="1"/>
  <c r="X434" i="7" s="1"/>
  <c r="T435" i="7"/>
  <c r="V435" i="7" s="1"/>
  <c r="W435" i="7" s="1"/>
  <c r="X435" i="7" s="1"/>
  <c r="T436" i="7"/>
  <c r="V436" i="7" s="1"/>
  <c r="W436" i="7" s="1"/>
  <c r="X436" i="7" s="1"/>
  <c r="T437" i="7"/>
  <c r="V437" i="7" s="1"/>
  <c r="W437" i="7" s="1"/>
  <c r="T438" i="7"/>
  <c r="V438" i="7" s="1"/>
  <c r="W438" i="7" s="1"/>
  <c r="T439" i="7"/>
  <c r="V439" i="7" s="1"/>
  <c r="W439" i="7" s="1"/>
  <c r="X439" i="7" s="1"/>
  <c r="T440" i="7"/>
  <c r="V440" i="7" s="1"/>
  <c r="W440" i="7" s="1"/>
  <c r="T441" i="7"/>
  <c r="V441" i="7" s="1"/>
  <c r="W441" i="7" s="1"/>
  <c r="X441" i="7" s="1"/>
  <c r="Y441" i="7" s="1"/>
  <c r="T442" i="7"/>
  <c r="V442" i="7" s="1"/>
  <c r="W442" i="7" s="1"/>
  <c r="T443" i="7"/>
  <c r="V443" i="7" s="1"/>
  <c r="W443" i="7" s="1"/>
  <c r="T444" i="7"/>
  <c r="V444" i="7" s="1"/>
  <c r="W444" i="7" s="1"/>
  <c r="T445" i="7"/>
  <c r="V445" i="7" s="1"/>
  <c r="W445" i="7" s="1"/>
  <c r="T446" i="7"/>
  <c r="V446" i="7" s="1"/>
  <c r="W446" i="7" s="1"/>
  <c r="T447" i="7"/>
  <c r="V447" i="7" s="1"/>
  <c r="W447" i="7" s="1"/>
  <c r="T448" i="7"/>
  <c r="V448" i="7" s="1"/>
  <c r="W448" i="7" s="1"/>
  <c r="T449" i="7"/>
  <c r="V449" i="7" s="1"/>
  <c r="W449" i="7" s="1"/>
  <c r="X449" i="7" s="1"/>
  <c r="Y449" i="7" s="1"/>
  <c r="T450" i="7"/>
  <c r="V450" i="7" s="1"/>
  <c r="W450" i="7" s="1"/>
  <c r="T451" i="7"/>
  <c r="V451" i="7" s="1"/>
  <c r="W451" i="7" s="1"/>
  <c r="T452" i="7"/>
  <c r="V452" i="7" s="1"/>
  <c r="W452" i="7" s="1"/>
  <c r="T453" i="7"/>
  <c r="V453" i="7" s="1"/>
  <c r="W453" i="7" s="1"/>
  <c r="T454" i="7"/>
  <c r="V454" i="7" s="1"/>
  <c r="W454" i="7" s="1"/>
  <c r="T455" i="7"/>
  <c r="V455" i="7" s="1"/>
  <c r="W455" i="7" s="1"/>
  <c r="T456" i="7"/>
  <c r="V456" i="7" s="1"/>
  <c r="W456" i="7" s="1"/>
  <c r="T457" i="7"/>
  <c r="V457" i="7" s="1"/>
  <c r="W457" i="7" s="1"/>
  <c r="X457" i="7" s="1"/>
  <c r="Y457" i="7" s="1"/>
  <c r="T458" i="7"/>
  <c r="V458" i="7" s="1"/>
  <c r="W458" i="7" s="1"/>
  <c r="T459" i="7"/>
  <c r="V459" i="7" s="1"/>
  <c r="W459" i="7" s="1"/>
  <c r="T460" i="7"/>
  <c r="V460" i="7" s="1"/>
  <c r="W460" i="7" s="1"/>
  <c r="T461" i="7"/>
  <c r="V461" i="7" s="1"/>
  <c r="W461" i="7" s="1"/>
  <c r="T462" i="7"/>
  <c r="V462" i="7" s="1"/>
  <c r="W462" i="7" s="1"/>
  <c r="T463" i="7"/>
  <c r="V463" i="7" s="1"/>
  <c r="W463" i="7" s="1"/>
  <c r="T464" i="7"/>
  <c r="V464" i="7" s="1"/>
  <c r="W464" i="7" s="1"/>
  <c r="T465" i="7"/>
  <c r="V465" i="7" s="1"/>
  <c r="W465" i="7" s="1"/>
  <c r="X465" i="7" s="1"/>
  <c r="Y465" i="7" s="1"/>
  <c r="T466" i="7"/>
  <c r="V466" i="7" s="1"/>
  <c r="W466" i="7" s="1"/>
  <c r="T467" i="7"/>
  <c r="V467" i="7" s="1"/>
  <c r="W467" i="7" s="1"/>
  <c r="T468" i="7"/>
  <c r="V468" i="7" s="1"/>
  <c r="W468" i="7" s="1"/>
  <c r="T469" i="7"/>
  <c r="V469" i="7" s="1"/>
  <c r="W469" i="7" s="1"/>
  <c r="T470" i="7"/>
  <c r="V470" i="7" s="1"/>
  <c r="W470" i="7" s="1"/>
  <c r="T471" i="7"/>
  <c r="V471" i="7" s="1"/>
  <c r="W471" i="7" s="1"/>
  <c r="T472" i="7"/>
  <c r="V472" i="7" s="1"/>
  <c r="W472" i="7" s="1"/>
  <c r="T473" i="7"/>
  <c r="V473" i="7" s="1"/>
  <c r="W473" i="7" s="1"/>
  <c r="X473" i="7" s="1"/>
  <c r="Y473" i="7" s="1"/>
  <c r="T474" i="7"/>
  <c r="V474" i="7" s="1"/>
  <c r="W474" i="7" s="1"/>
  <c r="T475" i="7"/>
  <c r="V475" i="7" s="1"/>
  <c r="W475" i="7" s="1"/>
  <c r="T476" i="7"/>
  <c r="V476" i="7" s="1"/>
  <c r="W476" i="7" s="1"/>
  <c r="T477" i="7"/>
  <c r="V477" i="7" s="1"/>
  <c r="W477" i="7" s="1"/>
  <c r="T478" i="7"/>
  <c r="V478" i="7" s="1"/>
  <c r="W478" i="7" s="1"/>
  <c r="T479" i="7"/>
  <c r="V479" i="7" s="1"/>
  <c r="W479" i="7" s="1"/>
  <c r="T480" i="7"/>
  <c r="V480" i="7" s="1"/>
  <c r="W480" i="7" s="1"/>
  <c r="T481" i="7"/>
  <c r="V481" i="7" s="1"/>
  <c r="W481" i="7" s="1"/>
  <c r="X481" i="7" s="1"/>
  <c r="Y481" i="7" s="1"/>
  <c r="T482" i="7"/>
  <c r="V482" i="7" s="1"/>
  <c r="W482" i="7" s="1"/>
  <c r="T483" i="7"/>
  <c r="V483" i="7" s="1"/>
  <c r="W483" i="7" s="1"/>
  <c r="T484" i="7"/>
  <c r="V484" i="7" s="1"/>
  <c r="W484" i="7" s="1"/>
  <c r="T485" i="7"/>
  <c r="V485" i="7" s="1"/>
  <c r="W485" i="7" s="1"/>
  <c r="T486" i="7"/>
  <c r="V486" i="7" s="1"/>
  <c r="W486" i="7" s="1"/>
  <c r="T487" i="7"/>
  <c r="V487" i="7" s="1"/>
  <c r="W487" i="7" s="1"/>
  <c r="T488" i="7"/>
  <c r="V488" i="7" s="1"/>
  <c r="W488" i="7" s="1"/>
  <c r="T489" i="7"/>
  <c r="V489" i="7" s="1"/>
  <c r="W489" i="7" s="1"/>
  <c r="X489" i="7" s="1"/>
  <c r="Y489" i="7" s="1"/>
  <c r="T490" i="7"/>
  <c r="V490" i="7" s="1"/>
  <c r="W490" i="7" s="1"/>
  <c r="T491" i="7"/>
  <c r="V491" i="7" s="1"/>
  <c r="W491" i="7" s="1"/>
  <c r="T492" i="7"/>
  <c r="V492" i="7" s="1"/>
  <c r="W492" i="7" s="1"/>
  <c r="T493" i="7"/>
  <c r="V493" i="7" s="1"/>
  <c r="W493" i="7" s="1"/>
  <c r="T494" i="7"/>
  <c r="V494" i="7" s="1"/>
  <c r="W494" i="7" s="1"/>
  <c r="T495" i="7"/>
  <c r="V495" i="7" s="1"/>
  <c r="W495" i="7" s="1"/>
  <c r="T496" i="7"/>
  <c r="V496" i="7" s="1"/>
  <c r="W496" i="7" s="1"/>
  <c r="T497" i="7"/>
  <c r="V497" i="7" s="1"/>
  <c r="W497" i="7" s="1"/>
  <c r="X497" i="7" s="1"/>
  <c r="Y497" i="7" s="1"/>
  <c r="T498" i="7"/>
  <c r="V498" i="7" s="1"/>
  <c r="W498" i="7" s="1"/>
  <c r="T499" i="7"/>
  <c r="V499" i="7" s="1"/>
  <c r="W499" i="7" s="1"/>
  <c r="T500" i="7"/>
  <c r="V500" i="7" s="1"/>
  <c r="W500" i="7" s="1"/>
  <c r="T501" i="7"/>
  <c r="V501" i="7" s="1"/>
  <c r="W501" i="7" s="1"/>
  <c r="T4" i="7"/>
  <c r="V4" i="7" s="1"/>
  <c r="W4" i="7" s="1"/>
  <c r="I6" i="7"/>
  <c r="K6" i="7" s="1"/>
  <c r="L6" i="7" s="1"/>
  <c r="M6" i="7" s="1"/>
  <c r="I7" i="7"/>
  <c r="K7" i="7" s="1"/>
  <c r="L7" i="7" s="1"/>
  <c r="I8" i="7"/>
  <c r="K8" i="7" s="1"/>
  <c r="L8" i="7" s="1"/>
  <c r="M8" i="7" s="1"/>
  <c r="N8" i="7" s="1"/>
  <c r="I9" i="7"/>
  <c r="K9" i="7" s="1"/>
  <c r="L9" i="7" s="1"/>
  <c r="M9" i="7" s="1"/>
  <c r="I10" i="7"/>
  <c r="K10" i="7" s="1"/>
  <c r="L10" i="7" s="1"/>
  <c r="M10" i="7" s="1"/>
  <c r="N10" i="7" s="1"/>
  <c r="I11" i="7"/>
  <c r="K11" i="7" s="1"/>
  <c r="L11" i="7" s="1"/>
  <c r="I12" i="7"/>
  <c r="K12" i="7" s="1"/>
  <c r="L12" i="7" s="1"/>
  <c r="M12" i="7" s="1"/>
  <c r="I13" i="7"/>
  <c r="K13" i="7" s="1"/>
  <c r="L13" i="7" s="1"/>
  <c r="M13" i="7" s="1"/>
  <c r="I14" i="7"/>
  <c r="K14" i="7" s="1"/>
  <c r="L14" i="7" s="1"/>
  <c r="M14" i="7" s="1"/>
  <c r="N14" i="7" s="1"/>
  <c r="I15" i="7"/>
  <c r="K15" i="7" s="1"/>
  <c r="L15" i="7" s="1"/>
  <c r="I16" i="7"/>
  <c r="K16" i="7" s="1"/>
  <c r="L16" i="7" s="1"/>
  <c r="M16" i="7" s="1"/>
  <c r="I17" i="7"/>
  <c r="K17" i="7" s="1"/>
  <c r="L17" i="7" s="1"/>
  <c r="M17" i="7" s="1"/>
  <c r="I18" i="7"/>
  <c r="K18" i="7" s="1"/>
  <c r="L18" i="7" s="1"/>
  <c r="M18" i="7" s="1"/>
  <c r="N18" i="7" s="1"/>
  <c r="I19" i="7"/>
  <c r="K19" i="7" s="1"/>
  <c r="L19" i="7" s="1"/>
  <c r="I20" i="7"/>
  <c r="K20" i="7" s="1"/>
  <c r="L20" i="7" s="1"/>
  <c r="M20" i="7" s="1"/>
  <c r="I21" i="7"/>
  <c r="K21" i="7" s="1"/>
  <c r="L21" i="7" s="1"/>
  <c r="M21" i="7" s="1"/>
  <c r="I22" i="7"/>
  <c r="K22" i="7" s="1"/>
  <c r="L22" i="7" s="1"/>
  <c r="M22" i="7" s="1"/>
  <c r="N22" i="7" s="1"/>
  <c r="I23" i="7"/>
  <c r="K23" i="7" s="1"/>
  <c r="L23" i="7" s="1"/>
  <c r="I24" i="7"/>
  <c r="K24" i="7" s="1"/>
  <c r="L24" i="7" s="1"/>
  <c r="M24" i="7" s="1"/>
  <c r="I25" i="7"/>
  <c r="K25" i="7" s="1"/>
  <c r="L25" i="7" s="1"/>
  <c r="M25" i="7" s="1"/>
  <c r="I26" i="7"/>
  <c r="K26" i="7" s="1"/>
  <c r="L26" i="7" s="1"/>
  <c r="M26" i="7" s="1"/>
  <c r="N26" i="7" s="1"/>
  <c r="I27" i="7"/>
  <c r="K27" i="7" s="1"/>
  <c r="L27" i="7" s="1"/>
  <c r="I28" i="7"/>
  <c r="K28" i="7" s="1"/>
  <c r="L28" i="7" s="1"/>
  <c r="M28" i="7" s="1"/>
  <c r="I29" i="7"/>
  <c r="K29" i="7" s="1"/>
  <c r="L29" i="7" s="1"/>
  <c r="M29" i="7" s="1"/>
  <c r="I30" i="7"/>
  <c r="K30" i="7" s="1"/>
  <c r="L30" i="7" s="1"/>
  <c r="M30" i="7" s="1"/>
  <c r="N30" i="7" s="1"/>
  <c r="I31" i="7"/>
  <c r="K31" i="7" s="1"/>
  <c r="L31" i="7" s="1"/>
  <c r="I32" i="7"/>
  <c r="K32" i="7" s="1"/>
  <c r="L32" i="7" s="1"/>
  <c r="M32" i="7" s="1"/>
  <c r="I33" i="7"/>
  <c r="K33" i="7" s="1"/>
  <c r="L33" i="7" s="1"/>
  <c r="M33" i="7" s="1"/>
  <c r="I34" i="7"/>
  <c r="K34" i="7" s="1"/>
  <c r="L34" i="7" s="1"/>
  <c r="M34" i="7" s="1"/>
  <c r="N34" i="7" s="1"/>
  <c r="I35" i="7"/>
  <c r="K35" i="7" s="1"/>
  <c r="L35" i="7" s="1"/>
  <c r="I36" i="7"/>
  <c r="K36" i="7" s="1"/>
  <c r="L36" i="7" s="1"/>
  <c r="M36" i="7" s="1"/>
  <c r="I37" i="7"/>
  <c r="K37" i="7" s="1"/>
  <c r="L37" i="7" s="1"/>
  <c r="M37" i="7" s="1"/>
  <c r="I38" i="7"/>
  <c r="K38" i="7" s="1"/>
  <c r="L38" i="7" s="1"/>
  <c r="M38" i="7" s="1"/>
  <c r="N38" i="7" s="1"/>
  <c r="I39" i="7"/>
  <c r="K39" i="7" s="1"/>
  <c r="L39" i="7" s="1"/>
  <c r="I40" i="7"/>
  <c r="K40" i="7" s="1"/>
  <c r="L40" i="7" s="1"/>
  <c r="M40" i="7" s="1"/>
  <c r="I41" i="7"/>
  <c r="K41" i="7" s="1"/>
  <c r="L41" i="7" s="1"/>
  <c r="M41" i="7" s="1"/>
  <c r="I42" i="7"/>
  <c r="K42" i="7" s="1"/>
  <c r="L42" i="7" s="1"/>
  <c r="M42" i="7" s="1"/>
  <c r="N42" i="7" s="1"/>
  <c r="I43" i="7"/>
  <c r="K43" i="7" s="1"/>
  <c r="L43" i="7" s="1"/>
  <c r="I44" i="7"/>
  <c r="K44" i="7" s="1"/>
  <c r="L44" i="7" s="1"/>
  <c r="M44" i="7" s="1"/>
  <c r="I45" i="7"/>
  <c r="K45" i="7" s="1"/>
  <c r="L45" i="7" s="1"/>
  <c r="M45" i="7" s="1"/>
  <c r="I46" i="7"/>
  <c r="K46" i="7" s="1"/>
  <c r="L46" i="7" s="1"/>
  <c r="M46" i="7" s="1"/>
  <c r="N46" i="7" s="1"/>
  <c r="I47" i="7"/>
  <c r="K47" i="7" s="1"/>
  <c r="L47" i="7" s="1"/>
  <c r="I48" i="7"/>
  <c r="K48" i="7" s="1"/>
  <c r="L48" i="7" s="1"/>
  <c r="M48" i="7" s="1"/>
  <c r="I49" i="7"/>
  <c r="K49" i="7" s="1"/>
  <c r="L49" i="7" s="1"/>
  <c r="M49" i="7" s="1"/>
  <c r="I50" i="7"/>
  <c r="K50" i="7" s="1"/>
  <c r="L50" i="7" s="1"/>
  <c r="M50" i="7" s="1"/>
  <c r="N50" i="7" s="1"/>
  <c r="I51" i="7"/>
  <c r="K51" i="7" s="1"/>
  <c r="L51" i="7" s="1"/>
  <c r="I52" i="7"/>
  <c r="K52" i="7" s="1"/>
  <c r="L52" i="7" s="1"/>
  <c r="M52" i="7" s="1"/>
  <c r="I53" i="7"/>
  <c r="K53" i="7" s="1"/>
  <c r="L53" i="7" s="1"/>
  <c r="M53" i="7" s="1"/>
  <c r="I54" i="7"/>
  <c r="K54" i="7" s="1"/>
  <c r="L54" i="7" s="1"/>
  <c r="M54" i="7" s="1"/>
  <c r="N54" i="7" s="1"/>
  <c r="I55" i="7"/>
  <c r="K55" i="7" s="1"/>
  <c r="L55" i="7" s="1"/>
  <c r="I56" i="7"/>
  <c r="K56" i="7" s="1"/>
  <c r="L56" i="7" s="1"/>
  <c r="M56" i="7" s="1"/>
  <c r="I57" i="7"/>
  <c r="K57" i="7" s="1"/>
  <c r="L57" i="7" s="1"/>
  <c r="M57" i="7" s="1"/>
  <c r="I58" i="7"/>
  <c r="K58" i="7" s="1"/>
  <c r="L58" i="7" s="1"/>
  <c r="M58" i="7" s="1"/>
  <c r="N58" i="7" s="1"/>
  <c r="I59" i="7"/>
  <c r="K59" i="7" s="1"/>
  <c r="L59" i="7" s="1"/>
  <c r="I60" i="7"/>
  <c r="K60" i="7" s="1"/>
  <c r="L60" i="7" s="1"/>
  <c r="M60" i="7" s="1"/>
  <c r="I61" i="7"/>
  <c r="K61" i="7" s="1"/>
  <c r="L61" i="7" s="1"/>
  <c r="M61" i="7" s="1"/>
  <c r="I62" i="7"/>
  <c r="K62" i="7" s="1"/>
  <c r="L62" i="7" s="1"/>
  <c r="M62" i="7" s="1"/>
  <c r="N62" i="7" s="1"/>
  <c r="I63" i="7"/>
  <c r="K63" i="7" s="1"/>
  <c r="L63" i="7" s="1"/>
  <c r="I64" i="7"/>
  <c r="K64" i="7" s="1"/>
  <c r="L64" i="7" s="1"/>
  <c r="M64" i="7" s="1"/>
  <c r="I65" i="7"/>
  <c r="K65" i="7" s="1"/>
  <c r="L65" i="7" s="1"/>
  <c r="M65" i="7" s="1"/>
  <c r="I66" i="7"/>
  <c r="K66" i="7" s="1"/>
  <c r="L66" i="7" s="1"/>
  <c r="M66" i="7" s="1"/>
  <c r="N66" i="7" s="1"/>
  <c r="I67" i="7"/>
  <c r="K67" i="7" s="1"/>
  <c r="L67" i="7" s="1"/>
  <c r="I68" i="7"/>
  <c r="K68" i="7" s="1"/>
  <c r="L68" i="7" s="1"/>
  <c r="M68" i="7" s="1"/>
  <c r="I69" i="7"/>
  <c r="K69" i="7" s="1"/>
  <c r="L69" i="7" s="1"/>
  <c r="M69" i="7" s="1"/>
  <c r="I70" i="7"/>
  <c r="K70" i="7" s="1"/>
  <c r="L70" i="7" s="1"/>
  <c r="M70" i="7" s="1"/>
  <c r="N70" i="7" s="1"/>
  <c r="I71" i="7"/>
  <c r="K71" i="7" s="1"/>
  <c r="L71" i="7" s="1"/>
  <c r="I72" i="7"/>
  <c r="K72" i="7" s="1"/>
  <c r="L72" i="7" s="1"/>
  <c r="M72" i="7" s="1"/>
  <c r="I73" i="7"/>
  <c r="K73" i="7" s="1"/>
  <c r="L73" i="7" s="1"/>
  <c r="I74" i="7"/>
  <c r="K74" i="7" s="1"/>
  <c r="L74" i="7" s="1"/>
  <c r="M74" i="7" s="1"/>
  <c r="N74" i="7" s="1"/>
  <c r="I75" i="7"/>
  <c r="K75" i="7" s="1"/>
  <c r="L75" i="7" s="1"/>
  <c r="I76" i="7"/>
  <c r="K76" i="7" s="1"/>
  <c r="L76" i="7" s="1"/>
  <c r="M76" i="7" s="1"/>
  <c r="I77" i="7"/>
  <c r="K77" i="7" s="1"/>
  <c r="L77" i="7" s="1"/>
  <c r="M77" i="7" s="1"/>
  <c r="I78" i="7"/>
  <c r="K78" i="7" s="1"/>
  <c r="L78" i="7" s="1"/>
  <c r="I79" i="7"/>
  <c r="K79" i="7" s="1"/>
  <c r="L79" i="7" s="1"/>
  <c r="I80" i="7"/>
  <c r="K80" i="7" s="1"/>
  <c r="L80" i="7" s="1"/>
  <c r="M80" i="7" s="1"/>
  <c r="N80" i="7" s="1"/>
  <c r="I81" i="7"/>
  <c r="K81" i="7" s="1"/>
  <c r="L81" i="7" s="1"/>
  <c r="I82" i="7"/>
  <c r="K82" i="7" s="1"/>
  <c r="L82" i="7" s="1"/>
  <c r="I83" i="7"/>
  <c r="K83" i="7" s="1"/>
  <c r="L83" i="7" s="1"/>
  <c r="I84" i="7"/>
  <c r="K84" i="7" s="1"/>
  <c r="L84" i="7" s="1"/>
  <c r="M84" i="7" s="1"/>
  <c r="I85" i="7"/>
  <c r="K85" i="7" s="1"/>
  <c r="L85" i="7" s="1"/>
  <c r="M85" i="7" s="1"/>
  <c r="I86" i="7"/>
  <c r="K86" i="7" s="1"/>
  <c r="L86" i="7" s="1"/>
  <c r="M86" i="7" s="1"/>
  <c r="N86" i="7" s="1"/>
  <c r="I87" i="7"/>
  <c r="K87" i="7" s="1"/>
  <c r="L87" i="7" s="1"/>
  <c r="I88" i="7"/>
  <c r="K88" i="7" s="1"/>
  <c r="L88" i="7" s="1"/>
  <c r="I89" i="7"/>
  <c r="K89" i="7" s="1"/>
  <c r="L89" i="7" s="1"/>
  <c r="M89" i="7" s="1"/>
  <c r="I90" i="7"/>
  <c r="K90" i="7" s="1"/>
  <c r="L90" i="7" s="1"/>
  <c r="M90" i="7" s="1"/>
  <c r="N90" i="7" s="1"/>
  <c r="I91" i="7"/>
  <c r="K91" i="7" s="1"/>
  <c r="L91" i="7" s="1"/>
  <c r="I92" i="7"/>
  <c r="K92" i="7" s="1"/>
  <c r="L92" i="7" s="1"/>
  <c r="I93" i="7"/>
  <c r="K93" i="7" s="1"/>
  <c r="L93" i="7" s="1"/>
  <c r="I94" i="7"/>
  <c r="K94" i="7" s="1"/>
  <c r="L94" i="7" s="1"/>
  <c r="M94" i="7" s="1"/>
  <c r="N94" i="7" s="1"/>
  <c r="I95" i="7"/>
  <c r="K95" i="7" s="1"/>
  <c r="L95" i="7" s="1"/>
  <c r="I96" i="7"/>
  <c r="K96" i="7" s="1"/>
  <c r="L96" i="7" s="1"/>
  <c r="I97" i="7"/>
  <c r="K97" i="7" s="1"/>
  <c r="L97" i="7" s="1"/>
  <c r="M97" i="7" s="1"/>
  <c r="N97" i="7" s="1"/>
  <c r="I98" i="7"/>
  <c r="K98" i="7" s="1"/>
  <c r="L98" i="7" s="1"/>
  <c r="M98" i="7" s="1"/>
  <c r="N98" i="7" s="1"/>
  <c r="I99" i="7"/>
  <c r="K99" i="7" s="1"/>
  <c r="L99" i="7" s="1"/>
  <c r="I100" i="7"/>
  <c r="K100" i="7" s="1"/>
  <c r="L100" i="7" s="1"/>
  <c r="I101" i="7"/>
  <c r="K101" i="7" s="1"/>
  <c r="L101" i="7" s="1"/>
  <c r="I102" i="7"/>
  <c r="K102" i="7" s="1"/>
  <c r="L102" i="7" s="1"/>
  <c r="I103" i="7"/>
  <c r="K103" i="7" s="1"/>
  <c r="L103" i="7" s="1"/>
  <c r="I104" i="7"/>
  <c r="K104" i="7" s="1"/>
  <c r="L104" i="7" s="1"/>
  <c r="I105" i="7"/>
  <c r="K105" i="7" s="1"/>
  <c r="L105" i="7" s="1"/>
  <c r="M105" i="7" s="1"/>
  <c r="I106" i="7"/>
  <c r="K106" i="7" s="1"/>
  <c r="L106" i="7" s="1"/>
  <c r="I107" i="7"/>
  <c r="K107" i="7" s="1"/>
  <c r="L107" i="7" s="1"/>
  <c r="I108" i="7"/>
  <c r="K108" i="7" s="1"/>
  <c r="L108" i="7" s="1"/>
  <c r="I109" i="7"/>
  <c r="K109" i="7" s="1"/>
  <c r="L109" i="7" s="1"/>
  <c r="I110" i="7"/>
  <c r="K110" i="7" s="1"/>
  <c r="L110" i="7" s="1"/>
  <c r="I111" i="7"/>
  <c r="K111" i="7" s="1"/>
  <c r="L111" i="7" s="1"/>
  <c r="I112" i="7"/>
  <c r="K112" i="7" s="1"/>
  <c r="L112" i="7" s="1"/>
  <c r="I113" i="7"/>
  <c r="K113" i="7" s="1"/>
  <c r="L113" i="7" s="1"/>
  <c r="M113" i="7" s="1"/>
  <c r="I114" i="7"/>
  <c r="K114" i="7" s="1"/>
  <c r="L114" i="7" s="1"/>
  <c r="I115" i="7"/>
  <c r="K115" i="7" s="1"/>
  <c r="L115" i="7" s="1"/>
  <c r="I116" i="7"/>
  <c r="K116" i="7" s="1"/>
  <c r="L116" i="7" s="1"/>
  <c r="I117" i="7"/>
  <c r="K117" i="7" s="1"/>
  <c r="L117" i="7" s="1"/>
  <c r="I118" i="7"/>
  <c r="K118" i="7" s="1"/>
  <c r="L118" i="7" s="1"/>
  <c r="I119" i="7"/>
  <c r="K119" i="7" s="1"/>
  <c r="L119" i="7" s="1"/>
  <c r="I120" i="7"/>
  <c r="K120" i="7" s="1"/>
  <c r="L120" i="7" s="1"/>
  <c r="I121" i="7"/>
  <c r="K121" i="7" s="1"/>
  <c r="L121" i="7" s="1"/>
  <c r="M121" i="7" s="1"/>
  <c r="I122" i="7"/>
  <c r="K122" i="7" s="1"/>
  <c r="L122" i="7" s="1"/>
  <c r="I123" i="7"/>
  <c r="K123" i="7" s="1"/>
  <c r="L123" i="7" s="1"/>
  <c r="I124" i="7"/>
  <c r="K124" i="7" s="1"/>
  <c r="L124" i="7" s="1"/>
  <c r="I125" i="7"/>
  <c r="K125" i="7" s="1"/>
  <c r="L125" i="7" s="1"/>
  <c r="M125" i="7" s="1"/>
  <c r="I126" i="7"/>
  <c r="K126" i="7" s="1"/>
  <c r="L126" i="7" s="1"/>
  <c r="I127" i="7"/>
  <c r="K127" i="7" s="1"/>
  <c r="L127" i="7" s="1"/>
  <c r="I128" i="7"/>
  <c r="K128" i="7" s="1"/>
  <c r="L128" i="7" s="1"/>
  <c r="I129" i="7"/>
  <c r="K129" i="7" s="1"/>
  <c r="L129" i="7" s="1"/>
  <c r="M129" i="7" s="1"/>
  <c r="I130" i="7"/>
  <c r="K130" i="7" s="1"/>
  <c r="L130" i="7" s="1"/>
  <c r="I131" i="7"/>
  <c r="K131" i="7" s="1"/>
  <c r="L131" i="7" s="1"/>
  <c r="I132" i="7"/>
  <c r="K132" i="7" s="1"/>
  <c r="L132" i="7" s="1"/>
  <c r="I133" i="7"/>
  <c r="K133" i="7" s="1"/>
  <c r="L133" i="7" s="1"/>
  <c r="I134" i="7"/>
  <c r="K134" i="7" s="1"/>
  <c r="L134" i="7" s="1"/>
  <c r="I135" i="7"/>
  <c r="K135" i="7" s="1"/>
  <c r="L135" i="7" s="1"/>
  <c r="I136" i="7"/>
  <c r="K136" i="7" s="1"/>
  <c r="L136" i="7" s="1"/>
  <c r="M136" i="7" s="1"/>
  <c r="N136" i="7" s="1"/>
  <c r="I137" i="7"/>
  <c r="K137" i="7" s="1"/>
  <c r="L137" i="7" s="1"/>
  <c r="I138" i="7"/>
  <c r="K138" i="7" s="1"/>
  <c r="L138" i="7" s="1"/>
  <c r="I139" i="7"/>
  <c r="K139" i="7" s="1"/>
  <c r="L139" i="7" s="1"/>
  <c r="I140" i="7"/>
  <c r="K140" i="7" s="1"/>
  <c r="L140" i="7" s="1"/>
  <c r="I141" i="7"/>
  <c r="K141" i="7" s="1"/>
  <c r="L141" i="7" s="1"/>
  <c r="M141" i="7" s="1"/>
  <c r="I142" i="7"/>
  <c r="K142" i="7" s="1"/>
  <c r="L142" i="7" s="1"/>
  <c r="I143" i="7"/>
  <c r="K143" i="7" s="1"/>
  <c r="L143" i="7" s="1"/>
  <c r="I144" i="7"/>
  <c r="K144" i="7" s="1"/>
  <c r="L144" i="7" s="1"/>
  <c r="M144" i="7" s="1"/>
  <c r="N144" i="7" s="1"/>
  <c r="I145" i="7"/>
  <c r="K145" i="7" s="1"/>
  <c r="L145" i="7" s="1"/>
  <c r="I146" i="7"/>
  <c r="K146" i="7" s="1"/>
  <c r="L146" i="7" s="1"/>
  <c r="I147" i="7"/>
  <c r="K147" i="7" s="1"/>
  <c r="L147" i="7" s="1"/>
  <c r="I148" i="7"/>
  <c r="K148" i="7" s="1"/>
  <c r="L148" i="7" s="1"/>
  <c r="I149" i="7"/>
  <c r="K149" i="7" s="1"/>
  <c r="L149" i="7" s="1"/>
  <c r="M149" i="7" s="1"/>
  <c r="I150" i="7"/>
  <c r="K150" i="7" s="1"/>
  <c r="L150" i="7" s="1"/>
  <c r="I151" i="7"/>
  <c r="K151" i="7" s="1"/>
  <c r="L151" i="7" s="1"/>
  <c r="I152" i="7"/>
  <c r="K152" i="7" s="1"/>
  <c r="L152" i="7" s="1"/>
  <c r="M152" i="7" s="1"/>
  <c r="N152" i="7" s="1"/>
  <c r="I153" i="7"/>
  <c r="K153" i="7" s="1"/>
  <c r="L153" i="7" s="1"/>
  <c r="I154" i="7"/>
  <c r="K154" i="7" s="1"/>
  <c r="L154" i="7" s="1"/>
  <c r="I155" i="7"/>
  <c r="K155" i="7" s="1"/>
  <c r="L155" i="7" s="1"/>
  <c r="I156" i="7"/>
  <c r="K156" i="7" s="1"/>
  <c r="L156" i="7" s="1"/>
  <c r="I157" i="7"/>
  <c r="K157" i="7" s="1"/>
  <c r="L157" i="7" s="1"/>
  <c r="M157" i="7" s="1"/>
  <c r="I158" i="7"/>
  <c r="K158" i="7" s="1"/>
  <c r="L158" i="7" s="1"/>
  <c r="I159" i="7"/>
  <c r="K159" i="7" s="1"/>
  <c r="L159" i="7" s="1"/>
  <c r="I160" i="7"/>
  <c r="K160" i="7" s="1"/>
  <c r="L160" i="7" s="1"/>
  <c r="I161" i="7"/>
  <c r="K161" i="7" s="1"/>
  <c r="L161" i="7" s="1"/>
  <c r="I162" i="7"/>
  <c r="K162" i="7" s="1"/>
  <c r="L162" i="7" s="1"/>
  <c r="I163" i="7"/>
  <c r="K163" i="7" s="1"/>
  <c r="L163" i="7" s="1"/>
  <c r="I164" i="7"/>
  <c r="K164" i="7" s="1"/>
  <c r="L164" i="7" s="1"/>
  <c r="I165" i="7"/>
  <c r="K165" i="7" s="1"/>
  <c r="L165" i="7" s="1"/>
  <c r="M165" i="7" s="1"/>
  <c r="I166" i="7"/>
  <c r="K166" i="7" s="1"/>
  <c r="L166" i="7" s="1"/>
  <c r="I167" i="7"/>
  <c r="K167" i="7" s="1"/>
  <c r="L167" i="7" s="1"/>
  <c r="I168" i="7"/>
  <c r="K168" i="7" s="1"/>
  <c r="L168" i="7" s="1"/>
  <c r="M168" i="7" s="1"/>
  <c r="N168" i="7" s="1"/>
  <c r="I169" i="7"/>
  <c r="K169" i="7" s="1"/>
  <c r="L169" i="7" s="1"/>
  <c r="I170" i="7"/>
  <c r="K170" i="7" s="1"/>
  <c r="L170" i="7" s="1"/>
  <c r="I171" i="7"/>
  <c r="K171" i="7" s="1"/>
  <c r="L171" i="7" s="1"/>
  <c r="I172" i="7"/>
  <c r="K172" i="7" s="1"/>
  <c r="L172" i="7" s="1"/>
  <c r="I173" i="7"/>
  <c r="K173" i="7" s="1"/>
  <c r="L173" i="7" s="1"/>
  <c r="M173" i="7" s="1"/>
  <c r="I174" i="7"/>
  <c r="K174" i="7" s="1"/>
  <c r="L174" i="7" s="1"/>
  <c r="I175" i="7"/>
  <c r="K175" i="7" s="1"/>
  <c r="L175" i="7" s="1"/>
  <c r="I176" i="7"/>
  <c r="K176" i="7" s="1"/>
  <c r="L176" i="7" s="1"/>
  <c r="M176" i="7" s="1"/>
  <c r="I177" i="7"/>
  <c r="K177" i="7" s="1"/>
  <c r="L177" i="7" s="1"/>
  <c r="I178" i="7"/>
  <c r="K178" i="7" s="1"/>
  <c r="L178" i="7" s="1"/>
  <c r="I179" i="7"/>
  <c r="K179" i="7" s="1"/>
  <c r="L179" i="7" s="1"/>
  <c r="M179" i="7" s="1"/>
  <c r="I180" i="7"/>
  <c r="K180" i="7" s="1"/>
  <c r="L180" i="7" s="1"/>
  <c r="M180" i="7" s="1"/>
  <c r="I181" i="7"/>
  <c r="K181" i="7" s="1"/>
  <c r="L181" i="7" s="1"/>
  <c r="M181" i="7" s="1"/>
  <c r="I182" i="7"/>
  <c r="K182" i="7" s="1"/>
  <c r="L182" i="7" s="1"/>
  <c r="I183" i="7"/>
  <c r="K183" i="7" s="1"/>
  <c r="L183" i="7" s="1"/>
  <c r="M183" i="7" s="1"/>
  <c r="I184" i="7"/>
  <c r="K184" i="7" s="1"/>
  <c r="L184" i="7" s="1"/>
  <c r="I185" i="7"/>
  <c r="K185" i="7" s="1"/>
  <c r="L185" i="7" s="1"/>
  <c r="I186" i="7"/>
  <c r="K186" i="7" s="1"/>
  <c r="L186" i="7" s="1"/>
  <c r="I187" i="7"/>
  <c r="K187" i="7" s="1"/>
  <c r="L187" i="7" s="1"/>
  <c r="M187" i="7" s="1"/>
  <c r="I188" i="7"/>
  <c r="K188" i="7" s="1"/>
  <c r="L188" i="7" s="1"/>
  <c r="M188" i="7" s="1"/>
  <c r="I189" i="7"/>
  <c r="K189" i="7" s="1"/>
  <c r="L189" i="7" s="1"/>
  <c r="M189" i="7" s="1"/>
  <c r="I190" i="7"/>
  <c r="K190" i="7" s="1"/>
  <c r="L190" i="7" s="1"/>
  <c r="I191" i="7"/>
  <c r="K191" i="7" s="1"/>
  <c r="L191" i="7" s="1"/>
  <c r="M191" i="7" s="1"/>
  <c r="I192" i="7"/>
  <c r="K192" i="7" s="1"/>
  <c r="L192" i="7" s="1"/>
  <c r="I193" i="7"/>
  <c r="K193" i="7" s="1"/>
  <c r="L193" i="7" s="1"/>
  <c r="I194" i="7"/>
  <c r="K194" i="7" s="1"/>
  <c r="L194" i="7" s="1"/>
  <c r="I195" i="7"/>
  <c r="K195" i="7" s="1"/>
  <c r="L195" i="7" s="1"/>
  <c r="M195" i="7" s="1"/>
  <c r="I196" i="7"/>
  <c r="K196" i="7" s="1"/>
  <c r="L196" i="7" s="1"/>
  <c r="M196" i="7" s="1"/>
  <c r="I197" i="7"/>
  <c r="K197" i="7" s="1"/>
  <c r="L197" i="7" s="1"/>
  <c r="M197" i="7" s="1"/>
  <c r="I198" i="7"/>
  <c r="K198" i="7" s="1"/>
  <c r="L198" i="7" s="1"/>
  <c r="M198" i="7" s="1"/>
  <c r="I199" i="7"/>
  <c r="K199" i="7" s="1"/>
  <c r="L199" i="7" s="1"/>
  <c r="M199" i="7" s="1"/>
  <c r="I200" i="7"/>
  <c r="K200" i="7" s="1"/>
  <c r="L200" i="7" s="1"/>
  <c r="M200" i="7" s="1"/>
  <c r="I201" i="7"/>
  <c r="K201" i="7" s="1"/>
  <c r="L201" i="7" s="1"/>
  <c r="I202" i="7"/>
  <c r="K202" i="7" s="1"/>
  <c r="L202" i="7" s="1"/>
  <c r="M202" i="7" s="1"/>
  <c r="I203" i="7"/>
  <c r="K203" i="7" s="1"/>
  <c r="L203" i="7" s="1"/>
  <c r="M203" i="7" s="1"/>
  <c r="I204" i="7"/>
  <c r="K204" i="7" s="1"/>
  <c r="L204" i="7" s="1"/>
  <c r="M204" i="7" s="1"/>
  <c r="I205" i="7"/>
  <c r="K205" i="7" s="1"/>
  <c r="L205" i="7" s="1"/>
  <c r="I206" i="7"/>
  <c r="K206" i="7" s="1"/>
  <c r="L206" i="7" s="1"/>
  <c r="M206" i="7" s="1"/>
  <c r="I207" i="7"/>
  <c r="K207" i="7" s="1"/>
  <c r="L207" i="7" s="1"/>
  <c r="I208" i="7"/>
  <c r="K208" i="7" s="1"/>
  <c r="L208" i="7" s="1"/>
  <c r="M208" i="7" s="1"/>
  <c r="I209" i="7"/>
  <c r="K209" i="7" s="1"/>
  <c r="L209" i="7" s="1"/>
  <c r="I210" i="7"/>
  <c r="K210" i="7" s="1"/>
  <c r="L210" i="7" s="1"/>
  <c r="M210" i="7" s="1"/>
  <c r="I211" i="7"/>
  <c r="K211" i="7" s="1"/>
  <c r="L211" i="7" s="1"/>
  <c r="I212" i="7"/>
  <c r="K212" i="7" s="1"/>
  <c r="L212" i="7" s="1"/>
  <c r="M212" i="7" s="1"/>
  <c r="I213" i="7"/>
  <c r="K213" i="7" s="1"/>
  <c r="L213" i="7" s="1"/>
  <c r="M213" i="7" s="1"/>
  <c r="I214" i="7"/>
  <c r="K214" i="7" s="1"/>
  <c r="L214" i="7" s="1"/>
  <c r="M214" i="7" s="1"/>
  <c r="I215" i="7"/>
  <c r="K215" i="7" s="1"/>
  <c r="L215" i="7" s="1"/>
  <c r="M215" i="7" s="1"/>
  <c r="I216" i="7"/>
  <c r="K216" i="7" s="1"/>
  <c r="L216" i="7" s="1"/>
  <c r="M216" i="7" s="1"/>
  <c r="I217" i="7"/>
  <c r="K217" i="7" s="1"/>
  <c r="L217" i="7" s="1"/>
  <c r="I218" i="7"/>
  <c r="K218" i="7" s="1"/>
  <c r="L218" i="7" s="1"/>
  <c r="M218" i="7" s="1"/>
  <c r="I219" i="7"/>
  <c r="K219" i="7" s="1"/>
  <c r="L219" i="7" s="1"/>
  <c r="M219" i="7" s="1"/>
  <c r="I220" i="7"/>
  <c r="K220" i="7" s="1"/>
  <c r="L220" i="7" s="1"/>
  <c r="M220" i="7" s="1"/>
  <c r="I221" i="7"/>
  <c r="K221" i="7" s="1"/>
  <c r="L221" i="7" s="1"/>
  <c r="M221" i="7" s="1"/>
  <c r="I222" i="7"/>
  <c r="K222" i="7" s="1"/>
  <c r="L222" i="7" s="1"/>
  <c r="M222" i="7" s="1"/>
  <c r="I223" i="7"/>
  <c r="K223" i="7" s="1"/>
  <c r="L223" i="7" s="1"/>
  <c r="M223" i="7" s="1"/>
  <c r="I224" i="7"/>
  <c r="K224" i="7" s="1"/>
  <c r="L224" i="7" s="1"/>
  <c r="I225" i="7"/>
  <c r="K225" i="7" s="1"/>
  <c r="L225" i="7" s="1"/>
  <c r="I226" i="7"/>
  <c r="K226" i="7" s="1"/>
  <c r="L226" i="7" s="1"/>
  <c r="I227" i="7"/>
  <c r="K227" i="7" s="1"/>
  <c r="L227" i="7" s="1"/>
  <c r="M227" i="7" s="1"/>
  <c r="I228" i="7"/>
  <c r="K228" i="7" s="1"/>
  <c r="L228" i="7" s="1"/>
  <c r="M228" i="7" s="1"/>
  <c r="I229" i="7"/>
  <c r="K229" i="7" s="1"/>
  <c r="L229" i="7" s="1"/>
  <c r="M229" i="7" s="1"/>
  <c r="I230" i="7"/>
  <c r="K230" i="7" s="1"/>
  <c r="L230" i="7" s="1"/>
  <c r="M230" i="7" s="1"/>
  <c r="I231" i="7"/>
  <c r="K231" i="7" s="1"/>
  <c r="L231" i="7" s="1"/>
  <c r="I232" i="7"/>
  <c r="K232" i="7" s="1"/>
  <c r="L232" i="7" s="1"/>
  <c r="M232" i="7" s="1"/>
  <c r="I233" i="7"/>
  <c r="K233" i="7" s="1"/>
  <c r="L233" i="7" s="1"/>
  <c r="I234" i="7"/>
  <c r="K234" i="7" s="1"/>
  <c r="L234" i="7" s="1"/>
  <c r="I235" i="7"/>
  <c r="K235" i="7" s="1"/>
  <c r="L235" i="7" s="1"/>
  <c r="I236" i="7"/>
  <c r="K236" i="7" s="1"/>
  <c r="L236" i="7" s="1"/>
  <c r="M236" i="7" s="1"/>
  <c r="I237" i="7"/>
  <c r="K237" i="7" s="1"/>
  <c r="L237" i="7" s="1"/>
  <c r="I238" i="7"/>
  <c r="K238" i="7" s="1"/>
  <c r="L238" i="7" s="1"/>
  <c r="M238" i="7" s="1"/>
  <c r="I239" i="7"/>
  <c r="K239" i="7" s="1"/>
  <c r="L239" i="7" s="1"/>
  <c r="M239" i="7" s="1"/>
  <c r="N239" i="7" s="1"/>
  <c r="I240" i="7"/>
  <c r="K240" i="7" s="1"/>
  <c r="L240" i="7" s="1"/>
  <c r="M240" i="7" s="1"/>
  <c r="I241" i="7"/>
  <c r="K241" i="7" s="1"/>
  <c r="L241" i="7" s="1"/>
  <c r="M241" i="7" s="1"/>
  <c r="I242" i="7"/>
  <c r="K242" i="7" s="1"/>
  <c r="L242" i="7" s="1"/>
  <c r="I243" i="7"/>
  <c r="K243" i="7" s="1"/>
  <c r="L243" i="7" s="1"/>
  <c r="M243" i="7" s="1"/>
  <c r="N243" i="7" s="1"/>
  <c r="I244" i="7"/>
  <c r="K244" i="7" s="1"/>
  <c r="L244" i="7" s="1"/>
  <c r="M244" i="7" s="1"/>
  <c r="I245" i="7"/>
  <c r="K245" i="7" s="1"/>
  <c r="L245" i="7" s="1"/>
  <c r="I246" i="7"/>
  <c r="K246" i="7" s="1"/>
  <c r="L246" i="7" s="1"/>
  <c r="M246" i="7" s="1"/>
  <c r="I247" i="7"/>
  <c r="K247" i="7" s="1"/>
  <c r="L247" i="7" s="1"/>
  <c r="M247" i="7" s="1"/>
  <c r="I248" i="7"/>
  <c r="K248" i="7" s="1"/>
  <c r="L248" i="7" s="1"/>
  <c r="M248" i="7" s="1"/>
  <c r="I249" i="7"/>
  <c r="K249" i="7" s="1"/>
  <c r="L249" i="7" s="1"/>
  <c r="M249" i="7" s="1"/>
  <c r="I250" i="7"/>
  <c r="K250" i="7" s="1"/>
  <c r="L250" i="7" s="1"/>
  <c r="I251" i="7"/>
  <c r="K251" i="7" s="1"/>
  <c r="L251" i="7" s="1"/>
  <c r="I252" i="7"/>
  <c r="K252" i="7" s="1"/>
  <c r="L252" i="7" s="1"/>
  <c r="M252" i="7" s="1"/>
  <c r="I253" i="7"/>
  <c r="K253" i="7" s="1"/>
  <c r="L253" i="7" s="1"/>
  <c r="I254" i="7"/>
  <c r="K254" i="7" s="1"/>
  <c r="L254" i="7" s="1"/>
  <c r="M254" i="7" s="1"/>
  <c r="I255" i="7"/>
  <c r="K255" i="7" s="1"/>
  <c r="L255" i="7" s="1"/>
  <c r="M255" i="7" s="1"/>
  <c r="I256" i="7"/>
  <c r="K256" i="7" s="1"/>
  <c r="L256" i="7" s="1"/>
  <c r="M256" i="7" s="1"/>
  <c r="I257" i="7"/>
  <c r="K257" i="7" s="1"/>
  <c r="L257" i="7" s="1"/>
  <c r="M257" i="7" s="1"/>
  <c r="I258" i="7"/>
  <c r="K258" i="7" s="1"/>
  <c r="L258" i="7" s="1"/>
  <c r="M258" i="7" s="1"/>
  <c r="I259" i="7"/>
  <c r="K259" i="7" s="1"/>
  <c r="L259" i="7" s="1"/>
  <c r="M259" i="7" s="1"/>
  <c r="N259" i="7" s="1"/>
  <c r="I260" i="7"/>
  <c r="K260" i="7" s="1"/>
  <c r="L260" i="7" s="1"/>
  <c r="I261" i="7"/>
  <c r="K261" i="7" s="1"/>
  <c r="L261" i="7" s="1"/>
  <c r="I262" i="7"/>
  <c r="K262" i="7" s="1"/>
  <c r="L262" i="7" s="1"/>
  <c r="I263" i="7"/>
  <c r="K263" i="7" s="1"/>
  <c r="L263" i="7" s="1"/>
  <c r="M263" i="7" s="1"/>
  <c r="N263" i="7" s="1"/>
  <c r="I264" i="7"/>
  <c r="K264" i="7" s="1"/>
  <c r="L264" i="7" s="1"/>
  <c r="I265" i="7"/>
  <c r="K265" i="7" s="1"/>
  <c r="L265" i="7" s="1"/>
  <c r="I266" i="7"/>
  <c r="K266" i="7" s="1"/>
  <c r="L266" i="7" s="1"/>
  <c r="I267" i="7"/>
  <c r="K267" i="7" s="1"/>
  <c r="L267" i="7" s="1"/>
  <c r="M267" i="7" s="1"/>
  <c r="N267" i="7" s="1"/>
  <c r="I268" i="7"/>
  <c r="K268" i="7" s="1"/>
  <c r="L268" i="7" s="1"/>
  <c r="I269" i="7"/>
  <c r="K269" i="7" s="1"/>
  <c r="L269" i="7" s="1"/>
  <c r="M269" i="7" s="1"/>
  <c r="I270" i="7"/>
  <c r="K270" i="7" s="1"/>
  <c r="L270" i="7" s="1"/>
  <c r="I271" i="7"/>
  <c r="K271" i="7" s="1"/>
  <c r="L271" i="7" s="1"/>
  <c r="I272" i="7"/>
  <c r="K272" i="7" s="1"/>
  <c r="L272" i="7" s="1"/>
  <c r="M272" i="7" s="1"/>
  <c r="I273" i="7"/>
  <c r="K273" i="7" s="1"/>
  <c r="L273" i="7" s="1"/>
  <c r="I274" i="7"/>
  <c r="K274" i="7" s="1"/>
  <c r="L274" i="7" s="1"/>
  <c r="M274" i="7" s="1"/>
  <c r="I275" i="7"/>
  <c r="K275" i="7" s="1"/>
  <c r="L275" i="7" s="1"/>
  <c r="M275" i="7" s="1"/>
  <c r="N275" i="7" s="1"/>
  <c r="I276" i="7"/>
  <c r="K276" i="7" s="1"/>
  <c r="L276" i="7" s="1"/>
  <c r="I277" i="7"/>
  <c r="K277" i="7" s="1"/>
  <c r="L277" i="7" s="1"/>
  <c r="M277" i="7" s="1"/>
  <c r="I278" i="7"/>
  <c r="K278" i="7" s="1"/>
  <c r="L278" i="7" s="1"/>
  <c r="I279" i="7"/>
  <c r="K279" i="7" s="1"/>
  <c r="L279" i="7" s="1"/>
  <c r="I280" i="7"/>
  <c r="K280" i="7" s="1"/>
  <c r="L280" i="7" s="1"/>
  <c r="M280" i="7" s="1"/>
  <c r="I281" i="7"/>
  <c r="K281" i="7" s="1"/>
  <c r="L281" i="7" s="1"/>
  <c r="I282" i="7"/>
  <c r="K282" i="7" s="1"/>
  <c r="L282" i="7" s="1"/>
  <c r="M282" i="7" s="1"/>
  <c r="I283" i="7"/>
  <c r="K283" i="7" s="1"/>
  <c r="L283" i="7" s="1"/>
  <c r="M283" i="7" s="1"/>
  <c r="I284" i="7"/>
  <c r="K284" i="7" s="1"/>
  <c r="L284" i="7" s="1"/>
  <c r="I285" i="7"/>
  <c r="K285" i="7" s="1"/>
  <c r="L285" i="7" s="1"/>
  <c r="I286" i="7"/>
  <c r="K286" i="7" s="1"/>
  <c r="L286" i="7" s="1"/>
  <c r="M286" i="7" s="1"/>
  <c r="I287" i="7"/>
  <c r="K287" i="7" s="1"/>
  <c r="L287" i="7" s="1"/>
  <c r="M287" i="7" s="1"/>
  <c r="I288" i="7"/>
  <c r="K288" i="7" s="1"/>
  <c r="L288" i="7" s="1"/>
  <c r="I289" i="7"/>
  <c r="K289" i="7" s="1"/>
  <c r="L289" i="7" s="1"/>
  <c r="I290" i="7"/>
  <c r="K290" i="7" s="1"/>
  <c r="L290" i="7" s="1"/>
  <c r="M290" i="7" s="1"/>
  <c r="I291" i="7"/>
  <c r="K291" i="7" s="1"/>
  <c r="L291" i="7" s="1"/>
  <c r="M291" i="7" s="1"/>
  <c r="I292" i="7"/>
  <c r="K292" i="7" s="1"/>
  <c r="L292" i="7" s="1"/>
  <c r="I293" i="7"/>
  <c r="K293" i="7" s="1"/>
  <c r="L293" i="7" s="1"/>
  <c r="I294" i="7"/>
  <c r="K294" i="7" s="1"/>
  <c r="L294" i="7" s="1"/>
  <c r="M294" i="7" s="1"/>
  <c r="I295" i="7"/>
  <c r="K295" i="7" s="1"/>
  <c r="L295" i="7" s="1"/>
  <c r="M295" i="7" s="1"/>
  <c r="I296" i="7"/>
  <c r="K296" i="7" s="1"/>
  <c r="L296" i="7" s="1"/>
  <c r="I297" i="7"/>
  <c r="K297" i="7" s="1"/>
  <c r="L297" i="7" s="1"/>
  <c r="I298" i="7"/>
  <c r="K298" i="7" s="1"/>
  <c r="L298" i="7" s="1"/>
  <c r="M298" i="7" s="1"/>
  <c r="I299" i="7"/>
  <c r="K299" i="7" s="1"/>
  <c r="L299" i="7" s="1"/>
  <c r="M299" i="7" s="1"/>
  <c r="I300" i="7"/>
  <c r="K300" i="7" s="1"/>
  <c r="L300" i="7" s="1"/>
  <c r="I301" i="7"/>
  <c r="K301" i="7" s="1"/>
  <c r="L301" i="7" s="1"/>
  <c r="M301" i="7" s="1"/>
  <c r="I302" i="7"/>
  <c r="K302" i="7" s="1"/>
  <c r="L302" i="7" s="1"/>
  <c r="I303" i="7"/>
  <c r="K303" i="7" s="1"/>
  <c r="L303" i="7" s="1"/>
  <c r="I304" i="7"/>
  <c r="K304" i="7" s="1"/>
  <c r="L304" i="7" s="1"/>
  <c r="I305" i="7"/>
  <c r="K305" i="7" s="1"/>
  <c r="L305" i="7" s="1"/>
  <c r="I306" i="7"/>
  <c r="K306" i="7" s="1"/>
  <c r="L306" i="7" s="1"/>
  <c r="I307" i="7"/>
  <c r="K307" i="7" s="1"/>
  <c r="L307" i="7" s="1"/>
  <c r="M307" i="7" s="1"/>
  <c r="I308" i="7"/>
  <c r="K308" i="7" s="1"/>
  <c r="L308" i="7" s="1"/>
  <c r="I309" i="7"/>
  <c r="K309" i="7" s="1"/>
  <c r="L309" i="7" s="1"/>
  <c r="I310" i="7"/>
  <c r="K310" i="7" s="1"/>
  <c r="L310" i="7" s="1"/>
  <c r="M310" i="7" s="1"/>
  <c r="I311" i="7"/>
  <c r="K311" i="7" s="1"/>
  <c r="L311" i="7" s="1"/>
  <c r="M311" i="7" s="1"/>
  <c r="I312" i="7"/>
  <c r="K312" i="7" s="1"/>
  <c r="L312" i="7" s="1"/>
  <c r="I313" i="7"/>
  <c r="K313" i="7" s="1"/>
  <c r="L313" i="7" s="1"/>
  <c r="M313" i="7" s="1"/>
  <c r="I314" i="7"/>
  <c r="K314" i="7" s="1"/>
  <c r="L314" i="7" s="1"/>
  <c r="I315" i="7"/>
  <c r="K315" i="7" s="1"/>
  <c r="L315" i="7" s="1"/>
  <c r="M315" i="7" s="1"/>
  <c r="I316" i="7"/>
  <c r="K316" i="7" s="1"/>
  <c r="L316" i="7" s="1"/>
  <c r="I317" i="7"/>
  <c r="K317" i="7" s="1"/>
  <c r="L317" i="7" s="1"/>
  <c r="I318" i="7"/>
  <c r="K318" i="7" s="1"/>
  <c r="L318" i="7" s="1"/>
  <c r="I319" i="7"/>
  <c r="K319" i="7" s="1"/>
  <c r="L319" i="7" s="1"/>
  <c r="M319" i="7" s="1"/>
  <c r="I320" i="7"/>
  <c r="K320" i="7" s="1"/>
  <c r="L320" i="7" s="1"/>
  <c r="I321" i="7"/>
  <c r="K321" i="7" s="1"/>
  <c r="L321" i="7" s="1"/>
  <c r="M321" i="7" s="1"/>
  <c r="I322" i="7"/>
  <c r="K322" i="7" s="1"/>
  <c r="L322" i="7" s="1"/>
  <c r="I323" i="7"/>
  <c r="K323" i="7" s="1"/>
  <c r="L323" i="7" s="1"/>
  <c r="M323" i="7" s="1"/>
  <c r="I324" i="7"/>
  <c r="K324" i="7" s="1"/>
  <c r="L324" i="7" s="1"/>
  <c r="I325" i="7"/>
  <c r="K325" i="7" s="1"/>
  <c r="L325" i="7" s="1"/>
  <c r="M325" i="7" s="1"/>
  <c r="I326" i="7"/>
  <c r="K326" i="7" s="1"/>
  <c r="L326" i="7" s="1"/>
  <c r="I327" i="7"/>
  <c r="K327" i="7" s="1"/>
  <c r="L327" i="7" s="1"/>
  <c r="I328" i="7"/>
  <c r="K328" i="7" s="1"/>
  <c r="L328" i="7" s="1"/>
  <c r="M328" i="7" s="1"/>
  <c r="I329" i="7"/>
  <c r="K329" i="7" s="1"/>
  <c r="L329" i="7" s="1"/>
  <c r="I330" i="7"/>
  <c r="K330" i="7" s="1"/>
  <c r="L330" i="7" s="1"/>
  <c r="I331" i="7"/>
  <c r="K331" i="7" s="1"/>
  <c r="L331" i="7" s="1"/>
  <c r="I332" i="7"/>
  <c r="K332" i="7" s="1"/>
  <c r="L332" i="7" s="1"/>
  <c r="M332" i="7" s="1"/>
  <c r="I333" i="7"/>
  <c r="K333" i="7" s="1"/>
  <c r="L333" i="7" s="1"/>
  <c r="I334" i="7"/>
  <c r="K334" i="7" s="1"/>
  <c r="L334" i="7" s="1"/>
  <c r="M334" i="7" s="1"/>
  <c r="I335" i="7"/>
  <c r="K335" i="7" s="1"/>
  <c r="L335" i="7" s="1"/>
  <c r="M335" i="7" s="1"/>
  <c r="I336" i="7"/>
  <c r="K336" i="7" s="1"/>
  <c r="L336" i="7" s="1"/>
  <c r="I337" i="7"/>
  <c r="K337" i="7" s="1"/>
  <c r="L337" i="7" s="1"/>
  <c r="I338" i="7"/>
  <c r="K338" i="7" s="1"/>
  <c r="L338" i="7" s="1"/>
  <c r="I339" i="7"/>
  <c r="K339" i="7" s="1"/>
  <c r="L339" i="7" s="1"/>
  <c r="M339" i="7" s="1"/>
  <c r="I340" i="7"/>
  <c r="K340" i="7" s="1"/>
  <c r="L340" i="7" s="1"/>
  <c r="I341" i="7"/>
  <c r="K341" i="7" s="1"/>
  <c r="L341" i="7" s="1"/>
  <c r="M341" i="7" s="1"/>
  <c r="I342" i="7"/>
  <c r="K342" i="7" s="1"/>
  <c r="L342" i="7" s="1"/>
  <c r="I343" i="7"/>
  <c r="K343" i="7" s="1"/>
  <c r="L343" i="7" s="1"/>
  <c r="I344" i="7"/>
  <c r="K344" i="7" s="1"/>
  <c r="L344" i="7" s="1"/>
  <c r="M344" i="7" s="1"/>
  <c r="I345" i="7"/>
  <c r="K345" i="7" s="1"/>
  <c r="L345" i="7" s="1"/>
  <c r="M345" i="7" s="1"/>
  <c r="I346" i="7"/>
  <c r="K346" i="7" s="1"/>
  <c r="L346" i="7" s="1"/>
  <c r="I347" i="7"/>
  <c r="K347" i="7" s="1"/>
  <c r="L347" i="7" s="1"/>
  <c r="I348" i="7"/>
  <c r="K348" i="7" s="1"/>
  <c r="L348" i="7" s="1"/>
  <c r="M348" i="7" s="1"/>
  <c r="I349" i="7"/>
  <c r="K349" i="7" s="1"/>
  <c r="L349" i="7" s="1"/>
  <c r="I350" i="7"/>
  <c r="K350" i="7" s="1"/>
  <c r="L350" i="7" s="1"/>
  <c r="I351" i="7"/>
  <c r="K351" i="7" s="1"/>
  <c r="L351" i="7" s="1"/>
  <c r="M351" i="7" s="1"/>
  <c r="I352" i="7"/>
  <c r="K352" i="7" s="1"/>
  <c r="L352" i="7" s="1"/>
  <c r="I353" i="7"/>
  <c r="K353" i="7" s="1"/>
  <c r="L353" i="7" s="1"/>
  <c r="I354" i="7"/>
  <c r="K354" i="7" s="1"/>
  <c r="L354" i="7" s="1"/>
  <c r="I355" i="7"/>
  <c r="K355" i="7" s="1"/>
  <c r="L355" i="7" s="1"/>
  <c r="M355" i="7" s="1"/>
  <c r="I356" i="7"/>
  <c r="K356" i="7" s="1"/>
  <c r="L356" i="7" s="1"/>
  <c r="I357" i="7"/>
  <c r="K357" i="7" s="1"/>
  <c r="L357" i="7" s="1"/>
  <c r="M357" i="7" s="1"/>
  <c r="I358" i="7"/>
  <c r="K358" i="7" s="1"/>
  <c r="L358" i="7" s="1"/>
  <c r="I359" i="7"/>
  <c r="K359" i="7" s="1"/>
  <c r="L359" i="7" s="1"/>
  <c r="I360" i="7"/>
  <c r="K360" i="7" s="1"/>
  <c r="L360" i="7" s="1"/>
  <c r="M360" i="7" s="1"/>
  <c r="I361" i="7"/>
  <c r="K361" i="7" s="1"/>
  <c r="L361" i="7" s="1"/>
  <c r="M361" i="7" s="1"/>
  <c r="I362" i="7"/>
  <c r="K362" i="7" s="1"/>
  <c r="L362" i="7" s="1"/>
  <c r="I363" i="7"/>
  <c r="K363" i="7" s="1"/>
  <c r="L363" i="7" s="1"/>
  <c r="I364" i="7"/>
  <c r="K364" i="7" s="1"/>
  <c r="L364" i="7" s="1"/>
  <c r="M364" i="7" s="1"/>
  <c r="I365" i="7"/>
  <c r="K365" i="7" s="1"/>
  <c r="L365" i="7" s="1"/>
  <c r="I366" i="7"/>
  <c r="K366" i="7" s="1"/>
  <c r="L366" i="7" s="1"/>
  <c r="M366" i="7" s="1"/>
  <c r="I367" i="7"/>
  <c r="K367" i="7" s="1"/>
  <c r="L367" i="7" s="1"/>
  <c r="M367" i="7" s="1"/>
  <c r="I368" i="7"/>
  <c r="K368" i="7" s="1"/>
  <c r="L368" i="7" s="1"/>
  <c r="I369" i="7"/>
  <c r="K369" i="7" s="1"/>
  <c r="L369" i="7" s="1"/>
  <c r="I370" i="7"/>
  <c r="K370" i="7" s="1"/>
  <c r="L370" i="7" s="1"/>
  <c r="M370" i="7" s="1"/>
  <c r="I371" i="7"/>
  <c r="K371" i="7" s="1"/>
  <c r="L371" i="7" s="1"/>
  <c r="M371" i="7" s="1"/>
  <c r="I372" i="7"/>
  <c r="K372" i="7" s="1"/>
  <c r="L372" i="7" s="1"/>
  <c r="I373" i="7"/>
  <c r="K373" i="7" s="1"/>
  <c r="L373" i="7" s="1"/>
  <c r="M373" i="7" s="1"/>
  <c r="I374" i="7"/>
  <c r="K374" i="7" s="1"/>
  <c r="L374" i="7" s="1"/>
  <c r="I375" i="7"/>
  <c r="K375" i="7" s="1"/>
  <c r="L375" i="7" s="1"/>
  <c r="I376" i="7"/>
  <c r="K376" i="7" s="1"/>
  <c r="L376" i="7" s="1"/>
  <c r="M376" i="7" s="1"/>
  <c r="I377" i="7"/>
  <c r="K377" i="7" s="1"/>
  <c r="L377" i="7" s="1"/>
  <c r="M377" i="7" s="1"/>
  <c r="I378" i="7"/>
  <c r="K378" i="7" s="1"/>
  <c r="L378" i="7" s="1"/>
  <c r="I379" i="7"/>
  <c r="K379" i="7" s="1"/>
  <c r="L379" i="7" s="1"/>
  <c r="I380" i="7"/>
  <c r="K380" i="7" s="1"/>
  <c r="L380" i="7" s="1"/>
  <c r="I381" i="7"/>
  <c r="K381" i="7" s="1"/>
  <c r="L381" i="7" s="1"/>
  <c r="I382" i="7"/>
  <c r="K382" i="7" s="1"/>
  <c r="L382" i="7" s="1"/>
  <c r="M382" i="7" s="1"/>
  <c r="I383" i="7"/>
  <c r="K383" i="7" s="1"/>
  <c r="L383" i="7" s="1"/>
  <c r="M383" i="7" s="1"/>
  <c r="I384" i="7"/>
  <c r="K384" i="7" s="1"/>
  <c r="L384" i="7" s="1"/>
  <c r="I385" i="7"/>
  <c r="K385" i="7" s="1"/>
  <c r="L385" i="7" s="1"/>
  <c r="M385" i="7" s="1"/>
  <c r="I386" i="7"/>
  <c r="K386" i="7" s="1"/>
  <c r="L386" i="7" s="1"/>
  <c r="M386" i="7" s="1"/>
  <c r="I387" i="7"/>
  <c r="K387" i="7" s="1"/>
  <c r="L387" i="7" s="1"/>
  <c r="I388" i="7"/>
  <c r="K388" i="7" s="1"/>
  <c r="L388" i="7" s="1"/>
  <c r="M388" i="7" s="1"/>
  <c r="I389" i="7"/>
  <c r="K389" i="7" s="1"/>
  <c r="L389" i="7" s="1"/>
  <c r="I390" i="7"/>
  <c r="K390" i="7" s="1"/>
  <c r="L390" i="7" s="1"/>
  <c r="M390" i="7" s="1"/>
  <c r="I391" i="7"/>
  <c r="K391" i="7" s="1"/>
  <c r="L391" i="7" s="1"/>
  <c r="I392" i="7"/>
  <c r="K392" i="7" s="1"/>
  <c r="L392" i="7" s="1"/>
  <c r="I393" i="7"/>
  <c r="K393" i="7" s="1"/>
  <c r="L393" i="7" s="1"/>
  <c r="I394" i="7"/>
  <c r="K394" i="7" s="1"/>
  <c r="L394" i="7" s="1"/>
  <c r="M394" i="7" s="1"/>
  <c r="I395" i="7"/>
  <c r="K395" i="7" s="1"/>
  <c r="L395" i="7" s="1"/>
  <c r="M395" i="7" s="1"/>
  <c r="I396" i="7"/>
  <c r="K396" i="7" s="1"/>
  <c r="L396" i="7" s="1"/>
  <c r="I397" i="7"/>
  <c r="K397" i="7" s="1"/>
  <c r="L397" i="7" s="1"/>
  <c r="I398" i="7"/>
  <c r="K398" i="7" s="1"/>
  <c r="L398" i="7" s="1"/>
  <c r="M398" i="7" s="1"/>
  <c r="I399" i="7"/>
  <c r="K399" i="7" s="1"/>
  <c r="L399" i="7" s="1"/>
  <c r="M399" i="7" s="1"/>
  <c r="I400" i="7"/>
  <c r="K400" i="7" s="1"/>
  <c r="L400" i="7" s="1"/>
  <c r="I401" i="7"/>
  <c r="K401" i="7" s="1"/>
  <c r="L401" i="7" s="1"/>
  <c r="I402" i="7"/>
  <c r="K402" i="7" s="1"/>
  <c r="L402" i="7" s="1"/>
  <c r="M402" i="7" s="1"/>
  <c r="I403" i="7"/>
  <c r="K403" i="7" s="1"/>
  <c r="L403" i="7" s="1"/>
  <c r="I404" i="7"/>
  <c r="K404" i="7" s="1"/>
  <c r="L404" i="7" s="1"/>
  <c r="I405" i="7"/>
  <c r="K405" i="7" s="1"/>
  <c r="L405" i="7" s="1"/>
  <c r="I406" i="7"/>
  <c r="K406" i="7" s="1"/>
  <c r="L406" i="7" s="1"/>
  <c r="M406" i="7" s="1"/>
  <c r="I407" i="7"/>
  <c r="K407" i="7" s="1"/>
  <c r="L407" i="7" s="1"/>
  <c r="M407" i="7" s="1"/>
  <c r="I408" i="7"/>
  <c r="K408" i="7" s="1"/>
  <c r="L408" i="7" s="1"/>
  <c r="I409" i="7"/>
  <c r="K409" i="7" s="1"/>
  <c r="L409" i="7" s="1"/>
  <c r="I410" i="7"/>
  <c r="K410" i="7" s="1"/>
  <c r="L410" i="7" s="1"/>
  <c r="M410" i="7" s="1"/>
  <c r="I411" i="7"/>
  <c r="K411" i="7" s="1"/>
  <c r="L411" i="7" s="1"/>
  <c r="M411" i="7" s="1"/>
  <c r="I412" i="7"/>
  <c r="K412" i="7" s="1"/>
  <c r="L412" i="7" s="1"/>
  <c r="I413" i="7"/>
  <c r="K413" i="7" s="1"/>
  <c r="L413" i="7" s="1"/>
  <c r="I414" i="7"/>
  <c r="K414" i="7" s="1"/>
  <c r="L414" i="7" s="1"/>
  <c r="M414" i="7" s="1"/>
  <c r="I415" i="7"/>
  <c r="K415" i="7" s="1"/>
  <c r="L415" i="7" s="1"/>
  <c r="I416" i="7"/>
  <c r="K416" i="7" s="1"/>
  <c r="L416" i="7" s="1"/>
  <c r="M416" i="7" s="1"/>
  <c r="I417" i="7"/>
  <c r="K417" i="7" s="1"/>
  <c r="L417" i="7" s="1"/>
  <c r="I418" i="7"/>
  <c r="K418" i="7" s="1"/>
  <c r="L418" i="7" s="1"/>
  <c r="M418" i="7" s="1"/>
  <c r="I419" i="7"/>
  <c r="K419" i="7" s="1"/>
  <c r="L419" i="7" s="1"/>
  <c r="M419" i="7" s="1"/>
  <c r="I420" i="7"/>
  <c r="K420" i="7" s="1"/>
  <c r="L420" i="7" s="1"/>
  <c r="I421" i="7"/>
  <c r="K421" i="7" s="1"/>
  <c r="L421" i="7" s="1"/>
  <c r="I422" i="7"/>
  <c r="K422" i="7" s="1"/>
  <c r="L422" i="7" s="1"/>
  <c r="I423" i="7"/>
  <c r="K423" i="7" s="1"/>
  <c r="L423" i="7" s="1"/>
  <c r="M423" i="7" s="1"/>
  <c r="I424" i="7"/>
  <c r="K424" i="7" s="1"/>
  <c r="L424" i="7" s="1"/>
  <c r="M424" i="7" s="1"/>
  <c r="I425" i="7"/>
  <c r="K425" i="7" s="1"/>
  <c r="L425" i="7" s="1"/>
  <c r="I426" i="7"/>
  <c r="K426" i="7" s="1"/>
  <c r="L426" i="7" s="1"/>
  <c r="M426" i="7" s="1"/>
  <c r="I427" i="7"/>
  <c r="K427" i="7" s="1"/>
  <c r="L427" i="7" s="1"/>
  <c r="M427" i="7" s="1"/>
  <c r="I428" i="7"/>
  <c r="K428" i="7" s="1"/>
  <c r="L428" i="7" s="1"/>
  <c r="M428" i="7" s="1"/>
  <c r="I429" i="7"/>
  <c r="K429" i="7" s="1"/>
  <c r="L429" i="7" s="1"/>
  <c r="I430" i="7"/>
  <c r="K430" i="7" s="1"/>
  <c r="L430" i="7" s="1"/>
  <c r="M430" i="7" s="1"/>
  <c r="I431" i="7"/>
  <c r="K431" i="7" s="1"/>
  <c r="L431" i="7" s="1"/>
  <c r="I432" i="7"/>
  <c r="K432" i="7" s="1"/>
  <c r="L432" i="7" s="1"/>
  <c r="M432" i="7" s="1"/>
  <c r="I433" i="7"/>
  <c r="K433" i="7" s="1"/>
  <c r="L433" i="7" s="1"/>
  <c r="I434" i="7"/>
  <c r="K434" i="7" s="1"/>
  <c r="L434" i="7" s="1"/>
  <c r="M434" i="7" s="1"/>
  <c r="I435" i="7"/>
  <c r="K435" i="7" s="1"/>
  <c r="L435" i="7" s="1"/>
  <c r="M435" i="7" s="1"/>
  <c r="I436" i="7"/>
  <c r="K436" i="7" s="1"/>
  <c r="L436" i="7" s="1"/>
  <c r="I437" i="7"/>
  <c r="K437" i="7" s="1"/>
  <c r="L437" i="7" s="1"/>
  <c r="I438" i="7"/>
  <c r="K438" i="7" s="1"/>
  <c r="L438" i="7" s="1"/>
  <c r="I439" i="7"/>
  <c r="K439" i="7" s="1"/>
  <c r="L439" i="7" s="1"/>
  <c r="M439" i="7" s="1"/>
  <c r="I440" i="7"/>
  <c r="K440" i="7" s="1"/>
  <c r="L440" i="7" s="1"/>
  <c r="M440" i="7" s="1"/>
  <c r="I441" i="7"/>
  <c r="K441" i="7" s="1"/>
  <c r="L441" i="7" s="1"/>
  <c r="I442" i="7"/>
  <c r="K442" i="7" s="1"/>
  <c r="L442" i="7" s="1"/>
  <c r="M442" i="7" s="1"/>
  <c r="I443" i="7"/>
  <c r="K443" i="7" s="1"/>
  <c r="L443" i="7" s="1"/>
  <c r="M443" i="7" s="1"/>
  <c r="I444" i="7"/>
  <c r="K444" i="7" s="1"/>
  <c r="L444" i="7" s="1"/>
  <c r="I445" i="7"/>
  <c r="K445" i="7" s="1"/>
  <c r="L445" i="7" s="1"/>
  <c r="I446" i="7"/>
  <c r="K446" i="7" s="1"/>
  <c r="L446" i="7" s="1"/>
  <c r="M446" i="7" s="1"/>
  <c r="I447" i="7"/>
  <c r="K447" i="7" s="1"/>
  <c r="L447" i="7" s="1"/>
  <c r="I448" i="7"/>
  <c r="K448" i="7" s="1"/>
  <c r="L448" i="7" s="1"/>
  <c r="M448" i="7" s="1"/>
  <c r="I449" i="7"/>
  <c r="K449" i="7" s="1"/>
  <c r="L449" i="7" s="1"/>
  <c r="I450" i="7"/>
  <c r="K450" i="7" s="1"/>
  <c r="L450" i="7" s="1"/>
  <c r="M450" i="7" s="1"/>
  <c r="I451" i="7"/>
  <c r="K451" i="7" s="1"/>
  <c r="L451" i="7" s="1"/>
  <c r="M451" i="7" s="1"/>
  <c r="I452" i="7"/>
  <c r="K452" i="7" s="1"/>
  <c r="L452" i="7" s="1"/>
  <c r="I453" i="7"/>
  <c r="K453" i="7" s="1"/>
  <c r="L453" i="7" s="1"/>
  <c r="I454" i="7"/>
  <c r="K454" i="7" s="1"/>
  <c r="L454" i="7" s="1"/>
  <c r="I455" i="7"/>
  <c r="K455" i="7" s="1"/>
  <c r="L455" i="7" s="1"/>
  <c r="M455" i="7" s="1"/>
  <c r="I456" i="7"/>
  <c r="K456" i="7" s="1"/>
  <c r="L456" i="7" s="1"/>
  <c r="M456" i="7" s="1"/>
  <c r="I457" i="7"/>
  <c r="K457" i="7" s="1"/>
  <c r="L457" i="7" s="1"/>
  <c r="I458" i="7"/>
  <c r="K458" i="7" s="1"/>
  <c r="L458" i="7" s="1"/>
  <c r="M458" i="7" s="1"/>
  <c r="I459" i="7"/>
  <c r="K459" i="7" s="1"/>
  <c r="L459" i="7" s="1"/>
  <c r="M459" i="7" s="1"/>
  <c r="I460" i="7"/>
  <c r="K460" i="7" s="1"/>
  <c r="L460" i="7" s="1"/>
  <c r="I461" i="7"/>
  <c r="K461" i="7" s="1"/>
  <c r="L461" i="7" s="1"/>
  <c r="I462" i="7"/>
  <c r="K462" i="7" s="1"/>
  <c r="L462" i="7" s="1"/>
  <c r="M462" i="7" s="1"/>
  <c r="I463" i="7"/>
  <c r="K463" i="7" s="1"/>
  <c r="L463" i="7" s="1"/>
  <c r="I464" i="7"/>
  <c r="K464" i="7" s="1"/>
  <c r="L464" i="7" s="1"/>
  <c r="M464" i="7" s="1"/>
  <c r="I465" i="7"/>
  <c r="K465" i="7" s="1"/>
  <c r="L465" i="7" s="1"/>
  <c r="I466" i="7"/>
  <c r="K466" i="7" s="1"/>
  <c r="L466" i="7" s="1"/>
  <c r="M466" i="7" s="1"/>
  <c r="I467" i="7"/>
  <c r="K467" i="7" s="1"/>
  <c r="L467" i="7" s="1"/>
  <c r="M467" i="7" s="1"/>
  <c r="I468" i="7"/>
  <c r="K468" i="7" s="1"/>
  <c r="L468" i="7" s="1"/>
  <c r="I469" i="7"/>
  <c r="K469" i="7" s="1"/>
  <c r="L469" i="7" s="1"/>
  <c r="I470" i="7"/>
  <c r="K470" i="7" s="1"/>
  <c r="L470" i="7" s="1"/>
  <c r="I471" i="7"/>
  <c r="K471" i="7" s="1"/>
  <c r="L471" i="7" s="1"/>
  <c r="M471" i="7" s="1"/>
  <c r="I472" i="7"/>
  <c r="K472" i="7" s="1"/>
  <c r="L472" i="7" s="1"/>
  <c r="M472" i="7" s="1"/>
  <c r="I473" i="7"/>
  <c r="K473" i="7" s="1"/>
  <c r="L473" i="7" s="1"/>
  <c r="I474" i="7"/>
  <c r="K474" i="7" s="1"/>
  <c r="L474" i="7" s="1"/>
  <c r="M474" i="7" s="1"/>
  <c r="I475" i="7"/>
  <c r="K475" i="7" s="1"/>
  <c r="L475" i="7" s="1"/>
  <c r="M475" i="7" s="1"/>
  <c r="I476" i="7"/>
  <c r="K476" i="7" s="1"/>
  <c r="L476" i="7" s="1"/>
  <c r="I477" i="7"/>
  <c r="K477" i="7" s="1"/>
  <c r="L477" i="7" s="1"/>
  <c r="I478" i="7"/>
  <c r="K478" i="7" s="1"/>
  <c r="L478" i="7" s="1"/>
  <c r="M478" i="7" s="1"/>
  <c r="I479" i="7"/>
  <c r="K479" i="7" s="1"/>
  <c r="L479" i="7" s="1"/>
  <c r="I480" i="7"/>
  <c r="K480" i="7" s="1"/>
  <c r="L480" i="7" s="1"/>
  <c r="M480" i="7" s="1"/>
  <c r="I481" i="7"/>
  <c r="K481" i="7" s="1"/>
  <c r="L481" i="7" s="1"/>
  <c r="I482" i="7"/>
  <c r="K482" i="7" s="1"/>
  <c r="L482" i="7" s="1"/>
  <c r="M482" i="7" s="1"/>
  <c r="I483" i="7"/>
  <c r="K483" i="7" s="1"/>
  <c r="L483" i="7" s="1"/>
  <c r="M483" i="7" s="1"/>
  <c r="I484" i="7"/>
  <c r="K484" i="7" s="1"/>
  <c r="L484" i="7" s="1"/>
  <c r="I485" i="7"/>
  <c r="K485" i="7" s="1"/>
  <c r="L485" i="7" s="1"/>
  <c r="I486" i="7"/>
  <c r="K486" i="7" s="1"/>
  <c r="L486" i="7" s="1"/>
  <c r="I487" i="7"/>
  <c r="K487" i="7" s="1"/>
  <c r="L487" i="7" s="1"/>
  <c r="I488" i="7"/>
  <c r="K488" i="7" s="1"/>
  <c r="L488" i="7" s="1"/>
  <c r="I489" i="7"/>
  <c r="K489" i="7" s="1"/>
  <c r="L489" i="7" s="1"/>
  <c r="I490" i="7"/>
  <c r="K490" i="7" s="1"/>
  <c r="L490" i="7" s="1"/>
  <c r="I491" i="7"/>
  <c r="K491" i="7" s="1"/>
  <c r="L491" i="7" s="1"/>
  <c r="I492" i="7"/>
  <c r="K492" i="7" s="1"/>
  <c r="L492" i="7" s="1"/>
  <c r="I493" i="7"/>
  <c r="K493" i="7" s="1"/>
  <c r="L493" i="7" s="1"/>
  <c r="I494" i="7"/>
  <c r="K494" i="7" s="1"/>
  <c r="L494" i="7" s="1"/>
  <c r="I495" i="7"/>
  <c r="K495" i="7" s="1"/>
  <c r="L495" i="7" s="1"/>
  <c r="I496" i="7"/>
  <c r="K496" i="7" s="1"/>
  <c r="L496" i="7" s="1"/>
  <c r="I497" i="7"/>
  <c r="K497" i="7" s="1"/>
  <c r="L497" i="7" s="1"/>
  <c r="I498" i="7"/>
  <c r="K498" i="7" s="1"/>
  <c r="L498" i="7" s="1"/>
  <c r="I499" i="7"/>
  <c r="K499" i="7" s="1"/>
  <c r="L499" i="7" s="1"/>
  <c r="I500" i="7"/>
  <c r="K500" i="7" s="1"/>
  <c r="L500" i="7" s="1"/>
  <c r="I501" i="7"/>
  <c r="K501" i="7" s="1"/>
  <c r="L501" i="7" s="1"/>
  <c r="I4" i="7"/>
  <c r="K4" i="7" s="1"/>
  <c r="L4" i="7" s="1"/>
  <c r="I5" i="7"/>
  <c r="K5" i="7" s="1"/>
  <c r="L5" i="7" s="1"/>
  <c r="I4" i="3"/>
  <c r="AB6" i="7"/>
  <c r="AC6" i="7"/>
  <c r="AF6" i="7" s="1"/>
  <c r="AK6" i="7" s="1"/>
  <c r="BI6" i="7"/>
  <c r="BJ6" i="7"/>
  <c r="AB7" i="7"/>
  <c r="AC7" i="7"/>
  <c r="AF7" i="7" s="1"/>
  <c r="AK7" i="7" s="1"/>
  <c r="BI7" i="7"/>
  <c r="BJ7" i="7"/>
  <c r="AB8" i="7"/>
  <c r="AC8" i="7"/>
  <c r="AF8" i="7" s="1"/>
  <c r="AK8" i="7" s="1"/>
  <c r="BI8" i="7"/>
  <c r="BJ8" i="7"/>
  <c r="AB9" i="7"/>
  <c r="AC9" i="7"/>
  <c r="AF9" i="7" s="1"/>
  <c r="AK9" i="7" s="1"/>
  <c r="BI9" i="7"/>
  <c r="BJ9" i="7"/>
  <c r="AB10" i="7"/>
  <c r="AC10" i="7"/>
  <c r="AF10" i="7" s="1"/>
  <c r="AK10" i="7" s="1"/>
  <c r="BI10" i="7"/>
  <c r="BJ10" i="7"/>
  <c r="AB11" i="7"/>
  <c r="AC11" i="7"/>
  <c r="AF11" i="7" s="1"/>
  <c r="AK11" i="7" s="1"/>
  <c r="BI11" i="7"/>
  <c r="BJ11" i="7"/>
  <c r="AB12" i="7"/>
  <c r="AC12" i="7"/>
  <c r="AF12" i="7" s="1"/>
  <c r="AK12" i="7" s="1"/>
  <c r="BI12" i="7"/>
  <c r="BJ12" i="7"/>
  <c r="AB13" i="7"/>
  <c r="AC13" i="7"/>
  <c r="AF13" i="7" s="1"/>
  <c r="AK13" i="7" s="1"/>
  <c r="BI13" i="7"/>
  <c r="BJ13" i="7"/>
  <c r="AB14" i="7"/>
  <c r="AC14" i="7"/>
  <c r="AF14" i="7" s="1"/>
  <c r="AK14" i="7" s="1"/>
  <c r="BI14" i="7"/>
  <c r="BJ14" i="7"/>
  <c r="AB15" i="7"/>
  <c r="AC15" i="7"/>
  <c r="AF15" i="7" s="1"/>
  <c r="AK15" i="7" s="1"/>
  <c r="BI15" i="7"/>
  <c r="BJ15" i="7"/>
  <c r="AB16" i="7"/>
  <c r="AC16" i="7"/>
  <c r="AF16" i="7" s="1"/>
  <c r="AK16" i="7" s="1"/>
  <c r="BI16" i="7"/>
  <c r="BJ16" i="7"/>
  <c r="AB17" i="7"/>
  <c r="AC17" i="7"/>
  <c r="AF17" i="7" s="1"/>
  <c r="AK17" i="7" s="1"/>
  <c r="BI17" i="7"/>
  <c r="BJ17" i="7"/>
  <c r="AB18" i="7"/>
  <c r="AC18" i="7"/>
  <c r="AF18" i="7" s="1"/>
  <c r="AK18" i="7" s="1"/>
  <c r="BI18" i="7"/>
  <c r="BJ18" i="7"/>
  <c r="AB19" i="7"/>
  <c r="AC19" i="7"/>
  <c r="AF19" i="7" s="1"/>
  <c r="AK19" i="7" s="1"/>
  <c r="BI19" i="7"/>
  <c r="BJ19" i="7"/>
  <c r="AB20" i="7"/>
  <c r="AC20" i="7"/>
  <c r="AF20" i="7" s="1"/>
  <c r="AK20" i="7" s="1"/>
  <c r="BI20" i="7"/>
  <c r="BJ20" i="7"/>
  <c r="AB21" i="7"/>
  <c r="AC21" i="7"/>
  <c r="AF21" i="7" s="1"/>
  <c r="AK21" i="7" s="1"/>
  <c r="BI21" i="7"/>
  <c r="BJ21" i="7"/>
  <c r="AB22" i="7"/>
  <c r="AC22" i="7"/>
  <c r="AF22" i="7" s="1"/>
  <c r="AK22" i="7" s="1"/>
  <c r="BI22" i="7"/>
  <c r="BJ22" i="7"/>
  <c r="AB23" i="7"/>
  <c r="AC23" i="7"/>
  <c r="AF23" i="7" s="1"/>
  <c r="AK23" i="7" s="1"/>
  <c r="BI23" i="7"/>
  <c r="BJ23" i="7"/>
  <c r="AB24" i="7"/>
  <c r="AC24" i="7"/>
  <c r="AF24" i="7" s="1"/>
  <c r="AK24" i="7" s="1"/>
  <c r="BI24" i="7"/>
  <c r="BJ24" i="7"/>
  <c r="AB25" i="7"/>
  <c r="AC25" i="7"/>
  <c r="AF25" i="7" s="1"/>
  <c r="AK25" i="7" s="1"/>
  <c r="BI25" i="7"/>
  <c r="BJ25" i="7"/>
  <c r="AB26" i="7"/>
  <c r="AC26" i="7"/>
  <c r="AF26" i="7" s="1"/>
  <c r="AK26" i="7" s="1"/>
  <c r="BI26" i="7"/>
  <c r="BJ26" i="7"/>
  <c r="AB27" i="7"/>
  <c r="AC27" i="7"/>
  <c r="AF27" i="7" s="1"/>
  <c r="AK27" i="7" s="1"/>
  <c r="BI27" i="7"/>
  <c r="BJ27" i="7"/>
  <c r="AB28" i="7"/>
  <c r="AC28" i="7"/>
  <c r="AF28" i="7" s="1"/>
  <c r="AK28" i="7" s="1"/>
  <c r="BI28" i="7"/>
  <c r="BJ28" i="7"/>
  <c r="AB29" i="7"/>
  <c r="AC29" i="7"/>
  <c r="AF29" i="7" s="1"/>
  <c r="AK29" i="7" s="1"/>
  <c r="BI29" i="7"/>
  <c r="BJ29" i="7"/>
  <c r="AB30" i="7"/>
  <c r="AC30" i="7"/>
  <c r="AF30" i="7" s="1"/>
  <c r="AK30" i="7" s="1"/>
  <c r="BI30" i="7"/>
  <c r="BJ30" i="7"/>
  <c r="AB31" i="7"/>
  <c r="AC31" i="7"/>
  <c r="AF31" i="7" s="1"/>
  <c r="AK31" i="7" s="1"/>
  <c r="BI31" i="7"/>
  <c r="BJ31" i="7"/>
  <c r="AB32" i="7"/>
  <c r="AC32" i="7"/>
  <c r="AF32" i="7" s="1"/>
  <c r="AK32" i="7" s="1"/>
  <c r="BI32" i="7"/>
  <c r="BJ32" i="7"/>
  <c r="AB33" i="7"/>
  <c r="AC33" i="7"/>
  <c r="AF33" i="7" s="1"/>
  <c r="AK33" i="7" s="1"/>
  <c r="BI33" i="7"/>
  <c r="BJ33" i="7"/>
  <c r="AB34" i="7"/>
  <c r="AC34" i="7"/>
  <c r="AF34" i="7" s="1"/>
  <c r="AK34" i="7" s="1"/>
  <c r="BI34" i="7"/>
  <c r="BJ34" i="7"/>
  <c r="AB35" i="7"/>
  <c r="AC35" i="7"/>
  <c r="AF35" i="7" s="1"/>
  <c r="AK35" i="7" s="1"/>
  <c r="BI35" i="7"/>
  <c r="BJ35" i="7"/>
  <c r="AB36" i="7"/>
  <c r="AC36" i="7"/>
  <c r="AF36" i="7" s="1"/>
  <c r="AK36" i="7" s="1"/>
  <c r="BI36" i="7"/>
  <c r="BJ36" i="7"/>
  <c r="AB37" i="7"/>
  <c r="AC37" i="7"/>
  <c r="AF37" i="7" s="1"/>
  <c r="AK37" i="7" s="1"/>
  <c r="BI37" i="7"/>
  <c r="BJ37" i="7"/>
  <c r="AB38" i="7"/>
  <c r="AC38" i="7"/>
  <c r="AF38" i="7" s="1"/>
  <c r="AK38" i="7" s="1"/>
  <c r="BI38" i="7"/>
  <c r="BJ38" i="7"/>
  <c r="AB39" i="7"/>
  <c r="AC39" i="7"/>
  <c r="AF39" i="7" s="1"/>
  <c r="AK39" i="7" s="1"/>
  <c r="BI39" i="7"/>
  <c r="BJ39" i="7"/>
  <c r="AB40" i="7"/>
  <c r="AC40" i="7"/>
  <c r="AF40" i="7" s="1"/>
  <c r="AK40" i="7" s="1"/>
  <c r="BI40" i="7"/>
  <c r="BJ40" i="7"/>
  <c r="AB41" i="7"/>
  <c r="AC41" i="7"/>
  <c r="AF41" i="7" s="1"/>
  <c r="AK41" i="7" s="1"/>
  <c r="BI41" i="7"/>
  <c r="BJ41" i="7"/>
  <c r="AB42" i="7"/>
  <c r="AC42" i="7"/>
  <c r="AF42" i="7" s="1"/>
  <c r="AK42" i="7" s="1"/>
  <c r="BI42" i="7"/>
  <c r="BJ42" i="7"/>
  <c r="AB43" i="7"/>
  <c r="AC43" i="7"/>
  <c r="AF43" i="7" s="1"/>
  <c r="AK43" i="7" s="1"/>
  <c r="BI43" i="7"/>
  <c r="BJ43" i="7"/>
  <c r="AB44" i="7"/>
  <c r="AC44" i="7"/>
  <c r="AF44" i="7" s="1"/>
  <c r="AK44" i="7" s="1"/>
  <c r="BI44" i="7"/>
  <c r="BJ44" i="7"/>
  <c r="AB45" i="7"/>
  <c r="AC45" i="7"/>
  <c r="AF45" i="7" s="1"/>
  <c r="AK45" i="7" s="1"/>
  <c r="BI45" i="7"/>
  <c r="BJ45" i="7"/>
  <c r="AB46" i="7"/>
  <c r="AC46" i="7"/>
  <c r="AF46" i="7" s="1"/>
  <c r="AK46" i="7" s="1"/>
  <c r="BI46" i="7"/>
  <c r="BJ46" i="7"/>
  <c r="AB47" i="7"/>
  <c r="AC47" i="7"/>
  <c r="AF47" i="7" s="1"/>
  <c r="AK47" i="7" s="1"/>
  <c r="BI47" i="7"/>
  <c r="BJ47" i="7"/>
  <c r="AB48" i="7"/>
  <c r="AC48" i="7"/>
  <c r="AF48" i="7" s="1"/>
  <c r="AK48" i="7" s="1"/>
  <c r="BI48" i="7"/>
  <c r="BJ48" i="7"/>
  <c r="AB49" i="7"/>
  <c r="AC49" i="7"/>
  <c r="AF49" i="7" s="1"/>
  <c r="AK49" i="7" s="1"/>
  <c r="BI49" i="7"/>
  <c r="BJ49" i="7"/>
  <c r="AB50" i="7"/>
  <c r="AC50" i="7"/>
  <c r="AF50" i="7" s="1"/>
  <c r="AK50" i="7" s="1"/>
  <c r="BI50" i="7"/>
  <c r="BJ50" i="7"/>
  <c r="AB51" i="7"/>
  <c r="AC51" i="7"/>
  <c r="AF51" i="7" s="1"/>
  <c r="AK51" i="7" s="1"/>
  <c r="BI51" i="7"/>
  <c r="BJ51" i="7"/>
  <c r="AB52" i="7"/>
  <c r="AC52" i="7"/>
  <c r="AF52" i="7" s="1"/>
  <c r="AK52" i="7" s="1"/>
  <c r="BI52" i="7"/>
  <c r="BJ52" i="7"/>
  <c r="AB53" i="7"/>
  <c r="AC53" i="7"/>
  <c r="AF53" i="7" s="1"/>
  <c r="AK53" i="7" s="1"/>
  <c r="BI53" i="7"/>
  <c r="BJ53" i="7"/>
  <c r="AB54" i="7"/>
  <c r="AC54" i="7"/>
  <c r="AF54" i="7" s="1"/>
  <c r="AK54" i="7" s="1"/>
  <c r="BI54" i="7"/>
  <c r="BJ54" i="7"/>
  <c r="AB55" i="7"/>
  <c r="AC55" i="7"/>
  <c r="AF55" i="7" s="1"/>
  <c r="AK55" i="7" s="1"/>
  <c r="BI55" i="7"/>
  <c r="BJ55" i="7"/>
  <c r="AB56" i="7"/>
  <c r="AC56" i="7"/>
  <c r="AF56" i="7" s="1"/>
  <c r="AK56" i="7" s="1"/>
  <c r="BI56" i="7"/>
  <c r="BJ56" i="7"/>
  <c r="AB57" i="7"/>
  <c r="AC57" i="7"/>
  <c r="AF57" i="7" s="1"/>
  <c r="AK57" i="7" s="1"/>
  <c r="BI57" i="7"/>
  <c r="BJ57" i="7"/>
  <c r="AB58" i="7"/>
  <c r="AC58" i="7"/>
  <c r="AF58" i="7" s="1"/>
  <c r="AK58" i="7" s="1"/>
  <c r="BI58" i="7"/>
  <c r="BJ58" i="7"/>
  <c r="AB59" i="7"/>
  <c r="AC59" i="7"/>
  <c r="AF59" i="7" s="1"/>
  <c r="AK59" i="7" s="1"/>
  <c r="BI59" i="7"/>
  <c r="BJ59" i="7"/>
  <c r="AB60" i="7"/>
  <c r="AC60" i="7"/>
  <c r="AF60" i="7" s="1"/>
  <c r="AK60" i="7" s="1"/>
  <c r="BI60" i="7"/>
  <c r="BJ60" i="7"/>
  <c r="AB61" i="7"/>
  <c r="AC61" i="7"/>
  <c r="AF61" i="7" s="1"/>
  <c r="AK61" i="7" s="1"/>
  <c r="BI61" i="7"/>
  <c r="BJ61" i="7"/>
  <c r="AB62" i="7"/>
  <c r="AC62" i="7"/>
  <c r="AF62" i="7" s="1"/>
  <c r="AK62" i="7" s="1"/>
  <c r="BI62" i="7"/>
  <c r="BJ62" i="7"/>
  <c r="AB63" i="7"/>
  <c r="AC63" i="7"/>
  <c r="AF63" i="7" s="1"/>
  <c r="AK63" i="7" s="1"/>
  <c r="BI63" i="7"/>
  <c r="BJ63" i="7"/>
  <c r="AB64" i="7"/>
  <c r="AC64" i="7"/>
  <c r="AF64" i="7" s="1"/>
  <c r="AK64" i="7" s="1"/>
  <c r="BI64" i="7"/>
  <c r="BJ64" i="7"/>
  <c r="AB65" i="7"/>
  <c r="AC65" i="7"/>
  <c r="AF65" i="7" s="1"/>
  <c r="AK65" i="7" s="1"/>
  <c r="BI65" i="7"/>
  <c r="BJ65" i="7"/>
  <c r="AB66" i="7"/>
  <c r="AC66" i="7"/>
  <c r="AF66" i="7" s="1"/>
  <c r="AK66" i="7" s="1"/>
  <c r="BI66" i="7"/>
  <c r="BJ66" i="7"/>
  <c r="AB67" i="7"/>
  <c r="AC67" i="7"/>
  <c r="AF67" i="7" s="1"/>
  <c r="AK67" i="7" s="1"/>
  <c r="BI67" i="7"/>
  <c r="BJ67" i="7"/>
  <c r="AB68" i="7"/>
  <c r="AC68" i="7"/>
  <c r="AF68" i="7" s="1"/>
  <c r="AK68" i="7" s="1"/>
  <c r="BI68" i="7"/>
  <c r="BJ68" i="7"/>
  <c r="AB69" i="7"/>
  <c r="AC69" i="7"/>
  <c r="AF69" i="7" s="1"/>
  <c r="AK69" i="7" s="1"/>
  <c r="BI69" i="7"/>
  <c r="BJ69" i="7"/>
  <c r="AB70" i="7"/>
  <c r="AC70" i="7"/>
  <c r="AF70" i="7" s="1"/>
  <c r="AK70" i="7" s="1"/>
  <c r="BI70" i="7"/>
  <c r="BJ70" i="7"/>
  <c r="AB71" i="7"/>
  <c r="AC71" i="7"/>
  <c r="AF71" i="7" s="1"/>
  <c r="AK71" i="7" s="1"/>
  <c r="BI71" i="7"/>
  <c r="BJ71" i="7"/>
  <c r="AB72" i="7"/>
  <c r="AC72" i="7"/>
  <c r="AF72" i="7" s="1"/>
  <c r="AK72" i="7" s="1"/>
  <c r="BI72" i="7"/>
  <c r="BJ72" i="7"/>
  <c r="AB73" i="7"/>
  <c r="AC73" i="7"/>
  <c r="AF73" i="7" s="1"/>
  <c r="AK73" i="7" s="1"/>
  <c r="BI73" i="7"/>
  <c r="BJ73" i="7"/>
  <c r="AB74" i="7"/>
  <c r="AC74" i="7"/>
  <c r="AF74" i="7" s="1"/>
  <c r="AK74" i="7" s="1"/>
  <c r="BI74" i="7"/>
  <c r="BJ74" i="7"/>
  <c r="AB75" i="7"/>
  <c r="AC75" i="7"/>
  <c r="AF75" i="7" s="1"/>
  <c r="AK75" i="7" s="1"/>
  <c r="BI75" i="7"/>
  <c r="BJ75" i="7"/>
  <c r="AB76" i="7"/>
  <c r="AC76" i="7"/>
  <c r="AF76" i="7" s="1"/>
  <c r="AK76" i="7" s="1"/>
  <c r="BI76" i="7"/>
  <c r="BJ76" i="7"/>
  <c r="AB77" i="7"/>
  <c r="AC77" i="7"/>
  <c r="AF77" i="7" s="1"/>
  <c r="AK77" i="7" s="1"/>
  <c r="BI77" i="7"/>
  <c r="BJ77" i="7"/>
  <c r="AB78" i="7"/>
  <c r="AC78" i="7"/>
  <c r="AF78" i="7" s="1"/>
  <c r="AK78" i="7" s="1"/>
  <c r="BI78" i="7"/>
  <c r="BJ78" i="7"/>
  <c r="AB79" i="7"/>
  <c r="AC79" i="7"/>
  <c r="AF79" i="7" s="1"/>
  <c r="AK79" i="7" s="1"/>
  <c r="BI79" i="7"/>
  <c r="BJ79" i="7"/>
  <c r="AB80" i="7"/>
  <c r="AC80" i="7"/>
  <c r="AF80" i="7" s="1"/>
  <c r="AK80" i="7" s="1"/>
  <c r="BI80" i="7"/>
  <c r="BJ80" i="7"/>
  <c r="AB81" i="7"/>
  <c r="AC81" i="7"/>
  <c r="AF81" i="7" s="1"/>
  <c r="AK81" i="7" s="1"/>
  <c r="BI81" i="7"/>
  <c r="BJ81" i="7"/>
  <c r="AB82" i="7"/>
  <c r="AC82" i="7"/>
  <c r="AF82" i="7" s="1"/>
  <c r="AK82" i="7" s="1"/>
  <c r="BI82" i="7"/>
  <c r="BJ82" i="7"/>
  <c r="AB83" i="7"/>
  <c r="AC83" i="7"/>
  <c r="AF83" i="7" s="1"/>
  <c r="AK83" i="7" s="1"/>
  <c r="BI83" i="7"/>
  <c r="BJ83" i="7"/>
  <c r="AB84" i="7"/>
  <c r="AC84" i="7"/>
  <c r="AF84" i="7" s="1"/>
  <c r="AK84" i="7" s="1"/>
  <c r="BI84" i="7"/>
  <c r="BJ84" i="7"/>
  <c r="AB85" i="7"/>
  <c r="AC85" i="7"/>
  <c r="AF85" i="7" s="1"/>
  <c r="AK85" i="7" s="1"/>
  <c r="BI85" i="7"/>
  <c r="BJ85" i="7"/>
  <c r="AB86" i="7"/>
  <c r="AC86" i="7"/>
  <c r="AF86" i="7" s="1"/>
  <c r="AK86" i="7" s="1"/>
  <c r="BI86" i="7"/>
  <c r="BJ86" i="7"/>
  <c r="AB87" i="7"/>
  <c r="AC87" i="7"/>
  <c r="AF87" i="7" s="1"/>
  <c r="AK87" i="7" s="1"/>
  <c r="BI87" i="7"/>
  <c r="BJ87" i="7"/>
  <c r="AB88" i="7"/>
  <c r="AC88" i="7"/>
  <c r="AF88" i="7" s="1"/>
  <c r="AK88" i="7" s="1"/>
  <c r="BI88" i="7"/>
  <c r="BJ88" i="7"/>
  <c r="AB89" i="7"/>
  <c r="AC89" i="7"/>
  <c r="AF89" i="7" s="1"/>
  <c r="AK89" i="7" s="1"/>
  <c r="BI89" i="7"/>
  <c r="BJ89" i="7"/>
  <c r="AB90" i="7"/>
  <c r="AC90" i="7"/>
  <c r="AF90" i="7" s="1"/>
  <c r="AK90" i="7" s="1"/>
  <c r="BI90" i="7"/>
  <c r="BJ90" i="7"/>
  <c r="AB91" i="7"/>
  <c r="AC91" i="7"/>
  <c r="AF91" i="7" s="1"/>
  <c r="AK91" i="7" s="1"/>
  <c r="BI91" i="7"/>
  <c r="BJ91" i="7"/>
  <c r="AB92" i="7"/>
  <c r="AC92" i="7"/>
  <c r="AF92" i="7" s="1"/>
  <c r="AK92" i="7" s="1"/>
  <c r="BI92" i="7"/>
  <c r="BJ92" i="7"/>
  <c r="AB93" i="7"/>
  <c r="AC93" i="7"/>
  <c r="AF93" i="7" s="1"/>
  <c r="AK93" i="7" s="1"/>
  <c r="BI93" i="7"/>
  <c r="BJ93" i="7"/>
  <c r="AB94" i="7"/>
  <c r="AC94" i="7"/>
  <c r="AF94" i="7" s="1"/>
  <c r="AK94" i="7" s="1"/>
  <c r="BI94" i="7"/>
  <c r="BJ94" i="7"/>
  <c r="AB95" i="7"/>
  <c r="AC95" i="7"/>
  <c r="AF95" i="7" s="1"/>
  <c r="AK95" i="7" s="1"/>
  <c r="BI95" i="7"/>
  <c r="BJ95" i="7"/>
  <c r="AB96" i="7"/>
  <c r="AC96" i="7"/>
  <c r="AF96" i="7" s="1"/>
  <c r="AK96" i="7" s="1"/>
  <c r="BI96" i="7"/>
  <c r="BJ96" i="7"/>
  <c r="AB97" i="7"/>
  <c r="AC97" i="7"/>
  <c r="AF97" i="7" s="1"/>
  <c r="AK97" i="7" s="1"/>
  <c r="BI97" i="7"/>
  <c r="BJ97" i="7"/>
  <c r="AB98" i="7"/>
  <c r="AC98" i="7"/>
  <c r="AF98" i="7" s="1"/>
  <c r="AK98" i="7" s="1"/>
  <c r="BI98" i="7"/>
  <c r="BJ98" i="7"/>
  <c r="AB99" i="7"/>
  <c r="AC99" i="7"/>
  <c r="AF99" i="7" s="1"/>
  <c r="AK99" i="7" s="1"/>
  <c r="BI99" i="7"/>
  <c r="BJ99" i="7"/>
  <c r="AB100" i="7"/>
  <c r="AC100" i="7"/>
  <c r="AF100" i="7" s="1"/>
  <c r="AK100" i="7" s="1"/>
  <c r="BI100" i="7"/>
  <c r="BJ100" i="7"/>
  <c r="AB101" i="7"/>
  <c r="AC101" i="7"/>
  <c r="AF101" i="7" s="1"/>
  <c r="AK101" i="7" s="1"/>
  <c r="BI101" i="7"/>
  <c r="BJ101" i="7"/>
  <c r="AB102" i="7"/>
  <c r="AC102" i="7"/>
  <c r="AF102" i="7" s="1"/>
  <c r="AK102" i="7" s="1"/>
  <c r="BI102" i="7"/>
  <c r="BJ102" i="7"/>
  <c r="AB103" i="7"/>
  <c r="AC103" i="7"/>
  <c r="AF103" i="7" s="1"/>
  <c r="AK103" i="7" s="1"/>
  <c r="BI103" i="7"/>
  <c r="BJ103" i="7"/>
  <c r="AB104" i="7"/>
  <c r="AC104" i="7"/>
  <c r="AF104" i="7" s="1"/>
  <c r="AK104" i="7" s="1"/>
  <c r="BI104" i="7"/>
  <c r="BJ104" i="7"/>
  <c r="AB105" i="7"/>
  <c r="AC105" i="7"/>
  <c r="AF105" i="7" s="1"/>
  <c r="AK105" i="7" s="1"/>
  <c r="BI105" i="7"/>
  <c r="BJ105" i="7"/>
  <c r="AB106" i="7"/>
  <c r="AC106" i="7"/>
  <c r="AF106" i="7" s="1"/>
  <c r="AK106" i="7" s="1"/>
  <c r="BI106" i="7"/>
  <c r="BJ106" i="7"/>
  <c r="AB107" i="7"/>
  <c r="AC107" i="7"/>
  <c r="AF107" i="7" s="1"/>
  <c r="AK107" i="7" s="1"/>
  <c r="BI107" i="7"/>
  <c r="BJ107" i="7"/>
  <c r="AB108" i="7"/>
  <c r="AC108" i="7"/>
  <c r="AF108" i="7" s="1"/>
  <c r="AK108" i="7" s="1"/>
  <c r="BI108" i="7"/>
  <c r="BJ108" i="7"/>
  <c r="AB109" i="7"/>
  <c r="AC109" i="7"/>
  <c r="AF109" i="7" s="1"/>
  <c r="AK109" i="7" s="1"/>
  <c r="BI109" i="7"/>
  <c r="BJ109" i="7"/>
  <c r="AB110" i="7"/>
  <c r="AC110" i="7"/>
  <c r="AF110" i="7" s="1"/>
  <c r="AK110" i="7" s="1"/>
  <c r="BI110" i="7"/>
  <c r="BJ110" i="7"/>
  <c r="AB111" i="7"/>
  <c r="AC111" i="7"/>
  <c r="AF111" i="7" s="1"/>
  <c r="AK111" i="7" s="1"/>
  <c r="BI111" i="7"/>
  <c r="BJ111" i="7"/>
  <c r="AB112" i="7"/>
  <c r="AC112" i="7"/>
  <c r="AF112" i="7" s="1"/>
  <c r="AK112" i="7" s="1"/>
  <c r="BI112" i="7"/>
  <c r="BJ112" i="7"/>
  <c r="AB113" i="7"/>
  <c r="AC113" i="7"/>
  <c r="AF113" i="7" s="1"/>
  <c r="AK113" i="7" s="1"/>
  <c r="BI113" i="7"/>
  <c r="BJ113" i="7"/>
  <c r="AB114" i="7"/>
  <c r="AC114" i="7"/>
  <c r="AF114" i="7" s="1"/>
  <c r="AK114" i="7" s="1"/>
  <c r="BI114" i="7"/>
  <c r="BJ114" i="7"/>
  <c r="AB115" i="7"/>
  <c r="AC115" i="7"/>
  <c r="AF115" i="7" s="1"/>
  <c r="AK115" i="7" s="1"/>
  <c r="BI115" i="7"/>
  <c r="BJ115" i="7"/>
  <c r="AB116" i="7"/>
  <c r="AC116" i="7"/>
  <c r="AF116" i="7" s="1"/>
  <c r="AK116" i="7" s="1"/>
  <c r="BI116" i="7"/>
  <c r="BJ116" i="7"/>
  <c r="AB117" i="7"/>
  <c r="AC117" i="7"/>
  <c r="AF117" i="7" s="1"/>
  <c r="AK117" i="7" s="1"/>
  <c r="BI117" i="7"/>
  <c r="BJ117" i="7"/>
  <c r="AB118" i="7"/>
  <c r="AC118" i="7"/>
  <c r="AF118" i="7" s="1"/>
  <c r="AK118" i="7" s="1"/>
  <c r="BI118" i="7"/>
  <c r="BJ118" i="7"/>
  <c r="AB119" i="7"/>
  <c r="AC119" i="7"/>
  <c r="AF119" i="7" s="1"/>
  <c r="AK119" i="7" s="1"/>
  <c r="BI119" i="7"/>
  <c r="BJ119" i="7"/>
  <c r="AB120" i="7"/>
  <c r="AC120" i="7"/>
  <c r="AF120" i="7" s="1"/>
  <c r="AK120" i="7" s="1"/>
  <c r="BI120" i="7"/>
  <c r="BJ120" i="7"/>
  <c r="AB121" i="7"/>
  <c r="AC121" i="7"/>
  <c r="AF121" i="7" s="1"/>
  <c r="AK121" i="7" s="1"/>
  <c r="BI121" i="7"/>
  <c r="BJ121" i="7"/>
  <c r="AB122" i="7"/>
  <c r="AC122" i="7"/>
  <c r="AF122" i="7" s="1"/>
  <c r="AK122" i="7" s="1"/>
  <c r="BI122" i="7"/>
  <c r="BJ122" i="7"/>
  <c r="AB123" i="7"/>
  <c r="AC123" i="7"/>
  <c r="AF123" i="7" s="1"/>
  <c r="AK123" i="7" s="1"/>
  <c r="BI123" i="7"/>
  <c r="BJ123" i="7"/>
  <c r="AB124" i="7"/>
  <c r="AC124" i="7"/>
  <c r="AF124" i="7" s="1"/>
  <c r="AK124" i="7" s="1"/>
  <c r="BI124" i="7"/>
  <c r="BJ124" i="7"/>
  <c r="AB125" i="7"/>
  <c r="AC125" i="7"/>
  <c r="AF125" i="7" s="1"/>
  <c r="AK125" i="7" s="1"/>
  <c r="BI125" i="7"/>
  <c r="BJ125" i="7"/>
  <c r="AB126" i="7"/>
  <c r="AC126" i="7"/>
  <c r="AF126" i="7" s="1"/>
  <c r="AK126" i="7" s="1"/>
  <c r="BI126" i="7"/>
  <c r="BJ126" i="7"/>
  <c r="AB127" i="7"/>
  <c r="AC127" i="7"/>
  <c r="AF127" i="7" s="1"/>
  <c r="AK127" i="7" s="1"/>
  <c r="BI127" i="7"/>
  <c r="BJ127" i="7"/>
  <c r="AB128" i="7"/>
  <c r="AC128" i="7"/>
  <c r="AF128" i="7" s="1"/>
  <c r="AK128" i="7" s="1"/>
  <c r="BI128" i="7"/>
  <c r="BJ128" i="7"/>
  <c r="AB129" i="7"/>
  <c r="AC129" i="7"/>
  <c r="AF129" i="7" s="1"/>
  <c r="AK129" i="7" s="1"/>
  <c r="BI129" i="7"/>
  <c r="BJ129" i="7"/>
  <c r="AB130" i="7"/>
  <c r="AC130" i="7"/>
  <c r="AF130" i="7" s="1"/>
  <c r="AK130" i="7" s="1"/>
  <c r="BI130" i="7"/>
  <c r="BJ130" i="7"/>
  <c r="AB131" i="7"/>
  <c r="AC131" i="7"/>
  <c r="AF131" i="7" s="1"/>
  <c r="AK131" i="7" s="1"/>
  <c r="BI131" i="7"/>
  <c r="BJ131" i="7"/>
  <c r="AB132" i="7"/>
  <c r="AC132" i="7"/>
  <c r="AF132" i="7" s="1"/>
  <c r="AK132" i="7" s="1"/>
  <c r="BI132" i="7"/>
  <c r="BJ132" i="7"/>
  <c r="AB133" i="7"/>
  <c r="AC133" i="7"/>
  <c r="AF133" i="7" s="1"/>
  <c r="AK133" i="7" s="1"/>
  <c r="BI133" i="7"/>
  <c r="BJ133" i="7"/>
  <c r="AB134" i="7"/>
  <c r="AC134" i="7"/>
  <c r="AF134" i="7" s="1"/>
  <c r="AK134" i="7" s="1"/>
  <c r="BI134" i="7"/>
  <c r="BJ134" i="7"/>
  <c r="AB135" i="7"/>
  <c r="AC135" i="7"/>
  <c r="AF135" i="7" s="1"/>
  <c r="AK135" i="7" s="1"/>
  <c r="BI135" i="7"/>
  <c r="BJ135" i="7"/>
  <c r="AB136" i="7"/>
  <c r="AC136" i="7"/>
  <c r="AF136" i="7" s="1"/>
  <c r="AK136" i="7" s="1"/>
  <c r="BI136" i="7"/>
  <c r="BJ136" i="7"/>
  <c r="AB137" i="7"/>
  <c r="AC137" i="7"/>
  <c r="AF137" i="7" s="1"/>
  <c r="AK137" i="7" s="1"/>
  <c r="BI137" i="7"/>
  <c r="BJ137" i="7"/>
  <c r="AB138" i="7"/>
  <c r="AC138" i="7"/>
  <c r="AF138" i="7" s="1"/>
  <c r="AK138" i="7" s="1"/>
  <c r="BI138" i="7"/>
  <c r="BJ138" i="7"/>
  <c r="AB139" i="7"/>
  <c r="AC139" i="7"/>
  <c r="AF139" i="7" s="1"/>
  <c r="AK139" i="7" s="1"/>
  <c r="BI139" i="7"/>
  <c r="BJ139" i="7"/>
  <c r="AB140" i="7"/>
  <c r="AC140" i="7"/>
  <c r="AF140" i="7" s="1"/>
  <c r="AK140" i="7" s="1"/>
  <c r="BI140" i="7"/>
  <c r="BJ140" i="7"/>
  <c r="AB141" i="7"/>
  <c r="AC141" i="7"/>
  <c r="AF141" i="7" s="1"/>
  <c r="AK141" i="7" s="1"/>
  <c r="BI141" i="7"/>
  <c r="BJ141" i="7"/>
  <c r="AB142" i="7"/>
  <c r="AC142" i="7"/>
  <c r="AF142" i="7" s="1"/>
  <c r="AK142" i="7" s="1"/>
  <c r="BI142" i="7"/>
  <c r="BJ142" i="7"/>
  <c r="AB143" i="7"/>
  <c r="AC143" i="7"/>
  <c r="AF143" i="7" s="1"/>
  <c r="AK143" i="7" s="1"/>
  <c r="BI143" i="7"/>
  <c r="BJ143" i="7"/>
  <c r="AB144" i="7"/>
  <c r="AC144" i="7"/>
  <c r="AF144" i="7" s="1"/>
  <c r="AK144" i="7" s="1"/>
  <c r="BI144" i="7"/>
  <c r="BJ144" i="7"/>
  <c r="AB145" i="7"/>
  <c r="AC145" i="7"/>
  <c r="AF145" i="7" s="1"/>
  <c r="AK145" i="7" s="1"/>
  <c r="BI145" i="7"/>
  <c r="BJ145" i="7"/>
  <c r="AB146" i="7"/>
  <c r="AC146" i="7"/>
  <c r="AF146" i="7" s="1"/>
  <c r="AK146" i="7" s="1"/>
  <c r="BI146" i="7"/>
  <c r="BJ146" i="7"/>
  <c r="AB147" i="7"/>
  <c r="AC147" i="7"/>
  <c r="AF147" i="7" s="1"/>
  <c r="AK147" i="7" s="1"/>
  <c r="BI147" i="7"/>
  <c r="BJ147" i="7"/>
  <c r="AB148" i="7"/>
  <c r="AC148" i="7"/>
  <c r="AF148" i="7" s="1"/>
  <c r="AK148" i="7" s="1"/>
  <c r="BI148" i="7"/>
  <c r="BJ148" i="7"/>
  <c r="AB149" i="7"/>
  <c r="AC149" i="7"/>
  <c r="AF149" i="7" s="1"/>
  <c r="AK149" i="7" s="1"/>
  <c r="BI149" i="7"/>
  <c r="BJ149" i="7"/>
  <c r="AB150" i="7"/>
  <c r="AC150" i="7"/>
  <c r="AF150" i="7" s="1"/>
  <c r="AK150" i="7" s="1"/>
  <c r="BI150" i="7"/>
  <c r="BJ150" i="7"/>
  <c r="AB151" i="7"/>
  <c r="AC151" i="7"/>
  <c r="AF151" i="7" s="1"/>
  <c r="AK151" i="7" s="1"/>
  <c r="BI151" i="7"/>
  <c r="BJ151" i="7"/>
  <c r="AB152" i="7"/>
  <c r="AC152" i="7"/>
  <c r="AF152" i="7" s="1"/>
  <c r="AK152" i="7" s="1"/>
  <c r="BI152" i="7"/>
  <c r="BJ152" i="7"/>
  <c r="AB153" i="7"/>
  <c r="AC153" i="7"/>
  <c r="AF153" i="7" s="1"/>
  <c r="AK153" i="7" s="1"/>
  <c r="BI153" i="7"/>
  <c r="BJ153" i="7"/>
  <c r="AB154" i="7"/>
  <c r="AC154" i="7"/>
  <c r="AF154" i="7" s="1"/>
  <c r="AK154" i="7" s="1"/>
  <c r="BI154" i="7"/>
  <c r="BJ154" i="7"/>
  <c r="AB155" i="7"/>
  <c r="AC155" i="7"/>
  <c r="AF155" i="7" s="1"/>
  <c r="AK155" i="7" s="1"/>
  <c r="BI155" i="7"/>
  <c r="BJ155" i="7"/>
  <c r="AB156" i="7"/>
  <c r="AC156" i="7"/>
  <c r="AF156" i="7" s="1"/>
  <c r="AK156" i="7" s="1"/>
  <c r="BI156" i="7"/>
  <c r="BJ156" i="7"/>
  <c r="AB157" i="7"/>
  <c r="AC157" i="7"/>
  <c r="AF157" i="7" s="1"/>
  <c r="AK157" i="7" s="1"/>
  <c r="BI157" i="7"/>
  <c r="BJ157" i="7"/>
  <c r="AB158" i="7"/>
  <c r="AC158" i="7"/>
  <c r="AF158" i="7" s="1"/>
  <c r="AK158" i="7" s="1"/>
  <c r="BI158" i="7"/>
  <c r="BJ158" i="7"/>
  <c r="AB159" i="7"/>
  <c r="AC159" i="7"/>
  <c r="AF159" i="7" s="1"/>
  <c r="AK159" i="7" s="1"/>
  <c r="BI159" i="7"/>
  <c r="BJ159" i="7"/>
  <c r="AB160" i="7"/>
  <c r="AC160" i="7"/>
  <c r="AF160" i="7" s="1"/>
  <c r="AK160" i="7" s="1"/>
  <c r="BI160" i="7"/>
  <c r="BJ160" i="7"/>
  <c r="AB161" i="7"/>
  <c r="AC161" i="7"/>
  <c r="AF161" i="7" s="1"/>
  <c r="AK161" i="7" s="1"/>
  <c r="BI161" i="7"/>
  <c r="BJ161" i="7"/>
  <c r="AB162" i="7"/>
  <c r="AC162" i="7"/>
  <c r="AF162" i="7" s="1"/>
  <c r="AK162" i="7" s="1"/>
  <c r="BI162" i="7"/>
  <c r="BJ162" i="7"/>
  <c r="AB163" i="7"/>
  <c r="AC163" i="7"/>
  <c r="AF163" i="7" s="1"/>
  <c r="AK163" i="7" s="1"/>
  <c r="BI163" i="7"/>
  <c r="BJ163" i="7"/>
  <c r="AB164" i="7"/>
  <c r="AC164" i="7"/>
  <c r="AF164" i="7" s="1"/>
  <c r="AK164" i="7" s="1"/>
  <c r="BI164" i="7"/>
  <c r="BJ164" i="7"/>
  <c r="AB165" i="7"/>
  <c r="AC165" i="7"/>
  <c r="AF165" i="7" s="1"/>
  <c r="AK165" i="7" s="1"/>
  <c r="BI165" i="7"/>
  <c r="BJ165" i="7"/>
  <c r="AB166" i="7"/>
  <c r="AC166" i="7"/>
  <c r="AF166" i="7" s="1"/>
  <c r="AK166" i="7" s="1"/>
  <c r="BI166" i="7"/>
  <c r="BJ166" i="7"/>
  <c r="AB167" i="7"/>
  <c r="AC167" i="7"/>
  <c r="AF167" i="7" s="1"/>
  <c r="AK167" i="7" s="1"/>
  <c r="BI167" i="7"/>
  <c r="BJ167" i="7"/>
  <c r="AB168" i="7"/>
  <c r="AC168" i="7"/>
  <c r="AF168" i="7" s="1"/>
  <c r="AK168" i="7" s="1"/>
  <c r="BI168" i="7"/>
  <c r="BJ168" i="7"/>
  <c r="AB169" i="7"/>
  <c r="AC169" i="7"/>
  <c r="AF169" i="7" s="1"/>
  <c r="AK169" i="7" s="1"/>
  <c r="BI169" i="7"/>
  <c r="BJ169" i="7"/>
  <c r="AB170" i="7"/>
  <c r="AC170" i="7"/>
  <c r="AF170" i="7" s="1"/>
  <c r="AK170" i="7" s="1"/>
  <c r="BI170" i="7"/>
  <c r="BJ170" i="7"/>
  <c r="AB171" i="7"/>
  <c r="AC171" i="7"/>
  <c r="AF171" i="7" s="1"/>
  <c r="AK171" i="7" s="1"/>
  <c r="BI171" i="7"/>
  <c r="BJ171" i="7"/>
  <c r="AB172" i="7"/>
  <c r="AC172" i="7"/>
  <c r="AF172" i="7" s="1"/>
  <c r="AK172" i="7" s="1"/>
  <c r="BI172" i="7"/>
  <c r="BJ172" i="7"/>
  <c r="AB173" i="7"/>
  <c r="AC173" i="7"/>
  <c r="AF173" i="7" s="1"/>
  <c r="AK173" i="7" s="1"/>
  <c r="BI173" i="7"/>
  <c r="BJ173" i="7"/>
  <c r="AB174" i="7"/>
  <c r="AC174" i="7"/>
  <c r="AF174" i="7" s="1"/>
  <c r="AK174" i="7" s="1"/>
  <c r="BI174" i="7"/>
  <c r="BJ174" i="7"/>
  <c r="AB175" i="7"/>
  <c r="AC175" i="7"/>
  <c r="AF175" i="7" s="1"/>
  <c r="AK175" i="7" s="1"/>
  <c r="BI175" i="7"/>
  <c r="BJ175" i="7"/>
  <c r="AB176" i="7"/>
  <c r="AC176" i="7"/>
  <c r="AF176" i="7" s="1"/>
  <c r="AK176" i="7" s="1"/>
  <c r="BI176" i="7"/>
  <c r="BJ176" i="7"/>
  <c r="AB177" i="7"/>
  <c r="AC177" i="7"/>
  <c r="AF177" i="7" s="1"/>
  <c r="AK177" i="7" s="1"/>
  <c r="BI177" i="7"/>
  <c r="BJ177" i="7"/>
  <c r="AB178" i="7"/>
  <c r="AC178" i="7"/>
  <c r="AF178" i="7" s="1"/>
  <c r="AK178" i="7" s="1"/>
  <c r="BI178" i="7"/>
  <c r="BJ178" i="7"/>
  <c r="AB179" i="7"/>
  <c r="AC179" i="7"/>
  <c r="AF179" i="7" s="1"/>
  <c r="AK179" i="7" s="1"/>
  <c r="BI179" i="7"/>
  <c r="BJ179" i="7"/>
  <c r="AB180" i="7"/>
  <c r="AC180" i="7"/>
  <c r="AF180" i="7" s="1"/>
  <c r="AK180" i="7" s="1"/>
  <c r="BI180" i="7"/>
  <c r="BJ180" i="7"/>
  <c r="AB181" i="7"/>
  <c r="AC181" i="7"/>
  <c r="AF181" i="7" s="1"/>
  <c r="AK181" i="7" s="1"/>
  <c r="BI181" i="7"/>
  <c r="BJ181" i="7"/>
  <c r="AB182" i="7"/>
  <c r="AC182" i="7"/>
  <c r="AF182" i="7" s="1"/>
  <c r="AK182" i="7" s="1"/>
  <c r="BI182" i="7"/>
  <c r="BJ182" i="7"/>
  <c r="AB183" i="7"/>
  <c r="AC183" i="7"/>
  <c r="AF183" i="7" s="1"/>
  <c r="AK183" i="7" s="1"/>
  <c r="BI183" i="7"/>
  <c r="BJ183" i="7"/>
  <c r="AB184" i="7"/>
  <c r="AC184" i="7"/>
  <c r="AF184" i="7" s="1"/>
  <c r="AK184" i="7" s="1"/>
  <c r="BI184" i="7"/>
  <c r="BJ184" i="7"/>
  <c r="AB185" i="7"/>
  <c r="AC185" i="7"/>
  <c r="AF185" i="7" s="1"/>
  <c r="AK185" i="7" s="1"/>
  <c r="BI185" i="7"/>
  <c r="BJ185" i="7"/>
  <c r="AB186" i="7"/>
  <c r="AC186" i="7"/>
  <c r="AF186" i="7" s="1"/>
  <c r="AK186" i="7" s="1"/>
  <c r="BI186" i="7"/>
  <c r="BJ186" i="7"/>
  <c r="AB187" i="7"/>
  <c r="AC187" i="7"/>
  <c r="AF187" i="7" s="1"/>
  <c r="AK187" i="7" s="1"/>
  <c r="BI187" i="7"/>
  <c r="BJ187" i="7"/>
  <c r="AB188" i="7"/>
  <c r="AC188" i="7"/>
  <c r="AF188" i="7" s="1"/>
  <c r="AK188" i="7" s="1"/>
  <c r="BI188" i="7"/>
  <c r="BJ188" i="7"/>
  <c r="AB189" i="7"/>
  <c r="AC189" i="7"/>
  <c r="AF189" i="7" s="1"/>
  <c r="AK189" i="7" s="1"/>
  <c r="BI189" i="7"/>
  <c r="BJ189" i="7"/>
  <c r="AB190" i="7"/>
  <c r="AC190" i="7"/>
  <c r="AF190" i="7" s="1"/>
  <c r="AK190" i="7" s="1"/>
  <c r="BI190" i="7"/>
  <c r="BJ190" i="7"/>
  <c r="AB191" i="7"/>
  <c r="AC191" i="7"/>
  <c r="AF191" i="7" s="1"/>
  <c r="AK191" i="7" s="1"/>
  <c r="BI191" i="7"/>
  <c r="BJ191" i="7"/>
  <c r="AB192" i="7"/>
  <c r="AC192" i="7"/>
  <c r="AF192" i="7" s="1"/>
  <c r="AK192" i="7" s="1"/>
  <c r="BI192" i="7"/>
  <c r="BJ192" i="7"/>
  <c r="AB193" i="7"/>
  <c r="AC193" i="7"/>
  <c r="AF193" i="7" s="1"/>
  <c r="AK193" i="7" s="1"/>
  <c r="BI193" i="7"/>
  <c r="BJ193" i="7"/>
  <c r="AB194" i="7"/>
  <c r="AC194" i="7"/>
  <c r="AF194" i="7" s="1"/>
  <c r="AK194" i="7" s="1"/>
  <c r="BI194" i="7"/>
  <c r="BJ194" i="7"/>
  <c r="AB195" i="7"/>
  <c r="AC195" i="7"/>
  <c r="AF195" i="7" s="1"/>
  <c r="AK195" i="7" s="1"/>
  <c r="BI195" i="7"/>
  <c r="BJ195" i="7"/>
  <c r="AB196" i="7"/>
  <c r="AC196" i="7"/>
  <c r="AF196" i="7" s="1"/>
  <c r="AK196" i="7" s="1"/>
  <c r="BI196" i="7"/>
  <c r="BJ196" i="7"/>
  <c r="AB197" i="7"/>
  <c r="AC197" i="7"/>
  <c r="AF197" i="7" s="1"/>
  <c r="AK197" i="7" s="1"/>
  <c r="BI197" i="7"/>
  <c r="BJ197" i="7"/>
  <c r="AB198" i="7"/>
  <c r="AC198" i="7"/>
  <c r="AF198" i="7" s="1"/>
  <c r="AK198" i="7" s="1"/>
  <c r="BI198" i="7"/>
  <c r="BJ198" i="7"/>
  <c r="AB199" i="7"/>
  <c r="AC199" i="7"/>
  <c r="AF199" i="7" s="1"/>
  <c r="AK199" i="7" s="1"/>
  <c r="BI199" i="7"/>
  <c r="BJ199" i="7"/>
  <c r="AB200" i="7"/>
  <c r="AC200" i="7"/>
  <c r="AF200" i="7" s="1"/>
  <c r="AK200" i="7" s="1"/>
  <c r="BI200" i="7"/>
  <c r="BJ200" i="7"/>
  <c r="AB201" i="7"/>
  <c r="AC201" i="7"/>
  <c r="AF201" i="7" s="1"/>
  <c r="AK201" i="7" s="1"/>
  <c r="BI201" i="7"/>
  <c r="BJ201" i="7"/>
  <c r="AB202" i="7"/>
  <c r="AC202" i="7"/>
  <c r="AF202" i="7" s="1"/>
  <c r="AK202" i="7" s="1"/>
  <c r="BI202" i="7"/>
  <c r="BJ202" i="7"/>
  <c r="AB203" i="7"/>
  <c r="AC203" i="7"/>
  <c r="AF203" i="7" s="1"/>
  <c r="AK203" i="7" s="1"/>
  <c r="BI203" i="7"/>
  <c r="BJ203" i="7"/>
  <c r="AB204" i="7"/>
  <c r="AC204" i="7"/>
  <c r="AF204" i="7" s="1"/>
  <c r="AK204" i="7" s="1"/>
  <c r="BI204" i="7"/>
  <c r="BJ204" i="7"/>
  <c r="AB205" i="7"/>
  <c r="AC205" i="7"/>
  <c r="AF205" i="7" s="1"/>
  <c r="AK205" i="7" s="1"/>
  <c r="BI205" i="7"/>
  <c r="BJ205" i="7"/>
  <c r="AB206" i="7"/>
  <c r="AC206" i="7"/>
  <c r="AF206" i="7" s="1"/>
  <c r="AK206" i="7" s="1"/>
  <c r="BI206" i="7"/>
  <c r="BJ206" i="7"/>
  <c r="AB207" i="7"/>
  <c r="AC207" i="7"/>
  <c r="AF207" i="7" s="1"/>
  <c r="AK207" i="7" s="1"/>
  <c r="BI207" i="7"/>
  <c r="BJ207" i="7"/>
  <c r="AB208" i="7"/>
  <c r="AC208" i="7"/>
  <c r="AF208" i="7" s="1"/>
  <c r="AK208" i="7" s="1"/>
  <c r="BI208" i="7"/>
  <c r="BJ208" i="7"/>
  <c r="AB209" i="7"/>
  <c r="AC209" i="7"/>
  <c r="AF209" i="7" s="1"/>
  <c r="AK209" i="7" s="1"/>
  <c r="BI209" i="7"/>
  <c r="BJ209" i="7"/>
  <c r="AB210" i="7"/>
  <c r="AC210" i="7"/>
  <c r="AF210" i="7" s="1"/>
  <c r="AK210" i="7" s="1"/>
  <c r="BI210" i="7"/>
  <c r="BJ210" i="7"/>
  <c r="AB211" i="7"/>
  <c r="AC211" i="7"/>
  <c r="AF211" i="7" s="1"/>
  <c r="AK211" i="7" s="1"/>
  <c r="BI211" i="7"/>
  <c r="BJ211" i="7"/>
  <c r="AB212" i="7"/>
  <c r="AC212" i="7"/>
  <c r="AF212" i="7" s="1"/>
  <c r="AK212" i="7" s="1"/>
  <c r="BI212" i="7"/>
  <c r="BJ212" i="7"/>
  <c r="AB213" i="7"/>
  <c r="AC213" i="7"/>
  <c r="AF213" i="7" s="1"/>
  <c r="AK213" i="7" s="1"/>
  <c r="BI213" i="7"/>
  <c r="BJ213" i="7"/>
  <c r="AB214" i="7"/>
  <c r="AC214" i="7"/>
  <c r="AF214" i="7" s="1"/>
  <c r="AK214" i="7" s="1"/>
  <c r="BI214" i="7"/>
  <c r="BJ214" i="7"/>
  <c r="AB215" i="7"/>
  <c r="AC215" i="7"/>
  <c r="AF215" i="7" s="1"/>
  <c r="AK215" i="7" s="1"/>
  <c r="BI215" i="7"/>
  <c r="BJ215" i="7"/>
  <c r="AB216" i="7"/>
  <c r="AC216" i="7"/>
  <c r="AF216" i="7" s="1"/>
  <c r="AK216" i="7" s="1"/>
  <c r="BI216" i="7"/>
  <c r="BJ216" i="7"/>
  <c r="AB217" i="7"/>
  <c r="AC217" i="7"/>
  <c r="AF217" i="7" s="1"/>
  <c r="AK217" i="7" s="1"/>
  <c r="BI217" i="7"/>
  <c r="BJ217" i="7"/>
  <c r="AB218" i="7"/>
  <c r="AC218" i="7"/>
  <c r="AF218" i="7" s="1"/>
  <c r="AK218" i="7" s="1"/>
  <c r="BI218" i="7"/>
  <c r="BJ218" i="7"/>
  <c r="AB219" i="7"/>
  <c r="AC219" i="7"/>
  <c r="AF219" i="7" s="1"/>
  <c r="AK219" i="7" s="1"/>
  <c r="BI219" i="7"/>
  <c r="BJ219" i="7"/>
  <c r="AB220" i="7"/>
  <c r="AC220" i="7"/>
  <c r="AF220" i="7" s="1"/>
  <c r="AK220" i="7" s="1"/>
  <c r="BI220" i="7"/>
  <c r="BJ220" i="7"/>
  <c r="AB221" i="7"/>
  <c r="AC221" i="7"/>
  <c r="AF221" i="7" s="1"/>
  <c r="AK221" i="7" s="1"/>
  <c r="BI221" i="7"/>
  <c r="BJ221" i="7"/>
  <c r="AB222" i="7"/>
  <c r="AC222" i="7"/>
  <c r="AF222" i="7" s="1"/>
  <c r="AK222" i="7" s="1"/>
  <c r="BI222" i="7"/>
  <c r="BJ222" i="7"/>
  <c r="AB223" i="7"/>
  <c r="AC223" i="7"/>
  <c r="AF223" i="7" s="1"/>
  <c r="AK223" i="7" s="1"/>
  <c r="BI223" i="7"/>
  <c r="BJ223" i="7"/>
  <c r="AB224" i="7"/>
  <c r="AC224" i="7"/>
  <c r="AF224" i="7" s="1"/>
  <c r="AK224" i="7" s="1"/>
  <c r="BI224" i="7"/>
  <c r="BJ224" i="7"/>
  <c r="AB225" i="7"/>
  <c r="AC225" i="7"/>
  <c r="AF225" i="7" s="1"/>
  <c r="AK225" i="7" s="1"/>
  <c r="BI225" i="7"/>
  <c r="BJ225" i="7"/>
  <c r="AB226" i="7"/>
  <c r="AC226" i="7"/>
  <c r="AF226" i="7" s="1"/>
  <c r="AK226" i="7" s="1"/>
  <c r="BI226" i="7"/>
  <c r="BJ226" i="7"/>
  <c r="AB227" i="7"/>
  <c r="AC227" i="7"/>
  <c r="AF227" i="7" s="1"/>
  <c r="AK227" i="7" s="1"/>
  <c r="BI227" i="7"/>
  <c r="BJ227" i="7"/>
  <c r="AB228" i="7"/>
  <c r="AC228" i="7"/>
  <c r="AF228" i="7" s="1"/>
  <c r="AK228" i="7" s="1"/>
  <c r="BI228" i="7"/>
  <c r="BJ228" i="7"/>
  <c r="AB229" i="7"/>
  <c r="AC229" i="7"/>
  <c r="AF229" i="7" s="1"/>
  <c r="AK229" i="7" s="1"/>
  <c r="BI229" i="7"/>
  <c r="BJ229" i="7"/>
  <c r="AB230" i="7"/>
  <c r="AC230" i="7"/>
  <c r="AF230" i="7" s="1"/>
  <c r="AK230" i="7" s="1"/>
  <c r="BI230" i="7"/>
  <c r="BJ230" i="7"/>
  <c r="AB231" i="7"/>
  <c r="AC231" i="7"/>
  <c r="AF231" i="7" s="1"/>
  <c r="AK231" i="7" s="1"/>
  <c r="BI231" i="7"/>
  <c r="BJ231" i="7"/>
  <c r="AB232" i="7"/>
  <c r="AC232" i="7"/>
  <c r="AF232" i="7" s="1"/>
  <c r="AK232" i="7" s="1"/>
  <c r="BI232" i="7"/>
  <c r="BJ232" i="7"/>
  <c r="AB233" i="7"/>
  <c r="AC233" i="7"/>
  <c r="AF233" i="7" s="1"/>
  <c r="AK233" i="7" s="1"/>
  <c r="BI233" i="7"/>
  <c r="BJ233" i="7"/>
  <c r="AB234" i="7"/>
  <c r="AC234" i="7"/>
  <c r="AF234" i="7" s="1"/>
  <c r="AK234" i="7" s="1"/>
  <c r="BI234" i="7"/>
  <c r="BJ234" i="7"/>
  <c r="AB235" i="7"/>
  <c r="AC235" i="7"/>
  <c r="AF235" i="7" s="1"/>
  <c r="AK235" i="7" s="1"/>
  <c r="BI235" i="7"/>
  <c r="BJ235" i="7"/>
  <c r="AB236" i="7"/>
  <c r="AC236" i="7"/>
  <c r="AF236" i="7" s="1"/>
  <c r="AK236" i="7" s="1"/>
  <c r="BI236" i="7"/>
  <c r="BJ236" i="7"/>
  <c r="AB237" i="7"/>
  <c r="AC237" i="7"/>
  <c r="AF237" i="7" s="1"/>
  <c r="AK237" i="7" s="1"/>
  <c r="BI237" i="7"/>
  <c r="BJ237" i="7"/>
  <c r="AB238" i="7"/>
  <c r="AC238" i="7"/>
  <c r="AF238" i="7" s="1"/>
  <c r="AK238" i="7" s="1"/>
  <c r="BI238" i="7"/>
  <c r="BJ238" i="7"/>
  <c r="AB239" i="7"/>
  <c r="AC239" i="7"/>
  <c r="AF239" i="7" s="1"/>
  <c r="AK239" i="7" s="1"/>
  <c r="BI239" i="7"/>
  <c r="BJ239" i="7"/>
  <c r="AB240" i="7"/>
  <c r="AC240" i="7"/>
  <c r="AF240" i="7" s="1"/>
  <c r="AK240" i="7" s="1"/>
  <c r="BI240" i="7"/>
  <c r="BJ240" i="7"/>
  <c r="AB241" i="7"/>
  <c r="AC241" i="7"/>
  <c r="AF241" i="7" s="1"/>
  <c r="AK241" i="7" s="1"/>
  <c r="BI241" i="7"/>
  <c r="BJ241" i="7"/>
  <c r="AB242" i="7"/>
  <c r="AC242" i="7"/>
  <c r="AF242" i="7" s="1"/>
  <c r="AK242" i="7" s="1"/>
  <c r="BI242" i="7"/>
  <c r="BJ242" i="7"/>
  <c r="AB243" i="7"/>
  <c r="AC243" i="7"/>
  <c r="AF243" i="7" s="1"/>
  <c r="AK243" i="7" s="1"/>
  <c r="BI243" i="7"/>
  <c r="BJ243" i="7"/>
  <c r="AB244" i="7"/>
  <c r="AC244" i="7"/>
  <c r="AF244" i="7" s="1"/>
  <c r="AK244" i="7" s="1"/>
  <c r="BI244" i="7"/>
  <c r="BJ244" i="7"/>
  <c r="AB245" i="7"/>
  <c r="AC245" i="7"/>
  <c r="AF245" i="7" s="1"/>
  <c r="AK245" i="7" s="1"/>
  <c r="BI245" i="7"/>
  <c r="BJ245" i="7"/>
  <c r="AB246" i="7"/>
  <c r="AC246" i="7"/>
  <c r="AF246" i="7" s="1"/>
  <c r="AK246" i="7" s="1"/>
  <c r="BI246" i="7"/>
  <c r="BJ246" i="7"/>
  <c r="AB247" i="7"/>
  <c r="AC247" i="7"/>
  <c r="AF247" i="7" s="1"/>
  <c r="AK247" i="7" s="1"/>
  <c r="BI247" i="7"/>
  <c r="BJ247" i="7"/>
  <c r="AB248" i="7"/>
  <c r="AC248" i="7"/>
  <c r="AF248" i="7" s="1"/>
  <c r="AK248" i="7" s="1"/>
  <c r="BI248" i="7"/>
  <c r="BJ248" i="7"/>
  <c r="AB249" i="7"/>
  <c r="AC249" i="7"/>
  <c r="AF249" i="7" s="1"/>
  <c r="AK249" i="7" s="1"/>
  <c r="BI249" i="7"/>
  <c r="BJ249" i="7"/>
  <c r="AB250" i="7"/>
  <c r="AC250" i="7"/>
  <c r="AF250" i="7" s="1"/>
  <c r="AK250" i="7" s="1"/>
  <c r="BI250" i="7"/>
  <c r="BJ250" i="7"/>
  <c r="AB251" i="7"/>
  <c r="AC251" i="7"/>
  <c r="AF251" i="7" s="1"/>
  <c r="AK251" i="7" s="1"/>
  <c r="BI251" i="7"/>
  <c r="BJ251" i="7"/>
  <c r="AB252" i="7"/>
  <c r="AC252" i="7"/>
  <c r="AF252" i="7" s="1"/>
  <c r="AK252" i="7" s="1"/>
  <c r="BI252" i="7"/>
  <c r="BJ252" i="7"/>
  <c r="AB253" i="7"/>
  <c r="AC253" i="7"/>
  <c r="AF253" i="7" s="1"/>
  <c r="AK253" i="7" s="1"/>
  <c r="BI253" i="7"/>
  <c r="BJ253" i="7"/>
  <c r="AB254" i="7"/>
  <c r="AC254" i="7"/>
  <c r="AF254" i="7" s="1"/>
  <c r="AK254" i="7" s="1"/>
  <c r="BI254" i="7"/>
  <c r="BJ254" i="7"/>
  <c r="AB255" i="7"/>
  <c r="AC255" i="7"/>
  <c r="AF255" i="7" s="1"/>
  <c r="AK255" i="7" s="1"/>
  <c r="BI255" i="7"/>
  <c r="BJ255" i="7"/>
  <c r="AB256" i="7"/>
  <c r="AC256" i="7"/>
  <c r="AF256" i="7" s="1"/>
  <c r="AK256" i="7" s="1"/>
  <c r="BI256" i="7"/>
  <c r="BJ256" i="7"/>
  <c r="AB257" i="7"/>
  <c r="AC257" i="7"/>
  <c r="AF257" i="7" s="1"/>
  <c r="AK257" i="7" s="1"/>
  <c r="BI257" i="7"/>
  <c r="BJ257" i="7"/>
  <c r="AB258" i="7"/>
  <c r="AC258" i="7"/>
  <c r="AF258" i="7" s="1"/>
  <c r="AK258" i="7" s="1"/>
  <c r="BI258" i="7"/>
  <c r="BJ258" i="7"/>
  <c r="AB259" i="7"/>
  <c r="AC259" i="7"/>
  <c r="AF259" i="7" s="1"/>
  <c r="AK259" i="7" s="1"/>
  <c r="BI259" i="7"/>
  <c r="BJ259" i="7"/>
  <c r="AB260" i="7"/>
  <c r="AC260" i="7"/>
  <c r="AF260" i="7" s="1"/>
  <c r="AK260" i="7" s="1"/>
  <c r="BI260" i="7"/>
  <c r="BJ260" i="7"/>
  <c r="AB261" i="7"/>
  <c r="AC261" i="7"/>
  <c r="AF261" i="7" s="1"/>
  <c r="AK261" i="7" s="1"/>
  <c r="BI261" i="7"/>
  <c r="BJ261" i="7"/>
  <c r="AB262" i="7"/>
  <c r="AC262" i="7"/>
  <c r="AF262" i="7" s="1"/>
  <c r="AK262" i="7" s="1"/>
  <c r="BI262" i="7"/>
  <c r="BJ262" i="7"/>
  <c r="AB263" i="7"/>
  <c r="AC263" i="7"/>
  <c r="AF263" i="7" s="1"/>
  <c r="AK263" i="7" s="1"/>
  <c r="BI263" i="7"/>
  <c r="BJ263" i="7"/>
  <c r="AB264" i="7"/>
  <c r="AC264" i="7"/>
  <c r="AF264" i="7" s="1"/>
  <c r="AK264" i="7" s="1"/>
  <c r="BI264" i="7"/>
  <c r="BJ264" i="7"/>
  <c r="AB265" i="7"/>
  <c r="AC265" i="7"/>
  <c r="AF265" i="7" s="1"/>
  <c r="AK265" i="7" s="1"/>
  <c r="BI265" i="7"/>
  <c r="BJ265" i="7"/>
  <c r="AB266" i="7"/>
  <c r="AC266" i="7"/>
  <c r="AF266" i="7" s="1"/>
  <c r="AK266" i="7" s="1"/>
  <c r="BI266" i="7"/>
  <c r="BJ266" i="7"/>
  <c r="AB267" i="7"/>
  <c r="AC267" i="7"/>
  <c r="AF267" i="7" s="1"/>
  <c r="AK267" i="7" s="1"/>
  <c r="BI267" i="7"/>
  <c r="BJ267" i="7"/>
  <c r="AB268" i="7"/>
  <c r="AC268" i="7"/>
  <c r="AF268" i="7" s="1"/>
  <c r="AK268" i="7" s="1"/>
  <c r="BI268" i="7"/>
  <c r="BJ268" i="7"/>
  <c r="AB269" i="7"/>
  <c r="AC269" i="7"/>
  <c r="AF269" i="7" s="1"/>
  <c r="AK269" i="7" s="1"/>
  <c r="BI269" i="7"/>
  <c r="BJ269" i="7"/>
  <c r="AB270" i="7"/>
  <c r="AC270" i="7"/>
  <c r="AF270" i="7" s="1"/>
  <c r="AK270" i="7" s="1"/>
  <c r="BI270" i="7"/>
  <c r="BJ270" i="7"/>
  <c r="AB271" i="7"/>
  <c r="AC271" i="7"/>
  <c r="AF271" i="7" s="1"/>
  <c r="AK271" i="7" s="1"/>
  <c r="BI271" i="7"/>
  <c r="BJ271" i="7"/>
  <c r="AB272" i="7"/>
  <c r="AC272" i="7"/>
  <c r="AF272" i="7" s="1"/>
  <c r="AK272" i="7" s="1"/>
  <c r="BI272" i="7"/>
  <c r="BJ272" i="7"/>
  <c r="AB273" i="7"/>
  <c r="AC273" i="7"/>
  <c r="AF273" i="7" s="1"/>
  <c r="AK273" i="7" s="1"/>
  <c r="BI273" i="7"/>
  <c r="BJ273" i="7"/>
  <c r="AB274" i="7"/>
  <c r="AC274" i="7"/>
  <c r="AF274" i="7" s="1"/>
  <c r="AK274" i="7" s="1"/>
  <c r="BI274" i="7"/>
  <c r="BJ274" i="7"/>
  <c r="AB275" i="7"/>
  <c r="AC275" i="7"/>
  <c r="AF275" i="7" s="1"/>
  <c r="AK275" i="7" s="1"/>
  <c r="BI275" i="7"/>
  <c r="BJ275" i="7"/>
  <c r="AB276" i="7"/>
  <c r="AC276" i="7"/>
  <c r="AF276" i="7" s="1"/>
  <c r="AK276" i="7" s="1"/>
  <c r="BI276" i="7"/>
  <c r="BJ276" i="7"/>
  <c r="AB277" i="7"/>
  <c r="AC277" i="7"/>
  <c r="AF277" i="7" s="1"/>
  <c r="AK277" i="7" s="1"/>
  <c r="BI277" i="7"/>
  <c r="BJ277" i="7"/>
  <c r="AB278" i="7"/>
  <c r="AC278" i="7"/>
  <c r="AF278" i="7" s="1"/>
  <c r="AK278" i="7" s="1"/>
  <c r="BI278" i="7"/>
  <c r="BJ278" i="7"/>
  <c r="AB279" i="7"/>
  <c r="AC279" i="7"/>
  <c r="AF279" i="7" s="1"/>
  <c r="AK279" i="7" s="1"/>
  <c r="BI279" i="7"/>
  <c r="BJ279" i="7"/>
  <c r="AB280" i="7"/>
  <c r="AC280" i="7"/>
  <c r="AF280" i="7" s="1"/>
  <c r="AK280" i="7" s="1"/>
  <c r="BI280" i="7"/>
  <c r="BJ280" i="7"/>
  <c r="AB281" i="7"/>
  <c r="AC281" i="7"/>
  <c r="AF281" i="7" s="1"/>
  <c r="AK281" i="7" s="1"/>
  <c r="BI281" i="7"/>
  <c r="BJ281" i="7"/>
  <c r="AB282" i="7"/>
  <c r="AC282" i="7"/>
  <c r="AF282" i="7" s="1"/>
  <c r="AK282" i="7" s="1"/>
  <c r="BI282" i="7"/>
  <c r="BJ282" i="7"/>
  <c r="AB283" i="7"/>
  <c r="AC283" i="7"/>
  <c r="AF283" i="7" s="1"/>
  <c r="AK283" i="7" s="1"/>
  <c r="BI283" i="7"/>
  <c r="BJ283" i="7"/>
  <c r="AB284" i="7"/>
  <c r="AC284" i="7"/>
  <c r="AF284" i="7" s="1"/>
  <c r="AK284" i="7" s="1"/>
  <c r="BI284" i="7"/>
  <c r="BJ284" i="7"/>
  <c r="AB285" i="7"/>
  <c r="AC285" i="7"/>
  <c r="AF285" i="7" s="1"/>
  <c r="AK285" i="7" s="1"/>
  <c r="BI285" i="7"/>
  <c r="BJ285" i="7"/>
  <c r="AB286" i="7"/>
  <c r="AC286" i="7"/>
  <c r="AF286" i="7" s="1"/>
  <c r="AK286" i="7" s="1"/>
  <c r="BI286" i="7"/>
  <c r="BJ286" i="7"/>
  <c r="AB287" i="7"/>
  <c r="AC287" i="7"/>
  <c r="AF287" i="7" s="1"/>
  <c r="AK287" i="7" s="1"/>
  <c r="BI287" i="7"/>
  <c r="BJ287" i="7"/>
  <c r="AB288" i="7"/>
  <c r="AC288" i="7"/>
  <c r="AF288" i="7" s="1"/>
  <c r="AK288" i="7" s="1"/>
  <c r="BI288" i="7"/>
  <c r="BJ288" i="7"/>
  <c r="AB289" i="7"/>
  <c r="AC289" i="7"/>
  <c r="AF289" i="7" s="1"/>
  <c r="AK289" i="7" s="1"/>
  <c r="BI289" i="7"/>
  <c r="BJ289" i="7"/>
  <c r="AB290" i="7"/>
  <c r="AC290" i="7"/>
  <c r="AF290" i="7" s="1"/>
  <c r="AK290" i="7" s="1"/>
  <c r="BI290" i="7"/>
  <c r="BJ290" i="7"/>
  <c r="AB291" i="7"/>
  <c r="AC291" i="7"/>
  <c r="AF291" i="7" s="1"/>
  <c r="AK291" i="7" s="1"/>
  <c r="BI291" i="7"/>
  <c r="BJ291" i="7"/>
  <c r="AB292" i="7"/>
  <c r="AC292" i="7"/>
  <c r="AF292" i="7" s="1"/>
  <c r="AK292" i="7" s="1"/>
  <c r="BI292" i="7"/>
  <c r="BJ292" i="7"/>
  <c r="AB293" i="7"/>
  <c r="AC293" i="7"/>
  <c r="AF293" i="7" s="1"/>
  <c r="AK293" i="7" s="1"/>
  <c r="BI293" i="7"/>
  <c r="BJ293" i="7"/>
  <c r="AB294" i="7"/>
  <c r="AC294" i="7"/>
  <c r="AF294" i="7" s="1"/>
  <c r="AK294" i="7" s="1"/>
  <c r="BI294" i="7"/>
  <c r="BJ294" i="7"/>
  <c r="AB295" i="7"/>
  <c r="AC295" i="7"/>
  <c r="AF295" i="7" s="1"/>
  <c r="AK295" i="7" s="1"/>
  <c r="BI295" i="7"/>
  <c r="BJ295" i="7"/>
  <c r="AB296" i="7"/>
  <c r="AC296" i="7"/>
  <c r="AF296" i="7" s="1"/>
  <c r="AK296" i="7" s="1"/>
  <c r="BI296" i="7"/>
  <c r="BJ296" i="7"/>
  <c r="AB297" i="7"/>
  <c r="AC297" i="7"/>
  <c r="AF297" i="7" s="1"/>
  <c r="AK297" i="7" s="1"/>
  <c r="BI297" i="7"/>
  <c r="BJ297" i="7"/>
  <c r="AB298" i="7"/>
  <c r="AC298" i="7"/>
  <c r="AF298" i="7" s="1"/>
  <c r="AK298" i="7" s="1"/>
  <c r="BI298" i="7"/>
  <c r="BJ298" i="7"/>
  <c r="AB299" i="7"/>
  <c r="AC299" i="7"/>
  <c r="AF299" i="7" s="1"/>
  <c r="AK299" i="7" s="1"/>
  <c r="BI299" i="7"/>
  <c r="BJ299" i="7"/>
  <c r="AB300" i="7"/>
  <c r="AC300" i="7"/>
  <c r="AF300" i="7" s="1"/>
  <c r="AK300" i="7" s="1"/>
  <c r="BI300" i="7"/>
  <c r="BJ300" i="7"/>
  <c r="AB301" i="7"/>
  <c r="AC301" i="7"/>
  <c r="AF301" i="7" s="1"/>
  <c r="AK301" i="7" s="1"/>
  <c r="BI301" i="7"/>
  <c r="BJ301" i="7"/>
  <c r="AB302" i="7"/>
  <c r="AC302" i="7"/>
  <c r="AF302" i="7" s="1"/>
  <c r="AK302" i="7" s="1"/>
  <c r="BI302" i="7"/>
  <c r="BJ302" i="7"/>
  <c r="AB303" i="7"/>
  <c r="AC303" i="7"/>
  <c r="AF303" i="7" s="1"/>
  <c r="AK303" i="7" s="1"/>
  <c r="BI303" i="7"/>
  <c r="BJ303" i="7"/>
  <c r="AB304" i="7"/>
  <c r="AC304" i="7"/>
  <c r="AF304" i="7" s="1"/>
  <c r="AK304" i="7" s="1"/>
  <c r="BI304" i="7"/>
  <c r="BJ304" i="7"/>
  <c r="AB305" i="7"/>
  <c r="AC305" i="7"/>
  <c r="AF305" i="7" s="1"/>
  <c r="AK305" i="7" s="1"/>
  <c r="BI305" i="7"/>
  <c r="BJ305" i="7"/>
  <c r="AB306" i="7"/>
  <c r="AC306" i="7"/>
  <c r="AF306" i="7" s="1"/>
  <c r="AK306" i="7" s="1"/>
  <c r="BI306" i="7"/>
  <c r="BJ306" i="7"/>
  <c r="AB307" i="7"/>
  <c r="AC307" i="7"/>
  <c r="AF307" i="7" s="1"/>
  <c r="AK307" i="7" s="1"/>
  <c r="BI307" i="7"/>
  <c r="BJ307" i="7"/>
  <c r="AB308" i="7"/>
  <c r="AC308" i="7"/>
  <c r="AF308" i="7" s="1"/>
  <c r="AK308" i="7" s="1"/>
  <c r="BI308" i="7"/>
  <c r="BJ308" i="7"/>
  <c r="AB309" i="7"/>
  <c r="AC309" i="7"/>
  <c r="AF309" i="7" s="1"/>
  <c r="AK309" i="7" s="1"/>
  <c r="BI309" i="7"/>
  <c r="BJ309" i="7"/>
  <c r="AB310" i="7"/>
  <c r="AC310" i="7"/>
  <c r="AF310" i="7" s="1"/>
  <c r="AK310" i="7" s="1"/>
  <c r="BI310" i="7"/>
  <c r="BJ310" i="7"/>
  <c r="AB311" i="7"/>
  <c r="AC311" i="7"/>
  <c r="AF311" i="7" s="1"/>
  <c r="AK311" i="7" s="1"/>
  <c r="BI311" i="7"/>
  <c r="BJ311" i="7"/>
  <c r="AB312" i="7"/>
  <c r="AC312" i="7"/>
  <c r="AF312" i="7" s="1"/>
  <c r="AK312" i="7" s="1"/>
  <c r="BI312" i="7"/>
  <c r="BJ312" i="7"/>
  <c r="AB313" i="7"/>
  <c r="AC313" i="7"/>
  <c r="AF313" i="7" s="1"/>
  <c r="AK313" i="7" s="1"/>
  <c r="BI313" i="7"/>
  <c r="BJ313" i="7"/>
  <c r="AB314" i="7"/>
  <c r="AC314" i="7"/>
  <c r="AF314" i="7" s="1"/>
  <c r="AK314" i="7" s="1"/>
  <c r="BI314" i="7"/>
  <c r="BJ314" i="7"/>
  <c r="AB315" i="7"/>
  <c r="AC315" i="7"/>
  <c r="AF315" i="7" s="1"/>
  <c r="AK315" i="7" s="1"/>
  <c r="BI315" i="7"/>
  <c r="BJ315" i="7"/>
  <c r="AB316" i="7"/>
  <c r="AC316" i="7"/>
  <c r="AF316" i="7" s="1"/>
  <c r="AK316" i="7" s="1"/>
  <c r="BI316" i="7"/>
  <c r="BJ316" i="7"/>
  <c r="AB317" i="7"/>
  <c r="AC317" i="7"/>
  <c r="AF317" i="7" s="1"/>
  <c r="AK317" i="7" s="1"/>
  <c r="BI317" i="7"/>
  <c r="BJ317" i="7"/>
  <c r="AB318" i="7"/>
  <c r="AC318" i="7"/>
  <c r="AF318" i="7" s="1"/>
  <c r="AK318" i="7" s="1"/>
  <c r="BI318" i="7"/>
  <c r="BJ318" i="7"/>
  <c r="AB319" i="7"/>
  <c r="AC319" i="7"/>
  <c r="AF319" i="7" s="1"/>
  <c r="AK319" i="7" s="1"/>
  <c r="BI319" i="7"/>
  <c r="BJ319" i="7"/>
  <c r="AB320" i="7"/>
  <c r="AC320" i="7"/>
  <c r="AF320" i="7" s="1"/>
  <c r="AK320" i="7" s="1"/>
  <c r="BI320" i="7"/>
  <c r="BJ320" i="7"/>
  <c r="AB321" i="7"/>
  <c r="AC321" i="7"/>
  <c r="AF321" i="7" s="1"/>
  <c r="AK321" i="7" s="1"/>
  <c r="BI321" i="7"/>
  <c r="BJ321" i="7"/>
  <c r="AB322" i="7"/>
  <c r="AC322" i="7"/>
  <c r="AF322" i="7" s="1"/>
  <c r="AK322" i="7" s="1"/>
  <c r="BI322" i="7"/>
  <c r="BJ322" i="7"/>
  <c r="AB323" i="7"/>
  <c r="AC323" i="7"/>
  <c r="AF323" i="7" s="1"/>
  <c r="AK323" i="7" s="1"/>
  <c r="BI323" i="7"/>
  <c r="BJ323" i="7"/>
  <c r="AB324" i="7"/>
  <c r="AC324" i="7"/>
  <c r="AF324" i="7" s="1"/>
  <c r="AK324" i="7" s="1"/>
  <c r="BI324" i="7"/>
  <c r="BJ324" i="7"/>
  <c r="AB325" i="7"/>
  <c r="AC325" i="7"/>
  <c r="AF325" i="7" s="1"/>
  <c r="AK325" i="7" s="1"/>
  <c r="BI325" i="7"/>
  <c r="BJ325" i="7"/>
  <c r="AB326" i="7"/>
  <c r="AC326" i="7"/>
  <c r="AF326" i="7" s="1"/>
  <c r="AK326" i="7" s="1"/>
  <c r="BI326" i="7"/>
  <c r="BJ326" i="7"/>
  <c r="AB327" i="7"/>
  <c r="AC327" i="7"/>
  <c r="AF327" i="7" s="1"/>
  <c r="AK327" i="7" s="1"/>
  <c r="BI327" i="7"/>
  <c r="BJ327" i="7"/>
  <c r="AB328" i="7"/>
  <c r="AC328" i="7"/>
  <c r="AF328" i="7" s="1"/>
  <c r="AK328" i="7" s="1"/>
  <c r="BI328" i="7"/>
  <c r="BJ328" i="7"/>
  <c r="AB329" i="7"/>
  <c r="AC329" i="7"/>
  <c r="AF329" i="7" s="1"/>
  <c r="AK329" i="7" s="1"/>
  <c r="BI329" i="7"/>
  <c r="BJ329" i="7"/>
  <c r="AB330" i="7"/>
  <c r="AC330" i="7"/>
  <c r="AF330" i="7" s="1"/>
  <c r="AK330" i="7" s="1"/>
  <c r="BI330" i="7"/>
  <c r="BJ330" i="7"/>
  <c r="AB331" i="7"/>
  <c r="AC331" i="7"/>
  <c r="AF331" i="7" s="1"/>
  <c r="AK331" i="7" s="1"/>
  <c r="BI331" i="7"/>
  <c r="BJ331" i="7"/>
  <c r="AB332" i="7"/>
  <c r="AC332" i="7"/>
  <c r="AF332" i="7" s="1"/>
  <c r="AK332" i="7" s="1"/>
  <c r="BI332" i="7"/>
  <c r="BJ332" i="7"/>
  <c r="AB333" i="7"/>
  <c r="AC333" i="7"/>
  <c r="AF333" i="7" s="1"/>
  <c r="AK333" i="7" s="1"/>
  <c r="BI333" i="7"/>
  <c r="BJ333" i="7"/>
  <c r="AB334" i="7"/>
  <c r="AC334" i="7"/>
  <c r="AF334" i="7" s="1"/>
  <c r="AK334" i="7" s="1"/>
  <c r="BI334" i="7"/>
  <c r="BJ334" i="7"/>
  <c r="AB335" i="7"/>
  <c r="AC335" i="7"/>
  <c r="AF335" i="7" s="1"/>
  <c r="AK335" i="7" s="1"/>
  <c r="BI335" i="7"/>
  <c r="BJ335" i="7"/>
  <c r="AB336" i="7"/>
  <c r="AC336" i="7"/>
  <c r="AF336" i="7" s="1"/>
  <c r="AK336" i="7" s="1"/>
  <c r="BI336" i="7"/>
  <c r="BJ336" i="7"/>
  <c r="AB337" i="7"/>
  <c r="AC337" i="7"/>
  <c r="AF337" i="7" s="1"/>
  <c r="AK337" i="7" s="1"/>
  <c r="BI337" i="7"/>
  <c r="BJ337" i="7"/>
  <c r="AB338" i="7"/>
  <c r="AC338" i="7"/>
  <c r="AF338" i="7" s="1"/>
  <c r="AK338" i="7" s="1"/>
  <c r="BI338" i="7"/>
  <c r="BJ338" i="7"/>
  <c r="AB339" i="7"/>
  <c r="AC339" i="7"/>
  <c r="AF339" i="7" s="1"/>
  <c r="AK339" i="7" s="1"/>
  <c r="BI339" i="7"/>
  <c r="BJ339" i="7"/>
  <c r="AB340" i="7"/>
  <c r="AC340" i="7"/>
  <c r="AF340" i="7" s="1"/>
  <c r="AK340" i="7" s="1"/>
  <c r="BI340" i="7"/>
  <c r="BJ340" i="7"/>
  <c r="AB341" i="7"/>
  <c r="AC341" i="7"/>
  <c r="AF341" i="7" s="1"/>
  <c r="AK341" i="7" s="1"/>
  <c r="BI341" i="7"/>
  <c r="BJ341" i="7"/>
  <c r="AB342" i="7"/>
  <c r="AC342" i="7"/>
  <c r="AF342" i="7" s="1"/>
  <c r="AK342" i="7" s="1"/>
  <c r="BI342" i="7"/>
  <c r="BJ342" i="7"/>
  <c r="AB343" i="7"/>
  <c r="AC343" i="7"/>
  <c r="AF343" i="7" s="1"/>
  <c r="AK343" i="7" s="1"/>
  <c r="BI343" i="7"/>
  <c r="BJ343" i="7"/>
  <c r="AB344" i="7"/>
  <c r="AC344" i="7"/>
  <c r="AF344" i="7" s="1"/>
  <c r="AK344" i="7" s="1"/>
  <c r="BI344" i="7"/>
  <c r="BJ344" i="7"/>
  <c r="AB345" i="7"/>
  <c r="AC345" i="7"/>
  <c r="AF345" i="7" s="1"/>
  <c r="AK345" i="7" s="1"/>
  <c r="BI345" i="7"/>
  <c r="BJ345" i="7"/>
  <c r="AB346" i="7"/>
  <c r="AC346" i="7"/>
  <c r="AF346" i="7" s="1"/>
  <c r="AK346" i="7" s="1"/>
  <c r="BI346" i="7"/>
  <c r="BJ346" i="7"/>
  <c r="AB347" i="7"/>
  <c r="AC347" i="7"/>
  <c r="AF347" i="7" s="1"/>
  <c r="AK347" i="7" s="1"/>
  <c r="BI347" i="7"/>
  <c r="BJ347" i="7"/>
  <c r="AB348" i="7"/>
  <c r="AC348" i="7"/>
  <c r="AF348" i="7" s="1"/>
  <c r="AK348" i="7" s="1"/>
  <c r="BI348" i="7"/>
  <c r="BJ348" i="7"/>
  <c r="AB349" i="7"/>
  <c r="AC349" i="7"/>
  <c r="AF349" i="7" s="1"/>
  <c r="AK349" i="7" s="1"/>
  <c r="BI349" i="7"/>
  <c r="BJ349" i="7"/>
  <c r="AB350" i="7"/>
  <c r="AC350" i="7"/>
  <c r="AF350" i="7" s="1"/>
  <c r="AK350" i="7" s="1"/>
  <c r="BI350" i="7"/>
  <c r="BJ350" i="7"/>
  <c r="AB351" i="7"/>
  <c r="AC351" i="7"/>
  <c r="AF351" i="7" s="1"/>
  <c r="AK351" i="7" s="1"/>
  <c r="BI351" i="7"/>
  <c r="BJ351" i="7"/>
  <c r="AB352" i="7"/>
  <c r="AC352" i="7"/>
  <c r="AF352" i="7" s="1"/>
  <c r="AK352" i="7" s="1"/>
  <c r="BI352" i="7"/>
  <c r="BJ352" i="7"/>
  <c r="AB353" i="7"/>
  <c r="AC353" i="7"/>
  <c r="AF353" i="7" s="1"/>
  <c r="AK353" i="7" s="1"/>
  <c r="BI353" i="7"/>
  <c r="BJ353" i="7"/>
  <c r="AB354" i="7"/>
  <c r="AC354" i="7"/>
  <c r="AF354" i="7" s="1"/>
  <c r="AK354" i="7" s="1"/>
  <c r="BI354" i="7"/>
  <c r="BJ354" i="7"/>
  <c r="AB355" i="7"/>
  <c r="AC355" i="7"/>
  <c r="AF355" i="7" s="1"/>
  <c r="AK355" i="7" s="1"/>
  <c r="BI355" i="7"/>
  <c r="BJ355" i="7"/>
  <c r="AB356" i="7"/>
  <c r="AC356" i="7"/>
  <c r="AF356" i="7" s="1"/>
  <c r="AK356" i="7" s="1"/>
  <c r="BI356" i="7"/>
  <c r="BJ356" i="7"/>
  <c r="AB357" i="7"/>
  <c r="AC357" i="7"/>
  <c r="AF357" i="7" s="1"/>
  <c r="AK357" i="7" s="1"/>
  <c r="BI357" i="7"/>
  <c r="BJ357" i="7"/>
  <c r="AB358" i="7"/>
  <c r="AC358" i="7"/>
  <c r="AF358" i="7" s="1"/>
  <c r="AK358" i="7" s="1"/>
  <c r="BI358" i="7"/>
  <c r="BJ358" i="7"/>
  <c r="AB359" i="7"/>
  <c r="AC359" i="7"/>
  <c r="AF359" i="7" s="1"/>
  <c r="AK359" i="7" s="1"/>
  <c r="BI359" i="7"/>
  <c r="BJ359" i="7"/>
  <c r="AB360" i="7"/>
  <c r="AC360" i="7"/>
  <c r="AF360" i="7" s="1"/>
  <c r="AK360" i="7" s="1"/>
  <c r="BI360" i="7"/>
  <c r="BJ360" i="7"/>
  <c r="AB361" i="7"/>
  <c r="AC361" i="7"/>
  <c r="AF361" i="7" s="1"/>
  <c r="AK361" i="7" s="1"/>
  <c r="BI361" i="7"/>
  <c r="BJ361" i="7"/>
  <c r="AB362" i="7"/>
  <c r="AC362" i="7"/>
  <c r="AF362" i="7" s="1"/>
  <c r="AK362" i="7" s="1"/>
  <c r="BI362" i="7"/>
  <c r="BJ362" i="7"/>
  <c r="AB363" i="7"/>
  <c r="AC363" i="7"/>
  <c r="AF363" i="7" s="1"/>
  <c r="AK363" i="7" s="1"/>
  <c r="BI363" i="7"/>
  <c r="BJ363" i="7"/>
  <c r="AB364" i="7"/>
  <c r="AC364" i="7"/>
  <c r="AF364" i="7" s="1"/>
  <c r="AK364" i="7" s="1"/>
  <c r="BI364" i="7"/>
  <c r="BJ364" i="7"/>
  <c r="AB365" i="7"/>
  <c r="AC365" i="7"/>
  <c r="AF365" i="7" s="1"/>
  <c r="AK365" i="7" s="1"/>
  <c r="BI365" i="7"/>
  <c r="BJ365" i="7"/>
  <c r="AB366" i="7"/>
  <c r="AC366" i="7"/>
  <c r="AF366" i="7" s="1"/>
  <c r="AK366" i="7" s="1"/>
  <c r="BI366" i="7"/>
  <c r="BJ366" i="7"/>
  <c r="AB367" i="7"/>
  <c r="AC367" i="7"/>
  <c r="AF367" i="7" s="1"/>
  <c r="AK367" i="7" s="1"/>
  <c r="BI367" i="7"/>
  <c r="BJ367" i="7"/>
  <c r="AB368" i="7"/>
  <c r="AC368" i="7"/>
  <c r="AF368" i="7" s="1"/>
  <c r="AK368" i="7" s="1"/>
  <c r="BI368" i="7"/>
  <c r="BJ368" i="7"/>
  <c r="AB369" i="7"/>
  <c r="AC369" i="7"/>
  <c r="AF369" i="7" s="1"/>
  <c r="AK369" i="7" s="1"/>
  <c r="BI369" i="7"/>
  <c r="BJ369" i="7"/>
  <c r="AB370" i="7"/>
  <c r="AC370" i="7"/>
  <c r="AF370" i="7" s="1"/>
  <c r="AK370" i="7" s="1"/>
  <c r="BI370" i="7"/>
  <c r="BJ370" i="7"/>
  <c r="AB371" i="7"/>
  <c r="AC371" i="7"/>
  <c r="AF371" i="7" s="1"/>
  <c r="AK371" i="7" s="1"/>
  <c r="BI371" i="7"/>
  <c r="BJ371" i="7"/>
  <c r="AB372" i="7"/>
  <c r="AC372" i="7"/>
  <c r="AF372" i="7" s="1"/>
  <c r="AK372" i="7" s="1"/>
  <c r="BI372" i="7"/>
  <c r="BJ372" i="7"/>
  <c r="AB373" i="7"/>
  <c r="AC373" i="7"/>
  <c r="AF373" i="7" s="1"/>
  <c r="AK373" i="7" s="1"/>
  <c r="BI373" i="7"/>
  <c r="BJ373" i="7"/>
  <c r="AB374" i="7"/>
  <c r="AC374" i="7"/>
  <c r="AF374" i="7" s="1"/>
  <c r="AK374" i="7" s="1"/>
  <c r="BI374" i="7"/>
  <c r="BJ374" i="7"/>
  <c r="AB375" i="7"/>
  <c r="AC375" i="7"/>
  <c r="AF375" i="7" s="1"/>
  <c r="AK375" i="7" s="1"/>
  <c r="BI375" i="7"/>
  <c r="BJ375" i="7"/>
  <c r="AB376" i="7"/>
  <c r="AC376" i="7"/>
  <c r="AF376" i="7" s="1"/>
  <c r="AK376" i="7" s="1"/>
  <c r="BI376" i="7"/>
  <c r="BJ376" i="7"/>
  <c r="AB377" i="7"/>
  <c r="AC377" i="7"/>
  <c r="AF377" i="7" s="1"/>
  <c r="AK377" i="7" s="1"/>
  <c r="BI377" i="7"/>
  <c r="BJ377" i="7"/>
  <c r="AB378" i="7"/>
  <c r="AC378" i="7"/>
  <c r="AF378" i="7" s="1"/>
  <c r="AK378" i="7" s="1"/>
  <c r="BI378" i="7"/>
  <c r="BJ378" i="7"/>
  <c r="AB379" i="7"/>
  <c r="AC379" i="7"/>
  <c r="AF379" i="7" s="1"/>
  <c r="AK379" i="7" s="1"/>
  <c r="BI379" i="7"/>
  <c r="BJ379" i="7"/>
  <c r="AB380" i="7"/>
  <c r="AC380" i="7"/>
  <c r="AF380" i="7" s="1"/>
  <c r="AK380" i="7" s="1"/>
  <c r="BI380" i="7"/>
  <c r="BJ380" i="7"/>
  <c r="AB381" i="7"/>
  <c r="AC381" i="7"/>
  <c r="AF381" i="7" s="1"/>
  <c r="AK381" i="7" s="1"/>
  <c r="BI381" i="7"/>
  <c r="BJ381" i="7"/>
  <c r="AB382" i="7"/>
  <c r="AC382" i="7"/>
  <c r="AF382" i="7" s="1"/>
  <c r="AK382" i="7" s="1"/>
  <c r="BI382" i="7"/>
  <c r="BJ382" i="7"/>
  <c r="AB383" i="7"/>
  <c r="AC383" i="7"/>
  <c r="AF383" i="7" s="1"/>
  <c r="AK383" i="7" s="1"/>
  <c r="BI383" i="7"/>
  <c r="BJ383" i="7"/>
  <c r="AB384" i="7"/>
  <c r="AC384" i="7"/>
  <c r="AF384" i="7" s="1"/>
  <c r="AK384" i="7" s="1"/>
  <c r="BI384" i="7"/>
  <c r="BJ384" i="7"/>
  <c r="AB385" i="7"/>
  <c r="AC385" i="7"/>
  <c r="AF385" i="7" s="1"/>
  <c r="AK385" i="7" s="1"/>
  <c r="BI385" i="7"/>
  <c r="BJ385" i="7"/>
  <c r="AB386" i="7"/>
  <c r="AC386" i="7"/>
  <c r="AF386" i="7" s="1"/>
  <c r="AK386" i="7" s="1"/>
  <c r="BI386" i="7"/>
  <c r="BJ386" i="7"/>
  <c r="AB387" i="7"/>
  <c r="AC387" i="7"/>
  <c r="AF387" i="7" s="1"/>
  <c r="AK387" i="7" s="1"/>
  <c r="BI387" i="7"/>
  <c r="BJ387" i="7"/>
  <c r="AB388" i="7"/>
  <c r="AC388" i="7"/>
  <c r="AF388" i="7" s="1"/>
  <c r="AK388" i="7" s="1"/>
  <c r="BI388" i="7"/>
  <c r="BJ388" i="7"/>
  <c r="AB389" i="7"/>
  <c r="AC389" i="7"/>
  <c r="AF389" i="7" s="1"/>
  <c r="AK389" i="7" s="1"/>
  <c r="BI389" i="7"/>
  <c r="BJ389" i="7"/>
  <c r="AB390" i="7"/>
  <c r="AC390" i="7"/>
  <c r="AF390" i="7" s="1"/>
  <c r="AK390" i="7" s="1"/>
  <c r="BI390" i="7"/>
  <c r="BJ390" i="7"/>
  <c r="AB391" i="7"/>
  <c r="AC391" i="7"/>
  <c r="AF391" i="7" s="1"/>
  <c r="AK391" i="7" s="1"/>
  <c r="BI391" i="7"/>
  <c r="BJ391" i="7"/>
  <c r="AB392" i="7"/>
  <c r="AC392" i="7"/>
  <c r="AF392" i="7" s="1"/>
  <c r="AK392" i="7" s="1"/>
  <c r="BI392" i="7"/>
  <c r="BJ392" i="7"/>
  <c r="AB393" i="7"/>
  <c r="AC393" i="7"/>
  <c r="AF393" i="7" s="1"/>
  <c r="AK393" i="7" s="1"/>
  <c r="BI393" i="7"/>
  <c r="BJ393" i="7"/>
  <c r="AB394" i="7"/>
  <c r="AC394" i="7"/>
  <c r="AF394" i="7" s="1"/>
  <c r="AK394" i="7" s="1"/>
  <c r="BI394" i="7"/>
  <c r="BJ394" i="7"/>
  <c r="AB395" i="7"/>
  <c r="AC395" i="7"/>
  <c r="AF395" i="7" s="1"/>
  <c r="AK395" i="7" s="1"/>
  <c r="BI395" i="7"/>
  <c r="BJ395" i="7"/>
  <c r="AB396" i="7"/>
  <c r="AC396" i="7"/>
  <c r="AF396" i="7" s="1"/>
  <c r="AK396" i="7" s="1"/>
  <c r="BI396" i="7"/>
  <c r="BJ396" i="7"/>
  <c r="AB397" i="7"/>
  <c r="AC397" i="7"/>
  <c r="AF397" i="7" s="1"/>
  <c r="AK397" i="7" s="1"/>
  <c r="BI397" i="7"/>
  <c r="BJ397" i="7"/>
  <c r="AB398" i="7"/>
  <c r="AC398" i="7"/>
  <c r="AF398" i="7" s="1"/>
  <c r="AK398" i="7" s="1"/>
  <c r="BI398" i="7"/>
  <c r="BJ398" i="7"/>
  <c r="AB399" i="7"/>
  <c r="AC399" i="7"/>
  <c r="AF399" i="7" s="1"/>
  <c r="AK399" i="7" s="1"/>
  <c r="BI399" i="7"/>
  <c r="BJ399" i="7"/>
  <c r="AB400" i="7"/>
  <c r="AC400" i="7"/>
  <c r="AF400" i="7" s="1"/>
  <c r="AK400" i="7" s="1"/>
  <c r="BI400" i="7"/>
  <c r="BJ400" i="7"/>
  <c r="AB401" i="7"/>
  <c r="AC401" i="7"/>
  <c r="AF401" i="7" s="1"/>
  <c r="AK401" i="7" s="1"/>
  <c r="BI401" i="7"/>
  <c r="BJ401" i="7"/>
  <c r="AB402" i="7"/>
  <c r="AC402" i="7"/>
  <c r="AF402" i="7" s="1"/>
  <c r="AK402" i="7" s="1"/>
  <c r="BI402" i="7"/>
  <c r="BJ402" i="7"/>
  <c r="AB403" i="7"/>
  <c r="AC403" i="7"/>
  <c r="AF403" i="7" s="1"/>
  <c r="AK403" i="7" s="1"/>
  <c r="BI403" i="7"/>
  <c r="BJ403" i="7"/>
  <c r="AB404" i="7"/>
  <c r="AC404" i="7"/>
  <c r="AF404" i="7" s="1"/>
  <c r="AK404" i="7" s="1"/>
  <c r="BI404" i="7"/>
  <c r="BJ404" i="7"/>
  <c r="AB405" i="7"/>
  <c r="AC405" i="7"/>
  <c r="AF405" i="7" s="1"/>
  <c r="AK405" i="7" s="1"/>
  <c r="BI405" i="7"/>
  <c r="BJ405" i="7"/>
  <c r="AB406" i="7"/>
  <c r="AC406" i="7"/>
  <c r="AF406" i="7" s="1"/>
  <c r="AK406" i="7" s="1"/>
  <c r="BI406" i="7"/>
  <c r="BJ406" i="7"/>
  <c r="AB407" i="7"/>
  <c r="AC407" i="7"/>
  <c r="AF407" i="7" s="1"/>
  <c r="AK407" i="7" s="1"/>
  <c r="BI407" i="7"/>
  <c r="BJ407" i="7"/>
  <c r="AB408" i="7"/>
  <c r="AC408" i="7"/>
  <c r="AF408" i="7" s="1"/>
  <c r="AK408" i="7" s="1"/>
  <c r="BI408" i="7"/>
  <c r="BJ408" i="7"/>
  <c r="AB409" i="7"/>
  <c r="AC409" i="7"/>
  <c r="AF409" i="7" s="1"/>
  <c r="AK409" i="7" s="1"/>
  <c r="BI409" i="7"/>
  <c r="BJ409" i="7"/>
  <c r="AB410" i="7"/>
  <c r="AC410" i="7"/>
  <c r="AF410" i="7" s="1"/>
  <c r="AK410" i="7" s="1"/>
  <c r="BI410" i="7"/>
  <c r="BJ410" i="7"/>
  <c r="AB411" i="7"/>
  <c r="AC411" i="7"/>
  <c r="AF411" i="7" s="1"/>
  <c r="AK411" i="7" s="1"/>
  <c r="BI411" i="7"/>
  <c r="BJ411" i="7"/>
  <c r="AB412" i="7"/>
  <c r="AC412" i="7"/>
  <c r="AF412" i="7" s="1"/>
  <c r="AK412" i="7" s="1"/>
  <c r="BI412" i="7"/>
  <c r="BJ412" i="7"/>
  <c r="AB413" i="7"/>
  <c r="AC413" i="7"/>
  <c r="AF413" i="7" s="1"/>
  <c r="AK413" i="7" s="1"/>
  <c r="BI413" i="7"/>
  <c r="BJ413" i="7"/>
  <c r="AB414" i="7"/>
  <c r="AC414" i="7"/>
  <c r="AF414" i="7" s="1"/>
  <c r="AK414" i="7" s="1"/>
  <c r="BI414" i="7"/>
  <c r="BJ414" i="7"/>
  <c r="AB415" i="7"/>
  <c r="AC415" i="7"/>
  <c r="AF415" i="7" s="1"/>
  <c r="AK415" i="7" s="1"/>
  <c r="BI415" i="7"/>
  <c r="BJ415" i="7"/>
  <c r="AB416" i="7"/>
  <c r="AC416" i="7"/>
  <c r="AF416" i="7" s="1"/>
  <c r="AK416" i="7" s="1"/>
  <c r="BI416" i="7"/>
  <c r="BJ416" i="7"/>
  <c r="AB417" i="7"/>
  <c r="AC417" i="7"/>
  <c r="AF417" i="7" s="1"/>
  <c r="AK417" i="7" s="1"/>
  <c r="BI417" i="7"/>
  <c r="BJ417" i="7"/>
  <c r="AB418" i="7"/>
  <c r="AC418" i="7"/>
  <c r="AF418" i="7" s="1"/>
  <c r="AK418" i="7" s="1"/>
  <c r="BI418" i="7"/>
  <c r="BJ418" i="7"/>
  <c r="AB419" i="7"/>
  <c r="AC419" i="7"/>
  <c r="AF419" i="7" s="1"/>
  <c r="AK419" i="7" s="1"/>
  <c r="BI419" i="7"/>
  <c r="BJ419" i="7"/>
  <c r="AB420" i="7"/>
  <c r="AC420" i="7"/>
  <c r="AF420" i="7" s="1"/>
  <c r="AK420" i="7" s="1"/>
  <c r="BI420" i="7"/>
  <c r="BJ420" i="7"/>
  <c r="AB421" i="7"/>
  <c r="AC421" i="7"/>
  <c r="AF421" i="7" s="1"/>
  <c r="AK421" i="7" s="1"/>
  <c r="BI421" i="7"/>
  <c r="BJ421" i="7"/>
  <c r="AB422" i="7"/>
  <c r="AC422" i="7"/>
  <c r="AF422" i="7" s="1"/>
  <c r="AK422" i="7" s="1"/>
  <c r="BI422" i="7"/>
  <c r="BJ422" i="7"/>
  <c r="AB423" i="7"/>
  <c r="AC423" i="7"/>
  <c r="AF423" i="7" s="1"/>
  <c r="AK423" i="7" s="1"/>
  <c r="BI423" i="7"/>
  <c r="BJ423" i="7"/>
  <c r="AB424" i="7"/>
  <c r="AC424" i="7"/>
  <c r="AF424" i="7" s="1"/>
  <c r="AK424" i="7" s="1"/>
  <c r="BI424" i="7"/>
  <c r="BJ424" i="7"/>
  <c r="AB425" i="7"/>
  <c r="AC425" i="7"/>
  <c r="AF425" i="7" s="1"/>
  <c r="AK425" i="7" s="1"/>
  <c r="BI425" i="7"/>
  <c r="BJ425" i="7"/>
  <c r="AB426" i="7"/>
  <c r="AC426" i="7"/>
  <c r="AF426" i="7" s="1"/>
  <c r="AK426" i="7" s="1"/>
  <c r="BI426" i="7"/>
  <c r="BJ426" i="7"/>
  <c r="AB427" i="7"/>
  <c r="AC427" i="7"/>
  <c r="AF427" i="7" s="1"/>
  <c r="AK427" i="7" s="1"/>
  <c r="BI427" i="7"/>
  <c r="BJ427" i="7"/>
  <c r="AB428" i="7"/>
  <c r="AC428" i="7"/>
  <c r="AF428" i="7" s="1"/>
  <c r="AK428" i="7" s="1"/>
  <c r="BI428" i="7"/>
  <c r="BJ428" i="7"/>
  <c r="AB429" i="7"/>
  <c r="AC429" i="7"/>
  <c r="AF429" i="7" s="1"/>
  <c r="AK429" i="7" s="1"/>
  <c r="BI429" i="7"/>
  <c r="BJ429" i="7"/>
  <c r="AB430" i="7"/>
  <c r="AC430" i="7"/>
  <c r="AF430" i="7" s="1"/>
  <c r="AK430" i="7" s="1"/>
  <c r="BI430" i="7"/>
  <c r="BJ430" i="7"/>
  <c r="AB431" i="7"/>
  <c r="AC431" i="7"/>
  <c r="AF431" i="7" s="1"/>
  <c r="AK431" i="7" s="1"/>
  <c r="BI431" i="7"/>
  <c r="BJ431" i="7"/>
  <c r="AB432" i="7"/>
  <c r="AC432" i="7"/>
  <c r="AF432" i="7" s="1"/>
  <c r="AK432" i="7" s="1"/>
  <c r="BI432" i="7"/>
  <c r="BJ432" i="7"/>
  <c r="AB433" i="7"/>
  <c r="AC433" i="7"/>
  <c r="AF433" i="7" s="1"/>
  <c r="AK433" i="7" s="1"/>
  <c r="BI433" i="7"/>
  <c r="BJ433" i="7"/>
  <c r="AB434" i="7"/>
  <c r="AC434" i="7"/>
  <c r="AF434" i="7" s="1"/>
  <c r="AK434" i="7" s="1"/>
  <c r="BI434" i="7"/>
  <c r="BJ434" i="7"/>
  <c r="AB435" i="7"/>
  <c r="AC435" i="7"/>
  <c r="AF435" i="7" s="1"/>
  <c r="AK435" i="7" s="1"/>
  <c r="BI435" i="7"/>
  <c r="BJ435" i="7"/>
  <c r="AB436" i="7"/>
  <c r="AC436" i="7"/>
  <c r="AF436" i="7" s="1"/>
  <c r="AK436" i="7" s="1"/>
  <c r="BI436" i="7"/>
  <c r="BJ436" i="7"/>
  <c r="AB437" i="7"/>
  <c r="AC437" i="7"/>
  <c r="AF437" i="7" s="1"/>
  <c r="AK437" i="7" s="1"/>
  <c r="BI437" i="7"/>
  <c r="BJ437" i="7"/>
  <c r="AB438" i="7"/>
  <c r="AC438" i="7"/>
  <c r="AF438" i="7" s="1"/>
  <c r="AK438" i="7" s="1"/>
  <c r="BI438" i="7"/>
  <c r="BJ438" i="7"/>
  <c r="AB439" i="7"/>
  <c r="AC439" i="7"/>
  <c r="AF439" i="7" s="1"/>
  <c r="AK439" i="7" s="1"/>
  <c r="BI439" i="7"/>
  <c r="BJ439" i="7"/>
  <c r="AB440" i="7"/>
  <c r="AC440" i="7"/>
  <c r="AF440" i="7" s="1"/>
  <c r="AK440" i="7" s="1"/>
  <c r="BI440" i="7"/>
  <c r="BJ440" i="7"/>
  <c r="AB441" i="7"/>
  <c r="AC441" i="7"/>
  <c r="AF441" i="7" s="1"/>
  <c r="AK441" i="7" s="1"/>
  <c r="BI441" i="7"/>
  <c r="BJ441" i="7"/>
  <c r="AB442" i="7"/>
  <c r="AC442" i="7"/>
  <c r="AF442" i="7" s="1"/>
  <c r="AK442" i="7" s="1"/>
  <c r="BI442" i="7"/>
  <c r="BJ442" i="7"/>
  <c r="AB443" i="7"/>
  <c r="AC443" i="7"/>
  <c r="AF443" i="7" s="1"/>
  <c r="AK443" i="7" s="1"/>
  <c r="BI443" i="7"/>
  <c r="BJ443" i="7"/>
  <c r="AB444" i="7"/>
  <c r="AC444" i="7"/>
  <c r="AF444" i="7" s="1"/>
  <c r="AK444" i="7" s="1"/>
  <c r="BI444" i="7"/>
  <c r="BJ444" i="7"/>
  <c r="AB445" i="7"/>
  <c r="AC445" i="7"/>
  <c r="AF445" i="7" s="1"/>
  <c r="AK445" i="7" s="1"/>
  <c r="BI445" i="7"/>
  <c r="BJ445" i="7"/>
  <c r="AB446" i="7"/>
  <c r="AC446" i="7"/>
  <c r="AF446" i="7" s="1"/>
  <c r="AK446" i="7" s="1"/>
  <c r="BI446" i="7"/>
  <c r="BJ446" i="7"/>
  <c r="AB447" i="7"/>
  <c r="AC447" i="7"/>
  <c r="AF447" i="7" s="1"/>
  <c r="AK447" i="7" s="1"/>
  <c r="BI447" i="7"/>
  <c r="BJ447" i="7"/>
  <c r="AB448" i="7"/>
  <c r="AC448" i="7"/>
  <c r="AF448" i="7" s="1"/>
  <c r="AK448" i="7" s="1"/>
  <c r="BI448" i="7"/>
  <c r="BJ448" i="7"/>
  <c r="AB449" i="7"/>
  <c r="AC449" i="7"/>
  <c r="AF449" i="7" s="1"/>
  <c r="AK449" i="7" s="1"/>
  <c r="BI449" i="7"/>
  <c r="BJ449" i="7"/>
  <c r="AB450" i="7"/>
  <c r="AC450" i="7"/>
  <c r="AF450" i="7" s="1"/>
  <c r="AK450" i="7" s="1"/>
  <c r="BI450" i="7"/>
  <c r="BJ450" i="7"/>
  <c r="AB451" i="7"/>
  <c r="AC451" i="7"/>
  <c r="AF451" i="7" s="1"/>
  <c r="AK451" i="7" s="1"/>
  <c r="BI451" i="7"/>
  <c r="BJ451" i="7"/>
  <c r="AB452" i="7"/>
  <c r="AC452" i="7"/>
  <c r="AF452" i="7" s="1"/>
  <c r="AK452" i="7" s="1"/>
  <c r="BI452" i="7"/>
  <c r="BJ452" i="7"/>
  <c r="AB453" i="7"/>
  <c r="AC453" i="7"/>
  <c r="AF453" i="7" s="1"/>
  <c r="AK453" i="7" s="1"/>
  <c r="BI453" i="7"/>
  <c r="BJ453" i="7"/>
  <c r="AB454" i="7"/>
  <c r="AC454" i="7"/>
  <c r="AF454" i="7" s="1"/>
  <c r="AK454" i="7" s="1"/>
  <c r="BI454" i="7"/>
  <c r="BJ454" i="7"/>
  <c r="AB455" i="7"/>
  <c r="AC455" i="7"/>
  <c r="AF455" i="7" s="1"/>
  <c r="AK455" i="7" s="1"/>
  <c r="BI455" i="7"/>
  <c r="BJ455" i="7"/>
  <c r="AB456" i="7"/>
  <c r="AC456" i="7"/>
  <c r="AF456" i="7" s="1"/>
  <c r="AK456" i="7" s="1"/>
  <c r="BI456" i="7"/>
  <c r="BJ456" i="7"/>
  <c r="AB457" i="7"/>
  <c r="AC457" i="7"/>
  <c r="AF457" i="7" s="1"/>
  <c r="AK457" i="7" s="1"/>
  <c r="BI457" i="7"/>
  <c r="BJ457" i="7"/>
  <c r="AB458" i="7"/>
  <c r="AC458" i="7"/>
  <c r="AF458" i="7" s="1"/>
  <c r="AK458" i="7" s="1"/>
  <c r="BI458" i="7"/>
  <c r="BJ458" i="7"/>
  <c r="AB459" i="7"/>
  <c r="AC459" i="7"/>
  <c r="AF459" i="7" s="1"/>
  <c r="AK459" i="7" s="1"/>
  <c r="BI459" i="7"/>
  <c r="BJ459" i="7"/>
  <c r="AB460" i="7"/>
  <c r="AC460" i="7"/>
  <c r="AF460" i="7" s="1"/>
  <c r="AK460" i="7" s="1"/>
  <c r="BI460" i="7"/>
  <c r="BJ460" i="7"/>
  <c r="AB461" i="7"/>
  <c r="AC461" i="7"/>
  <c r="AF461" i="7" s="1"/>
  <c r="AK461" i="7" s="1"/>
  <c r="BI461" i="7"/>
  <c r="BJ461" i="7"/>
  <c r="AB462" i="7"/>
  <c r="AC462" i="7"/>
  <c r="AF462" i="7" s="1"/>
  <c r="AK462" i="7" s="1"/>
  <c r="BI462" i="7"/>
  <c r="BJ462" i="7"/>
  <c r="AB463" i="7"/>
  <c r="AC463" i="7"/>
  <c r="AF463" i="7" s="1"/>
  <c r="AK463" i="7" s="1"/>
  <c r="BI463" i="7"/>
  <c r="BJ463" i="7"/>
  <c r="AB464" i="7"/>
  <c r="AC464" i="7"/>
  <c r="AF464" i="7" s="1"/>
  <c r="AK464" i="7" s="1"/>
  <c r="BI464" i="7"/>
  <c r="BJ464" i="7"/>
  <c r="AB465" i="7"/>
  <c r="AC465" i="7"/>
  <c r="AF465" i="7" s="1"/>
  <c r="AK465" i="7" s="1"/>
  <c r="BI465" i="7"/>
  <c r="BJ465" i="7"/>
  <c r="AB466" i="7"/>
  <c r="AC466" i="7"/>
  <c r="AF466" i="7" s="1"/>
  <c r="AK466" i="7" s="1"/>
  <c r="BI466" i="7"/>
  <c r="BJ466" i="7"/>
  <c r="AB467" i="7"/>
  <c r="AC467" i="7"/>
  <c r="AF467" i="7" s="1"/>
  <c r="AK467" i="7" s="1"/>
  <c r="BI467" i="7"/>
  <c r="BJ467" i="7"/>
  <c r="AB468" i="7"/>
  <c r="AC468" i="7"/>
  <c r="AF468" i="7" s="1"/>
  <c r="AK468" i="7" s="1"/>
  <c r="BI468" i="7"/>
  <c r="BJ468" i="7"/>
  <c r="AB469" i="7"/>
  <c r="AC469" i="7"/>
  <c r="AF469" i="7" s="1"/>
  <c r="AK469" i="7" s="1"/>
  <c r="BI469" i="7"/>
  <c r="BJ469" i="7"/>
  <c r="AB470" i="7"/>
  <c r="AC470" i="7"/>
  <c r="AF470" i="7" s="1"/>
  <c r="AK470" i="7" s="1"/>
  <c r="BI470" i="7"/>
  <c r="BJ470" i="7"/>
  <c r="AB471" i="7"/>
  <c r="AC471" i="7"/>
  <c r="AF471" i="7" s="1"/>
  <c r="AK471" i="7" s="1"/>
  <c r="BI471" i="7"/>
  <c r="BJ471" i="7"/>
  <c r="AB472" i="7"/>
  <c r="AC472" i="7"/>
  <c r="AF472" i="7" s="1"/>
  <c r="AK472" i="7" s="1"/>
  <c r="BI472" i="7"/>
  <c r="BJ472" i="7"/>
  <c r="AB473" i="7"/>
  <c r="AC473" i="7"/>
  <c r="AF473" i="7" s="1"/>
  <c r="AK473" i="7" s="1"/>
  <c r="BI473" i="7"/>
  <c r="BJ473" i="7"/>
  <c r="AB474" i="7"/>
  <c r="AC474" i="7"/>
  <c r="AF474" i="7" s="1"/>
  <c r="AK474" i="7" s="1"/>
  <c r="BI474" i="7"/>
  <c r="BJ474" i="7"/>
  <c r="AB475" i="7"/>
  <c r="AC475" i="7"/>
  <c r="AF475" i="7" s="1"/>
  <c r="AK475" i="7" s="1"/>
  <c r="BI475" i="7"/>
  <c r="BJ475" i="7"/>
  <c r="AB476" i="7"/>
  <c r="AC476" i="7"/>
  <c r="AF476" i="7" s="1"/>
  <c r="AK476" i="7" s="1"/>
  <c r="BI476" i="7"/>
  <c r="BJ476" i="7"/>
  <c r="AB477" i="7"/>
  <c r="AC477" i="7"/>
  <c r="AF477" i="7" s="1"/>
  <c r="AK477" i="7" s="1"/>
  <c r="BI477" i="7"/>
  <c r="BJ477" i="7"/>
  <c r="AB478" i="7"/>
  <c r="AC478" i="7"/>
  <c r="AF478" i="7" s="1"/>
  <c r="AK478" i="7" s="1"/>
  <c r="BI478" i="7"/>
  <c r="BJ478" i="7"/>
  <c r="AB479" i="7"/>
  <c r="AC479" i="7"/>
  <c r="AF479" i="7" s="1"/>
  <c r="AK479" i="7" s="1"/>
  <c r="BI479" i="7"/>
  <c r="BJ479" i="7"/>
  <c r="AB480" i="7"/>
  <c r="AC480" i="7"/>
  <c r="AF480" i="7" s="1"/>
  <c r="AK480" i="7" s="1"/>
  <c r="BI480" i="7"/>
  <c r="BJ480" i="7"/>
  <c r="AB481" i="7"/>
  <c r="AC481" i="7"/>
  <c r="AF481" i="7" s="1"/>
  <c r="AK481" i="7" s="1"/>
  <c r="BI481" i="7"/>
  <c r="BJ481" i="7"/>
  <c r="AB482" i="7"/>
  <c r="AC482" i="7"/>
  <c r="AF482" i="7" s="1"/>
  <c r="AK482" i="7" s="1"/>
  <c r="BI482" i="7"/>
  <c r="BJ482" i="7"/>
  <c r="AB483" i="7"/>
  <c r="AC483" i="7"/>
  <c r="AF483" i="7" s="1"/>
  <c r="AK483" i="7" s="1"/>
  <c r="BI483" i="7"/>
  <c r="BJ483" i="7"/>
  <c r="AB484" i="7"/>
  <c r="AC484" i="7"/>
  <c r="AF484" i="7" s="1"/>
  <c r="AK484" i="7" s="1"/>
  <c r="BI484" i="7"/>
  <c r="BJ484" i="7"/>
  <c r="AB485" i="7"/>
  <c r="AC485" i="7"/>
  <c r="AF485" i="7" s="1"/>
  <c r="AK485" i="7" s="1"/>
  <c r="BI485" i="7"/>
  <c r="BJ485" i="7"/>
  <c r="AB486" i="7"/>
  <c r="AC486" i="7"/>
  <c r="AF486" i="7" s="1"/>
  <c r="AK486" i="7" s="1"/>
  <c r="BI486" i="7"/>
  <c r="BJ486" i="7"/>
  <c r="AB487" i="7"/>
  <c r="AC487" i="7"/>
  <c r="AF487" i="7" s="1"/>
  <c r="AK487" i="7" s="1"/>
  <c r="BI487" i="7"/>
  <c r="BJ487" i="7"/>
  <c r="AB488" i="7"/>
  <c r="AC488" i="7"/>
  <c r="AF488" i="7" s="1"/>
  <c r="AK488" i="7" s="1"/>
  <c r="BI488" i="7"/>
  <c r="BJ488" i="7"/>
  <c r="AB489" i="7"/>
  <c r="AC489" i="7"/>
  <c r="AF489" i="7" s="1"/>
  <c r="AK489" i="7" s="1"/>
  <c r="BI489" i="7"/>
  <c r="BJ489" i="7"/>
  <c r="AB490" i="7"/>
  <c r="AC490" i="7"/>
  <c r="AF490" i="7" s="1"/>
  <c r="AK490" i="7" s="1"/>
  <c r="BI490" i="7"/>
  <c r="BJ490" i="7"/>
  <c r="AB491" i="7"/>
  <c r="AC491" i="7"/>
  <c r="AF491" i="7" s="1"/>
  <c r="AK491" i="7" s="1"/>
  <c r="BI491" i="7"/>
  <c r="BJ491" i="7"/>
  <c r="AB492" i="7"/>
  <c r="AC492" i="7"/>
  <c r="AF492" i="7" s="1"/>
  <c r="AK492" i="7" s="1"/>
  <c r="BI492" i="7"/>
  <c r="BJ492" i="7"/>
  <c r="AB493" i="7"/>
  <c r="AC493" i="7"/>
  <c r="AF493" i="7" s="1"/>
  <c r="AK493" i="7" s="1"/>
  <c r="BI493" i="7"/>
  <c r="BJ493" i="7"/>
  <c r="AB494" i="7"/>
  <c r="AC494" i="7"/>
  <c r="AF494" i="7" s="1"/>
  <c r="AK494" i="7" s="1"/>
  <c r="BI494" i="7"/>
  <c r="BJ494" i="7"/>
  <c r="AB495" i="7"/>
  <c r="AC495" i="7"/>
  <c r="AF495" i="7" s="1"/>
  <c r="AK495" i="7" s="1"/>
  <c r="BI495" i="7"/>
  <c r="BJ495" i="7"/>
  <c r="AB496" i="7"/>
  <c r="AC496" i="7"/>
  <c r="AF496" i="7" s="1"/>
  <c r="AK496" i="7" s="1"/>
  <c r="BI496" i="7"/>
  <c r="BJ496" i="7"/>
  <c r="AB497" i="7"/>
  <c r="AC497" i="7"/>
  <c r="AF497" i="7" s="1"/>
  <c r="AK497" i="7" s="1"/>
  <c r="BI497" i="7"/>
  <c r="BJ497" i="7"/>
  <c r="AB498" i="7"/>
  <c r="AC498" i="7"/>
  <c r="AF498" i="7" s="1"/>
  <c r="AK498" i="7" s="1"/>
  <c r="BI498" i="7"/>
  <c r="BJ498" i="7"/>
  <c r="AB499" i="7"/>
  <c r="AC499" i="7"/>
  <c r="AF499" i="7" s="1"/>
  <c r="AK499" i="7" s="1"/>
  <c r="BI499" i="7"/>
  <c r="BJ499" i="7"/>
  <c r="AB500" i="7"/>
  <c r="AC500" i="7"/>
  <c r="AF500" i="7" s="1"/>
  <c r="AK500" i="7" s="1"/>
  <c r="BI500" i="7"/>
  <c r="BJ500" i="7"/>
  <c r="AB501" i="7"/>
  <c r="AC501" i="7"/>
  <c r="AF501" i="7" s="1"/>
  <c r="AK501" i="7" s="1"/>
  <c r="BI501" i="7"/>
  <c r="BJ501" i="7"/>
  <c r="CF4" i="7"/>
  <c r="CE4" i="7"/>
  <c r="BU4" i="7"/>
  <c r="BT4" i="7"/>
  <c r="BJ5" i="7"/>
  <c r="BI5" i="7"/>
  <c r="BJ4" i="7"/>
  <c r="BI4" i="7"/>
  <c r="AY4" i="7"/>
  <c r="BB4" i="7" s="1"/>
  <c r="BG4" i="7" s="1"/>
  <c r="AX4" i="7"/>
  <c r="AC5" i="7"/>
  <c r="AF5" i="7" s="1"/>
  <c r="AK5" i="7" s="1"/>
  <c r="AB5" i="7"/>
  <c r="AB4" i="7"/>
  <c r="AC4" i="7" s="1"/>
  <c r="AF4" i="7" s="1"/>
  <c r="Q6" i="7"/>
  <c r="R6" i="7"/>
  <c r="U6" i="7" s="1"/>
  <c r="Z6" i="7" s="1"/>
  <c r="Q7" i="7"/>
  <c r="R7" i="7"/>
  <c r="U7" i="7" s="1"/>
  <c r="Z7" i="7" s="1"/>
  <c r="Q8" i="7"/>
  <c r="R8" i="7"/>
  <c r="U8" i="7" s="1"/>
  <c r="Z8" i="7" s="1"/>
  <c r="Q9" i="7"/>
  <c r="R9" i="7"/>
  <c r="U9" i="7" s="1"/>
  <c r="Z9" i="7" s="1"/>
  <c r="Q10" i="7"/>
  <c r="R10" i="7"/>
  <c r="U10" i="7" s="1"/>
  <c r="Z10" i="7" s="1"/>
  <c r="Q11" i="7"/>
  <c r="R11" i="7"/>
  <c r="U11" i="7" s="1"/>
  <c r="Z11" i="7" s="1"/>
  <c r="Q12" i="7"/>
  <c r="R12" i="7"/>
  <c r="U12" i="7" s="1"/>
  <c r="Z12" i="7" s="1"/>
  <c r="Q13" i="7"/>
  <c r="R13" i="7"/>
  <c r="U13" i="7" s="1"/>
  <c r="Z13" i="7" s="1"/>
  <c r="Q14" i="7"/>
  <c r="R14" i="7"/>
  <c r="U14" i="7" s="1"/>
  <c r="Z14" i="7" s="1"/>
  <c r="Q15" i="7"/>
  <c r="R15" i="7"/>
  <c r="U15" i="7" s="1"/>
  <c r="Z15" i="7" s="1"/>
  <c r="Q16" i="7"/>
  <c r="R16" i="7"/>
  <c r="U16" i="7" s="1"/>
  <c r="Z16" i="7" s="1"/>
  <c r="Q17" i="7"/>
  <c r="R17" i="7"/>
  <c r="U17" i="7" s="1"/>
  <c r="Z17" i="7" s="1"/>
  <c r="Q18" i="7"/>
  <c r="R18" i="7"/>
  <c r="U18" i="7" s="1"/>
  <c r="Z18" i="7" s="1"/>
  <c r="Q19" i="7"/>
  <c r="R19" i="7"/>
  <c r="U19" i="7" s="1"/>
  <c r="Z19" i="7" s="1"/>
  <c r="Q20" i="7"/>
  <c r="R20" i="7"/>
  <c r="U20" i="7" s="1"/>
  <c r="Z20" i="7" s="1"/>
  <c r="Q21" i="7"/>
  <c r="R21" i="7"/>
  <c r="U21" i="7" s="1"/>
  <c r="Z21" i="7" s="1"/>
  <c r="Q22" i="7"/>
  <c r="R22" i="7"/>
  <c r="U22" i="7" s="1"/>
  <c r="Z22" i="7" s="1"/>
  <c r="Q23" i="7"/>
  <c r="R23" i="7"/>
  <c r="U23" i="7" s="1"/>
  <c r="Z23" i="7" s="1"/>
  <c r="Q24" i="7"/>
  <c r="R24" i="7"/>
  <c r="U24" i="7" s="1"/>
  <c r="Z24" i="7" s="1"/>
  <c r="Q25" i="7"/>
  <c r="R25" i="7"/>
  <c r="U25" i="7" s="1"/>
  <c r="Z25" i="7" s="1"/>
  <c r="Q26" i="7"/>
  <c r="R26" i="7"/>
  <c r="U26" i="7" s="1"/>
  <c r="Z26" i="7" s="1"/>
  <c r="Q27" i="7"/>
  <c r="R27" i="7"/>
  <c r="U27" i="7" s="1"/>
  <c r="Z27" i="7" s="1"/>
  <c r="Q28" i="7"/>
  <c r="R28" i="7"/>
  <c r="U28" i="7" s="1"/>
  <c r="Z28" i="7" s="1"/>
  <c r="Q29" i="7"/>
  <c r="R29" i="7"/>
  <c r="U29" i="7" s="1"/>
  <c r="Z29" i="7" s="1"/>
  <c r="Q30" i="7"/>
  <c r="R30" i="7"/>
  <c r="U30" i="7" s="1"/>
  <c r="Z30" i="7" s="1"/>
  <c r="Q31" i="7"/>
  <c r="R31" i="7"/>
  <c r="U31" i="7" s="1"/>
  <c r="Z31" i="7" s="1"/>
  <c r="Q32" i="7"/>
  <c r="R32" i="7"/>
  <c r="U32" i="7" s="1"/>
  <c r="Z32" i="7" s="1"/>
  <c r="Q33" i="7"/>
  <c r="R33" i="7"/>
  <c r="U33" i="7" s="1"/>
  <c r="Z33" i="7" s="1"/>
  <c r="Q34" i="7"/>
  <c r="R34" i="7"/>
  <c r="U34" i="7" s="1"/>
  <c r="Z34" i="7" s="1"/>
  <c r="Q35" i="7"/>
  <c r="R35" i="7"/>
  <c r="U35" i="7" s="1"/>
  <c r="Z35" i="7" s="1"/>
  <c r="Q36" i="7"/>
  <c r="R36" i="7"/>
  <c r="U36" i="7" s="1"/>
  <c r="Z36" i="7" s="1"/>
  <c r="Q37" i="7"/>
  <c r="R37" i="7"/>
  <c r="U37" i="7" s="1"/>
  <c r="Z37" i="7" s="1"/>
  <c r="Q38" i="7"/>
  <c r="R38" i="7"/>
  <c r="U38" i="7" s="1"/>
  <c r="Z38" i="7" s="1"/>
  <c r="Q39" i="7"/>
  <c r="R39" i="7"/>
  <c r="U39" i="7" s="1"/>
  <c r="Z39" i="7" s="1"/>
  <c r="Q40" i="7"/>
  <c r="R40" i="7"/>
  <c r="U40" i="7" s="1"/>
  <c r="Z40" i="7" s="1"/>
  <c r="Q41" i="7"/>
  <c r="R41" i="7"/>
  <c r="U41" i="7" s="1"/>
  <c r="Z41" i="7" s="1"/>
  <c r="Q42" i="7"/>
  <c r="R42" i="7"/>
  <c r="U42" i="7" s="1"/>
  <c r="Z42" i="7" s="1"/>
  <c r="Q43" i="7"/>
  <c r="R43" i="7"/>
  <c r="U43" i="7" s="1"/>
  <c r="Z43" i="7" s="1"/>
  <c r="Q44" i="7"/>
  <c r="R44" i="7"/>
  <c r="U44" i="7" s="1"/>
  <c r="Z44" i="7" s="1"/>
  <c r="Q45" i="7"/>
  <c r="R45" i="7"/>
  <c r="U45" i="7" s="1"/>
  <c r="Z45" i="7" s="1"/>
  <c r="Q46" i="7"/>
  <c r="R46" i="7"/>
  <c r="U46" i="7" s="1"/>
  <c r="Z46" i="7" s="1"/>
  <c r="Q47" i="7"/>
  <c r="R47" i="7"/>
  <c r="U47" i="7" s="1"/>
  <c r="Z47" i="7" s="1"/>
  <c r="Q48" i="7"/>
  <c r="R48" i="7"/>
  <c r="U48" i="7" s="1"/>
  <c r="Z48" i="7" s="1"/>
  <c r="Q49" i="7"/>
  <c r="R49" i="7"/>
  <c r="U49" i="7" s="1"/>
  <c r="Z49" i="7" s="1"/>
  <c r="Q50" i="7"/>
  <c r="R50" i="7"/>
  <c r="U50" i="7" s="1"/>
  <c r="Z50" i="7" s="1"/>
  <c r="Q51" i="7"/>
  <c r="R51" i="7"/>
  <c r="U51" i="7" s="1"/>
  <c r="Z51" i="7" s="1"/>
  <c r="Q52" i="7"/>
  <c r="R52" i="7"/>
  <c r="U52" i="7" s="1"/>
  <c r="Z52" i="7" s="1"/>
  <c r="Q53" i="7"/>
  <c r="R53" i="7"/>
  <c r="U53" i="7" s="1"/>
  <c r="Z53" i="7" s="1"/>
  <c r="Q54" i="7"/>
  <c r="R54" i="7"/>
  <c r="U54" i="7" s="1"/>
  <c r="Z54" i="7" s="1"/>
  <c r="Q55" i="7"/>
  <c r="R55" i="7"/>
  <c r="U55" i="7" s="1"/>
  <c r="Z55" i="7" s="1"/>
  <c r="Q56" i="7"/>
  <c r="R56" i="7"/>
  <c r="U56" i="7" s="1"/>
  <c r="Z56" i="7" s="1"/>
  <c r="Q57" i="7"/>
  <c r="R57" i="7"/>
  <c r="U57" i="7" s="1"/>
  <c r="Z57" i="7" s="1"/>
  <c r="Q58" i="7"/>
  <c r="R58" i="7"/>
  <c r="U58" i="7" s="1"/>
  <c r="Z58" i="7" s="1"/>
  <c r="Q59" i="7"/>
  <c r="R59" i="7"/>
  <c r="U59" i="7" s="1"/>
  <c r="Z59" i="7" s="1"/>
  <c r="Q60" i="7"/>
  <c r="R60" i="7"/>
  <c r="U60" i="7" s="1"/>
  <c r="Z60" i="7" s="1"/>
  <c r="Q61" i="7"/>
  <c r="R61" i="7"/>
  <c r="U61" i="7" s="1"/>
  <c r="Z61" i="7" s="1"/>
  <c r="Q62" i="7"/>
  <c r="R62" i="7"/>
  <c r="U62" i="7" s="1"/>
  <c r="Z62" i="7" s="1"/>
  <c r="Q63" i="7"/>
  <c r="R63" i="7"/>
  <c r="U63" i="7" s="1"/>
  <c r="Z63" i="7" s="1"/>
  <c r="Q64" i="7"/>
  <c r="R64" i="7"/>
  <c r="U64" i="7" s="1"/>
  <c r="Z64" i="7" s="1"/>
  <c r="Q65" i="7"/>
  <c r="R65" i="7"/>
  <c r="U65" i="7" s="1"/>
  <c r="Z65" i="7" s="1"/>
  <c r="Q66" i="7"/>
  <c r="R66" i="7"/>
  <c r="U66" i="7" s="1"/>
  <c r="Z66" i="7" s="1"/>
  <c r="Q67" i="7"/>
  <c r="R67" i="7"/>
  <c r="U67" i="7" s="1"/>
  <c r="Z67" i="7" s="1"/>
  <c r="Q68" i="7"/>
  <c r="R68" i="7"/>
  <c r="U68" i="7" s="1"/>
  <c r="Z68" i="7" s="1"/>
  <c r="Q69" i="7"/>
  <c r="R69" i="7"/>
  <c r="U69" i="7" s="1"/>
  <c r="Z69" i="7" s="1"/>
  <c r="Q70" i="7"/>
  <c r="R70" i="7"/>
  <c r="U70" i="7" s="1"/>
  <c r="Z70" i="7" s="1"/>
  <c r="Q71" i="7"/>
  <c r="R71" i="7"/>
  <c r="U71" i="7" s="1"/>
  <c r="Z71" i="7" s="1"/>
  <c r="Q72" i="7"/>
  <c r="R72" i="7"/>
  <c r="U72" i="7" s="1"/>
  <c r="Z72" i="7" s="1"/>
  <c r="Q73" i="7"/>
  <c r="R73" i="7"/>
  <c r="U73" i="7" s="1"/>
  <c r="Z73" i="7" s="1"/>
  <c r="Q74" i="7"/>
  <c r="R74" i="7"/>
  <c r="U74" i="7" s="1"/>
  <c r="Z74" i="7" s="1"/>
  <c r="Q75" i="7"/>
  <c r="R75" i="7"/>
  <c r="U75" i="7" s="1"/>
  <c r="Z75" i="7" s="1"/>
  <c r="Q76" i="7"/>
  <c r="R76" i="7"/>
  <c r="U76" i="7" s="1"/>
  <c r="Z76" i="7" s="1"/>
  <c r="Q77" i="7"/>
  <c r="R77" i="7"/>
  <c r="U77" i="7" s="1"/>
  <c r="Z77" i="7" s="1"/>
  <c r="Q78" i="7"/>
  <c r="R78" i="7"/>
  <c r="U78" i="7" s="1"/>
  <c r="Z78" i="7" s="1"/>
  <c r="Q79" i="7"/>
  <c r="R79" i="7"/>
  <c r="U79" i="7" s="1"/>
  <c r="Z79" i="7" s="1"/>
  <c r="Q80" i="7"/>
  <c r="R80" i="7"/>
  <c r="U80" i="7" s="1"/>
  <c r="Z80" i="7" s="1"/>
  <c r="Q81" i="7"/>
  <c r="R81" i="7"/>
  <c r="U81" i="7" s="1"/>
  <c r="Z81" i="7" s="1"/>
  <c r="Q82" i="7"/>
  <c r="R82" i="7"/>
  <c r="U82" i="7" s="1"/>
  <c r="Z82" i="7" s="1"/>
  <c r="Q83" i="7"/>
  <c r="R83" i="7"/>
  <c r="U83" i="7" s="1"/>
  <c r="Z83" i="7" s="1"/>
  <c r="Q84" i="7"/>
  <c r="R84" i="7"/>
  <c r="U84" i="7" s="1"/>
  <c r="Z84" i="7" s="1"/>
  <c r="Q85" i="7"/>
  <c r="R85" i="7"/>
  <c r="U85" i="7" s="1"/>
  <c r="Z85" i="7" s="1"/>
  <c r="Q86" i="7"/>
  <c r="R86" i="7"/>
  <c r="U86" i="7" s="1"/>
  <c r="Z86" i="7" s="1"/>
  <c r="Q87" i="7"/>
  <c r="R87" i="7"/>
  <c r="U87" i="7" s="1"/>
  <c r="Z87" i="7" s="1"/>
  <c r="Q88" i="7"/>
  <c r="R88" i="7"/>
  <c r="U88" i="7" s="1"/>
  <c r="Z88" i="7" s="1"/>
  <c r="Q89" i="7"/>
  <c r="R89" i="7"/>
  <c r="U89" i="7" s="1"/>
  <c r="Z89" i="7" s="1"/>
  <c r="Q90" i="7"/>
  <c r="R90" i="7"/>
  <c r="U90" i="7" s="1"/>
  <c r="Z90" i="7" s="1"/>
  <c r="Q91" i="7"/>
  <c r="R91" i="7"/>
  <c r="U91" i="7" s="1"/>
  <c r="Z91" i="7" s="1"/>
  <c r="Q92" i="7"/>
  <c r="R92" i="7"/>
  <c r="U92" i="7" s="1"/>
  <c r="Z92" i="7" s="1"/>
  <c r="Q93" i="7"/>
  <c r="R93" i="7"/>
  <c r="U93" i="7" s="1"/>
  <c r="Z93" i="7" s="1"/>
  <c r="Q94" i="7"/>
  <c r="R94" i="7"/>
  <c r="U94" i="7" s="1"/>
  <c r="Z94" i="7" s="1"/>
  <c r="Q95" i="7"/>
  <c r="R95" i="7"/>
  <c r="U95" i="7" s="1"/>
  <c r="Z95" i="7" s="1"/>
  <c r="Q96" i="7"/>
  <c r="R96" i="7"/>
  <c r="U96" i="7" s="1"/>
  <c r="Z96" i="7" s="1"/>
  <c r="Q97" i="7"/>
  <c r="R97" i="7"/>
  <c r="U97" i="7" s="1"/>
  <c r="Z97" i="7" s="1"/>
  <c r="Q98" i="7"/>
  <c r="R98" i="7"/>
  <c r="U98" i="7" s="1"/>
  <c r="Z98" i="7" s="1"/>
  <c r="Q99" i="7"/>
  <c r="R99" i="7"/>
  <c r="U99" i="7" s="1"/>
  <c r="Z99" i="7" s="1"/>
  <c r="Q100" i="7"/>
  <c r="R100" i="7"/>
  <c r="U100" i="7" s="1"/>
  <c r="Z100" i="7" s="1"/>
  <c r="Q101" i="7"/>
  <c r="R101" i="7"/>
  <c r="U101" i="7" s="1"/>
  <c r="Z101" i="7" s="1"/>
  <c r="Q102" i="7"/>
  <c r="R102" i="7"/>
  <c r="U102" i="7" s="1"/>
  <c r="Z102" i="7" s="1"/>
  <c r="Q103" i="7"/>
  <c r="R103" i="7"/>
  <c r="U103" i="7" s="1"/>
  <c r="Z103" i="7" s="1"/>
  <c r="Q104" i="7"/>
  <c r="R104" i="7"/>
  <c r="U104" i="7" s="1"/>
  <c r="Z104" i="7" s="1"/>
  <c r="Q105" i="7"/>
  <c r="R105" i="7"/>
  <c r="U105" i="7" s="1"/>
  <c r="Z105" i="7" s="1"/>
  <c r="Q106" i="7"/>
  <c r="R106" i="7"/>
  <c r="U106" i="7" s="1"/>
  <c r="Z106" i="7" s="1"/>
  <c r="Q107" i="7"/>
  <c r="R107" i="7"/>
  <c r="U107" i="7" s="1"/>
  <c r="Z107" i="7" s="1"/>
  <c r="Q108" i="7"/>
  <c r="R108" i="7"/>
  <c r="U108" i="7" s="1"/>
  <c r="Z108" i="7" s="1"/>
  <c r="Q109" i="7"/>
  <c r="R109" i="7"/>
  <c r="U109" i="7" s="1"/>
  <c r="Z109" i="7" s="1"/>
  <c r="Q110" i="7"/>
  <c r="R110" i="7"/>
  <c r="U110" i="7" s="1"/>
  <c r="Z110" i="7" s="1"/>
  <c r="Q111" i="7"/>
  <c r="R111" i="7"/>
  <c r="U111" i="7" s="1"/>
  <c r="Z111" i="7" s="1"/>
  <c r="Q112" i="7"/>
  <c r="R112" i="7"/>
  <c r="U112" i="7" s="1"/>
  <c r="Z112" i="7" s="1"/>
  <c r="Q113" i="7"/>
  <c r="R113" i="7"/>
  <c r="U113" i="7" s="1"/>
  <c r="Z113" i="7" s="1"/>
  <c r="Q114" i="7"/>
  <c r="R114" i="7"/>
  <c r="U114" i="7" s="1"/>
  <c r="Z114" i="7" s="1"/>
  <c r="Q115" i="7"/>
  <c r="R115" i="7"/>
  <c r="U115" i="7" s="1"/>
  <c r="Z115" i="7" s="1"/>
  <c r="Q116" i="7"/>
  <c r="R116" i="7"/>
  <c r="U116" i="7" s="1"/>
  <c r="Z116" i="7" s="1"/>
  <c r="Q117" i="7"/>
  <c r="R117" i="7"/>
  <c r="U117" i="7" s="1"/>
  <c r="Z117" i="7" s="1"/>
  <c r="Q118" i="7"/>
  <c r="R118" i="7"/>
  <c r="U118" i="7" s="1"/>
  <c r="Z118" i="7" s="1"/>
  <c r="Q119" i="7"/>
  <c r="R119" i="7"/>
  <c r="U119" i="7" s="1"/>
  <c r="Z119" i="7" s="1"/>
  <c r="Q120" i="7"/>
  <c r="R120" i="7"/>
  <c r="U120" i="7" s="1"/>
  <c r="Z120" i="7" s="1"/>
  <c r="Q121" i="7"/>
  <c r="R121" i="7"/>
  <c r="U121" i="7" s="1"/>
  <c r="Z121" i="7" s="1"/>
  <c r="Q122" i="7"/>
  <c r="R122" i="7"/>
  <c r="U122" i="7" s="1"/>
  <c r="Z122" i="7" s="1"/>
  <c r="Q123" i="7"/>
  <c r="R123" i="7"/>
  <c r="U123" i="7" s="1"/>
  <c r="Z123" i="7" s="1"/>
  <c r="Q124" i="7"/>
  <c r="R124" i="7"/>
  <c r="U124" i="7" s="1"/>
  <c r="Z124" i="7" s="1"/>
  <c r="Q125" i="7"/>
  <c r="R125" i="7"/>
  <c r="U125" i="7" s="1"/>
  <c r="Z125" i="7" s="1"/>
  <c r="Q126" i="7"/>
  <c r="R126" i="7"/>
  <c r="U126" i="7" s="1"/>
  <c r="Z126" i="7" s="1"/>
  <c r="Q127" i="7"/>
  <c r="R127" i="7"/>
  <c r="U127" i="7" s="1"/>
  <c r="Z127" i="7" s="1"/>
  <c r="Q128" i="7"/>
  <c r="R128" i="7"/>
  <c r="U128" i="7" s="1"/>
  <c r="Z128" i="7" s="1"/>
  <c r="Q129" i="7"/>
  <c r="R129" i="7"/>
  <c r="U129" i="7" s="1"/>
  <c r="Z129" i="7" s="1"/>
  <c r="Q130" i="7"/>
  <c r="R130" i="7"/>
  <c r="U130" i="7" s="1"/>
  <c r="Z130" i="7" s="1"/>
  <c r="Q131" i="7"/>
  <c r="R131" i="7"/>
  <c r="U131" i="7" s="1"/>
  <c r="Z131" i="7" s="1"/>
  <c r="Q132" i="7"/>
  <c r="R132" i="7"/>
  <c r="U132" i="7" s="1"/>
  <c r="Z132" i="7" s="1"/>
  <c r="Q133" i="7"/>
  <c r="R133" i="7"/>
  <c r="U133" i="7" s="1"/>
  <c r="Z133" i="7" s="1"/>
  <c r="Q134" i="7"/>
  <c r="R134" i="7"/>
  <c r="U134" i="7" s="1"/>
  <c r="Z134" i="7" s="1"/>
  <c r="Q135" i="7"/>
  <c r="R135" i="7"/>
  <c r="U135" i="7" s="1"/>
  <c r="Z135" i="7" s="1"/>
  <c r="Q136" i="7"/>
  <c r="R136" i="7"/>
  <c r="U136" i="7" s="1"/>
  <c r="Z136" i="7" s="1"/>
  <c r="Q137" i="7"/>
  <c r="R137" i="7"/>
  <c r="U137" i="7" s="1"/>
  <c r="Z137" i="7" s="1"/>
  <c r="Q138" i="7"/>
  <c r="R138" i="7"/>
  <c r="U138" i="7" s="1"/>
  <c r="Z138" i="7" s="1"/>
  <c r="Q139" i="7"/>
  <c r="R139" i="7"/>
  <c r="U139" i="7" s="1"/>
  <c r="Z139" i="7" s="1"/>
  <c r="Q140" i="7"/>
  <c r="R140" i="7"/>
  <c r="U140" i="7" s="1"/>
  <c r="Z140" i="7" s="1"/>
  <c r="Q141" i="7"/>
  <c r="R141" i="7"/>
  <c r="U141" i="7" s="1"/>
  <c r="Z141" i="7" s="1"/>
  <c r="Q142" i="7"/>
  <c r="R142" i="7"/>
  <c r="U142" i="7" s="1"/>
  <c r="Z142" i="7" s="1"/>
  <c r="Q143" i="7"/>
  <c r="R143" i="7"/>
  <c r="U143" i="7" s="1"/>
  <c r="Z143" i="7" s="1"/>
  <c r="Q144" i="7"/>
  <c r="R144" i="7"/>
  <c r="U144" i="7" s="1"/>
  <c r="Z144" i="7" s="1"/>
  <c r="Q145" i="7"/>
  <c r="R145" i="7"/>
  <c r="U145" i="7" s="1"/>
  <c r="Z145" i="7" s="1"/>
  <c r="Q146" i="7"/>
  <c r="R146" i="7"/>
  <c r="U146" i="7" s="1"/>
  <c r="Z146" i="7" s="1"/>
  <c r="Q147" i="7"/>
  <c r="R147" i="7"/>
  <c r="U147" i="7" s="1"/>
  <c r="Z147" i="7" s="1"/>
  <c r="Q148" i="7"/>
  <c r="R148" i="7"/>
  <c r="U148" i="7" s="1"/>
  <c r="Z148" i="7" s="1"/>
  <c r="Q149" i="7"/>
  <c r="R149" i="7"/>
  <c r="U149" i="7" s="1"/>
  <c r="Z149" i="7" s="1"/>
  <c r="Q150" i="7"/>
  <c r="R150" i="7"/>
  <c r="U150" i="7" s="1"/>
  <c r="Z150" i="7" s="1"/>
  <c r="Q151" i="7"/>
  <c r="R151" i="7"/>
  <c r="U151" i="7" s="1"/>
  <c r="Z151" i="7" s="1"/>
  <c r="Q152" i="7"/>
  <c r="R152" i="7"/>
  <c r="U152" i="7" s="1"/>
  <c r="Z152" i="7" s="1"/>
  <c r="Q153" i="7"/>
  <c r="R153" i="7"/>
  <c r="U153" i="7" s="1"/>
  <c r="Z153" i="7" s="1"/>
  <c r="Q154" i="7"/>
  <c r="R154" i="7"/>
  <c r="U154" i="7" s="1"/>
  <c r="Z154" i="7" s="1"/>
  <c r="Q155" i="7"/>
  <c r="R155" i="7"/>
  <c r="U155" i="7" s="1"/>
  <c r="Z155" i="7" s="1"/>
  <c r="Q156" i="7"/>
  <c r="R156" i="7"/>
  <c r="U156" i="7" s="1"/>
  <c r="Z156" i="7" s="1"/>
  <c r="Q157" i="7"/>
  <c r="R157" i="7"/>
  <c r="U157" i="7" s="1"/>
  <c r="Z157" i="7" s="1"/>
  <c r="Q158" i="7"/>
  <c r="R158" i="7"/>
  <c r="U158" i="7" s="1"/>
  <c r="Z158" i="7" s="1"/>
  <c r="Q159" i="7"/>
  <c r="R159" i="7"/>
  <c r="U159" i="7" s="1"/>
  <c r="Z159" i="7" s="1"/>
  <c r="Q160" i="7"/>
  <c r="R160" i="7"/>
  <c r="U160" i="7" s="1"/>
  <c r="Z160" i="7" s="1"/>
  <c r="Q161" i="7"/>
  <c r="R161" i="7"/>
  <c r="U161" i="7" s="1"/>
  <c r="Z161" i="7" s="1"/>
  <c r="Q162" i="7"/>
  <c r="R162" i="7"/>
  <c r="U162" i="7" s="1"/>
  <c r="Z162" i="7" s="1"/>
  <c r="Q163" i="7"/>
  <c r="R163" i="7"/>
  <c r="U163" i="7" s="1"/>
  <c r="Z163" i="7" s="1"/>
  <c r="Q164" i="7"/>
  <c r="R164" i="7"/>
  <c r="U164" i="7" s="1"/>
  <c r="Z164" i="7" s="1"/>
  <c r="Q165" i="7"/>
  <c r="R165" i="7"/>
  <c r="U165" i="7" s="1"/>
  <c r="Z165" i="7" s="1"/>
  <c r="Q166" i="7"/>
  <c r="R166" i="7"/>
  <c r="U166" i="7" s="1"/>
  <c r="Z166" i="7" s="1"/>
  <c r="Q167" i="7"/>
  <c r="R167" i="7"/>
  <c r="U167" i="7" s="1"/>
  <c r="Z167" i="7" s="1"/>
  <c r="Q168" i="7"/>
  <c r="R168" i="7"/>
  <c r="U168" i="7" s="1"/>
  <c r="Z168" i="7" s="1"/>
  <c r="Q169" i="7"/>
  <c r="R169" i="7"/>
  <c r="U169" i="7" s="1"/>
  <c r="Z169" i="7" s="1"/>
  <c r="Q170" i="7"/>
  <c r="R170" i="7"/>
  <c r="U170" i="7" s="1"/>
  <c r="Z170" i="7" s="1"/>
  <c r="Q171" i="7"/>
  <c r="R171" i="7"/>
  <c r="U171" i="7" s="1"/>
  <c r="Z171" i="7" s="1"/>
  <c r="Q172" i="7"/>
  <c r="R172" i="7"/>
  <c r="U172" i="7" s="1"/>
  <c r="Z172" i="7" s="1"/>
  <c r="Q173" i="7"/>
  <c r="R173" i="7"/>
  <c r="U173" i="7" s="1"/>
  <c r="Z173" i="7" s="1"/>
  <c r="Q174" i="7"/>
  <c r="R174" i="7"/>
  <c r="U174" i="7" s="1"/>
  <c r="Z174" i="7" s="1"/>
  <c r="Q175" i="7"/>
  <c r="R175" i="7"/>
  <c r="U175" i="7" s="1"/>
  <c r="Z175" i="7" s="1"/>
  <c r="Q176" i="7"/>
  <c r="R176" i="7"/>
  <c r="U176" i="7" s="1"/>
  <c r="Z176" i="7" s="1"/>
  <c r="Q177" i="7"/>
  <c r="R177" i="7"/>
  <c r="U177" i="7" s="1"/>
  <c r="Z177" i="7" s="1"/>
  <c r="Q178" i="7"/>
  <c r="R178" i="7"/>
  <c r="U178" i="7" s="1"/>
  <c r="Z178" i="7" s="1"/>
  <c r="Q179" i="7"/>
  <c r="R179" i="7"/>
  <c r="U179" i="7" s="1"/>
  <c r="Z179" i="7" s="1"/>
  <c r="Q180" i="7"/>
  <c r="R180" i="7"/>
  <c r="U180" i="7" s="1"/>
  <c r="Z180" i="7" s="1"/>
  <c r="Q181" i="7"/>
  <c r="R181" i="7"/>
  <c r="U181" i="7" s="1"/>
  <c r="Z181" i="7" s="1"/>
  <c r="Q182" i="7"/>
  <c r="R182" i="7"/>
  <c r="U182" i="7" s="1"/>
  <c r="Z182" i="7" s="1"/>
  <c r="Q183" i="7"/>
  <c r="R183" i="7"/>
  <c r="U183" i="7" s="1"/>
  <c r="Z183" i="7" s="1"/>
  <c r="Q184" i="7"/>
  <c r="R184" i="7"/>
  <c r="U184" i="7" s="1"/>
  <c r="Z184" i="7" s="1"/>
  <c r="Q185" i="7"/>
  <c r="R185" i="7"/>
  <c r="U185" i="7" s="1"/>
  <c r="Z185" i="7" s="1"/>
  <c r="Q186" i="7"/>
  <c r="R186" i="7"/>
  <c r="U186" i="7" s="1"/>
  <c r="Z186" i="7" s="1"/>
  <c r="Q187" i="7"/>
  <c r="R187" i="7"/>
  <c r="U187" i="7" s="1"/>
  <c r="Z187" i="7" s="1"/>
  <c r="Q188" i="7"/>
  <c r="R188" i="7"/>
  <c r="U188" i="7" s="1"/>
  <c r="Z188" i="7" s="1"/>
  <c r="Q189" i="7"/>
  <c r="R189" i="7"/>
  <c r="U189" i="7" s="1"/>
  <c r="Z189" i="7" s="1"/>
  <c r="Q190" i="7"/>
  <c r="R190" i="7"/>
  <c r="U190" i="7" s="1"/>
  <c r="Z190" i="7" s="1"/>
  <c r="Q191" i="7"/>
  <c r="R191" i="7"/>
  <c r="U191" i="7" s="1"/>
  <c r="Z191" i="7" s="1"/>
  <c r="Q192" i="7"/>
  <c r="R192" i="7"/>
  <c r="U192" i="7" s="1"/>
  <c r="Z192" i="7" s="1"/>
  <c r="Q193" i="7"/>
  <c r="R193" i="7"/>
  <c r="U193" i="7" s="1"/>
  <c r="Z193" i="7" s="1"/>
  <c r="Q194" i="7"/>
  <c r="R194" i="7"/>
  <c r="U194" i="7" s="1"/>
  <c r="Z194" i="7" s="1"/>
  <c r="Q195" i="7"/>
  <c r="R195" i="7"/>
  <c r="U195" i="7" s="1"/>
  <c r="Z195" i="7" s="1"/>
  <c r="Q196" i="7"/>
  <c r="R196" i="7"/>
  <c r="U196" i="7" s="1"/>
  <c r="Z196" i="7" s="1"/>
  <c r="Q197" i="7"/>
  <c r="R197" i="7"/>
  <c r="U197" i="7" s="1"/>
  <c r="Z197" i="7" s="1"/>
  <c r="Q198" i="7"/>
  <c r="R198" i="7"/>
  <c r="U198" i="7" s="1"/>
  <c r="Z198" i="7" s="1"/>
  <c r="Q199" i="7"/>
  <c r="R199" i="7"/>
  <c r="U199" i="7" s="1"/>
  <c r="Z199" i="7" s="1"/>
  <c r="Q200" i="7"/>
  <c r="R200" i="7"/>
  <c r="U200" i="7" s="1"/>
  <c r="Z200" i="7" s="1"/>
  <c r="Q201" i="7"/>
  <c r="R201" i="7"/>
  <c r="U201" i="7" s="1"/>
  <c r="Z201" i="7" s="1"/>
  <c r="Q202" i="7"/>
  <c r="R202" i="7"/>
  <c r="U202" i="7" s="1"/>
  <c r="Z202" i="7" s="1"/>
  <c r="Q203" i="7"/>
  <c r="R203" i="7"/>
  <c r="U203" i="7" s="1"/>
  <c r="Z203" i="7" s="1"/>
  <c r="Q204" i="7"/>
  <c r="R204" i="7"/>
  <c r="U204" i="7" s="1"/>
  <c r="Z204" i="7" s="1"/>
  <c r="Q205" i="7"/>
  <c r="R205" i="7"/>
  <c r="U205" i="7" s="1"/>
  <c r="Z205" i="7" s="1"/>
  <c r="Q206" i="7"/>
  <c r="R206" i="7"/>
  <c r="U206" i="7" s="1"/>
  <c r="Z206" i="7" s="1"/>
  <c r="Q207" i="7"/>
  <c r="R207" i="7"/>
  <c r="U207" i="7" s="1"/>
  <c r="Z207" i="7" s="1"/>
  <c r="Q208" i="7"/>
  <c r="R208" i="7"/>
  <c r="U208" i="7" s="1"/>
  <c r="Z208" i="7" s="1"/>
  <c r="Q209" i="7"/>
  <c r="R209" i="7"/>
  <c r="U209" i="7" s="1"/>
  <c r="Z209" i="7" s="1"/>
  <c r="Q210" i="7"/>
  <c r="R210" i="7"/>
  <c r="U210" i="7" s="1"/>
  <c r="Z210" i="7" s="1"/>
  <c r="Q211" i="7"/>
  <c r="R211" i="7"/>
  <c r="U211" i="7" s="1"/>
  <c r="Z211" i="7" s="1"/>
  <c r="Q212" i="7"/>
  <c r="R212" i="7"/>
  <c r="U212" i="7" s="1"/>
  <c r="Z212" i="7" s="1"/>
  <c r="Q213" i="7"/>
  <c r="R213" i="7"/>
  <c r="U213" i="7" s="1"/>
  <c r="Z213" i="7" s="1"/>
  <c r="Q214" i="7"/>
  <c r="R214" i="7"/>
  <c r="U214" i="7" s="1"/>
  <c r="Z214" i="7" s="1"/>
  <c r="Q215" i="7"/>
  <c r="R215" i="7"/>
  <c r="U215" i="7" s="1"/>
  <c r="Z215" i="7" s="1"/>
  <c r="Q216" i="7"/>
  <c r="R216" i="7"/>
  <c r="U216" i="7" s="1"/>
  <c r="Z216" i="7" s="1"/>
  <c r="Q217" i="7"/>
  <c r="R217" i="7"/>
  <c r="U217" i="7" s="1"/>
  <c r="Z217" i="7" s="1"/>
  <c r="Q218" i="7"/>
  <c r="R218" i="7"/>
  <c r="U218" i="7" s="1"/>
  <c r="Z218" i="7" s="1"/>
  <c r="Q219" i="7"/>
  <c r="R219" i="7"/>
  <c r="U219" i="7" s="1"/>
  <c r="Z219" i="7" s="1"/>
  <c r="Q220" i="7"/>
  <c r="R220" i="7"/>
  <c r="U220" i="7" s="1"/>
  <c r="Z220" i="7" s="1"/>
  <c r="Q221" i="7"/>
  <c r="R221" i="7"/>
  <c r="U221" i="7" s="1"/>
  <c r="Z221" i="7" s="1"/>
  <c r="Q222" i="7"/>
  <c r="R222" i="7"/>
  <c r="U222" i="7" s="1"/>
  <c r="Z222" i="7" s="1"/>
  <c r="Q223" i="7"/>
  <c r="R223" i="7"/>
  <c r="U223" i="7" s="1"/>
  <c r="Z223" i="7" s="1"/>
  <c r="Q224" i="7"/>
  <c r="R224" i="7"/>
  <c r="U224" i="7" s="1"/>
  <c r="Z224" i="7" s="1"/>
  <c r="Q225" i="7"/>
  <c r="R225" i="7"/>
  <c r="U225" i="7" s="1"/>
  <c r="Z225" i="7" s="1"/>
  <c r="Q226" i="7"/>
  <c r="R226" i="7"/>
  <c r="U226" i="7" s="1"/>
  <c r="Z226" i="7" s="1"/>
  <c r="Q227" i="7"/>
  <c r="R227" i="7"/>
  <c r="U227" i="7" s="1"/>
  <c r="Z227" i="7" s="1"/>
  <c r="Q228" i="7"/>
  <c r="R228" i="7"/>
  <c r="U228" i="7" s="1"/>
  <c r="Z228" i="7" s="1"/>
  <c r="Q229" i="7"/>
  <c r="R229" i="7"/>
  <c r="U229" i="7" s="1"/>
  <c r="Z229" i="7" s="1"/>
  <c r="Q230" i="7"/>
  <c r="R230" i="7"/>
  <c r="U230" i="7" s="1"/>
  <c r="Z230" i="7" s="1"/>
  <c r="Q231" i="7"/>
  <c r="R231" i="7"/>
  <c r="U231" i="7" s="1"/>
  <c r="Z231" i="7" s="1"/>
  <c r="Q232" i="7"/>
  <c r="R232" i="7"/>
  <c r="U232" i="7" s="1"/>
  <c r="Z232" i="7" s="1"/>
  <c r="Q233" i="7"/>
  <c r="R233" i="7"/>
  <c r="U233" i="7" s="1"/>
  <c r="Z233" i="7" s="1"/>
  <c r="Q234" i="7"/>
  <c r="R234" i="7"/>
  <c r="U234" i="7" s="1"/>
  <c r="Z234" i="7" s="1"/>
  <c r="Q235" i="7"/>
  <c r="R235" i="7"/>
  <c r="U235" i="7" s="1"/>
  <c r="Z235" i="7" s="1"/>
  <c r="Q236" i="7"/>
  <c r="R236" i="7"/>
  <c r="U236" i="7" s="1"/>
  <c r="Z236" i="7" s="1"/>
  <c r="Q237" i="7"/>
  <c r="R237" i="7"/>
  <c r="U237" i="7" s="1"/>
  <c r="Z237" i="7" s="1"/>
  <c r="Q238" i="7"/>
  <c r="R238" i="7"/>
  <c r="U238" i="7" s="1"/>
  <c r="Z238" i="7" s="1"/>
  <c r="Q239" i="7"/>
  <c r="R239" i="7"/>
  <c r="U239" i="7" s="1"/>
  <c r="Z239" i="7" s="1"/>
  <c r="Q240" i="7"/>
  <c r="R240" i="7"/>
  <c r="U240" i="7" s="1"/>
  <c r="Z240" i="7" s="1"/>
  <c r="Q241" i="7"/>
  <c r="R241" i="7"/>
  <c r="U241" i="7" s="1"/>
  <c r="Z241" i="7" s="1"/>
  <c r="Q242" i="7"/>
  <c r="R242" i="7"/>
  <c r="U242" i="7" s="1"/>
  <c r="Z242" i="7" s="1"/>
  <c r="Q243" i="7"/>
  <c r="R243" i="7"/>
  <c r="U243" i="7" s="1"/>
  <c r="Z243" i="7" s="1"/>
  <c r="Q244" i="7"/>
  <c r="R244" i="7"/>
  <c r="U244" i="7" s="1"/>
  <c r="Z244" i="7" s="1"/>
  <c r="Q245" i="7"/>
  <c r="R245" i="7"/>
  <c r="U245" i="7" s="1"/>
  <c r="Z245" i="7" s="1"/>
  <c r="Q246" i="7"/>
  <c r="R246" i="7"/>
  <c r="U246" i="7" s="1"/>
  <c r="Z246" i="7" s="1"/>
  <c r="Q247" i="7"/>
  <c r="R247" i="7"/>
  <c r="U247" i="7" s="1"/>
  <c r="Z247" i="7" s="1"/>
  <c r="Q248" i="7"/>
  <c r="R248" i="7"/>
  <c r="U248" i="7" s="1"/>
  <c r="Z248" i="7" s="1"/>
  <c r="Q249" i="7"/>
  <c r="R249" i="7"/>
  <c r="U249" i="7" s="1"/>
  <c r="Z249" i="7" s="1"/>
  <c r="Q250" i="7"/>
  <c r="R250" i="7"/>
  <c r="U250" i="7" s="1"/>
  <c r="Z250" i="7" s="1"/>
  <c r="Q251" i="7"/>
  <c r="R251" i="7"/>
  <c r="U251" i="7" s="1"/>
  <c r="Z251" i="7" s="1"/>
  <c r="Q252" i="7"/>
  <c r="R252" i="7"/>
  <c r="U252" i="7" s="1"/>
  <c r="Z252" i="7" s="1"/>
  <c r="Q253" i="7"/>
  <c r="R253" i="7"/>
  <c r="U253" i="7" s="1"/>
  <c r="Z253" i="7" s="1"/>
  <c r="Q254" i="7"/>
  <c r="R254" i="7"/>
  <c r="U254" i="7" s="1"/>
  <c r="Z254" i="7" s="1"/>
  <c r="Q255" i="7"/>
  <c r="R255" i="7"/>
  <c r="U255" i="7" s="1"/>
  <c r="Z255" i="7" s="1"/>
  <c r="Q256" i="7"/>
  <c r="R256" i="7"/>
  <c r="U256" i="7" s="1"/>
  <c r="Z256" i="7" s="1"/>
  <c r="Q257" i="7"/>
  <c r="R257" i="7"/>
  <c r="U257" i="7" s="1"/>
  <c r="Z257" i="7" s="1"/>
  <c r="Q258" i="7"/>
  <c r="R258" i="7"/>
  <c r="U258" i="7" s="1"/>
  <c r="Z258" i="7" s="1"/>
  <c r="Q259" i="7"/>
  <c r="R259" i="7"/>
  <c r="U259" i="7" s="1"/>
  <c r="Z259" i="7" s="1"/>
  <c r="Q260" i="7"/>
  <c r="R260" i="7"/>
  <c r="U260" i="7" s="1"/>
  <c r="Z260" i="7" s="1"/>
  <c r="Q261" i="7"/>
  <c r="R261" i="7"/>
  <c r="U261" i="7" s="1"/>
  <c r="Z261" i="7" s="1"/>
  <c r="Q262" i="7"/>
  <c r="R262" i="7"/>
  <c r="U262" i="7" s="1"/>
  <c r="Z262" i="7" s="1"/>
  <c r="Q263" i="7"/>
  <c r="R263" i="7"/>
  <c r="U263" i="7" s="1"/>
  <c r="Z263" i="7" s="1"/>
  <c r="Q264" i="7"/>
  <c r="R264" i="7"/>
  <c r="U264" i="7" s="1"/>
  <c r="Z264" i="7" s="1"/>
  <c r="Q265" i="7"/>
  <c r="R265" i="7"/>
  <c r="U265" i="7" s="1"/>
  <c r="Z265" i="7" s="1"/>
  <c r="Q266" i="7"/>
  <c r="R266" i="7"/>
  <c r="U266" i="7" s="1"/>
  <c r="Z266" i="7" s="1"/>
  <c r="Q267" i="7"/>
  <c r="R267" i="7"/>
  <c r="U267" i="7" s="1"/>
  <c r="Z267" i="7" s="1"/>
  <c r="Q268" i="7"/>
  <c r="R268" i="7"/>
  <c r="U268" i="7" s="1"/>
  <c r="Z268" i="7" s="1"/>
  <c r="Q269" i="7"/>
  <c r="R269" i="7"/>
  <c r="U269" i="7" s="1"/>
  <c r="Z269" i="7" s="1"/>
  <c r="Q270" i="7"/>
  <c r="R270" i="7"/>
  <c r="U270" i="7" s="1"/>
  <c r="Z270" i="7" s="1"/>
  <c r="Q271" i="7"/>
  <c r="R271" i="7"/>
  <c r="U271" i="7" s="1"/>
  <c r="Z271" i="7" s="1"/>
  <c r="Q272" i="7"/>
  <c r="R272" i="7"/>
  <c r="U272" i="7" s="1"/>
  <c r="Z272" i="7" s="1"/>
  <c r="Q273" i="7"/>
  <c r="R273" i="7"/>
  <c r="U273" i="7" s="1"/>
  <c r="Z273" i="7" s="1"/>
  <c r="Q274" i="7"/>
  <c r="R274" i="7"/>
  <c r="U274" i="7" s="1"/>
  <c r="Z274" i="7" s="1"/>
  <c r="Q275" i="7"/>
  <c r="R275" i="7"/>
  <c r="U275" i="7" s="1"/>
  <c r="Z275" i="7" s="1"/>
  <c r="Q276" i="7"/>
  <c r="R276" i="7"/>
  <c r="U276" i="7" s="1"/>
  <c r="Z276" i="7" s="1"/>
  <c r="Q277" i="7"/>
  <c r="R277" i="7"/>
  <c r="U277" i="7" s="1"/>
  <c r="Z277" i="7" s="1"/>
  <c r="Q278" i="7"/>
  <c r="R278" i="7"/>
  <c r="U278" i="7" s="1"/>
  <c r="Z278" i="7" s="1"/>
  <c r="Q279" i="7"/>
  <c r="R279" i="7"/>
  <c r="U279" i="7" s="1"/>
  <c r="Z279" i="7" s="1"/>
  <c r="Q280" i="7"/>
  <c r="R280" i="7"/>
  <c r="U280" i="7" s="1"/>
  <c r="Z280" i="7" s="1"/>
  <c r="Q281" i="7"/>
  <c r="R281" i="7"/>
  <c r="U281" i="7" s="1"/>
  <c r="Z281" i="7" s="1"/>
  <c r="Q282" i="7"/>
  <c r="R282" i="7"/>
  <c r="U282" i="7" s="1"/>
  <c r="Z282" i="7" s="1"/>
  <c r="Q283" i="7"/>
  <c r="R283" i="7"/>
  <c r="U283" i="7" s="1"/>
  <c r="Z283" i="7" s="1"/>
  <c r="Q284" i="7"/>
  <c r="R284" i="7"/>
  <c r="U284" i="7" s="1"/>
  <c r="Z284" i="7" s="1"/>
  <c r="Q285" i="7"/>
  <c r="R285" i="7"/>
  <c r="U285" i="7" s="1"/>
  <c r="Z285" i="7" s="1"/>
  <c r="Q286" i="7"/>
  <c r="R286" i="7"/>
  <c r="U286" i="7" s="1"/>
  <c r="Z286" i="7" s="1"/>
  <c r="Q287" i="7"/>
  <c r="R287" i="7"/>
  <c r="U287" i="7" s="1"/>
  <c r="Z287" i="7" s="1"/>
  <c r="Q288" i="7"/>
  <c r="R288" i="7"/>
  <c r="U288" i="7" s="1"/>
  <c r="Z288" i="7" s="1"/>
  <c r="Q289" i="7"/>
  <c r="R289" i="7"/>
  <c r="U289" i="7" s="1"/>
  <c r="Z289" i="7" s="1"/>
  <c r="Q290" i="7"/>
  <c r="R290" i="7"/>
  <c r="U290" i="7" s="1"/>
  <c r="Z290" i="7" s="1"/>
  <c r="Q291" i="7"/>
  <c r="R291" i="7"/>
  <c r="U291" i="7" s="1"/>
  <c r="Z291" i="7" s="1"/>
  <c r="Q292" i="7"/>
  <c r="R292" i="7"/>
  <c r="U292" i="7" s="1"/>
  <c r="Z292" i="7" s="1"/>
  <c r="Q293" i="7"/>
  <c r="R293" i="7"/>
  <c r="U293" i="7" s="1"/>
  <c r="Z293" i="7" s="1"/>
  <c r="Q294" i="7"/>
  <c r="R294" i="7"/>
  <c r="U294" i="7" s="1"/>
  <c r="Z294" i="7" s="1"/>
  <c r="Q295" i="7"/>
  <c r="R295" i="7"/>
  <c r="U295" i="7" s="1"/>
  <c r="Z295" i="7" s="1"/>
  <c r="Q296" i="7"/>
  <c r="R296" i="7"/>
  <c r="U296" i="7" s="1"/>
  <c r="Z296" i="7" s="1"/>
  <c r="Q297" i="7"/>
  <c r="R297" i="7"/>
  <c r="U297" i="7" s="1"/>
  <c r="Z297" i="7" s="1"/>
  <c r="Q298" i="7"/>
  <c r="R298" i="7"/>
  <c r="U298" i="7" s="1"/>
  <c r="Z298" i="7" s="1"/>
  <c r="Q299" i="7"/>
  <c r="R299" i="7"/>
  <c r="U299" i="7" s="1"/>
  <c r="Z299" i="7" s="1"/>
  <c r="Q300" i="7"/>
  <c r="R300" i="7"/>
  <c r="U300" i="7" s="1"/>
  <c r="Z300" i="7" s="1"/>
  <c r="Q301" i="7"/>
  <c r="R301" i="7"/>
  <c r="U301" i="7" s="1"/>
  <c r="Z301" i="7" s="1"/>
  <c r="Q302" i="7"/>
  <c r="R302" i="7"/>
  <c r="U302" i="7" s="1"/>
  <c r="Z302" i="7" s="1"/>
  <c r="Q303" i="7"/>
  <c r="R303" i="7"/>
  <c r="U303" i="7" s="1"/>
  <c r="Z303" i="7" s="1"/>
  <c r="Q304" i="7"/>
  <c r="R304" i="7"/>
  <c r="U304" i="7" s="1"/>
  <c r="Z304" i="7" s="1"/>
  <c r="Q305" i="7"/>
  <c r="R305" i="7"/>
  <c r="U305" i="7" s="1"/>
  <c r="Z305" i="7" s="1"/>
  <c r="Q306" i="7"/>
  <c r="R306" i="7"/>
  <c r="U306" i="7" s="1"/>
  <c r="Z306" i="7" s="1"/>
  <c r="Q307" i="7"/>
  <c r="R307" i="7"/>
  <c r="U307" i="7" s="1"/>
  <c r="Z307" i="7" s="1"/>
  <c r="Q308" i="7"/>
  <c r="R308" i="7"/>
  <c r="U308" i="7" s="1"/>
  <c r="Z308" i="7" s="1"/>
  <c r="Q309" i="7"/>
  <c r="R309" i="7"/>
  <c r="U309" i="7" s="1"/>
  <c r="Z309" i="7" s="1"/>
  <c r="Q310" i="7"/>
  <c r="R310" i="7"/>
  <c r="U310" i="7" s="1"/>
  <c r="Z310" i="7" s="1"/>
  <c r="Q311" i="7"/>
  <c r="R311" i="7"/>
  <c r="U311" i="7" s="1"/>
  <c r="Z311" i="7" s="1"/>
  <c r="Q312" i="7"/>
  <c r="R312" i="7"/>
  <c r="U312" i="7" s="1"/>
  <c r="Z312" i="7" s="1"/>
  <c r="Q313" i="7"/>
  <c r="R313" i="7"/>
  <c r="U313" i="7" s="1"/>
  <c r="Z313" i="7" s="1"/>
  <c r="Q314" i="7"/>
  <c r="R314" i="7"/>
  <c r="U314" i="7" s="1"/>
  <c r="Z314" i="7" s="1"/>
  <c r="Q315" i="7"/>
  <c r="R315" i="7"/>
  <c r="U315" i="7" s="1"/>
  <c r="Z315" i="7" s="1"/>
  <c r="Q316" i="7"/>
  <c r="R316" i="7"/>
  <c r="U316" i="7" s="1"/>
  <c r="Z316" i="7" s="1"/>
  <c r="Q317" i="7"/>
  <c r="R317" i="7"/>
  <c r="U317" i="7" s="1"/>
  <c r="Z317" i="7" s="1"/>
  <c r="Q318" i="7"/>
  <c r="R318" i="7"/>
  <c r="U318" i="7" s="1"/>
  <c r="Z318" i="7" s="1"/>
  <c r="Q319" i="7"/>
  <c r="R319" i="7"/>
  <c r="U319" i="7" s="1"/>
  <c r="Z319" i="7" s="1"/>
  <c r="Q320" i="7"/>
  <c r="R320" i="7"/>
  <c r="U320" i="7" s="1"/>
  <c r="Z320" i="7" s="1"/>
  <c r="Q321" i="7"/>
  <c r="R321" i="7"/>
  <c r="U321" i="7" s="1"/>
  <c r="Z321" i="7" s="1"/>
  <c r="Q322" i="7"/>
  <c r="R322" i="7"/>
  <c r="U322" i="7" s="1"/>
  <c r="Z322" i="7" s="1"/>
  <c r="Q323" i="7"/>
  <c r="R323" i="7"/>
  <c r="U323" i="7" s="1"/>
  <c r="Z323" i="7" s="1"/>
  <c r="Q324" i="7"/>
  <c r="R324" i="7"/>
  <c r="U324" i="7" s="1"/>
  <c r="Z324" i="7" s="1"/>
  <c r="Q325" i="7"/>
  <c r="R325" i="7"/>
  <c r="U325" i="7" s="1"/>
  <c r="Z325" i="7" s="1"/>
  <c r="Q326" i="7"/>
  <c r="R326" i="7"/>
  <c r="U326" i="7" s="1"/>
  <c r="Z326" i="7" s="1"/>
  <c r="Q327" i="7"/>
  <c r="R327" i="7"/>
  <c r="U327" i="7" s="1"/>
  <c r="Z327" i="7" s="1"/>
  <c r="Q328" i="7"/>
  <c r="R328" i="7"/>
  <c r="U328" i="7" s="1"/>
  <c r="Z328" i="7" s="1"/>
  <c r="Q329" i="7"/>
  <c r="R329" i="7"/>
  <c r="U329" i="7" s="1"/>
  <c r="Z329" i="7" s="1"/>
  <c r="Q330" i="7"/>
  <c r="R330" i="7"/>
  <c r="U330" i="7" s="1"/>
  <c r="Z330" i="7" s="1"/>
  <c r="Q331" i="7"/>
  <c r="R331" i="7"/>
  <c r="U331" i="7" s="1"/>
  <c r="Z331" i="7" s="1"/>
  <c r="Q332" i="7"/>
  <c r="R332" i="7"/>
  <c r="U332" i="7" s="1"/>
  <c r="Z332" i="7" s="1"/>
  <c r="Q333" i="7"/>
  <c r="R333" i="7"/>
  <c r="U333" i="7" s="1"/>
  <c r="Z333" i="7" s="1"/>
  <c r="Q334" i="7"/>
  <c r="R334" i="7"/>
  <c r="U334" i="7" s="1"/>
  <c r="Z334" i="7" s="1"/>
  <c r="Q335" i="7"/>
  <c r="R335" i="7"/>
  <c r="U335" i="7" s="1"/>
  <c r="Z335" i="7" s="1"/>
  <c r="Q336" i="7"/>
  <c r="R336" i="7"/>
  <c r="U336" i="7" s="1"/>
  <c r="Z336" i="7" s="1"/>
  <c r="Q337" i="7"/>
  <c r="R337" i="7"/>
  <c r="U337" i="7" s="1"/>
  <c r="Z337" i="7" s="1"/>
  <c r="Q338" i="7"/>
  <c r="R338" i="7"/>
  <c r="U338" i="7" s="1"/>
  <c r="Z338" i="7" s="1"/>
  <c r="Q339" i="7"/>
  <c r="R339" i="7"/>
  <c r="U339" i="7" s="1"/>
  <c r="Z339" i="7" s="1"/>
  <c r="Q340" i="7"/>
  <c r="R340" i="7"/>
  <c r="U340" i="7" s="1"/>
  <c r="Z340" i="7" s="1"/>
  <c r="Q341" i="7"/>
  <c r="R341" i="7"/>
  <c r="U341" i="7" s="1"/>
  <c r="Z341" i="7" s="1"/>
  <c r="Q342" i="7"/>
  <c r="R342" i="7"/>
  <c r="U342" i="7" s="1"/>
  <c r="Z342" i="7" s="1"/>
  <c r="Q343" i="7"/>
  <c r="R343" i="7"/>
  <c r="U343" i="7" s="1"/>
  <c r="Z343" i="7" s="1"/>
  <c r="Q344" i="7"/>
  <c r="R344" i="7"/>
  <c r="U344" i="7" s="1"/>
  <c r="Z344" i="7" s="1"/>
  <c r="Q345" i="7"/>
  <c r="R345" i="7"/>
  <c r="U345" i="7" s="1"/>
  <c r="Z345" i="7" s="1"/>
  <c r="Q346" i="7"/>
  <c r="R346" i="7"/>
  <c r="U346" i="7" s="1"/>
  <c r="Z346" i="7" s="1"/>
  <c r="Q347" i="7"/>
  <c r="R347" i="7"/>
  <c r="U347" i="7" s="1"/>
  <c r="Z347" i="7" s="1"/>
  <c r="Q348" i="7"/>
  <c r="R348" i="7"/>
  <c r="U348" i="7" s="1"/>
  <c r="Z348" i="7" s="1"/>
  <c r="Q349" i="7"/>
  <c r="R349" i="7"/>
  <c r="U349" i="7" s="1"/>
  <c r="Z349" i="7" s="1"/>
  <c r="Q350" i="7"/>
  <c r="R350" i="7"/>
  <c r="U350" i="7" s="1"/>
  <c r="Z350" i="7" s="1"/>
  <c r="Q351" i="7"/>
  <c r="R351" i="7"/>
  <c r="U351" i="7" s="1"/>
  <c r="Z351" i="7" s="1"/>
  <c r="Q352" i="7"/>
  <c r="R352" i="7"/>
  <c r="U352" i="7" s="1"/>
  <c r="Z352" i="7" s="1"/>
  <c r="Q353" i="7"/>
  <c r="R353" i="7"/>
  <c r="U353" i="7" s="1"/>
  <c r="Z353" i="7" s="1"/>
  <c r="Q354" i="7"/>
  <c r="R354" i="7"/>
  <c r="U354" i="7" s="1"/>
  <c r="Z354" i="7" s="1"/>
  <c r="Q355" i="7"/>
  <c r="R355" i="7"/>
  <c r="U355" i="7" s="1"/>
  <c r="Z355" i="7" s="1"/>
  <c r="Q356" i="7"/>
  <c r="R356" i="7"/>
  <c r="U356" i="7" s="1"/>
  <c r="Z356" i="7" s="1"/>
  <c r="Q357" i="7"/>
  <c r="R357" i="7"/>
  <c r="U357" i="7" s="1"/>
  <c r="Z357" i="7" s="1"/>
  <c r="Q358" i="7"/>
  <c r="R358" i="7"/>
  <c r="U358" i="7" s="1"/>
  <c r="Z358" i="7" s="1"/>
  <c r="Q359" i="7"/>
  <c r="R359" i="7"/>
  <c r="U359" i="7" s="1"/>
  <c r="Z359" i="7" s="1"/>
  <c r="Q360" i="7"/>
  <c r="R360" i="7"/>
  <c r="U360" i="7" s="1"/>
  <c r="Z360" i="7" s="1"/>
  <c r="Q361" i="7"/>
  <c r="R361" i="7"/>
  <c r="U361" i="7" s="1"/>
  <c r="Z361" i="7" s="1"/>
  <c r="Q362" i="7"/>
  <c r="R362" i="7"/>
  <c r="U362" i="7" s="1"/>
  <c r="Z362" i="7" s="1"/>
  <c r="Q363" i="7"/>
  <c r="R363" i="7"/>
  <c r="U363" i="7" s="1"/>
  <c r="Z363" i="7" s="1"/>
  <c r="Q364" i="7"/>
  <c r="R364" i="7"/>
  <c r="U364" i="7" s="1"/>
  <c r="Z364" i="7" s="1"/>
  <c r="Q365" i="7"/>
  <c r="R365" i="7"/>
  <c r="U365" i="7" s="1"/>
  <c r="Z365" i="7" s="1"/>
  <c r="Q366" i="7"/>
  <c r="R366" i="7"/>
  <c r="U366" i="7" s="1"/>
  <c r="Z366" i="7" s="1"/>
  <c r="Q367" i="7"/>
  <c r="R367" i="7"/>
  <c r="U367" i="7" s="1"/>
  <c r="Z367" i="7" s="1"/>
  <c r="Q368" i="7"/>
  <c r="R368" i="7"/>
  <c r="U368" i="7" s="1"/>
  <c r="Z368" i="7" s="1"/>
  <c r="Q369" i="7"/>
  <c r="R369" i="7"/>
  <c r="U369" i="7" s="1"/>
  <c r="Z369" i="7" s="1"/>
  <c r="Q370" i="7"/>
  <c r="R370" i="7"/>
  <c r="U370" i="7" s="1"/>
  <c r="Z370" i="7" s="1"/>
  <c r="Q371" i="7"/>
  <c r="R371" i="7"/>
  <c r="U371" i="7" s="1"/>
  <c r="Z371" i="7" s="1"/>
  <c r="Q372" i="7"/>
  <c r="R372" i="7"/>
  <c r="U372" i="7" s="1"/>
  <c r="Z372" i="7" s="1"/>
  <c r="Q373" i="7"/>
  <c r="R373" i="7"/>
  <c r="U373" i="7" s="1"/>
  <c r="Z373" i="7" s="1"/>
  <c r="Q374" i="7"/>
  <c r="R374" i="7"/>
  <c r="U374" i="7" s="1"/>
  <c r="Z374" i="7" s="1"/>
  <c r="Q375" i="7"/>
  <c r="R375" i="7"/>
  <c r="U375" i="7" s="1"/>
  <c r="Z375" i="7" s="1"/>
  <c r="Q376" i="7"/>
  <c r="R376" i="7"/>
  <c r="U376" i="7" s="1"/>
  <c r="Z376" i="7" s="1"/>
  <c r="Q377" i="7"/>
  <c r="R377" i="7"/>
  <c r="U377" i="7" s="1"/>
  <c r="Z377" i="7" s="1"/>
  <c r="Q378" i="7"/>
  <c r="R378" i="7"/>
  <c r="U378" i="7" s="1"/>
  <c r="Z378" i="7" s="1"/>
  <c r="Q379" i="7"/>
  <c r="R379" i="7"/>
  <c r="U379" i="7" s="1"/>
  <c r="Z379" i="7" s="1"/>
  <c r="Q380" i="7"/>
  <c r="R380" i="7"/>
  <c r="U380" i="7" s="1"/>
  <c r="Z380" i="7" s="1"/>
  <c r="Q381" i="7"/>
  <c r="R381" i="7"/>
  <c r="U381" i="7" s="1"/>
  <c r="Z381" i="7" s="1"/>
  <c r="Q382" i="7"/>
  <c r="R382" i="7"/>
  <c r="U382" i="7" s="1"/>
  <c r="Z382" i="7" s="1"/>
  <c r="Q383" i="7"/>
  <c r="R383" i="7"/>
  <c r="U383" i="7" s="1"/>
  <c r="Z383" i="7" s="1"/>
  <c r="Q384" i="7"/>
  <c r="R384" i="7"/>
  <c r="U384" i="7" s="1"/>
  <c r="Z384" i="7" s="1"/>
  <c r="Q385" i="7"/>
  <c r="R385" i="7"/>
  <c r="U385" i="7" s="1"/>
  <c r="Z385" i="7" s="1"/>
  <c r="Q386" i="7"/>
  <c r="R386" i="7"/>
  <c r="U386" i="7" s="1"/>
  <c r="Z386" i="7" s="1"/>
  <c r="Q387" i="7"/>
  <c r="R387" i="7"/>
  <c r="U387" i="7" s="1"/>
  <c r="Z387" i="7" s="1"/>
  <c r="Q388" i="7"/>
  <c r="R388" i="7"/>
  <c r="U388" i="7" s="1"/>
  <c r="Z388" i="7" s="1"/>
  <c r="Q389" i="7"/>
  <c r="R389" i="7"/>
  <c r="U389" i="7" s="1"/>
  <c r="Z389" i="7" s="1"/>
  <c r="Q390" i="7"/>
  <c r="R390" i="7"/>
  <c r="U390" i="7" s="1"/>
  <c r="Z390" i="7" s="1"/>
  <c r="Q391" i="7"/>
  <c r="R391" i="7"/>
  <c r="U391" i="7" s="1"/>
  <c r="Z391" i="7" s="1"/>
  <c r="Q392" i="7"/>
  <c r="R392" i="7"/>
  <c r="U392" i="7" s="1"/>
  <c r="Z392" i="7" s="1"/>
  <c r="Q393" i="7"/>
  <c r="R393" i="7"/>
  <c r="U393" i="7" s="1"/>
  <c r="Z393" i="7" s="1"/>
  <c r="Q394" i="7"/>
  <c r="R394" i="7"/>
  <c r="U394" i="7" s="1"/>
  <c r="Z394" i="7" s="1"/>
  <c r="Q395" i="7"/>
  <c r="R395" i="7"/>
  <c r="U395" i="7" s="1"/>
  <c r="Z395" i="7" s="1"/>
  <c r="Q396" i="7"/>
  <c r="R396" i="7"/>
  <c r="U396" i="7" s="1"/>
  <c r="Z396" i="7" s="1"/>
  <c r="Q397" i="7"/>
  <c r="R397" i="7"/>
  <c r="U397" i="7" s="1"/>
  <c r="Z397" i="7" s="1"/>
  <c r="Q398" i="7"/>
  <c r="R398" i="7"/>
  <c r="U398" i="7" s="1"/>
  <c r="Z398" i="7" s="1"/>
  <c r="Q399" i="7"/>
  <c r="R399" i="7"/>
  <c r="U399" i="7" s="1"/>
  <c r="Z399" i="7" s="1"/>
  <c r="Q400" i="7"/>
  <c r="R400" i="7"/>
  <c r="U400" i="7" s="1"/>
  <c r="Z400" i="7" s="1"/>
  <c r="Q401" i="7"/>
  <c r="R401" i="7"/>
  <c r="U401" i="7" s="1"/>
  <c r="Z401" i="7" s="1"/>
  <c r="Q402" i="7"/>
  <c r="R402" i="7"/>
  <c r="U402" i="7" s="1"/>
  <c r="Z402" i="7" s="1"/>
  <c r="Q403" i="7"/>
  <c r="R403" i="7"/>
  <c r="U403" i="7" s="1"/>
  <c r="Z403" i="7" s="1"/>
  <c r="Q404" i="7"/>
  <c r="R404" i="7"/>
  <c r="U404" i="7" s="1"/>
  <c r="Z404" i="7" s="1"/>
  <c r="Q405" i="7"/>
  <c r="R405" i="7"/>
  <c r="U405" i="7" s="1"/>
  <c r="Z405" i="7" s="1"/>
  <c r="Q406" i="7"/>
  <c r="R406" i="7"/>
  <c r="U406" i="7" s="1"/>
  <c r="Z406" i="7" s="1"/>
  <c r="Q407" i="7"/>
  <c r="R407" i="7"/>
  <c r="U407" i="7" s="1"/>
  <c r="Z407" i="7" s="1"/>
  <c r="Q408" i="7"/>
  <c r="R408" i="7"/>
  <c r="U408" i="7" s="1"/>
  <c r="Z408" i="7" s="1"/>
  <c r="Q409" i="7"/>
  <c r="R409" i="7"/>
  <c r="U409" i="7" s="1"/>
  <c r="Z409" i="7" s="1"/>
  <c r="Q410" i="7"/>
  <c r="R410" i="7"/>
  <c r="U410" i="7" s="1"/>
  <c r="Z410" i="7" s="1"/>
  <c r="Q411" i="7"/>
  <c r="R411" i="7"/>
  <c r="U411" i="7" s="1"/>
  <c r="Z411" i="7" s="1"/>
  <c r="Q412" i="7"/>
  <c r="R412" i="7"/>
  <c r="U412" i="7" s="1"/>
  <c r="Z412" i="7" s="1"/>
  <c r="Q413" i="7"/>
  <c r="R413" i="7"/>
  <c r="U413" i="7" s="1"/>
  <c r="Z413" i="7" s="1"/>
  <c r="Q414" i="7"/>
  <c r="R414" i="7"/>
  <c r="U414" i="7" s="1"/>
  <c r="Z414" i="7" s="1"/>
  <c r="Q415" i="7"/>
  <c r="R415" i="7"/>
  <c r="U415" i="7" s="1"/>
  <c r="Z415" i="7" s="1"/>
  <c r="Q416" i="7"/>
  <c r="R416" i="7"/>
  <c r="U416" i="7" s="1"/>
  <c r="Z416" i="7" s="1"/>
  <c r="Q417" i="7"/>
  <c r="R417" i="7"/>
  <c r="U417" i="7" s="1"/>
  <c r="Z417" i="7" s="1"/>
  <c r="Q418" i="7"/>
  <c r="R418" i="7"/>
  <c r="U418" i="7" s="1"/>
  <c r="Z418" i="7" s="1"/>
  <c r="Q419" i="7"/>
  <c r="R419" i="7"/>
  <c r="U419" i="7" s="1"/>
  <c r="Z419" i="7" s="1"/>
  <c r="Q420" i="7"/>
  <c r="R420" i="7"/>
  <c r="U420" i="7" s="1"/>
  <c r="Z420" i="7" s="1"/>
  <c r="Q421" i="7"/>
  <c r="R421" i="7"/>
  <c r="U421" i="7" s="1"/>
  <c r="Z421" i="7" s="1"/>
  <c r="Q422" i="7"/>
  <c r="R422" i="7"/>
  <c r="U422" i="7" s="1"/>
  <c r="Z422" i="7" s="1"/>
  <c r="Q423" i="7"/>
  <c r="R423" i="7"/>
  <c r="U423" i="7" s="1"/>
  <c r="Z423" i="7" s="1"/>
  <c r="Q424" i="7"/>
  <c r="R424" i="7"/>
  <c r="U424" i="7" s="1"/>
  <c r="Z424" i="7" s="1"/>
  <c r="Q425" i="7"/>
  <c r="R425" i="7"/>
  <c r="U425" i="7" s="1"/>
  <c r="Z425" i="7" s="1"/>
  <c r="Q426" i="7"/>
  <c r="R426" i="7"/>
  <c r="U426" i="7" s="1"/>
  <c r="Z426" i="7" s="1"/>
  <c r="Q427" i="7"/>
  <c r="R427" i="7"/>
  <c r="U427" i="7" s="1"/>
  <c r="Z427" i="7" s="1"/>
  <c r="Q428" i="7"/>
  <c r="R428" i="7"/>
  <c r="U428" i="7" s="1"/>
  <c r="Z428" i="7" s="1"/>
  <c r="Q429" i="7"/>
  <c r="R429" i="7"/>
  <c r="U429" i="7" s="1"/>
  <c r="Z429" i="7" s="1"/>
  <c r="Q430" i="7"/>
  <c r="R430" i="7"/>
  <c r="U430" i="7" s="1"/>
  <c r="Z430" i="7" s="1"/>
  <c r="Q431" i="7"/>
  <c r="R431" i="7"/>
  <c r="U431" i="7" s="1"/>
  <c r="Z431" i="7" s="1"/>
  <c r="Q432" i="7"/>
  <c r="R432" i="7"/>
  <c r="U432" i="7" s="1"/>
  <c r="Z432" i="7" s="1"/>
  <c r="Q433" i="7"/>
  <c r="R433" i="7"/>
  <c r="U433" i="7" s="1"/>
  <c r="Z433" i="7" s="1"/>
  <c r="Q434" i="7"/>
  <c r="R434" i="7"/>
  <c r="U434" i="7" s="1"/>
  <c r="Z434" i="7" s="1"/>
  <c r="Q435" i="7"/>
  <c r="R435" i="7"/>
  <c r="U435" i="7" s="1"/>
  <c r="Z435" i="7" s="1"/>
  <c r="Q436" i="7"/>
  <c r="R436" i="7"/>
  <c r="U436" i="7" s="1"/>
  <c r="Z436" i="7" s="1"/>
  <c r="Q437" i="7"/>
  <c r="R437" i="7"/>
  <c r="U437" i="7" s="1"/>
  <c r="Z437" i="7" s="1"/>
  <c r="Q438" i="7"/>
  <c r="R438" i="7"/>
  <c r="U438" i="7" s="1"/>
  <c r="Z438" i="7" s="1"/>
  <c r="Q439" i="7"/>
  <c r="R439" i="7"/>
  <c r="U439" i="7" s="1"/>
  <c r="Z439" i="7" s="1"/>
  <c r="Q440" i="7"/>
  <c r="R440" i="7"/>
  <c r="U440" i="7" s="1"/>
  <c r="Z440" i="7" s="1"/>
  <c r="Q441" i="7"/>
  <c r="R441" i="7"/>
  <c r="U441" i="7" s="1"/>
  <c r="Z441" i="7" s="1"/>
  <c r="Q442" i="7"/>
  <c r="R442" i="7"/>
  <c r="U442" i="7" s="1"/>
  <c r="Z442" i="7" s="1"/>
  <c r="Q443" i="7"/>
  <c r="R443" i="7"/>
  <c r="U443" i="7" s="1"/>
  <c r="Z443" i="7" s="1"/>
  <c r="Q444" i="7"/>
  <c r="R444" i="7"/>
  <c r="U444" i="7" s="1"/>
  <c r="Z444" i="7" s="1"/>
  <c r="Q445" i="7"/>
  <c r="R445" i="7"/>
  <c r="U445" i="7" s="1"/>
  <c r="Z445" i="7" s="1"/>
  <c r="Q446" i="7"/>
  <c r="R446" i="7"/>
  <c r="U446" i="7" s="1"/>
  <c r="Z446" i="7" s="1"/>
  <c r="Q447" i="7"/>
  <c r="R447" i="7"/>
  <c r="U447" i="7" s="1"/>
  <c r="Z447" i="7" s="1"/>
  <c r="Q448" i="7"/>
  <c r="R448" i="7"/>
  <c r="U448" i="7" s="1"/>
  <c r="Z448" i="7" s="1"/>
  <c r="Q449" i="7"/>
  <c r="R449" i="7"/>
  <c r="U449" i="7" s="1"/>
  <c r="Z449" i="7" s="1"/>
  <c r="Q450" i="7"/>
  <c r="R450" i="7"/>
  <c r="U450" i="7" s="1"/>
  <c r="Z450" i="7" s="1"/>
  <c r="Q451" i="7"/>
  <c r="R451" i="7"/>
  <c r="U451" i="7" s="1"/>
  <c r="Z451" i="7" s="1"/>
  <c r="Q452" i="7"/>
  <c r="R452" i="7"/>
  <c r="U452" i="7" s="1"/>
  <c r="Z452" i="7" s="1"/>
  <c r="Q453" i="7"/>
  <c r="R453" i="7"/>
  <c r="U453" i="7" s="1"/>
  <c r="Z453" i="7" s="1"/>
  <c r="Q454" i="7"/>
  <c r="R454" i="7"/>
  <c r="U454" i="7" s="1"/>
  <c r="Z454" i="7" s="1"/>
  <c r="Q455" i="7"/>
  <c r="R455" i="7"/>
  <c r="U455" i="7" s="1"/>
  <c r="Z455" i="7" s="1"/>
  <c r="Q456" i="7"/>
  <c r="R456" i="7"/>
  <c r="U456" i="7" s="1"/>
  <c r="Z456" i="7" s="1"/>
  <c r="Q457" i="7"/>
  <c r="R457" i="7"/>
  <c r="U457" i="7" s="1"/>
  <c r="Z457" i="7" s="1"/>
  <c r="Q458" i="7"/>
  <c r="R458" i="7"/>
  <c r="U458" i="7" s="1"/>
  <c r="Z458" i="7" s="1"/>
  <c r="Q459" i="7"/>
  <c r="R459" i="7"/>
  <c r="U459" i="7" s="1"/>
  <c r="Z459" i="7" s="1"/>
  <c r="Q460" i="7"/>
  <c r="R460" i="7"/>
  <c r="U460" i="7" s="1"/>
  <c r="Z460" i="7" s="1"/>
  <c r="Q461" i="7"/>
  <c r="R461" i="7"/>
  <c r="U461" i="7" s="1"/>
  <c r="Z461" i="7" s="1"/>
  <c r="Q462" i="7"/>
  <c r="R462" i="7"/>
  <c r="U462" i="7" s="1"/>
  <c r="Z462" i="7" s="1"/>
  <c r="Q463" i="7"/>
  <c r="R463" i="7"/>
  <c r="U463" i="7" s="1"/>
  <c r="Z463" i="7" s="1"/>
  <c r="Q464" i="7"/>
  <c r="R464" i="7"/>
  <c r="U464" i="7" s="1"/>
  <c r="Z464" i="7" s="1"/>
  <c r="Q465" i="7"/>
  <c r="R465" i="7"/>
  <c r="U465" i="7" s="1"/>
  <c r="Z465" i="7" s="1"/>
  <c r="Q466" i="7"/>
  <c r="R466" i="7"/>
  <c r="U466" i="7" s="1"/>
  <c r="Z466" i="7" s="1"/>
  <c r="Q467" i="7"/>
  <c r="R467" i="7"/>
  <c r="U467" i="7" s="1"/>
  <c r="Z467" i="7" s="1"/>
  <c r="Q468" i="7"/>
  <c r="R468" i="7"/>
  <c r="U468" i="7" s="1"/>
  <c r="Z468" i="7" s="1"/>
  <c r="Q469" i="7"/>
  <c r="R469" i="7"/>
  <c r="U469" i="7" s="1"/>
  <c r="Z469" i="7" s="1"/>
  <c r="Q470" i="7"/>
  <c r="R470" i="7"/>
  <c r="U470" i="7" s="1"/>
  <c r="Z470" i="7" s="1"/>
  <c r="Q471" i="7"/>
  <c r="R471" i="7"/>
  <c r="U471" i="7" s="1"/>
  <c r="Z471" i="7" s="1"/>
  <c r="Q472" i="7"/>
  <c r="R472" i="7"/>
  <c r="U472" i="7" s="1"/>
  <c r="Z472" i="7" s="1"/>
  <c r="Q473" i="7"/>
  <c r="R473" i="7"/>
  <c r="U473" i="7" s="1"/>
  <c r="Z473" i="7" s="1"/>
  <c r="Q474" i="7"/>
  <c r="R474" i="7"/>
  <c r="U474" i="7" s="1"/>
  <c r="Z474" i="7" s="1"/>
  <c r="Q475" i="7"/>
  <c r="R475" i="7"/>
  <c r="U475" i="7" s="1"/>
  <c r="Z475" i="7" s="1"/>
  <c r="Q476" i="7"/>
  <c r="R476" i="7"/>
  <c r="U476" i="7" s="1"/>
  <c r="Z476" i="7" s="1"/>
  <c r="Q477" i="7"/>
  <c r="R477" i="7"/>
  <c r="U477" i="7" s="1"/>
  <c r="Z477" i="7" s="1"/>
  <c r="Q478" i="7"/>
  <c r="R478" i="7"/>
  <c r="U478" i="7" s="1"/>
  <c r="Z478" i="7" s="1"/>
  <c r="Q479" i="7"/>
  <c r="R479" i="7"/>
  <c r="U479" i="7" s="1"/>
  <c r="Z479" i="7" s="1"/>
  <c r="Q480" i="7"/>
  <c r="R480" i="7"/>
  <c r="U480" i="7" s="1"/>
  <c r="Z480" i="7" s="1"/>
  <c r="Q481" i="7"/>
  <c r="R481" i="7"/>
  <c r="U481" i="7" s="1"/>
  <c r="Z481" i="7" s="1"/>
  <c r="Q482" i="7"/>
  <c r="R482" i="7"/>
  <c r="U482" i="7" s="1"/>
  <c r="Z482" i="7" s="1"/>
  <c r="Q483" i="7"/>
  <c r="R483" i="7"/>
  <c r="U483" i="7" s="1"/>
  <c r="Z483" i="7" s="1"/>
  <c r="Q484" i="7"/>
  <c r="R484" i="7"/>
  <c r="U484" i="7" s="1"/>
  <c r="Z484" i="7" s="1"/>
  <c r="Q485" i="7"/>
  <c r="R485" i="7"/>
  <c r="U485" i="7" s="1"/>
  <c r="Z485" i="7" s="1"/>
  <c r="Q486" i="7"/>
  <c r="R486" i="7"/>
  <c r="U486" i="7" s="1"/>
  <c r="Z486" i="7" s="1"/>
  <c r="Q487" i="7"/>
  <c r="R487" i="7"/>
  <c r="U487" i="7" s="1"/>
  <c r="Z487" i="7" s="1"/>
  <c r="Q488" i="7"/>
  <c r="R488" i="7"/>
  <c r="U488" i="7" s="1"/>
  <c r="Z488" i="7" s="1"/>
  <c r="Q489" i="7"/>
  <c r="R489" i="7"/>
  <c r="U489" i="7" s="1"/>
  <c r="Z489" i="7" s="1"/>
  <c r="Q490" i="7"/>
  <c r="R490" i="7"/>
  <c r="U490" i="7" s="1"/>
  <c r="Z490" i="7" s="1"/>
  <c r="Q491" i="7"/>
  <c r="R491" i="7"/>
  <c r="U491" i="7" s="1"/>
  <c r="Z491" i="7" s="1"/>
  <c r="Q492" i="7"/>
  <c r="R492" i="7"/>
  <c r="U492" i="7" s="1"/>
  <c r="Z492" i="7" s="1"/>
  <c r="Q493" i="7"/>
  <c r="R493" i="7"/>
  <c r="U493" i="7" s="1"/>
  <c r="Z493" i="7" s="1"/>
  <c r="Q494" i="7"/>
  <c r="R494" i="7"/>
  <c r="U494" i="7" s="1"/>
  <c r="Z494" i="7" s="1"/>
  <c r="Q495" i="7"/>
  <c r="R495" i="7"/>
  <c r="U495" i="7" s="1"/>
  <c r="Z495" i="7" s="1"/>
  <c r="Q496" i="7"/>
  <c r="R496" i="7"/>
  <c r="U496" i="7" s="1"/>
  <c r="Z496" i="7" s="1"/>
  <c r="Q497" i="7"/>
  <c r="R497" i="7"/>
  <c r="U497" i="7" s="1"/>
  <c r="Z497" i="7" s="1"/>
  <c r="Q498" i="7"/>
  <c r="R498" i="7"/>
  <c r="U498" i="7" s="1"/>
  <c r="Z498" i="7" s="1"/>
  <c r="Q499" i="7"/>
  <c r="R499" i="7"/>
  <c r="U499" i="7" s="1"/>
  <c r="Z499" i="7" s="1"/>
  <c r="Q500" i="7"/>
  <c r="R500" i="7"/>
  <c r="U500" i="7" s="1"/>
  <c r="Z500" i="7" s="1"/>
  <c r="Q501" i="7"/>
  <c r="R501" i="7"/>
  <c r="U501" i="7" s="1"/>
  <c r="Z501" i="7" s="1"/>
  <c r="Q5" i="7"/>
  <c r="R5" i="7" s="1"/>
  <c r="Q4" i="7"/>
  <c r="R4" i="7" s="1"/>
  <c r="F5" i="7"/>
  <c r="G5" i="7" s="1"/>
  <c r="F6" i="7"/>
  <c r="G6" i="7" s="1"/>
  <c r="F7" i="7"/>
  <c r="G7" i="7" s="1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4" i="7"/>
  <c r="G4" i="7" s="1"/>
  <c r="G14" i="7"/>
  <c r="J14" i="7" s="1"/>
  <c r="O14" i="7" s="1"/>
  <c r="G15" i="7"/>
  <c r="J15" i="7" s="1"/>
  <c r="O15" i="7" s="1"/>
  <c r="G16" i="7"/>
  <c r="J16" i="7" s="1"/>
  <c r="O16" i="7" s="1"/>
  <c r="G17" i="7"/>
  <c r="J17" i="7" s="1"/>
  <c r="O17" i="7" s="1"/>
  <c r="G18" i="7"/>
  <c r="J18" i="7" s="1"/>
  <c r="O18" i="7" s="1"/>
  <c r="G19" i="7"/>
  <c r="J19" i="7" s="1"/>
  <c r="O19" i="7" s="1"/>
  <c r="G20" i="7"/>
  <c r="J20" i="7" s="1"/>
  <c r="O20" i="7" s="1"/>
  <c r="G21" i="7"/>
  <c r="J21" i="7" s="1"/>
  <c r="O21" i="7" s="1"/>
  <c r="G22" i="7"/>
  <c r="J22" i="7" s="1"/>
  <c r="O22" i="7" s="1"/>
  <c r="G23" i="7"/>
  <c r="J23" i="7" s="1"/>
  <c r="O23" i="7" s="1"/>
  <c r="G24" i="7"/>
  <c r="J24" i="7" s="1"/>
  <c r="O24" i="7" s="1"/>
  <c r="G25" i="7"/>
  <c r="J25" i="7" s="1"/>
  <c r="O25" i="7" s="1"/>
  <c r="G26" i="7"/>
  <c r="J26" i="7" s="1"/>
  <c r="O26" i="7" s="1"/>
  <c r="G27" i="7"/>
  <c r="J27" i="7" s="1"/>
  <c r="O27" i="7" s="1"/>
  <c r="G28" i="7"/>
  <c r="J28" i="7" s="1"/>
  <c r="O28" i="7" s="1"/>
  <c r="G29" i="7"/>
  <c r="J29" i="7" s="1"/>
  <c r="O29" i="7" s="1"/>
  <c r="G30" i="7"/>
  <c r="J30" i="7" s="1"/>
  <c r="O30" i="7" s="1"/>
  <c r="G31" i="7"/>
  <c r="J31" i="7" s="1"/>
  <c r="O31" i="7" s="1"/>
  <c r="G32" i="7"/>
  <c r="J32" i="7" s="1"/>
  <c r="O32" i="7" s="1"/>
  <c r="G33" i="7"/>
  <c r="J33" i="7" s="1"/>
  <c r="O33" i="7" s="1"/>
  <c r="G34" i="7"/>
  <c r="J34" i="7" s="1"/>
  <c r="O34" i="7" s="1"/>
  <c r="G35" i="7"/>
  <c r="J35" i="7" s="1"/>
  <c r="O35" i="7" s="1"/>
  <c r="G36" i="7"/>
  <c r="J36" i="7" s="1"/>
  <c r="O36" i="7" s="1"/>
  <c r="G37" i="7"/>
  <c r="J37" i="7" s="1"/>
  <c r="O37" i="7" s="1"/>
  <c r="G38" i="7"/>
  <c r="J38" i="7" s="1"/>
  <c r="O38" i="7" s="1"/>
  <c r="G39" i="7"/>
  <c r="J39" i="7" s="1"/>
  <c r="O39" i="7" s="1"/>
  <c r="G40" i="7"/>
  <c r="J40" i="7" s="1"/>
  <c r="O40" i="7" s="1"/>
  <c r="G41" i="7"/>
  <c r="J41" i="7" s="1"/>
  <c r="O41" i="7" s="1"/>
  <c r="G42" i="7"/>
  <c r="J42" i="7" s="1"/>
  <c r="O42" i="7" s="1"/>
  <c r="G43" i="7"/>
  <c r="J43" i="7" s="1"/>
  <c r="O43" i="7" s="1"/>
  <c r="G44" i="7"/>
  <c r="J44" i="7" s="1"/>
  <c r="O44" i="7" s="1"/>
  <c r="G45" i="7"/>
  <c r="J45" i="7" s="1"/>
  <c r="O45" i="7" s="1"/>
  <c r="G46" i="7"/>
  <c r="J46" i="7" s="1"/>
  <c r="O46" i="7" s="1"/>
  <c r="G47" i="7"/>
  <c r="J47" i="7" s="1"/>
  <c r="O47" i="7" s="1"/>
  <c r="G48" i="7"/>
  <c r="J48" i="7" s="1"/>
  <c r="O48" i="7" s="1"/>
  <c r="G49" i="7"/>
  <c r="J49" i="7" s="1"/>
  <c r="O49" i="7" s="1"/>
  <c r="G50" i="7"/>
  <c r="J50" i="7" s="1"/>
  <c r="O50" i="7" s="1"/>
  <c r="G51" i="7"/>
  <c r="J51" i="7" s="1"/>
  <c r="O51" i="7" s="1"/>
  <c r="G52" i="7"/>
  <c r="J52" i="7" s="1"/>
  <c r="O52" i="7" s="1"/>
  <c r="G53" i="7"/>
  <c r="J53" i="7" s="1"/>
  <c r="O53" i="7" s="1"/>
  <c r="G54" i="7"/>
  <c r="J54" i="7" s="1"/>
  <c r="O54" i="7" s="1"/>
  <c r="G55" i="7"/>
  <c r="J55" i="7" s="1"/>
  <c r="O55" i="7" s="1"/>
  <c r="G56" i="7"/>
  <c r="J56" i="7" s="1"/>
  <c r="O56" i="7" s="1"/>
  <c r="G57" i="7"/>
  <c r="J57" i="7" s="1"/>
  <c r="O57" i="7" s="1"/>
  <c r="G58" i="7"/>
  <c r="J58" i="7" s="1"/>
  <c r="O58" i="7" s="1"/>
  <c r="G59" i="7"/>
  <c r="J59" i="7" s="1"/>
  <c r="O59" i="7" s="1"/>
  <c r="G60" i="7"/>
  <c r="J60" i="7" s="1"/>
  <c r="O60" i="7" s="1"/>
  <c r="G61" i="7"/>
  <c r="J61" i="7" s="1"/>
  <c r="O61" i="7" s="1"/>
  <c r="G62" i="7"/>
  <c r="J62" i="7" s="1"/>
  <c r="O62" i="7" s="1"/>
  <c r="G63" i="7"/>
  <c r="J63" i="7" s="1"/>
  <c r="O63" i="7" s="1"/>
  <c r="G64" i="7"/>
  <c r="J64" i="7" s="1"/>
  <c r="O64" i="7" s="1"/>
  <c r="G65" i="7"/>
  <c r="J65" i="7" s="1"/>
  <c r="O65" i="7" s="1"/>
  <c r="G66" i="7"/>
  <c r="J66" i="7" s="1"/>
  <c r="O66" i="7" s="1"/>
  <c r="G67" i="7"/>
  <c r="J67" i="7" s="1"/>
  <c r="O67" i="7" s="1"/>
  <c r="G68" i="7"/>
  <c r="J68" i="7" s="1"/>
  <c r="O68" i="7" s="1"/>
  <c r="G69" i="7"/>
  <c r="J69" i="7" s="1"/>
  <c r="O69" i="7" s="1"/>
  <c r="G70" i="7"/>
  <c r="J70" i="7" s="1"/>
  <c r="O70" i="7" s="1"/>
  <c r="G71" i="7"/>
  <c r="J71" i="7" s="1"/>
  <c r="O71" i="7" s="1"/>
  <c r="G72" i="7"/>
  <c r="J72" i="7" s="1"/>
  <c r="O72" i="7" s="1"/>
  <c r="G73" i="7"/>
  <c r="J73" i="7" s="1"/>
  <c r="O73" i="7" s="1"/>
  <c r="G74" i="7"/>
  <c r="J74" i="7" s="1"/>
  <c r="O74" i="7" s="1"/>
  <c r="G75" i="7"/>
  <c r="J75" i="7" s="1"/>
  <c r="O75" i="7" s="1"/>
  <c r="G76" i="7"/>
  <c r="J76" i="7" s="1"/>
  <c r="O76" i="7" s="1"/>
  <c r="G77" i="7"/>
  <c r="J77" i="7" s="1"/>
  <c r="O77" i="7" s="1"/>
  <c r="G78" i="7"/>
  <c r="J78" i="7" s="1"/>
  <c r="O78" i="7" s="1"/>
  <c r="G79" i="7"/>
  <c r="J79" i="7" s="1"/>
  <c r="O79" i="7" s="1"/>
  <c r="G80" i="7"/>
  <c r="J80" i="7" s="1"/>
  <c r="O80" i="7" s="1"/>
  <c r="G81" i="7"/>
  <c r="J81" i="7" s="1"/>
  <c r="O81" i="7" s="1"/>
  <c r="G82" i="7"/>
  <c r="J82" i="7" s="1"/>
  <c r="O82" i="7" s="1"/>
  <c r="G83" i="7"/>
  <c r="J83" i="7" s="1"/>
  <c r="O83" i="7" s="1"/>
  <c r="G84" i="7"/>
  <c r="J84" i="7" s="1"/>
  <c r="O84" i="7" s="1"/>
  <c r="G85" i="7"/>
  <c r="J85" i="7" s="1"/>
  <c r="O85" i="7" s="1"/>
  <c r="G86" i="7"/>
  <c r="J86" i="7" s="1"/>
  <c r="O86" i="7" s="1"/>
  <c r="G87" i="7"/>
  <c r="J87" i="7" s="1"/>
  <c r="O87" i="7" s="1"/>
  <c r="G88" i="7"/>
  <c r="J88" i="7" s="1"/>
  <c r="O88" i="7" s="1"/>
  <c r="G89" i="7"/>
  <c r="J89" i="7" s="1"/>
  <c r="O89" i="7" s="1"/>
  <c r="G90" i="7"/>
  <c r="J90" i="7" s="1"/>
  <c r="O90" i="7" s="1"/>
  <c r="G91" i="7"/>
  <c r="J91" i="7" s="1"/>
  <c r="O91" i="7" s="1"/>
  <c r="G92" i="7"/>
  <c r="J92" i="7" s="1"/>
  <c r="O92" i="7" s="1"/>
  <c r="G93" i="7"/>
  <c r="J93" i="7" s="1"/>
  <c r="O93" i="7" s="1"/>
  <c r="G94" i="7"/>
  <c r="J94" i="7" s="1"/>
  <c r="O94" i="7" s="1"/>
  <c r="G95" i="7"/>
  <c r="J95" i="7" s="1"/>
  <c r="O95" i="7" s="1"/>
  <c r="G96" i="7"/>
  <c r="J96" i="7" s="1"/>
  <c r="O96" i="7" s="1"/>
  <c r="G97" i="7"/>
  <c r="J97" i="7" s="1"/>
  <c r="O97" i="7" s="1"/>
  <c r="G98" i="7"/>
  <c r="J98" i="7" s="1"/>
  <c r="O98" i="7" s="1"/>
  <c r="G99" i="7"/>
  <c r="J99" i="7" s="1"/>
  <c r="O99" i="7" s="1"/>
  <c r="G100" i="7"/>
  <c r="J100" i="7" s="1"/>
  <c r="O100" i="7" s="1"/>
  <c r="G101" i="7"/>
  <c r="J101" i="7" s="1"/>
  <c r="O101" i="7" s="1"/>
  <c r="G102" i="7"/>
  <c r="J102" i="7" s="1"/>
  <c r="O102" i="7" s="1"/>
  <c r="G103" i="7"/>
  <c r="J103" i="7" s="1"/>
  <c r="O103" i="7" s="1"/>
  <c r="G104" i="7"/>
  <c r="J104" i="7" s="1"/>
  <c r="O104" i="7" s="1"/>
  <c r="G105" i="7"/>
  <c r="J105" i="7" s="1"/>
  <c r="O105" i="7" s="1"/>
  <c r="G106" i="7"/>
  <c r="J106" i="7" s="1"/>
  <c r="O106" i="7" s="1"/>
  <c r="G107" i="7"/>
  <c r="J107" i="7" s="1"/>
  <c r="O107" i="7" s="1"/>
  <c r="G108" i="7"/>
  <c r="J108" i="7" s="1"/>
  <c r="O108" i="7" s="1"/>
  <c r="G109" i="7"/>
  <c r="J109" i="7" s="1"/>
  <c r="O109" i="7" s="1"/>
  <c r="G110" i="7"/>
  <c r="J110" i="7" s="1"/>
  <c r="O110" i="7" s="1"/>
  <c r="G111" i="7"/>
  <c r="J111" i="7" s="1"/>
  <c r="O111" i="7" s="1"/>
  <c r="G112" i="7"/>
  <c r="J112" i="7" s="1"/>
  <c r="O112" i="7" s="1"/>
  <c r="G113" i="7"/>
  <c r="J113" i="7" s="1"/>
  <c r="O113" i="7" s="1"/>
  <c r="G114" i="7"/>
  <c r="J114" i="7" s="1"/>
  <c r="O114" i="7" s="1"/>
  <c r="G115" i="7"/>
  <c r="J115" i="7" s="1"/>
  <c r="O115" i="7" s="1"/>
  <c r="G116" i="7"/>
  <c r="J116" i="7" s="1"/>
  <c r="O116" i="7" s="1"/>
  <c r="G117" i="7"/>
  <c r="J117" i="7" s="1"/>
  <c r="O117" i="7" s="1"/>
  <c r="G118" i="7"/>
  <c r="J118" i="7" s="1"/>
  <c r="O118" i="7" s="1"/>
  <c r="G119" i="7"/>
  <c r="J119" i="7" s="1"/>
  <c r="O119" i="7" s="1"/>
  <c r="G120" i="7"/>
  <c r="J120" i="7" s="1"/>
  <c r="O120" i="7" s="1"/>
  <c r="G121" i="7"/>
  <c r="J121" i="7" s="1"/>
  <c r="O121" i="7" s="1"/>
  <c r="G122" i="7"/>
  <c r="J122" i="7" s="1"/>
  <c r="O122" i="7" s="1"/>
  <c r="G123" i="7"/>
  <c r="J123" i="7" s="1"/>
  <c r="O123" i="7" s="1"/>
  <c r="G124" i="7"/>
  <c r="J124" i="7" s="1"/>
  <c r="O124" i="7" s="1"/>
  <c r="G125" i="7"/>
  <c r="J125" i="7" s="1"/>
  <c r="O125" i="7" s="1"/>
  <c r="G126" i="7"/>
  <c r="J126" i="7" s="1"/>
  <c r="O126" i="7" s="1"/>
  <c r="G127" i="7"/>
  <c r="J127" i="7" s="1"/>
  <c r="O127" i="7" s="1"/>
  <c r="G128" i="7"/>
  <c r="J128" i="7" s="1"/>
  <c r="O128" i="7" s="1"/>
  <c r="G129" i="7"/>
  <c r="J129" i="7" s="1"/>
  <c r="O129" i="7" s="1"/>
  <c r="G130" i="7"/>
  <c r="J130" i="7" s="1"/>
  <c r="O130" i="7" s="1"/>
  <c r="G131" i="7"/>
  <c r="J131" i="7" s="1"/>
  <c r="O131" i="7" s="1"/>
  <c r="G132" i="7"/>
  <c r="J132" i="7" s="1"/>
  <c r="O132" i="7" s="1"/>
  <c r="G133" i="7"/>
  <c r="J133" i="7" s="1"/>
  <c r="O133" i="7" s="1"/>
  <c r="G134" i="7"/>
  <c r="J134" i="7" s="1"/>
  <c r="O134" i="7" s="1"/>
  <c r="G135" i="7"/>
  <c r="J135" i="7" s="1"/>
  <c r="O135" i="7" s="1"/>
  <c r="G136" i="7"/>
  <c r="J136" i="7" s="1"/>
  <c r="O136" i="7" s="1"/>
  <c r="G137" i="7"/>
  <c r="J137" i="7" s="1"/>
  <c r="O137" i="7" s="1"/>
  <c r="G138" i="7"/>
  <c r="J138" i="7" s="1"/>
  <c r="O138" i="7" s="1"/>
  <c r="G139" i="7"/>
  <c r="J139" i="7" s="1"/>
  <c r="O139" i="7" s="1"/>
  <c r="G140" i="7"/>
  <c r="J140" i="7" s="1"/>
  <c r="O140" i="7" s="1"/>
  <c r="G141" i="7"/>
  <c r="J141" i="7" s="1"/>
  <c r="O141" i="7" s="1"/>
  <c r="G142" i="7"/>
  <c r="J142" i="7" s="1"/>
  <c r="O142" i="7" s="1"/>
  <c r="G143" i="7"/>
  <c r="J143" i="7" s="1"/>
  <c r="O143" i="7" s="1"/>
  <c r="G144" i="7"/>
  <c r="J144" i="7" s="1"/>
  <c r="O144" i="7" s="1"/>
  <c r="G145" i="7"/>
  <c r="J145" i="7" s="1"/>
  <c r="O145" i="7" s="1"/>
  <c r="G146" i="7"/>
  <c r="J146" i="7" s="1"/>
  <c r="O146" i="7" s="1"/>
  <c r="G147" i="7"/>
  <c r="J147" i="7" s="1"/>
  <c r="O147" i="7" s="1"/>
  <c r="G148" i="7"/>
  <c r="J148" i="7" s="1"/>
  <c r="O148" i="7" s="1"/>
  <c r="G149" i="7"/>
  <c r="J149" i="7" s="1"/>
  <c r="O149" i="7" s="1"/>
  <c r="G150" i="7"/>
  <c r="J150" i="7" s="1"/>
  <c r="O150" i="7" s="1"/>
  <c r="G151" i="7"/>
  <c r="J151" i="7" s="1"/>
  <c r="O151" i="7" s="1"/>
  <c r="G152" i="7"/>
  <c r="J152" i="7" s="1"/>
  <c r="O152" i="7" s="1"/>
  <c r="G153" i="7"/>
  <c r="J153" i="7" s="1"/>
  <c r="O153" i="7" s="1"/>
  <c r="G154" i="7"/>
  <c r="J154" i="7" s="1"/>
  <c r="O154" i="7" s="1"/>
  <c r="G155" i="7"/>
  <c r="J155" i="7" s="1"/>
  <c r="O155" i="7" s="1"/>
  <c r="G156" i="7"/>
  <c r="J156" i="7" s="1"/>
  <c r="O156" i="7" s="1"/>
  <c r="G157" i="7"/>
  <c r="J157" i="7" s="1"/>
  <c r="O157" i="7" s="1"/>
  <c r="G158" i="7"/>
  <c r="J158" i="7" s="1"/>
  <c r="O158" i="7" s="1"/>
  <c r="G159" i="7"/>
  <c r="J159" i="7" s="1"/>
  <c r="O159" i="7" s="1"/>
  <c r="G160" i="7"/>
  <c r="J160" i="7" s="1"/>
  <c r="O160" i="7" s="1"/>
  <c r="G161" i="7"/>
  <c r="J161" i="7" s="1"/>
  <c r="O161" i="7" s="1"/>
  <c r="G162" i="7"/>
  <c r="J162" i="7" s="1"/>
  <c r="O162" i="7" s="1"/>
  <c r="G163" i="7"/>
  <c r="J163" i="7" s="1"/>
  <c r="O163" i="7" s="1"/>
  <c r="G164" i="7"/>
  <c r="J164" i="7" s="1"/>
  <c r="O164" i="7" s="1"/>
  <c r="G165" i="7"/>
  <c r="J165" i="7" s="1"/>
  <c r="O165" i="7" s="1"/>
  <c r="G166" i="7"/>
  <c r="J166" i="7" s="1"/>
  <c r="O166" i="7" s="1"/>
  <c r="G167" i="7"/>
  <c r="J167" i="7" s="1"/>
  <c r="O167" i="7" s="1"/>
  <c r="G168" i="7"/>
  <c r="J168" i="7" s="1"/>
  <c r="O168" i="7" s="1"/>
  <c r="G169" i="7"/>
  <c r="J169" i="7" s="1"/>
  <c r="O169" i="7" s="1"/>
  <c r="G170" i="7"/>
  <c r="J170" i="7" s="1"/>
  <c r="O170" i="7" s="1"/>
  <c r="G171" i="7"/>
  <c r="J171" i="7" s="1"/>
  <c r="O171" i="7" s="1"/>
  <c r="G172" i="7"/>
  <c r="J172" i="7" s="1"/>
  <c r="O172" i="7" s="1"/>
  <c r="G173" i="7"/>
  <c r="J173" i="7" s="1"/>
  <c r="O173" i="7" s="1"/>
  <c r="G174" i="7"/>
  <c r="J174" i="7" s="1"/>
  <c r="O174" i="7" s="1"/>
  <c r="G175" i="7"/>
  <c r="J175" i="7" s="1"/>
  <c r="O175" i="7" s="1"/>
  <c r="G176" i="7"/>
  <c r="J176" i="7" s="1"/>
  <c r="O176" i="7" s="1"/>
  <c r="G177" i="7"/>
  <c r="J177" i="7" s="1"/>
  <c r="O177" i="7" s="1"/>
  <c r="G178" i="7"/>
  <c r="J178" i="7" s="1"/>
  <c r="O178" i="7" s="1"/>
  <c r="G179" i="7"/>
  <c r="J179" i="7" s="1"/>
  <c r="O179" i="7" s="1"/>
  <c r="G180" i="7"/>
  <c r="J180" i="7" s="1"/>
  <c r="O180" i="7" s="1"/>
  <c r="G181" i="7"/>
  <c r="J181" i="7" s="1"/>
  <c r="O181" i="7" s="1"/>
  <c r="G182" i="7"/>
  <c r="J182" i="7" s="1"/>
  <c r="O182" i="7" s="1"/>
  <c r="G183" i="7"/>
  <c r="J183" i="7" s="1"/>
  <c r="O183" i="7" s="1"/>
  <c r="G184" i="7"/>
  <c r="J184" i="7" s="1"/>
  <c r="O184" i="7" s="1"/>
  <c r="G185" i="7"/>
  <c r="J185" i="7" s="1"/>
  <c r="O185" i="7" s="1"/>
  <c r="G186" i="7"/>
  <c r="J186" i="7" s="1"/>
  <c r="O186" i="7" s="1"/>
  <c r="G187" i="7"/>
  <c r="J187" i="7" s="1"/>
  <c r="O187" i="7" s="1"/>
  <c r="G188" i="7"/>
  <c r="J188" i="7" s="1"/>
  <c r="O188" i="7" s="1"/>
  <c r="G189" i="7"/>
  <c r="J189" i="7" s="1"/>
  <c r="O189" i="7" s="1"/>
  <c r="G190" i="7"/>
  <c r="J190" i="7" s="1"/>
  <c r="O190" i="7" s="1"/>
  <c r="G191" i="7"/>
  <c r="J191" i="7" s="1"/>
  <c r="O191" i="7" s="1"/>
  <c r="G192" i="7"/>
  <c r="J192" i="7" s="1"/>
  <c r="O192" i="7" s="1"/>
  <c r="G193" i="7"/>
  <c r="J193" i="7" s="1"/>
  <c r="O193" i="7" s="1"/>
  <c r="G194" i="7"/>
  <c r="J194" i="7" s="1"/>
  <c r="O194" i="7" s="1"/>
  <c r="G195" i="7"/>
  <c r="J195" i="7" s="1"/>
  <c r="O195" i="7" s="1"/>
  <c r="G196" i="7"/>
  <c r="J196" i="7" s="1"/>
  <c r="O196" i="7" s="1"/>
  <c r="G197" i="7"/>
  <c r="J197" i="7" s="1"/>
  <c r="O197" i="7" s="1"/>
  <c r="G198" i="7"/>
  <c r="J198" i="7" s="1"/>
  <c r="O198" i="7" s="1"/>
  <c r="G199" i="7"/>
  <c r="J199" i="7" s="1"/>
  <c r="O199" i="7" s="1"/>
  <c r="G200" i="7"/>
  <c r="J200" i="7" s="1"/>
  <c r="O200" i="7" s="1"/>
  <c r="G201" i="7"/>
  <c r="J201" i="7" s="1"/>
  <c r="O201" i="7" s="1"/>
  <c r="G202" i="7"/>
  <c r="J202" i="7" s="1"/>
  <c r="O202" i="7" s="1"/>
  <c r="G203" i="7"/>
  <c r="J203" i="7" s="1"/>
  <c r="O203" i="7" s="1"/>
  <c r="G204" i="7"/>
  <c r="J204" i="7" s="1"/>
  <c r="O204" i="7" s="1"/>
  <c r="G205" i="7"/>
  <c r="J205" i="7" s="1"/>
  <c r="O205" i="7" s="1"/>
  <c r="G206" i="7"/>
  <c r="J206" i="7" s="1"/>
  <c r="O206" i="7" s="1"/>
  <c r="G207" i="7"/>
  <c r="J207" i="7" s="1"/>
  <c r="O207" i="7" s="1"/>
  <c r="G208" i="7"/>
  <c r="J208" i="7" s="1"/>
  <c r="O208" i="7" s="1"/>
  <c r="G209" i="7"/>
  <c r="J209" i="7" s="1"/>
  <c r="O209" i="7" s="1"/>
  <c r="G210" i="7"/>
  <c r="J210" i="7" s="1"/>
  <c r="O210" i="7" s="1"/>
  <c r="G211" i="7"/>
  <c r="J211" i="7" s="1"/>
  <c r="O211" i="7" s="1"/>
  <c r="G212" i="7"/>
  <c r="J212" i="7" s="1"/>
  <c r="O212" i="7" s="1"/>
  <c r="G213" i="7"/>
  <c r="J213" i="7" s="1"/>
  <c r="O213" i="7" s="1"/>
  <c r="G214" i="7"/>
  <c r="J214" i="7" s="1"/>
  <c r="O214" i="7" s="1"/>
  <c r="G215" i="7"/>
  <c r="J215" i="7" s="1"/>
  <c r="O215" i="7" s="1"/>
  <c r="G216" i="7"/>
  <c r="J216" i="7" s="1"/>
  <c r="O216" i="7" s="1"/>
  <c r="G217" i="7"/>
  <c r="J217" i="7" s="1"/>
  <c r="O217" i="7" s="1"/>
  <c r="G218" i="7"/>
  <c r="J218" i="7" s="1"/>
  <c r="O218" i="7" s="1"/>
  <c r="G219" i="7"/>
  <c r="J219" i="7" s="1"/>
  <c r="O219" i="7" s="1"/>
  <c r="G220" i="7"/>
  <c r="J220" i="7" s="1"/>
  <c r="O220" i="7" s="1"/>
  <c r="G221" i="7"/>
  <c r="J221" i="7" s="1"/>
  <c r="O221" i="7" s="1"/>
  <c r="G222" i="7"/>
  <c r="J222" i="7" s="1"/>
  <c r="O222" i="7" s="1"/>
  <c r="G223" i="7"/>
  <c r="J223" i="7" s="1"/>
  <c r="O223" i="7" s="1"/>
  <c r="G224" i="7"/>
  <c r="J224" i="7" s="1"/>
  <c r="O224" i="7" s="1"/>
  <c r="G225" i="7"/>
  <c r="J225" i="7" s="1"/>
  <c r="O225" i="7" s="1"/>
  <c r="G226" i="7"/>
  <c r="J226" i="7" s="1"/>
  <c r="O226" i="7" s="1"/>
  <c r="G227" i="7"/>
  <c r="J227" i="7" s="1"/>
  <c r="O227" i="7" s="1"/>
  <c r="G228" i="7"/>
  <c r="J228" i="7" s="1"/>
  <c r="O228" i="7" s="1"/>
  <c r="G229" i="7"/>
  <c r="J229" i="7" s="1"/>
  <c r="O229" i="7" s="1"/>
  <c r="G230" i="7"/>
  <c r="J230" i="7" s="1"/>
  <c r="O230" i="7" s="1"/>
  <c r="G231" i="7"/>
  <c r="J231" i="7" s="1"/>
  <c r="O231" i="7" s="1"/>
  <c r="G232" i="7"/>
  <c r="J232" i="7" s="1"/>
  <c r="O232" i="7" s="1"/>
  <c r="G233" i="7"/>
  <c r="J233" i="7" s="1"/>
  <c r="O233" i="7" s="1"/>
  <c r="G234" i="7"/>
  <c r="J234" i="7" s="1"/>
  <c r="O234" i="7" s="1"/>
  <c r="G235" i="7"/>
  <c r="J235" i="7" s="1"/>
  <c r="O235" i="7" s="1"/>
  <c r="G236" i="7"/>
  <c r="J236" i="7" s="1"/>
  <c r="O236" i="7" s="1"/>
  <c r="G237" i="7"/>
  <c r="J237" i="7" s="1"/>
  <c r="O237" i="7" s="1"/>
  <c r="G238" i="7"/>
  <c r="J238" i="7" s="1"/>
  <c r="O238" i="7" s="1"/>
  <c r="G239" i="7"/>
  <c r="J239" i="7" s="1"/>
  <c r="O239" i="7" s="1"/>
  <c r="G240" i="7"/>
  <c r="J240" i="7" s="1"/>
  <c r="O240" i="7" s="1"/>
  <c r="G241" i="7"/>
  <c r="J241" i="7" s="1"/>
  <c r="O241" i="7" s="1"/>
  <c r="G242" i="7"/>
  <c r="J242" i="7" s="1"/>
  <c r="O242" i="7" s="1"/>
  <c r="G243" i="7"/>
  <c r="J243" i="7" s="1"/>
  <c r="O243" i="7" s="1"/>
  <c r="G244" i="7"/>
  <c r="J244" i="7" s="1"/>
  <c r="O244" i="7" s="1"/>
  <c r="G245" i="7"/>
  <c r="J245" i="7" s="1"/>
  <c r="O245" i="7" s="1"/>
  <c r="G246" i="7"/>
  <c r="J246" i="7" s="1"/>
  <c r="O246" i="7" s="1"/>
  <c r="G247" i="7"/>
  <c r="J247" i="7" s="1"/>
  <c r="O247" i="7" s="1"/>
  <c r="G248" i="7"/>
  <c r="J248" i="7" s="1"/>
  <c r="O248" i="7" s="1"/>
  <c r="G249" i="7"/>
  <c r="J249" i="7" s="1"/>
  <c r="O249" i="7" s="1"/>
  <c r="G250" i="7"/>
  <c r="J250" i="7" s="1"/>
  <c r="O250" i="7" s="1"/>
  <c r="G251" i="7"/>
  <c r="J251" i="7" s="1"/>
  <c r="O251" i="7" s="1"/>
  <c r="G252" i="7"/>
  <c r="J252" i="7" s="1"/>
  <c r="O252" i="7" s="1"/>
  <c r="G253" i="7"/>
  <c r="J253" i="7" s="1"/>
  <c r="O253" i="7" s="1"/>
  <c r="G254" i="7"/>
  <c r="J254" i="7" s="1"/>
  <c r="O254" i="7" s="1"/>
  <c r="G255" i="7"/>
  <c r="J255" i="7" s="1"/>
  <c r="O255" i="7" s="1"/>
  <c r="G256" i="7"/>
  <c r="J256" i="7" s="1"/>
  <c r="O256" i="7" s="1"/>
  <c r="G257" i="7"/>
  <c r="J257" i="7" s="1"/>
  <c r="O257" i="7" s="1"/>
  <c r="G258" i="7"/>
  <c r="J258" i="7" s="1"/>
  <c r="O258" i="7" s="1"/>
  <c r="G259" i="7"/>
  <c r="J259" i="7" s="1"/>
  <c r="O259" i="7" s="1"/>
  <c r="G260" i="7"/>
  <c r="J260" i="7" s="1"/>
  <c r="O260" i="7" s="1"/>
  <c r="G261" i="7"/>
  <c r="J261" i="7" s="1"/>
  <c r="O261" i="7" s="1"/>
  <c r="G262" i="7"/>
  <c r="J262" i="7" s="1"/>
  <c r="O262" i="7" s="1"/>
  <c r="G263" i="7"/>
  <c r="J263" i="7" s="1"/>
  <c r="O263" i="7" s="1"/>
  <c r="G264" i="7"/>
  <c r="J264" i="7" s="1"/>
  <c r="O264" i="7" s="1"/>
  <c r="G265" i="7"/>
  <c r="J265" i="7" s="1"/>
  <c r="O265" i="7" s="1"/>
  <c r="G266" i="7"/>
  <c r="J266" i="7" s="1"/>
  <c r="O266" i="7" s="1"/>
  <c r="G267" i="7"/>
  <c r="J267" i="7" s="1"/>
  <c r="O267" i="7" s="1"/>
  <c r="G268" i="7"/>
  <c r="J268" i="7" s="1"/>
  <c r="O268" i="7" s="1"/>
  <c r="G269" i="7"/>
  <c r="J269" i="7" s="1"/>
  <c r="O269" i="7" s="1"/>
  <c r="G270" i="7"/>
  <c r="J270" i="7" s="1"/>
  <c r="O270" i="7" s="1"/>
  <c r="G271" i="7"/>
  <c r="J271" i="7" s="1"/>
  <c r="O271" i="7" s="1"/>
  <c r="G272" i="7"/>
  <c r="J272" i="7" s="1"/>
  <c r="O272" i="7" s="1"/>
  <c r="G273" i="7"/>
  <c r="J273" i="7" s="1"/>
  <c r="O273" i="7" s="1"/>
  <c r="G274" i="7"/>
  <c r="J274" i="7" s="1"/>
  <c r="O274" i="7" s="1"/>
  <c r="G275" i="7"/>
  <c r="J275" i="7" s="1"/>
  <c r="O275" i="7" s="1"/>
  <c r="G276" i="7"/>
  <c r="J276" i="7" s="1"/>
  <c r="O276" i="7" s="1"/>
  <c r="G277" i="7"/>
  <c r="J277" i="7" s="1"/>
  <c r="O277" i="7" s="1"/>
  <c r="G278" i="7"/>
  <c r="J278" i="7" s="1"/>
  <c r="O278" i="7" s="1"/>
  <c r="G279" i="7"/>
  <c r="J279" i="7" s="1"/>
  <c r="O279" i="7" s="1"/>
  <c r="G280" i="7"/>
  <c r="J280" i="7" s="1"/>
  <c r="O280" i="7" s="1"/>
  <c r="G281" i="7"/>
  <c r="J281" i="7" s="1"/>
  <c r="O281" i="7" s="1"/>
  <c r="G282" i="7"/>
  <c r="J282" i="7" s="1"/>
  <c r="O282" i="7" s="1"/>
  <c r="G283" i="7"/>
  <c r="J283" i="7" s="1"/>
  <c r="O283" i="7" s="1"/>
  <c r="G284" i="7"/>
  <c r="J284" i="7" s="1"/>
  <c r="O284" i="7" s="1"/>
  <c r="G285" i="7"/>
  <c r="J285" i="7" s="1"/>
  <c r="O285" i="7" s="1"/>
  <c r="G286" i="7"/>
  <c r="J286" i="7" s="1"/>
  <c r="O286" i="7" s="1"/>
  <c r="G287" i="7"/>
  <c r="J287" i="7" s="1"/>
  <c r="O287" i="7" s="1"/>
  <c r="G288" i="7"/>
  <c r="J288" i="7" s="1"/>
  <c r="O288" i="7" s="1"/>
  <c r="G289" i="7"/>
  <c r="J289" i="7" s="1"/>
  <c r="O289" i="7" s="1"/>
  <c r="G290" i="7"/>
  <c r="J290" i="7" s="1"/>
  <c r="O290" i="7" s="1"/>
  <c r="G291" i="7"/>
  <c r="J291" i="7" s="1"/>
  <c r="O291" i="7" s="1"/>
  <c r="G292" i="7"/>
  <c r="J292" i="7" s="1"/>
  <c r="O292" i="7" s="1"/>
  <c r="G293" i="7"/>
  <c r="J293" i="7" s="1"/>
  <c r="O293" i="7" s="1"/>
  <c r="G294" i="7"/>
  <c r="J294" i="7" s="1"/>
  <c r="O294" i="7" s="1"/>
  <c r="G295" i="7"/>
  <c r="J295" i="7" s="1"/>
  <c r="O295" i="7" s="1"/>
  <c r="G296" i="7"/>
  <c r="J296" i="7" s="1"/>
  <c r="O296" i="7" s="1"/>
  <c r="G297" i="7"/>
  <c r="J297" i="7" s="1"/>
  <c r="O297" i="7" s="1"/>
  <c r="G298" i="7"/>
  <c r="J298" i="7" s="1"/>
  <c r="O298" i="7" s="1"/>
  <c r="G299" i="7"/>
  <c r="J299" i="7" s="1"/>
  <c r="O299" i="7" s="1"/>
  <c r="G300" i="7"/>
  <c r="J300" i="7" s="1"/>
  <c r="O300" i="7" s="1"/>
  <c r="G301" i="7"/>
  <c r="J301" i="7" s="1"/>
  <c r="O301" i="7" s="1"/>
  <c r="G302" i="7"/>
  <c r="J302" i="7" s="1"/>
  <c r="O302" i="7" s="1"/>
  <c r="G303" i="7"/>
  <c r="J303" i="7" s="1"/>
  <c r="O303" i="7" s="1"/>
  <c r="G304" i="7"/>
  <c r="J304" i="7" s="1"/>
  <c r="O304" i="7" s="1"/>
  <c r="G305" i="7"/>
  <c r="J305" i="7" s="1"/>
  <c r="O305" i="7" s="1"/>
  <c r="G306" i="7"/>
  <c r="J306" i="7" s="1"/>
  <c r="O306" i="7" s="1"/>
  <c r="G307" i="7"/>
  <c r="J307" i="7" s="1"/>
  <c r="O307" i="7" s="1"/>
  <c r="G308" i="7"/>
  <c r="J308" i="7" s="1"/>
  <c r="O308" i="7" s="1"/>
  <c r="G309" i="7"/>
  <c r="J309" i="7" s="1"/>
  <c r="O309" i="7" s="1"/>
  <c r="G310" i="7"/>
  <c r="J310" i="7" s="1"/>
  <c r="O310" i="7" s="1"/>
  <c r="G311" i="7"/>
  <c r="J311" i="7" s="1"/>
  <c r="O311" i="7" s="1"/>
  <c r="G312" i="7"/>
  <c r="J312" i="7" s="1"/>
  <c r="O312" i="7" s="1"/>
  <c r="G313" i="7"/>
  <c r="J313" i="7" s="1"/>
  <c r="O313" i="7" s="1"/>
  <c r="G314" i="7"/>
  <c r="J314" i="7" s="1"/>
  <c r="O314" i="7" s="1"/>
  <c r="G315" i="7"/>
  <c r="J315" i="7" s="1"/>
  <c r="O315" i="7" s="1"/>
  <c r="G316" i="7"/>
  <c r="J316" i="7" s="1"/>
  <c r="O316" i="7" s="1"/>
  <c r="G317" i="7"/>
  <c r="J317" i="7" s="1"/>
  <c r="O317" i="7" s="1"/>
  <c r="G318" i="7"/>
  <c r="J318" i="7" s="1"/>
  <c r="O318" i="7" s="1"/>
  <c r="G319" i="7"/>
  <c r="J319" i="7" s="1"/>
  <c r="O319" i="7" s="1"/>
  <c r="G320" i="7"/>
  <c r="J320" i="7" s="1"/>
  <c r="O320" i="7" s="1"/>
  <c r="G321" i="7"/>
  <c r="J321" i="7" s="1"/>
  <c r="O321" i="7" s="1"/>
  <c r="G322" i="7"/>
  <c r="J322" i="7" s="1"/>
  <c r="O322" i="7" s="1"/>
  <c r="G323" i="7"/>
  <c r="J323" i="7" s="1"/>
  <c r="O323" i="7" s="1"/>
  <c r="G324" i="7"/>
  <c r="J324" i="7" s="1"/>
  <c r="O324" i="7" s="1"/>
  <c r="G325" i="7"/>
  <c r="J325" i="7" s="1"/>
  <c r="O325" i="7" s="1"/>
  <c r="G326" i="7"/>
  <c r="J326" i="7" s="1"/>
  <c r="O326" i="7" s="1"/>
  <c r="G327" i="7"/>
  <c r="J327" i="7" s="1"/>
  <c r="O327" i="7" s="1"/>
  <c r="G328" i="7"/>
  <c r="J328" i="7" s="1"/>
  <c r="O328" i="7" s="1"/>
  <c r="G329" i="7"/>
  <c r="J329" i="7" s="1"/>
  <c r="O329" i="7" s="1"/>
  <c r="G330" i="7"/>
  <c r="J330" i="7" s="1"/>
  <c r="O330" i="7" s="1"/>
  <c r="G331" i="7"/>
  <c r="J331" i="7" s="1"/>
  <c r="O331" i="7" s="1"/>
  <c r="G332" i="7"/>
  <c r="J332" i="7" s="1"/>
  <c r="O332" i="7" s="1"/>
  <c r="G333" i="7"/>
  <c r="J333" i="7" s="1"/>
  <c r="O333" i="7" s="1"/>
  <c r="G334" i="7"/>
  <c r="J334" i="7" s="1"/>
  <c r="O334" i="7" s="1"/>
  <c r="G335" i="7"/>
  <c r="J335" i="7" s="1"/>
  <c r="O335" i="7" s="1"/>
  <c r="G336" i="7"/>
  <c r="J336" i="7" s="1"/>
  <c r="O336" i="7" s="1"/>
  <c r="G337" i="7"/>
  <c r="J337" i="7" s="1"/>
  <c r="O337" i="7" s="1"/>
  <c r="G338" i="7"/>
  <c r="J338" i="7" s="1"/>
  <c r="O338" i="7" s="1"/>
  <c r="G339" i="7"/>
  <c r="J339" i="7" s="1"/>
  <c r="O339" i="7" s="1"/>
  <c r="G340" i="7"/>
  <c r="J340" i="7" s="1"/>
  <c r="O340" i="7" s="1"/>
  <c r="G341" i="7"/>
  <c r="J341" i="7" s="1"/>
  <c r="O341" i="7" s="1"/>
  <c r="G342" i="7"/>
  <c r="J342" i="7" s="1"/>
  <c r="O342" i="7" s="1"/>
  <c r="G343" i="7"/>
  <c r="J343" i="7" s="1"/>
  <c r="O343" i="7" s="1"/>
  <c r="G344" i="7"/>
  <c r="J344" i="7" s="1"/>
  <c r="O344" i="7" s="1"/>
  <c r="G345" i="7"/>
  <c r="J345" i="7" s="1"/>
  <c r="O345" i="7" s="1"/>
  <c r="G346" i="7"/>
  <c r="J346" i="7" s="1"/>
  <c r="O346" i="7" s="1"/>
  <c r="G347" i="7"/>
  <c r="J347" i="7" s="1"/>
  <c r="O347" i="7" s="1"/>
  <c r="G348" i="7"/>
  <c r="J348" i="7" s="1"/>
  <c r="O348" i="7" s="1"/>
  <c r="G349" i="7"/>
  <c r="J349" i="7" s="1"/>
  <c r="O349" i="7" s="1"/>
  <c r="G350" i="7"/>
  <c r="J350" i="7" s="1"/>
  <c r="O350" i="7" s="1"/>
  <c r="G351" i="7"/>
  <c r="J351" i="7" s="1"/>
  <c r="O351" i="7" s="1"/>
  <c r="G352" i="7"/>
  <c r="J352" i="7" s="1"/>
  <c r="O352" i="7" s="1"/>
  <c r="G353" i="7"/>
  <c r="J353" i="7" s="1"/>
  <c r="O353" i="7" s="1"/>
  <c r="G354" i="7"/>
  <c r="J354" i="7" s="1"/>
  <c r="O354" i="7" s="1"/>
  <c r="G355" i="7"/>
  <c r="J355" i="7" s="1"/>
  <c r="O355" i="7" s="1"/>
  <c r="G356" i="7"/>
  <c r="J356" i="7" s="1"/>
  <c r="O356" i="7" s="1"/>
  <c r="G357" i="7"/>
  <c r="J357" i="7" s="1"/>
  <c r="O357" i="7" s="1"/>
  <c r="G358" i="7"/>
  <c r="J358" i="7" s="1"/>
  <c r="O358" i="7" s="1"/>
  <c r="G359" i="7"/>
  <c r="J359" i="7" s="1"/>
  <c r="O359" i="7" s="1"/>
  <c r="G360" i="7"/>
  <c r="J360" i="7" s="1"/>
  <c r="O360" i="7" s="1"/>
  <c r="G361" i="7"/>
  <c r="J361" i="7" s="1"/>
  <c r="O361" i="7" s="1"/>
  <c r="G362" i="7"/>
  <c r="J362" i="7" s="1"/>
  <c r="O362" i="7" s="1"/>
  <c r="G363" i="7"/>
  <c r="J363" i="7" s="1"/>
  <c r="O363" i="7" s="1"/>
  <c r="G364" i="7"/>
  <c r="J364" i="7" s="1"/>
  <c r="O364" i="7" s="1"/>
  <c r="G365" i="7"/>
  <c r="J365" i="7" s="1"/>
  <c r="O365" i="7" s="1"/>
  <c r="G366" i="7"/>
  <c r="J366" i="7" s="1"/>
  <c r="O366" i="7" s="1"/>
  <c r="G367" i="7"/>
  <c r="J367" i="7" s="1"/>
  <c r="O367" i="7" s="1"/>
  <c r="G368" i="7"/>
  <c r="J368" i="7" s="1"/>
  <c r="O368" i="7" s="1"/>
  <c r="G369" i="7"/>
  <c r="J369" i="7" s="1"/>
  <c r="O369" i="7" s="1"/>
  <c r="G370" i="7"/>
  <c r="J370" i="7" s="1"/>
  <c r="O370" i="7" s="1"/>
  <c r="G371" i="7"/>
  <c r="J371" i="7" s="1"/>
  <c r="O371" i="7" s="1"/>
  <c r="G372" i="7"/>
  <c r="J372" i="7" s="1"/>
  <c r="O372" i="7" s="1"/>
  <c r="G373" i="7"/>
  <c r="J373" i="7" s="1"/>
  <c r="O373" i="7" s="1"/>
  <c r="G374" i="7"/>
  <c r="J374" i="7" s="1"/>
  <c r="O374" i="7" s="1"/>
  <c r="G375" i="7"/>
  <c r="J375" i="7" s="1"/>
  <c r="O375" i="7" s="1"/>
  <c r="G376" i="7"/>
  <c r="J376" i="7" s="1"/>
  <c r="O376" i="7" s="1"/>
  <c r="G377" i="7"/>
  <c r="J377" i="7" s="1"/>
  <c r="O377" i="7" s="1"/>
  <c r="G378" i="7"/>
  <c r="J378" i="7" s="1"/>
  <c r="O378" i="7" s="1"/>
  <c r="G379" i="7"/>
  <c r="J379" i="7" s="1"/>
  <c r="O379" i="7" s="1"/>
  <c r="G380" i="7"/>
  <c r="J380" i="7" s="1"/>
  <c r="O380" i="7" s="1"/>
  <c r="G381" i="7"/>
  <c r="J381" i="7" s="1"/>
  <c r="O381" i="7" s="1"/>
  <c r="G382" i="7"/>
  <c r="J382" i="7" s="1"/>
  <c r="O382" i="7" s="1"/>
  <c r="G383" i="7"/>
  <c r="J383" i="7" s="1"/>
  <c r="O383" i="7" s="1"/>
  <c r="G384" i="7"/>
  <c r="J384" i="7" s="1"/>
  <c r="O384" i="7" s="1"/>
  <c r="G385" i="7"/>
  <c r="J385" i="7" s="1"/>
  <c r="O385" i="7" s="1"/>
  <c r="G386" i="7"/>
  <c r="J386" i="7" s="1"/>
  <c r="O386" i="7" s="1"/>
  <c r="G387" i="7"/>
  <c r="J387" i="7" s="1"/>
  <c r="O387" i="7" s="1"/>
  <c r="G388" i="7"/>
  <c r="J388" i="7" s="1"/>
  <c r="O388" i="7" s="1"/>
  <c r="G389" i="7"/>
  <c r="J389" i="7" s="1"/>
  <c r="O389" i="7" s="1"/>
  <c r="G390" i="7"/>
  <c r="J390" i="7" s="1"/>
  <c r="O390" i="7" s="1"/>
  <c r="G391" i="7"/>
  <c r="J391" i="7" s="1"/>
  <c r="O391" i="7" s="1"/>
  <c r="G392" i="7"/>
  <c r="J392" i="7" s="1"/>
  <c r="O392" i="7" s="1"/>
  <c r="G393" i="7"/>
  <c r="J393" i="7" s="1"/>
  <c r="O393" i="7" s="1"/>
  <c r="G394" i="7"/>
  <c r="J394" i="7" s="1"/>
  <c r="O394" i="7" s="1"/>
  <c r="G395" i="7"/>
  <c r="J395" i="7" s="1"/>
  <c r="O395" i="7" s="1"/>
  <c r="G396" i="7"/>
  <c r="J396" i="7" s="1"/>
  <c r="O396" i="7" s="1"/>
  <c r="G397" i="7"/>
  <c r="J397" i="7" s="1"/>
  <c r="O397" i="7" s="1"/>
  <c r="G398" i="7"/>
  <c r="J398" i="7" s="1"/>
  <c r="O398" i="7" s="1"/>
  <c r="G399" i="7"/>
  <c r="J399" i="7" s="1"/>
  <c r="O399" i="7" s="1"/>
  <c r="G400" i="7"/>
  <c r="J400" i="7" s="1"/>
  <c r="O400" i="7" s="1"/>
  <c r="G401" i="7"/>
  <c r="J401" i="7" s="1"/>
  <c r="O401" i="7" s="1"/>
  <c r="G402" i="7"/>
  <c r="J402" i="7" s="1"/>
  <c r="O402" i="7" s="1"/>
  <c r="G403" i="7"/>
  <c r="J403" i="7" s="1"/>
  <c r="O403" i="7" s="1"/>
  <c r="G404" i="7"/>
  <c r="J404" i="7" s="1"/>
  <c r="O404" i="7" s="1"/>
  <c r="G405" i="7"/>
  <c r="J405" i="7" s="1"/>
  <c r="O405" i="7" s="1"/>
  <c r="G406" i="7"/>
  <c r="J406" i="7" s="1"/>
  <c r="O406" i="7" s="1"/>
  <c r="G407" i="7"/>
  <c r="J407" i="7" s="1"/>
  <c r="O407" i="7" s="1"/>
  <c r="G408" i="7"/>
  <c r="J408" i="7" s="1"/>
  <c r="O408" i="7" s="1"/>
  <c r="G409" i="7"/>
  <c r="J409" i="7" s="1"/>
  <c r="O409" i="7" s="1"/>
  <c r="G410" i="7"/>
  <c r="J410" i="7" s="1"/>
  <c r="O410" i="7" s="1"/>
  <c r="G411" i="7"/>
  <c r="J411" i="7" s="1"/>
  <c r="O411" i="7" s="1"/>
  <c r="G412" i="7"/>
  <c r="J412" i="7" s="1"/>
  <c r="O412" i="7" s="1"/>
  <c r="G413" i="7"/>
  <c r="J413" i="7" s="1"/>
  <c r="O413" i="7" s="1"/>
  <c r="G414" i="7"/>
  <c r="J414" i="7" s="1"/>
  <c r="O414" i="7" s="1"/>
  <c r="G415" i="7"/>
  <c r="J415" i="7" s="1"/>
  <c r="O415" i="7" s="1"/>
  <c r="G416" i="7"/>
  <c r="J416" i="7" s="1"/>
  <c r="O416" i="7" s="1"/>
  <c r="G417" i="7"/>
  <c r="J417" i="7" s="1"/>
  <c r="O417" i="7" s="1"/>
  <c r="G418" i="7"/>
  <c r="J418" i="7" s="1"/>
  <c r="O418" i="7" s="1"/>
  <c r="G419" i="7"/>
  <c r="J419" i="7" s="1"/>
  <c r="O419" i="7" s="1"/>
  <c r="G420" i="7"/>
  <c r="J420" i="7" s="1"/>
  <c r="O420" i="7" s="1"/>
  <c r="G421" i="7"/>
  <c r="J421" i="7" s="1"/>
  <c r="O421" i="7" s="1"/>
  <c r="G422" i="7"/>
  <c r="J422" i="7" s="1"/>
  <c r="O422" i="7" s="1"/>
  <c r="G423" i="7"/>
  <c r="J423" i="7" s="1"/>
  <c r="O423" i="7" s="1"/>
  <c r="G424" i="7"/>
  <c r="J424" i="7" s="1"/>
  <c r="O424" i="7" s="1"/>
  <c r="G425" i="7"/>
  <c r="J425" i="7" s="1"/>
  <c r="O425" i="7" s="1"/>
  <c r="G426" i="7"/>
  <c r="J426" i="7" s="1"/>
  <c r="O426" i="7" s="1"/>
  <c r="G427" i="7"/>
  <c r="J427" i="7" s="1"/>
  <c r="O427" i="7" s="1"/>
  <c r="G428" i="7"/>
  <c r="J428" i="7" s="1"/>
  <c r="O428" i="7" s="1"/>
  <c r="G429" i="7"/>
  <c r="J429" i="7" s="1"/>
  <c r="O429" i="7" s="1"/>
  <c r="G430" i="7"/>
  <c r="J430" i="7" s="1"/>
  <c r="O430" i="7" s="1"/>
  <c r="G431" i="7"/>
  <c r="J431" i="7" s="1"/>
  <c r="O431" i="7" s="1"/>
  <c r="G432" i="7"/>
  <c r="J432" i="7" s="1"/>
  <c r="O432" i="7" s="1"/>
  <c r="G433" i="7"/>
  <c r="J433" i="7" s="1"/>
  <c r="O433" i="7" s="1"/>
  <c r="G434" i="7"/>
  <c r="J434" i="7" s="1"/>
  <c r="O434" i="7" s="1"/>
  <c r="G435" i="7"/>
  <c r="J435" i="7" s="1"/>
  <c r="O435" i="7" s="1"/>
  <c r="G436" i="7"/>
  <c r="J436" i="7" s="1"/>
  <c r="O436" i="7" s="1"/>
  <c r="G437" i="7"/>
  <c r="J437" i="7" s="1"/>
  <c r="O437" i="7" s="1"/>
  <c r="G438" i="7"/>
  <c r="J438" i="7" s="1"/>
  <c r="O438" i="7" s="1"/>
  <c r="G439" i="7"/>
  <c r="J439" i="7" s="1"/>
  <c r="O439" i="7" s="1"/>
  <c r="G440" i="7"/>
  <c r="J440" i="7" s="1"/>
  <c r="O440" i="7" s="1"/>
  <c r="G441" i="7"/>
  <c r="J441" i="7" s="1"/>
  <c r="O441" i="7" s="1"/>
  <c r="G442" i="7"/>
  <c r="J442" i="7" s="1"/>
  <c r="O442" i="7" s="1"/>
  <c r="G443" i="7"/>
  <c r="J443" i="7" s="1"/>
  <c r="O443" i="7" s="1"/>
  <c r="G444" i="7"/>
  <c r="J444" i="7" s="1"/>
  <c r="O444" i="7" s="1"/>
  <c r="G445" i="7"/>
  <c r="J445" i="7" s="1"/>
  <c r="O445" i="7" s="1"/>
  <c r="G446" i="7"/>
  <c r="J446" i="7" s="1"/>
  <c r="O446" i="7" s="1"/>
  <c r="G447" i="7"/>
  <c r="J447" i="7" s="1"/>
  <c r="O447" i="7" s="1"/>
  <c r="G448" i="7"/>
  <c r="J448" i="7" s="1"/>
  <c r="O448" i="7" s="1"/>
  <c r="G449" i="7"/>
  <c r="J449" i="7" s="1"/>
  <c r="O449" i="7" s="1"/>
  <c r="G450" i="7"/>
  <c r="J450" i="7" s="1"/>
  <c r="O450" i="7" s="1"/>
  <c r="G451" i="7"/>
  <c r="J451" i="7" s="1"/>
  <c r="O451" i="7" s="1"/>
  <c r="G452" i="7"/>
  <c r="J452" i="7" s="1"/>
  <c r="O452" i="7" s="1"/>
  <c r="G453" i="7"/>
  <c r="J453" i="7" s="1"/>
  <c r="O453" i="7" s="1"/>
  <c r="G454" i="7"/>
  <c r="J454" i="7" s="1"/>
  <c r="O454" i="7" s="1"/>
  <c r="G455" i="7"/>
  <c r="J455" i="7" s="1"/>
  <c r="O455" i="7" s="1"/>
  <c r="G456" i="7"/>
  <c r="J456" i="7" s="1"/>
  <c r="O456" i="7" s="1"/>
  <c r="G457" i="7"/>
  <c r="J457" i="7" s="1"/>
  <c r="O457" i="7" s="1"/>
  <c r="G458" i="7"/>
  <c r="J458" i="7" s="1"/>
  <c r="O458" i="7" s="1"/>
  <c r="G459" i="7"/>
  <c r="J459" i="7" s="1"/>
  <c r="O459" i="7" s="1"/>
  <c r="G460" i="7"/>
  <c r="J460" i="7" s="1"/>
  <c r="O460" i="7" s="1"/>
  <c r="G461" i="7"/>
  <c r="J461" i="7" s="1"/>
  <c r="O461" i="7" s="1"/>
  <c r="G462" i="7"/>
  <c r="J462" i="7" s="1"/>
  <c r="O462" i="7" s="1"/>
  <c r="G463" i="7"/>
  <c r="J463" i="7" s="1"/>
  <c r="O463" i="7" s="1"/>
  <c r="G464" i="7"/>
  <c r="J464" i="7" s="1"/>
  <c r="O464" i="7" s="1"/>
  <c r="G465" i="7"/>
  <c r="J465" i="7" s="1"/>
  <c r="O465" i="7" s="1"/>
  <c r="G466" i="7"/>
  <c r="J466" i="7" s="1"/>
  <c r="O466" i="7" s="1"/>
  <c r="G467" i="7"/>
  <c r="J467" i="7" s="1"/>
  <c r="O467" i="7" s="1"/>
  <c r="G468" i="7"/>
  <c r="J468" i="7" s="1"/>
  <c r="O468" i="7" s="1"/>
  <c r="G469" i="7"/>
  <c r="J469" i="7" s="1"/>
  <c r="O469" i="7" s="1"/>
  <c r="G470" i="7"/>
  <c r="J470" i="7" s="1"/>
  <c r="O470" i="7" s="1"/>
  <c r="G471" i="7"/>
  <c r="J471" i="7" s="1"/>
  <c r="O471" i="7" s="1"/>
  <c r="G472" i="7"/>
  <c r="J472" i="7" s="1"/>
  <c r="O472" i="7" s="1"/>
  <c r="G473" i="7"/>
  <c r="J473" i="7" s="1"/>
  <c r="O473" i="7" s="1"/>
  <c r="G474" i="7"/>
  <c r="J474" i="7" s="1"/>
  <c r="O474" i="7" s="1"/>
  <c r="G475" i="7"/>
  <c r="J475" i="7" s="1"/>
  <c r="O475" i="7" s="1"/>
  <c r="G476" i="7"/>
  <c r="J476" i="7" s="1"/>
  <c r="O476" i="7" s="1"/>
  <c r="G477" i="7"/>
  <c r="J477" i="7" s="1"/>
  <c r="O477" i="7" s="1"/>
  <c r="G478" i="7"/>
  <c r="J478" i="7" s="1"/>
  <c r="O478" i="7" s="1"/>
  <c r="G479" i="7"/>
  <c r="J479" i="7" s="1"/>
  <c r="O479" i="7" s="1"/>
  <c r="G480" i="7"/>
  <c r="J480" i="7" s="1"/>
  <c r="O480" i="7" s="1"/>
  <c r="G481" i="7"/>
  <c r="J481" i="7" s="1"/>
  <c r="O481" i="7" s="1"/>
  <c r="G482" i="7"/>
  <c r="J482" i="7" s="1"/>
  <c r="O482" i="7" s="1"/>
  <c r="G483" i="7"/>
  <c r="J483" i="7" s="1"/>
  <c r="O483" i="7" s="1"/>
  <c r="G484" i="7"/>
  <c r="J484" i="7" s="1"/>
  <c r="O484" i="7" s="1"/>
  <c r="G485" i="7"/>
  <c r="J485" i="7" s="1"/>
  <c r="O485" i="7" s="1"/>
  <c r="G486" i="7"/>
  <c r="J486" i="7" s="1"/>
  <c r="O486" i="7" s="1"/>
  <c r="G487" i="7"/>
  <c r="J487" i="7" s="1"/>
  <c r="O487" i="7" s="1"/>
  <c r="G488" i="7"/>
  <c r="J488" i="7" s="1"/>
  <c r="O488" i="7" s="1"/>
  <c r="G489" i="7"/>
  <c r="J489" i="7" s="1"/>
  <c r="O489" i="7" s="1"/>
  <c r="G490" i="7"/>
  <c r="J490" i="7" s="1"/>
  <c r="O490" i="7" s="1"/>
  <c r="G491" i="7"/>
  <c r="J491" i="7" s="1"/>
  <c r="O491" i="7" s="1"/>
  <c r="G492" i="7"/>
  <c r="J492" i="7" s="1"/>
  <c r="O492" i="7" s="1"/>
  <c r="G493" i="7"/>
  <c r="J493" i="7" s="1"/>
  <c r="O493" i="7" s="1"/>
  <c r="G494" i="7"/>
  <c r="J494" i="7" s="1"/>
  <c r="O494" i="7" s="1"/>
  <c r="G495" i="7"/>
  <c r="J495" i="7" s="1"/>
  <c r="O495" i="7" s="1"/>
  <c r="G496" i="7"/>
  <c r="J496" i="7" s="1"/>
  <c r="O496" i="7" s="1"/>
  <c r="G497" i="7"/>
  <c r="J497" i="7" s="1"/>
  <c r="O497" i="7" s="1"/>
  <c r="G498" i="7"/>
  <c r="J498" i="7" s="1"/>
  <c r="O498" i="7" s="1"/>
  <c r="G499" i="7"/>
  <c r="J499" i="7" s="1"/>
  <c r="O499" i="7" s="1"/>
  <c r="G500" i="7"/>
  <c r="J500" i="7" s="1"/>
  <c r="O500" i="7" s="1"/>
  <c r="G501" i="7"/>
  <c r="J501" i="7" s="1"/>
  <c r="O501" i="7" s="1"/>
  <c r="G8" i="7"/>
  <c r="J8" i="7" s="1"/>
  <c r="O8" i="7" s="1"/>
  <c r="G9" i="7"/>
  <c r="J9" i="7" s="1"/>
  <c r="O9" i="7" s="1"/>
  <c r="G10" i="7"/>
  <c r="J10" i="7" s="1"/>
  <c r="O10" i="7" s="1"/>
  <c r="G11" i="7"/>
  <c r="J11" i="7" s="1"/>
  <c r="O11" i="7" s="1"/>
  <c r="G12" i="7"/>
  <c r="J12" i="7" s="1"/>
  <c r="O12" i="7" s="1"/>
  <c r="G13" i="7"/>
  <c r="J13" i="7" s="1"/>
  <c r="O13" i="7" s="1"/>
  <c r="D13" i="6"/>
  <c r="R7" i="3" l="1"/>
  <c r="C6" i="15" s="1"/>
  <c r="R5" i="3"/>
  <c r="C4" i="15" s="1"/>
  <c r="D4" i="15" s="1"/>
  <c r="R4" i="3"/>
  <c r="C3" i="15" s="1"/>
  <c r="D3" i="15" s="1"/>
  <c r="E3" i="15" s="1"/>
  <c r="CA481" i="7"/>
  <c r="CB481" i="7" s="1"/>
  <c r="CL479" i="7"/>
  <c r="CM479" i="7" s="1"/>
  <c r="CL467" i="7"/>
  <c r="CM467" i="7"/>
  <c r="BP465" i="7"/>
  <c r="BQ465" i="7" s="1"/>
  <c r="BP451" i="7"/>
  <c r="BQ451" i="7" s="1"/>
  <c r="CA446" i="7"/>
  <c r="CB446" i="7" s="1"/>
  <c r="CL441" i="7"/>
  <c r="CM441" i="7"/>
  <c r="CA430" i="7"/>
  <c r="CB430" i="7"/>
  <c r="BP406" i="7"/>
  <c r="BQ406" i="7" s="1"/>
  <c r="CA397" i="7"/>
  <c r="CB397" i="7"/>
  <c r="CA500" i="7"/>
  <c r="CB500" i="7"/>
  <c r="BP499" i="7"/>
  <c r="BQ499" i="7"/>
  <c r="CA498" i="7"/>
  <c r="CB498" i="7" s="1"/>
  <c r="CL496" i="7"/>
  <c r="CM496" i="7"/>
  <c r="CL494" i="7"/>
  <c r="CM494" i="7" s="1"/>
  <c r="BP490" i="7"/>
  <c r="BQ490" i="7"/>
  <c r="CA487" i="7"/>
  <c r="CB487" i="7" s="1"/>
  <c r="CL484" i="7"/>
  <c r="CM484" i="7"/>
  <c r="CA480" i="7"/>
  <c r="CB480" i="7" s="1"/>
  <c r="CA475" i="7"/>
  <c r="CB475" i="7"/>
  <c r="CA468" i="7"/>
  <c r="CB468" i="7" s="1"/>
  <c r="BP467" i="7"/>
  <c r="BQ467" i="7"/>
  <c r="CA466" i="7"/>
  <c r="CB466" i="7"/>
  <c r="CL464" i="7"/>
  <c r="CM464" i="7"/>
  <c r="CL462" i="7"/>
  <c r="CM462" i="7" s="1"/>
  <c r="BP458" i="7"/>
  <c r="BQ458" i="7"/>
  <c r="CA455" i="7"/>
  <c r="CB455" i="7" s="1"/>
  <c r="CA421" i="7"/>
  <c r="CB421" i="7"/>
  <c r="CA389" i="7"/>
  <c r="CB389" i="7" s="1"/>
  <c r="CA501" i="7"/>
  <c r="CB501" i="7"/>
  <c r="BP497" i="7"/>
  <c r="BQ497" i="7" s="1"/>
  <c r="BP484" i="7"/>
  <c r="BQ484" i="7"/>
  <c r="CA469" i="7"/>
  <c r="CB469" i="7" s="1"/>
  <c r="CL465" i="7"/>
  <c r="CM465" i="7"/>
  <c r="CA493" i="7"/>
  <c r="CB493" i="7"/>
  <c r="CL491" i="7"/>
  <c r="CM491" i="7"/>
  <c r="CL489" i="7"/>
  <c r="CM489" i="7" s="1"/>
  <c r="BP489" i="7"/>
  <c r="BQ489" i="7" s="1"/>
  <c r="BP488" i="7"/>
  <c r="BQ488" i="7" s="1"/>
  <c r="BP477" i="7"/>
  <c r="BQ477" i="7"/>
  <c r="BP476" i="7"/>
  <c r="BQ476" i="7" s="1"/>
  <c r="CL474" i="7"/>
  <c r="CM474" i="7"/>
  <c r="CA473" i="7"/>
  <c r="CB473" i="7"/>
  <c r="CL471" i="7"/>
  <c r="CM471" i="7" s="1"/>
  <c r="BP470" i="7"/>
  <c r="BQ470" i="7" s="1"/>
  <c r="CA461" i="7"/>
  <c r="CB461" i="7"/>
  <c r="CL459" i="7"/>
  <c r="CM459" i="7"/>
  <c r="CL457" i="7"/>
  <c r="CM457" i="7"/>
  <c r="BQ457" i="7"/>
  <c r="BP457" i="7"/>
  <c r="BP456" i="7"/>
  <c r="BQ456" i="7" s="1"/>
  <c r="CA452" i="7"/>
  <c r="CB452" i="7" s="1"/>
  <c r="CA450" i="7"/>
  <c r="CB450" i="7"/>
  <c r="CL447" i="7"/>
  <c r="CM447" i="7" s="1"/>
  <c r="CL428" i="7"/>
  <c r="CM428" i="7" s="1"/>
  <c r="CA413" i="7"/>
  <c r="CB413" i="7"/>
  <c r="BP464" i="7"/>
  <c r="BQ464" i="7"/>
  <c r="CA499" i="7"/>
  <c r="CB499" i="7" s="1"/>
  <c r="CA492" i="7"/>
  <c r="CB492" i="7"/>
  <c r="BP491" i="7"/>
  <c r="BQ491" i="7"/>
  <c r="CA490" i="7"/>
  <c r="CB490" i="7"/>
  <c r="CL488" i="7"/>
  <c r="CM488" i="7" s="1"/>
  <c r="CL486" i="7"/>
  <c r="CM486" i="7" s="1"/>
  <c r="BP482" i="7"/>
  <c r="BQ482" i="7"/>
  <c r="CA479" i="7"/>
  <c r="CB479" i="7"/>
  <c r="CL476" i="7"/>
  <c r="CM476" i="7" s="1"/>
  <c r="CA472" i="7"/>
  <c r="CB472" i="7" s="1"/>
  <c r="CA467" i="7"/>
  <c r="CB467" i="7"/>
  <c r="CA460" i="7"/>
  <c r="CB460" i="7"/>
  <c r="BP459" i="7"/>
  <c r="BQ459" i="7" s="1"/>
  <c r="CA458" i="7"/>
  <c r="CB458" i="7"/>
  <c r="CL456" i="7"/>
  <c r="CM456" i="7"/>
  <c r="CL454" i="7"/>
  <c r="CM454" i="7" s="1"/>
  <c r="CB448" i="7"/>
  <c r="CA448" i="7"/>
  <c r="CA437" i="7"/>
  <c r="CB437" i="7" s="1"/>
  <c r="BP501" i="7"/>
  <c r="BQ501" i="7"/>
  <c r="BP500" i="7"/>
  <c r="BQ500" i="7"/>
  <c r="CL498" i="7"/>
  <c r="CM498" i="7" s="1"/>
  <c r="CA497" i="7"/>
  <c r="CB497" i="7"/>
  <c r="CL495" i="7"/>
  <c r="CM495" i="7" s="1"/>
  <c r="BP494" i="7"/>
  <c r="BQ494" i="7"/>
  <c r="CA485" i="7"/>
  <c r="CB485" i="7" s="1"/>
  <c r="CL483" i="7"/>
  <c r="CM483" i="7"/>
  <c r="CL481" i="7"/>
  <c r="CM481" i="7"/>
  <c r="BP481" i="7"/>
  <c r="BQ481" i="7" s="1"/>
  <c r="BQ480" i="7"/>
  <c r="BP480" i="7"/>
  <c r="BP469" i="7"/>
  <c r="BQ469" i="7"/>
  <c r="BP468" i="7"/>
  <c r="BQ468" i="7"/>
  <c r="CL466" i="7"/>
  <c r="CM466" i="7"/>
  <c r="CA465" i="7"/>
  <c r="CB465" i="7" s="1"/>
  <c r="CL463" i="7"/>
  <c r="CM463" i="7" s="1"/>
  <c r="BP462" i="7"/>
  <c r="BQ462" i="7"/>
  <c r="BP439" i="7"/>
  <c r="BQ439" i="7"/>
  <c r="BQ438" i="7"/>
  <c r="BP438" i="7"/>
  <c r="BP422" i="7"/>
  <c r="BQ422" i="7"/>
  <c r="CL500" i="7"/>
  <c r="CM500" i="7"/>
  <c r="CA496" i="7"/>
  <c r="CB496" i="7" s="1"/>
  <c r="CA491" i="7"/>
  <c r="CB491" i="7" s="1"/>
  <c r="CA484" i="7"/>
  <c r="CB484" i="7"/>
  <c r="BP483" i="7"/>
  <c r="BQ483" i="7"/>
  <c r="CA482" i="7"/>
  <c r="CB482" i="7"/>
  <c r="CL480" i="7"/>
  <c r="CM480" i="7" s="1"/>
  <c r="CL478" i="7"/>
  <c r="CM478" i="7"/>
  <c r="BP474" i="7"/>
  <c r="BQ474" i="7"/>
  <c r="CA471" i="7"/>
  <c r="CB471" i="7" s="1"/>
  <c r="CL468" i="7"/>
  <c r="CM468" i="7" s="1"/>
  <c r="CA464" i="7"/>
  <c r="CB464" i="7" s="1"/>
  <c r="CA459" i="7"/>
  <c r="CB459" i="7"/>
  <c r="CA453" i="7"/>
  <c r="CB453" i="7"/>
  <c r="CM452" i="7"/>
  <c r="CL452" i="7"/>
  <c r="CL450" i="7"/>
  <c r="CM450" i="7"/>
  <c r="BP447" i="7"/>
  <c r="BQ447" i="7" s="1"/>
  <c r="CA429" i="7"/>
  <c r="CB429" i="7" s="1"/>
  <c r="BP414" i="7"/>
  <c r="BQ414" i="7" s="1"/>
  <c r="CL499" i="7"/>
  <c r="CM499" i="7"/>
  <c r="CL497" i="7"/>
  <c r="CM497" i="7"/>
  <c r="BP496" i="7"/>
  <c r="BQ496" i="7" s="1"/>
  <c r="BP485" i="7"/>
  <c r="BQ485" i="7" s="1"/>
  <c r="BP493" i="7"/>
  <c r="BQ493" i="7"/>
  <c r="BP492" i="7"/>
  <c r="BQ492" i="7"/>
  <c r="CL490" i="7"/>
  <c r="CM490" i="7"/>
  <c r="CA489" i="7"/>
  <c r="CB489" i="7" s="1"/>
  <c r="CL487" i="7"/>
  <c r="CM487" i="7" s="1"/>
  <c r="BP486" i="7"/>
  <c r="BQ486" i="7"/>
  <c r="CA477" i="7"/>
  <c r="CB477" i="7"/>
  <c r="CL475" i="7"/>
  <c r="CM475" i="7" s="1"/>
  <c r="CL473" i="7"/>
  <c r="CM473" i="7"/>
  <c r="BP473" i="7"/>
  <c r="BQ473" i="7" s="1"/>
  <c r="BP472" i="7"/>
  <c r="BQ472" i="7" s="1"/>
  <c r="BP461" i="7"/>
  <c r="BQ461" i="7" s="1"/>
  <c r="BP460" i="7"/>
  <c r="BQ460" i="7"/>
  <c r="CL458" i="7"/>
  <c r="CM458" i="7"/>
  <c r="CA457" i="7"/>
  <c r="CB457" i="7"/>
  <c r="CM455" i="7"/>
  <c r="CL455" i="7"/>
  <c r="BP452" i="7"/>
  <c r="BQ452" i="7" s="1"/>
  <c r="BP448" i="7"/>
  <c r="BQ448" i="7" s="1"/>
  <c r="BP446" i="7"/>
  <c r="BQ446" i="7" s="1"/>
  <c r="BQ442" i="7"/>
  <c r="BP442" i="7"/>
  <c r="CA438" i="7"/>
  <c r="CB438" i="7"/>
  <c r="CL396" i="7"/>
  <c r="CM396" i="7"/>
  <c r="CL482" i="7"/>
  <c r="CM482" i="7"/>
  <c r="BP478" i="7"/>
  <c r="BQ478" i="7" s="1"/>
  <c r="BP498" i="7"/>
  <c r="BQ498" i="7"/>
  <c r="CA495" i="7"/>
  <c r="CB495" i="7" s="1"/>
  <c r="CL492" i="7"/>
  <c r="CM492" i="7"/>
  <c r="CB488" i="7"/>
  <c r="CA488" i="7"/>
  <c r="CA483" i="7"/>
  <c r="CB483" i="7"/>
  <c r="CA476" i="7"/>
  <c r="CB476" i="7"/>
  <c r="BP475" i="7"/>
  <c r="BQ475" i="7"/>
  <c r="CA474" i="7"/>
  <c r="CB474" i="7" s="1"/>
  <c r="CL472" i="7"/>
  <c r="CM472" i="7"/>
  <c r="CL470" i="7"/>
  <c r="CM470" i="7"/>
  <c r="BP466" i="7"/>
  <c r="BQ466" i="7"/>
  <c r="CB463" i="7"/>
  <c r="CA463" i="7"/>
  <c r="CL460" i="7"/>
  <c r="CM460" i="7" s="1"/>
  <c r="CA456" i="7"/>
  <c r="CB456" i="7" s="1"/>
  <c r="BP454" i="7"/>
  <c r="BQ454" i="7"/>
  <c r="BQ450" i="7"/>
  <c r="BP450" i="7"/>
  <c r="CL448" i="7"/>
  <c r="CM448" i="7" s="1"/>
  <c r="BP431" i="7"/>
  <c r="BQ431" i="7"/>
  <c r="CL388" i="7"/>
  <c r="CM388" i="7"/>
  <c r="BP377" i="7"/>
  <c r="BQ377" i="7" s="1"/>
  <c r="BP432" i="7"/>
  <c r="BQ432" i="7"/>
  <c r="CL407" i="7"/>
  <c r="CM407" i="7"/>
  <c r="BP398" i="7"/>
  <c r="BQ398" i="7"/>
  <c r="BP385" i="7"/>
  <c r="BQ385" i="7" s="1"/>
  <c r="CL349" i="7"/>
  <c r="CM349" i="7"/>
  <c r="CA301" i="7"/>
  <c r="CB301" i="7"/>
  <c r="CA279" i="7"/>
  <c r="CB279" i="7"/>
  <c r="CB256" i="7"/>
  <c r="CA256" i="7"/>
  <c r="BP93" i="7"/>
  <c r="BQ93" i="7"/>
  <c r="CA83" i="7"/>
  <c r="CB83" i="7"/>
  <c r="CL58" i="7"/>
  <c r="CM58" i="7" s="1"/>
  <c r="CM501" i="7"/>
  <c r="BQ495" i="7"/>
  <c r="CB494" i="7"/>
  <c r="CM493" i="7"/>
  <c r="BQ487" i="7"/>
  <c r="CB486" i="7"/>
  <c r="CM485" i="7"/>
  <c r="BQ479" i="7"/>
  <c r="CB478" i="7"/>
  <c r="CM477" i="7"/>
  <c r="BQ471" i="7"/>
  <c r="CB470" i="7"/>
  <c r="CM469" i="7"/>
  <c r="BQ463" i="7"/>
  <c r="CB462" i="7"/>
  <c r="CM461" i="7"/>
  <c r="BQ455" i="7"/>
  <c r="CB454" i="7"/>
  <c r="CM453" i="7"/>
  <c r="BQ449" i="7"/>
  <c r="CB440" i="7"/>
  <c r="CL437" i="7"/>
  <c r="CM437" i="7" s="1"/>
  <c r="CA434" i="7"/>
  <c r="CB434" i="7" s="1"/>
  <c r="CA431" i="7"/>
  <c r="CB431" i="7"/>
  <c r="CM427" i="7"/>
  <c r="CM424" i="7"/>
  <c r="BP423" i="7"/>
  <c r="BQ423" i="7" s="1"/>
  <c r="CA422" i="7"/>
  <c r="CB422" i="7" s="1"/>
  <c r="CL421" i="7"/>
  <c r="CM421" i="7"/>
  <c r="BP418" i="7"/>
  <c r="BQ418" i="7" s="1"/>
  <c r="CA416" i="7"/>
  <c r="CB416" i="7" s="1"/>
  <c r="BP415" i="7"/>
  <c r="BQ415" i="7" s="1"/>
  <c r="CA414" i="7"/>
  <c r="CB414" i="7"/>
  <c r="CL413" i="7"/>
  <c r="CM413" i="7" s="1"/>
  <c r="BP410" i="7"/>
  <c r="BQ410" i="7" s="1"/>
  <c r="CA408" i="7"/>
  <c r="CB408" i="7" s="1"/>
  <c r="BP407" i="7"/>
  <c r="BQ407" i="7"/>
  <c r="CA406" i="7"/>
  <c r="CB406" i="7" s="1"/>
  <c r="CL405" i="7"/>
  <c r="CM405" i="7" s="1"/>
  <c r="CB395" i="7"/>
  <c r="CM394" i="7"/>
  <c r="CB387" i="7"/>
  <c r="CM386" i="7"/>
  <c r="CA374" i="7"/>
  <c r="CB374" i="7" s="1"/>
  <c r="CA368" i="7"/>
  <c r="CB368" i="7" s="1"/>
  <c r="CM366" i="7"/>
  <c r="CL366" i="7"/>
  <c r="CA364" i="7"/>
  <c r="CB364" i="7" s="1"/>
  <c r="CA359" i="7"/>
  <c r="CB359" i="7" s="1"/>
  <c r="CM436" i="7"/>
  <c r="CA328" i="7"/>
  <c r="CB328" i="7"/>
  <c r="CA296" i="7"/>
  <c r="CB296" i="7" s="1"/>
  <c r="BP242" i="7"/>
  <c r="BQ242" i="7"/>
  <c r="BP217" i="7"/>
  <c r="BQ217" i="7"/>
  <c r="CL28" i="7"/>
  <c r="CM28" i="7"/>
  <c r="CM449" i="7"/>
  <c r="CM434" i="7"/>
  <c r="CL433" i="7"/>
  <c r="CM433" i="7"/>
  <c r="CB432" i="7"/>
  <c r="BQ426" i="7"/>
  <c r="CB425" i="7"/>
  <c r="BP424" i="7"/>
  <c r="BQ424" i="7" s="1"/>
  <c r="CB420" i="7"/>
  <c r="CB412" i="7"/>
  <c r="CB404" i="7"/>
  <c r="CA401" i="7"/>
  <c r="CB401" i="7"/>
  <c r="CL399" i="7"/>
  <c r="CM399" i="7"/>
  <c r="CA393" i="7"/>
  <c r="CB393" i="7" s="1"/>
  <c r="CL391" i="7"/>
  <c r="CM391" i="7"/>
  <c r="CL381" i="7"/>
  <c r="CM381" i="7"/>
  <c r="BP366" i="7"/>
  <c r="BQ366" i="7"/>
  <c r="CA365" i="7"/>
  <c r="CB365" i="7" s="1"/>
  <c r="CL353" i="7"/>
  <c r="CM353" i="7" s="1"/>
  <c r="BP340" i="7"/>
  <c r="BQ340" i="7"/>
  <c r="BP332" i="7"/>
  <c r="BQ332" i="7"/>
  <c r="CA417" i="7"/>
  <c r="CB417" i="7"/>
  <c r="CA409" i="7"/>
  <c r="CB409" i="7" s="1"/>
  <c r="CL235" i="7"/>
  <c r="CM235" i="7" s="1"/>
  <c r="CA26" i="7"/>
  <c r="CB26" i="7" s="1"/>
  <c r="CB449" i="7"/>
  <c r="CM444" i="7"/>
  <c r="CL429" i="7"/>
  <c r="CM429" i="7" s="1"/>
  <c r="CA426" i="7"/>
  <c r="CB426" i="7" s="1"/>
  <c r="CA423" i="7"/>
  <c r="CB423" i="7" s="1"/>
  <c r="BQ421" i="7"/>
  <c r="CA415" i="7"/>
  <c r="CB415" i="7"/>
  <c r="BQ413" i="7"/>
  <c r="CA407" i="7"/>
  <c r="CB407" i="7" s="1"/>
  <c r="BQ405" i="7"/>
  <c r="BP402" i="7"/>
  <c r="BQ402" i="7" s="1"/>
  <c r="CA400" i="7"/>
  <c r="CB400" i="7"/>
  <c r="BP399" i="7"/>
  <c r="BQ399" i="7"/>
  <c r="CA398" i="7"/>
  <c r="CB398" i="7"/>
  <c r="CL397" i="7"/>
  <c r="CM397" i="7" s="1"/>
  <c r="BP394" i="7"/>
  <c r="BQ394" i="7"/>
  <c r="CA392" i="7"/>
  <c r="CB392" i="7"/>
  <c r="BP391" i="7"/>
  <c r="BQ391" i="7"/>
  <c r="CA390" i="7"/>
  <c r="CB390" i="7" s="1"/>
  <c r="CL389" i="7"/>
  <c r="CM389" i="7"/>
  <c r="BP386" i="7"/>
  <c r="BQ386" i="7"/>
  <c r="BP384" i="7"/>
  <c r="BQ384" i="7"/>
  <c r="CA379" i="7"/>
  <c r="CB379" i="7" s="1"/>
  <c r="CA376" i="7"/>
  <c r="CB376" i="7"/>
  <c r="BP369" i="7"/>
  <c r="BQ369" i="7"/>
  <c r="CB367" i="7"/>
  <c r="BP363" i="7"/>
  <c r="BQ363" i="7" s="1"/>
  <c r="BP360" i="7"/>
  <c r="BQ360" i="7"/>
  <c r="CM357" i="7"/>
  <c r="CL357" i="7"/>
  <c r="BP344" i="7"/>
  <c r="BQ344" i="7" s="1"/>
  <c r="CL331" i="7"/>
  <c r="CM331" i="7" s="1"/>
  <c r="CL375" i="7"/>
  <c r="CM375" i="7"/>
  <c r="CA442" i="7"/>
  <c r="CB442" i="7"/>
  <c r="CB441" i="7"/>
  <c r="CL430" i="7"/>
  <c r="CM430" i="7" s="1"/>
  <c r="CL425" i="7"/>
  <c r="CM425" i="7"/>
  <c r="CL422" i="7"/>
  <c r="CM422" i="7" s="1"/>
  <c r="CL420" i="7"/>
  <c r="CM420" i="7" s="1"/>
  <c r="CM419" i="7"/>
  <c r="BP417" i="7"/>
  <c r="BQ417" i="7" s="1"/>
  <c r="BP416" i="7"/>
  <c r="BQ416" i="7"/>
  <c r="CL414" i="7"/>
  <c r="CM414" i="7"/>
  <c r="CL412" i="7"/>
  <c r="CM412" i="7"/>
  <c r="CM411" i="7"/>
  <c r="BP409" i="7"/>
  <c r="BQ409" i="7"/>
  <c r="BP408" i="7"/>
  <c r="BQ408" i="7" s="1"/>
  <c r="CL406" i="7"/>
  <c r="CM406" i="7" s="1"/>
  <c r="CL404" i="7"/>
  <c r="CM404" i="7" s="1"/>
  <c r="CM403" i="7"/>
  <c r="CB396" i="7"/>
  <c r="CB388" i="7"/>
  <c r="CL382" i="7"/>
  <c r="CM382" i="7"/>
  <c r="BP381" i="7"/>
  <c r="BQ381" i="7" s="1"/>
  <c r="BQ373" i="7"/>
  <c r="BP373" i="7"/>
  <c r="CL370" i="7"/>
  <c r="CM370" i="7"/>
  <c r="CL364" i="7"/>
  <c r="CM364" i="7"/>
  <c r="CA358" i="7"/>
  <c r="CB358" i="7" s="1"/>
  <c r="CL354" i="7"/>
  <c r="CM354" i="7" s="1"/>
  <c r="BP337" i="7"/>
  <c r="BQ337" i="7"/>
  <c r="BP333" i="7"/>
  <c r="BQ333" i="7"/>
  <c r="CA312" i="7"/>
  <c r="CB312" i="7" s="1"/>
  <c r="CL415" i="7"/>
  <c r="CM415" i="7" s="1"/>
  <c r="BP387" i="7"/>
  <c r="BQ387" i="7"/>
  <c r="CA382" i="7"/>
  <c r="CB382" i="7"/>
  <c r="BP302" i="7"/>
  <c r="BQ302" i="7"/>
  <c r="CL175" i="7"/>
  <c r="CM175" i="7" s="1"/>
  <c r="CA101" i="7"/>
  <c r="CB101" i="7" s="1"/>
  <c r="BQ445" i="7"/>
  <c r="CM440" i="7"/>
  <c r="BP435" i="7"/>
  <c r="BQ435" i="7"/>
  <c r="BQ429" i="7"/>
  <c r="BQ428" i="7"/>
  <c r="BQ425" i="7"/>
  <c r="CM423" i="7"/>
  <c r="CL416" i="7"/>
  <c r="CM416" i="7"/>
  <c r="CL408" i="7"/>
  <c r="CM408" i="7"/>
  <c r="CA405" i="7"/>
  <c r="CB405" i="7" s="1"/>
  <c r="CA399" i="7"/>
  <c r="CB399" i="7"/>
  <c r="BQ397" i="7"/>
  <c r="CA391" i="7"/>
  <c r="CB391" i="7" s="1"/>
  <c r="BQ389" i="7"/>
  <c r="CL385" i="7"/>
  <c r="CM385" i="7" s="1"/>
  <c r="BP382" i="7"/>
  <c r="BQ382" i="7"/>
  <c r="BP374" i="7"/>
  <c r="BQ374" i="7"/>
  <c r="CL365" i="7"/>
  <c r="CM365" i="7"/>
  <c r="CL359" i="7"/>
  <c r="CM359" i="7" s="1"/>
  <c r="BP359" i="7"/>
  <c r="BQ359" i="7" s="1"/>
  <c r="CL346" i="7"/>
  <c r="CM346" i="7"/>
  <c r="CL338" i="7"/>
  <c r="CM338" i="7"/>
  <c r="BP338" i="7"/>
  <c r="BQ338" i="7" s="1"/>
  <c r="BP395" i="7"/>
  <c r="BQ395" i="7" s="1"/>
  <c r="BP390" i="7"/>
  <c r="BQ390" i="7" s="1"/>
  <c r="CA350" i="7"/>
  <c r="CB350" i="7" s="1"/>
  <c r="CL287" i="7"/>
  <c r="CM287" i="7"/>
  <c r="CB166" i="7"/>
  <c r="CA166" i="7"/>
  <c r="CM451" i="7"/>
  <c r="CB451" i="7"/>
  <c r="CM445" i="7"/>
  <c r="CB445" i="7"/>
  <c r="BQ444" i="7"/>
  <c r="CB435" i="7"/>
  <c r="BP434" i="7"/>
  <c r="BQ434" i="7" s="1"/>
  <c r="BQ420" i="7"/>
  <c r="BQ412" i="7"/>
  <c r="BQ404" i="7"/>
  <c r="BP403" i="7"/>
  <c r="BQ403" i="7" s="1"/>
  <c r="BP401" i="7"/>
  <c r="BQ401" i="7"/>
  <c r="BP400" i="7"/>
  <c r="BQ400" i="7" s="1"/>
  <c r="CL398" i="7"/>
  <c r="CM398" i="7" s="1"/>
  <c r="CM395" i="7"/>
  <c r="BP393" i="7"/>
  <c r="BQ393" i="7" s="1"/>
  <c r="BP392" i="7"/>
  <c r="BQ392" i="7"/>
  <c r="CL390" i="7"/>
  <c r="CM390" i="7"/>
  <c r="CM387" i="7"/>
  <c r="CA381" i="7"/>
  <c r="CB381" i="7" s="1"/>
  <c r="CA373" i="7"/>
  <c r="CB373" i="7"/>
  <c r="CB372" i="7"/>
  <c r="CA372" i="7"/>
  <c r="BP367" i="7"/>
  <c r="BQ367" i="7" s="1"/>
  <c r="BP364" i="7"/>
  <c r="BQ364" i="7" s="1"/>
  <c r="CA363" i="7"/>
  <c r="CB363" i="7"/>
  <c r="BP361" i="7"/>
  <c r="BQ361" i="7" s="1"/>
  <c r="CA355" i="7"/>
  <c r="CB355" i="7" s="1"/>
  <c r="CA347" i="7"/>
  <c r="CB347" i="7" s="1"/>
  <c r="BP443" i="7"/>
  <c r="BQ443" i="7"/>
  <c r="CL372" i="7"/>
  <c r="CM372" i="7" s="1"/>
  <c r="BQ365" i="7"/>
  <c r="BP365" i="7"/>
  <c r="CL207" i="7"/>
  <c r="CM207" i="7" s="1"/>
  <c r="BP173" i="7"/>
  <c r="BQ173" i="7"/>
  <c r="BP169" i="7"/>
  <c r="BQ169" i="7" s="1"/>
  <c r="CB142" i="7"/>
  <c r="CA142" i="7"/>
  <c r="CA97" i="7"/>
  <c r="CB97" i="7" s="1"/>
  <c r="CA67" i="7"/>
  <c r="CB67" i="7" s="1"/>
  <c r="CM438" i="7"/>
  <c r="CL436" i="7"/>
  <c r="CA433" i="7"/>
  <c r="CB433" i="7" s="1"/>
  <c r="CM432" i="7"/>
  <c r="BP430" i="7"/>
  <c r="BQ430" i="7" s="1"/>
  <c r="BP427" i="7"/>
  <c r="BQ427" i="7" s="1"/>
  <c r="CB403" i="7"/>
  <c r="CM402" i="7"/>
  <c r="CL400" i="7"/>
  <c r="CM400" i="7"/>
  <c r="CA394" i="7"/>
  <c r="CB394" i="7"/>
  <c r="CL392" i="7"/>
  <c r="CM392" i="7" s="1"/>
  <c r="CA386" i="7"/>
  <c r="CB386" i="7"/>
  <c r="CA384" i="7"/>
  <c r="CB384" i="7"/>
  <c r="CL379" i="7"/>
  <c r="CM379" i="7" s="1"/>
  <c r="BQ376" i="7"/>
  <c r="BP376" i="7"/>
  <c r="CL367" i="7"/>
  <c r="CM367" i="7"/>
  <c r="BP362" i="7"/>
  <c r="BQ362" i="7"/>
  <c r="CA360" i="7"/>
  <c r="CB360" i="7"/>
  <c r="CA339" i="7"/>
  <c r="CB339" i="7" s="1"/>
  <c r="CL326" i="7"/>
  <c r="CM326" i="7"/>
  <c r="BP322" i="7"/>
  <c r="BQ322" i="7"/>
  <c r="BP305" i="7"/>
  <c r="BQ305" i="7"/>
  <c r="BQ419" i="7"/>
  <c r="CB418" i="7"/>
  <c r="CM417" i="7"/>
  <c r="BQ411" i="7"/>
  <c r="CB410" i="7"/>
  <c r="CM409" i="7"/>
  <c r="CB402" i="7"/>
  <c r="CM401" i="7"/>
  <c r="CM393" i="7"/>
  <c r="CM383" i="7"/>
  <c r="CB383" i="7"/>
  <c r="BQ383" i="7"/>
  <c r="BQ375" i="7"/>
  <c r="CM373" i="7"/>
  <c r="CB371" i="7"/>
  <c r="CB366" i="7"/>
  <c r="CM363" i="7"/>
  <c r="CM362" i="7"/>
  <c r="BP352" i="7"/>
  <c r="BQ352" i="7"/>
  <c r="BP345" i="7"/>
  <c r="BQ345" i="7"/>
  <c r="BP341" i="7"/>
  <c r="BQ341" i="7"/>
  <c r="CL339" i="7"/>
  <c r="CM339" i="7" s="1"/>
  <c r="CL335" i="7"/>
  <c r="CM335" i="7"/>
  <c r="BP335" i="7"/>
  <c r="BQ335" i="7"/>
  <c r="CA332" i="7"/>
  <c r="CB332" i="7"/>
  <c r="BQ321" i="7"/>
  <c r="BP313" i="7"/>
  <c r="BQ313" i="7" s="1"/>
  <c r="CA311" i="7"/>
  <c r="CB311" i="7" s="1"/>
  <c r="CL303" i="7"/>
  <c r="CM303" i="7" s="1"/>
  <c r="CA295" i="7"/>
  <c r="CB295" i="7" s="1"/>
  <c r="CA263" i="7"/>
  <c r="CB263" i="7"/>
  <c r="CB252" i="7"/>
  <c r="CA252" i="7"/>
  <c r="CA249" i="7"/>
  <c r="CB249" i="7" s="1"/>
  <c r="CA247" i="7"/>
  <c r="CB247" i="7" s="1"/>
  <c r="CM380" i="7"/>
  <c r="BQ370" i="7"/>
  <c r="CM368" i="7"/>
  <c r="BQ358" i="7"/>
  <c r="CB356" i="7"/>
  <c r="BP353" i="7"/>
  <c r="BQ353" i="7"/>
  <c r="BP349" i="7"/>
  <c r="BQ349" i="7" s="1"/>
  <c r="CL347" i="7"/>
  <c r="CM347" i="7"/>
  <c r="CB345" i="7"/>
  <c r="CL343" i="7"/>
  <c r="CM343" i="7" s="1"/>
  <c r="BP343" i="7"/>
  <c r="BQ343" i="7" s="1"/>
  <c r="CA340" i="7"/>
  <c r="CB340" i="7"/>
  <c r="CA336" i="7"/>
  <c r="CB336" i="7" s="1"/>
  <c r="CL334" i="7"/>
  <c r="CM334" i="7" s="1"/>
  <c r="CL320" i="7"/>
  <c r="CM320" i="7" s="1"/>
  <c r="CL316" i="7"/>
  <c r="CM316" i="7"/>
  <c r="CA315" i="7"/>
  <c r="CB315" i="7" s="1"/>
  <c r="CL310" i="7"/>
  <c r="CM310" i="7" s="1"/>
  <c r="BP303" i="7"/>
  <c r="BQ303" i="7" s="1"/>
  <c r="CL294" i="7"/>
  <c r="CM294" i="7"/>
  <c r="CL256" i="7"/>
  <c r="CM256" i="7" s="1"/>
  <c r="CB380" i="7"/>
  <c r="CL355" i="7"/>
  <c r="CM355" i="7"/>
  <c r="CL351" i="7"/>
  <c r="CM351" i="7" s="1"/>
  <c r="BP351" i="7"/>
  <c r="BQ351" i="7"/>
  <c r="CA348" i="7"/>
  <c r="CB348" i="7"/>
  <c r="CA344" i="7"/>
  <c r="CB344" i="7"/>
  <c r="CL342" i="7"/>
  <c r="CM342" i="7" s="1"/>
  <c r="BQ331" i="7"/>
  <c r="CB330" i="7"/>
  <c r="CA327" i="7"/>
  <c r="CB327" i="7"/>
  <c r="BP324" i="7"/>
  <c r="BQ324" i="7"/>
  <c r="BP320" i="7"/>
  <c r="BQ320" i="7" s="1"/>
  <c r="CA313" i="7"/>
  <c r="CB313" i="7"/>
  <c r="CL307" i="7"/>
  <c r="CM307" i="7" s="1"/>
  <c r="CA304" i="7"/>
  <c r="CB304" i="7"/>
  <c r="CL301" i="7"/>
  <c r="CM301" i="7" s="1"/>
  <c r="BP297" i="7"/>
  <c r="BQ297" i="7"/>
  <c r="CA261" i="7"/>
  <c r="CB261" i="7"/>
  <c r="CB375" i="7"/>
  <c r="CM371" i="7"/>
  <c r="CA352" i="7"/>
  <c r="CB352" i="7" s="1"/>
  <c r="CL350" i="7"/>
  <c r="CM350" i="7"/>
  <c r="BQ339" i="7"/>
  <c r="CB338" i="7"/>
  <c r="CA331" i="7"/>
  <c r="CB331" i="7"/>
  <c r="CL330" i="7"/>
  <c r="CM330" i="7" s="1"/>
  <c r="CA326" i="7"/>
  <c r="CB326" i="7"/>
  <c r="CL325" i="7"/>
  <c r="CM325" i="7"/>
  <c r="CL319" i="7"/>
  <c r="CM319" i="7" s="1"/>
  <c r="CA314" i="7"/>
  <c r="CB314" i="7" s="1"/>
  <c r="CL312" i="7"/>
  <c r="CM312" i="7"/>
  <c r="BP312" i="7"/>
  <c r="BQ312" i="7"/>
  <c r="CA300" i="7"/>
  <c r="CB300" i="7" s="1"/>
  <c r="CL296" i="7"/>
  <c r="CM296" i="7" s="1"/>
  <c r="BP296" i="7"/>
  <c r="BQ296" i="7"/>
  <c r="CA287" i="7"/>
  <c r="CB287" i="7"/>
  <c r="CA271" i="7"/>
  <c r="CB271" i="7"/>
  <c r="BQ263" i="7"/>
  <c r="BP263" i="7"/>
  <c r="BQ378" i="7"/>
  <c r="CM376" i="7"/>
  <c r="BQ372" i="7"/>
  <c r="CB357" i="7"/>
  <c r="CM352" i="7"/>
  <c r="BQ347" i="7"/>
  <c r="CB346" i="7"/>
  <c r="CA335" i="7"/>
  <c r="CB335" i="7"/>
  <c r="CM329" i="7"/>
  <c r="BP328" i="7"/>
  <c r="BQ328" i="7"/>
  <c r="BP306" i="7"/>
  <c r="BQ306" i="7"/>
  <c r="CL270" i="7"/>
  <c r="CM270" i="7" s="1"/>
  <c r="CB369" i="7"/>
  <c r="CM361" i="7"/>
  <c r="BQ357" i="7"/>
  <c r="BQ356" i="7"/>
  <c r="BQ355" i="7"/>
  <c r="CB354" i="7"/>
  <c r="CA343" i="7"/>
  <c r="CB343" i="7" s="1"/>
  <c r="CM337" i="7"/>
  <c r="CA334" i="7"/>
  <c r="CB334" i="7" s="1"/>
  <c r="CL333" i="7"/>
  <c r="CM333" i="7" s="1"/>
  <c r="BQ330" i="7"/>
  <c r="BP329" i="7"/>
  <c r="BQ329" i="7" s="1"/>
  <c r="BP325" i="7"/>
  <c r="BQ325" i="7"/>
  <c r="CA320" i="7"/>
  <c r="CB320" i="7" s="1"/>
  <c r="CM315" i="7"/>
  <c r="BP315" i="7"/>
  <c r="BQ315" i="7" s="1"/>
  <c r="CM311" i="7"/>
  <c r="BP311" i="7"/>
  <c r="BQ311" i="7"/>
  <c r="BQ309" i="7"/>
  <c r="CB308" i="7"/>
  <c r="CA308" i="7"/>
  <c r="BQ304" i="7"/>
  <c r="BP304" i="7"/>
  <c r="BP301" i="7"/>
  <c r="BQ301" i="7" s="1"/>
  <c r="CA299" i="7"/>
  <c r="CB299" i="7" s="1"/>
  <c r="CM374" i="7"/>
  <c r="BQ368" i="7"/>
  <c r="CL358" i="7"/>
  <c r="CM358" i="7" s="1"/>
  <c r="CA351" i="7"/>
  <c r="CB351" i="7"/>
  <c r="BP348" i="7"/>
  <c r="BQ348" i="7" s="1"/>
  <c r="CM345" i="7"/>
  <c r="CA342" i="7"/>
  <c r="CB342" i="7"/>
  <c r="CL341" i="7"/>
  <c r="CM341" i="7" s="1"/>
  <c r="BP336" i="7"/>
  <c r="BQ336" i="7"/>
  <c r="CL327" i="7"/>
  <c r="CM327" i="7"/>
  <c r="BP327" i="7"/>
  <c r="BQ327" i="7"/>
  <c r="CA324" i="7"/>
  <c r="CB324" i="7" s="1"/>
  <c r="CL323" i="7"/>
  <c r="CM323" i="7"/>
  <c r="CA316" i="7"/>
  <c r="CB316" i="7" s="1"/>
  <c r="CA309" i="7"/>
  <c r="CB309" i="7"/>
  <c r="CB303" i="7"/>
  <c r="CL300" i="7"/>
  <c r="CM300" i="7"/>
  <c r="BP272" i="7"/>
  <c r="BQ272" i="7" s="1"/>
  <c r="BP269" i="7"/>
  <c r="BQ269" i="7" s="1"/>
  <c r="CA268" i="7"/>
  <c r="CB268" i="7" s="1"/>
  <c r="CM309" i="7"/>
  <c r="BQ308" i="7"/>
  <c r="BQ307" i="7"/>
  <c r="CB302" i="7"/>
  <c r="BQ293" i="7"/>
  <c r="CM285" i="7"/>
  <c r="CM277" i="7"/>
  <c r="CA267" i="7"/>
  <c r="CB267" i="7" s="1"/>
  <c r="CB262" i="7"/>
  <c r="CL260" i="7"/>
  <c r="CM260" i="7" s="1"/>
  <c r="BP254" i="7"/>
  <c r="BQ254" i="7" s="1"/>
  <c r="CL240" i="7"/>
  <c r="CM240" i="7" s="1"/>
  <c r="CM322" i="7"/>
  <c r="CB322" i="7"/>
  <c r="CB306" i="7"/>
  <c r="CA305" i="7"/>
  <c r="CB305" i="7"/>
  <c r="CM292" i="7"/>
  <c r="CB292" i="7"/>
  <c r="CM291" i="7"/>
  <c r="CA290" i="7"/>
  <c r="CB290" i="7"/>
  <c r="CL289" i="7"/>
  <c r="CM289" i="7" s="1"/>
  <c r="BP284" i="7"/>
  <c r="BQ284" i="7" s="1"/>
  <c r="CA282" i="7"/>
  <c r="CB282" i="7" s="1"/>
  <c r="CL281" i="7"/>
  <c r="CM281" i="7"/>
  <c r="CL279" i="7"/>
  <c r="CM279" i="7" s="1"/>
  <c r="BP276" i="7"/>
  <c r="BQ276" i="7" s="1"/>
  <c r="CA274" i="7"/>
  <c r="CB274" i="7" s="1"/>
  <c r="CA259" i="7"/>
  <c r="CB259" i="7"/>
  <c r="CL258" i="7"/>
  <c r="CM258" i="7" s="1"/>
  <c r="BQ233" i="7"/>
  <c r="BP233" i="7"/>
  <c r="CA208" i="7"/>
  <c r="CB208" i="7" s="1"/>
  <c r="CL199" i="7"/>
  <c r="CM199" i="7"/>
  <c r="CB317" i="7"/>
  <c r="BQ317" i="7"/>
  <c r="CM313" i="7"/>
  <c r="BQ310" i="7"/>
  <c r="CM293" i="7"/>
  <c r="BP291" i="7"/>
  <c r="BQ291" i="7" s="1"/>
  <c r="BP289" i="7"/>
  <c r="BQ289" i="7"/>
  <c r="CA288" i="7"/>
  <c r="CB288" i="7"/>
  <c r="BP281" i="7"/>
  <c r="BQ281" i="7"/>
  <c r="CA280" i="7"/>
  <c r="CB280" i="7" s="1"/>
  <c r="CL273" i="7"/>
  <c r="CM273" i="7"/>
  <c r="CM269" i="7"/>
  <c r="BP264" i="7"/>
  <c r="BQ264" i="7" s="1"/>
  <c r="CL262" i="7"/>
  <c r="CM262" i="7" s="1"/>
  <c r="CL261" i="7"/>
  <c r="CM261" i="7"/>
  <c r="BP260" i="7"/>
  <c r="BQ260" i="7" s="1"/>
  <c r="BP258" i="7"/>
  <c r="BQ258" i="7" s="1"/>
  <c r="CA254" i="7"/>
  <c r="CB254" i="7" s="1"/>
  <c r="CA253" i="7"/>
  <c r="CB253" i="7"/>
  <c r="CL232" i="7"/>
  <c r="CM232" i="7" s="1"/>
  <c r="CL223" i="7"/>
  <c r="CM223" i="7" s="1"/>
  <c r="BP223" i="7"/>
  <c r="BQ223" i="7" s="1"/>
  <c r="CL211" i="7"/>
  <c r="CM211" i="7"/>
  <c r="CM302" i="7"/>
  <c r="CM299" i="7"/>
  <c r="CA298" i="7"/>
  <c r="CB298" i="7" s="1"/>
  <c r="CL297" i="7"/>
  <c r="CM297" i="7" s="1"/>
  <c r="CL295" i="7"/>
  <c r="CM295" i="7"/>
  <c r="BQ287" i="7"/>
  <c r="CL283" i="7"/>
  <c r="CM283" i="7"/>
  <c r="BP283" i="7"/>
  <c r="BQ283" i="7"/>
  <c r="BQ279" i="7"/>
  <c r="CL275" i="7"/>
  <c r="CM275" i="7"/>
  <c r="BP275" i="7"/>
  <c r="BQ275" i="7" s="1"/>
  <c r="BP273" i="7"/>
  <c r="BQ273" i="7" s="1"/>
  <c r="CL271" i="7"/>
  <c r="CM271" i="7" s="1"/>
  <c r="BP268" i="7"/>
  <c r="BQ268" i="7"/>
  <c r="CA266" i="7"/>
  <c r="CB266" i="7" s="1"/>
  <c r="CL252" i="7"/>
  <c r="CM252" i="7" s="1"/>
  <c r="CM247" i="7"/>
  <c r="CA246" i="7"/>
  <c r="CB246" i="7" s="1"/>
  <c r="CL239" i="7"/>
  <c r="CM239" i="7" s="1"/>
  <c r="BP234" i="7"/>
  <c r="BQ234" i="7"/>
  <c r="CA233" i="7"/>
  <c r="CB233" i="7"/>
  <c r="CL231" i="7"/>
  <c r="CM231" i="7" s="1"/>
  <c r="BP204" i="7"/>
  <c r="BQ204" i="7"/>
  <c r="BP203" i="7"/>
  <c r="BQ203" i="7"/>
  <c r="CL201" i="7"/>
  <c r="CM201" i="7"/>
  <c r="BQ318" i="7"/>
  <c r="CM308" i="7"/>
  <c r="CL304" i="7"/>
  <c r="CM304" i="7"/>
  <c r="BP299" i="7"/>
  <c r="BQ299" i="7"/>
  <c r="BQ294" i="7"/>
  <c r="BQ292" i="7"/>
  <c r="CB291" i="7"/>
  <c r="BP290" i="7"/>
  <c r="BQ290" i="7"/>
  <c r="CA289" i="7"/>
  <c r="CB289" i="7" s="1"/>
  <c r="CB286" i="7"/>
  <c r="CL282" i="7"/>
  <c r="CM282" i="7"/>
  <c r="BP282" i="7"/>
  <c r="BQ282" i="7" s="1"/>
  <c r="CA281" i="7"/>
  <c r="CB281" i="7"/>
  <c r="CB278" i="7"/>
  <c r="CL274" i="7"/>
  <c r="CM274" i="7" s="1"/>
  <c r="CA272" i="7"/>
  <c r="CB272" i="7" s="1"/>
  <c r="CL265" i="7"/>
  <c r="CM265" i="7"/>
  <c r="BQ261" i="7"/>
  <c r="BP261" i="7"/>
  <c r="CL254" i="7"/>
  <c r="CM254" i="7" s="1"/>
  <c r="CL250" i="7"/>
  <c r="CM250" i="7" s="1"/>
  <c r="CA248" i="7"/>
  <c r="CB248" i="7" s="1"/>
  <c r="BP239" i="7"/>
  <c r="BQ239" i="7" s="1"/>
  <c r="BP209" i="7"/>
  <c r="BQ209" i="7" s="1"/>
  <c r="CL205" i="7"/>
  <c r="CM205" i="7" s="1"/>
  <c r="CA200" i="7"/>
  <c r="CB200" i="7"/>
  <c r="BP314" i="7"/>
  <c r="BQ314" i="7" s="1"/>
  <c r="CM298" i="7"/>
  <c r="BQ295" i="7"/>
  <c r="CL288" i="7"/>
  <c r="CM288" i="7" s="1"/>
  <c r="BP285" i="7"/>
  <c r="BQ285" i="7"/>
  <c r="CA284" i="7"/>
  <c r="CB284" i="7" s="1"/>
  <c r="CL280" i="7"/>
  <c r="CM280" i="7" s="1"/>
  <c r="BP277" i="7"/>
  <c r="BQ277" i="7" s="1"/>
  <c r="CA276" i="7"/>
  <c r="CB276" i="7"/>
  <c r="BQ271" i="7"/>
  <c r="CL267" i="7"/>
  <c r="CM267" i="7"/>
  <c r="BP267" i="7"/>
  <c r="BQ267" i="7"/>
  <c r="BP265" i="7"/>
  <c r="BQ265" i="7" s="1"/>
  <c r="CL263" i="7"/>
  <c r="CM263" i="7"/>
  <c r="BQ262" i="7"/>
  <c r="CB260" i="7"/>
  <c r="CA260" i="7"/>
  <c r="CM259" i="7"/>
  <c r="BQ249" i="7"/>
  <c r="BP249" i="7"/>
  <c r="BP298" i="7"/>
  <c r="BQ298" i="7"/>
  <c r="CA297" i="7"/>
  <c r="CB297" i="7"/>
  <c r="CB294" i="7"/>
  <c r="BP288" i="7"/>
  <c r="BQ288" i="7" s="1"/>
  <c r="CL286" i="7"/>
  <c r="CM286" i="7"/>
  <c r="CA283" i="7"/>
  <c r="CB283" i="7" s="1"/>
  <c r="BP280" i="7"/>
  <c r="BQ280" i="7" s="1"/>
  <c r="CL278" i="7"/>
  <c r="CM278" i="7" s="1"/>
  <c r="CA275" i="7"/>
  <c r="CB275" i="7"/>
  <c r="CB270" i="7"/>
  <c r="CL266" i="7"/>
  <c r="CM266" i="7"/>
  <c r="CA264" i="7"/>
  <c r="CB264" i="7"/>
  <c r="BP259" i="7"/>
  <c r="BQ259" i="7" s="1"/>
  <c r="CA258" i="7"/>
  <c r="CB258" i="7"/>
  <c r="CL255" i="7"/>
  <c r="CM255" i="7" s="1"/>
  <c r="CL233" i="7"/>
  <c r="CM233" i="7"/>
  <c r="CB232" i="7"/>
  <c r="CA232" i="7"/>
  <c r="CA216" i="7"/>
  <c r="CB216" i="7"/>
  <c r="CL198" i="7"/>
  <c r="CM198" i="7" s="1"/>
  <c r="CB257" i="7"/>
  <c r="BQ251" i="7"/>
  <c r="CM243" i="7"/>
  <c r="CA228" i="7"/>
  <c r="CB228" i="7"/>
  <c r="CL226" i="7"/>
  <c r="CM226" i="7" s="1"/>
  <c r="CB222" i="7"/>
  <c r="BQ207" i="7"/>
  <c r="CL203" i="7"/>
  <c r="CM203" i="7" s="1"/>
  <c r="BP196" i="7"/>
  <c r="BQ196" i="7"/>
  <c r="CB194" i="7"/>
  <c r="BQ192" i="7"/>
  <c r="CM183" i="7"/>
  <c r="CL183" i="7"/>
  <c r="BP182" i="7"/>
  <c r="BQ182" i="7" s="1"/>
  <c r="CL179" i="7"/>
  <c r="CM179" i="7" s="1"/>
  <c r="BP158" i="7"/>
  <c r="BQ158" i="7" s="1"/>
  <c r="BQ257" i="7"/>
  <c r="CL248" i="7"/>
  <c r="CM248" i="7"/>
  <c r="CA245" i="7"/>
  <c r="CB245" i="7" s="1"/>
  <c r="BQ245" i="7"/>
  <c r="CB244" i="7"/>
  <c r="BP243" i="7"/>
  <c r="BQ243" i="7"/>
  <c r="BQ241" i="7"/>
  <c r="CB238" i="7"/>
  <c r="CB231" i="7"/>
  <c r="BP229" i="7"/>
  <c r="BQ229" i="7"/>
  <c r="CA227" i="7"/>
  <c r="CB227" i="7" s="1"/>
  <c r="BP226" i="7"/>
  <c r="BQ226" i="7" s="1"/>
  <c r="CA225" i="7"/>
  <c r="CB225" i="7" s="1"/>
  <c r="CL224" i="7"/>
  <c r="CM224" i="7"/>
  <c r="CA220" i="7"/>
  <c r="CB220" i="7" s="1"/>
  <c r="CL218" i="7"/>
  <c r="CM218" i="7" s="1"/>
  <c r="CB214" i="7"/>
  <c r="BP201" i="7"/>
  <c r="BQ201" i="7" s="1"/>
  <c r="BQ199" i="7"/>
  <c r="CM191" i="7"/>
  <c r="CL191" i="7"/>
  <c r="BP191" i="7"/>
  <c r="BQ191" i="7" s="1"/>
  <c r="BQ189" i="7"/>
  <c r="BP189" i="7"/>
  <c r="CA188" i="7"/>
  <c r="CB188" i="7" s="1"/>
  <c r="CB180" i="7"/>
  <c r="CA180" i="7"/>
  <c r="CA176" i="7"/>
  <c r="CB176" i="7" s="1"/>
  <c r="CL160" i="7"/>
  <c r="CM160" i="7" s="1"/>
  <c r="CA159" i="7"/>
  <c r="CB159" i="7"/>
  <c r="BQ253" i="7"/>
  <c r="BP250" i="7"/>
  <c r="BQ250" i="7"/>
  <c r="CA242" i="7"/>
  <c r="CB242" i="7"/>
  <c r="CA241" i="7"/>
  <c r="CB241" i="7" s="1"/>
  <c r="CB240" i="7"/>
  <c r="CA236" i="7"/>
  <c r="CB236" i="7" s="1"/>
  <c r="CL234" i="7"/>
  <c r="CM234" i="7" s="1"/>
  <c r="BQ232" i="7"/>
  <c r="CB223" i="7"/>
  <c r="BP221" i="7"/>
  <c r="BQ221" i="7"/>
  <c r="CA219" i="7"/>
  <c r="CB219" i="7" s="1"/>
  <c r="BP218" i="7"/>
  <c r="BQ218" i="7" s="1"/>
  <c r="CA217" i="7"/>
  <c r="CB217" i="7" s="1"/>
  <c r="CL216" i="7"/>
  <c r="CM216" i="7"/>
  <c r="CA212" i="7"/>
  <c r="CB212" i="7" s="1"/>
  <c r="CL210" i="7"/>
  <c r="CM210" i="7" s="1"/>
  <c r="CM195" i="7"/>
  <c r="CL195" i="7"/>
  <c r="BP193" i="7"/>
  <c r="BQ193" i="7"/>
  <c r="CB192" i="7"/>
  <c r="CA192" i="7"/>
  <c r="BP187" i="7"/>
  <c r="BQ187" i="7" s="1"/>
  <c r="BQ185" i="7"/>
  <c r="BP185" i="7"/>
  <c r="CB184" i="7"/>
  <c r="CA182" i="7"/>
  <c r="CB182" i="7"/>
  <c r="BQ274" i="7"/>
  <c r="CB273" i="7"/>
  <c r="CM272" i="7"/>
  <c r="BQ266" i="7"/>
  <c r="CB265" i="7"/>
  <c r="CM264" i="7"/>
  <c r="CM253" i="7"/>
  <c r="CB250" i="7"/>
  <c r="BQ248" i="7"/>
  <c r="BQ247" i="7"/>
  <c r="CL244" i="7"/>
  <c r="CM244" i="7"/>
  <c r="CB243" i="7"/>
  <c r="BP237" i="7"/>
  <c r="BQ237" i="7"/>
  <c r="CA235" i="7"/>
  <c r="CB235" i="7" s="1"/>
  <c r="CM230" i="7"/>
  <c r="CM229" i="7"/>
  <c r="CA226" i="7"/>
  <c r="CB226" i="7" s="1"/>
  <c r="BQ224" i="7"/>
  <c r="CB215" i="7"/>
  <c r="BP213" i="7"/>
  <c r="BQ213" i="7" s="1"/>
  <c r="CA211" i="7"/>
  <c r="CB211" i="7" s="1"/>
  <c r="BP210" i="7"/>
  <c r="BQ210" i="7" s="1"/>
  <c r="CA209" i="7"/>
  <c r="CB209" i="7"/>
  <c r="CL208" i="7"/>
  <c r="CM208" i="7" s="1"/>
  <c r="CA204" i="7"/>
  <c r="CB204" i="7" s="1"/>
  <c r="CL202" i="7"/>
  <c r="CM202" i="7" s="1"/>
  <c r="CB198" i="7"/>
  <c r="CA189" i="7"/>
  <c r="CB189" i="7"/>
  <c r="CA179" i="7"/>
  <c r="CB179" i="7"/>
  <c r="BQ244" i="7"/>
  <c r="CM242" i="7"/>
  <c r="BP228" i="7"/>
  <c r="BQ228" i="7" s="1"/>
  <c r="BP227" i="7"/>
  <c r="BQ227" i="7"/>
  <c r="CL225" i="7"/>
  <c r="CM225" i="7"/>
  <c r="CM222" i="7"/>
  <c r="CM221" i="7"/>
  <c r="CA218" i="7"/>
  <c r="CB218" i="7" s="1"/>
  <c r="BQ216" i="7"/>
  <c r="CB207" i="7"/>
  <c r="BP205" i="7"/>
  <c r="BQ205" i="7"/>
  <c r="CA203" i="7"/>
  <c r="CB203" i="7"/>
  <c r="BP202" i="7"/>
  <c r="BQ202" i="7" s="1"/>
  <c r="CA201" i="7"/>
  <c r="CB201" i="7"/>
  <c r="CL200" i="7"/>
  <c r="CM200" i="7"/>
  <c r="CA196" i="7"/>
  <c r="CB196" i="7"/>
  <c r="CM194" i="7"/>
  <c r="CM193" i="7"/>
  <c r="CL192" i="7"/>
  <c r="CM192" i="7"/>
  <c r="CA191" i="7"/>
  <c r="CB191" i="7"/>
  <c r="CL184" i="7"/>
  <c r="CM184" i="7"/>
  <c r="CM180" i="7"/>
  <c r="CA167" i="7"/>
  <c r="CB167" i="7"/>
  <c r="CM251" i="7"/>
  <c r="BP246" i="7"/>
  <c r="BQ246" i="7"/>
  <c r="CL241" i="7"/>
  <c r="CM241" i="7"/>
  <c r="CA234" i="7"/>
  <c r="CB234" i="7" s="1"/>
  <c r="CL227" i="7"/>
  <c r="CM227" i="7"/>
  <c r="CA224" i="7"/>
  <c r="CB224" i="7"/>
  <c r="BP220" i="7"/>
  <c r="BQ220" i="7"/>
  <c r="BP219" i="7"/>
  <c r="BQ219" i="7" s="1"/>
  <c r="CL217" i="7"/>
  <c r="CM217" i="7"/>
  <c r="CL215" i="7"/>
  <c r="CM215" i="7"/>
  <c r="CM214" i="7"/>
  <c r="CA210" i="7"/>
  <c r="CB210" i="7" s="1"/>
  <c r="BQ208" i="7"/>
  <c r="CB199" i="7"/>
  <c r="BP197" i="7"/>
  <c r="BQ197" i="7" s="1"/>
  <c r="BP184" i="7"/>
  <c r="BQ184" i="7" s="1"/>
  <c r="CL182" i="7"/>
  <c r="CM182" i="7" s="1"/>
  <c r="CL176" i="7"/>
  <c r="CM176" i="7"/>
  <c r="CA172" i="7"/>
  <c r="CB172" i="7" s="1"/>
  <c r="CL171" i="7"/>
  <c r="CM171" i="7" s="1"/>
  <c r="BP236" i="7"/>
  <c r="BQ236" i="7" s="1"/>
  <c r="BP235" i="7"/>
  <c r="BQ235" i="7"/>
  <c r="BP225" i="7"/>
  <c r="BQ225" i="7" s="1"/>
  <c r="CL219" i="7"/>
  <c r="CM219" i="7" s="1"/>
  <c r="BP212" i="7"/>
  <c r="BQ212" i="7" s="1"/>
  <c r="BP211" i="7"/>
  <c r="BQ211" i="7"/>
  <c r="CL209" i="7"/>
  <c r="CM209" i="7" s="1"/>
  <c r="CM206" i="7"/>
  <c r="CA202" i="7"/>
  <c r="CB202" i="7"/>
  <c r="BQ200" i="7"/>
  <c r="CL189" i="7"/>
  <c r="CM189" i="7"/>
  <c r="BQ238" i="7"/>
  <c r="CB237" i="7"/>
  <c r="CM236" i="7"/>
  <c r="BQ230" i="7"/>
  <c r="CB229" i="7"/>
  <c r="CM228" i="7"/>
  <c r="BQ222" i="7"/>
  <c r="CB221" i="7"/>
  <c r="CM220" i="7"/>
  <c r="BQ214" i="7"/>
  <c r="CB213" i="7"/>
  <c r="CM212" i="7"/>
  <c r="BQ206" i="7"/>
  <c r="CB205" i="7"/>
  <c r="CM204" i="7"/>
  <c r="BQ198" i="7"/>
  <c r="CB197" i="7"/>
  <c r="CM196" i="7"/>
  <c r="BQ195" i="7"/>
  <c r="BQ194" i="7"/>
  <c r="CB193" i="7"/>
  <c r="BP186" i="7"/>
  <c r="BQ186" i="7" s="1"/>
  <c r="CB183" i="7"/>
  <c r="BQ183" i="7"/>
  <c r="BQ175" i="7"/>
  <c r="CL168" i="7"/>
  <c r="CM168" i="7" s="1"/>
  <c r="CB162" i="7"/>
  <c r="BP160" i="7"/>
  <c r="BQ160" i="7" s="1"/>
  <c r="CL158" i="7"/>
  <c r="CM158" i="7"/>
  <c r="CL150" i="7"/>
  <c r="CM150" i="7"/>
  <c r="BP143" i="7"/>
  <c r="BQ143" i="7" s="1"/>
  <c r="CM188" i="7"/>
  <c r="CB186" i="7"/>
  <c r="CM172" i="7"/>
  <c r="BP168" i="7"/>
  <c r="BQ168" i="7" s="1"/>
  <c r="CL166" i="7"/>
  <c r="CM166" i="7" s="1"/>
  <c r="BP164" i="7"/>
  <c r="BQ164" i="7" s="1"/>
  <c r="CL161" i="7"/>
  <c r="CM161" i="7"/>
  <c r="CL142" i="7"/>
  <c r="CM142" i="7" s="1"/>
  <c r="CM141" i="7"/>
  <c r="CA127" i="7"/>
  <c r="CB127" i="7"/>
  <c r="CL126" i="7"/>
  <c r="CM126" i="7" s="1"/>
  <c r="BP124" i="7"/>
  <c r="BQ124" i="7"/>
  <c r="BP178" i="7"/>
  <c r="BQ178" i="7"/>
  <c r="BP177" i="7"/>
  <c r="BQ177" i="7"/>
  <c r="BQ176" i="7"/>
  <c r="CM165" i="7"/>
  <c r="BP163" i="7"/>
  <c r="BQ163" i="7"/>
  <c r="CA151" i="7"/>
  <c r="CB151" i="7"/>
  <c r="CA130" i="7"/>
  <c r="CB130" i="7" s="1"/>
  <c r="CM187" i="7"/>
  <c r="CB181" i="7"/>
  <c r="BQ181" i="7"/>
  <c r="BQ180" i="7"/>
  <c r="CB175" i="7"/>
  <c r="BQ174" i="7"/>
  <c r="CM170" i="7"/>
  <c r="CL163" i="7"/>
  <c r="CM163" i="7" s="1"/>
  <c r="CA158" i="7"/>
  <c r="CB158" i="7" s="1"/>
  <c r="CM157" i="7"/>
  <c r="BP157" i="7"/>
  <c r="BQ157" i="7"/>
  <c r="CA156" i="7"/>
  <c r="CB156" i="7"/>
  <c r="BP152" i="7"/>
  <c r="BQ152" i="7" s="1"/>
  <c r="CL146" i="7"/>
  <c r="CM146" i="7"/>
  <c r="BP144" i="7"/>
  <c r="BQ144" i="7"/>
  <c r="CA143" i="7"/>
  <c r="CB143" i="7"/>
  <c r="CA134" i="7"/>
  <c r="CB134" i="7" s="1"/>
  <c r="CA185" i="7"/>
  <c r="CB185" i="7"/>
  <c r="CB178" i="7"/>
  <c r="CA177" i="7"/>
  <c r="CB177" i="7" s="1"/>
  <c r="CB171" i="7"/>
  <c r="BP170" i="7"/>
  <c r="BQ170" i="7" s="1"/>
  <c r="CL167" i="7"/>
  <c r="CM167" i="7"/>
  <c r="CL162" i="7"/>
  <c r="CM162" i="7" s="1"/>
  <c r="CA150" i="7"/>
  <c r="CB150" i="7" s="1"/>
  <c r="CA141" i="7"/>
  <c r="CB141" i="7" s="1"/>
  <c r="CM185" i="7"/>
  <c r="BQ172" i="7"/>
  <c r="CA169" i="7"/>
  <c r="CB169" i="7"/>
  <c r="CA168" i="7"/>
  <c r="CB168" i="7"/>
  <c r="BQ166" i="7"/>
  <c r="CA164" i="7"/>
  <c r="CB164" i="7"/>
  <c r="CL155" i="7"/>
  <c r="CM155" i="7" s="1"/>
  <c r="CA137" i="7"/>
  <c r="CB137" i="7" s="1"/>
  <c r="CM174" i="7"/>
  <c r="BQ167" i="7"/>
  <c r="BP165" i="7"/>
  <c r="BQ165" i="7"/>
  <c r="CA163" i="7"/>
  <c r="CB163" i="7" s="1"/>
  <c r="BQ159" i="7"/>
  <c r="CA157" i="7"/>
  <c r="CB157" i="7"/>
  <c r="CL156" i="7"/>
  <c r="CM156" i="7" s="1"/>
  <c r="CM159" i="7"/>
  <c r="CB153" i="7"/>
  <c r="CA152" i="7"/>
  <c r="CB152" i="7"/>
  <c r="BQ146" i="7"/>
  <c r="CM144" i="7"/>
  <c r="BP140" i="7"/>
  <c r="BQ140" i="7" s="1"/>
  <c r="BP132" i="7"/>
  <c r="BQ132" i="7"/>
  <c r="BP126" i="7"/>
  <c r="BQ126" i="7"/>
  <c r="BP103" i="7"/>
  <c r="BQ103" i="7"/>
  <c r="CB155" i="7"/>
  <c r="CL143" i="7"/>
  <c r="CM143" i="7"/>
  <c r="CB140" i="7"/>
  <c r="CL134" i="7"/>
  <c r="CM134" i="7"/>
  <c r="BP131" i="7"/>
  <c r="BQ131" i="7" s="1"/>
  <c r="CM117" i="7"/>
  <c r="CA114" i="7"/>
  <c r="CB114" i="7"/>
  <c r="CL112" i="7"/>
  <c r="CM112" i="7" s="1"/>
  <c r="BQ111" i="7"/>
  <c r="CM149" i="7"/>
  <c r="BP148" i="7"/>
  <c r="BQ148" i="7" s="1"/>
  <c r="CM137" i="7"/>
  <c r="BP136" i="7"/>
  <c r="BQ136" i="7"/>
  <c r="CA135" i="7"/>
  <c r="CB135" i="7"/>
  <c r="CA132" i="7"/>
  <c r="CB132" i="7"/>
  <c r="CA129" i="7"/>
  <c r="CB129" i="7" s="1"/>
  <c r="CA123" i="7"/>
  <c r="CB123" i="7"/>
  <c r="CL122" i="7"/>
  <c r="CM122" i="7"/>
  <c r="CA118" i="7"/>
  <c r="CB118" i="7" s="1"/>
  <c r="CA116" i="7"/>
  <c r="CB116" i="7" s="1"/>
  <c r="BP112" i="7"/>
  <c r="BQ112" i="7"/>
  <c r="CA111" i="7"/>
  <c r="CB111" i="7"/>
  <c r="CL110" i="7"/>
  <c r="CM110" i="7"/>
  <c r="BQ156" i="7"/>
  <c r="CL151" i="7"/>
  <c r="CM151" i="7"/>
  <c r="CM148" i="7"/>
  <c r="BQ139" i="7"/>
  <c r="CB138" i="7"/>
  <c r="BP137" i="7"/>
  <c r="BQ137" i="7"/>
  <c r="BQ134" i="7"/>
  <c r="CM128" i="7"/>
  <c r="CB161" i="7"/>
  <c r="BQ161" i="7"/>
  <c r="CM154" i="7"/>
  <c r="BQ150" i="7"/>
  <c r="CM145" i="7"/>
  <c r="CA139" i="7"/>
  <c r="CB139" i="7" s="1"/>
  <c r="CA136" i="7"/>
  <c r="CB136" i="7"/>
  <c r="CB133" i="7"/>
  <c r="CB126" i="7"/>
  <c r="BP120" i="7"/>
  <c r="BQ120" i="7" s="1"/>
  <c r="BQ147" i="7"/>
  <c r="CB146" i="7"/>
  <c r="BP145" i="7"/>
  <c r="BQ145" i="7"/>
  <c r="BQ141" i="7"/>
  <c r="CM139" i="7"/>
  <c r="CL138" i="7"/>
  <c r="CM138" i="7" s="1"/>
  <c r="CL135" i="7"/>
  <c r="CM135" i="7" s="1"/>
  <c r="CL132" i="7"/>
  <c r="CM132" i="7"/>
  <c r="CL131" i="7"/>
  <c r="CM131" i="7" s="1"/>
  <c r="BQ130" i="7"/>
  <c r="BP128" i="7"/>
  <c r="BQ128" i="7"/>
  <c r="BQ127" i="7"/>
  <c r="BP127" i="7"/>
  <c r="CA119" i="7"/>
  <c r="CB119" i="7"/>
  <c r="CA117" i="7"/>
  <c r="CB117" i="7"/>
  <c r="BP153" i="7"/>
  <c r="BQ153" i="7"/>
  <c r="BQ151" i="7"/>
  <c r="CA147" i="7"/>
  <c r="CB147" i="7"/>
  <c r="CA144" i="7"/>
  <c r="CB144" i="7" s="1"/>
  <c r="BP135" i="7"/>
  <c r="BQ135" i="7" s="1"/>
  <c r="CL133" i="7"/>
  <c r="CM133" i="7" s="1"/>
  <c r="CL129" i="7"/>
  <c r="CM129" i="7" s="1"/>
  <c r="CA120" i="7"/>
  <c r="CB120" i="7" s="1"/>
  <c r="CL118" i="7"/>
  <c r="CM118" i="7" s="1"/>
  <c r="CB110" i="7"/>
  <c r="CA110" i="7"/>
  <c r="CB124" i="7"/>
  <c r="CB121" i="7"/>
  <c r="BP115" i="7"/>
  <c r="BQ115" i="7" s="1"/>
  <c r="CA113" i="7"/>
  <c r="CB113" i="7" s="1"/>
  <c r="CB108" i="7"/>
  <c r="CL104" i="7"/>
  <c r="CM104" i="7" s="1"/>
  <c r="BQ92" i="7"/>
  <c r="BP84" i="7"/>
  <c r="BQ84" i="7" s="1"/>
  <c r="CM130" i="7"/>
  <c r="CA106" i="7"/>
  <c r="CB106" i="7"/>
  <c r="CA105" i="7"/>
  <c r="CB105" i="7" s="1"/>
  <c r="CL102" i="7"/>
  <c r="CM102" i="7"/>
  <c r="BP98" i="7"/>
  <c r="BQ98" i="7"/>
  <c r="CA92" i="7"/>
  <c r="CB92" i="7"/>
  <c r="BP79" i="7"/>
  <c r="BQ79" i="7" s="1"/>
  <c r="BP72" i="7"/>
  <c r="BQ72" i="7" s="1"/>
  <c r="CM125" i="7"/>
  <c r="BQ123" i="7"/>
  <c r="CL119" i="7"/>
  <c r="CM119" i="7"/>
  <c r="CA112" i="7"/>
  <c r="CB112" i="7" s="1"/>
  <c r="CM109" i="7"/>
  <c r="BP107" i="7"/>
  <c r="BQ107" i="7" s="1"/>
  <c r="CB103" i="7"/>
  <c r="CB131" i="7"/>
  <c r="BQ118" i="7"/>
  <c r="BQ117" i="7"/>
  <c r="BP114" i="7"/>
  <c r="BQ114" i="7"/>
  <c r="BP113" i="7"/>
  <c r="BQ113" i="7" s="1"/>
  <c r="CM101" i="7"/>
  <c r="BP100" i="7"/>
  <c r="BQ100" i="7" s="1"/>
  <c r="CB99" i="7"/>
  <c r="CA99" i="7"/>
  <c r="CA96" i="7"/>
  <c r="CB96" i="7"/>
  <c r="CL90" i="7"/>
  <c r="CM90" i="7" s="1"/>
  <c r="CM127" i="7"/>
  <c r="CB122" i="7"/>
  <c r="CL113" i="7"/>
  <c r="CM113" i="7" s="1"/>
  <c r="CL111" i="7"/>
  <c r="CM111" i="7"/>
  <c r="CA102" i="7"/>
  <c r="CB102" i="7"/>
  <c r="BP101" i="7"/>
  <c r="BQ101" i="7"/>
  <c r="BP97" i="7"/>
  <c r="BQ97" i="7" s="1"/>
  <c r="BQ125" i="7"/>
  <c r="CM121" i="7"/>
  <c r="BQ109" i="7"/>
  <c r="BP106" i="7"/>
  <c r="BQ106" i="7" s="1"/>
  <c r="CA100" i="7"/>
  <c r="CB100" i="7" s="1"/>
  <c r="BP121" i="7"/>
  <c r="BQ121" i="7"/>
  <c r="BQ119" i="7"/>
  <c r="CL105" i="7"/>
  <c r="CM105" i="7"/>
  <c r="BP105" i="7"/>
  <c r="BQ105" i="7"/>
  <c r="CM103" i="7"/>
  <c r="CL99" i="7"/>
  <c r="CM99" i="7"/>
  <c r="CM98" i="7"/>
  <c r="CL98" i="7"/>
  <c r="BP87" i="7"/>
  <c r="BQ87" i="7" s="1"/>
  <c r="BP86" i="7"/>
  <c r="BQ86" i="7" s="1"/>
  <c r="BQ116" i="7"/>
  <c r="CB115" i="7"/>
  <c r="CM114" i="7"/>
  <c r="BQ108" i="7"/>
  <c r="CB107" i="7"/>
  <c r="CM106" i="7"/>
  <c r="CB104" i="7"/>
  <c r="BQ104" i="7"/>
  <c r="CM97" i="7"/>
  <c r="CM94" i="7"/>
  <c r="CL87" i="7"/>
  <c r="CM87" i="7" s="1"/>
  <c r="CL86" i="7"/>
  <c r="CM86" i="7" s="1"/>
  <c r="BQ82" i="7"/>
  <c r="CL79" i="7"/>
  <c r="CM79" i="7" s="1"/>
  <c r="CL78" i="7"/>
  <c r="CM78" i="7"/>
  <c r="BP78" i="7"/>
  <c r="BQ78" i="7"/>
  <c r="CL74" i="7"/>
  <c r="CM74" i="7" s="1"/>
  <c r="BP58" i="7"/>
  <c r="BQ58" i="7" s="1"/>
  <c r="CB95" i="7"/>
  <c r="BP94" i="7"/>
  <c r="BQ94" i="7" s="1"/>
  <c r="BP89" i="7"/>
  <c r="BQ89" i="7" s="1"/>
  <c r="CA88" i="7"/>
  <c r="CB88" i="7" s="1"/>
  <c r="CA80" i="7"/>
  <c r="CB80" i="7"/>
  <c r="CL77" i="7"/>
  <c r="CM77" i="7" s="1"/>
  <c r="CB75" i="7"/>
  <c r="CA75" i="7"/>
  <c r="CA72" i="7"/>
  <c r="CB72" i="7" s="1"/>
  <c r="CL71" i="7"/>
  <c r="CM71" i="7"/>
  <c r="CA70" i="7"/>
  <c r="CB70" i="7" s="1"/>
  <c r="CA66" i="7"/>
  <c r="CB66" i="7" s="1"/>
  <c r="BP63" i="7"/>
  <c r="BQ63" i="7" s="1"/>
  <c r="BQ96" i="7"/>
  <c r="CA93" i="7"/>
  <c r="CB93" i="7"/>
  <c r="CB91" i="7"/>
  <c r="BP81" i="7"/>
  <c r="BQ81" i="7" s="1"/>
  <c r="BP73" i="7"/>
  <c r="BQ73" i="7" s="1"/>
  <c r="CM69" i="7"/>
  <c r="BP61" i="7"/>
  <c r="BQ61" i="7"/>
  <c r="BP51" i="7"/>
  <c r="BQ51" i="7" s="1"/>
  <c r="BQ102" i="7"/>
  <c r="CM100" i="7"/>
  <c r="CL91" i="7"/>
  <c r="CM91" i="7" s="1"/>
  <c r="CA87" i="7"/>
  <c r="CB87" i="7"/>
  <c r="CL85" i="7"/>
  <c r="CM85" i="7"/>
  <c r="BP85" i="7"/>
  <c r="BQ85" i="7"/>
  <c r="CA84" i="7"/>
  <c r="CB84" i="7" s="1"/>
  <c r="CL83" i="7"/>
  <c r="CM83" i="7"/>
  <c r="CL82" i="7"/>
  <c r="CM82" i="7"/>
  <c r="CA79" i="7"/>
  <c r="CB79" i="7"/>
  <c r="CL50" i="7"/>
  <c r="CM50" i="7" s="1"/>
  <c r="BQ99" i="7"/>
  <c r="CL95" i="7"/>
  <c r="CM95" i="7" s="1"/>
  <c r="BQ95" i="7"/>
  <c r="CM93" i="7"/>
  <c r="CL92" i="7"/>
  <c r="CM92" i="7" s="1"/>
  <c r="CA86" i="7"/>
  <c r="CB86" i="7"/>
  <c r="CA78" i="7"/>
  <c r="CB78" i="7" s="1"/>
  <c r="CL75" i="7"/>
  <c r="CM75" i="7" s="1"/>
  <c r="BQ71" i="7"/>
  <c r="CA53" i="7"/>
  <c r="CB53" i="7" s="1"/>
  <c r="CM96" i="7"/>
  <c r="BQ90" i="7"/>
  <c r="CL70" i="7"/>
  <c r="CM70" i="7" s="1"/>
  <c r="BP69" i="7"/>
  <c r="BQ69" i="7"/>
  <c r="BP88" i="7"/>
  <c r="BQ88" i="7" s="1"/>
  <c r="CA85" i="7"/>
  <c r="CB85" i="7"/>
  <c r="CL84" i="7"/>
  <c r="CM84" i="7"/>
  <c r="BP80" i="7"/>
  <c r="BQ80" i="7"/>
  <c r="CA77" i="7"/>
  <c r="CB77" i="7" s="1"/>
  <c r="BP75" i="7"/>
  <c r="BQ75" i="7"/>
  <c r="CL72" i="7"/>
  <c r="CM72" i="7"/>
  <c r="CA71" i="7"/>
  <c r="CB71" i="7" s="1"/>
  <c r="BQ68" i="7"/>
  <c r="BP68" i="7"/>
  <c r="CL66" i="7"/>
  <c r="CM66" i="7" s="1"/>
  <c r="CA63" i="7"/>
  <c r="CB63" i="7"/>
  <c r="CA51" i="7"/>
  <c r="CB51" i="7"/>
  <c r="BQ76" i="7"/>
  <c r="CL61" i="7"/>
  <c r="CM61" i="7"/>
  <c r="CM57" i="7"/>
  <c r="CM56" i="7"/>
  <c r="BP55" i="7"/>
  <c r="BQ55" i="7" s="1"/>
  <c r="BP54" i="7"/>
  <c r="BQ54" i="7" s="1"/>
  <c r="CL52" i="7"/>
  <c r="CM52" i="7"/>
  <c r="CA47" i="7"/>
  <c r="CB47" i="7" s="1"/>
  <c r="CL45" i="7"/>
  <c r="CM45" i="7" s="1"/>
  <c r="BP41" i="7"/>
  <c r="BQ41" i="7" s="1"/>
  <c r="BP31" i="7"/>
  <c r="BQ31" i="7"/>
  <c r="CA16" i="7"/>
  <c r="CB16" i="7" s="1"/>
  <c r="CL15" i="7"/>
  <c r="CM15" i="7" s="1"/>
  <c r="BQ77" i="7"/>
  <c r="BQ60" i="7"/>
  <c r="CL54" i="7"/>
  <c r="CM54" i="7"/>
  <c r="BP48" i="7"/>
  <c r="BQ48" i="7" s="1"/>
  <c r="CA46" i="7"/>
  <c r="CB46" i="7" s="1"/>
  <c r="BP45" i="7"/>
  <c r="BQ45" i="7" s="1"/>
  <c r="CA39" i="7"/>
  <c r="CB39" i="7" s="1"/>
  <c r="CL31" i="7"/>
  <c r="CM31" i="7" s="1"/>
  <c r="BP21" i="7"/>
  <c r="BQ21" i="7" s="1"/>
  <c r="CA19" i="7"/>
  <c r="CB19" i="7" s="1"/>
  <c r="CA6" i="7"/>
  <c r="CB6" i="7"/>
  <c r="BP65" i="7"/>
  <c r="BQ65" i="7" s="1"/>
  <c r="BP64" i="7"/>
  <c r="BQ64" i="7" s="1"/>
  <c r="CL62" i="7"/>
  <c r="CM62" i="7" s="1"/>
  <c r="CA60" i="7"/>
  <c r="CB60" i="7"/>
  <c r="CB59" i="7"/>
  <c r="BP52" i="7"/>
  <c r="BQ52" i="7"/>
  <c r="BP25" i="7"/>
  <c r="BQ25" i="7"/>
  <c r="CL21" i="7"/>
  <c r="CM21" i="7" s="1"/>
  <c r="CL7" i="7"/>
  <c r="CM7" i="7"/>
  <c r="CB68" i="7"/>
  <c r="BQ67" i="7"/>
  <c r="BQ66" i="7"/>
  <c r="CA61" i="7"/>
  <c r="CB61" i="7" s="1"/>
  <c r="CA45" i="7"/>
  <c r="CB45" i="7"/>
  <c r="CA32" i="7"/>
  <c r="CB32" i="7" s="1"/>
  <c r="BP17" i="7"/>
  <c r="BQ17" i="7" s="1"/>
  <c r="CA8" i="7"/>
  <c r="CB8" i="7" s="1"/>
  <c r="CM73" i="7"/>
  <c r="CB73" i="7"/>
  <c r="CB65" i="7"/>
  <c r="CA64" i="7"/>
  <c r="CB64" i="7"/>
  <c r="BQ62" i="7"/>
  <c r="CL59" i="7"/>
  <c r="CM59" i="7" s="1"/>
  <c r="BP57" i="7"/>
  <c r="BQ57" i="7"/>
  <c r="CA55" i="7"/>
  <c r="CB55" i="7" s="1"/>
  <c r="CL53" i="7"/>
  <c r="CM53" i="7" s="1"/>
  <c r="CM48" i="7"/>
  <c r="BP47" i="7"/>
  <c r="BQ47" i="7" s="1"/>
  <c r="BP46" i="7"/>
  <c r="BQ46" i="7"/>
  <c r="CL43" i="7"/>
  <c r="CM43" i="7"/>
  <c r="CA11" i="7"/>
  <c r="CB11" i="7"/>
  <c r="CL10" i="7"/>
  <c r="CM10" i="7" s="1"/>
  <c r="BP9" i="7"/>
  <c r="BQ9" i="7"/>
  <c r="CL60" i="7"/>
  <c r="CM60" i="7"/>
  <c r="BP56" i="7"/>
  <c r="BQ56" i="7"/>
  <c r="CA54" i="7"/>
  <c r="CB54" i="7" s="1"/>
  <c r="BP53" i="7"/>
  <c r="BQ53" i="7"/>
  <c r="CA52" i="7"/>
  <c r="CB52" i="7"/>
  <c r="CL51" i="7"/>
  <c r="CM51" i="7"/>
  <c r="CB50" i="7"/>
  <c r="CM49" i="7"/>
  <c r="CL46" i="7"/>
  <c r="CM46" i="7"/>
  <c r="BP35" i="7"/>
  <c r="BQ35" i="7"/>
  <c r="BP24" i="7"/>
  <c r="BQ24" i="7" s="1"/>
  <c r="CL63" i="7"/>
  <c r="CM63" i="7" s="1"/>
  <c r="CA62" i="7"/>
  <c r="CB62" i="7"/>
  <c r="CL42" i="7"/>
  <c r="CM42" i="7" s="1"/>
  <c r="BP38" i="7"/>
  <c r="BQ38" i="7"/>
  <c r="CA14" i="7"/>
  <c r="CB14" i="7" s="1"/>
  <c r="CB56" i="7"/>
  <c r="CM55" i="7"/>
  <c r="BQ49" i="7"/>
  <c r="CB48" i="7"/>
  <c r="CM47" i="7"/>
  <c r="BQ43" i="7"/>
  <c r="CA37" i="7"/>
  <c r="CB37" i="7" s="1"/>
  <c r="CL34" i="7"/>
  <c r="CM34" i="7"/>
  <c r="BP34" i="7"/>
  <c r="BQ34" i="7"/>
  <c r="CA29" i="7"/>
  <c r="CB29" i="7"/>
  <c r="BP28" i="7"/>
  <c r="BQ28" i="7" s="1"/>
  <c r="CA24" i="7"/>
  <c r="CB24" i="7"/>
  <c r="CL23" i="7"/>
  <c r="CM23" i="7"/>
  <c r="BQ23" i="7"/>
  <c r="CL18" i="7"/>
  <c r="CM18" i="7" s="1"/>
  <c r="CL12" i="7"/>
  <c r="CM12" i="7"/>
  <c r="BP12" i="7"/>
  <c r="BQ12" i="7" s="1"/>
  <c r="CB42" i="7"/>
  <c r="BQ40" i="7"/>
  <c r="CB38" i="7"/>
  <c r="CL36" i="7"/>
  <c r="CM36" i="7" s="1"/>
  <c r="CA33" i="7"/>
  <c r="CB33" i="7"/>
  <c r="CL32" i="7"/>
  <c r="CM32" i="7"/>
  <c r="CM30" i="7"/>
  <c r="CL20" i="7"/>
  <c r="CM20" i="7" s="1"/>
  <c r="BP20" i="7"/>
  <c r="BQ20" i="7"/>
  <c r="BP10" i="7"/>
  <c r="BQ10" i="7" s="1"/>
  <c r="CA40" i="7"/>
  <c r="CB40" i="7" s="1"/>
  <c r="CL39" i="7"/>
  <c r="CM39" i="7" s="1"/>
  <c r="BQ39" i="7"/>
  <c r="CM37" i="7"/>
  <c r="CB31" i="7"/>
  <c r="BP30" i="7"/>
  <c r="BQ30" i="7"/>
  <c r="BP27" i="7"/>
  <c r="BQ27" i="7"/>
  <c r="BP18" i="7"/>
  <c r="BQ18" i="7" s="1"/>
  <c r="CA13" i="7"/>
  <c r="CB13" i="7"/>
  <c r="CA9" i="7"/>
  <c r="CB9" i="7"/>
  <c r="CL8" i="7"/>
  <c r="CM8" i="7"/>
  <c r="CA5" i="7"/>
  <c r="CB5" i="7" s="1"/>
  <c r="CB44" i="7"/>
  <c r="BQ44" i="7"/>
  <c r="CA35" i="7"/>
  <c r="CB35" i="7"/>
  <c r="CM29" i="7"/>
  <c r="CA28" i="7"/>
  <c r="CB28" i="7" s="1"/>
  <c r="CL26" i="7"/>
  <c r="CM26" i="7"/>
  <c r="BP26" i="7"/>
  <c r="BQ26" i="7" s="1"/>
  <c r="CA21" i="7"/>
  <c r="CB21" i="7" s="1"/>
  <c r="CA17" i="7"/>
  <c r="CB17" i="7" s="1"/>
  <c r="CL16" i="7"/>
  <c r="CM16" i="7"/>
  <c r="CM14" i="7"/>
  <c r="CB7" i="7"/>
  <c r="CM6" i="7"/>
  <c r="CB43" i="7"/>
  <c r="CA34" i="7"/>
  <c r="CB34" i="7" s="1"/>
  <c r="BQ32" i="7"/>
  <c r="CA25" i="7"/>
  <c r="CB25" i="7"/>
  <c r="CL24" i="7"/>
  <c r="CM24" i="7"/>
  <c r="CM22" i="7"/>
  <c r="CB15" i="7"/>
  <c r="BP14" i="7"/>
  <c r="BQ14" i="7" s="1"/>
  <c r="CA12" i="7"/>
  <c r="CB12" i="7"/>
  <c r="BP6" i="7"/>
  <c r="BQ6" i="7"/>
  <c r="CA41" i="7"/>
  <c r="CB41" i="7"/>
  <c r="BP36" i="7"/>
  <c r="BQ36" i="7" s="1"/>
  <c r="BP29" i="7"/>
  <c r="BQ29" i="7"/>
  <c r="CB23" i="7"/>
  <c r="BP22" i="7"/>
  <c r="BQ22" i="7" s="1"/>
  <c r="CA20" i="7"/>
  <c r="CB20" i="7" s="1"/>
  <c r="CM13" i="7"/>
  <c r="BQ8" i="7"/>
  <c r="CM5" i="7"/>
  <c r="CL40" i="7"/>
  <c r="CM40" i="7"/>
  <c r="CM38" i="7"/>
  <c r="BP33" i="7"/>
  <c r="BQ33" i="7" s="1"/>
  <c r="CA27" i="7"/>
  <c r="CB27" i="7"/>
  <c r="BQ16" i="7"/>
  <c r="BP13" i="7"/>
  <c r="BQ13" i="7"/>
  <c r="BP5" i="7"/>
  <c r="BQ5" i="7"/>
  <c r="BQ37" i="7"/>
  <c r="CB36" i="7"/>
  <c r="CM35" i="7"/>
  <c r="CM27" i="7"/>
  <c r="CM19" i="7"/>
  <c r="CM11" i="7"/>
  <c r="CM9" i="7"/>
  <c r="BP4" i="7"/>
  <c r="BQ4" i="7" s="1"/>
  <c r="CA4" i="7"/>
  <c r="CB4" i="7" s="1"/>
  <c r="CM4" i="7"/>
  <c r="CL4" i="7"/>
  <c r="AJ446" i="7"/>
  <c r="U5" i="7"/>
  <c r="AU14" i="7"/>
  <c r="AU197" i="7"/>
  <c r="AU307" i="7"/>
  <c r="BE207" i="7"/>
  <c r="BF207" i="7" s="1"/>
  <c r="BF337" i="7"/>
  <c r="AJ84" i="7"/>
  <c r="AJ335" i="7"/>
  <c r="BF196" i="7"/>
  <c r="AJ77" i="7"/>
  <c r="BF324" i="7"/>
  <c r="BF59" i="7"/>
  <c r="BE427" i="7"/>
  <c r="BF427" i="7" s="1"/>
  <c r="AI425" i="7"/>
  <c r="AJ425" i="7" s="1"/>
  <c r="AI426" i="7"/>
  <c r="AJ426" i="7" s="1"/>
  <c r="AT392" i="7"/>
  <c r="AU392" i="7" s="1"/>
  <c r="AU499" i="7"/>
  <c r="AI7" i="7"/>
  <c r="AJ7" i="7" s="1"/>
  <c r="BF420" i="7"/>
  <c r="U4" i="7"/>
  <c r="AJ393" i="7"/>
  <c r="BE373" i="7"/>
  <c r="BF373" i="7" s="1"/>
  <c r="AT46" i="7"/>
  <c r="AU46" i="7" s="1"/>
  <c r="BE32" i="7"/>
  <c r="BF32" i="7" s="1"/>
  <c r="BF428" i="7"/>
  <c r="BE61" i="7"/>
  <c r="BF61" i="7" s="1"/>
  <c r="BF361" i="7"/>
  <c r="AU186" i="7"/>
  <c r="BF37" i="7"/>
  <c r="AU239" i="7"/>
  <c r="AU193" i="7"/>
  <c r="AU233" i="7"/>
  <c r="AU6" i="7"/>
  <c r="AJ186" i="7"/>
  <c r="AT428" i="7"/>
  <c r="AU428" i="7" s="1"/>
  <c r="BE440" i="7"/>
  <c r="BF440" i="7" s="1"/>
  <c r="AI429" i="7"/>
  <c r="AJ429" i="7" s="1"/>
  <c r="BE439" i="7"/>
  <c r="BF439" i="7" s="1"/>
  <c r="AT425" i="7"/>
  <c r="AU425" i="7" s="1"/>
  <c r="BE424" i="7"/>
  <c r="BF424" i="7" s="1"/>
  <c r="AT400" i="7"/>
  <c r="AU400" i="7" s="1"/>
  <c r="AT373" i="7"/>
  <c r="AU373" i="7" s="1"/>
  <c r="AT416" i="7"/>
  <c r="AU416" i="7" s="1"/>
  <c r="BE461" i="7"/>
  <c r="BF461" i="7" s="1"/>
  <c r="BE443" i="7"/>
  <c r="BF443" i="7" s="1"/>
  <c r="BE431" i="7"/>
  <c r="BF431" i="7" s="1"/>
  <c r="AI431" i="7"/>
  <c r="AJ431" i="7" s="1"/>
  <c r="BE477" i="7"/>
  <c r="BF477" i="7" s="1"/>
  <c r="AT424" i="7"/>
  <c r="AU424" i="7" s="1"/>
  <c r="AT333" i="7"/>
  <c r="AU333" i="7" s="1"/>
  <c r="AI326" i="7"/>
  <c r="AJ326" i="7" s="1"/>
  <c r="AJ500" i="7"/>
  <c r="AU486" i="7"/>
  <c r="AJ445" i="7"/>
  <c r="BF365" i="7"/>
  <c r="AI339" i="7"/>
  <c r="AJ339" i="7" s="1"/>
  <c r="AI311" i="7"/>
  <c r="AJ311" i="7" s="1"/>
  <c r="AI123" i="7"/>
  <c r="AJ123" i="7" s="1"/>
  <c r="BF446" i="7"/>
  <c r="AI248" i="7"/>
  <c r="AJ248" i="7" s="1"/>
  <c r="AT317" i="7"/>
  <c r="AU317" i="7" s="1"/>
  <c r="AT366" i="7"/>
  <c r="AU366" i="7" s="1"/>
  <c r="AJ363" i="7"/>
  <c r="AT329" i="7"/>
  <c r="AU329" i="7" s="1"/>
  <c r="AI272" i="7"/>
  <c r="AJ272" i="7" s="1"/>
  <c r="AT209" i="7"/>
  <c r="AU209" i="7" s="1"/>
  <c r="AI368" i="7"/>
  <c r="AJ368" i="7" s="1"/>
  <c r="BE353" i="7"/>
  <c r="BF353" i="7" s="1"/>
  <c r="BE317" i="7"/>
  <c r="BF317" i="7" s="1"/>
  <c r="AI303" i="7"/>
  <c r="AJ303" i="7" s="1"/>
  <c r="AJ471" i="7"/>
  <c r="AU408" i="7"/>
  <c r="AT294" i="7"/>
  <c r="AU294" i="7" s="1"/>
  <c r="AU359" i="7"/>
  <c r="AU354" i="7"/>
  <c r="AJ322" i="7"/>
  <c r="AT275" i="7"/>
  <c r="AU275" i="7" s="1"/>
  <c r="AT217" i="7"/>
  <c r="AU217" i="7" s="1"/>
  <c r="AI205" i="7"/>
  <c r="AJ205" i="7" s="1"/>
  <c r="AJ324" i="7"/>
  <c r="AI259" i="7"/>
  <c r="AJ259" i="7" s="1"/>
  <c r="BE240" i="7"/>
  <c r="BF240" i="7" s="1"/>
  <c r="AU371" i="7"/>
  <c r="BF326" i="7"/>
  <c r="AU302" i="7"/>
  <c r="AT278" i="7"/>
  <c r="AU278" i="7" s="1"/>
  <c r="AI275" i="7"/>
  <c r="AJ275" i="7" s="1"/>
  <c r="AT249" i="7"/>
  <c r="AU249" i="7" s="1"/>
  <c r="BE208" i="7"/>
  <c r="BF208" i="7" s="1"/>
  <c r="AI208" i="7"/>
  <c r="AJ208" i="7" s="1"/>
  <c r="BE188" i="7"/>
  <c r="BF188" i="7" s="1"/>
  <c r="AJ372" i="7"/>
  <c r="BE275" i="7"/>
  <c r="BF275" i="7" s="1"/>
  <c r="BE257" i="7"/>
  <c r="BF257" i="7" s="1"/>
  <c r="AT225" i="7"/>
  <c r="AU225" i="7" s="1"/>
  <c r="BE152" i="7"/>
  <c r="BF152" i="7" s="1"/>
  <c r="AT106" i="7"/>
  <c r="AU106" i="7" s="1"/>
  <c r="AJ356" i="7"/>
  <c r="AT286" i="7"/>
  <c r="AU286" i="7" s="1"/>
  <c r="AT241" i="7"/>
  <c r="AU241" i="7" s="1"/>
  <c r="AU262" i="7"/>
  <c r="AT205" i="7"/>
  <c r="AU205" i="7" s="1"/>
  <c r="AT145" i="7"/>
  <c r="AU145" i="7" s="1"/>
  <c r="BF277" i="7"/>
  <c r="AJ263" i="7"/>
  <c r="BF246" i="7"/>
  <c r="BF200" i="7"/>
  <c r="AT187" i="7"/>
  <c r="AU187" i="7" s="1"/>
  <c r="AT175" i="7"/>
  <c r="AU175" i="7" s="1"/>
  <c r="BE122" i="7"/>
  <c r="BF122" i="7" s="1"/>
  <c r="AT119" i="7"/>
  <c r="AU119" i="7" s="1"/>
  <c r="AT153" i="7"/>
  <c r="AU153" i="7" s="1"/>
  <c r="BE17" i="7"/>
  <c r="BF17" i="7" s="1"/>
  <c r="AI200" i="7"/>
  <c r="AJ200" i="7" s="1"/>
  <c r="BE127" i="7"/>
  <c r="BF127" i="7" s="1"/>
  <c r="AI108" i="7"/>
  <c r="AJ108" i="7" s="1"/>
  <c r="AT207" i="7"/>
  <c r="AU207" i="7" s="1"/>
  <c r="AI130" i="7"/>
  <c r="AJ130" i="7" s="1"/>
  <c r="AT114" i="7"/>
  <c r="AU114" i="7" s="1"/>
  <c r="AU303" i="7"/>
  <c r="AI264" i="7"/>
  <c r="AJ264" i="7" s="1"/>
  <c r="AT200" i="7"/>
  <c r="AU200" i="7" s="1"/>
  <c r="AI194" i="7"/>
  <c r="AJ194" i="7" s="1"/>
  <c r="AI162" i="7"/>
  <c r="AJ162" i="7" s="1"/>
  <c r="AJ198" i="7"/>
  <c r="AT40" i="7"/>
  <c r="AU40" i="7" s="1"/>
  <c r="AT26" i="7"/>
  <c r="AU26" i="7" s="1"/>
  <c r="BF191" i="7"/>
  <c r="AJ190" i="7"/>
  <c r="AU111" i="7"/>
  <c r="BE85" i="7"/>
  <c r="BF85" i="7" s="1"/>
  <c r="AI68" i="7"/>
  <c r="AJ68" i="7" s="1"/>
  <c r="AT18" i="7"/>
  <c r="AU18" i="7" s="1"/>
  <c r="BF124" i="7"/>
  <c r="AT62" i="7"/>
  <c r="AU62" i="7" s="1"/>
  <c r="AI47" i="7"/>
  <c r="AJ47" i="7" s="1"/>
  <c r="AI34" i="7"/>
  <c r="AJ34" i="7" s="1"/>
  <c r="AI19" i="7"/>
  <c r="AJ19" i="7" s="1"/>
  <c r="AI112" i="7"/>
  <c r="AJ112" i="7" s="1"/>
  <c r="AU107" i="7"/>
  <c r="BE40" i="7"/>
  <c r="BF40" i="7" s="1"/>
  <c r="AI27" i="7"/>
  <c r="AJ27" i="7" s="1"/>
  <c r="AI65" i="7"/>
  <c r="AJ65" i="7" s="1"/>
  <c r="BE62" i="7"/>
  <c r="BF62" i="7" s="1"/>
  <c r="BE25" i="7"/>
  <c r="BF25" i="7" s="1"/>
  <c r="AT63" i="7"/>
  <c r="AU63" i="7" s="1"/>
  <c r="AT54" i="7"/>
  <c r="AU54" i="7" s="1"/>
  <c r="BF70" i="7"/>
  <c r="AU91" i="7"/>
  <c r="BF82" i="7"/>
  <c r="AJ39" i="7"/>
  <c r="BF21" i="7"/>
  <c r="BF63" i="7"/>
  <c r="AJ40" i="7"/>
  <c r="AJ88" i="7"/>
  <c r="AI69" i="7"/>
  <c r="AJ69" i="7" s="1"/>
  <c r="AJ15" i="7"/>
  <c r="AI449" i="7"/>
  <c r="AJ449" i="7" s="1"/>
  <c r="AI489" i="7"/>
  <c r="AJ489" i="7" s="1"/>
  <c r="AI481" i="7"/>
  <c r="AJ481" i="7" s="1"/>
  <c r="BE471" i="7"/>
  <c r="BF471" i="7" s="1"/>
  <c r="BE455" i="7"/>
  <c r="BF455" i="7" s="1"/>
  <c r="BE447" i="7"/>
  <c r="BF447" i="7" s="1"/>
  <c r="BE487" i="7"/>
  <c r="BF487" i="7" s="1"/>
  <c r="AT472" i="7"/>
  <c r="AU472" i="7" s="1"/>
  <c r="BE495" i="7"/>
  <c r="BF495" i="7" s="1"/>
  <c r="AT448" i="7"/>
  <c r="AU448" i="7" s="1"/>
  <c r="AT496" i="7"/>
  <c r="AU496" i="7" s="1"/>
  <c r="AT464" i="7"/>
  <c r="AU464" i="7" s="1"/>
  <c r="AT488" i="7"/>
  <c r="AU488" i="7" s="1"/>
  <c r="AT480" i="7"/>
  <c r="AU480" i="7" s="1"/>
  <c r="AT501" i="7"/>
  <c r="AU501" i="7" s="1"/>
  <c r="AI473" i="7"/>
  <c r="AJ473" i="7" s="1"/>
  <c r="AT339" i="7"/>
  <c r="AU339" i="7" s="1"/>
  <c r="BE263" i="7"/>
  <c r="BF263" i="7" s="1"/>
  <c r="AI220" i="7"/>
  <c r="AJ220" i="7" s="1"/>
  <c r="AI170" i="7"/>
  <c r="AJ170" i="7" s="1"/>
  <c r="AI169" i="7"/>
  <c r="AJ169" i="7" s="1"/>
  <c r="BE39" i="7"/>
  <c r="BF39" i="7" s="1"/>
  <c r="AI36" i="7"/>
  <c r="AJ36" i="7" s="1"/>
  <c r="AT23" i="7"/>
  <c r="AU23" i="7" s="1"/>
  <c r="BF501" i="7"/>
  <c r="AU494" i="7"/>
  <c r="BE488" i="7"/>
  <c r="BF488" i="7" s="1"/>
  <c r="AT484" i="7"/>
  <c r="AU484" i="7" s="1"/>
  <c r="BE482" i="7"/>
  <c r="BF482" i="7" s="1"/>
  <c r="AI482" i="7"/>
  <c r="AJ482" i="7" s="1"/>
  <c r="AT481" i="7"/>
  <c r="AU481" i="7" s="1"/>
  <c r="AU479" i="7"/>
  <c r="AI477" i="7"/>
  <c r="AJ477" i="7" s="1"/>
  <c r="AT474" i="7"/>
  <c r="AU474" i="7" s="1"/>
  <c r="AI460" i="7"/>
  <c r="AJ460" i="7" s="1"/>
  <c r="AI459" i="7"/>
  <c r="AJ459" i="7" s="1"/>
  <c r="AI458" i="7"/>
  <c r="AJ458" i="7" s="1"/>
  <c r="AJ456" i="7"/>
  <c r="BE448" i="7"/>
  <c r="BF448" i="7" s="1"/>
  <c r="AT434" i="7"/>
  <c r="AU434" i="7" s="1"/>
  <c r="AT430" i="7"/>
  <c r="AU430" i="7" s="1"/>
  <c r="AI395" i="7"/>
  <c r="AJ395" i="7" s="1"/>
  <c r="AI377" i="7"/>
  <c r="AJ377" i="7" s="1"/>
  <c r="BE363" i="7"/>
  <c r="BF363" i="7" s="1"/>
  <c r="BE480" i="7"/>
  <c r="BF480" i="7" s="1"/>
  <c r="AT476" i="7"/>
  <c r="AU476" i="7" s="1"/>
  <c r="BE393" i="7"/>
  <c r="BF393" i="7" s="1"/>
  <c r="AI289" i="7"/>
  <c r="AJ289" i="7" s="1"/>
  <c r="AT48" i="7"/>
  <c r="AU48" i="7" s="1"/>
  <c r="BE500" i="7"/>
  <c r="BF500" i="7" s="1"/>
  <c r="BE496" i="7"/>
  <c r="BF496" i="7" s="1"/>
  <c r="AT492" i="7"/>
  <c r="AU492" i="7" s="1"/>
  <c r="BE490" i="7"/>
  <c r="BF490" i="7" s="1"/>
  <c r="AI490" i="7"/>
  <c r="AJ490" i="7" s="1"/>
  <c r="AT489" i="7"/>
  <c r="AU489" i="7" s="1"/>
  <c r="AU487" i="7"/>
  <c r="AI485" i="7"/>
  <c r="AJ485" i="7" s="1"/>
  <c r="AT483" i="7"/>
  <c r="AU483" i="7" s="1"/>
  <c r="AJ480" i="7"/>
  <c r="AU470" i="7"/>
  <c r="AI465" i="7"/>
  <c r="AJ465" i="7" s="1"/>
  <c r="AJ463" i="7"/>
  <c r="BE459" i="7"/>
  <c r="BF459" i="7" s="1"/>
  <c r="BE458" i="7"/>
  <c r="BF458" i="7" s="1"/>
  <c r="BF454" i="7"/>
  <c r="BF453" i="7"/>
  <c r="AT449" i="7"/>
  <c r="AU449" i="7" s="1"/>
  <c r="AU447" i="7"/>
  <c r="AU446" i="7"/>
  <c r="AT444" i="7"/>
  <c r="AU444" i="7" s="1"/>
  <c r="AT442" i="7"/>
  <c r="AU442" i="7" s="1"/>
  <c r="BE423" i="7"/>
  <c r="BF423" i="7" s="1"/>
  <c r="AI403" i="7"/>
  <c r="AJ403" i="7" s="1"/>
  <c r="BE376" i="7"/>
  <c r="BF376" i="7" s="1"/>
  <c r="BE366" i="7"/>
  <c r="BF366" i="7" s="1"/>
  <c r="AT475" i="7"/>
  <c r="AU475" i="7" s="1"/>
  <c r="AT457" i="7"/>
  <c r="AU457" i="7" s="1"/>
  <c r="AT450" i="7"/>
  <c r="AU450" i="7" s="1"/>
  <c r="AT438" i="7"/>
  <c r="AU438" i="7" s="1"/>
  <c r="AI297" i="7"/>
  <c r="AJ297" i="7" s="1"/>
  <c r="AI201" i="7"/>
  <c r="AJ201" i="7" s="1"/>
  <c r="AI156" i="7"/>
  <c r="AJ156" i="7" s="1"/>
  <c r="AT108" i="7"/>
  <c r="AU108" i="7" s="1"/>
  <c r="AT88" i="7"/>
  <c r="AU88" i="7" s="1"/>
  <c r="AI74" i="7"/>
  <c r="AJ74" i="7" s="1"/>
  <c r="AI66" i="7"/>
  <c r="AJ66" i="7" s="1"/>
  <c r="AT60" i="7"/>
  <c r="AU60" i="7" s="1"/>
  <c r="BE498" i="7"/>
  <c r="BF498" i="7" s="1"/>
  <c r="AI498" i="7"/>
  <c r="AJ498" i="7" s="1"/>
  <c r="AT497" i="7"/>
  <c r="AU497" i="7" s="1"/>
  <c r="AU495" i="7"/>
  <c r="AI493" i="7"/>
  <c r="AJ493" i="7" s="1"/>
  <c r="AT491" i="7"/>
  <c r="AU491" i="7" s="1"/>
  <c r="AJ488" i="7"/>
  <c r="BE479" i="7"/>
  <c r="BF479" i="7" s="1"/>
  <c r="BF478" i="7"/>
  <c r="BE472" i="7"/>
  <c r="BF472" i="7" s="1"/>
  <c r="AT468" i="7"/>
  <c r="AU468" i="7" s="1"/>
  <c r="AT467" i="7"/>
  <c r="AU467" i="7" s="1"/>
  <c r="BE465" i="7"/>
  <c r="BF465" i="7" s="1"/>
  <c r="AT456" i="7"/>
  <c r="AU456" i="7" s="1"/>
  <c r="AI452" i="7"/>
  <c r="AJ452" i="7" s="1"/>
  <c r="AI451" i="7"/>
  <c r="AJ451" i="7" s="1"/>
  <c r="AI450" i="7"/>
  <c r="AJ450" i="7" s="1"/>
  <c r="AJ448" i="7"/>
  <c r="BE445" i="7"/>
  <c r="BF445" i="7" s="1"/>
  <c r="BE438" i="7"/>
  <c r="BF438" i="7" s="1"/>
  <c r="BE432" i="7"/>
  <c r="BF432" i="7" s="1"/>
  <c r="AI422" i="7"/>
  <c r="AJ422" i="7" s="1"/>
  <c r="AT417" i="7"/>
  <c r="AU417" i="7" s="1"/>
  <c r="AT401" i="7"/>
  <c r="AU401" i="7" s="1"/>
  <c r="AT393" i="7"/>
  <c r="AU393" i="7" s="1"/>
  <c r="AT312" i="7"/>
  <c r="AU312" i="7" s="1"/>
  <c r="BE201" i="7"/>
  <c r="BF201" i="7" s="1"/>
  <c r="AJ496" i="7"/>
  <c r="BF486" i="7"/>
  <c r="BF485" i="7"/>
  <c r="AT482" i="7"/>
  <c r="AU482" i="7" s="1"/>
  <c r="BE481" i="7"/>
  <c r="BF481" i="7" s="1"/>
  <c r="AI476" i="7"/>
  <c r="AJ476" i="7" s="1"/>
  <c r="AI475" i="7"/>
  <c r="AJ475" i="7" s="1"/>
  <c r="AI474" i="7"/>
  <c r="AJ474" i="7" s="1"/>
  <c r="AT473" i="7"/>
  <c r="AU473" i="7" s="1"/>
  <c r="AU471" i="7"/>
  <c r="AI469" i="7"/>
  <c r="AJ469" i="7" s="1"/>
  <c r="AT466" i="7"/>
  <c r="AU466" i="7" s="1"/>
  <c r="AU462" i="7"/>
  <c r="AI457" i="7"/>
  <c r="AJ457" i="7" s="1"/>
  <c r="AJ455" i="7"/>
  <c r="BE451" i="7"/>
  <c r="BF451" i="7" s="1"/>
  <c r="BE450" i="7"/>
  <c r="BF450" i="7" s="1"/>
  <c r="AU441" i="7"/>
  <c r="AT433" i="7"/>
  <c r="AU433" i="7" s="1"/>
  <c r="AI428" i="7"/>
  <c r="AJ428" i="7" s="1"/>
  <c r="BE425" i="7"/>
  <c r="BF425" i="7" s="1"/>
  <c r="AT409" i="7"/>
  <c r="AU409" i="7" s="1"/>
  <c r="AI323" i="7"/>
  <c r="AJ323" i="7" s="1"/>
  <c r="AI206" i="7"/>
  <c r="AJ206" i="7" s="1"/>
  <c r="BF494" i="7"/>
  <c r="BF493" i="7"/>
  <c r="AT490" i="7"/>
  <c r="AU490" i="7" s="1"/>
  <c r="BE489" i="7"/>
  <c r="BF489" i="7" s="1"/>
  <c r="AI484" i="7"/>
  <c r="AJ484" i="7" s="1"/>
  <c r="AI483" i="7"/>
  <c r="AJ483" i="7" s="1"/>
  <c r="AJ479" i="7"/>
  <c r="BE475" i="7"/>
  <c r="BF475" i="7" s="1"/>
  <c r="BE474" i="7"/>
  <c r="BF474" i="7" s="1"/>
  <c r="AJ472" i="7"/>
  <c r="BE464" i="7"/>
  <c r="BF464" i="7" s="1"/>
  <c r="AT460" i="7"/>
  <c r="AU460" i="7" s="1"/>
  <c r="AT459" i="7"/>
  <c r="AU459" i="7" s="1"/>
  <c r="BE457" i="7"/>
  <c r="BF457" i="7" s="1"/>
  <c r="AJ443" i="7"/>
  <c r="BE434" i="7"/>
  <c r="BF434" i="7" s="1"/>
  <c r="AI434" i="7"/>
  <c r="AJ434" i="7" s="1"/>
  <c r="BE430" i="7"/>
  <c r="BF430" i="7" s="1"/>
  <c r="AT429" i="7"/>
  <c r="AU429" i="7" s="1"/>
  <c r="AT385" i="7"/>
  <c r="AU385" i="7" s="1"/>
  <c r="AI384" i="7"/>
  <c r="AJ384" i="7" s="1"/>
  <c r="AT381" i="7"/>
  <c r="AU381" i="7" s="1"/>
  <c r="BE466" i="7"/>
  <c r="BF466" i="7" s="1"/>
  <c r="BE463" i="7"/>
  <c r="BF463" i="7" s="1"/>
  <c r="BE303" i="7"/>
  <c r="BF303" i="7" s="1"/>
  <c r="AT226" i="7"/>
  <c r="AU226" i="7" s="1"/>
  <c r="AI501" i="7"/>
  <c r="AJ501" i="7" s="1"/>
  <c r="AT498" i="7"/>
  <c r="AU498" i="7" s="1"/>
  <c r="BE497" i="7"/>
  <c r="BF497" i="7" s="1"/>
  <c r="AI492" i="7"/>
  <c r="AJ492" i="7" s="1"/>
  <c r="AI491" i="7"/>
  <c r="AJ491" i="7" s="1"/>
  <c r="AJ487" i="7"/>
  <c r="BE483" i="7"/>
  <c r="BF483" i="7" s="1"/>
  <c r="BF470" i="7"/>
  <c r="BF469" i="7"/>
  <c r="AT465" i="7"/>
  <c r="AU465" i="7" s="1"/>
  <c r="AU463" i="7"/>
  <c r="BE462" i="7"/>
  <c r="BF462" i="7" s="1"/>
  <c r="AI461" i="7"/>
  <c r="AJ461" i="7" s="1"/>
  <c r="AT458" i="7"/>
  <c r="AU458" i="7" s="1"/>
  <c r="AU454" i="7"/>
  <c r="AJ447" i="7"/>
  <c r="AT443" i="7"/>
  <c r="AU443" i="7" s="1"/>
  <c r="AI442" i="7"/>
  <c r="AJ442" i="7" s="1"/>
  <c r="BF437" i="7"/>
  <c r="BE433" i="7"/>
  <c r="BF433" i="7" s="1"/>
  <c r="BE426" i="7"/>
  <c r="BF426" i="7" s="1"/>
  <c r="AI423" i="7"/>
  <c r="AJ423" i="7" s="1"/>
  <c r="BE413" i="7"/>
  <c r="BF413" i="7" s="1"/>
  <c r="AI413" i="7"/>
  <c r="AJ413" i="7" s="1"/>
  <c r="AT412" i="7"/>
  <c r="AU412" i="7" s="1"/>
  <c r="BE397" i="7"/>
  <c r="BF397" i="7" s="1"/>
  <c r="AI397" i="7"/>
  <c r="AJ397" i="7" s="1"/>
  <c r="AT396" i="7"/>
  <c r="AU396" i="7" s="1"/>
  <c r="BE467" i="7"/>
  <c r="BF467" i="7" s="1"/>
  <c r="AU455" i="7"/>
  <c r="AI453" i="7"/>
  <c r="AJ453" i="7" s="1"/>
  <c r="BE429" i="7"/>
  <c r="BF429" i="7" s="1"/>
  <c r="BE401" i="7"/>
  <c r="BF401" i="7" s="1"/>
  <c r="AT324" i="7"/>
  <c r="AU324" i="7" s="1"/>
  <c r="AI281" i="7"/>
  <c r="AJ281" i="7" s="1"/>
  <c r="AT251" i="7"/>
  <c r="AU251" i="7" s="1"/>
  <c r="AT218" i="7"/>
  <c r="AU218" i="7" s="1"/>
  <c r="AI212" i="7"/>
  <c r="AJ212" i="7" s="1"/>
  <c r="AT174" i="7"/>
  <c r="AU174" i="7" s="1"/>
  <c r="AI117" i="7"/>
  <c r="AJ117" i="7" s="1"/>
  <c r="AT80" i="7"/>
  <c r="AU80" i="7" s="1"/>
  <c r="AT500" i="7"/>
  <c r="AU500" i="7" s="1"/>
  <c r="BF499" i="7"/>
  <c r="AI499" i="7"/>
  <c r="AJ499" i="7" s="1"/>
  <c r="AI497" i="7"/>
  <c r="AJ497" i="7" s="1"/>
  <c r="AJ495" i="7"/>
  <c r="BE491" i="7"/>
  <c r="BF491" i="7" s="1"/>
  <c r="AU478" i="7"/>
  <c r="BE473" i="7"/>
  <c r="BF473" i="7" s="1"/>
  <c r="AI468" i="7"/>
  <c r="AJ468" i="7" s="1"/>
  <c r="AI467" i="7"/>
  <c r="AJ467" i="7" s="1"/>
  <c r="AI466" i="7"/>
  <c r="AJ466" i="7" s="1"/>
  <c r="AJ464" i="7"/>
  <c r="BE456" i="7"/>
  <c r="BF456" i="7" s="1"/>
  <c r="AT452" i="7"/>
  <c r="AU452" i="7" s="1"/>
  <c r="AT451" i="7"/>
  <c r="AU451" i="7" s="1"/>
  <c r="BE449" i="7"/>
  <c r="BF449" i="7" s="1"/>
  <c r="AI444" i="7"/>
  <c r="AJ444" i="7" s="1"/>
  <c r="BE442" i="7"/>
  <c r="BF442" i="7" s="1"/>
  <c r="BE441" i="7"/>
  <c r="BF441" i="7" s="1"/>
  <c r="AU440" i="7"/>
  <c r="AT435" i="7"/>
  <c r="AU435" i="7" s="1"/>
  <c r="AI433" i="7"/>
  <c r="AJ433" i="7" s="1"/>
  <c r="BE405" i="7"/>
  <c r="BF405" i="7" s="1"/>
  <c r="AI405" i="7"/>
  <c r="AJ405" i="7" s="1"/>
  <c r="AT404" i="7"/>
  <c r="AU404" i="7" s="1"/>
  <c r="BE389" i="7"/>
  <c r="BF389" i="7" s="1"/>
  <c r="AI389" i="7"/>
  <c r="AJ389" i="7" s="1"/>
  <c r="AT388" i="7"/>
  <c r="AU388" i="7" s="1"/>
  <c r="BE387" i="7"/>
  <c r="BF387" i="7" s="1"/>
  <c r="AI387" i="7"/>
  <c r="AJ387" i="7" s="1"/>
  <c r="AJ494" i="7"/>
  <c r="AU493" i="7"/>
  <c r="BF492" i="7"/>
  <c r="AJ486" i="7"/>
  <c r="AU485" i="7"/>
  <c r="BF484" i="7"/>
  <c r="AJ478" i="7"/>
  <c r="AU477" i="7"/>
  <c r="BF476" i="7"/>
  <c r="AJ470" i="7"/>
  <c r="AU469" i="7"/>
  <c r="BF468" i="7"/>
  <c r="AJ462" i="7"/>
  <c r="AU461" i="7"/>
  <c r="BF460" i="7"/>
  <c r="AJ454" i="7"/>
  <c r="AU453" i="7"/>
  <c r="BF452" i="7"/>
  <c r="AI436" i="7"/>
  <c r="AJ436" i="7" s="1"/>
  <c r="AU431" i="7"/>
  <c r="AJ427" i="7"/>
  <c r="AJ424" i="7"/>
  <c r="BE419" i="7"/>
  <c r="BF419" i="7" s="1"/>
  <c r="AT418" i="7"/>
  <c r="AU418" i="7" s="1"/>
  <c r="BE411" i="7"/>
  <c r="BF411" i="7" s="1"/>
  <c r="AT410" i="7"/>
  <c r="AU410" i="7" s="1"/>
  <c r="BE403" i="7"/>
  <c r="BF403" i="7" s="1"/>
  <c r="AT402" i="7"/>
  <c r="AU402" i="7" s="1"/>
  <c r="BE395" i="7"/>
  <c r="BF395" i="7" s="1"/>
  <c r="AT394" i="7"/>
  <c r="AU394" i="7" s="1"/>
  <c r="AI379" i="7"/>
  <c r="AJ379" i="7" s="1"/>
  <c r="BE368" i="7"/>
  <c r="BF368" i="7" s="1"/>
  <c r="AT364" i="7"/>
  <c r="AU364" i="7" s="1"/>
  <c r="AT362" i="7"/>
  <c r="AU362" i="7" s="1"/>
  <c r="AJ361" i="7"/>
  <c r="BE355" i="7"/>
  <c r="BF355" i="7" s="1"/>
  <c r="BE331" i="7"/>
  <c r="BF331" i="7" s="1"/>
  <c r="AU436" i="7"/>
  <c r="AU432" i="7"/>
  <c r="AI419" i="7"/>
  <c r="AJ419" i="7" s="1"/>
  <c r="BE417" i="7"/>
  <c r="BF417" i="7" s="1"/>
  <c r="AT414" i="7"/>
  <c r="AU414" i="7" s="1"/>
  <c r="AI411" i="7"/>
  <c r="AJ411" i="7" s="1"/>
  <c r="BE409" i="7"/>
  <c r="BF409" i="7" s="1"/>
  <c r="AT406" i="7"/>
  <c r="AU406" i="7" s="1"/>
  <c r="AT398" i="7"/>
  <c r="AU398" i="7" s="1"/>
  <c r="AT390" i="7"/>
  <c r="AU390" i="7" s="1"/>
  <c r="AT361" i="7"/>
  <c r="AU361" i="7" s="1"/>
  <c r="BE360" i="7"/>
  <c r="BF360" i="7" s="1"/>
  <c r="AI348" i="7"/>
  <c r="AJ348" i="7" s="1"/>
  <c r="BE332" i="7"/>
  <c r="BF332" i="7" s="1"/>
  <c r="AJ435" i="7"/>
  <c r="AJ432" i="7"/>
  <c r="AT427" i="7"/>
  <c r="AU427" i="7" s="1"/>
  <c r="AU426" i="7"/>
  <c r="BF422" i="7"/>
  <c r="BF416" i="7"/>
  <c r="AI415" i="7"/>
  <c r="AJ415" i="7" s="1"/>
  <c r="BF408" i="7"/>
  <c r="AI407" i="7"/>
  <c r="AJ407" i="7" s="1"/>
  <c r="BF400" i="7"/>
  <c r="AI399" i="7"/>
  <c r="AJ399" i="7" s="1"/>
  <c r="BF392" i="7"/>
  <c r="AI391" i="7"/>
  <c r="AJ391" i="7" s="1"/>
  <c r="AT387" i="7"/>
  <c r="AU387" i="7" s="1"/>
  <c r="BF385" i="7"/>
  <c r="AI385" i="7"/>
  <c r="AJ385" i="7" s="1"/>
  <c r="AT384" i="7"/>
  <c r="AU384" i="7" s="1"/>
  <c r="BE383" i="7"/>
  <c r="BF383" i="7" s="1"/>
  <c r="AI383" i="7"/>
  <c r="AJ383" i="7" s="1"/>
  <c r="AT382" i="7"/>
  <c r="AU382" i="7" s="1"/>
  <c r="BF377" i="7"/>
  <c r="BE367" i="7"/>
  <c r="BF367" i="7" s="1"/>
  <c r="AI365" i="7"/>
  <c r="AJ365" i="7" s="1"/>
  <c r="AT356" i="7"/>
  <c r="AU356" i="7" s="1"/>
  <c r="BE347" i="7"/>
  <c r="BF347" i="7" s="1"/>
  <c r="AU445" i="7"/>
  <c r="AJ438" i="7"/>
  <c r="BE381" i="7"/>
  <c r="BF381" i="7" s="1"/>
  <c r="AT379" i="7"/>
  <c r="AU379" i="7" s="1"/>
  <c r="BE375" i="7"/>
  <c r="BF375" i="7" s="1"/>
  <c r="AT363" i="7"/>
  <c r="AU363" i="7" s="1"/>
  <c r="AJ360" i="7"/>
  <c r="AT350" i="7"/>
  <c r="AU350" i="7" s="1"/>
  <c r="AI421" i="7"/>
  <c r="AJ421" i="7" s="1"/>
  <c r="AI420" i="7"/>
  <c r="AJ420" i="7" s="1"/>
  <c r="BE418" i="7"/>
  <c r="BF418" i="7" s="1"/>
  <c r="BF415" i="7"/>
  <c r="AT413" i="7"/>
  <c r="AU413" i="7" s="1"/>
  <c r="BE412" i="7"/>
  <c r="BF412" i="7" s="1"/>
  <c r="BE410" i="7"/>
  <c r="BF410" i="7" s="1"/>
  <c r="BF407" i="7"/>
  <c r="AT405" i="7"/>
  <c r="AU405" i="7" s="1"/>
  <c r="BE404" i="7"/>
  <c r="BF404" i="7" s="1"/>
  <c r="BE402" i="7"/>
  <c r="BF402" i="7" s="1"/>
  <c r="BF399" i="7"/>
  <c r="AT397" i="7"/>
  <c r="AU397" i="7" s="1"/>
  <c r="BE396" i="7"/>
  <c r="BF396" i="7" s="1"/>
  <c r="BE394" i="7"/>
  <c r="BF394" i="7" s="1"/>
  <c r="BF391" i="7"/>
  <c r="AT389" i="7"/>
  <c r="AU389" i="7" s="1"/>
  <c r="BE388" i="7"/>
  <c r="BF388" i="7" s="1"/>
  <c r="AT376" i="7"/>
  <c r="AU376" i="7" s="1"/>
  <c r="AI370" i="7"/>
  <c r="AJ370" i="7" s="1"/>
  <c r="AT368" i="7"/>
  <c r="AU368" i="7" s="1"/>
  <c r="AT365" i="7"/>
  <c r="AU365" i="7" s="1"/>
  <c r="BE364" i="7"/>
  <c r="BF364" i="7" s="1"/>
  <c r="BE334" i="7"/>
  <c r="BF334" i="7" s="1"/>
  <c r="AJ437" i="7"/>
  <c r="BF435" i="7"/>
  <c r="AT419" i="7"/>
  <c r="AU419" i="7" s="1"/>
  <c r="AJ417" i="7"/>
  <c r="AI412" i="7"/>
  <c r="AJ412" i="7" s="1"/>
  <c r="AT411" i="7"/>
  <c r="AU411" i="7" s="1"/>
  <c r="AJ409" i="7"/>
  <c r="AI404" i="7"/>
  <c r="AJ404" i="7" s="1"/>
  <c r="AT403" i="7"/>
  <c r="AU403" i="7" s="1"/>
  <c r="AJ401" i="7"/>
  <c r="AI396" i="7"/>
  <c r="AJ396" i="7" s="1"/>
  <c r="AT395" i="7"/>
  <c r="AU395" i="7" s="1"/>
  <c r="AI386" i="7"/>
  <c r="AJ386" i="7" s="1"/>
  <c r="BE384" i="7"/>
  <c r="BF384" i="7" s="1"/>
  <c r="AT383" i="7"/>
  <c r="AU383" i="7" s="1"/>
  <c r="AI378" i="7"/>
  <c r="AJ378" i="7" s="1"/>
  <c r="AT377" i="7"/>
  <c r="AU377" i="7" s="1"/>
  <c r="AI373" i="7"/>
  <c r="AJ373" i="7" s="1"/>
  <c r="AI358" i="7"/>
  <c r="AJ358" i="7" s="1"/>
  <c r="AT357" i="7"/>
  <c r="AU357" i="7" s="1"/>
  <c r="BE354" i="7"/>
  <c r="BF354" i="7" s="1"/>
  <c r="AT348" i="7"/>
  <c r="AU348" i="7" s="1"/>
  <c r="AT340" i="7"/>
  <c r="AU340" i="7" s="1"/>
  <c r="AU423" i="7"/>
  <c r="AU421" i="7"/>
  <c r="AT420" i="7"/>
  <c r="AU420" i="7" s="1"/>
  <c r="AJ418" i="7"/>
  <c r="AI414" i="7"/>
  <c r="AJ414" i="7" s="1"/>
  <c r="AJ410" i="7"/>
  <c r="AI406" i="7"/>
  <c r="AJ406" i="7" s="1"/>
  <c r="AJ402" i="7"/>
  <c r="AI398" i="7"/>
  <c r="AJ398" i="7" s="1"/>
  <c r="AJ394" i="7"/>
  <c r="AI390" i="7"/>
  <c r="AJ390" i="7" s="1"/>
  <c r="AI382" i="7"/>
  <c r="AJ382" i="7" s="1"/>
  <c r="AI381" i="7"/>
  <c r="AJ381" i="7" s="1"/>
  <c r="BE379" i="7"/>
  <c r="BF379" i="7" s="1"/>
  <c r="AT372" i="7"/>
  <c r="AU372" i="7" s="1"/>
  <c r="AI362" i="7"/>
  <c r="AJ362" i="7" s="1"/>
  <c r="AI359" i="7"/>
  <c r="AJ359" i="7" s="1"/>
  <c r="BE356" i="7"/>
  <c r="BF356" i="7" s="1"/>
  <c r="AI337" i="7"/>
  <c r="AJ337" i="7" s="1"/>
  <c r="AJ416" i="7"/>
  <c r="AU415" i="7"/>
  <c r="BF414" i="7"/>
  <c r="AJ408" i="7"/>
  <c r="AU407" i="7"/>
  <c r="BF406" i="7"/>
  <c r="AJ400" i="7"/>
  <c r="AU399" i="7"/>
  <c r="BF398" i="7"/>
  <c r="AJ392" i="7"/>
  <c r="AU391" i="7"/>
  <c r="BF390" i="7"/>
  <c r="BF386" i="7"/>
  <c r="AU386" i="7"/>
  <c r="BF382" i="7"/>
  <c r="BF378" i="7"/>
  <c r="AU378" i="7"/>
  <c r="AU370" i="7"/>
  <c r="AJ367" i="7"/>
  <c r="AJ355" i="7"/>
  <c r="AI352" i="7"/>
  <c r="AJ352" i="7" s="1"/>
  <c r="AI351" i="7"/>
  <c r="AJ351" i="7" s="1"/>
  <c r="BE349" i="7"/>
  <c r="BF349" i="7" s="1"/>
  <c r="BF345" i="7"/>
  <c r="AT342" i="7"/>
  <c r="AU342" i="7" s="1"/>
  <c r="AJ334" i="7"/>
  <c r="BE329" i="7"/>
  <c r="BF329" i="7" s="1"/>
  <c r="AT325" i="7"/>
  <c r="AU325" i="7" s="1"/>
  <c r="BF323" i="7"/>
  <c r="AT318" i="7"/>
  <c r="AU318" i="7" s="1"/>
  <c r="AI305" i="7"/>
  <c r="AJ305" i="7" s="1"/>
  <c r="BE298" i="7"/>
  <c r="BF298" i="7" s="1"/>
  <c r="BF380" i="7"/>
  <c r="AJ374" i="7"/>
  <c r="AU358" i="7"/>
  <c r="BE351" i="7"/>
  <c r="BF351" i="7" s="1"/>
  <c r="AI344" i="7"/>
  <c r="AJ344" i="7" s="1"/>
  <c r="AI343" i="7"/>
  <c r="AJ343" i="7" s="1"/>
  <c r="BE341" i="7"/>
  <c r="BF341" i="7" s="1"/>
  <c r="BE339" i="7"/>
  <c r="BF339" i="7" s="1"/>
  <c r="BF338" i="7"/>
  <c r="BF335" i="7"/>
  <c r="AJ331" i="7"/>
  <c r="AJ328" i="7"/>
  <c r="AI313" i="7"/>
  <c r="AJ313" i="7" s="1"/>
  <c r="AI306" i="7"/>
  <c r="AJ306" i="7" s="1"/>
  <c r="AT274" i="7"/>
  <c r="AU274" i="7" s="1"/>
  <c r="AU380" i="7"/>
  <c r="BF371" i="7"/>
  <c r="AJ369" i="7"/>
  <c r="AI366" i="7"/>
  <c r="AJ366" i="7" s="1"/>
  <c r="AU360" i="7"/>
  <c r="AI349" i="7"/>
  <c r="AJ349" i="7" s="1"/>
  <c r="AJ347" i="7"/>
  <c r="BE343" i="7"/>
  <c r="BF343" i="7" s="1"/>
  <c r="AI327" i="7"/>
  <c r="AJ327" i="7" s="1"/>
  <c r="BE322" i="7"/>
  <c r="BF322" i="7" s="1"/>
  <c r="BE318" i="7"/>
  <c r="BF318" i="7" s="1"/>
  <c r="BE295" i="7"/>
  <c r="BF295" i="7" s="1"/>
  <c r="BE287" i="7"/>
  <c r="BF287" i="7" s="1"/>
  <c r="BE372" i="7"/>
  <c r="BF372" i="7" s="1"/>
  <c r="AT369" i="7"/>
  <c r="AU369" i="7" s="1"/>
  <c r="BF359" i="7"/>
  <c r="AJ357" i="7"/>
  <c r="AI341" i="7"/>
  <c r="AJ341" i="7" s="1"/>
  <c r="AU331" i="7"/>
  <c r="AI329" i="7"/>
  <c r="AJ329" i="7" s="1"/>
  <c r="AT328" i="7"/>
  <c r="AU328" i="7" s="1"/>
  <c r="BE327" i="7"/>
  <c r="BF327" i="7" s="1"/>
  <c r="BE325" i="7"/>
  <c r="BF325" i="7" s="1"/>
  <c r="AT323" i="7"/>
  <c r="AU323" i="7" s="1"/>
  <c r="AI321" i="7"/>
  <c r="AJ321" i="7" s="1"/>
  <c r="AT320" i="7"/>
  <c r="AU320" i="7" s="1"/>
  <c r="AT313" i="7"/>
  <c r="AU313" i="7" s="1"/>
  <c r="AI300" i="7"/>
  <c r="AJ300" i="7" s="1"/>
  <c r="AJ388" i="7"/>
  <c r="AU375" i="7"/>
  <c r="AJ375" i="7"/>
  <c r="BF369" i="7"/>
  <c r="AT352" i="7"/>
  <c r="AU352" i="7" s="1"/>
  <c r="BE350" i="7"/>
  <c r="BF350" i="7" s="1"/>
  <c r="AU346" i="7"/>
  <c r="AU334" i="7"/>
  <c r="AI330" i="7"/>
  <c r="AJ330" i="7" s="1"/>
  <c r="BE316" i="7"/>
  <c r="BF316" i="7" s="1"/>
  <c r="BE311" i="7"/>
  <c r="BF311" i="7" s="1"/>
  <c r="BE307" i="7"/>
  <c r="BF307" i="7" s="1"/>
  <c r="AT280" i="7"/>
  <c r="AU280" i="7" s="1"/>
  <c r="AJ371" i="7"/>
  <c r="BF357" i="7"/>
  <c r="AI353" i="7"/>
  <c r="AJ353" i="7" s="1"/>
  <c r="AT351" i="7"/>
  <c r="AU351" i="7" s="1"/>
  <c r="AI350" i="7"/>
  <c r="AJ350" i="7" s="1"/>
  <c r="AT349" i="7"/>
  <c r="AU349" i="7" s="1"/>
  <c r="BE348" i="7"/>
  <c r="BF348" i="7" s="1"/>
  <c r="AT344" i="7"/>
  <c r="AU344" i="7" s="1"/>
  <c r="BE342" i="7"/>
  <c r="BF342" i="7" s="1"/>
  <c r="AU338" i="7"/>
  <c r="BE328" i="7"/>
  <c r="BF328" i="7" s="1"/>
  <c r="AI325" i="7"/>
  <c r="AJ325" i="7" s="1"/>
  <c r="AT321" i="7"/>
  <c r="AU321" i="7" s="1"/>
  <c r="AT314" i="7"/>
  <c r="AU314" i="7" s="1"/>
  <c r="AU347" i="7"/>
  <c r="BE346" i="7"/>
  <c r="BF346" i="7" s="1"/>
  <c r="AI345" i="7"/>
  <c r="AJ345" i="7" s="1"/>
  <c r="AT343" i="7"/>
  <c r="AU343" i="7" s="1"/>
  <c r="AI342" i="7"/>
  <c r="AJ342" i="7" s="1"/>
  <c r="AT341" i="7"/>
  <c r="AU341" i="7" s="1"/>
  <c r="BE340" i="7"/>
  <c r="BF340" i="7" s="1"/>
  <c r="AI340" i="7"/>
  <c r="AJ340" i="7" s="1"/>
  <c r="AU335" i="7"/>
  <c r="BF333" i="7"/>
  <c r="AT327" i="7"/>
  <c r="AU327" i="7" s="1"/>
  <c r="AT322" i="7"/>
  <c r="AU322" i="7" s="1"/>
  <c r="BE320" i="7"/>
  <c r="BF320" i="7" s="1"/>
  <c r="AI304" i="7"/>
  <c r="AJ304" i="7" s="1"/>
  <c r="AJ354" i="7"/>
  <c r="AU353" i="7"/>
  <c r="BF352" i="7"/>
  <c r="AJ346" i="7"/>
  <c r="AU345" i="7"/>
  <c r="BF344" i="7"/>
  <c r="AJ338" i="7"/>
  <c r="AU337" i="7"/>
  <c r="BF336" i="7"/>
  <c r="AJ336" i="7"/>
  <c r="AJ333" i="7"/>
  <c r="AU332" i="7"/>
  <c r="AJ332" i="7"/>
  <c r="BF321" i="7"/>
  <c r="AU319" i="7"/>
  <c r="AJ319" i="7"/>
  <c r="AU315" i="7"/>
  <c r="BE312" i="7"/>
  <c r="BF312" i="7" s="1"/>
  <c r="AT309" i="7"/>
  <c r="AU309" i="7" s="1"/>
  <c r="AJ309" i="7"/>
  <c r="AU308" i="7"/>
  <c r="AI307" i="7"/>
  <c r="AJ307" i="7" s="1"/>
  <c r="AT305" i="7"/>
  <c r="AU305" i="7" s="1"/>
  <c r="AU304" i="7"/>
  <c r="AI298" i="7"/>
  <c r="AJ298" i="7" s="1"/>
  <c r="AT297" i="7"/>
  <c r="AU297" i="7" s="1"/>
  <c r="BE296" i="7"/>
  <c r="BF296" i="7" s="1"/>
  <c r="AT292" i="7"/>
  <c r="AU292" i="7" s="1"/>
  <c r="BE290" i="7"/>
  <c r="BF290" i="7" s="1"/>
  <c r="AI290" i="7"/>
  <c r="AJ290" i="7" s="1"/>
  <c r="AT289" i="7"/>
  <c r="AU289" i="7" s="1"/>
  <c r="BE288" i="7"/>
  <c r="BF288" i="7" s="1"/>
  <c r="AT284" i="7"/>
  <c r="AU284" i="7" s="1"/>
  <c r="BE282" i="7"/>
  <c r="BF282" i="7" s="1"/>
  <c r="AI282" i="7"/>
  <c r="AJ282" i="7" s="1"/>
  <c r="AT281" i="7"/>
  <c r="AU281" i="7" s="1"/>
  <c r="BE280" i="7"/>
  <c r="BF280" i="7" s="1"/>
  <c r="AT276" i="7"/>
  <c r="AU276" i="7" s="1"/>
  <c r="BE273" i="7"/>
  <c r="BF273" i="7" s="1"/>
  <c r="BF269" i="7"/>
  <c r="BE267" i="7"/>
  <c r="BF267" i="7" s="1"/>
  <c r="AJ260" i="7"/>
  <c r="BE258" i="7"/>
  <c r="BF258" i="7" s="1"/>
  <c r="AI237" i="7"/>
  <c r="AJ237" i="7" s="1"/>
  <c r="AJ316" i="7"/>
  <c r="BF314" i="7"/>
  <c r="BE313" i="7"/>
  <c r="BF313" i="7" s="1"/>
  <c r="BF309" i="7"/>
  <c r="AT306" i="7"/>
  <c r="AU306" i="7" s="1"/>
  <c r="BF299" i="7"/>
  <c r="AU295" i="7"/>
  <c r="AI293" i="7"/>
  <c r="AJ293" i="7" s="1"/>
  <c r="AT291" i="7"/>
  <c r="AU291" i="7" s="1"/>
  <c r="AU287" i="7"/>
  <c r="AI285" i="7"/>
  <c r="AJ285" i="7" s="1"/>
  <c r="AT283" i="7"/>
  <c r="AU283" i="7" s="1"/>
  <c r="AU279" i="7"/>
  <c r="AI277" i="7"/>
  <c r="AJ277" i="7" s="1"/>
  <c r="AT271" i="7"/>
  <c r="AU271" i="7" s="1"/>
  <c r="AT264" i="7"/>
  <c r="AU264" i="7" s="1"/>
  <c r="BE259" i="7"/>
  <c r="BF259" i="7" s="1"/>
  <c r="AI252" i="7"/>
  <c r="AJ252" i="7" s="1"/>
  <c r="AU336" i="7"/>
  <c r="BE308" i="7"/>
  <c r="BF308" i="7" s="1"/>
  <c r="BE304" i="7"/>
  <c r="BF304" i="7" s="1"/>
  <c r="AT301" i="7"/>
  <c r="AU301" i="7" s="1"/>
  <c r="AJ301" i="7"/>
  <c r="AU300" i="7"/>
  <c r="AI299" i="7"/>
  <c r="AJ299" i="7" s="1"/>
  <c r="AJ296" i="7"/>
  <c r="AJ288" i="7"/>
  <c r="AJ280" i="7"/>
  <c r="AI269" i="7"/>
  <c r="AJ269" i="7" s="1"/>
  <c r="AT268" i="7"/>
  <c r="AU268" i="7" s="1"/>
  <c r="AT266" i="7"/>
  <c r="AU266" i="7" s="1"/>
  <c r="BE238" i="7"/>
  <c r="BF238" i="7" s="1"/>
  <c r="AI238" i="7"/>
  <c r="AJ238" i="7" s="1"/>
  <c r="AT237" i="7"/>
  <c r="AU237" i="7" s="1"/>
  <c r="AT235" i="7"/>
  <c r="AU235" i="7" s="1"/>
  <c r="BE230" i="7"/>
  <c r="BF230" i="7" s="1"/>
  <c r="AI230" i="7"/>
  <c r="AJ230" i="7" s="1"/>
  <c r="AT229" i="7"/>
  <c r="AU229" i="7" s="1"/>
  <c r="BF319" i="7"/>
  <c r="AU311" i="7"/>
  <c r="AJ308" i="7"/>
  <c r="BE305" i="7"/>
  <c r="BF305" i="7" s="1"/>
  <c r="BF301" i="7"/>
  <c r="AT298" i="7"/>
  <c r="AU298" i="7" s="1"/>
  <c r="BE297" i="7"/>
  <c r="BF297" i="7" s="1"/>
  <c r="BF294" i="7"/>
  <c r="BF293" i="7"/>
  <c r="AT290" i="7"/>
  <c r="AU290" i="7" s="1"/>
  <c r="BE289" i="7"/>
  <c r="BF289" i="7" s="1"/>
  <c r="BF286" i="7"/>
  <c r="BF285" i="7"/>
  <c r="AT282" i="7"/>
  <c r="AU282" i="7" s="1"/>
  <c r="BE281" i="7"/>
  <c r="BF281" i="7" s="1"/>
  <c r="BE279" i="7"/>
  <c r="BF279" i="7" s="1"/>
  <c r="BF278" i="7"/>
  <c r="BE274" i="7"/>
  <c r="BF274" i="7" s="1"/>
  <c r="AI274" i="7"/>
  <c r="AJ274" i="7" s="1"/>
  <c r="AT272" i="7"/>
  <c r="AU272" i="7" s="1"/>
  <c r="AI270" i="7"/>
  <c r="AJ270" i="7" s="1"/>
  <c r="AT269" i="7"/>
  <c r="AU269" i="7" s="1"/>
  <c r="AJ267" i="7"/>
  <c r="AT260" i="7"/>
  <c r="AU260" i="7" s="1"/>
  <c r="AI257" i="7"/>
  <c r="AJ257" i="7" s="1"/>
  <c r="BE248" i="7"/>
  <c r="BF248" i="7" s="1"/>
  <c r="BF330" i="7"/>
  <c r="AU330" i="7"/>
  <c r="AJ320" i="7"/>
  <c r="AJ317" i="7"/>
  <c r="AI314" i="7"/>
  <c r="AJ314" i="7" s="1"/>
  <c r="AI310" i="7"/>
  <c r="AJ310" i="7" s="1"/>
  <c r="BE300" i="7"/>
  <c r="BF300" i="7" s="1"/>
  <c r="AU299" i="7"/>
  <c r="AT296" i="7"/>
  <c r="AU296" i="7" s="1"/>
  <c r="AI292" i="7"/>
  <c r="AJ292" i="7" s="1"/>
  <c r="AI291" i="7"/>
  <c r="AJ291" i="7" s="1"/>
  <c r="AT288" i="7"/>
  <c r="AU288" i="7" s="1"/>
  <c r="AI284" i="7"/>
  <c r="AJ284" i="7" s="1"/>
  <c r="AI283" i="7"/>
  <c r="AJ283" i="7" s="1"/>
  <c r="AI273" i="7"/>
  <c r="AJ273" i="7" s="1"/>
  <c r="BE271" i="7"/>
  <c r="BF271" i="7" s="1"/>
  <c r="AT257" i="7"/>
  <c r="AU257" i="7" s="1"/>
  <c r="BE256" i="7"/>
  <c r="BF256" i="7" s="1"/>
  <c r="BE249" i="7"/>
  <c r="BF249" i="7" s="1"/>
  <c r="AT227" i="7"/>
  <c r="AU227" i="7" s="1"/>
  <c r="BE222" i="7"/>
  <c r="BF222" i="7" s="1"/>
  <c r="AI222" i="7"/>
  <c r="AJ222" i="7" s="1"/>
  <c r="AT221" i="7"/>
  <c r="AU221" i="7" s="1"/>
  <c r="BE218" i="7"/>
  <c r="BF218" i="7" s="1"/>
  <c r="BE214" i="7"/>
  <c r="BF214" i="7" s="1"/>
  <c r="AI214" i="7"/>
  <c r="AJ214" i="7" s="1"/>
  <c r="AT213" i="7"/>
  <c r="AU213" i="7" s="1"/>
  <c r="BE210" i="7"/>
  <c r="BF210" i="7" s="1"/>
  <c r="AJ318" i="7"/>
  <c r="BF315" i="7"/>
  <c r="AU310" i="7"/>
  <c r="AJ295" i="7"/>
  <c r="BE291" i="7"/>
  <c r="BF291" i="7" s="1"/>
  <c r="AJ287" i="7"/>
  <c r="BE283" i="7"/>
  <c r="BF283" i="7" s="1"/>
  <c r="AJ279" i="7"/>
  <c r="BE268" i="7"/>
  <c r="BF268" i="7" s="1"/>
  <c r="BE266" i="7"/>
  <c r="BF266" i="7" s="1"/>
  <c r="BE264" i="7"/>
  <c r="BF264" i="7" s="1"/>
  <c r="AT252" i="7"/>
  <c r="AU252" i="7" s="1"/>
  <c r="BE243" i="7"/>
  <c r="BF243" i="7" s="1"/>
  <c r="AT234" i="7"/>
  <c r="AU234" i="7" s="1"/>
  <c r="AT219" i="7"/>
  <c r="AU219" i="7" s="1"/>
  <c r="AT211" i="7"/>
  <c r="AU211" i="7" s="1"/>
  <c r="AU316" i="7"/>
  <c r="AI315" i="7"/>
  <c r="AJ315" i="7" s="1"/>
  <c r="AI302" i="7"/>
  <c r="AJ302" i="7" s="1"/>
  <c r="AI271" i="7"/>
  <c r="AJ271" i="7" s="1"/>
  <c r="AI268" i="7"/>
  <c r="AJ268" i="7" s="1"/>
  <c r="AU267" i="7"/>
  <c r="BE250" i="7"/>
  <c r="BF250" i="7" s="1"/>
  <c r="AI247" i="7"/>
  <c r="AJ247" i="7" s="1"/>
  <c r="AI245" i="7"/>
  <c r="AJ245" i="7" s="1"/>
  <c r="AT244" i="7"/>
  <c r="AU244" i="7" s="1"/>
  <c r="AJ294" i="7"/>
  <c r="AU293" i="7"/>
  <c r="BF292" i="7"/>
  <c r="AJ286" i="7"/>
  <c r="AU285" i="7"/>
  <c r="BF284" i="7"/>
  <c r="AJ278" i="7"/>
  <c r="AU277" i="7"/>
  <c r="BF276" i="7"/>
  <c r="BF270" i="7"/>
  <c r="AU270" i="7"/>
  <c r="AI262" i="7"/>
  <c r="AJ262" i="7" s="1"/>
  <c r="AI261" i="7"/>
  <c r="AJ261" i="7" s="1"/>
  <c r="AU255" i="7"/>
  <c r="AT254" i="7"/>
  <c r="AU254" i="7" s="1"/>
  <c r="BE253" i="7"/>
  <c r="BF253" i="7" s="1"/>
  <c r="BE251" i="7"/>
  <c r="BF251" i="7" s="1"/>
  <c r="AJ243" i="7"/>
  <c r="BE236" i="7"/>
  <c r="BF236" i="7" s="1"/>
  <c r="AI233" i="7"/>
  <c r="AJ233" i="7" s="1"/>
  <c r="AT232" i="7"/>
  <c r="AU232" i="7" s="1"/>
  <c r="BE228" i="7"/>
  <c r="BF228" i="7" s="1"/>
  <c r="AI225" i="7"/>
  <c r="AJ225" i="7" s="1"/>
  <c r="AT224" i="7"/>
  <c r="AU224" i="7" s="1"/>
  <c r="BE220" i="7"/>
  <c r="BF220" i="7" s="1"/>
  <c r="AI217" i="7"/>
  <c r="AJ217" i="7" s="1"/>
  <c r="AT216" i="7"/>
  <c r="AU216" i="7" s="1"/>
  <c r="BE212" i="7"/>
  <c r="BF212" i="7" s="1"/>
  <c r="AU210" i="7"/>
  <c r="BE205" i="7"/>
  <c r="BF205" i="7" s="1"/>
  <c r="AI204" i="7"/>
  <c r="AJ204" i="7" s="1"/>
  <c r="AT203" i="7"/>
  <c r="AU203" i="7" s="1"/>
  <c r="BE195" i="7"/>
  <c r="BF195" i="7" s="1"/>
  <c r="AT194" i="7"/>
  <c r="AU194" i="7" s="1"/>
  <c r="BE171" i="7"/>
  <c r="BF171" i="7" s="1"/>
  <c r="BF272" i="7"/>
  <c r="AU265" i="7"/>
  <c r="AJ265" i="7"/>
  <c r="AU259" i="7"/>
  <c r="AJ258" i="7"/>
  <c r="AI253" i="7"/>
  <c r="AJ253" i="7" s="1"/>
  <c r="AJ250" i="7"/>
  <c r="AU247" i="7"/>
  <c r="AI246" i="7"/>
  <c r="AJ246" i="7" s="1"/>
  <c r="AT245" i="7"/>
  <c r="AU245" i="7" s="1"/>
  <c r="AU242" i="7"/>
  <c r="AI236" i="7"/>
  <c r="AJ236" i="7" s="1"/>
  <c r="BE234" i="7"/>
  <c r="BF234" i="7" s="1"/>
  <c r="AT231" i="7"/>
  <c r="AU231" i="7" s="1"/>
  <c r="AI228" i="7"/>
  <c r="AJ228" i="7" s="1"/>
  <c r="BE226" i="7"/>
  <c r="BF226" i="7" s="1"/>
  <c r="AT223" i="7"/>
  <c r="AU223" i="7" s="1"/>
  <c r="AT215" i="7"/>
  <c r="AU215" i="7" s="1"/>
  <c r="AI181" i="7"/>
  <c r="AJ181" i="7" s="1"/>
  <c r="AT261" i="7"/>
  <c r="AU261" i="7" s="1"/>
  <c r="AU256" i="7"/>
  <c r="AJ251" i="7"/>
  <c r="BE244" i="7"/>
  <c r="BF244" i="7" s="1"/>
  <c r="AT243" i="7"/>
  <c r="AU243" i="7" s="1"/>
  <c r="AI209" i="7"/>
  <c r="AJ209" i="7" s="1"/>
  <c r="AT206" i="7"/>
  <c r="AU206" i="7" s="1"/>
  <c r="AT201" i="7"/>
  <c r="AU201" i="7" s="1"/>
  <c r="BE180" i="7"/>
  <c r="BF180" i="7" s="1"/>
  <c r="AI177" i="7"/>
  <c r="AJ177" i="7" s="1"/>
  <c r="AU273" i="7"/>
  <c r="AJ266" i="7"/>
  <c r="AI254" i="7"/>
  <c r="AJ254" i="7" s="1"/>
  <c r="AT253" i="7"/>
  <c r="AU253" i="7" s="1"/>
  <c r="AU250" i="7"/>
  <c r="AI244" i="7"/>
  <c r="AJ244" i="7" s="1"/>
  <c r="BE242" i="7"/>
  <c r="BF242" i="7" s="1"/>
  <c r="AJ241" i="7"/>
  <c r="BF233" i="7"/>
  <c r="BF225" i="7"/>
  <c r="BF217" i="7"/>
  <c r="AT208" i="7"/>
  <c r="AU208" i="7" s="1"/>
  <c r="AJ207" i="7"/>
  <c r="AI195" i="7"/>
  <c r="AJ195" i="7" s="1"/>
  <c r="AT181" i="7"/>
  <c r="AU181" i="7" s="1"/>
  <c r="BF262" i="7"/>
  <c r="BF261" i="7"/>
  <c r="BF255" i="7"/>
  <c r="BE252" i="7"/>
  <c r="BF252" i="7" s="1"/>
  <c r="AU240" i="7"/>
  <c r="BF239" i="7"/>
  <c r="AT238" i="7"/>
  <c r="AU238" i="7" s="1"/>
  <c r="BE237" i="7"/>
  <c r="BF237" i="7" s="1"/>
  <c r="BE235" i="7"/>
  <c r="BF235" i="7" s="1"/>
  <c r="AI232" i="7"/>
  <c r="AJ232" i="7" s="1"/>
  <c r="AT230" i="7"/>
  <c r="AU230" i="7" s="1"/>
  <c r="BE229" i="7"/>
  <c r="BF229" i="7" s="1"/>
  <c r="BE227" i="7"/>
  <c r="BF227" i="7" s="1"/>
  <c r="AI224" i="7"/>
  <c r="AJ224" i="7" s="1"/>
  <c r="AT222" i="7"/>
  <c r="AU222" i="7" s="1"/>
  <c r="BE221" i="7"/>
  <c r="BF221" i="7" s="1"/>
  <c r="BE219" i="7"/>
  <c r="BF219" i="7" s="1"/>
  <c r="AI216" i="7"/>
  <c r="AJ216" i="7" s="1"/>
  <c r="AT214" i="7"/>
  <c r="AU214" i="7" s="1"/>
  <c r="BE213" i="7"/>
  <c r="BF213" i="7" s="1"/>
  <c r="BE211" i="7"/>
  <c r="BF211" i="7" s="1"/>
  <c r="BE194" i="7"/>
  <c r="BF194" i="7" s="1"/>
  <c r="BE192" i="7"/>
  <c r="BF192" i="7" s="1"/>
  <c r="BE260" i="7"/>
  <c r="BF260" i="7" s="1"/>
  <c r="AJ249" i="7"/>
  <c r="BF241" i="7"/>
  <c r="AI239" i="7"/>
  <c r="AJ239" i="7" s="1"/>
  <c r="AT236" i="7"/>
  <c r="AU236" i="7" s="1"/>
  <c r="AI229" i="7"/>
  <c r="AJ229" i="7" s="1"/>
  <c r="AT228" i="7"/>
  <c r="AU228" i="7" s="1"/>
  <c r="AI221" i="7"/>
  <c r="AJ221" i="7" s="1"/>
  <c r="AT220" i="7"/>
  <c r="AU220" i="7" s="1"/>
  <c r="AI213" i="7"/>
  <c r="AJ213" i="7" s="1"/>
  <c r="AT212" i="7"/>
  <c r="AU212" i="7" s="1"/>
  <c r="BF209" i="7"/>
  <c r="BE203" i="7"/>
  <c r="BF203" i="7" s="1"/>
  <c r="AJ202" i="7"/>
  <c r="AT195" i="7"/>
  <c r="AU195" i="7" s="1"/>
  <c r="BE186" i="7"/>
  <c r="BF186" i="7" s="1"/>
  <c r="AT185" i="7"/>
  <c r="AU185" i="7" s="1"/>
  <c r="AJ255" i="7"/>
  <c r="AU248" i="7"/>
  <c r="BF247" i="7"/>
  <c r="AT246" i="7"/>
  <c r="AU246" i="7" s="1"/>
  <c r="BE245" i="7"/>
  <c r="BF245" i="7" s="1"/>
  <c r="AJ235" i="7"/>
  <c r="BE231" i="7"/>
  <c r="BF231" i="7" s="1"/>
  <c r="AI231" i="7"/>
  <c r="AJ231" i="7" s="1"/>
  <c r="AJ227" i="7"/>
  <c r="BE223" i="7"/>
  <c r="BF223" i="7" s="1"/>
  <c r="AI223" i="7"/>
  <c r="AJ223" i="7" s="1"/>
  <c r="AJ219" i="7"/>
  <c r="BE215" i="7"/>
  <c r="BF215" i="7" s="1"/>
  <c r="AI215" i="7"/>
  <c r="AJ215" i="7" s="1"/>
  <c r="AJ211" i="7"/>
  <c r="BE206" i="7"/>
  <c r="BF206" i="7" s="1"/>
  <c r="AI203" i="7"/>
  <c r="AJ203" i="7" s="1"/>
  <c r="BE193" i="7"/>
  <c r="BF193" i="7" s="1"/>
  <c r="BF202" i="7"/>
  <c r="AJ193" i="7"/>
  <c r="BE190" i="7"/>
  <c r="BF190" i="7" s="1"/>
  <c r="AU189" i="7"/>
  <c r="BF187" i="7"/>
  <c r="AJ184" i="7"/>
  <c r="AU182" i="7"/>
  <c r="BE168" i="7"/>
  <c r="BF168" i="7" s="1"/>
  <c r="AI167" i="7"/>
  <c r="AJ167" i="7" s="1"/>
  <c r="AT166" i="7"/>
  <c r="AU166" i="7" s="1"/>
  <c r="AT140" i="7"/>
  <c r="AU140" i="7" s="1"/>
  <c r="AU202" i="7"/>
  <c r="AT188" i="7"/>
  <c r="AU188" i="7" s="1"/>
  <c r="AI180" i="7"/>
  <c r="AJ180" i="7" s="1"/>
  <c r="BF178" i="7"/>
  <c r="BE176" i="7"/>
  <c r="BF176" i="7" s="1"/>
  <c r="AI176" i="7"/>
  <c r="AJ176" i="7" s="1"/>
  <c r="BF174" i="7"/>
  <c r="AI174" i="7"/>
  <c r="AJ174" i="7" s="1"/>
  <c r="AT172" i="7"/>
  <c r="AU172" i="7" s="1"/>
  <c r="AT170" i="7"/>
  <c r="AU170" i="7" s="1"/>
  <c r="AI196" i="7"/>
  <c r="AJ196" i="7" s="1"/>
  <c r="AI192" i="7"/>
  <c r="AJ192" i="7" s="1"/>
  <c r="AJ187" i="7"/>
  <c r="BE185" i="7"/>
  <c r="BF185" i="7" s="1"/>
  <c r="BE183" i="7"/>
  <c r="BF183" i="7" s="1"/>
  <c r="AI183" i="7"/>
  <c r="AJ183" i="7" s="1"/>
  <c r="BE181" i="7"/>
  <c r="BF181" i="7" s="1"/>
  <c r="BE179" i="7"/>
  <c r="BF179" i="7" s="1"/>
  <c r="AI178" i="7"/>
  <c r="AJ178" i="7" s="1"/>
  <c r="AT177" i="7"/>
  <c r="AU177" i="7" s="1"/>
  <c r="AT173" i="7"/>
  <c r="AU173" i="7" s="1"/>
  <c r="BE130" i="7"/>
  <c r="BF130" i="7" s="1"/>
  <c r="BF197" i="7"/>
  <c r="AT184" i="7"/>
  <c r="AU184" i="7" s="1"/>
  <c r="BF182" i="7"/>
  <c r="AI165" i="7"/>
  <c r="AJ165" i="7" s="1"/>
  <c r="AT164" i="7"/>
  <c r="AU164" i="7" s="1"/>
  <c r="AT156" i="7"/>
  <c r="AU156" i="7" s="1"/>
  <c r="AT147" i="7"/>
  <c r="AU147" i="7" s="1"/>
  <c r="AT131" i="7"/>
  <c r="AU131" i="7" s="1"/>
  <c r="BF204" i="7"/>
  <c r="AU204" i="7"/>
  <c r="AT199" i="7"/>
  <c r="AU199" i="7" s="1"/>
  <c r="AJ199" i="7"/>
  <c r="AU198" i="7"/>
  <c r="AI197" i="7"/>
  <c r="AJ197" i="7" s="1"/>
  <c r="AI185" i="7"/>
  <c r="AJ185" i="7" s="1"/>
  <c r="AT180" i="7"/>
  <c r="AU180" i="7" s="1"/>
  <c r="BE175" i="7"/>
  <c r="BF175" i="7" s="1"/>
  <c r="AT171" i="7"/>
  <c r="AU171" i="7" s="1"/>
  <c r="BF170" i="7"/>
  <c r="BE167" i="7"/>
  <c r="BF167" i="7" s="1"/>
  <c r="AI153" i="7"/>
  <c r="AJ153" i="7" s="1"/>
  <c r="AI135" i="7"/>
  <c r="AJ135" i="7" s="1"/>
  <c r="BE133" i="7"/>
  <c r="BF133" i="7" s="1"/>
  <c r="BF199" i="7"/>
  <c r="AT196" i="7"/>
  <c r="AU196" i="7" s="1"/>
  <c r="BF189" i="7"/>
  <c r="AT183" i="7"/>
  <c r="AU183" i="7" s="1"/>
  <c r="BE173" i="7"/>
  <c r="BF173" i="7" s="1"/>
  <c r="AT165" i="7"/>
  <c r="AU165" i="7" s="1"/>
  <c r="AT163" i="7"/>
  <c r="AU163" i="7" s="1"/>
  <c r="AI157" i="7"/>
  <c r="AJ157" i="7" s="1"/>
  <c r="AT155" i="7"/>
  <c r="AU155" i="7" s="1"/>
  <c r="BE198" i="7"/>
  <c r="BF198" i="7" s="1"/>
  <c r="AT191" i="7"/>
  <c r="AU191" i="7" s="1"/>
  <c r="AJ191" i="7"/>
  <c r="AU190" i="7"/>
  <c r="AI189" i="7"/>
  <c r="AJ189" i="7" s="1"/>
  <c r="AI188" i="7"/>
  <c r="AJ188" i="7" s="1"/>
  <c r="BE184" i="7"/>
  <c r="BF184" i="7" s="1"/>
  <c r="AU176" i="7"/>
  <c r="AI172" i="7"/>
  <c r="AJ172" i="7" s="1"/>
  <c r="AI148" i="7"/>
  <c r="AJ148" i="7" s="1"/>
  <c r="BE138" i="7"/>
  <c r="BF138" i="7" s="1"/>
  <c r="AJ182" i="7"/>
  <c r="AU179" i="7"/>
  <c r="AJ179" i="7"/>
  <c r="AJ168" i="7"/>
  <c r="BF166" i="7"/>
  <c r="BF159" i="7"/>
  <c r="BE155" i="7"/>
  <c r="BF155" i="7" s="1"/>
  <c r="AT152" i="7"/>
  <c r="AU152" i="7" s="1"/>
  <c r="BE151" i="7"/>
  <c r="BF151" i="7" s="1"/>
  <c r="AT150" i="7"/>
  <c r="AU150" i="7" s="1"/>
  <c r="AU146" i="7"/>
  <c r="BF137" i="7"/>
  <c r="BE134" i="7"/>
  <c r="BF134" i="7" s="1"/>
  <c r="AJ129" i="7"/>
  <c r="AT128" i="7"/>
  <c r="AU128" i="7" s="1"/>
  <c r="AI121" i="7"/>
  <c r="AJ121" i="7" s="1"/>
  <c r="AI109" i="7"/>
  <c r="AJ109" i="7" s="1"/>
  <c r="BE95" i="7"/>
  <c r="BF95" i="7" s="1"/>
  <c r="AI93" i="7"/>
  <c r="AJ93" i="7" s="1"/>
  <c r="AJ175" i="7"/>
  <c r="AU169" i="7"/>
  <c r="BF162" i="7"/>
  <c r="AU162" i="7"/>
  <c r="AJ160" i="7"/>
  <c r="AI151" i="7"/>
  <c r="AJ151" i="7" s="1"/>
  <c r="BE149" i="7"/>
  <c r="BF149" i="7" s="1"/>
  <c r="BE146" i="7"/>
  <c r="BF146" i="7" s="1"/>
  <c r="AJ139" i="7"/>
  <c r="AI136" i="7"/>
  <c r="AJ136" i="7" s="1"/>
  <c r="AT135" i="7"/>
  <c r="AU135" i="7" s="1"/>
  <c r="AI133" i="7"/>
  <c r="AJ133" i="7" s="1"/>
  <c r="BE131" i="7"/>
  <c r="BF131" i="7" s="1"/>
  <c r="AI118" i="7"/>
  <c r="AJ118" i="7" s="1"/>
  <c r="AI114" i="7"/>
  <c r="AJ114" i="7" s="1"/>
  <c r="BE108" i="7"/>
  <c r="BF108" i="7" s="1"/>
  <c r="AI97" i="7"/>
  <c r="AJ97" i="7" s="1"/>
  <c r="BE165" i="7"/>
  <c r="BF165" i="7" s="1"/>
  <c r="BE164" i="7"/>
  <c r="BF164" i="7" s="1"/>
  <c r="BF163" i="7"/>
  <c r="AI159" i="7"/>
  <c r="AJ159" i="7" s="1"/>
  <c r="BF153" i="7"/>
  <c r="BE150" i="7"/>
  <c r="BF150" i="7" s="1"/>
  <c r="AI145" i="7"/>
  <c r="AJ145" i="7" s="1"/>
  <c r="AT139" i="7"/>
  <c r="AU139" i="7" s="1"/>
  <c r="AT132" i="7"/>
  <c r="AU132" i="7" s="1"/>
  <c r="AU129" i="7"/>
  <c r="AI127" i="7"/>
  <c r="AJ127" i="7" s="1"/>
  <c r="BE125" i="7"/>
  <c r="BF125" i="7" s="1"/>
  <c r="AT124" i="7"/>
  <c r="AU124" i="7" s="1"/>
  <c r="AT117" i="7"/>
  <c r="AU117" i="7" s="1"/>
  <c r="AI110" i="7"/>
  <c r="AJ110" i="7" s="1"/>
  <c r="AT109" i="7"/>
  <c r="AU109" i="7" s="1"/>
  <c r="AI102" i="7"/>
  <c r="AJ102" i="7" s="1"/>
  <c r="AT101" i="7"/>
  <c r="AU101" i="7" s="1"/>
  <c r="AI100" i="7"/>
  <c r="AJ100" i="7" s="1"/>
  <c r="BF172" i="7"/>
  <c r="AJ171" i="7"/>
  <c r="AU161" i="7"/>
  <c r="AU159" i="7"/>
  <c r="AJ155" i="7"/>
  <c r="AI152" i="7"/>
  <c r="AJ152" i="7" s="1"/>
  <c r="AT151" i="7"/>
  <c r="AU151" i="7" s="1"/>
  <c r="AI149" i="7"/>
  <c r="AJ149" i="7" s="1"/>
  <c r="BE147" i="7"/>
  <c r="BF147" i="7" s="1"/>
  <c r="AT144" i="7"/>
  <c r="AU144" i="7" s="1"/>
  <c r="BE143" i="7"/>
  <c r="BF143" i="7" s="1"/>
  <c r="AT142" i="7"/>
  <c r="AU142" i="7" s="1"/>
  <c r="AI140" i="7"/>
  <c r="AJ140" i="7" s="1"/>
  <c r="AU138" i="7"/>
  <c r="BF129" i="7"/>
  <c r="AT126" i="7"/>
  <c r="AU126" i="7" s="1"/>
  <c r="BF177" i="7"/>
  <c r="AJ173" i="7"/>
  <c r="BF169" i="7"/>
  <c r="AU168" i="7"/>
  <c r="AU167" i="7"/>
  <c r="AJ161" i="7"/>
  <c r="AT148" i="7"/>
  <c r="AU148" i="7" s="1"/>
  <c r="AI143" i="7"/>
  <c r="AJ143" i="7" s="1"/>
  <c r="BE141" i="7"/>
  <c r="BF141" i="7" s="1"/>
  <c r="AJ131" i="7"/>
  <c r="AU127" i="7"/>
  <c r="BE119" i="7"/>
  <c r="BF119" i="7" s="1"/>
  <c r="BE105" i="7"/>
  <c r="BF105" i="7" s="1"/>
  <c r="AI166" i="7"/>
  <c r="AJ166" i="7" s="1"/>
  <c r="AJ164" i="7"/>
  <c r="BF160" i="7"/>
  <c r="BF158" i="7"/>
  <c r="AT158" i="7"/>
  <c r="AU158" i="7" s="1"/>
  <c r="AU154" i="7"/>
  <c r="BF145" i="7"/>
  <c r="BE142" i="7"/>
  <c r="BF142" i="7" s="1"/>
  <c r="AI137" i="7"/>
  <c r="AJ137" i="7" s="1"/>
  <c r="BE123" i="7"/>
  <c r="BF123" i="7" s="1"/>
  <c r="AT122" i="7"/>
  <c r="AU122" i="7" s="1"/>
  <c r="BE109" i="7"/>
  <c r="BF109" i="7" s="1"/>
  <c r="AJ163" i="7"/>
  <c r="BF161" i="7"/>
  <c r="AU160" i="7"/>
  <c r="BE157" i="7"/>
  <c r="BF157" i="7" s="1"/>
  <c r="BE154" i="7"/>
  <c r="BF154" i="7" s="1"/>
  <c r="AJ147" i="7"/>
  <c r="AI144" i="7"/>
  <c r="AJ144" i="7" s="1"/>
  <c r="AT143" i="7"/>
  <c r="AU143" i="7" s="1"/>
  <c r="AI141" i="7"/>
  <c r="AJ141" i="7" s="1"/>
  <c r="BE139" i="7"/>
  <c r="BF139" i="7" s="1"/>
  <c r="AT136" i="7"/>
  <c r="AU136" i="7" s="1"/>
  <c r="BE135" i="7"/>
  <c r="BF135" i="7" s="1"/>
  <c r="AT134" i="7"/>
  <c r="AU134" i="7" s="1"/>
  <c r="AI132" i="7"/>
  <c r="AJ132" i="7" s="1"/>
  <c r="AU130" i="7"/>
  <c r="AT125" i="7"/>
  <c r="AU125" i="7" s="1"/>
  <c r="AT120" i="7"/>
  <c r="AU120" i="7" s="1"/>
  <c r="AT112" i="7"/>
  <c r="AU112" i="7" s="1"/>
  <c r="AI111" i="7"/>
  <c r="AJ111" i="7" s="1"/>
  <c r="AJ126" i="7"/>
  <c r="BF121" i="7"/>
  <c r="AI119" i="7"/>
  <c r="AJ119" i="7" s="1"/>
  <c r="AJ113" i="7"/>
  <c r="AJ107" i="7"/>
  <c r="BF98" i="7"/>
  <c r="AI98" i="7"/>
  <c r="AJ98" i="7" s="1"/>
  <c r="AT96" i="7"/>
  <c r="AU96" i="7" s="1"/>
  <c r="AT93" i="7"/>
  <c r="AU93" i="7" s="1"/>
  <c r="BE68" i="7"/>
  <c r="BF68" i="7" s="1"/>
  <c r="BE120" i="7"/>
  <c r="BF120" i="7" s="1"/>
  <c r="AT118" i="7"/>
  <c r="AU118" i="7" s="1"/>
  <c r="AU116" i="7"/>
  <c r="AT113" i="7"/>
  <c r="AU113" i="7" s="1"/>
  <c r="AI105" i="7"/>
  <c r="AJ105" i="7" s="1"/>
  <c r="BE99" i="7"/>
  <c r="BF99" i="7" s="1"/>
  <c r="AT97" i="7"/>
  <c r="AU97" i="7" s="1"/>
  <c r="AI95" i="7"/>
  <c r="AJ95" i="7" s="1"/>
  <c r="AI90" i="7"/>
  <c r="AJ90" i="7" s="1"/>
  <c r="AI73" i="7"/>
  <c r="AJ73" i="7" s="1"/>
  <c r="BE116" i="7"/>
  <c r="BF116" i="7" s="1"/>
  <c r="BE112" i="7"/>
  <c r="BF112" i="7" s="1"/>
  <c r="BF107" i="7"/>
  <c r="AI104" i="7"/>
  <c r="AJ104" i="7" s="1"/>
  <c r="AT100" i="7"/>
  <c r="AU100" i="7" s="1"/>
  <c r="AJ89" i="7"/>
  <c r="AT83" i="7"/>
  <c r="AU83" i="7" s="1"/>
  <c r="AJ158" i="7"/>
  <c r="AU157" i="7"/>
  <c r="BF156" i="7"/>
  <c r="AJ150" i="7"/>
  <c r="AU149" i="7"/>
  <c r="BF148" i="7"/>
  <c r="AJ142" i="7"/>
  <c r="AU141" i="7"/>
  <c r="BF140" i="7"/>
  <c r="AJ134" i="7"/>
  <c r="AU133" i="7"/>
  <c r="BF132" i="7"/>
  <c r="AJ128" i="7"/>
  <c r="BF126" i="7"/>
  <c r="AJ120" i="7"/>
  <c r="BF118" i="7"/>
  <c r="BE117" i="7"/>
  <c r="BF117" i="7" s="1"/>
  <c r="BF113" i="7"/>
  <c r="BE110" i="7"/>
  <c r="BF110" i="7" s="1"/>
  <c r="BE104" i="7"/>
  <c r="BF104" i="7" s="1"/>
  <c r="BE103" i="7"/>
  <c r="BF103" i="7" s="1"/>
  <c r="AI103" i="7"/>
  <c r="AJ103" i="7" s="1"/>
  <c r="AT102" i="7"/>
  <c r="AU102" i="7" s="1"/>
  <c r="AT89" i="7"/>
  <c r="AU89" i="7" s="1"/>
  <c r="BE88" i="7"/>
  <c r="BF88" i="7" s="1"/>
  <c r="AI82" i="7"/>
  <c r="AJ82" i="7" s="1"/>
  <c r="AT81" i="7"/>
  <c r="AU81" i="7" s="1"/>
  <c r="AI80" i="7"/>
  <c r="AJ80" i="7" s="1"/>
  <c r="AT77" i="7"/>
  <c r="AU77" i="7" s="1"/>
  <c r="AJ125" i="7"/>
  <c r="AI122" i="7"/>
  <c r="AJ122" i="7" s="1"/>
  <c r="AJ115" i="7"/>
  <c r="AI106" i="7"/>
  <c r="AJ106" i="7" s="1"/>
  <c r="AT105" i="7"/>
  <c r="AU105" i="7" s="1"/>
  <c r="BF102" i="7"/>
  <c r="BE101" i="7"/>
  <c r="BF101" i="7" s="1"/>
  <c r="AT95" i="7"/>
  <c r="AU95" i="7" s="1"/>
  <c r="AI101" i="7"/>
  <c r="AJ101" i="7" s="1"/>
  <c r="AU98" i="7"/>
  <c r="AT121" i="7"/>
  <c r="AU121" i="7" s="1"/>
  <c r="BF115" i="7"/>
  <c r="BF111" i="7"/>
  <c r="AT110" i="7"/>
  <c r="AU110" i="7" s="1"/>
  <c r="AT104" i="7"/>
  <c r="AU104" i="7" s="1"/>
  <c r="AT103" i="7"/>
  <c r="AU103" i="7" s="1"/>
  <c r="BE100" i="7"/>
  <c r="BF100" i="7" s="1"/>
  <c r="AI86" i="7"/>
  <c r="AJ86" i="7" s="1"/>
  <c r="AU99" i="7"/>
  <c r="AJ99" i="7"/>
  <c r="BF94" i="7"/>
  <c r="AU94" i="7"/>
  <c r="AJ94" i="7"/>
  <c r="BF91" i="7"/>
  <c r="BE79" i="7"/>
  <c r="BF79" i="7" s="1"/>
  <c r="AI78" i="7"/>
  <c r="AJ78" i="7" s="1"/>
  <c r="AI76" i="7"/>
  <c r="AJ76" i="7" s="1"/>
  <c r="BE65" i="7"/>
  <c r="BF65" i="7" s="1"/>
  <c r="BE50" i="7"/>
  <c r="BF50" i="7" s="1"/>
  <c r="BF96" i="7"/>
  <c r="BF92" i="7"/>
  <c r="AU92" i="7"/>
  <c r="AI91" i="7"/>
  <c r="AJ91" i="7" s="1"/>
  <c r="AI79" i="7"/>
  <c r="AJ79" i="7" s="1"/>
  <c r="BE72" i="7"/>
  <c r="BF72" i="7" s="1"/>
  <c r="AT69" i="7"/>
  <c r="AU69" i="7" s="1"/>
  <c r="AI61" i="7"/>
  <c r="AJ61" i="7" s="1"/>
  <c r="BE42" i="7"/>
  <c r="BF42" i="7" s="1"/>
  <c r="AT90" i="7"/>
  <c r="AU90" i="7" s="1"/>
  <c r="BF87" i="7"/>
  <c r="BF83" i="7"/>
  <c r="AJ81" i="7"/>
  <c r="BF74" i="7"/>
  <c r="AT85" i="7"/>
  <c r="AU85" i="7" s="1"/>
  <c r="AJ85" i="7"/>
  <c r="AU84" i="7"/>
  <c r="AI83" i="7"/>
  <c r="AJ83" i="7" s="1"/>
  <c r="AT78" i="7"/>
  <c r="AU78" i="7" s="1"/>
  <c r="AT76" i="7"/>
  <c r="AU76" i="7" s="1"/>
  <c r="AT73" i="7"/>
  <c r="AU73" i="7" s="1"/>
  <c r="AJ72" i="7"/>
  <c r="AI70" i="7"/>
  <c r="AJ70" i="7" s="1"/>
  <c r="AT56" i="7"/>
  <c r="AU56" i="7" s="1"/>
  <c r="BF97" i="7"/>
  <c r="AJ92" i="7"/>
  <c r="BF90" i="7"/>
  <c r="BE89" i="7"/>
  <c r="BF89" i="7" s="1"/>
  <c r="AT82" i="7"/>
  <c r="AU82" i="7" s="1"/>
  <c r="AT79" i="7"/>
  <c r="AU79" i="7" s="1"/>
  <c r="BE64" i="7"/>
  <c r="BF64" i="7" s="1"/>
  <c r="AJ87" i="7"/>
  <c r="BE84" i="7"/>
  <c r="BF84" i="7" s="1"/>
  <c r="BE80" i="7"/>
  <c r="BF80" i="7" s="1"/>
  <c r="AI75" i="7"/>
  <c r="AJ75" i="7" s="1"/>
  <c r="AT74" i="7"/>
  <c r="AU74" i="7" s="1"/>
  <c r="BE71" i="7"/>
  <c r="BF71" i="7" s="1"/>
  <c r="BE69" i="7"/>
  <c r="BF69" i="7" s="1"/>
  <c r="AT65" i="7"/>
  <c r="AU65" i="7" s="1"/>
  <c r="AT59" i="7"/>
  <c r="AU59" i="7" s="1"/>
  <c r="BE81" i="7"/>
  <c r="BF81" i="7" s="1"/>
  <c r="BE78" i="7"/>
  <c r="BF78" i="7" s="1"/>
  <c r="BE76" i="7"/>
  <c r="BF76" i="7" s="1"/>
  <c r="BE73" i="7"/>
  <c r="BF73" i="7" s="1"/>
  <c r="AU72" i="7"/>
  <c r="AI57" i="7"/>
  <c r="AJ57" i="7" s="1"/>
  <c r="BE47" i="7"/>
  <c r="BF47" i="7" s="1"/>
  <c r="BF75" i="7"/>
  <c r="AU75" i="7"/>
  <c r="AT66" i="7"/>
  <c r="AU66" i="7" s="1"/>
  <c r="AJ62" i="7"/>
  <c r="AU55" i="7"/>
  <c r="BE52" i="7"/>
  <c r="BF52" i="7" s="1"/>
  <c r="AI52" i="7"/>
  <c r="AJ52" i="7" s="1"/>
  <c r="AI46" i="7"/>
  <c r="AJ46" i="7" s="1"/>
  <c r="AT45" i="7"/>
  <c r="AU45" i="7" s="1"/>
  <c r="BE34" i="7"/>
  <c r="BF34" i="7" s="1"/>
  <c r="BE11" i="7"/>
  <c r="BF11" i="7" s="1"/>
  <c r="BF77" i="7"/>
  <c r="AU70" i="7"/>
  <c r="BF66" i="7"/>
  <c r="AJ63" i="7"/>
  <c r="AI59" i="7"/>
  <c r="AJ59" i="7" s="1"/>
  <c r="BE55" i="7"/>
  <c r="BF55" i="7" s="1"/>
  <c r="BE51" i="7"/>
  <c r="BF51" i="7" s="1"/>
  <c r="AI50" i="7"/>
  <c r="AJ50" i="7" s="1"/>
  <c r="BE48" i="7"/>
  <c r="BF48" i="7" s="1"/>
  <c r="AI26" i="7"/>
  <c r="AJ26" i="7" s="1"/>
  <c r="AT16" i="7"/>
  <c r="AU16" i="7" s="1"/>
  <c r="AU61" i="7"/>
  <c r="BF60" i="7"/>
  <c r="AI54" i="7"/>
  <c r="AJ54" i="7" s="1"/>
  <c r="AT53" i="7"/>
  <c r="AU53" i="7" s="1"/>
  <c r="AT49" i="7"/>
  <c r="AU49" i="7" s="1"/>
  <c r="AI41" i="7"/>
  <c r="AJ41" i="7" s="1"/>
  <c r="AT38" i="7"/>
  <c r="AU38" i="7" s="1"/>
  <c r="AI14" i="7"/>
  <c r="AJ14" i="7" s="1"/>
  <c r="AJ71" i="7"/>
  <c r="AU68" i="7"/>
  <c r="AI60" i="7"/>
  <c r="AJ60" i="7" s="1"/>
  <c r="AT58" i="7"/>
  <c r="AU58" i="7" s="1"/>
  <c r="AJ58" i="7"/>
  <c r="BE56" i="7"/>
  <c r="BF56" i="7" s="1"/>
  <c r="AT52" i="7"/>
  <c r="AU52" i="7" s="1"/>
  <c r="BF46" i="7"/>
  <c r="AI44" i="7"/>
  <c r="AJ44" i="7" s="1"/>
  <c r="AI31" i="7"/>
  <c r="AJ31" i="7" s="1"/>
  <c r="AI67" i="7"/>
  <c r="AJ67" i="7" s="1"/>
  <c r="AU64" i="7"/>
  <c r="AJ64" i="7"/>
  <c r="AT57" i="7"/>
  <c r="AU57" i="7" s="1"/>
  <c r="AJ48" i="7"/>
  <c r="AI45" i="7"/>
  <c r="AJ45" i="7" s="1"/>
  <c r="AT42" i="7"/>
  <c r="AU42" i="7" s="1"/>
  <c r="AJ42" i="7"/>
  <c r="AT32" i="7"/>
  <c r="AU32" i="7" s="1"/>
  <c r="AI17" i="7"/>
  <c r="AJ17" i="7" s="1"/>
  <c r="AU67" i="7"/>
  <c r="BF54" i="7"/>
  <c r="BF43" i="7"/>
  <c r="AT41" i="7"/>
  <c r="AU41" i="7" s="1"/>
  <c r="BE58" i="7"/>
  <c r="BF58" i="7" s="1"/>
  <c r="BE57" i="7"/>
  <c r="BF57" i="7" s="1"/>
  <c r="AJ56" i="7"/>
  <c r="AI53" i="7"/>
  <c r="AJ53" i="7" s="1"/>
  <c r="AT51" i="7"/>
  <c r="AU51" i="7" s="1"/>
  <c r="AI49" i="7"/>
  <c r="AJ49" i="7" s="1"/>
  <c r="AU47" i="7"/>
  <c r="AT35" i="7"/>
  <c r="AU35" i="7" s="1"/>
  <c r="AI37" i="7"/>
  <c r="AJ37" i="7" s="1"/>
  <c r="AT36" i="7"/>
  <c r="AU36" i="7" s="1"/>
  <c r="BE35" i="7"/>
  <c r="BF35" i="7" s="1"/>
  <c r="AU33" i="7"/>
  <c r="AU31" i="7"/>
  <c r="BF22" i="7"/>
  <c r="AT17" i="7"/>
  <c r="AU17" i="7" s="1"/>
  <c r="BE16" i="7"/>
  <c r="BF16" i="7" s="1"/>
  <c r="BF13" i="7"/>
  <c r="AI13" i="7"/>
  <c r="AJ13" i="7" s="1"/>
  <c r="AT12" i="7"/>
  <c r="AU12" i="7" s="1"/>
  <c r="AI10" i="7"/>
  <c r="AJ10" i="7" s="1"/>
  <c r="BF44" i="7"/>
  <c r="AJ43" i="7"/>
  <c r="BF30" i="7"/>
  <c r="AT25" i="7"/>
  <c r="AU25" i="7" s="1"/>
  <c r="BE24" i="7"/>
  <c r="BF24" i="7" s="1"/>
  <c r="BE23" i="7"/>
  <c r="BF23" i="7" s="1"/>
  <c r="AT21" i="7"/>
  <c r="AU21" i="7" s="1"/>
  <c r="BE20" i="7"/>
  <c r="BF20" i="7" s="1"/>
  <c r="AT19" i="7"/>
  <c r="AU19" i="7" s="1"/>
  <c r="AT9" i="7"/>
  <c r="AU9" i="7" s="1"/>
  <c r="BE8" i="7"/>
  <c r="BF8" i="7" s="1"/>
  <c r="BF38" i="7"/>
  <c r="BF33" i="7"/>
  <c r="BE31" i="7"/>
  <c r="BF31" i="7" s="1"/>
  <c r="AT29" i="7"/>
  <c r="AU29" i="7" s="1"/>
  <c r="BE28" i="7"/>
  <c r="BF28" i="7" s="1"/>
  <c r="AT27" i="7"/>
  <c r="AU27" i="7" s="1"/>
  <c r="AI22" i="7"/>
  <c r="AJ22" i="7" s="1"/>
  <c r="AI20" i="7"/>
  <c r="AJ20" i="7" s="1"/>
  <c r="AJ16" i="7"/>
  <c r="AU7" i="7"/>
  <c r="BF6" i="7"/>
  <c r="AT5" i="7"/>
  <c r="AU5" i="7" s="1"/>
  <c r="AJ51" i="7"/>
  <c r="AU50" i="7"/>
  <c r="BF49" i="7"/>
  <c r="AJ35" i="7"/>
  <c r="AI30" i="7"/>
  <c r="AJ30" i="7" s="1"/>
  <c r="AI28" i="7"/>
  <c r="AJ28" i="7" s="1"/>
  <c r="BE19" i="7"/>
  <c r="BF19" i="7" s="1"/>
  <c r="BE18" i="7"/>
  <c r="BF18" i="7" s="1"/>
  <c r="AI6" i="7"/>
  <c r="AJ6" i="7" s="1"/>
  <c r="BF29" i="7"/>
  <c r="BE27" i="7"/>
  <c r="BF27" i="7" s="1"/>
  <c r="BE26" i="7"/>
  <c r="BF26" i="7" s="1"/>
  <c r="AJ23" i="7"/>
  <c r="AU22" i="7"/>
  <c r="AI21" i="7"/>
  <c r="AJ21" i="7" s="1"/>
  <c r="AT20" i="7"/>
  <c r="AU20" i="7" s="1"/>
  <c r="AU15" i="7"/>
  <c r="AJ8" i="7"/>
  <c r="BF5" i="7"/>
  <c r="BF41" i="7"/>
  <c r="AT37" i="7"/>
  <c r="AU37" i="7" s="1"/>
  <c r="BE36" i="7"/>
  <c r="BF36" i="7" s="1"/>
  <c r="AI29" i="7"/>
  <c r="AJ29" i="7" s="1"/>
  <c r="AT28" i="7"/>
  <c r="AU28" i="7" s="1"/>
  <c r="AJ24" i="7"/>
  <c r="BF14" i="7"/>
  <c r="AT13" i="7"/>
  <c r="AU13" i="7" s="1"/>
  <c r="BE12" i="7"/>
  <c r="BF12" i="7" s="1"/>
  <c r="AT11" i="7"/>
  <c r="AU11" i="7" s="1"/>
  <c r="AT8" i="7"/>
  <c r="AU8" i="7" s="1"/>
  <c r="BE7" i="7"/>
  <c r="BF7" i="7" s="1"/>
  <c r="AJ38" i="7"/>
  <c r="AU34" i="7"/>
  <c r="AI33" i="7"/>
  <c r="AJ33" i="7" s="1"/>
  <c r="AJ32" i="7"/>
  <c r="AI25" i="7"/>
  <c r="AJ25" i="7" s="1"/>
  <c r="AT24" i="7"/>
  <c r="AU24" i="7" s="1"/>
  <c r="AI18" i="7"/>
  <c r="AJ18" i="7" s="1"/>
  <c r="BE15" i="7"/>
  <c r="BF15" i="7" s="1"/>
  <c r="AI12" i="7"/>
  <c r="AJ12" i="7" s="1"/>
  <c r="BE10" i="7"/>
  <c r="BF10" i="7" s="1"/>
  <c r="AI9" i="7"/>
  <c r="AJ9" i="7" s="1"/>
  <c r="AI5" i="7"/>
  <c r="AJ5" i="7" s="1"/>
  <c r="AJ11" i="7"/>
  <c r="AU10" i="7"/>
  <c r="BF9" i="7"/>
  <c r="BE4" i="7"/>
  <c r="BF4" i="7" s="1"/>
  <c r="AT4" i="7"/>
  <c r="AU4" i="7" s="1"/>
  <c r="AI4" i="7"/>
  <c r="AJ4" i="7" s="1"/>
  <c r="AK4" i="7" s="1"/>
  <c r="AM4" i="7"/>
  <c r="AN4" i="7" s="1"/>
  <c r="AQ4" i="7" s="1"/>
  <c r="AV4" i="7" s="1"/>
  <c r="J6" i="7"/>
  <c r="X267" i="7"/>
  <c r="Y267" i="7" s="1"/>
  <c r="J7" i="7"/>
  <c r="Y357" i="7"/>
  <c r="Y151" i="7"/>
  <c r="Y168" i="7"/>
  <c r="Y127" i="7"/>
  <c r="X498" i="7"/>
  <c r="Y498" i="7" s="1"/>
  <c r="X458" i="7"/>
  <c r="Y458" i="7" s="1"/>
  <c r="X474" i="7"/>
  <c r="Y474" i="7" s="1"/>
  <c r="X442" i="7"/>
  <c r="Y442" i="7" s="1"/>
  <c r="X466" i="7"/>
  <c r="Y466" i="7" s="1"/>
  <c r="X490" i="7"/>
  <c r="Y490" i="7" s="1"/>
  <c r="X450" i="7"/>
  <c r="Y450" i="7" s="1"/>
  <c r="X423" i="7"/>
  <c r="Y423" i="7" s="1"/>
  <c r="X418" i="7"/>
  <c r="Y418" i="7" s="1"/>
  <c r="X379" i="7"/>
  <c r="Y379" i="7" s="1"/>
  <c r="X306" i="7"/>
  <c r="Y306" i="7" s="1"/>
  <c r="X291" i="7"/>
  <c r="Y291" i="7" s="1"/>
  <c r="X275" i="7"/>
  <c r="Y275" i="7" s="1"/>
  <c r="X330" i="7"/>
  <c r="Y330" i="7" s="1"/>
  <c r="X397" i="7"/>
  <c r="Y397" i="7" s="1"/>
  <c r="X387" i="7"/>
  <c r="Y387" i="7" s="1"/>
  <c r="X365" i="7"/>
  <c r="Y365" i="7" s="1"/>
  <c r="Y419" i="7"/>
  <c r="Y401" i="7"/>
  <c r="X139" i="7"/>
  <c r="Y139" i="7" s="1"/>
  <c r="X363" i="7"/>
  <c r="Y363" i="7" s="1"/>
  <c r="X107" i="7"/>
  <c r="Y107" i="7" s="1"/>
  <c r="X429" i="7"/>
  <c r="Y429" i="7" s="1"/>
  <c r="Y415" i="7"/>
  <c r="X255" i="7"/>
  <c r="Y255" i="7" s="1"/>
  <c r="X482" i="7"/>
  <c r="Y482" i="7" s="1"/>
  <c r="X394" i="7"/>
  <c r="Y394" i="7" s="1"/>
  <c r="X125" i="7"/>
  <c r="Y125" i="7" s="1"/>
  <c r="Y389" i="7"/>
  <c r="X133" i="7"/>
  <c r="Y133" i="7" s="1"/>
  <c r="Y303" i="7"/>
  <c r="X152" i="7"/>
  <c r="Y152" i="7" s="1"/>
  <c r="X105" i="7"/>
  <c r="Y105" i="7" s="1"/>
  <c r="X43" i="7"/>
  <c r="Y43" i="7" s="1"/>
  <c r="Y381" i="7"/>
  <c r="Y254" i="7"/>
  <c r="Y323" i="7"/>
  <c r="X109" i="7"/>
  <c r="Y109" i="7" s="1"/>
  <c r="Y286" i="7"/>
  <c r="X165" i="7"/>
  <c r="Y165" i="7" s="1"/>
  <c r="Y197" i="7"/>
  <c r="Y160" i="7"/>
  <c r="Y124" i="7"/>
  <c r="X470" i="7"/>
  <c r="Y470" i="7" s="1"/>
  <c r="X455" i="7"/>
  <c r="Y455" i="7" s="1"/>
  <c r="X494" i="7"/>
  <c r="Y494" i="7" s="1"/>
  <c r="X492" i="7"/>
  <c r="Y492" i="7" s="1"/>
  <c r="X485" i="7"/>
  <c r="Y485" i="7" s="1"/>
  <c r="X483" i="7"/>
  <c r="Y483" i="7" s="1"/>
  <c r="X479" i="7"/>
  <c r="Y479" i="7" s="1"/>
  <c r="X448" i="7"/>
  <c r="Y448" i="7" s="1"/>
  <c r="X431" i="7"/>
  <c r="Y431" i="7" s="1"/>
  <c r="X399" i="7"/>
  <c r="Y399" i="7" s="1"/>
  <c r="X360" i="7"/>
  <c r="Y360" i="7" s="1"/>
  <c r="X353" i="7"/>
  <c r="Y353" i="7" s="1"/>
  <c r="X322" i="7"/>
  <c r="Y322" i="7" s="1"/>
  <c r="X472" i="7"/>
  <c r="Y472" i="7" s="1"/>
  <c r="X454" i="7"/>
  <c r="Y454" i="7" s="1"/>
  <c r="X452" i="7"/>
  <c r="Y452" i="7" s="1"/>
  <c r="X445" i="7"/>
  <c r="Y445" i="7" s="1"/>
  <c r="X443" i="7"/>
  <c r="Y443" i="7" s="1"/>
  <c r="X426" i="7"/>
  <c r="Y426" i="7" s="1"/>
  <c r="X410" i="7"/>
  <c r="Y410" i="7" s="1"/>
  <c r="X496" i="7"/>
  <c r="Y496" i="7" s="1"/>
  <c r="X478" i="7"/>
  <c r="Y478" i="7" s="1"/>
  <c r="X476" i="7"/>
  <c r="Y476" i="7" s="1"/>
  <c r="X469" i="7"/>
  <c r="Y469" i="7" s="1"/>
  <c r="X467" i="7"/>
  <c r="Y467" i="7" s="1"/>
  <c r="X463" i="7"/>
  <c r="Y463" i="7" s="1"/>
  <c r="X437" i="7"/>
  <c r="Y437" i="7" s="1"/>
  <c r="X416" i="7"/>
  <c r="Y416" i="7" s="1"/>
  <c r="X412" i="7"/>
  <c r="Y412" i="7" s="1"/>
  <c r="X405" i="7"/>
  <c r="Y405" i="7" s="1"/>
  <c r="X392" i="7"/>
  <c r="Y392" i="7" s="1"/>
  <c r="X384" i="7"/>
  <c r="Y384" i="7" s="1"/>
  <c r="X312" i="7"/>
  <c r="Y312" i="7" s="1"/>
  <c r="X281" i="7"/>
  <c r="Y281" i="7" s="1"/>
  <c r="X461" i="7"/>
  <c r="Y461" i="7" s="1"/>
  <c r="X420" i="7"/>
  <c r="Y420" i="7" s="1"/>
  <c r="X385" i="7"/>
  <c r="Y385" i="7" s="1"/>
  <c r="X500" i="7"/>
  <c r="Y500" i="7" s="1"/>
  <c r="X493" i="7"/>
  <c r="Y493" i="7" s="1"/>
  <c r="X491" i="7"/>
  <c r="Y491" i="7" s="1"/>
  <c r="X487" i="7"/>
  <c r="Y487" i="7" s="1"/>
  <c r="X456" i="7"/>
  <c r="Y456" i="7" s="1"/>
  <c r="X428" i="7"/>
  <c r="Y428" i="7" s="1"/>
  <c r="X409" i="7"/>
  <c r="Y409" i="7" s="1"/>
  <c r="X407" i="7"/>
  <c r="Y407" i="7" s="1"/>
  <c r="X396" i="7"/>
  <c r="Y396" i="7" s="1"/>
  <c r="X352" i="7"/>
  <c r="Y352" i="7" s="1"/>
  <c r="X297" i="7"/>
  <c r="Y297" i="7" s="1"/>
  <c r="X480" i="7"/>
  <c r="Y480" i="7" s="1"/>
  <c r="X462" i="7"/>
  <c r="Y462" i="7" s="1"/>
  <c r="X460" i="7"/>
  <c r="Y460" i="7" s="1"/>
  <c r="X453" i="7"/>
  <c r="Y453" i="7" s="1"/>
  <c r="X451" i="7"/>
  <c r="Y451" i="7" s="1"/>
  <c r="X447" i="7"/>
  <c r="Y447" i="7" s="1"/>
  <c r="X430" i="7"/>
  <c r="Y430" i="7" s="1"/>
  <c r="X427" i="7"/>
  <c r="Y427" i="7" s="1"/>
  <c r="X398" i="7"/>
  <c r="Y398" i="7" s="1"/>
  <c r="X468" i="7"/>
  <c r="Y468" i="7" s="1"/>
  <c r="X459" i="7"/>
  <c r="Y459" i="7" s="1"/>
  <c r="X486" i="7"/>
  <c r="Y486" i="7" s="1"/>
  <c r="X484" i="7"/>
  <c r="Y484" i="7" s="1"/>
  <c r="X477" i="7"/>
  <c r="Y477" i="7" s="1"/>
  <c r="X475" i="7"/>
  <c r="Y475" i="7" s="1"/>
  <c r="X471" i="7"/>
  <c r="Y471" i="7" s="1"/>
  <c r="X432" i="7"/>
  <c r="Y432" i="7" s="1"/>
  <c r="X421" i="7"/>
  <c r="Y421" i="7" s="1"/>
  <c r="X400" i="7"/>
  <c r="Y400" i="7" s="1"/>
  <c r="X395" i="7"/>
  <c r="Y395" i="7" s="1"/>
  <c r="X488" i="7"/>
  <c r="Y488" i="7" s="1"/>
  <c r="X501" i="7"/>
  <c r="Y501" i="7" s="1"/>
  <c r="X499" i="7"/>
  <c r="Y499" i="7" s="1"/>
  <c r="X495" i="7"/>
  <c r="Y495" i="7" s="1"/>
  <c r="X464" i="7"/>
  <c r="Y464" i="7" s="1"/>
  <c r="X446" i="7"/>
  <c r="Y446" i="7" s="1"/>
  <c r="X444" i="7"/>
  <c r="Y444" i="7" s="1"/>
  <c r="X440" i="7"/>
  <c r="Y440" i="7" s="1"/>
  <c r="X438" i="7"/>
  <c r="Y438" i="7" s="1"/>
  <c r="X424" i="7"/>
  <c r="Y424" i="7" s="1"/>
  <c r="X374" i="7"/>
  <c r="Y374" i="7" s="1"/>
  <c r="X333" i="7"/>
  <c r="Y333" i="7" s="1"/>
  <c r="X289" i="7"/>
  <c r="Y289" i="7" s="1"/>
  <c r="X252" i="7"/>
  <c r="Y252" i="7" s="1"/>
  <c r="X249" i="7"/>
  <c r="Y249" i="7" s="1"/>
  <c r="X242" i="7"/>
  <c r="Y242" i="7" s="1"/>
  <c r="X153" i="7"/>
  <c r="Y153" i="7" s="1"/>
  <c r="X148" i="7"/>
  <c r="Y148" i="7" s="1"/>
  <c r="Y411" i="7"/>
  <c r="Y388" i="7"/>
  <c r="X382" i="7"/>
  <c r="Y382" i="7" s="1"/>
  <c r="Y378" i="7"/>
  <c r="Y373" i="7"/>
  <c r="Y371" i="7"/>
  <c r="X359" i="7"/>
  <c r="Y359" i="7" s="1"/>
  <c r="Y313" i="7"/>
  <c r="X302" i="7"/>
  <c r="Y302" i="7" s="1"/>
  <c r="X262" i="7"/>
  <c r="Y262" i="7" s="1"/>
  <c r="X223" i="7"/>
  <c r="Y223" i="7" s="1"/>
  <c r="X216" i="7"/>
  <c r="Y216" i="7" s="1"/>
  <c r="X207" i="7"/>
  <c r="Y207" i="7" s="1"/>
  <c r="X200" i="7"/>
  <c r="Y200" i="7" s="1"/>
  <c r="X189" i="7"/>
  <c r="Y189" i="7" s="1"/>
  <c r="X184" i="7"/>
  <c r="Y184" i="7" s="1"/>
  <c r="X345" i="7"/>
  <c r="Y345" i="7" s="1"/>
  <c r="X311" i="7"/>
  <c r="Y311" i="7" s="1"/>
  <c r="X269" i="7"/>
  <c r="Y269" i="7" s="1"/>
  <c r="Y436" i="7"/>
  <c r="Y404" i="7"/>
  <c r="Y386" i="7"/>
  <c r="X367" i="7"/>
  <c r="Y367" i="7" s="1"/>
  <c r="X361" i="7"/>
  <c r="Y361" i="7" s="1"/>
  <c r="Y324" i="7"/>
  <c r="X295" i="7"/>
  <c r="Y295" i="7" s="1"/>
  <c r="X288" i="7"/>
  <c r="Y288" i="7" s="1"/>
  <c r="X279" i="7"/>
  <c r="Y279" i="7" s="1"/>
  <c r="X261" i="7"/>
  <c r="Y261" i="7" s="1"/>
  <c r="X259" i="7"/>
  <c r="Y259" i="7" s="1"/>
  <c r="X256" i="7"/>
  <c r="Y256" i="7" s="1"/>
  <c r="X108" i="7"/>
  <c r="Y108" i="7" s="1"/>
  <c r="X9" i="7"/>
  <c r="Y9" i="7" s="1"/>
  <c r="Y408" i="7"/>
  <c r="X391" i="7"/>
  <c r="Y391" i="7" s="1"/>
  <c r="X375" i="7"/>
  <c r="Y375" i="7" s="1"/>
  <c r="X369" i="7"/>
  <c r="Y369" i="7" s="1"/>
  <c r="Y340" i="7"/>
  <c r="X336" i="7"/>
  <c r="Y336" i="7" s="1"/>
  <c r="X319" i="7"/>
  <c r="Y319" i="7" s="1"/>
  <c r="X315" i="7"/>
  <c r="Y315" i="7" s="1"/>
  <c r="X308" i="7"/>
  <c r="Y308" i="7" s="1"/>
  <c r="X304" i="7"/>
  <c r="Y304" i="7" s="1"/>
  <c r="Y301" i="7"/>
  <c r="X299" i="7"/>
  <c r="Y299" i="7" s="1"/>
  <c r="X276" i="7"/>
  <c r="Y276" i="7" s="1"/>
  <c r="X274" i="7"/>
  <c r="Y274" i="7" s="1"/>
  <c r="X271" i="7"/>
  <c r="Y271" i="7" s="1"/>
  <c r="X234" i="7"/>
  <c r="Y234" i="7" s="1"/>
  <c r="X222" i="7"/>
  <c r="Y222" i="7" s="1"/>
  <c r="X195" i="7"/>
  <c r="Y195" i="7" s="1"/>
  <c r="X179" i="7"/>
  <c r="Y179" i="7" s="1"/>
  <c r="X390" i="7"/>
  <c r="Y390" i="7" s="1"/>
  <c r="X257" i="7"/>
  <c r="Y257" i="7" s="1"/>
  <c r="X383" i="7"/>
  <c r="Y383" i="7" s="1"/>
  <c r="X377" i="7"/>
  <c r="Y377" i="7" s="1"/>
  <c r="Y348" i="7"/>
  <c r="X344" i="7"/>
  <c r="Y344" i="7" s="1"/>
  <c r="X342" i="7"/>
  <c r="Y342" i="7" s="1"/>
  <c r="Y338" i="7"/>
  <c r="X328" i="7"/>
  <c r="Y328" i="7" s="1"/>
  <c r="Y326" i="7"/>
  <c r="X283" i="7"/>
  <c r="Y283" i="7" s="1"/>
  <c r="X243" i="7"/>
  <c r="Y243" i="7" s="1"/>
  <c r="X227" i="7"/>
  <c r="Y227" i="7" s="1"/>
  <c r="X376" i="7"/>
  <c r="Y376" i="7" s="1"/>
  <c r="X351" i="7"/>
  <c r="Y351" i="7" s="1"/>
  <c r="Y434" i="7"/>
  <c r="Y413" i="7"/>
  <c r="Y402" i="7"/>
  <c r="Y356" i="7"/>
  <c r="X350" i="7"/>
  <c r="Y350" i="7" s="1"/>
  <c r="Y346" i="7"/>
  <c r="Y341" i="7"/>
  <c r="Y339" i="7"/>
  <c r="Y334" i="7"/>
  <c r="X332" i="7"/>
  <c r="Y332" i="7" s="1"/>
  <c r="X321" i="7"/>
  <c r="Y321" i="7" s="1"/>
  <c r="X310" i="7"/>
  <c r="Y310" i="7" s="1"/>
  <c r="X285" i="7"/>
  <c r="Y285" i="7" s="1"/>
  <c r="X273" i="7"/>
  <c r="Y273" i="7" s="1"/>
  <c r="X266" i="7"/>
  <c r="Y266" i="7" s="1"/>
  <c r="X263" i="7"/>
  <c r="Y263" i="7" s="1"/>
  <c r="X248" i="7"/>
  <c r="Y248" i="7" s="1"/>
  <c r="X240" i="7"/>
  <c r="Y240" i="7" s="1"/>
  <c r="Y238" i="7"/>
  <c r="Y439" i="7"/>
  <c r="Y417" i="7"/>
  <c r="Y406" i="7"/>
  <c r="X380" i="7"/>
  <c r="Y380" i="7" s="1"/>
  <c r="Y364" i="7"/>
  <c r="X358" i="7"/>
  <c r="Y358" i="7" s="1"/>
  <c r="Y354" i="7"/>
  <c r="Y349" i="7"/>
  <c r="Y347" i="7"/>
  <c r="Y331" i="7"/>
  <c r="X327" i="7"/>
  <c r="Y327" i="7" s="1"/>
  <c r="X325" i="7"/>
  <c r="Y325" i="7" s="1"/>
  <c r="Y309" i="7"/>
  <c r="X307" i="7"/>
  <c r="Y307" i="7" s="1"/>
  <c r="Y298" i="7"/>
  <c r="X294" i="7"/>
  <c r="Y294" i="7" s="1"/>
  <c r="Y290" i="7"/>
  <c r="X278" i="7"/>
  <c r="Y278" i="7" s="1"/>
  <c r="X253" i="7"/>
  <c r="Y253" i="7" s="1"/>
  <c r="Y435" i="7"/>
  <c r="Y403" i="7"/>
  <c r="Y372" i="7"/>
  <c r="X370" i="7"/>
  <c r="Y370" i="7" s="1"/>
  <c r="X368" i="7"/>
  <c r="Y368" i="7" s="1"/>
  <c r="X366" i="7"/>
  <c r="Y366" i="7" s="1"/>
  <c r="Y362" i="7"/>
  <c r="Y355" i="7"/>
  <c r="X343" i="7"/>
  <c r="Y343" i="7" s="1"/>
  <c r="X337" i="7"/>
  <c r="Y337" i="7" s="1"/>
  <c r="X320" i="7"/>
  <c r="Y320" i="7" s="1"/>
  <c r="Y316" i="7"/>
  <c r="X314" i="7"/>
  <c r="Y314" i="7" s="1"/>
  <c r="X300" i="7"/>
  <c r="Y300" i="7" s="1"/>
  <c r="X293" i="7"/>
  <c r="Y293" i="7" s="1"/>
  <c r="X284" i="7"/>
  <c r="Y284" i="7" s="1"/>
  <c r="X277" i="7"/>
  <c r="Y277" i="7" s="1"/>
  <c r="X270" i="7"/>
  <c r="Y270" i="7" s="1"/>
  <c r="X265" i="7"/>
  <c r="Y265" i="7" s="1"/>
  <c r="X247" i="7"/>
  <c r="Y247" i="7" s="1"/>
  <c r="X250" i="7"/>
  <c r="Y250" i="7" s="1"/>
  <c r="X245" i="7"/>
  <c r="Y245" i="7" s="1"/>
  <c r="Y229" i="7"/>
  <c r="X202" i="7"/>
  <c r="Y202" i="7" s="1"/>
  <c r="X187" i="7"/>
  <c r="Y187" i="7" s="1"/>
  <c r="X177" i="7"/>
  <c r="Y177" i="7" s="1"/>
  <c r="X166" i="7"/>
  <c r="Y166" i="7" s="1"/>
  <c r="X155" i="7"/>
  <c r="Y155" i="7" s="1"/>
  <c r="X63" i="7"/>
  <c r="Y63" i="7" s="1"/>
  <c r="X60" i="7"/>
  <c r="Y60" i="7" s="1"/>
  <c r="Y335" i="7"/>
  <c r="Y282" i="7"/>
  <c r="X244" i="7"/>
  <c r="Y244" i="7" s="1"/>
  <c r="X226" i="7"/>
  <c r="Y226" i="7" s="1"/>
  <c r="X213" i="7"/>
  <c r="Y213" i="7" s="1"/>
  <c r="Y211" i="7"/>
  <c r="X208" i="7"/>
  <c r="Y208" i="7" s="1"/>
  <c r="X206" i="7"/>
  <c r="Y206" i="7" s="1"/>
  <c r="X114" i="7"/>
  <c r="Y114" i="7" s="1"/>
  <c r="X112" i="7"/>
  <c r="Y112" i="7" s="1"/>
  <c r="X296" i="7"/>
  <c r="Y296" i="7" s="1"/>
  <c r="X280" i="7"/>
  <c r="Y280" i="7" s="1"/>
  <c r="X237" i="7"/>
  <c r="Y237" i="7" s="1"/>
  <c r="X210" i="7"/>
  <c r="Y210" i="7" s="1"/>
  <c r="X192" i="7"/>
  <c r="Y192" i="7" s="1"/>
  <c r="Y329" i="7"/>
  <c r="Y318" i="7"/>
  <c r="Y287" i="7"/>
  <c r="X272" i="7"/>
  <c r="Y272" i="7" s="1"/>
  <c r="X264" i="7"/>
  <c r="Y264" i="7" s="1"/>
  <c r="X251" i="7"/>
  <c r="Y251" i="7" s="1"/>
  <c r="X235" i="7"/>
  <c r="Y235" i="7" s="1"/>
  <c r="X233" i="7"/>
  <c r="Y233" i="7" s="1"/>
  <c r="X219" i="7"/>
  <c r="Y219" i="7" s="1"/>
  <c r="X205" i="7"/>
  <c r="Y205" i="7" s="1"/>
  <c r="X194" i="7"/>
  <c r="Y194" i="7" s="1"/>
  <c r="X163" i="7"/>
  <c r="Y163" i="7" s="1"/>
  <c r="Y158" i="7"/>
  <c r="X116" i="7"/>
  <c r="Y116" i="7" s="1"/>
  <c r="X292" i="7"/>
  <c r="Y292" i="7" s="1"/>
  <c r="X268" i="7"/>
  <c r="Y268" i="7" s="1"/>
  <c r="X260" i="7"/>
  <c r="Y260" i="7" s="1"/>
  <c r="X258" i="7"/>
  <c r="Y258" i="7" s="1"/>
  <c r="X246" i="7"/>
  <c r="Y246" i="7" s="1"/>
  <c r="X241" i="7"/>
  <c r="Y241" i="7" s="1"/>
  <c r="X217" i="7"/>
  <c r="Y217" i="7" s="1"/>
  <c r="X214" i="7"/>
  <c r="Y214" i="7" s="1"/>
  <c r="X203" i="7"/>
  <c r="Y203" i="7" s="1"/>
  <c r="X201" i="7"/>
  <c r="Y201" i="7" s="1"/>
  <c r="X190" i="7"/>
  <c r="Y190" i="7" s="1"/>
  <c r="X182" i="7"/>
  <c r="Y182" i="7" s="1"/>
  <c r="X135" i="7"/>
  <c r="Y135" i="7" s="1"/>
  <c r="X126" i="7"/>
  <c r="Y126" i="7" s="1"/>
  <c r="X122" i="7"/>
  <c r="Y122" i="7" s="1"/>
  <c r="Y305" i="7"/>
  <c r="X232" i="7"/>
  <c r="Y232" i="7" s="1"/>
  <c r="X225" i="7"/>
  <c r="Y225" i="7" s="1"/>
  <c r="X171" i="7"/>
  <c r="Y171" i="7" s="1"/>
  <c r="X164" i="7"/>
  <c r="Y164" i="7" s="1"/>
  <c r="Y239" i="7"/>
  <c r="Y212" i="7"/>
  <c r="Y176" i="7"/>
  <c r="Y167" i="7"/>
  <c r="X162" i="7"/>
  <c r="Y162" i="7" s="1"/>
  <c r="X128" i="7"/>
  <c r="Y128" i="7" s="1"/>
  <c r="X111" i="7"/>
  <c r="Y111" i="7" s="1"/>
  <c r="X106" i="7"/>
  <c r="Y106" i="7" s="1"/>
  <c r="Y99" i="7"/>
  <c r="X70" i="7"/>
  <c r="Y70" i="7" s="1"/>
  <c r="Y221" i="7"/>
  <c r="Y180" i="7"/>
  <c r="Y174" i="7"/>
  <c r="Y147" i="7"/>
  <c r="X132" i="7"/>
  <c r="Y132" i="7" s="1"/>
  <c r="X123" i="7"/>
  <c r="Y123" i="7" s="1"/>
  <c r="X104" i="7"/>
  <c r="Y104" i="7" s="1"/>
  <c r="Y74" i="7"/>
  <c r="X72" i="7"/>
  <c r="Y72" i="7" s="1"/>
  <c r="Y230" i="7"/>
  <c r="Y224" i="7"/>
  <c r="Y218" i="7"/>
  <c r="Y215" i="7"/>
  <c r="Y198" i="7"/>
  <c r="Y183" i="7"/>
  <c r="X178" i="7"/>
  <c r="Y178" i="7" s="1"/>
  <c r="X169" i="7"/>
  <c r="Y169" i="7" s="1"/>
  <c r="Y156" i="7"/>
  <c r="X134" i="7"/>
  <c r="Y134" i="7" s="1"/>
  <c r="X130" i="7"/>
  <c r="Y130" i="7" s="1"/>
  <c r="X103" i="7"/>
  <c r="Y103" i="7" s="1"/>
  <c r="X76" i="7"/>
  <c r="Y76" i="7" s="1"/>
  <c r="X30" i="7"/>
  <c r="Y30" i="7" s="1"/>
  <c r="Y209" i="7"/>
  <c r="Y188" i="7"/>
  <c r="Y185" i="7"/>
  <c r="Y159" i="7"/>
  <c r="X154" i="7"/>
  <c r="Y154" i="7" s="1"/>
  <c r="X138" i="7"/>
  <c r="Y138" i="7" s="1"/>
  <c r="X129" i="7"/>
  <c r="Y129" i="7" s="1"/>
  <c r="X113" i="7"/>
  <c r="Y113" i="7" s="1"/>
  <c r="X91" i="7"/>
  <c r="Y91" i="7" s="1"/>
  <c r="X36" i="7"/>
  <c r="Y36" i="7" s="1"/>
  <c r="Y228" i="7"/>
  <c r="Y191" i="7"/>
  <c r="Y186" i="7"/>
  <c r="Y172" i="7"/>
  <c r="Y157" i="7"/>
  <c r="X89" i="7"/>
  <c r="Y89" i="7" s="1"/>
  <c r="X87" i="7"/>
  <c r="Y87" i="7" s="1"/>
  <c r="X49" i="7"/>
  <c r="Y49" i="7" s="1"/>
  <c r="X45" i="7"/>
  <c r="Y45" i="7" s="1"/>
  <c r="Y196" i="7"/>
  <c r="Y193" i="7"/>
  <c r="Y175" i="7"/>
  <c r="X170" i="7"/>
  <c r="Y170" i="7" s="1"/>
  <c r="X161" i="7"/>
  <c r="Y161" i="7" s="1"/>
  <c r="X150" i="7"/>
  <c r="Y150" i="7" s="1"/>
  <c r="Y144" i="7"/>
  <c r="X136" i="7"/>
  <c r="Y136" i="7" s="1"/>
  <c r="Y231" i="7"/>
  <c r="Y199" i="7"/>
  <c r="X146" i="7"/>
  <c r="Y146" i="7" s="1"/>
  <c r="X140" i="7"/>
  <c r="Y140" i="7" s="1"/>
  <c r="Y120" i="7"/>
  <c r="X96" i="7"/>
  <c r="Y96" i="7" s="1"/>
  <c r="X65" i="7"/>
  <c r="Y65" i="7" s="1"/>
  <c r="Y58" i="7"/>
  <c r="X56" i="7"/>
  <c r="Y56" i="7" s="1"/>
  <c r="Y145" i="7"/>
  <c r="Y142" i="7"/>
  <c r="Y121" i="7"/>
  <c r="Y118" i="7"/>
  <c r="X97" i="7"/>
  <c r="Y97" i="7" s="1"/>
  <c r="X95" i="7"/>
  <c r="Y95" i="7" s="1"/>
  <c r="X78" i="7"/>
  <c r="Y78" i="7" s="1"/>
  <c r="X69" i="7"/>
  <c r="Y69" i="7" s="1"/>
  <c r="X54" i="7"/>
  <c r="Y54" i="7" s="1"/>
  <c r="Y34" i="7"/>
  <c r="X16" i="7"/>
  <c r="Y16" i="7" s="1"/>
  <c r="X14" i="7"/>
  <c r="Y14" i="7" s="1"/>
  <c r="Y131" i="7"/>
  <c r="X84" i="7"/>
  <c r="Y84" i="7" s="1"/>
  <c r="Y82" i="7"/>
  <c r="X80" i="7"/>
  <c r="Y80" i="7" s="1"/>
  <c r="X40" i="7"/>
  <c r="Y40" i="7" s="1"/>
  <c r="X33" i="7"/>
  <c r="Y33" i="7" s="1"/>
  <c r="X29" i="7"/>
  <c r="Y29" i="7" s="1"/>
  <c r="X20" i="7"/>
  <c r="Y20" i="7" s="1"/>
  <c r="Y149" i="7"/>
  <c r="Y143" i="7"/>
  <c r="Y137" i="7"/>
  <c r="Y119" i="7"/>
  <c r="X86" i="7"/>
  <c r="Y86" i="7" s="1"/>
  <c r="X73" i="7"/>
  <c r="Y73" i="7" s="1"/>
  <c r="X62" i="7"/>
  <c r="Y62" i="7" s="1"/>
  <c r="X57" i="7"/>
  <c r="Y57" i="7" s="1"/>
  <c r="X53" i="7"/>
  <c r="Y53" i="7" s="1"/>
  <c r="X44" i="7"/>
  <c r="Y44" i="7" s="1"/>
  <c r="X38" i="7"/>
  <c r="Y38" i="7" s="1"/>
  <c r="Y18" i="7"/>
  <c r="X13" i="7"/>
  <c r="Y13" i="7" s="1"/>
  <c r="Y110" i="7"/>
  <c r="X94" i="7"/>
  <c r="Y94" i="7" s="1"/>
  <c r="X88" i="7"/>
  <c r="Y88" i="7" s="1"/>
  <c r="X71" i="7"/>
  <c r="Y71" i="7" s="1"/>
  <c r="X68" i="7"/>
  <c r="Y68" i="7" s="1"/>
  <c r="Y66" i="7"/>
  <c r="X64" i="7"/>
  <c r="Y64" i="7" s="1"/>
  <c r="Y42" i="7"/>
  <c r="X24" i="7"/>
  <c r="Y24" i="7" s="1"/>
  <c r="X17" i="7"/>
  <c r="Y17" i="7" s="1"/>
  <c r="Y141" i="7"/>
  <c r="Y117" i="7"/>
  <c r="X102" i="7"/>
  <c r="Y102" i="7" s="1"/>
  <c r="Y92" i="7"/>
  <c r="Y90" i="7"/>
  <c r="X81" i="7"/>
  <c r="Y81" i="7" s="1"/>
  <c r="X61" i="7"/>
  <c r="Y61" i="7" s="1"/>
  <c r="X48" i="7"/>
  <c r="Y48" i="7" s="1"/>
  <c r="X41" i="7"/>
  <c r="Y41" i="7" s="1"/>
  <c r="X37" i="7"/>
  <c r="Y37" i="7" s="1"/>
  <c r="X28" i="7"/>
  <c r="Y28" i="7" s="1"/>
  <c r="X22" i="7"/>
  <c r="Y22" i="7" s="1"/>
  <c r="X8" i="7"/>
  <c r="Y8" i="7" s="1"/>
  <c r="X6" i="7"/>
  <c r="Y6" i="7" s="1"/>
  <c r="Y100" i="7"/>
  <c r="Y98" i="7"/>
  <c r="X79" i="7"/>
  <c r="Y79" i="7" s="1"/>
  <c r="X52" i="7"/>
  <c r="Y52" i="7" s="1"/>
  <c r="X46" i="7"/>
  <c r="Y46" i="7" s="1"/>
  <c r="Y26" i="7"/>
  <c r="X12" i="7"/>
  <c r="Y12" i="7" s="1"/>
  <c r="Y50" i="7"/>
  <c r="X32" i="7"/>
  <c r="Y32" i="7" s="1"/>
  <c r="X25" i="7"/>
  <c r="Y25" i="7" s="1"/>
  <c r="X21" i="7"/>
  <c r="Y21" i="7" s="1"/>
  <c r="Y10" i="7"/>
  <c r="X5" i="7"/>
  <c r="Y5" i="7" s="1"/>
  <c r="Z5" i="7" s="1"/>
  <c r="Y55" i="7"/>
  <c r="Y47" i="7"/>
  <c r="Y39" i="7"/>
  <c r="Y31" i="7"/>
  <c r="Y23" i="7"/>
  <c r="Y15" i="7"/>
  <c r="Y7" i="7"/>
  <c r="X4" i="7"/>
  <c r="Y4" i="7" s="1"/>
  <c r="Z4" i="7" s="1"/>
  <c r="M499" i="7"/>
  <c r="N499" i="7" s="1"/>
  <c r="M403" i="7"/>
  <c r="N403" i="7" s="1"/>
  <c r="M384" i="7"/>
  <c r="N384" i="7" s="1"/>
  <c r="M150" i="7"/>
  <c r="N150" i="7" s="1"/>
  <c r="M153" i="7"/>
  <c r="N153" i="7" s="1"/>
  <c r="M488" i="7"/>
  <c r="N488" i="7" s="1"/>
  <c r="M160" i="7"/>
  <c r="N160" i="7" s="1"/>
  <c r="M128" i="7"/>
  <c r="N128" i="7" s="1"/>
  <c r="M120" i="7"/>
  <c r="N120" i="7" s="1"/>
  <c r="M112" i="7"/>
  <c r="N112" i="7" s="1"/>
  <c r="M104" i="7"/>
  <c r="N104" i="7" s="1"/>
  <c r="M96" i="7"/>
  <c r="N96" i="7" s="1"/>
  <c r="M225" i="7"/>
  <c r="N225" i="7" s="1"/>
  <c r="M169" i="7"/>
  <c r="N169" i="7" s="1"/>
  <c r="M495" i="7"/>
  <c r="N495" i="7" s="1"/>
  <c r="M391" i="7"/>
  <c r="N391" i="7" s="1"/>
  <c r="M279" i="7"/>
  <c r="N279" i="7" s="1"/>
  <c r="M271" i="7"/>
  <c r="N271" i="7" s="1"/>
  <c r="M231" i="7"/>
  <c r="N231" i="7" s="1"/>
  <c r="M233" i="7"/>
  <c r="N233" i="7" s="1"/>
  <c r="M177" i="7"/>
  <c r="N177" i="7" s="1"/>
  <c r="M4" i="7"/>
  <c r="N4" i="7" s="1"/>
  <c r="M374" i="7"/>
  <c r="N374" i="7" s="1"/>
  <c r="M358" i="7"/>
  <c r="N358" i="7" s="1"/>
  <c r="M350" i="7"/>
  <c r="N350" i="7" s="1"/>
  <c r="M342" i="7"/>
  <c r="N342" i="7" s="1"/>
  <c r="M326" i="7"/>
  <c r="N326" i="7" s="1"/>
  <c r="M318" i="7"/>
  <c r="N318" i="7" s="1"/>
  <c r="M302" i="7"/>
  <c r="N302" i="7" s="1"/>
  <c r="M174" i="7"/>
  <c r="N174" i="7" s="1"/>
  <c r="M166" i="7"/>
  <c r="N166" i="7" s="1"/>
  <c r="M158" i="7"/>
  <c r="N158" i="7" s="1"/>
  <c r="M142" i="7"/>
  <c r="N142" i="7" s="1"/>
  <c r="M134" i="7"/>
  <c r="N134" i="7" s="1"/>
  <c r="M126" i="7"/>
  <c r="N126" i="7" s="1"/>
  <c r="M118" i="7"/>
  <c r="N118" i="7" s="1"/>
  <c r="M110" i="7"/>
  <c r="N110" i="7" s="1"/>
  <c r="M102" i="7"/>
  <c r="N102" i="7" s="1"/>
  <c r="M78" i="7"/>
  <c r="N78" i="7" s="1"/>
  <c r="N428" i="7"/>
  <c r="M201" i="7"/>
  <c r="N201" i="7" s="1"/>
  <c r="M145" i="7"/>
  <c r="N145" i="7" s="1"/>
  <c r="M261" i="7"/>
  <c r="N261" i="7" s="1"/>
  <c r="M253" i="7"/>
  <c r="N253" i="7" s="1"/>
  <c r="M237" i="7"/>
  <c r="N237" i="7" s="1"/>
  <c r="M205" i="7"/>
  <c r="N205" i="7" s="1"/>
  <c r="M133" i="7"/>
  <c r="N133" i="7" s="1"/>
  <c r="M117" i="7"/>
  <c r="N117" i="7" s="1"/>
  <c r="M109" i="7"/>
  <c r="N109" i="7" s="1"/>
  <c r="M487" i="7"/>
  <c r="N487" i="7" s="1"/>
  <c r="M217" i="7"/>
  <c r="N217" i="7" s="1"/>
  <c r="M161" i="7"/>
  <c r="N161" i="7" s="1"/>
  <c r="M137" i="7"/>
  <c r="N137" i="7" s="1"/>
  <c r="M496" i="7"/>
  <c r="N496" i="7" s="1"/>
  <c r="M500" i="7"/>
  <c r="N500" i="7" s="1"/>
  <c r="M492" i="7"/>
  <c r="N492" i="7" s="1"/>
  <c r="M484" i="7"/>
  <c r="N484" i="7" s="1"/>
  <c r="M476" i="7"/>
  <c r="N476" i="7" s="1"/>
  <c r="M468" i="7"/>
  <c r="N468" i="7" s="1"/>
  <c r="M460" i="7"/>
  <c r="N460" i="7" s="1"/>
  <c r="M452" i="7"/>
  <c r="N452" i="7" s="1"/>
  <c r="M444" i="7"/>
  <c r="N444" i="7" s="1"/>
  <c r="M420" i="7"/>
  <c r="N420" i="7" s="1"/>
  <c r="M412" i="7"/>
  <c r="N412" i="7" s="1"/>
  <c r="M380" i="7"/>
  <c r="N380" i="7" s="1"/>
  <c r="M185" i="7"/>
  <c r="N185" i="7" s="1"/>
  <c r="M491" i="7"/>
  <c r="N491" i="7" s="1"/>
  <c r="M251" i="7"/>
  <c r="N251" i="7" s="1"/>
  <c r="M171" i="7"/>
  <c r="N171" i="7" s="1"/>
  <c r="M163" i="7"/>
  <c r="N163" i="7" s="1"/>
  <c r="M155" i="7"/>
  <c r="N155" i="7" s="1"/>
  <c r="M147" i="7"/>
  <c r="N147" i="7" s="1"/>
  <c r="M139" i="7"/>
  <c r="N139" i="7" s="1"/>
  <c r="M131" i="7"/>
  <c r="N131" i="7" s="1"/>
  <c r="M123" i="7"/>
  <c r="N123" i="7" s="1"/>
  <c r="M115" i="7"/>
  <c r="N115" i="7" s="1"/>
  <c r="M107" i="7"/>
  <c r="N107" i="7" s="1"/>
  <c r="M193" i="7"/>
  <c r="N193" i="7" s="1"/>
  <c r="M436" i="7"/>
  <c r="N436" i="7" s="1"/>
  <c r="N386" i="7"/>
  <c r="M378" i="7"/>
  <c r="N378" i="7" s="1"/>
  <c r="M362" i="7"/>
  <c r="N362" i="7" s="1"/>
  <c r="M354" i="7"/>
  <c r="N354" i="7" s="1"/>
  <c r="M346" i="7"/>
  <c r="N346" i="7" s="1"/>
  <c r="M338" i="7"/>
  <c r="N338" i="7" s="1"/>
  <c r="M330" i="7"/>
  <c r="N330" i="7" s="1"/>
  <c r="M314" i="7"/>
  <c r="N314" i="7" s="1"/>
  <c r="M306" i="7"/>
  <c r="N306" i="7" s="1"/>
  <c r="M170" i="7"/>
  <c r="N170" i="7" s="1"/>
  <c r="M162" i="7"/>
  <c r="N162" i="7" s="1"/>
  <c r="M154" i="7"/>
  <c r="N154" i="7" s="1"/>
  <c r="M146" i="7"/>
  <c r="N146" i="7" s="1"/>
  <c r="M138" i="7"/>
  <c r="N138" i="7" s="1"/>
  <c r="M130" i="7"/>
  <c r="N130" i="7" s="1"/>
  <c r="M122" i="7"/>
  <c r="N122" i="7" s="1"/>
  <c r="M114" i="7"/>
  <c r="N114" i="7" s="1"/>
  <c r="M106" i="7"/>
  <c r="N106" i="7" s="1"/>
  <c r="M82" i="7"/>
  <c r="N82" i="7" s="1"/>
  <c r="M486" i="7"/>
  <c r="N486" i="7" s="1"/>
  <c r="M490" i="7"/>
  <c r="N490" i="7" s="1"/>
  <c r="M494" i="7"/>
  <c r="N494" i="7" s="1"/>
  <c r="M498" i="7"/>
  <c r="N498" i="7" s="1"/>
  <c r="M101" i="7"/>
  <c r="N101" i="7" s="1"/>
  <c r="N382" i="7"/>
  <c r="M369" i="7"/>
  <c r="N369" i="7" s="1"/>
  <c r="M276" i="7"/>
  <c r="N276" i="7" s="1"/>
  <c r="M192" i="7"/>
  <c r="N192" i="7" s="1"/>
  <c r="M340" i="7"/>
  <c r="N340" i="7" s="1"/>
  <c r="M322" i="7"/>
  <c r="N322" i="7" s="1"/>
  <c r="M91" i="7"/>
  <c r="N91" i="7" s="1"/>
  <c r="M501" i="7"/>
  <c r="N501" i="7" s="1"/>
  <c r="M497" i="7"/>
  <c r="N497" i="7" s="1"/>
  <c r="M493" i="7"/>
  <c r="N493" i="7" s="1"/>
  <c r="M489" i="7"/>
  <c r="N489" i="7" s="1"/>
  <c r="M485" i="7"/>
  <c r="N485" i="7" s="1"/>
  <c r="N483" i="7"/>
  <c r="N474" i="7"/>
  <c r="M469" i="7"/>
  <c r="N469" i="7" s="1"/>
  <c r="N467" i="7"/>
  <c r="N458" i="7"/>
  <c r="M453" i="7"/>
  <c r="N453" i="7" s="1"/>
  <c r="N451" i="7"/>
  <c r="N442" i="7"/>
  <c r="M437" i="7"/>
  <c r="N437" i="7" s="1"/>
  <c r="N435" i="7"/>
  <c r="N426" i="7"/>
  <c r="M421" i="7"/>
  <c r="N421" i="7" s="1"/>
  <c r="N419" i="7"/>
  <c r="N410" i="7"/>
  <c r="N395" i="7"/>
  <c r="N388" i="7"/>
  <c r="M375" i="7"/>
  <c r="N375" i="7" s="1"/>
  <c r="M353" i="7"/>
  <c r="N353" i="7" s="1"/>
  <c r="M317" i="7"/>
  <c r="N317" i="7" s="1"/>
  <c r="N310" i="7"/>
  <c r="M175" i="7"/>
  <c r="N175" i="7" s="1"/>
  <c r="M124" i="7"/>
  <c r="N124" i="7" s="1"/>
  <c r="N480" i="7"/>
  <c r="N464" i="7"/>
  <c r="N448" i="7"/>
  <c r="N432" i="7"/>
  <c r="N416" i="7"/>
  <c r="N407" i="7"/>
  <c r="M397" i="7"/>
  <c r="N397" i="7" s="1"/>
  <c r="M392" i="7"/>
  <c r="N392" i="7" s="1"/>
  <c r="N390" i="7"/>
  <c r="M379" i="7"/>
  <c r="N379" i="7" s="1"/>
  <c r="N366" i="7"/>
  <c r="M337" i="7"/>
  <c r="N337" i="7" s="1"/>
  <c r="M312" i="7"/>
  <c r="N312" i="7" s="1"/>
  <c r="M303" i="7"/>
  <c r="N303" i="7" s="1"/>
  <c r="M207" i="7"/>
  <c r="N207" i="7" s="1"/>
  <c r="M481" i="7"/>
  <c r="N481" i="7" s="1"/>
  <c r="M405" i="7"/>
  <c r="N405" i="7" s="1"/>
  <c r="N478" i="7"/>
  <c r="M473" i="7"/>
  <c r="N473" i="7" s="1"/>
  <c r="N471" i="7"/>
  <c r="N462" i="7"/>
  <c r="M457" i="7"/>
  <c r="N457" i="7" s="1"/>
  <c r="N455" i="7"/>
  <c r="N446" i="7"/>
  <c r="M441" i="7"/>
  <c r="N441" i="7" s="1"/>
  <c r="N439" i="7"/>
  <c r="N430" i="7"/>
  <c r="M425" i="7"/>
  <c r="N425" i="7" s="1"/>
  <c r="N423" i="7"/>
  <c r="N414" i="7"/>
  <c r="M409" i="7"/>
  <c r="N409" i="7" s="1"/>
  <c r="M404" i="7"/>
  <c r="N404" i="7" s="1"/>
  <c r="N402" i="7"/>
  <c r="M381" i="7"/>
  <c r="N381" i="7" s="1"/>
  <c r="N377" i="7"/>
  <c r="M368" i="7"/>
  <c r="N368" i="7" s="1"/>
  <c r="M359" i="7"/>
  <c r="N359" i="7" s="1"/>
  <c r="M305" i="7"/>
  <c r="N305" i="7" s="1"/>
  <c r="N301" i="7"/>
  <c r="M293" i="7"/>
  <c r="N293" i="7" s="1"/>
  <c r="M285" i="7"/>
  <c r="N285" i="7" s="1"/>
  <c r="M211" i="7"/>
  <c r="N211" i="7" s="1"/>
  <c r="M465" i="7"/>
  <c r="N465" i="7" s="1"/>
  <c r="M393" i="7"/>
  <c r="N393" i="7" s="1"/>
  <c r="M297" i="7"/>
  <c r="N297" i="7" s="1"/>
  <c r="N399" i="7"/>
  <c r="M387" i="7"/>
  <c r="N387" i="7" s="1"/>
  <c r="M363" i="7"/>
  <c r="N363" i="7" s="1"/>
  <c r="M352" i="7"/>
  <c r="N352" i="7" s="1"/>
  <c r="M343" i="7"/>
  <c r="N343" i="7" s="1"/>
  <c r="N334" i="7"/>
  <c r="M309" i="7"/>
  <c r="N309" i="7" s="1"/>
  <c r="M266" i="7"/>
  <c r="N266" i="7" s="1"/>
  <c r="M250" i="7"/>
  <c r="N250" i="7" s="1"/>
  <c r="M245" i="7"/>
  <c r="N245" i="7" s="1"/>
  <c r="M449" i="7"/>
  <c r="N449" i="7" s="1"/>
  <c r="M417" i="7"/>
  <c r="N417" i="7" s="1"/>
  <c r="M190" i="7"/>
  <c r="N190" i="7" s="1"/>
  <c r="M400" i="7"/>
  <c r="N400" i="7" s="1"/>
  <c r="N482" i="7"/>
  <c r="M477" i="7"/>
  <c r="N477" i="7" s="1"/>
  <c r="N475" i="7"/>
  <c r="N466" i="7"/>
  <c r="M461" i="7"/>
  <c r="N461" i="7" s="1"/>
  <c r="N459" i="7"/>
  <c r="N450" i="7"/>
  <c r="M445" i="7"/>
  <c r="N445" i="7" s="1"/>
  <c r="N443" i="7"/>
  <c r="N434" i="7"/>
  <c r="M429" i="7"/>
  <c r="N429" i="7" s="1"/>
  <c r="N427" i="7"/>
  <c r="N418" i="7"/>
  <c r="M413" i="7"/>
  <c r="N413" i="7" s="1"/>
  <c r="N411" i="7"/>
  <c r="M401" i="7"/>
  <c r="N401" i="7" s="1"/>
  <c r="M396" i="7"/>
  <c r="N396" i="7" s="1"/>
  <c r="N394" i="7"/>
  <c r="M389" i="7"/>
  <c r="N389" i="7" s="1"/>
  <c r="N385" i="7"/>
  <c r="M372" i="7"/>
  <c r="N372" i="7" s="1"/>
  <c r="N370" i="7"/>
  <c r="M365" i="7"/>
  <c r="N365" i="7" s="1"/>
  <c r="N361" i="7"/>
  <c r="M347" i="7"/>
  <c r="N347" i="7" s="1"/>
  <c r="M336" i="7"/>
  <c r="N336" i="7" s="1"/>
  <c r="M327" i="7"/>
  <c r="N327" i="7" s="1"/>
  <c r="M268" i="7"/>
  <c r="N268" i="7" s="1"/>
  <c r="M433" i="7"/>
  <c r="N433" i="7" s="1"/>
  <c r="M333" i="7"/>
  <c r="N333" i="7" s="1"/>
  <c r="M289" i="7"/>
  <c r="N289" i="7" s="1"/>
  <c r="N398" i="7"/>
  <c r="M479" i="7"/>
  <c r="N479" i="7" s="1"/>
  <c r="N472" i="7"/>
  <c r="M470" i="7"/>
  <c r="N470" i="7" s="1"/>
  <c r="M463" i="7"/>
  <c r="N463" i="7" s="1"/>
  <c r="N456" i="7"/>
  <c r="M454" i="7"/>
  <c r="N454" i="7" s="1"/>
  <c r="M447" i="7"/>
  <c r="N447" i="7" s="1"/>
  <c r="N440" i="7"/>
  <c r="M438" i="7"/>
  <c r="N438" i="7" s="1"/>
  <c r="M431" i="7"/>
  <c r="N431" i="7" s="1"/>
  <c r="N424" i="7"/>
  <c r="M422" i="7"/>
  <c r="N422" i="7" s="1"/>
  <c r="M415" i="7"/>
  <c r="N415" i="7" s="1"/>
  <c r="M408" i="7"/>
  <c r="N408" i="7" s="1"/>
  <c r="N406" i="7"/>
  <c r="M356" i="7"/>
  <c r="N356" i="7" s="1"/>
  <c r="M349" i="7"/>
  <c r="N349" i="7" s="1"/>
  <c r="N345" i="7"/>
  <c r="M331" i="7"/>
  <c r="N331" i="7" s="1"/>
  <c r="M329" i="7"/>
  <c r="N329" i="7" s="1"/>
  <c r="M320" i="7"/>
  <c r="N320" i="7" s="1"/>
  <c r="M281" i="7"/>
  <c r="N281" i="7" s="1"/>
  <c r="M270" i="7"/>
  <c r="N270" i="7" s="1"/>
  <c r="M265" i="7"/>
  <c r="N265" i="7" s="1"/>
  <c r="M316" i="7"/>
  <c r="N316" i="7" s="1"/>
  <c r="N299" i="7"/>
  <c r="N295" i="7"/>
  <c r="N291" i="7"/>
  <c r="N287" i="7"/>
  <c r="N283" i="7"/>
  <c r="N272" i="7"/>
  <c r="N248" i="7"/>
  <c r="M234" i="7"/>
  <c r="N234" i="7" s="1"/>
  <c r="M209" i="7"/>
  <c r="N209" i="7" s="1"/>
  <c r="M194" i="7"/>
  <c r="N194" i="7" s="1"/>
  <c r="M132" i="7"/>
  <c r="N132" i="7" s="1"/>
  <c r="N89" i="7"/>
  <c r="M79" i="7"/>
  <c r="N79" i="7" s="1"/>
  <c r="N383" i="7"/>
  <c r="N373" i="7"/>
  <c r="N357" i="7"/>
  <c r="N341" i="7"/>
  <c r="N325" i="7"/>
  <c r="N323" i="7"/>
  <c r="M308" i="7"/>
  <c r="N308" i="7" s="1"/>
  <c r="M278" i="7"/>
  <c r="N278" i="7" s="1"/>
  <c r="N274" i="7"/>
  <c r="M260" i="7"/>
  <c r="N260" i="7" s="1"/>
  <c r="N238" i="7"/>
  <c r="N220" i="7"/>
  <c r="N371" i="7"/>
  <c r="N364" i="7"/>
  <c r="N355" i="7"/>
  <c r="N348" i="7"/>
  <c r="N339" i="7"/>
  <c r="N332" i="7"/>
  <c r="N321" i="7"/>
  <c r="N319" i="7"/>
  <c r="M304" i="7"/>
  <c r="N304" i="7" s="1"/>
  <c r="N298" i="7"/>
  <c r="N294" i="7"/>
  <c r="N290" i="7"/>
  <c r="N286" i="7"/>
  <c r="N282" i="7"/>
  <c r="N280" i="7"/>
  <c r="N269" i="7"/>
  <c r="M262" i="7"/>
  <c r="N262" i="7" s="1"/>
  <c r="N258" i="7"/>
  <c r="M224" i="7"/>
  <c r="N224" i="7" s="1"/>
  <c r="N222" i="7"/>
  <c r="M184" i="7"/>
  <c r="N184" i="7" s="1"/>
  <c r="M143" i="7"/>
  <c r="N143" i="7" s="1"/>
  <c r="N315" i="7"/>
  <c r="M300" i="7"/>
  <c r="N300" i="7" s="1"/>
  <c r="M296" i="7"/>
  <c r="N296" i="7" s="1"/>
  <c r="M292" i="7"/>
  <c r="N292" i="7" s="1"/>
  <c r="M288" i="7"/>
  <c r="N288" i="7" s="1"/>
  <c r="M284" i="7"/>
  <c r="N284" i="7" s="1"/>
  <c r="M273" i="7"/>
  <c r="N273" i="7" s="1"/>
  <c r="M264" i="7"/>
  <c r="N264" i="7" s="1"/>
  <c r="N255" i="7"/>
  <c r="M226" i="7"/>
  <c r="N226" i="7" s="1"/>
  <c r="M186" i="7"/>
  <c r="N186" i="7" s="1"/>
  <c r="N149" i="7"/>
  <c r="N376" i="7"/>
  <c r="N367" i="7"/>
  <c r="N360" i="7"/>
  <c r="N351" i="7"/>
  <c r="N344" i="7"/>
  <c r="N335" i="7"/>
  <c r="N328" i="7"/>
  <c r="N313" i="7"/>
  <c r="N311" i="7"/>
  <c r="M242" i="7"/>
  <c r="N242" i="7" s="1"/>
  <c r="M235" i="7"/>
  <c r="N235" i="7" s="1"/>
  <c r="M164" i="7"/>
  <c r="N164" i="7" s="1"/>
  <c r="M324" i="7"/>
  <c r="N324" i="7" s="1"/>
  <c r="N307" i="7"/>
  <c r="N277" i="7"/>
  <c r="N188" i="7"/>
  <c r="N241" i="7"/>
  <c r="N236" i="7"/>
  <c r="N229" i="7"/>
  <c r="N218" i="7"/>
  <c r="N216" i="7"/>
  <c r="N203" i="7"/>
  <c r="N197" i="7"/>
  <c r="N181" i="7"/>
  <c r="M156" i="7"/>
  <c r="N156" i="7" s="1"/>
  <c r="M116" i="7"/>
  <c r="N116" i="7" s="1"/>
  <c r="N84" i="7"/>
  <c r="N256" i="7"/>
  <c r="N246" i="7"/>
  <c r="N214" i="7"/>
  <c r="N212" i="7"/>
  <c r="N199" i="7"/>
  <c r="N179" i="7"/>
  <c r="N173" i="7"/>
  <c r="M167" i="7"/>
  <c r="N167" i="7" s="1"/>
  <c r="N141" i="7"/>
  <c r="M135" i="7"/>
  <c r="N135" i="7" s="1"/>
  <c r="M108" i="7"/>
  <c r="N108" i="7" s="1"/>
  <c r="M100" i="7"/>
  <c r="N100" i="7" s="1"/>
  <c r="M93" i="7"/>
  <c r="N93" i="7" s="1"/>
  <c r="N249" i="7"/>
  <c r="N244" i="7"/>
  <c r="N227" i="7"/>
  <c r="N221" i="7"/>
  <c r="N210" i="7"/>
  <c r="N208" i="7"/>
  <c r="N195" i="7"/>
  <c r="N189" i="7"/>
  <c r="N183" i="7"/>
  <c r="M148" i="7"/>
  <c r="N148" i="7" s="1"/>
  <c r="M127" i="7"/>
  <c r="N127" i="7" s="1"/>
  <c r="M95" i="7"/>
  <c r="N95" i="7" s="1"/>
  <c r="M88" i="7"/>
  <c r="N88" i="7" s="1"/>
  <c r="M81" i="7"/>
  <c r="N81" i="7" s="1"/>
  <c r="M71" i="7"/>
  <c r="N71" i="7" s="1"/>
  <c r="N254" i="7"/>
  <c r="N247" i="7"/>
  <c r="N232" i="7"/>
  <c r="N223" i="7"/>
  <c r="N206" i="7"/>
  <c r="N204" i="7"/>
  <c r="N191" i="7"/>
  <c r="N187" i="7"/>
  <c r="N165" i="7"/>
  <c r="M159" i="7"/>
  <c r="N159" i="7" s="1"/>
  <c r="M119" i="7"/>
  <c r="N119" i="7" s="1"/>
  <c r="M99" i="7"/>
  <c r="N99" i="7" s="1"/>
  <c r="M83" i="7"/>
  <c r="N83" i="7" s="1"/>
  <c r="N257" i="7"/>
  <c r="N252" i="7"/>
  <c r="N219" i="7"/>
  <c r="N213" i="7"/>
  <c r="N202" i="7"/>
  <c r="N200" i="7"/>
  <c r="M178" i="7"/>
  <c r="N178" i="7" s="1"/>
  <c r="N176" i="7"/>
  <c r="M172" i="7"/>
  <c r="N172" i="7" s="1"/>
  <c r="M140" i="7"/>
  <c r="N140" i="7" s="1"/>
  <c r="N125" i="7"/>
  <c r="M111" i="7"/>
  <c r="N111" i="7" s="1"/>
  <c r="M92" i="7"/>
  <c r="N92" i="7" s="1"/>
  <c r="N240" i="7"/>
  <c r="N230" i="7"/>
  <c r="N228" i="7"/>
  <c r="N215" i="7"/>
  <c r="N198" i="7"/>
  <c r="N196" i="7"/>
  <c r="M182" i="7"/>
  <c r="N182" i="7" s="1"/>
  <c r="N180" i="7"/>
  <c r="N157" i="7"/>
  <c r="M151" i="7"/>
  <c r="N151" i="7" s="1"/>
  <c r="M103" i="7"/>
  <c r="N103" i="7" s="1"/>
  <c r="M75" i="7"/>
  <c r="N75" i="7" s="1"/>
  <c r="M73" i="7"/>
  <c r="N73" i="7" s="1"/>
  <c r="N77" i="7"/>
  <c r="M67" i="7"/>
  <c r="N67" i="7" s="1"/>
  <c r="M63" i="7"/>
  <c r="N63" i="7" s="1"/>
  <c r="M59" i="7"/>
  <c r="N59" i="7" s="1"/>
  <c r="M55" i="7"/>
  <c r="N55" i="7" s="1"/>
  <c r="M51" i="7"/>
  <c r="N51" i="7" s="1"/>
  <c r="M47" i="7"/>
  <c r="N47" i="7" s="1"/>
  <c r="M43" i="7"/>
  <c r="N43" i="7" s="1"/>
  <c r="M39" i="7"/>
  <c r="N39" i="7" s="1"/>
  <c r="M35" i="7"/>
  <c r="N35" i="7" s="1"/>
  <c r="M31" i="7"/>
  <c r="N31" i="7" s="1"/>
  <c r="M27" i="7"/>
  <c r="N27" i="7" s="1"/>
  <c r="M23" i="7"/>
  <c r="N23" i="7" s="1"/>
  <c r="M19" i="7"/>
  <c r="N19" i="7" s="1"/>
  <c r="M15" i="7"/>
  <c r="N15" i="7" s="1"/>
  <c r="M11" i="7"/>
  <c r="N11" i="7" s="1"/>
  <c r="M7" i="7"/>
  <c r="N7" i="7" s="1"/>
  <c r="M87" i="7"/>
  <c r="N87" i="7" s="1"/>
  <c r="N69" i="7"/>
  <c r="N65" i="7"/>
  <c r="N61" i="7"/>
  <c r="N57" i="7"/>
  <c r="N53" i="7"/>
  <c r="N49" i="7"/>
  <c r="N45" i="7"/>
  <c r="N41" i="7"/>
  <c r="N37" i="7"/>
  <c r="N33" i="7"/>
  <c r="N29" i="7"/>
  <c r="N25" i="7"/>
  <c r="N21" i="7"/>
  <c r="N17" i="7"/>
  <c r="N13" i="7"/>
  <c r="N9" i="7"/>
  <c r="N85" i="7"/>
  <c r="N76" i="7"/>
  <c r="N129" i="7"/>
  <c r="N121" i="7"/>
  <c r="N113" i="7"/>
  <c r="N105" i="7"/>
  <c r="N72" i="7"/>
  <c r="N6" i="7"/>
  <c r="N68" i="7"/>
  <c r="N64" i="7"/>
  <c r="N60" i="7"/>
  <c r="N56" i="7"/>
  <c r="N52" i="7"/>
  <c r="N48" i="7"/>
  <c r="N44" i="7"/>
  <c r="N40" i="7"/>
  <c r="N36" i="7"/>
  <c r="N32" i="7"/>
  <c r="N28" i="7"/>
  <c r="N24" i="7"/>
  <c r="N20" i="7"/>
  <c r="N16" i="7"/>
  <c r="N12" i="7"/>
  <c r="N5" i="7"/>
  <c r="M5" i="7"/>
  <c r="J4" i="7"/>
  <c r="J5" i="7"/>
  <c r="J4" i="13"/>
  <c r="Q4" i="13"/>
  <c r="R4" i="13" s="1"/>
  <c r="X4" i="13"/>
  <c r="AE4" i="13"/>
  <c r="AL4" i="13"/>
  <c r="AS4" i="13"/>
  <c r="AZ4" i="13"/>
  <c r="BG4" i="13"/>
  <c r="BN4" i="13"/>
  <c r="J5" i="13"/>
  <c r="K5" i="13" s="1"/>
  <c r="Q5" i="13"/>
  <c r="X5" i="13"/>
  <c r="AE5" i="13"/>
  <c r="AL5" i="13"/>
  <c r="AS5" i="13"/>
  <c r="AZ5" i="13"/>
  <c r="BG5" i="13"/>
  <c r="BN5" i="13"/>
  <c r="BO5" i="13" s="1"/>
  <c r="J6" i="13"/>
  <c r="Q6" i="13"/>
  <c r="X6" i="13"/>
  <c r="AE6" i="13"/>
  <c r="AF6" i="13" s="1"/>
  <c r="AL6" i="13"/>
  <c r="AS6" i="13"/>
  <c r="AZ6" i="13"/>
  <c r="BG6" i="13"/>
  <c r="BH6" i="13" s="1"/>
  <c r="BN6" i="13"/>
  <c r="J7" i="13"/>
  <c r="Q7" i="13"/>
  <c r="X7" i="13"/>
  <c r="Y7" i="13" s="1"/>
  <c r="AE7" i="13"/>
  <c r="AL7" i="13"/>
  <c r="AM7" i="13" s="1"/>
  <c r="AS7" i="13"/>
  <c r="AZ7" i="13"/>
  <c r="BA7" i="13" s="1"/>
  <c r="BG7" i="13"/>
  <c r="BH7" i="13" s="1"/>
  <c r="BN7" i="13"/>
  <c r="J8" i="13"/>
  <c r="Q8" i="13"/>
  <c r="X8" i="13"/>
  <c r="AE8" i="13"/>
  <c r="AL8" i="13"/>
  <c r="AS8" i="13"/>
  <c r="AT8" i="13" s="1"/>
  <c r="AZ8" i="13"/>
  <c r="BG8" i="13"/>
  <c r="BN8" i="13"/>
  <c r="J9" i="13"/>
  <c r="Q9" i="13"/>
  <c r="X9" i="13"/>
  <c r="AE9" i="13"/>
  <c r="AL9" i="13"/>
  <c r="AM9" i="13" s="1"/>
  <c r="AS9" i="13"/>
  <c r="AZ9" i="13"/>
  <c r="BG9" i="13"/>
  <c r="BN9" i="13"/>
  <c r="BO9" i="13" s="1"/>
  <c r="J10" i="13"/>
  <c r="Q10" i="13"/>
  <c r="X10" i="13"/>
  <c r="AE10" i="13"/>
  <c r="AF10" i="13" s="1"/>
  <c r="AL10" i="13"/>
  <c r="AS10" i="13"/>
  <c r="AT10" i="13" s="1"/>
  <c r="AZ10" i="13"/>
  <c r="BA10" i="13" s="1"/>
  <c r="BG10" i="13"/>
  <c r="BH10" i="13" s="1"/>
  <c r="BN10" i="13"/>
  <c r="J11" i="13"/>
  <c r="K11" i="13" s="1"/>
  <c r="Q11" i="13"/>
  <c r="X11" i="13"/>
  <c r="Y11" i="13" s="1"/>
  <c r="AE11" i="13"/>
  <c r="AF11" i="13" s="1"/>
  <c r="AL11" i="13"/>
  <c r="AS11" i="13"/>
  <c r="AZ11" i="13"/>
  <c r="BG11" i="13"/>
  <c r="BN11" i="13"/>
  <c r="J12" i="13"/>
  <c r="Q12" i="13"/>
  <c r="R12" i="13" s="1"/>
  <c r="X12" i="13"/>
  <c r="AE12" i="13"/>
  <c r="AL12" i="13"/>
  <c r="AN12" i="13" s="1"/>
  <c r="AR12" i="13" s="1"/>
  <c r="AS12" i="13"/>
  <c r="AT12" i="13" s="1"/>
  <c r="AZ12" i="13"/>
  <c r="BG12" i="13"/>
  <c r="BN12" i="13"/>
  <c r="J13" i="13"/>
  <c r="K13" i="13" s="1"/>
  <c r="Q13" i="13"/>
  <c r="X13" i="13"/>
  <c r="AE13" i="13"/>
  <c r="AL13" i="13"/>
  <c r="AS13" i="13"/>
  <c r="AZ13" i="13"/>
  <c r="BG13" i="13"/>
  <c r="BN13" i="13"/>
  <c r="BO13" i="13" s="1"/>
  <c r="J14" i="13"/>
  <c r="Q14" i="13"/>
  <c r="R14" i="13" s="1"/>
  <c r="X14" i="13"/>
  <c r="AE14" i="13"/>
  <c r="AF14" i="13" s="1"/>
  <c r="AL14" i="13"/>
  <c r="AS14" i="13"/>
  <c r="AT14" i="13" s="1"/>
  <c r="AZ14" i="13"/>
  <c r="BG14" i="13"/>
  <c r="BH14" i="13" s="1"/>
  <c r="BN14" i="13"/>
  <c r="BO14" i="13" s="1"/>
  <c r="J15" i="13"/>
  <c r="Q15" i="13"/>
  <c r="X15" i="13"/>
  <c r="AE15" i="13"/>
  <c r="AL15" i="13"/>
  <c r="AS15" i="13"/>
  <c r="AU15" i="13" s="1"/>
  <c r="AY15" i="13" s="1"/>
  <c r="AZ15" i="13"/>
  <c r="BG15" i="13"/>
  <c r="BN15" i="13"/>
  <c r="J16" i="13"/>
  <c r="Q16" i="13"/>
  <c r="X16" i="13"/>
  <c r="Y16" i="13" s="1"/>
  <c r="AE16" i="13"/>
  <c r="AL16" i="13"/>
  <c r="AS16" i="13"/>
  <c r="AZ16" i="13"/>
  <c r="BG16" i="13"/>
  <c r="BN16" i="13"/>
  <c r="BO16" i="13" s="1"/>
  <c r="J17" i="13"/>
  <c r="Q17" i="13"/>
  <c r="X17" i="13"/>
  <c r="Y17" i="13" s="1"/>
  <c r="AA17" i="13" s="1"/>
  <c r="AB17" i="13" s="1"/>
  <c r="AC17" i="13" s="1"/>
  <c r="AE17" i="13"/>
  <c r="AL17" i="13"/>
  <c r="AS17" i="13"/>
  <c r="AZ17" i="13"/>
  <c r="BA17" i="13" s="1"/>
  <c r="BG17" i="13"/>
  <c r="BH17" i="13" s="1"/>
  <c r="BN17" i="13"/>
  <c r="J18" i="13"/>
  <c r="Q18" i="13"/>
  <c r="X18" i="13"/>
  <c r="AE18" i="13"/>
  <c r="AL18" i="13"/>
  <c r="AS18" i="13"/>
  <c r="AZ18" i="13"/>
  <c r="BA18" i="13" s="1"/>
  <c r="BG18" i="13"/>
  <c r="BN18" i="13"/>
  <c r="BO18" i="13" s="1"/>
  <c r="J19" i="13"/>
  <c r="K19" i="13" s="1"/>
  <c r="Q19" i="13"/>
  <c r="X19" i="13"/>
  <c r="AE19" i="13"/>
  <c r="AL19" i="13"/>
  <c r="AS19" i="13"/>
  <c r="AT19" i="13" s="1"/>
  <c r="AZ19" i="13"/>
  <c r="BA19" i="13" s="1"/>
  <c r="BG19" i="13"/>
  <c r="BN19" i="13"/>
  <c r="J20" i="13"/>
  <c r="K20" i="13" s="1"/>
  <c r="Q20" i="13"/>
  <c r="X20" i="13"/>
  <c r="AE20" i="13"/>
  <c r="AL20" i="13"/>
  <c r="AM20" i="13" s="1"/>
  <c r="AS20" i="13"/>
  <c r="AZ20" i="13"/>
  <c r="BG20" i="13"/>
  <c r="BH20" i="13" s="1"/>
  <c r="BN20" i="13"/>
  <c r="J21" i="13"/>
  <c r="K21" i="13" s="1"/>
  <c r="Q21" i="13"/>
  <c r="X21" i="13"/>
  <c r="AE21" i="13"/>
  <c r="AF21" i="13" s="1"/>
  <c r="AL21" i="13"/>
  <c r="AS21" i="13"/>
  <c r="AT21" i="13" s="1"/>
  <c r="AZ21" i="13"/>
  <c r="BB21" i="13" s="1"/>
  <c r="BF21" i="13" s="1"/>
  <c r="BG21" i="13"/>
  <c r="BN21" i="13"/>
  <c r="J22" i="13"/>
  <c r="Q22" i="13"/>
  <c r="X22" i="13"/>
  <c r="Y22" i="13" s="1"/>
  <c r="AE22" i="13"/>
  <c r="AF22" i="13" s="1"/>
  <c r="AL22" i="13"/>
  <c r="AS22" i="13"/>
  <c r="AZ22" i="13"/>
  <c r="BG22" i="13"/>
  <c r="BN22" i="13"/>
  <c r="J23" i="13"/>
  <c r="Q23" i="13"/>
  <c r="R23" i="13" s="1"/>
  <c r="X23" i="13"/>
  <c r="AE23" i="13"/>
  <c r="AL23" i="13"/>
  <c r="AS23" i="13"/>
  <c r="AZ23" i="13"/>
  <c r="BG23" i="13"/>
  <c r="BN23" i="13"/>
  <c r="BO23" i="13" s="1"/>
  <c r="J24" i="13"/>
  <c r="K24" i="13" s="1"/>
  <c r="Q24" i="13"/>
  <c r="X24" i="13"/>
  <c r="AE24" i="13"/>
  <c r="AL24" i="13"/>
  <c r="AS24" i="13"/>
  <c r="AT24" i="13" s="1"/>
  <c r="AZ24" i="13"/>
  <c r="BG24" i="13"/>
  <c r="BH24" i="13" s="1"/>
  <c r="BN24" i="13"/>
  <c r="J25" i="13"/>
  <c r="Q25" i="13"/>
  <c r="X25" i="13"/>
  <c r="AE25" i="13"/>
  <c r="AF25" i="13" s="1"/>
  <c r="AL25" i="13"/>
  <c r="AS25" i="13"/>
  <c r="AZ25" i="13"/>
  <c r="BA25" i="13" s="1"/>
  <c r="BG25" i="13"/>
  <c r="BN25" i="13"/>
  <c r="J26" i="13"/>
  <c r="Q26" i="13"/>
  <c r="X26" i="13"/>
  <c r="AE26" i="13"/>
  <c r="AL26" i="13"/>
  <c r="AS26" i="13"/>
  <c r="AT26" i="13" s="1"/>
  <c r="AZ26" i="13"/>
  <c r="BG26" i="13"/>
  <c r="BI26" i="13" s="1"/>
  <c r="BM26" i="13" s="1"/>
  <c r="BN26" i="13"/>
  <c r="J27" i="13"/>
  <c r="K27" i="13" s="1"/>
  <c r="Q27" i="13"/>
  <c r="X27" i="13"/>
  <c r="AE27" i="13"/>
  <c r="AL27" i="13"/>
  <c r="AM27" i="13" s="1"/>
  <c r="AS27" i="13"/>
  <c r="AZ27" i="13"/>
  <c r="BG27" i="13"/>
  <c r="BN27" i="13"/>
  <c r="BO27" i="13" s="1"/>
  <c r="J28" i="13"/>
  <c r="L28" i="13" s="1"/>
  <c r="P28" i="13" s="1"/>
  <c r="Q28" i="13"/>
  <c r="X28" i="13"/>
  <c r="AE28" i="13"/>
  <c r="AF28" i="13" s="1"/>
  <c r="AL28" i="13"/>
  <c r="AM28" i="13" s="1"/>
  <c r="AS28" i="13"/>
  <c r="AT28" i="13" s="1"/>
  <c r="AZ28" i="13"/>
  <c r="BA28" i="13" s="1"/>
  <c r="BG28" i="13"/>
  <c r="BN28" i="13"/>
  <c r="BO28" i="13" s="1"/>
  <c r="J29" i="13"/>
  <c r="Q29" i="13"/>
  <c r="R29" i="13" s="1"/>
  <c r="X29" i="13"/>
  <c r="AE29" i="13"/>
  <c r="AF29" i="13" s="1"/>
  <c r="AL29" i="13"/>
  <c r="AS29" i="13"/>
  <c r="AT29" i="13" s="1"/>
  <c r="AZ29" i="13"/>
  <c r="BG29" i="13"/>
  <c r="BN29" i="13"/>
  <c r="J30" i="13"/>
  <c r="Q30" i="13"/>
  <c r="X30" i="13"/>
  <c r="Y30" i="13" s="1"/>
  <c r="AE30" i="13"/>
  <c r="AL30" i="13"/>
  <c r="AM30" i="13" s="1"/>
  <c r="AS30" i="13"/>
  <c r="AT30" i="13" s="1"/>
  <c r="AZ30" i="13"/>
  <c r="BG30" i="13"/>
  <c r="BH30" i="13" s="1"/>
  <c r="BN30" i="13"/>
  <c r="J31" i="13"/>
  <c r="Q31" i="13"/>
  <c r="X31" i="13"/>
  <c r="AE31" i="13"/>
  <c r="AF31" i="13" s="1"/>
  <c r="AL31" i="13"/>
  <c r="AS31" i="13"/>
  <c r="AZ31" i="13"/>
  <c r="BG31" i="13"/>
  <c r="BN31" i="13"/>
  <c r="J32" i="13"/>
  <c r="Q32" i="13"/>
  <c r="R32" i="13" s="1"/>
  <c r="X32" i="13"/>
  <c r="AE32" i="13"/>
  <c r="AL32" i="13"/>
  <c r="AS32" i="13"/>
  <c r="AT32" i="13" s="1"/>
  <c r="AZ32" i="13"/>
  <c r="BA32" i="13" s="1"/>
  <c r="BG32" i="13"/>
  <c r="BH32" i="13" s="1"/>
  <c r="BN32" i="13"/>
  <c r="BO32" i="13" s="1"/>
  <c r="J33" i="13"/>
  <c r="Q33" i="13"/>
  <c r="X33" i="13"/>
  <c r="AE33" i="13"/>
  <c r="AF33" i="13" s="1"/>
  <c r="AL33" i="13"/>
  <c r="AS33" i="13"/>
  <c r="AT33" i="13" s="1"/>
  <c r="AZ33" i="13"/>
  <c r="BA33" i="13" s="1"/>
  <c r="BG33" i="13"/>
  <c r="BN33" i="13"/>
  <c r="J34" i="13"/>
  <c r="K34" i="13" s="1"/>
  <c r="Q34" i="13"/>
  <c r="R34" i="13" s="1"/>
  <c r="X34" i="13"/>
  <c r="AE34" i="13"/>
  <c r="AL34" i="13"/>
  <c r="AM34" i="13" s="1"/>
  <c r="AS34" i="13"/>
  <c r="AZ34" i="13"/>
  <c r="BA34" i="13" s="1"/>
  <c r="BG34" i="13"/>
  <c r="BH34" i="13" s="1"/>
  <c r="BN34" i="13"/>
  <c r="BO34" i="13" s="1"/>
  <c r="J35" i="13"/>
  <c r="K35" i="13" s="1"/>
  <c r="Q35" i="13"/>
  <c r="X35" i="13"/>
  <c r="AE35" i="13"/>
  <c r="AF35" i="13" s="1"/>
  <c r="AL35" i="13"/>
  <c r="AS35" i="13"/>
  <c r="AZ35" i="13"/>
  <c r="BG35" i="13"/>
  <c r="BN35" i="13"/>
  <c r="BO35" i="13" s="1"/>
  <c r="J36" i="13"/>
  <c r="K36" i="13" s="1"/>
  <c r="Q36" i="13"/>
  <c r="X36" i="13"/>
  <c r="Y36" i="13" s="1"/>
  <c r="AE36" i="13"/>
  <c r="AF36" i="13" s="1"/>
  <c r="AL36" i="13"/>
  <c r="AS36" i="13"/>
  <c r="AZ36" i="13"/>
  <c r="BA36" i="13" s="1"/>
  <c r="BG36" i="13"/>
  <c r="BN36" i="13"/>
  <c r="J37" i="13"/>
  <c r="Q37" i="13"/>
  <c r="X37" i="13"/>
  <c r="Y37" i="13" s="1"/>
  <c r="AE37" i="13"/>
  <c r="AL37" i="13"/>
  <c r="AM37" i="13" s="1"/>
  <c r="AS37" i="13"/>
  <c r="AZ37" i="13"/>
  <c r="BA37" i="13" s="1"/>
  <c r="BG37" i="13"/>
  <c r="BH37" i="13" s="1"/>
  <c r="BN37" i="13"/>
  <c r="J38" i="13"/>
  <c r="K38" i="13" s="1"/>
  <c r="Q38" i="13"/>
  <c r="R38" i="13" s="1"/>
  <c r="X38" i="13"/>
  <c r="Y38" i="13" s="1"/>
  <c r="AE38" i="13"/>
  <c r="AF38" i="13" s="1"/>
  <c r="AL38" i="13"/>
  <c r="AM38" i="13" s="1"/>
  <c r="AS38" i="13"/>
  <c r="AZ38" i="13"/>
  <c r="BA38" i="13" s="1"/>
  <c r="BG38" i="13"/>
  <c r="BH38" i="13" s="1"/>
  <c r="BN38" i="13"/>
  <c r="BO38" i="13" s="1"/>
  <c r="J39" i="13"/>
  <c r="Q39" i="13"/>
  <c r="X39" i="13"/>
  <c r="Y39" i="13" s="1"/>
  <c r="AE39" i="13"/>
  <c r="AL39" i="13"/>
  <c r="AS39" i="13"/>
  <c r="AT39" i="13" s="1"/>
  <c r="AZ39" i="13"/>
  <c r="BG39" i="13"/>
  <c r="BN39" i="13"/>
  <c r="J40" i="13"/>
  <c r="Q40" i="13"/>
  <c r="R40" i="13" s="1"/>
  <c r="X40" i="13"/>
  <c r="AE40" i="13"/>
  <c r="AF40" i="13" s="1"/>
  <c r="AL40" i="13"/>
  <c r="AM40" i="13" s="1"/>
  <c r="AS40" i="13"/>
  <c r="AT40" i="13" s="1"/>
  <c r="AZ40" i="13"/>
  <c r="BA40" i="13" s="1"/>
  <c r="BG40" i="13"/>
  <c r="BN40" i="13"/>
  <c r="J41" i="13"/>
  <c r="Q41" i="13"/>
  <c r="R41" i="13" s="1"/>
  <c r="X41" i="13"/>
  <c r="AE41" i="13"/>
  <c r="AF41" i="13" s="1"/>
  <c r="AL41" i="13"/>
  <c r="AS41" i="13"/>
  <c r="AZ41" i="13"/>
  <c r="BA41" i="13" s="1"/>
  <c r="BG41" i="13"/>
  <c r="BN41" i="13"/>
  <c r="BO41" i="13" s="1"/>
  <c r="J42" i="13"/>
  <c r="Q42" i="13"/>
  <c r="R42" i="13" s="1"/>
  <c r="X42" i="13"/>
  <c r="Y42" i="13" s="1"/>
  <c r="AE42" i="13"/>
  <c r="AF42" i="13" s="1"/>
  <c r="AL42" i="13"/>
  <c r="AS42" i="13"/>
  <c r="AT42" i="13" s="1"/>
  <c r="AZ42" i="13"/>
  <c r="BA42" i="13" s="1"/>
  <c r="BG42" i="13"/>
  <c r="BN42" i="13"/>
  <c r="BO42" i="13" s="1"/>
  <c r="J43" i="13"/>
  <c r="Q43" i="13"/>
  <c r="R43" i="13" s="1"/>
  <c r="X43" i="13"/>
  <c r="AE43" i="13"/>
  <c r="AL43" i="13"/>
  <c r="AM43" i="13" s="1"/>
  <c r="AS43" i="13"/>
  <c r="AZ43" i="13"/>
  <c r="BA43" i="13" s="1"/>
  <c r="BG43" i="13"/>
  <c r="BN43" i="13"/>
  <c r="BO43" i="13" s="1"/>
  <c r="J44" i="13"/>
  <c r="K44" i="13" s="1"/>
  <c r="Q44" i="13"/>
  <c r="R44" i="13" s="1"/>
  <c r="X44" i="13"/>
  <c r="AE44" i="13"/>
  <c r="AL44" i="13"/>
  <c r="AM44" i="13" s="1"/>
  <c r="AS44" i="13"/>
  <c r="AZ44" i="13"/>
  <c r="BG44" i="13"/>
  <c r="BH44" i="13" s="1"/>
  <c r="BN44" i="13"/>
  <c r="J45" i="13"/>
  <c r="Q45" i="13"/>
  <c r="R45" i="13" s="1"/>
  <c r="X45" i="13"/>
  <c r="Y45" i="13" s="1"/>
  <c r="AE45" i="13"/>
  <c r="AL45" i="13"/>
  <c r="AS45" i="13"/>
  <c r="AT45" i="13" s="1"/>
  <c r="AZ45" i="13"/>
  <c r="BA45" i="13" s="1"/>
  <c r="BG45" i="13"/>
  <c r="BN45" i="13"/>
  <c r="J46" i="13"/>
  <c r="Q46" i="13"/>
  <c r="X46" i="13"/>
  <c r="AE46" i="13"/>
  <c r="AF46" i="13" s="1"/>
  <c r="AL46" i="13"/>
  <c r="AS46" i="13"/>
  <c r="AT46" i="13" s="1"/>
  <c r="AZ46" i="13"/>
  <c r="BG46" i="13"/>
  <c r="BN46" i="13"/>
  <c r="J47" i="13"/>
  <c r="Q47" i="13"/>
  <c r="X47" i="13"/>
  <c r="Y47" i="13" s="1"/>
  <c r="AE47" i="13"/>
  <c r="AL47" i="13"/>
  <c r="AM47" i="13" s="1"/>
  <c r="AS47" i="13"/>
  <c r="AZ47" i="13"/>
  <c r="BA47" i="13" s="1"/>
  <c r="BG47" i="13"/>
  <c r="BH47" i="13" s="1"/>
  <c r="BN47" i="13"/>
  <c r="J48" i="13"/>
  <c r="Q48" i="13"/>
  <c r="X48" i="13"/>
  <c r="AE48" i="13"/>
  <c r="AL48" i="13"/>
  <c r="AM48" i="13" s="1"/>
  <c r="AS48" i="13"/>
  <c r="AZ48" i="13"/>
  <c r="BG48" i="13"/>
  <c r="BH48" i="13" s="1"/>
  <c r="BN48" i="13"/>
  <c r="BO48" i="13" s="1"/>
  <c r="J49" i="13"/>
  <c r="Q49" i="13"/>
  <c r="R49" i="13" s="1"/>
  <c r="X49" i="13"/>
  <c r="AE49" i="13"/>
  <c r="AL49" i="13"/>
  <c r="AM49" i="13" s="1"/>
  <c r="AS49" i="13"/>
  <c r="AZ49" i="13"/>
  <c r="BG49" i="13"/>
  <c r="BH49" i="13" s="1"/>
  <c r="BN49" i="13"/>
  <c r="J50" i="13"/>
  <c r="K50" i="13" s="1"/>
  <c r="Q50" i="13"/>
  <c r="X50" i="13"/>
  <c r="AE50" i="13"/>
  <c r="AF50" i="13" s="1"/>
  <c r="AL50" i="13"/>
  <c r="AS50" i="13"/>
  <c r="AU50" i="13" s="1"/>
  <c r="AY50" i="13" s="1"/>
  <c r="AZ50" i="13"/>
  <c r="BG50" i="13"/>
  <c r="BH50" i="13" s="1"/>
  <c r="BN50" i="13"/>
  <c r="BO50" i="13" s="1"/>
  <c r="J51" i="13"/>
  <c r="Q51" i="13"/>
  <c r="X51" i="13"/>
  <c r="AE51" i="13"/>
  <c r="AL51" i="13"/>
  <c r="AS51" i="13"/>
  <c r="AT51" i="13" s="1"/>
  <c r="AZ51" i="13"/>
  <c r="BG51" i="13"/>
  <c r="BN51" i="13"/>
  <c r="J52" i="13"/>
  <c r="Q52" i="13"/>
  <c r="R52" i="13" s="1"/>
  <c r="X52" i="13"/>
  <c r="Y52" i="13" s="1"/>
  <c r="AE52" i="13"/>
  <c r="AF52" i="13" s="1"/>
  <c r="AL52" i="13"/>
  <c r="AS52" i="13"/>
  <c r="AZ52" i="13"/>
  <c r="BA52" i="13" s="1"/>
  <c r="BG52" i="13"/>
  <c r="BN52" i="13"/>
  <c r="J53" i="13"/>
  <c r="Q53" i="13"/>
  <c r="X53" i="13"/>
  <c r="AE53" i="13"/>
  <c r="AF53" i="13" s="1"/>
  <c r="AL53" i="13"/>
  <c r="AS53" i="13"/>
  <c r="AZ53" i="13"/>
  <c r="BG53" i="13"/>
  <c r="BH53" i="13" s="1"/>
  <c r="BN53" i="13"/>
  <c r="BO53" i="13" s="1"/>
  <c r="J54" i="13"/>
  <c r="Q54" i="13"/>
  <c r="R54" i="13" s="1"/>
  <c r="X54" i="13"/>
  <c r="Y54" i="13" s="1"/>
  <c r="AE54" i="13"/>
  <c r="AL54" i="13"/>
  <c r="AM54" i="13" s="1"/>
  <c r="AS54" i="13"/>
  <c r="AT54" i="13" s="1"/>
  <c r="AZ54" i="13"/>
  <c r="BG54" i="13"/>
  <c r="BH54" i="13" s="1"/>
  <c r="BN54" i="13"/>
  <c r="BO54" i="13" s="1"/>
  <c r="J55" i="13"/>
  <c r="Q55" i="13"/>
  <c r="R55" i="13" s="1"/>
  <c r="X55" i="13"/>
  <c r="AE55" i="13"/>
  <c r="AL55" i="13"/>
  <c r="AS55" i="13"/>
  <c r="AZ55" i="13"/>
  <c r="BA55" i="13" s="1"/>
  <c r="BG55" i="13"/>
  <c r="BH55" i="13" s="1"/>
  <c r="BN55" i="13"/>
  <c r="J56" i="13"/>
  <c r="K56" i="13" s="1"/>
  <c r="Q56" i="13"/>
  <c r="R56" i="13" s="1"/>
  <c r="X56" i="13"/>
  <c r="AE56" i="13"/>
  <c r="AF56" i="13" s="1"/>
  <c r="AL56" i="13"/>
  <c r="AS56" i="13"/>
  <c r="AZ56" i="13"/>
  <c r="BG56" i="13"/>
  <c r="BH56" i="13" s="1"/>
  <c r="BN56" i="13"/>
  <c r="BO56" i="13" s="1"/>
  <c r="J57" i="13"/>
  <c r="Q57" i="13"/>
  <c r="X57" i="13"/>
  <c r="Y57" i="13" s="1"/>
  <c r="AE57" i="13"/>
  <c r="AL57" i="13"/>
  <c r="AS57" i="13"/>
  <c r="AZ57" i="13"/>
  <c r="BA57" i="13" s="1"/>
  <c r="BG57" i="13"/>
  <c r="BH57" i="13" s="1"/>
  <c r="BN57" i="13"/>
  <c r="J58" i="13"/>
  <c r="Q58" i="13"/>
  <c r="X58" i="13"/>
  <c r="Y58" i="13" s="1"/>
  <c r="AE58" i="13"/>
  <c r="AF58" i="13" s="1"/>
  <c r="AL58" i="13"/>
  <c r="AM58" i="13" s="1"/>
  <c r="AS58" i="13"/>
  <c r="AZ58" i="13"/>
  <c r="BA58" i="13" s="1"/>
  <c r="BG58" i="13"/>
  <c r="BN58" i="13"/>
  <c r="J59" i="13"/>
  <c r="Q59" i="13"/>
  <c r="X59" i="13"/>
  <c r="AE59" i="13"/>
  <c r="AF59" i="13" s="1"/>
  <c r="AL59" i="13"/>
  <c r="AM59" i="13" s="1"/>
  <c r="AS59" i="13"/>
  <c r="AT59" i="13" s="1"/>
  <c r="AZ59" i="13"/>
  <c r="BG59" i="13"/>
  <c r="BN59" i="13"/>
  <c r="J60" i="13"/>
  <c r="Q60" i="13"/>
  <c r="R60" i="13" s="1"/>
  <c r="X60" i="13"/>
  <c r="AE60" i="13"/>
  <c r="AF60" i="13" s="1"/>
  <c r="AL60" i="13"/>
  <c r="AM60" i="13" s="1"/>
  <c r="AS60" i="13"/>
  <c r="AZ60" i="13"/>
  <c r="BA60" i="13" s="1"/>
  <c r="BG60" i="13"/>
  <c r="BH60" i="13" s="1"/>
  <c r="BN60" i="13"/>
  <c r="J61" i="13"/>
  <c r="K61" i="13" s="1"/>
  <c r="Q61" i="13"/>
  <c r="X61" i="13"/>
  <c r="Y61" i="13" s="1"/>
  <c r="AE61" i="13"/>
  <c r="AF61" i="13" s="1"/>
  <c r="AL61" i="13"/>
  <c r="AS61" i="13"/>
  <c r="AT61" i="13" s="1"/>
  <c r="AZ61" i="13"/>
  <c r="BG61" i="13"/>
  <c r="BN61" i="13"/>
  <c r="J62" i="13"/>
  <c r="Q62" i="13"/>
  <c r="R62" i="13" s="1"/>
  <c r="X62" i="13"/>
  <c r="Y62" i="13" s="1"/>
  <c r="AE62" i="13"/>
  <c r="AF62" i="13" s="1"/>
  <c r="AL62" i="13"/>
  <c r="AS62" i="13"/>
  <c r="AZ62" i="13"/>
  <c r="BG62" i="13"/>
  <c r="BN62" i="13"/>
  <c r="J63" i="13"/>
  <c r="Q63" i="13"/>
  <c r="X63" i="13"/>
  <c r="AE63" i="13"/>
  <c r="AF63" i="13" s="1"/>
  <c r="AL63" i="13"/>
  <c r="AM63" i="13" s="1"/>
  <c r="AS63" i="13"/>
  <c r="AZ63" i="13"/>
  <c r="BG63" i="13"/>
  <c r="BH63" i="13" s="1"/>
  <c r="BN63" i="13"/>
  <c r="J64" i="13"/>
  <c r="Q64" i="13"/>
  <c r="R64" i="13" s="1"/>
  <c r="X64" i="13"/>
  <c r="AE64" i="13"/>
  <c r="AF64" i="13" s="1"/>
  <c r="AL64" i="13"/>
  <c r="AS64" i="13"/>
  <c r="AT64" i="13" s="1"/>
  <c r="AZ64" i="13"/>
  <c r="BG64" i="13"/>
  <c r="BN64" i="13"/>
  <c r="BO64" i="13" s="1"/>
  <c r="J65" i="13"/>
  <c r="Q65" i="13"/>
  <c r="R65" i="13" s="1"/>
  <c r="X65" i="13"/>
  <c r="Y65" i="13" s="1"/>
  <c r="AE65" i="13"/>
  <c r="AL65" i="13"/>
  <c r="AM65" i="13" s="1"/>
  <c r="AS65" i="13"/>
  <c r="AZ65" i="13"/>
  <c r="BG65" i="13"/>
  <c r="BH65" i="13" s="1"/>
  <c r="BN65" i="13"/>
  <c r="BO65" i="13" s="1"/>
  <c r="J66" i="13"/>
  <c r="Q66" i="13"/>
  <c r="R66" i="13" s="1"/>
  <c r="X66" i="13"/>
  <c r="AE66" i="13"/>
  <c r="AL66" i="13"/>
  <c r="AS66" i="13"/>
  <c r="AZ66" i="13"/>
  <c r="BG66" i="13"/>
  <c r="BI66" i="13" s="1"/>
  <c r="BM66" i="13" s="1"/>
  <c r="BN66" i="13"/>
  <c r="BO66" i="13" s="1"/>
  <c r="J67" i="13"/>
  <c r="Q67" i="13"/>
  <c r="X67" i="13"/>
  <c r="AE67" i="13"/>
  <c r="AL67" i="13"/>
  <c r="AS67" i="13"/>
  <c r="AZ67" i="13"/>
  <c r="BA67" i="13" s="1"/>
  <c r="BG67" i="13"/>
  <c r="BH67" i="13" s="1"/>
  <c r="BN67" i="13"/>
  <c r="J68" i="13"/>
  <c r="Q68" i="13"/>
  <c r="X68" i="13"/>
  <c r="Y68" i="13" s="1"/>
  <c r="AE68" i="13"/>
  <c r="AF68" i="13" s="1"/>
  <c r="AL68" i="13"/>
  <c r="AM68" i="13" s="1"/>
  <c r="AS68" i="13"/>
  <c r="AZ68" i="13"/>
  <c r="BG68" i="13"/>
  <c r="BH68" i="13" s="1"/>
  <c r="BN68" i="13"/>
  <c r="J69" i="13"/>
  <c r="Q69" i="13"/>
  <c r="X69" i="13"/>
  <c r="Y69" i="13" s="1"/>
  <c r="AE69" i="13"/>
  <c r="AL69" i="13"/>
  <c r="AS69" i="13"/>
  <c r="AZ69" i="13"/>
  <c r="BG69" i="13"/>
  <c r="BN69" i="13"/>
  <c r="BO69" i="13" s="1"/>
  <c r="J70" i="13"/>
  <c r="K70" i="13" s="1"/>
  <c r="Q70" i="13"/>
  <c r="R70" i="13" s="1"/>
  <c r="X70" i="13"/>
  <c r="Y70" i="13" s="1"/>
  <c r="AE70" i="13"/>
  <c r="AL70" i="13"/>
  <c r="AS70" i="13"/>
  <c r="AZ70" i="13"/>
  <c r="BA70" i="13" s="1"/>
  <c r="BG70" i="13"/>
  <c r="BN70" i="13"/>
  <c r="J71" i="13"/>
  <c r="K71" i="13" s="1"/>
  <c r="Q71" i="13"/>
  <c r="R71" i="13" s="1"/>
  <c r="X71" i="13"/>
  <c r="Y71" i="13" s="1"/>
  <c r="AE71" i="13"/>
  <c r="AF71" i="13" s="1"/>
  <c r="AL71" i="13"/>
  <c r="AS71" i="13"/>
  <c r="AT71" i="13" s="1"/>
  <c r="AZ71" i="13"/>
  <c r="BG71" i="13"/>
  <c r="BN71" i="13"/>
  <c r="BO71" i="13" s="1"/>
  <c r="J72" i="13"/>
  <c r="Q72" i="13"/>
  <c r="R72" i="13" s="1"/>
  <c r="X72" i="13"/>
  <c r="AE72" i="13"/>
  <c r="AF72" i="13" s="1"/>
  <c r="AL72" i="13"/>
  <c r="AS72" i="13"/>
  <c r="AT72" i="13" s="1"/>
  <c r="AZ72" i="13"/>
  <c r="BA72" i="13" s="1"/>
  <c r="BG72" i="13"/>
  <c r="BN72" i="13"/>
  <c r="BO72" i="13" s="1"/>
  <c r="J73" i="13"/>
  <c r="Q73" i="13"/>
  <c r="R73" i="13" s="1"/>
  <c r="X73" i="13"/>
  <c r="AE73" i="13"/>
  <c r="AL73" i="13"/>
  <c r="AM73" i="13" s="1"/>
  <c r="AS73" i="13"/>
  <c r="AZ73" i="13"/>
  <c r="BG73" i="13"/>
  <c r="BN73" i="13"/>
  <c r="BO73" i="13" s="1"/>
  <c r="J74" i="13"/>
  <c r="L74" i="13" s="1"/>
  <c r="P74" i="13" s="1"/>
  <c r="Q74" i="13"/>
  <c r="R74" i="13" s="1"/>
  <c r="X74" i="13"/>
  <c r="Y74" i="13" s="1"/>
  <c r="AE74" i="13"/>
  <c r="AL74" i="13"/>
  <c r="AS74" i="13"/>
  <c r="AZ74" i="13"/>
  <c r="BG74" i="13"/>
  <c r="BH74" i="13" s="1"/>
  <c r="BN74" i="13"/>
  <c r="BO74" i="13" s="1"/>
  <c r="J75" i="13"/>
  <c r="Q75" i="13"/>
  <c r="X75" i="13"/>
  <c r="AE75" i="13"/>
  <c r="AL75" i="13"/>
  <c r="AS75" i="13"/>
  <c r="AZ75" i="13"/>
  <c r="BA75" i="13" s="1"/>
  <c r="BG75" i="13"/>
  <c r="BH75" i="13" s="1"/>
  <c r="BN75" i="13"/>
  <c r="J76" i="13"/>
  <c r="K76" i="13" s="1"/>
  <c r="Q76" i="13"/>
  <c r="X76" i="13"/>
  <c r="AE76" i="13"/>
  <c r="AF76" i="13" s="1"/>
  <c r="AL76" i="13"/>
  <c r="AS76" i="13"/>
  <c r="AZ76" i="13"/>
  <c r="BG76" i="13"/>
  <c r="BH76" i="13" s="1"/>
  <c r="BN76" i="13"/>
  <c r="J77" i="13"/>
  <c r="Q77" i="13"/>
  <c r="X77" i="13"/>
  <c r="AE77" i="13"/>
  <c r="AL77" i="13"/>
  <c r="AM77" i="13" s="1"/>
  <c r="AS77" i="13"/>
  <c r="AT77" i="13" s="1"/>
  <c r="AZ77" i="13"/>
  <c r="BG77" i="13"/>
  <c r="BN77" i="13"/>
  <c r="J78" i="13"/>
  <c r="K78" i="13" s="1"/>
  <c r="Q78" i="13"/>
  <c r="X78" i="13"/>
  <c r="AE78" i="13"/>
  <c r="AL78" i="13"/>
  <c r="AM78" i="13" s="1"/>
  <c r="AS78" i="13"/>
  <c r="AZ78" i="13"/>
  <c r="BG78" i="13"/>
  <c r="BN78" i="13"/>
  <c r="J79" i="13"/>
  <c r="Q79" i="13"/>
  <c r="X79" i="13"/>
  <c r="AE79" i="13"/>
  <c r="AL79" i="13"/>
  <c r="AS79" i="13"/>
  <c r="AZ79" i="13"/>
  <c r="BA79" i="13" s="1"/>
  <c r="BG79" i="13"/>
  <c r="BH79" i="13" s="1"/>
  <c r="BN79" i="13"/>
  <c r="BO79" i="13" s="1"/>
  <c r="J80" i="13"/>
  <c r="Q80" i="13"/>
  <c r="X80" i="13"/>
  <c r="AE80" i="13"/>
  <c r="AL80" i="13"/>
  <c r="AS80" i="13"/>
  <c r="AZ80" i="13"/>
  <c r="BG80" i="13"/>
  <c r="BN80" i="13"/>
  <c r="J81" i="13"/>
  <c r="Q81" i="13"/>
  <c r="X81" i="13"/>
  <c r="AE81" i="13"/>
  <c r="AL81" i="13"/>
  <c r="AM81" i="13" s="1"/>
  <c r="AS81" i="13"/>
  <c r="AZ81" i="13"/>
  <c r="BA81" i="13" s="1"/>
  <c r="BG81" i="13"/>
  <c r="BN81" i="13"/>
  <c r="J82" i="13"/>
  <c r="K82" i="13" s="1"/>
  <c r="Q82" i="13"/>
  <c r="X82" i="13"/>
  <c r="Y82" i="13" s="1"/>
  <c r="AE82" i="13"/>
  <c r="AL82" i="13"/>
  <c r="AS82" i="13"/>
  <c r="AZ82" i="13"/>
  <c r="BG82" i="13"/>
  <c r="BN82" i="13"/>
  <c r="BO82" i="13" s="1"/>
  <c r="J83" i="13"/>
  <c r="Q83" i="13"/>
  <c r="X83" i="13"/>
  <c r="Y83" i="13" s="1"/>
  <c r="AE83" i="13"/>
  <c r="AL83" i="13"/>
  <c r="AS83" i="13"/>
  <c r="AZ83" i="13"/>
  <c r="BG83" i="13"/>
  <c r="BN83" i="13"/>
  <c r="BP83" i="13" s="1"/>
  <c r="BT83" i="13" s="1"/>
  <c r="J84" i="13"/>
  <c r="Q84" i="13"/>
  <c r="X84" i="13"/>
  <c r="Y84" i="13" s="1"/>
  <c r="AE84" i="13"/>
  <c r="AL84" i="13"/>
  <c r="AS84" i="13"/>
  <c r="AZ84" i="13"/>
  <c r="BA84" i="13" s="1"/>
  <c r="BG84" i="13"/>
  <c r="BN84" i="13"/>
  <c r="BO84" i="13" s="1"/>
  <c r="J85" i="13"/>
  <c r="Q85" i="13"/>
  <c r="R85" i="13" s="1"/>
  <c r="X85" i="13"/>
  <c r="AE85" i="13"/>
  <c r="AF85" i="13" s="1"/>
  <c r="AL85" i="13"/>
  <c r="AM85" i="13" s="1"/>
  <c r="AS85" i="13"/>
  <c r="AZ85" i="13"/>
  <c r="BG85" i="13"/>
  <c r="BN85" i="13"/>
  <c r="BO85" i="13" s="1"/>
  <c r="J86" i="13"/>
  <c r="K86" i="13" s="1"/>
  <c r="Q86" i="13"/>
  <c r="R86" i="13" s="1"/>
  <c r="X86" i="13"/>
  <c r="AE86" i="13"/>
  <c r="AL86" i="13"/>
  <c r="AS86" i="13"/>
  <c r="AZ86" i="13"/>
  <c r="BA86" i="13" s="1"/>
  <c r="BG86" i="13"/>
  <c r="BH86" i="13" s="1"/>
  <c r="BN86" i="13"/>
  <c r="BO86" i="13" s="1"/>
  <c r="J87" i="13"/>
  <c r="K87" i="13" s="1"/>
  <c r="Q87" i="13"/>
  <c r="X87" i="13"/>
  <c r="AE87" i="13"/>
  <c r="AF87" i="13" s="1"/>
  <c r="AL87" i="13"/>
  <c r="AS87" i="13"/>
  <c r="AZ87" i="13"/>
  <c r="BA87" i="13" s="1"/>
  <c r="BG87" i="13"/>
  <c r="BN87" i="13"/>
  <c r="J88" i="13"/>
  <c r="Q88" i="13"/>
  <c r="X88" i="13"/>
  <c r="AE88" i="13"/>
  <c r="AL88" i="13"/>
  <c r="AS88" i="13"/>
  <c r="AT88" i="13" s="1"/>
  <c r="AZ88" i="13"/>
  <c r="BG88" i="13"/>
  <c r="BH88" i="13" s="1"/>
  <c r="BN88" i="13"/>
  <c r="BO88" i="13" s="1"/>
  <c r="J89" i="13"/>
  <c r="Q89" i="13"/>
  <c r="X89" i="13"/>
  <c r="AE89" i="13"/>
  <c r="AF89" i="13" s="1"/>
  <c r="AL89" i="13"/>
  <c r="AM89" i="13" s="1"/>
  <c r="AS89" i="13"/>
  <c r="AZ89" i="13"/>
  <c r="BG89" i="13"/>
  <c r="BN89" i="13"/>
  <c r="J90" i="13"/>
  <c r="Q90" i="13"/>
  <c r="X90" i="13"/>
  <c r="AE90" i="13"/>
  <c r="AL90" i="13"/>
  <c r="AS90" i="13"/>
  <c r="AT90" i="13" s="1"/>
  <c r="AZ90" i="13"/>
  <c r="BG90" i="13"/>
  <c r="BN90" i="13"/>
  <c r="J91" i="13"/>
  <c r="K91" i="13" s="1"/>
  <c r="Q91" i="13"/>
  <c r="X91" i="13"/>
  <c r="Y91" i="13" s="1"/>
  <c r="AE91" i="13"/>
  <c r="AF91" i="13" s="1"/>
  <c r="AL91" i="13"/>
  <c r="AS91" i="13"/>
  <c r="AZ91" i="13"/>
  <c r="BA91" i="13" s="1"/>
  <c r="BG91" i="13"/>
  <c r="BN91" i="13"/>
  <c r="BO91" i="13" s="1"/>
  <c r="J92" i="13"/>
  <c r="K92" i="13" s="1"/>
  <c r="Q92" i="13"/>
  <c r="X92" i="13"/>
  <c r="AE92" i="13"/>
  <c r="AF92" i="13" s="1"/>
  <c r="AL92" i="13"/>
  <c r="AS92" i="13"/>
  <c r="AZ92" i="13"/>
  <c r="BG92" i="13"/>
  <c r="BN92" i="13"/>
  <c r="J93" i="13"/>
  <c r="K93" i="13" s="1"/>
  <c r="Q93" i="13"/>
  <c r="X93" i="13"/>
  <c r="AE93" i="13"/>
  <c r="AF93" i="13" s="1"/>
  <c r="AL93" i="13"/>
  <c r="AM93" i="13" s="1"/>
  <c r="AS93" i="13"/>
  <c r="AZ93" i="13"/>
  <c r="BA93" i="13" s="1"/>
  <c r="BG93" i="13"/>
  <c r="BN93" i="13"/>
  <c r="J94" i="13"/>
  <c r="Q94" i="13"/>
  <c r="R94" i="13" s="1"/>
  <c r="X94" i="13"/>
  <c r="Y94" i="13" s="1"/>
  <c r="AE94" i="13"/>
  <c r="AL94" i="13"/>
  <c r="AS94" i="13"/>
  <c r="AT94" i="13" s="1"/>
  <c r="AZ94" i="13"/>
  <c r="BG94" i="13"/>
  <c r="BN94" i="13"/>
  <c r="BO94" i="13" s="1"/>
  <c r="J95" i="13"/>
  <c r="Q95" i="13"/>
  <c r="R95" i="13" s="1"/>
  <c r="X95" i="13"/>
  <c r="Y95" i="13" s="1"/>
  <c r="AE95" i="13"/>
  <c r="AL95" i="13"/>
  <c r="AS95" i="13"/>
  <c r="AZ95" i="13"/>
  <c r="BG95" i="13"/>
  <c r="BN95" i="13"/>
  <c r="BO95" i="13" s="1"/>
  <c r="J96" i="13"/>
  <c r="K96" i="13" s="1"/>
  <c r="Q96" i="13"/>
  <c r="X96" i="13"/>
  <c r="AE96" i="13"/>
  <c r="AL96" i="13"/>
  <c r="AM96" i="13" s="1"/>
  <c r="AS96" i="13"/>
  <c r="AZ96" i="13"/>
  <c r="BA96" i="13" s="1"/>
  <c r="BG96" i="13"/>
  <c r="BN96" i="13"/>
  <c r="BO96" i="13" s="1"/>
  <c r="J97" i="13"/>
  <c r="K97" i="13" s="1"/>
  <c r="Q97" i="13"/>
  <c r="X97" i="13"/>
  <c r="AE97" i="13"/>
  <c r="AG97" i="13" s="1"/>
  <c r="AK97" i="13" s="1"/>
  <c r="AL97" i="13"/>
  <c r="AS97" i="13"/>
  <c r="AZ97" i="13"/>
  <c r="BA97" i="13" s="1"/>
  <c r="BG97" i="13"/>
  <c r="BH97" i="13" s="1"/>
  <c r="BN97" i="13"/>
  <c r="J98" i="13"/>
  <c r="Q98" i="13"/>
  <c r="X98" i="13"/>
  <c r="Y98" i="13" s="1"/>
  <c r="AE98" i="13"/>
  <c r="AF98" i="13" s="1"/>
  <c r="AL98" i="13"/>
  <c r="AS98" i="13"/>
  <c r="AZ98" i="13"/>
  <c r="BA98" i="13" s="1"/>
  <c r="BG98" i="13"/>
  <c r="BH98" i="13" s="1"/>
  <c r="BN98" i="13"/>
  <c r="J99" i="13"/>
  <c r="K99" i="13" s="1"/>
  <c r="Q99" i="13"/>
  <c r="X99" i="13"/>
  <c r="AE99" i="13"/>
  <c r="AL99" i="13"/>
  <c r="AM99" i="13" s="1"/>
  <c r="AS99" i="13"/>
  <c r="AT99" i="13" s="1"/>
  <c r="AZ99" i="13"/>
  <c r="BG99" i="13"/>
  <c r="BN99" i="13"/>
  <c r="J100" i="13"/>
  <c r="K100" i="13" s="1"/>
  <c r="Q100" i="13"/>
  <c r="X100" i="13"/>
  <c r="Y100" i="13" s="1"/>
  <c r="AE100" i="13"/>
  <c r="AL100" i="13"/>
  <c r="AM100" i="13" s="1"/>
  <c r="AS100" i="13"/>
  <c r="AT100" i="13" s="1"/>
  <c r="AZ100" i="13"/>
  <c r="BG100" i="13"/>
  <c r="BN100" i="13"/>
  <c r="J101" i="13"/>
  <c r="K101" i="13" s="1"/>
  <c r="Q101" i="13"/>
  <c r="X101" i="13"/>
  <c r="Y101" i="13" s="1"/>
  <c r="AE101" i="13"/>
  <c r="AF101" i="13" s="1"/>
  <c r="AL101" i="13"/>
  <c r="AS101" i="13"/>
  <c r="AZ101" i="13"/>
  <c r="BA101" i="13" s="1"/>
  <c r="BG101" i="13"/>
  <c r="BH101" i="13" s="1"/>
  <c r="BN101" i="13"/>
  <c r="J102" i="13"/>
  <c r="Q102" i="13"/>
  <c r="R102" i="13" s="1"/>
  <c r="X102" i="13"/>
  <c r="Y102" i="13" s="1"/>
  <c r="AE102" i="13"/>
  <c r="AF102" i="13" s="1"/>
  <c r="AL102" i="13"/>
  <c r="AS102" i="13"/>
  <c r="AZ102" i="13"/>
  <c r="BA102" i="13" s="1"/>
  <c r="BG102" i="13"/>
  <c r="BH102" i="13" s="1"/>
  <c r="BN102" i="13"/>
  <c r="BO102" i="13" s="1"/>
  <c r="J103" i="13"/>
  <c r="K103" i="13" s="1"/>
  <c r="Q103" i="13"/>
  <c r="R103" i="13" s="1"/>
  <c r="X103" i="13"/>
  <c r="Y103" i="13" s="1"/>
  <c r="AE103" i="13"/>
  <c r="AL103" i="13"/>
  <c r="AM103" i="13" s="1"/>
  <c r="AS103" i="13"/>
  <c r="AZ103" i="13"/>
  <c r="BA103" i="13" s="1"/>
  <c r="BG103" i="13"/>
  <c r="BH103" i="13" s="1"/>
  <c r="BN103" i="13"/>
  <c r="J104" i="13"/>
  <c r="K104" i="13" s="1"/>
  <c r="Q104" i="13"/>
  <c r="X104" i="13"/>
  <c r="AE104" i="13"/>
  <c r="AF104" i="13" s="1"/>
  <c r="AL104" i="13"/>
  <c r="AM104" i="13" s="1"/>
  <c r="AS104" i="13"/>
  <c r="AT104" i="13" s="1"/>
  <c r="AZ104" i="13"/>
  <c r="BG104" i="13"/>
  <c r="BH104" i="13" s="1"/>
  <c r="BN104" i="13"/>
  <c r="BO104" i="13" s="1"/>
  <c r="BQ104" i="13" s="1"/>
  <c r="BR104" i="13" s="1"/>
  <c r="BS104" i="13" s="1"/>
  <c r="J105" i="13"/>
  <c r="K105" i="13" s="1"/>
  <c r="Q105" i="13"/>
  <c r="X105" i="13"/>
  <c r="AE105" i="13"/>
  <c r="AF105" i="13" s="1"/>
  <c r="AL105" i="13"/>
  <c r="AS105" i="13"/>
  <c r="AZ105" i="13"/>
  <c r="BA105" i="13" s="1"/>
  <c r="BG105" i="13"/>
  <c r="BN105" i="13"/>
  <c r="BO105" i="13" s="1"/>
  <c r="J106" i="13"/>
  <c r="K106" i="13" s="1"/>
  <c r="Q106" i="13"/>
  <c r="X106" i="13"/>
  <c r="Y106" i="13" s="1"/>
  <c r="AE106" i="13"/>
  <c r="AL106" i="13"/>
  <c r="AS106" i="13"/>
  <c r="AT106" i="13" s="1"/>
  <c r="AZ106" i="13"/>
  <c r="BA106" i="13" s="1"/>
  <c r="BG106" i="13"/>
  <c r="BH106" i="13" s="1"/>
  <c r="BN106" i="13"/>
  <c r="J107" i="13"/>
  <c r="K107" i="13" s="1"/>
  <c r="Q107" i="13"/>
  <c r="X107" i="13"/>
  <c r="AE107" i="13"/>
  <c r="AF107" i="13" s="1"/>
  <c r="AL107" i="13"/>
  <c r="AM107" i="13" s="1"/>
  <c r="AS107" i="13"/>
  <c r="AT107" i="13" s="1"/>
  <c r="AZ107" i="13"/>
  <c r="BG107" i="13"/>
  <c r="BN107" i="13"/>
  <c r="BO107" i="13" s="1"/>
  <c r="J108" i="13"/>
  <c r="K108" i="13" s="1"/>
  <c r="Q108" i="13"/>
  <c r="R108" i="13" s="1"/>
  <c r="X108" i="13"/>
  <c r="Y108" i="13" s="1"/>
  <c r="AE108" i="13"/>
  <c r="AF108" i="13" s="1"/>
  <c r="AL108" i="13"/>
  <c r="AS108" i="13"/>
  <c r="AT108" i="13" s="1"/>
  <c r="AZ108" i="13"/>
  <c r="BG108" i="13"/>
  <c r="BN108" i="13"/>
  <c r="J109" i="13"/>
  <c r="K109" i="13" s="1"/>
  <c r="Q109" i="13"/>
  <c r="X109" i="13"/>
  <c r="Y109" i="13" s="1"/>
  <c r="AE109" i="13"/>
  <c r="AL109" i="13"/>
  <c r="AS109" i="13"/>
  <c r="AZ109" i="13"/>
  <c r="BA109" i="13" s="1"/>
  <c r="BG109" i="13"/>
  <c r="BN109" i="13"/>
  <c r="BO109" i="13" s="1"/>
  <c r="J110" i="13"/>
  <c r="Q110" i="13"/>
  <c r="R110" i="13" s="1"/>
  <c r="X110" i="13"/>
  <c r="AE110" i="13"/>
  <c r="AL110" i="13"/>
  <c r="AS110" i="13"/>
  <c r="AT110" i="13" s="1"/>
  <c r="AZ110" i="13"/>
  <c r="BG110" i="13"/>
  <c r="BN110" i="13"/>
  <c r="J111" i="13"/>
  <c r="K111" i="13" s="1"/>
  <c r="Q111" i="13"/>
  <c r="X111" i="13"/>
  <c r="AE111" i="13"/>
  <c r="AF111" i="13" s="1"/>
  <c r="AL111" i="13"/>
  <c r="AS111" i="13"/>
  <c r="AT111" i="13" s="1"/>
  <c r="AZ111" i="13"/>
  <c r="BG111" i="13"/>
  <c r="BN111" i="13"/>
  <c r="BO111" i="13" s="1"/>
  <c r="J112" i="13"/>
  <c r="Q112" i="13"/>
  <c r="R112" i="13" s="1"/>
  <c r="X112" i="13"/>
  <c r="AE112" i="13"/>
  <c r="AL112" i="13"/>
  <c r="AS112" i="13"/>
  <c r="AT112" i="13" s="1"/>
  <c r="AZ112" i="13"/>
  <c r="BG112" i="13"/>
  <c r="BH112" i="13" s="1"/>
  <c r="BN112" i="13"/>
  <c r="J113" i="13"/>
  <c r="K113" i="13" s="1"/>
  <c r="Q113" i="13"/>
  <c r="X113" i="13"/>
  <c r="Y113" i="13" s="1"/>
  <c r="AE113" i="13"/>
  <c r="AL113" i="13"/>
  <c r="AS113" i="13"/>
  <c r="AZ113" i="13"/>
  <c r="BA113" i="13" s="1"/>
  <c r="BG113" i="13"/>
  <c r="BH113" i="13" s="1"/>
  <c r="BN113" i="13"/>
  <c r="BO113" i="13" s="1"/>
  <c r="J114" i="13"/>
  <c r="K114" i="13" s="1"/>
  <c r="Q114" i="13"/>
  <c r="X114" i="13"/>
  <c r="Y114" i="13" s="1"/>
  <c r="AE114" i="13"/>
  <c r="AL114" i="13"/>
  <c r="AS114" i="13"/>
  <c r="AT114" i="13" s="1"/>
  <c r="AZ114" i="13"/>
  <c r="BG114" i="13"/>
  <c r="BN114" i="13"/>
  <c r="BO114" i="13" s="1"/>
  <c r="J115" i="13"/>
  <c r="K115" i="13" s="1"/>
  <c r="Q115" i="13"/>
  <c r="R115" i="13" s="1"/>
  <c r="X115" i="13"/>
  <c r="AE115" i="13"/>
  <c r="AL115" i="13"/>
  <c r="AM115" i="13" s="1"/>
  <c r="AS115" i="13"/>
  <c r="AZ115" i="13"/>
  <c r="BG115" i="13"/>
  <c r="BN115" i="13"/>
  <c r="J116" i="13"/>
  <c r="K116" i="13" s="1"/>
  <c r="Q116" i="13"/>
  <c r="X116" i="13"/>
  <c r="AE116" i="13"/>
  <c r="AF116" i="13" s="1"/>
  <c r="AL116" i="13"/>
  <c r="AS116" i="13"/>
  <c r="AT116" i="13" s="1"/>
  <c r="AZ116" i="13"/>
  <c r="BA116" i="13" s="1"/>
  <c r="BG116" i="13"/>
  <c r="BH116" i="13" s="1"/>
  <c r="BN116" i="13"/>
  <c r="BO116" i="13" s="1"/>
  <c r="J117" i="13"/>
  <c r="Q117" i="13"/>
  <c r="X117" i="13"/>
  <c r="Y117" i="13" s="1"/>
  <c r="AE117" i="13"/>
  <c r="AF117" i="13" s="1"/>
  <c r="AL117" i="13"/>
  <c r="AS117" i="13"/>
  <c r="AZ117" i="13"/>
  <c r="BG117" i="13"/>
  <c r="BH117" i="13" s="1"/>
  <c r="BN117" i="13"/>
  <c r="J118" i="13"/>
  <c r="K118" i="13" s="1"/>
  <c r="Q118" i="13"/>
  <c r="R118" i="13" s="1"/>
  <c r="X118" i="13"/>
  <c r="AE118" i="13"/>
  <c r="AF118" i="13" s="1"/>
  <c r="AL118" i="13"/>
  <c r="AS118" i="13"/>
  <c r="AZ118" i="13"/>
  <c r="BA118" i="13" s="1"/>
  <c r="BG118" i="13"/>
  <c r="BN118" i="13"/>
  <c r="J119" i="13"/>
  <c r="Q119" i="13"/>
  <c r="X119" i="13"/>
  <c r="AE119" i="13"/>
  <c r="AF119" i="13" s="1"/>
  <c r="AH119" i="13" s="1"/>
  <c r="AI119" i="13" s="1"/>
  <c r="AJ119" i="13" s="1"/>
  <c r="AL119" i="13"/>
  <c r="AS119" i="13"/>
  <c r="AT119" i="13" s="1"/>
  <c r="AZ119" i="13"/>
  <c r="BG119" i="13"/>
  <c r="BH119" i="13" s="1"/>
  <c r="BN119" i="13"/>
  <c r="BO119" i="13" s="1"/>
  <c r="J120" i="13"/>
  <c r="Q120" i="13"/>
  <c r="X120" i="13"/>
  <c r="AE120" i="13"/>
  <c r="AL120" i="13"/>
  <c r="AM120" i="13" s="1"/>
  <c r="AS120" i="13"/>
  <c r="AZ120" i="13"/>
  <c r="BG120" i="13"/>
  <c r="BN120" i="13"/>
  <c r="J121" i="13"/>
  <c r="K121" i="13" s="1"/>
  <c r="Q121" i="13"/>
  <c r="X121" i="13"/>
  <c r="AE121" i="13"/>
  <c r="AF121" i="13" s="1"/>
  <c r="AL121" i="13"/>
  <c r="AS121" i="13"/>
  <c r="AZ121" i="13"/>
  <c r="BA121" i="13" s="1"/>
  <c r="BG121" i="13"/>
  <c r="BN121" i="13"/>
  <c r="J122" i="13"/>
  <c r="K122" i="13" s="1"/>
  <c r="Q122" i="13"/>
  <c r="R122" i="13" s="1"/>
  <c r="X122" i="13"/>
  <c r="AE122" i="13"/>
  <c r="AL122" i="13"/>
  <c r="AM122" i="13" s="1"/>
  <c r="AS122" i="13"/>
  <c r="AZ122" i="13"/>
  <c r="BA122" i="13" s="1"/>
  <c r="BG122" i="13"/>
  <c r="BN122" i="13"/>
  <c r="J123" i="13"/>
  <c r="Q123" i="13"/>
  <c r="R123" i="13" s="1"/>
  <c r="X123" i="13"/>
  <c r="AE123" i="13"/>
  <c r="AL123" i="13"/>
  <c r="AS123" i="13"/>
  <c r="AZ123" i="13"/>
  <c r="BA123" i="13" s="1"/>
  <c r="BG123" i="13"/>
  <c r="BN123" i="13"/>
  <c r="J124" i="13"/>
  <c r="Q124" i="13"/>
  <c r="X124" i="13"/>
  <c r="Y124" i="13" s="1"/>
  <c r="AE124" i="13"/>
  <c r="AL124" i="13"/>
  <c r="AS124" i="13"/>
  <c r="AZ124" i="13"/>
  <c r="BA124" i="13" s="1"/>
  <c r="BG124" i="13"/>
  <c r="BN124" i="13"/>
  <c r="J125" i="13"/>
  <c r="Q125" i="13"/>
  <c r="X125" i="13"/>
  <c r="Y125" i="13" s="1"/>
  <c r="AE125" i="13"/>
  <c r="AL125" i="13"/>
  <c r="AS125" i="13"/>
  <c r="AZ125" i="13"/>
  <c r="BA125" i="13" s="1"/>
  <c r="BG125" i="13"/>
  <c r="BN125" i="13"/>
  <c r="J126" i="13"/>
  <c r="K126" i="13" s="1"/>
  <c r="Q126" i="13"/>
  <c r="R126" i="13" s="1"/>
  <c r="X126" i="13"/>
  <c r="Y126" i="13" s="1"/>
  <c r="AE126" i="13"/>
  <c r="AF126" i="13" s="1"/>
  <c r="AL126" i="13"/>
  <c r="AS126" i="13"/>
  <c r="AZ126" i="13"/>
  <c r="BG126" i="13"/>
  <c r="BH126" i="13" s="1"/>
  <c r="BN126" i="13"/>
  <c r="BP126" i="13" s="1"/>
  <c r="BT126" i="13" s="1"/>
  <c r="J127" i="13"/>
  <c r="K127" i="13" s="1"/>
  <c r="Q127" i="13"/>
  <c r="X127" i="13"/>
  <c r="AE127" i="13"/>
  <c r="AG127" i="13" s="1"/>
  <c r="AK127" i="13" s="1"/>
  <c r="AL127" i="13"/>
  <c r="AS127" i="13"/>
  <c r="AT127" i="13" s="1"/>
  <c r="AZ127" i="13"/>
  <c r="BG127" i="13"/>
  <c r="BI127" i="13" s="1"/>
  <c r="BM127" i="13" s="1"/>
  <c r="BN127" i="13"/>
  <c r="BO127" i="13" s="1"/>
  <c r="J128" i="13"/>
  <c r="Q128" i="13"/>
  <c r="R128" i="13" s="1"/>
  <c r="X128" i="13"/>
  <c r="Z128" i="13" s="1"/>
  <c r="AD128" i="13" s="1"/>
  <c r="AE128" i="13"/>
  <c r="AL128" i="13"/>
  <c r="AM128" i="13" s="1"/>
  <c r="AS128" i="13"/>
  <c r="AT128" i="13" s="1"/>
  <c r="AZ128" i="13"/>
  <c r="BG128" i="13"/>
  <c r="BH128" i="13" s="1"/>
  <c r="BN128" i="13"/>
  <c r="J129" i="13"/>
  <c r="K129" i="13" s="1"/>
  <c r="Q129" i="13"/>
  <c r="X129" i="13"/>
  <c r="Y129" i="13" s="1"/>
  <c r="AE129" i="13"/>
  <c r="AF129" i="13" s="1"/>
  <c r="AL129" i="13"/>
  <c r="AM129" i="13" s="1"/>
  <c r="AS129" i="13"/>
  <c r="AZ129" i="13"/>
  <c r="BA129" i="13" s="1"/>
  <c r="BG129" i="13"/>
  <c r="BH129" i="13" s="1"/>
  <c r="BN129" i="13"/>
  <c r="J130" i="13"/>
  <c r="Q130" i="13"/>
  <c r="X130" i="13"/>
  <c r="AE130" i="13"/>
  <c r="AF130" i="13" s="1"/>
  <c r="AL130" i="13"/>
  <c r="AM130" i="13" s="1"/>
  <c r="AS130" i="13"/>
  <c r="AT130" i="13" s="1"/>
  <c r="AZ130" i="13"/>
  <c r="BA130" i="13" s="1"/>
  <c r="BG130" i="13"/>
  <c r="BH130" i="13" s="1"/>
  <c r="BN130" i="13"/>
  <c r="J131" i="13"/>
  <c r="K131" i="13" s="1"/>
  <c r="Q131" i="13"/>
  <c r="X131" i="13"/>
  <c r="AE131" i="13"/>
  <c r="AL131" i="13"/>
  <c r="AM131" i="13" s="1"/>
  <c r="AS131" i="13"/>
  <c r="AZ131" i="13"/>
  <c r="BA131" i="13" s="1"/>
  <c r="BG131" i="13"/>
  <c r="BN131" i="13"/>
  <c r="J132" i="13"/>
  <c r="Q132" i="13"/>
  <c r="X132" i="13"/>
  <c r="Y132" i="13" s="1"/>
  <c r="AE132" i="13"/>
  <c r="AL132" i="13"/>
  <c r="AM132" i="13" s="1"/>
  <c r="AS132" i="13"/>
  <c r="AT132" i="13" s="1"/>
  <c r="AZ132" i="13"/>
  <c r="BG132" i="13"/>
  <c r="BH132" i="13" s="1"/>
  <c r="BN132" i="13"/>
  <c r="J133" i="13"/>
  <c r="K133" i="13" s="1"/>
  <c r="Q133" i="13"/>
  <c r="R133" i="13" s="1"/>
  <c r="X133" i="13"/>
  <c r="AE133" i="13"/>
  <c r="AL133" i="13"/>
  <c r="AS133" i="13"/>
  <c r="AZ133" i="13"/>
  <c r="BA133" i="13" s="1"/>
  <c r="BG133" i="13"/>
  <c r="BN133" i="13"/>
  <c r="J134" i="13"/>
  <c r="K134" i="13" s="1"/>
  <c r="Q134" i="13"/>
  <c r="R134" i="13" s="1"/>
  <c r="X134" i="13"/>
  <c r="AE134" i="13"/>
  <c r="AF134" i="13" s="1"/>
  <c r="AL134" i="13"/>
  <c r="AN134" i="13" s="1"/>
  <c r="AR134" i="13" s="1"/>
  <c r="AS134" i="13"/>
  <c r="AZ134" i="13"/>
  <c r="BG134" i="13"/>
  <c r="BN134" i="13"/>
  <c r="J135" i="13"/>
  <c r="K135" i="13" s="1"/>
  <c r="Q135" i="13"/>
  <c r="X135" i="13"/>
  <c r="AE135" i="13"/>
  <c r="AF135" i="13" s="1"/>
  <c r="AL135" i="13"/>
  <c r="AS135" i="13"/>
  <c r="AZ135" i="13"/>
  <c r="BG135" i="13"/>
  <c r="BN135" i="13"/>
  <c r="BO135" i="13" s="1"/>
  <c r="J136" i="13"/>
  <c r="Q136" i="13"/>
  <c r="X136" i="13"/>
  <c r="Y136" i="13" s="1"/>
  <c r="AE136" i="13"/>
  <c r="AL136" i="13"/>
  <c r="AS136" i="13"/>
  <c r="AZ136" i="13"/>
  <c r="BA136" i="13" s="1"/>
  <c r="BG136" i="13"/>
  <c r="BH136" i="13" s="1"/>
  <c r="BN136" i="13"/>
  <c r="J137" i="13"/>
  <c r="Q137" i="13"/>
  <c r="X137" i="13"/>
  <c r="AE137" i="13"/>
  <c r="AF137" i="13" s="1"/>
  <c r="AL137" i="13"/>
  <c r="AS137" i="13"/>
  <c r="AT137" i="13" s="1"/>
  <c r="AZ137" i="13"/>
  <c r="BA137" i="13" s="1"/>
  <c r="BG137" i="13"/>
  <c r="BN137" i="13"/>
  <c r="J138" i="13"/>
  <c r="Q138" i="13"/>
  <c r="R138" i="13" s="1"/>
  <c r="X138" i="13"/>
  <c r="Y138" i="13" s="1"/>
  <c r="AE138" i="13"/>
  <c r="AL138" i="13"/>
  <c r="AS138" i="13"/>
  <c r="AZ138" i="13"/>
  <c r="BG138" i="13"/>
  <c r="BN138" i="13"/>
  <c r="BO138" i="13" s="1"/>
  <c r="J139" i="13"/>
  <c r="Q139" i="13"/>
  <c r="X139" i="13"/>
  <c r="Z139" i="13" s="1"/>
  <c r="AD139" i="13" s="1"/>
  <c r="AE139" i="13"/>
  <c r="AF139" i="13" s="1"/>
  <c r="AL139" i="13"/>
  <c r="AS139" i="13"/>
  <c r="AZ139" i="13"/>
  <c r="BG139" i="13"/>
  <c r="BN139" i="13"/>
  <c r="BO139" i="13" s="1"/>
  <c r="J140" i="13"/>
  <c r="K140" i="13" s="1"/>
  <c r="Q140" i="13"/>
  <c r="X140" i="13"/>
  <c r="AE140" i="13"/>
  <c r="AF140" i="13" s="1"/>
  <c r="AL140" i="13"/>
  <c r="AM140" i="13" s="1"/>
  <c r="AS140" i="13"/>
  <c r="AT140" i="13" s="1"/>
  <c r="AZ140" i="13"/>
  <c r="BG140" i="13"/>
  <c r="BN140" i="13"/>
  <c r="J141" i="13"/>
  <c r="Q141" i="13"/>
  <c r="X141" i="13"/>
  <c r="AE141" i="13"/>
  <c r="AF141" i="13" s="1"/>
  <c r="AL141" i="13"/>
  <c r="AS141" i="13"/>
  <c r="AZ141" i="13"/>
  <c r="BA141" i="13" s="1"/>
  <c r="BG141" i="13"/>
  <c r="BH141" i="13" s="1"/>
  <c r="BN141" i="13"/>
  <c r="J142" i="13"/>
  <c r="Q142" i="13"/>
  <c r="X142" i="13"/>
  <c r="Y142" i="13" s="1"/>
  <c r="AE142" i="13"/>
  <c r="AF142" i="13" s="1"/>
  <c r="AL142" i="13"/>
  <c r="AS142" i="13"/>
  <c r="AT142" i="13" s="1"/>
  <c r="AZ142" i="13"/>
  <c r="BA142" i="13" s="1"/>
  <c r="BG142" i="13"/>
  <c r="BH142" i="13" s="1"/>
  <c r="BN142" i="13"/>
  <c r="J143" i="13"/>
  <c r="K143" i="13" s="1"/>
  <c r="Q143" i="13"/>
  <c r="R143" i="13" s="1"/>
  <c r="X143" i="13"/>
  <c r="AE143" i="13"/>
  <c r="AL143" i="13"/>
  <c r="AM143" i="13" s="1"/>
  <c r="AS143" i="13"/>
  <c r="AT143" i="13" s="1"/>
  <c r="AZ143" i="13"/>
  <c r="BG143" i="13"/>
  <c r="BH143" i="13" s="1"/>
  <c r="BN143" i="13"/>
  <c r="BO143" i="13" s="1"/>
  <c r="BQ143" i="13" s="1"/>
  <c r="BR143" i="13" s="1"/>
  <c r="BS143" i="13" s="1"/>
  <c r="J144" i="13"/>
  <c r="K144" i="13" s="1"/>
  <c r="Q144" i="13"/>
  <c r="X144" i="13"/>
  <c r="Z144" i="13" s="1"/>
  <c r="AD144" i="13" s="1"/>
  <c r="AE144" i="13"/>
  <c r="AF144" i="13" s="1"/>
  <c r="AL144" i="13"/>
  <c r="AM144" i="13" s="1"/>
  <c r="AS144" i="13"/>
  <c r="AT144" i="13" s="1"/>
  <c r="AZ144" i="13"/>
  <c r="BG144" i="13"/>
  <c r="BN144" i="13"/>
  <c r="BO144" i="13" s="1"/>
  <c r="J145" i="13"/>
  <c r="Q145" i="13"/>
  <c r="R145" i="13" s="1"/>
  <c r="X145" i="13"/>
  <c r="AE145" i="13"/>
  <c r="AF145" i="13" s="1"/>
  <c r="AL145" i="13"/>
  <c r="AM145" i="13" s="1"/>
  <c r="AS145" i="13"/>
  <c r="AT145" i="13" s="1"/>
  <c r="AZ145" i="13"/>
  <c r="BA145" i="13" s="1"/>
  <c r="BG145" i="13"/>
  <c r="BH145" i="13" s="1"/>
  <c r="BN145" i="13"/>
  <c r="BO145" i="13" s="1"/>
  <c r="J146" i="13"/>
  <c r="Q146" i="13"/>
  <c r="R146" i="13" s="1"/>
  <c r="X146" i="13"/>
  <c r="Y146" i="13" s="1"/>
  <c r="AE146" i="13"/>
  <c r="AF146" i="13" s="1"/>
  <c r="AL146" i="13"/>
  <c r="AS146" i="13"/>
  <c r="AT146" i="13" s="1"/>
  <c r="AZ146" i="13"/>
  <c r="BA146" i="13" s="1"/>
  <c r="BG146" i="13"/>
  <c r="BH146" i="13" s="1"/>
  <c r="BN146" i="13"/>
  <c r="BO146" i="13" s="1"/>
  <c r="J147" i="13"/>
  <c r="Q147" i="13"/>
  <c r="R147" i="13" s="1"/>
  <c r="X147" i="13"/>
  <c r="Y147" i="13" s="1"/>
  <c r="AE147" i="13"/>
  <c r="AF147" i="13" s="1"/>
  <c r="AL147" i="13"/>
  <c r="AM147" i="13" s="1"/>
  <c r="AS147" i="13"/>
  <c r="AT147" i="13" s="1"/>
  <c r="AZ147" i="13"/>
  <c r="BA147" i="13" s="1"/>
  <c r="BG147" i="13"/>
  <c r="BH147" i="13" s="1"/>
  <c r="BN147" i="13"/>
  <c r="J148" i="13"/>
  <c r="K148" i="13" s="1"/>
  <c r="Q148" i="13"/>
  <c r="R148" i="13" s="1"/>
  <c r="X148" i="13"/>
  <c r="Y148" i="13" s="1"/>
  <c r="AE148" i="13"/>
  <c r="AF148" i="13" s="1"/>
  <c r="AL148" i="13"/>
  <c r="AM148" i="13" s="1"/>
  <c r="AS148" i="13"/>
  <c r="AT148" i="13" s="1"/>
  <c r="AZ148" i="13"/>
  <c r="BG148" i="13"/>
  <c r="BI148" i="13" s="1"/>
  <c r="BM148" i="13" s="1"/>
  <c r="BN148" i="13"/>
  <c r="BO148" i="13" s="1"/>
  <c r="J149" i="13"/>
  <c r="K149" i="13" s="1"/>
  <c r="Q149" i="13"/>
  <c r="X149" i="13"/>
  <c r="AE149" i="13"/>
  <c r="AF149" i="13" s="1"/>
  <c r="AL149" i="13"/>
  <c r="AM149" i="13" s="1"/>
  <c r="AS149" i="13"/>
  <c r="AU149" i="13" s="1"/>
  <c r="AY149" i="13" s="1"/>
  <c r="AZ149" i="13"/>
  <c r="BG149" i="13"/>
  <c r="BH149" i="13" s="1"/>
  <c r="BN149" i="13"/>
  <c r="BO149" i="13" s="1"/>
  <c r="J150" i="13"/>
  <c r="K150" i="13" s="1"/>
  <c r="Q150" i="13"/>
  <c r="X150" i="13"/>
  <c r="Y150" i="13" s="1"/>
  <c r="AE150" i="13"/>
  <c r="AF150" i="13" s="1"/>
  <c r="AL150" i="13"/>
  <c r="AS150" i="13"/>
  <c r="AT150" i="13" s="1"/>
  <c r="AZ150" i="13"/>
  <c r="BA150" i="13" s="1"/>
  <c r="BG150" i="13"/>
  <c r="BH150" i="13" s="1"/>
  <c r="BN150" i="13"/>
  <c r="BP150" i="13" s="1"/>
  <c r="BT150" i="13" s="1"/>
  <c r="J151" i="13"/>
  <c r="Q151" i="13"/>
  <c r="R151" i="13" s="1"/>
  <c r="X151" i="13"/>
  <c r="Y151" i="13" s="1"/>
  <c r="AE151" i="13"/>
  <c r="AL151" i="13"/>
  <c r="AS151" i="13"/>
  <c r="AT151" i="13" s="1"/>
  <c r="AZ151" i="13"/>
  <c r="BA151" i="13" s="1"/>
  <c r="BG151" i="13"/>
  <c r="BI151" i="13" s="1"/>
  <c r="BM151" i="13" s="1"/>
  <c r="BN151" i="13"/>
  <c r="BO151" i="13" s="1"/>
  <c r="J152" i="13"/>
  <c r="K152" i="13" s="1"/>
  <c r="Q152" i="13"/>
  <c r="R152" i="13" s="1"/>
  <c r="X152" i="13"/>
  <c r="Y152" i="13" s="1"/>
  <c r="AE152" i="13"/>
  <c r="AL152" i="13"/>
  <c r="AM152" i="13" s="1"/>
  <c r="AS152" i="13"/>
  <c r="AT152" i="13" s="1"/>
  <c r="AZ152" i="13"/>
  <c r="BG152" i="13"/>
  <c r="BH152" i="13" s="1"/>
  <c r="BN152" i="13"/>
  <c r="BO152" i="13" s="1"/>
  <c r="J153" i="13"/>
  <c r="K153" i="13" s="1"/>
  <c r="Q153" i="13"/>
  <c r="X153" i="13"/>
  <c r="AE153" i="13"/>
  <c r="AF153" i="13" s="1"/>
  <c r="AL153" i="13"/>
  <c r="AM153" i="13" s="1"/>
  <c r="AS153" i="13"/>
  <c r="AZ153" i="13"/>
  <c r="BG153" i="13"/>
  <c r="BH153" i="13" s="1"/>
  <c r="BN153" i="13"/>
  <c r="BO153" i="13" s="1"/>
  <c r="J154" i="13"/>
  <c r="Q154" i="13"/>
  <c r="R154" i="13" s="1"/>
  <c r="X154" i="13"/>
  <c r="Y154" i="13" s="1"/>
  <c r="AE154" i="13"/>
  <c r="AF154" i="13" s="1"/>
  <c r="AL154" i="13"/>
  <c r="AS154" i="13"/>
  <c r="AZ154" i="13"/>
  <c r="BA154" i="13" s="1"/>
  <c r="BG154" i="13"/>
  <c r="BH154" i="13" s="1"/>
  <c r="BN154" i="13"/>
  <c r="BO154" i="13" s="1"/>
  <c r="J155" i="13"/>
  <c r="Q155" i="13"/>
  <c r="R155" i="13" s="1"/>
  <c r="X155" i="13"/>
  <c r="Y155" i="13" s="1"/>
  <c r="AE155" i="13"/>
  <c r="AL155" i="13"/>
  <c r="AM155" i="13" s="1"/>
  <c r="AS155" i="13"/>
  <c r="AT155" i="13" s="1"/>
  <c r="AZ155" i="13"/>
  <c r="BA155" i="13" s="1"/>
  <c r="BG155" i="13"/>
  <c r="BN155" i="13"/>
  <c r="J156" i="13"/>
  <c r="K156" i="13" s="1"/>
  <c r="Q156" i="13"/>
  <c r="R156" i="13" s="1"/>
  <c r="X156" i="13"/>
  <c r="Y156" i="13" s="1"/>
  <c r="AE156" i="13"/>
  <c r="AL156" i="13"/>
  <c r="AM156" i="13" s="1"/>
  <c r="AS156" i="13"/>
  <c r="AT156" i="13" s="1"/>
  <c r="AZ156" i="13"/>
  <c r="BG156" i="13"/>
  <c r="BN156" i="13"/>
  <c r="BO156" i="13" s="1"/>
  <c r="J157" i="13"/>
  <c r="K157" i="13" s="1"/>
  <c r="Q157" i="13"/>
  <c r="X157" i="13"/>
  <c r="AE157" i="13"/>
  <c r="AF157" i="13" s="1"/>
  <c r="AL157" i="13"/>
  <c r="AM157" i="13" s="1"/>
  <c r="AS157" i="13"/>
  <c r="AT157" i="13" s="1"/>
  <c r="AZ157" i="13"/>
  <c r="BG157" i="13"/>
  <c r="BH157" i="13" s="1"/>
  <c r="BN157" i="13"/>
  <c r="BO157" i="13" s="1"/>
  <c r="J158" i="13"/>
  <c r="Q158" i="13"/>
  <c r="X158" i="13"/>
  <c r="Y158" i="13" s="1"/>
  <c r="AE158" i="13"/>
  <c r="AF158" i="13" s="1"/>
  <c r="AL158" i="13"/>
  <c r="AS158" i="13"/>
  <c r="AZ158" i="13"/>
  <c r="BA158" i="13" s="1"/>
  <c r="BG158" i="13"/>
  <c r="BH158" i="13" s="1"/>
  <c r="BN158" i="13"/>
  <c r="J159" i="13"/>
  <c r="K159" i="13" s="1"/>
  <c r="Q159" i="13"/>
  <c r="R159" i="13" s="1"/>
  <c r="X159" i="13"/>
  <c r="AE159" i="13"/>
  <c r="AL159" i="13"/>
  <c r="AS159" i="13"/>
  <c r="AZ159" i="13"/>
  <c r="BG159" i="13"/>
  <c r="BN159" i="13"/>
  <c r="J160" i="13"/>
  <c r="K160" i="13" s="1"/>
  <c r="Q160" i="13"/>
  <c r="X160" i="13"/>
  <c r="AE160" i="13"/>
  <c r="AL160" i="13"/>
  <c r="AM160" i="13" s="1"/>
  <c r="AS160" i="13"/>
  <c r="AT160" i="13" s="1"/>
  <c r="AZ160" i="13"/>
  <c r="BG160" i="13"/>
  <c r="BH160" i="13" s="1"/>
  <c r="BN160" i="13"/>
  <c r="BO160" i="13" s="1"/>
  <c r="J161" i="13"/>
  <c r="Q161" i="13"/>
  <c r="X161" i="13"/>
  <c r="AE161" i="13"/>
  <c r="AL161" i="13"/>
  <c r="AS161" i="13"/>
  <c r="AZ161" i="13"/>
  <c r="BG161" i="13"/>
  <c r="BH161" i="13" s="1"/>
  <c r="BN161" i="13"/>
  <c r="J162" i="13"/>
  <c r="L162" i="13" s="1"/>
  <c r="P162" i="13" s="1"/>
  <c r="Q162" i="13"/>
  <c r="X162" i="13"/>
  <c r="AE162" i="13"/>
  <c r="AL162" i="13"/>
  <c r="AN162" i="13" s="1"/>
  <c r="AR162" i="13" s="1"/>
  <c r="AS162" i="13"/>
  <c r="AT162" i="13" s="1"/>
  <c r="AZ162" i="13"/>
  <c r="BA162" i="13" s="1"/>
  <c r="BG162" i="13"/>
  <c r="BN162" i="13"/>
  <c r="J163" i="13"/>
  <c r="Q163" i="13"/>
  <c r="R163" i="13" s="1"/>
  <c r="X163" i="13"/>
  <c r="AE163" i="13"/>
  <c r="AL163" i="13"/>
  <c r="AM163" i="13" s="1"/>
  <c r="AS163" i="13"/>
  <c r="AT163" i="13" s="1"/>
  <c r="AZ163" i="13"/>
  <c r="BA163" i="13" s="1"/>
  <c r="BG163" i="13"/>
  <c r="BN163" i="13"/>
  <c r="BO163" i="13" s="1"/>
  <c r="J164" i="13"/>
  <c r="K164" i="13" s="1"/>
  <c r="Q164" i="13"/>
  <c r="X164" i="13"/>
  <c r="AE164" i="13"/>
  <c r="AF164" i="13" s="1"/>
  <c r="AL164" i="13"/>
  <c r="AS164" i="13"/>
  <c r="AZ164" i="13"/>
  <c r="BG164" i="13"/>
  <c r="BH164" i="13" s="1"/>
  <c r="BN164" i="13"/>
  <c r="BO164" i="13" s="1"/>
  <c r="J165" i="13"/>
  <c r="K165" i="13" s="1"/>
  <c r="Q165" i="13"/>
  <c r="X165" i="13"/>
  <c r="AE165" i="13"/>
  <c r="AL165" i="13"/>
  <c r="AM165" i="13" s="1"/>
  <c r="AS165" i="13"/>
  <c r="AZ165" i="13"/>
  <c r="BG165" i="13"/>
  <c r="BN165" i="13"/>
  <c r="BO165" i="13" s="1"/>
  <c r="J166" i="13"/>
  <c r="Q166" i="13"/>
  <c r="S166" i="13" s="1"/>
  <c r="W166" i="13" s="1"/>
  <c r="X166" i="13"/>
  <c r="AE166" i="13"/>
  <c r="AL166" i="13"/>
  <c r="AS166" i="13"/>
  <c r="AT166" i="13" s="1"/>
  <c r="AZ166" i="13"/>
  <c r="BA166" i="13" s="1"/>
  <c r="BG166" i="13"/>
  <c r="BN166" i="13"/>
  <c r="J167" i="13"/>
  <c r="Q167" i="13"/>
  <c r="R167" i="13" s="1"/>
  <c r="X167" i="13"/>
  <c r="Y167" i="13" s="1"/>
  <c r="AE167" i="13"/>
  <c r="AL167" i="13"/>
  <c r="AS167" i="13"/>
  <c r="AZ167" i="13"/>
  <c r="BG167" i="13"/>
  <c r="BN167" i="13"/>
  <c r="BO167" i="13" s="1"/>
  <c r="J168" i="13"/>
  <c r="K168" i="13" s="1"/>
  <c r="Q168" i="13"/>
  <c r="X168" i="13"/>
  <c r="Y168" i="13" s="1"/>
  <c r="AE168" i="13"/>
  <c r="AL168" i="13"/>
  <c r="AS168" i="13"/>
  <c r="AZ168" i="13"/>
  <c r="BG168" i="13"/>
  <c r="BN168" i="13"/>
  <c r="BO168" i="13" s="1"/>
  <c r="J169" i="13"/>
  <c r="Q169" i="13"/>
  <c r="X169" i="13"/>
  <c r="Z169" i="13" s="1"/>
  <c r="AD169" i="13" s="1"/>
  <c r="AE169" i="13"/>
  <c r="AL169" i="13"/>
  <c r="AM169" i="13" s="1"/>
  <c r="AS169" i="13"/>
  <c r="AZ169" i="13"/>
  <c r="BB169" i="13" s="1"/>
  <c r="BF169" i="13" s="1"/>
  <c r="BG169" i="13"/>
  <c r="BH169" i="13" s="1"/>
  <c r="BN169" i="13"/>
  <c r="J170" i="13"/>
  <c r="Q170" i="13"/>
  <c r="X170" i="13"/>
  <c r="AE170" i="13"/>
  <c r="AF170" i="13" s="1"/>
  <c r="AL170" i="13"/>
  <c r="AS170" i="13"/>
  <c r="AT170" i="13" s="1"/>
  <c r="AZ170" i="13"/>
  <c r="BA170" i="13" s="1"/>
  <c r="BG170" i="13"/>
  <c r="BN170" i="13"/>
  <c r="BO170" i="13" s="1"/>
  <c r="J171" i="13"/>
  <c r="Q171" i="13"/>
  <c r="X171" i="13"/>
  <c r="AE171" i="13"/>
  <c r="AL171" i="13"/>
  <c r="AM171" i="13" s="1"/>
  <c r="AS171" i="13"/>
  <c r="AZ171" i="13"/>
  <c r="BG171" i="13"/>
  <c r="BH171" i="13" s="1"/>
  <c r="BN171" i="13"/>
  <c r="BO171" i="13" s="1"/>
  <c r="J172" i="13"/>
  <c r="Q172" i="13"/>
  <c r="X172" i="13"/>
  <c r="Z172" i="13" s="1"/>
  <c r="AD172" i="13" s="1"/>
  <c r="AE172" i="13"/>
  <c r="AL172" i="13"/>
  <c r="AS172" i="13"/>
  <c r="AT172" i="13" s="1"/>
  <c r="AZ172" i="13"/>
  <c r="BG172" i="13"/>
  <c r="BH172" i="13" s="1"/>
  <c r="BN172" i="13"/>
  <c r="BO172" i="13" s="1"/>
  <c r="J173" i="13"/>
  <c r="Q173" i="13"/>
  <c r="R173" i="13" s="1"/>
  <c r="X173" i="13"/>
  <c r="AE173" i="13"/>
  <c r="AF173" i="13" s="1"/>
  <c r="AL173" i="13"/>
  <c r="AS173" i="13"/>
  <c r="AZ173" i="13"/>
  <c r="BB173" i="13" s="1"/>
  <c r="BF173" i="13" s="1"/>
  <c r="BG173" i="13"/>
  <c r="BN173" i="13"/>
  <c r="J174" i="13"/>
  <c r="Q174" i="13"/>
  <c r="R174" i="13" s="1"/>
  <c r="X174" i="13"/>
  <c r="Y174" i="13" s="1"/>
  <c r="AE174" i="13"/>
  <c r="AF174" i="13" s="1"/>
  <c r="AL174" i="13"/>
  <c r="AS174" i="13"/>
  <c r="AZ174" i="13"/>
  <c r="BG174" i="13"/>
  <c r="BN174" i="13"/>
  <c r="J175" i="13"/>
  <c r="Q175" i="13"/>
  <c r="X175" i="13"/>
  <c r="AE175" i="13"/>
  <c r="AF175" i="13" s="1"/>
  <c r="AL175" i="13"/>
  <c r="AS175" i="13"/>
  <c r="AZ175" i="13"/>
  <c r="BG175" i="13"/>
  <c r="BN175" i="13"/>
  <c r="J176" i="13"/>
  <c r="K176" i="13" s="1"/>
  <c r="Q176" i="13"/>
  <c r="R176" i="13" s="1"/>
  <c r="X176" i="13"/>
  <c r="AE176" i="13"/>
  <c r="AL176" i="13"/>
  <c r="AS176" i="13"/>
  <c r="AZ176" i="13"/>
  <c r="BG176" i="13"/>
  <c r="BN176" i="13"/>
  <c r="J177" i="13"/>
  <c r="Q177" i="13"/>
  <c r="R177" i="13" s="1"/>
  <c r="X177" i="13"/>
  <c r="AE177" i="13"/>
  <c r="AL177" i="13"/>
  <c r="AS177" i="13"/>
  <c r="AZ177" i="13"/>
  <c r="BB177" i="13" s="1"/>
  <c r="BF177" i="13" s="1"/>
  <c r="BG177" i="13"/>
  <c r="BN177" i="13"/>
  <c r="BO177" i="13" s="1"/>
  <c r="J178" i="13"/>
  <c r="Q178" i="13"/>
  <c r="X178" i="13"/>
  <c r="AE178" i="13"/>
  <c r="AL178" i="13"/>
  <c r="AS178" i="13"/>
  <c r="AZ178" i="13"/>
  <c r="BA178" i="13" s="1"/>
  <c r="BG178" i="13"/>
  <c r="BN178" i="13"/>
  <c r="BO178" i="13" s="1"/>
  <c r="J179" i="13"/>
  <c r="Q179" i="13"/>
  <c r="X179" i="13"/>
  <c r="AE179" i="13"/>
  <c r="AL179" i="13"/>
  <c r="AS179" i="13"/>
  <c r="AZ179" i="13"/>
  <c r="BA179" i="13" s="1"/>
  <c r="BG179" i="13"/>
  <c r="BN179" i="13"/>
  <c r="J180" i="13"/>
  <c r="Q180" i="13"/>
  <c r="R180" i="13" s="1"/>
  <c r="X180" i="13"/>
  <c r="Y180" i="13" s="1"/>
  <c r="AE180" i="13"/>
  <c r="AF180" i="13" s="1"/>
  <c r="AL180" i="13"/>
  <c r="AM180" i="13" s="1"/>
  <c r="AS180" i="13"/>
  <c r="AZ180" i="13"/>
  <c r="BG180" i="13"/>
  <c r="BN180" i="13"/>
  <c r="J181" i="13"/>
  <c r="K181" i="13" s="1"/>
  <c r="Q181" i="13"/>
  <c r="R181" i="13" s="1"/>
  <c r="X181" i="13"/>
  <c r="Z181" i="13" s="1"/>
  <c r="AD181" i="13" s="1"/>
  <c r="AE181" i="13"/>
  <c r="AF181" i="13" s="1"/>
  <c r="AL181" i="13"/>
  <c r="AS181" i="13"/>
  <c r="AZ181" i="13"/>
  <c r="BG181" i="13"/>
  <c r="BN181" i="13"/>
  <c r="J182" i="13"/>
  <c r="K182" i="13" s="1"/>
  <c r="Q182" i="13"/>
  <c r="R182" i="13" s="1"/>
  <c r="X182" i="13"/>
  <c r="Y182" i="13" s="1"/>
  <c r="AE182" i="13"/>
  <c r="AL182" i="13"/>
  <c r="AS182" i="13"/>
  <c r="AZ182" i="13"/>
  <c r="BG182" i="13"/>
  <c r="BN182" i="13"/>
  <c r="BO182" i="13" s="1"/>
  <c r="J183" i="13"/>
  <c r="K183" i="13" s="1"/>
  <c r="Q183" i="13"/>
  <c r="R183" i="13" s="1"/>
  <c r="X183" i="13"/>
  <c r="AE183" i="13"/>
  <c r="AL183" i="13"/>
  <c r="AS183" i="13"/>
  <c r="AZ183" i="13"/>
  <c r="BA183" i="13" s="1"/>
  <c r="BG183" i="13"/>
  <c r="BN183" i="13"/>
  <c r="BP183" i="13" s="1"/>
  <c r="BT183" i="13" s="1"/>
  <c r="J184" i="13"/>
  <c r="K184" i="13" s="1"/>
  <c r="Q184" i="13"/>
  <c r="X184" i="13"/>
  <c r="Y184" i="13" s="1"/>
  <c r="AE184" i="13"/>
  <c r="AL184" i="13"/>
  <c r="AS184" i="13"/>
  <c r="AT184" i="13" s="1"/>
  <c r="AZ184" i="13"/>
  <c r="BG184" i="13"/>
  <c r="BN184" i="13"/>
  <c r="BO184" i="13" s="1"/>
  <c r="J185" i="13"/>
  <c r="L185" i="13" s="1"/>
  <c r="P185" i="13" s="1"/>
  <c r="Q185" i="13"/>
  <c r="R185" i="13" s="1"/>
  <c r="X185" i="13"/>
  <c r="AE185" i="13"/>
  <c r="AL185" i="13"/>
  <c r="AS185" i="13"/>
  <c r="AT185" i="13" s="1"/>
  <c r="AZ185" i="13"/>
  <c r="BG185" i="13"/>
  <c r="BH185" i="13" s="1"/>
  <c r="BN185" i="13"/>
  <c r="J186" i="13"/>
  <c r="Q186" i="13"/>
  <c r="X186" i="13"/>
  <c r="Y186" i="13" s="1"/>
  <c r="AE186" i="13"/>
  <c r="AL186" i="13"/>
  <c r="AS186" i="13"/>
  <c r="AT186" i="13" s="1"/>
  <c r="AZ186" i="13"/>
  <c r="BA186" i="13" s="1"/>
  <c r="BG186" i="13"/>
  <c r="BN186" i="13"/>
  <c r="BO186" i="13" s="1"/>
  <c r="J187" i="13"/>
  <c r="Q187" i="13"/>
  <c r="R187" i="13" s="1"/>
  <c r="X187" i="13"/>
  <c r="AE187" i="13"/>
  <c r="AL187" i="13"/>
  <c r="AM187" i="13" s="1"/>
  <c r="AS187" i="13"/>
  <c r="AT187" i="13" s="1"/>
  <c r="AZ187" i="13"/>
  <c r="BA187" i="13" s="1"/>
  <c r="BG187" i="13"/>
  <c r="BN187" i="13"/>
  <c r="J188" i="13"/>
  <c r="K188" i="13" s="1"/>
  <c r="Q188" i="13"/>
  <c r="R188" i="13" s="1"/>
  <c r="X188" i="13"/>
  <c r="Y188" i="13" s="1"/>
  <c r="AE188" i="13"/>
  <c r="AL188" i="13"/>
  <c r="AS188" i="13"/>
  <c r="AT188" i="13" s="1"/>
  <c r="AZ188" i="13"/>
  <c r="BG188" i="13"/>
  <c r="BN188" i="13"/>
  <c r="BO188" i="13" s="1"/>
  <c r="J189" i="13"/>
  <c r="K189" i="13" s="1"/>
  <c r="Q189" i="13"/>
  <c r="X189" i="13"/>
  <c r="Y189" i="13" s="1"/>
  <c r="AE189" i="13"/>
  <c r="AL189" i="13"/>
  <c r="AS189" i="13"/>
  <c r="AT189" i="13" s="1"/>
  <c r="AZ189" i="13"/>
  <c r="BG189" i="13"/>
  <c r="BH189" i="13" s="1"/>
  <c r="BN189" i="13"/>
  <c r="J190" i="13"/>
  <c r="K190" i="13" s="1"/>
  <c r="Q190" i="13"/>
  <c r="R190" i="13" s="1"/>
  <c r="T190" i="13" s="1"/>
  <c r="U190" i="13" s="1"/>
  <c r="V190" i="13" s="1"/>
  <c r="X190" i="13"/>
  <c r="AE190" i="13"/>
  <c r="AF190" i="13" s="1"/>
  <c r="AL190" i="13"/>
  <c r="AS190" i="13"/>
  <c r="AZ190" i="13"/>
  <c r="BA190" i="13" s="1"/>
  <c r="BG190" i="13"/>
  <c r="BN190" i="13"/>
  <c r="BO190" i="13" s="1"/>
  <c r="J191" i="13"/>
  <c r="Q191" i="13"/>
  <c r="X191" i="13"/>
  <c r="Y191" i="13" s="1"/>
  <c r="AE191" i="13"/>
  <c r="AF191" i="13" s="1"/>
  <c r="AL191" i="13"/>
  <c r="AS191" i="13"/>
  <c r="AT191" i="13" s="1"/>
  <c r="AZ191" i="13"/>
  <c r="BG191" i="13"/>
  <c r="BH191" i="13" s="1"/>
  <c r="BN191" i="13"/>
  <c r="J192" i="13"/>
  <c r="Q192" i="13"/>
  <c r="X192" i="13"/>
  <c r="AE192" i="13"/>
  <c r="AL192" i="13"/>
  <c r="AM192" i="13" s="1"/>
  <c r="AS192" i="13"/>
  <c r="AZ192" i="13"/>
  <c r="BA192" i="13" s="1"/>
  <c r="BG192" i="13"/>
  <c r="BN192" i="13"/>
  <c r="J193" i="13"/>
  <c r="K193" i="13" s="1"/>
  <c r="Q193" i="13"/>
  <c r="X193" i="13"/>
  <c r="AE193" i="13"/>
  <c r="AF193" i="13" s="1"/>
  <c r="AL193" i="13"/>
  <c r="AM193" i="13" s="1"/>
  <c r="AS193" i="13"/>
  <c r="AT193" i="13" s="1"/>
  <c r="AZ193" i="13"/>
  <c r="BG193" i="13"/>
  <c r="BH193" i="13" s="1"/>
  <c r="BN193" i="13"/>
  <c r="J194" i="13"/>
  <c r="K194" i="13" s="1"/>
  <c r="Q194" i="13"/>
  <c r="X194" i="13"/>
  <c r="Y194" i="13" s="1"/>
  <c r="AE194" i="13"/>
  <c r="AG194" i="13" s="1"/>
  <c r="AK194" i="13" s="1"/>
  <c r="AL194" i="13"/>
  <c r="AM194" i="13" s="1"/>
  <c r="AS194" i="13"/>
  <c r="AT194" i="13" s="1"/>
  <c r="AZ194" i="13"/>
  <c r="BA194" i="13" s="1"/>
  <c r="BG194" i="13"/>
  <c r="BN194" i="13"/>
  <c r="BO194" i="13" s="1"/>
  <c r="J195" i="13"/>
  <c r="Q195" i="13"/>
  <c r="R195" i="13" s="1"/>
  <c r="X195" i="13"/>
  <c r="AE195" i="13"/>
  <c r="AF195" i="13" s="1"/>
  <c r="AL195" i="13"/>
  <c r="AS195" i="13"/>
  <c r="AZ195" i="13"/>
  <c r="BG195" i="13"/>
  <c r="BN195" i="13"/>
  <c r="J196" i="13"/>
  <c r="K196" i="13" s="1"/>
  <c r="Q196" i="13"/>
  <c r="R196" i="13" s="1"/>
  <c r="X196" i="13"/>
  <c r="AE196" i="13"/>
  <c r="AG196" i="13" s="1"/>
  <c r="AK196" i="13" s="1"/>
  <c r="AL196" i="13"/>
  <c r="AS196" i="13"/>
  <c r="AZ196" i="13"/>
  <c r="BG196" i="13"/>
  <c r="BN196" i="13"/>
  <c r="BO196" i="13" s="1"/>
  <c r="J197" i="13"/>
  <c r="K197" i="13" s="1"/>
  <c r="Q197" i="13"/>
  <c r="S197" i="13" s="1"/>
  <c r="W197" i="13" s="1"/>
  <c r="X197" i="13"/>
  <c r="AE197" i="13"/>
  <c r="AF197" i="13" s="1"/>
  <c r="AL197" i="13"/>
  <c r="AS197" i="13"/>
  <c r="AT197" i="13" s="1"/>
  <c r="AZ197" i="13"/>
  <c r="BG197" i="13"/>
  <c r="BH197" i="13" s="1"/>
  <c r="BN197" i="13"/>
  <c r="BO197" i="13" s="1"/>
  <c r="J198" i="13"/>
  <c r="K198" i="13" s="1"/>
  <c r="Q198" i="13"/>
  <c r="X198" i="13"/>
  <c r="AE198" i="13"/>
  <c r="AL198" i="13"/>
  <c r="AM198" i="13" s="1"/>
  <c r="AS198" i="13"/>
  <c r="AZ198" i="13"/>
  <c r="BA198" i="13" s="1"/>
  <c r="BG198" i="13"/>
  <c r="BN198" i="13"/>
  <c r="J199" i="13"/>
  <c r="Q199" i="13"/>
  <c r="X199" i="13"/>
  <c r="Y199" i="13" s="1"/>
  <c r="AE199" i="13"/>
  <c r="AL199" i="13"/>
  <c r="AS199" i="13"/>
  <c r="AT199" i="13" s="1"/>
  <c r="AZ199" i="13"/>
  <c r="BA199" i="13" s="1"/>
  <c r="BG199" i="13"/>
  <c r="BH199" i="13" s="1"/>
  <c r="BN199" i="13"/>
  <c r="BO199" i="13" s="1"/>
  <c r="J200" i="13"/>
  <c r="Q200" i="13"/>
  <c r="X200" i="13"/>
  <c r="Y200" i="13" s="1"/>
  <c r="AE200" i="13"/>
  <c r="AL200" i="13"/>
  <c r="AM200" i="13" s="1"/>
  <c r="AS200" i="13"/>
  <c r="AZ200" i="13"/>
  <c r="BG200" i="13"/>
  <c r="BH200" i="13" s="1"/>
  <c r="BN200" i="13"/>
  <c r="J201" i="13"/>
  <c r="Q201" i="13"/>
  <c r="R201" i="13" s="1"/>
  <c r="X201" i="13"/>
  <c r="Y201" i="13" s="1"/>
  <c r="AE201" i="13"/>
  <c r="AF201" i="13" s="1"/>
  <c r="AL201" i="13"/>
  <c r="AM201" i="13" s="1"/>
  <c r="AS201" i="13"/>
  <c r="AZ201" i="13"/>
  <c r="BG201" i="13"/>
  <c r="BN201" i="13"/>
  <c r="BO201" i="13" s="1"/>
  <c r="J202" i="13"/>
  <c r="Q202" i="13"/>
  <c r="R202" i="13" s="1"/>
  <c r="X202" i="13"/>
  <c r="Y202" i="13" s="1"/>
  <c r="AE202" i="13"/>
  <c r="AF202" i="13" s="1"/>
  <c r="AL202" i="13"/>
  <c r="AS202" i="13"/>
  <c r="AZ202" i="13"/>
  <c r="BG202" i="13"/>
  <c r="BH202" i="13" s="1"/>
  <c r="BN202" i="13"/>
  <c r="BO202" i="13" s="1"/>
  <c r="J203" i="13"/>
  <c r="K203" i="13" s="1"/>
  <c r="Q203" i="13"/>
  <c r="R203" i="13" s="1"/>
  <c r="X203" i="13"/>
  <c r="AE203" i="13"/>
  <c r="AF203" i="13" s="1"/>
  <c r="AL203" i="13"/>
  <c r="AM203" i="13" s="1"/>
  <c r="AS203" i="13"/>
  <c r="AT203" i="13" s="1"/>
  <c r="AZ203" i="13"/>
  <c r="BB203" i="13" s="1"/>
  <c r="BF203" i="13" s="1"/>
  <c r="BG203" i="13"/>
  <c r="BH203" i="13" s="1"/>
  <c r="BN203" i="13"/>
  <c r="BO203" i="13" s="1"/>
  <c r="J204" i="13"/>
  <c r="Q204" i="13"/>
  <c r="X204" i="13"/>
  <c r="AE204" i="13"/>
  <c r="AF204" i="13" s="1"/>
  <c r="AL204" i="13"/>
  <c r="AS204" i="13"/>
  <c r="AT204" i="13" s="1"/>
  <c r="AZ204" i="13"/>
  <c r="BG204" i="13"/>
  <c r="BH204" i="13" s="1"/>
  <c r="BN204" i="13"/>
  <c r="BO204" i="13" s="1"/>
  <c r="J205" i="13"/>
  <c r="Q205" i="13"/>
  <c r="X205" i="13"/>
  <c r="AE205" i="13"/>
  <c r="AL205" i="13"/>
  <c r="AS205" i="13"/>
  <c r="AZ205" i="13"/>
  <c r="BA205" i="13" s="1"/>
  <c r="BG205" i="13"/>
  <c r="BN205" i="13"/>
  <c r="J206" i="13"/>
  <c r="K206" i="13" s="1"/>
  <c r="Q206" i="13"/>
  <c r="R206" i="13" s="1"/>
  <c r="X206" i="13"/>
  <c r="AE206" i="13"/>
  <c r="AL206" i="13"/>
  <c r="AN206" i="13" s="1"/>
  <c r="AR206" i="13" s="1"/>
  <c r="AS206" i="13"/>
  <c r="AT206" i="13" s="1"/>
  <c r="AZ206" i="13"/>
  <c r="BG206" i="13"/>
  <c r="BH206" i="13" s="1"/>
  <c r="BN206" i="13"/>
  <c r="J207" i="13"/>
  <c r="K207" i="13" s="1"/>
  <c r="Q207" i="13"/>
  <c r="X207" i="13"/>
  <c r="Y207" i="13" s="1"/>
  <c r="AE207" i="13"/>
  <c r="AL207" i="13"/>
  <c r="AM207" i="13" s="1"/>
  <c r="AS207" i="13"/>
  <c r="AZ207" i="13"/>
  <c r="BA207" i="13" s="1"/>
  <c r="BG207" i="13"/>
  <c r="BN207" i="13"/>
  <c r="BO207" i="13" s="1"/>
  <c r="J208" i="13"/>
  <c r="Q208" i="13"/>
  <c r="X208" i="13"/>
  <c r="AE208" i="13"/>
  <c r="AF208" i="13" s="1"/>
  <c r="AL208" i="13"/>
  <c r="AM208" i="13" s="1"/>
  <c r="AS208" i="13"/>
  <c r="AT208" i="13" s="1"/>
  <c r="AZ208" i="13"/>
  <c r="BA208" i="13" s="1"/>
  <c r="BG208" i="13"/>
  <c r="BH208" i="13" s="1"/>
  <c r="BN208" i="13"/>
  <c r="J209" i="13"/>
  <c r="K209" i="13" s="1"/>
  <c r="Q209" i="13"/>
  <c r="R209" i="13" s="1"/>
  <c r="X209" i="13"/>
  <c r="Y209" i="13" s="1"/>
  <c r="AE209" i="13"/>
  <c r="AL209" i="13"/>
  <c r="AS209" i="13"/>
  <c r="AZ209" i="13"/>
  <c r="BA209" i="13" s="1"/>
  <c r="BG209" i="13"/>
  <c r="BH209" i="13" s="1"/>
  <c r="BN209" i="13"/>
  <c r="BO209" i="13" s="1"/>
  <c r="J210" i="13"/>
  <c r="Q210" i="13"/>
  <c r="R210" i="13" s="1"/>
  <c r="X210" i="13"/>
  <c r="AE210" i="13"/>
  <c r="AF210" i="13" s="1"/>
  <c r="AL210" i="13"/>
  <c r="AS210" i="13"/>
  <c r="AZ210" i="13"/>
  <c r="BG210" i="13"/>
  <c r="BN210" i="13"/>
  <c r="BO210" i="13" s="1"/>
  <c r="J211" i="13"/>
  <c r="K211" i="13" s="1"/>
  <c r="Q211" i="13"/>
  <c r="R211" i="13" s="1"/>
  <c r="X211" i="13"/>
  <c r="AE211" i="13"/>
  <c r="AF211" i="13" s="1"/>
  <c r="AL211" i="13"/>
  <c r="AM211" i="13" s="1"/>
  <c r="AS211" i="13"/>
  <c r="AT211" i="13" s="1"/>
  <c r="AZ211" i="13"/>
  <c r="BA211" i="13" s="1"/>
  <c r="BG211" i="13"/>
  <c r="BN211" i="13"/>
  <c r="BO211" i="13" s="1"/>
  <c r="J212" i="13"/>
  <c r="Q212" i="13"/>
  <c r="R212" i="13" s="1"/>
  <c r="X212" i="13"/>
  <c r="AE212" i="13"/>
  <c r="AL212" i="13"/>
  <c r="AM212" i="13" s="1"/>
  <c r="AS212" i="13"/>
  <c r="AZ212" i="13"/>
  <c r="BA212" i="13" s="1"/>
  <c r="BG212" i="13"/>
  <c r="BH212" i="13" s="1"/>
  <c r="BN212" i="13"/>
  <c r="BO212" i="13" s="1"/>
  <c r="J213" i="13"/>
  <c r="K213" i="13" s="1"/>
  <c r="Q213" i="13"/>
  <c r="R213" i="13" s="1"/>
  <c r="X213" i="13"/>
  <c r="Y213" i="13" s="1"/>
  <c r="AE213" i="13"/>
  <c r="AF213" i="13" s="1"/>
  <c r="AL213" i="13"/>
  <c r="AS213" i="13"/>
  <c r="AZ213" i="13"/>
  <c r="BA213" i="13" s="1"/>
  <c r="BG213" i="13"/>
  <c r="BN213" i="13"/>
  <c r="J214" i="13"/>
  <c r="K214" i="13" s="1"/>
  <c r="Q214" i="13"/>
  <c r="X214" i="13"/>
  <c r="Y214" i="13" s="1"/>
  <c r="AE214" i="13"/>
  <c r="AL214" i="13"/>
  <c r="AM214" i="13" s="1"/>
  <c r="AS214" i="13"/>
  <c r="AT214" i="13" s="1"/>
  <c r="AZ214" i="13"/>
  <c r="BA214" i="13" s="1"/>
  <c r="BG214" i="13"/>
  <c r="BN214" i="13"/>
  <c r="BO214" i="13" s="1"/>
  <c r="J215" i="13"/>
  <c r="Q215" i="13"/>
  <c r="R215" i="13" s="1"/>
  <c r="X215" i="13"/>
  <c r="AE215" i="13"/>
  <c r="AF215" i="13" s="1"/>
  <c r="AL215" i="13"/>
  <c r="AM215" i="13" s="1"/>
  <c r="AS215" i="13"/>
  <c r="AZ215" i="13"/>
  <c r="BA215" i="13" s="1"/>
  <c r="BG215" i="13"/>
  <c r="BH215" i="13" s="1"/>
  <c r="BN215" i="13"/>
  <c r="J216" i="13"/>
  <c r="K216" i="13" s="1"/>
  <c r="Q216" i="13"/>
  <c r="X216" i="13"/>
  <c r="AE216" i="13"/>
  <c r="AF216" i="13" s="1"/>
  <c r="AL216" i="13"/>
  <c r="AM216" i="13" s="1"/>
  <c r="AS216" i="13"/>
  <c r="AT216" i="13" s="1"/>
  <c r="AZ216" i="13"/>
  <c r="BA216" i="13" s="1"/>
  <c r="BG216" i="13"/>
  <c r="BN216" i="13"/>
  <c r="BO216" i="13" s="1"/>
  <c r="J217" i="13"/>
  <c r="Q217" i="13"/>
  <c r="X217" i="13"/>
  <c r="Y217" i="13" s="1"/>
  <c r="AE217" i="13"/>
  <c r="AL217" i="13"/>
  <c r="AS217" i="13"/>
  <c r="AT217" i="13" s="1"/>
  <c r="AZ217" i="13"/>
  <c r="BG217" i="13"/>
  <c r="BH217" i="13" s="1"/>
  <c r="BN217" i="13"/>
  <c r="J218" i="13"/>
  <c r="K218" i="13" s="1"/>
  <c r="Q218" i="13"/>
  <c r="R218" i="13" s="1"/>
  <c r="X218" i="13"/>
  <c r="Y218" i="13" s="1"/>
  <c r="AE218" i="13"/>
  <c r="AL218" i="13"/>
  <c r="AM218" i="13" s="1"/>
  <c r="AS218" i="13"/>
  <c r="AT218" i="13" s="1"/>
  <c r="AZ218" i="13"/>
  <c r="BA218" i="13" s="1"/>
  <c r="BG218" i="13"/>
  <c r="BN218" i="13"/>
  <c r="BO218" i="13" s="1"/>
  <c r="J219" i="13"/>
  <c r="K219" i="13" s="1"/>
  <c r="Q219" i="13"/>
  <c r="X219" i="13"/>
  <c r="AE219" i="13"/>
  <c r="AF219" i="13" s="1"/>
  <c r="AL219" i="13"/>
  <c r="AS219" i="13"/>
  <c r="AT219" i="13" s="1"/>
  <c r="AZ219" i="13"/>
  <c r="BG219" i="13"/>
  <c r="BH219" i="13" s="1"/>
  <c r="BN219" i="13"/>
  <c r="BO219" i="13" s="1"/>
  <c r="J220" i="13"/>
  <c r="K220" i="13" s="1"/>
  <c r="Q220" i="13"/>
  <c r="R220" i="13" s="1"/>
  <c r="X220" i="13"/>
  <c r="Y220" i="13" s="1"/>
  <c r="AE220" i="13"/>
  <c r="AL220" i="13"/>
  <c r="AM220" i="13" s="1"/>
  <c r="AS220" i="13"/>
  <c r="AZ220" i="13"/>
  <c r="BA220" i="13" s="1"/>
  <c r="BG220" i="13"/>
  <c r="BH220" i="13" s="1"/>
  <c r="BN220" i="13"/>
  <c r="J221" i="13"/>
  <c r="K221" i="13" s="1"/>
  <c r="Q221" i="13"/>
  <c r="X221" i="13"/>
  <c r="Y221" i="13" s="1"/>
  <c r="AE221" i="13"/>
  <c r="AF221" i="13" s="1"/>
  <c r="AL221" i="13"/>
  <c r="AS221" i="13"/>
  <c r="AT221" i="13" s="1"/>
  <c r="AZ221" i="13"/>
  <c r="BA221" i="13" s="1"/>
  <c r="BG221" i="13"/>
  <c r="BN221" i="13"/>
  <c r="BO221" i="13" s="1"/>
  <c r="J222" i="13"/>
  <c r="K222" i="13" s="1"/>
  <c r="Q222" i="13"/>
  <c r="R222" i="13" s="1"/>
  <c r="X222" i="13"/>
  <c r="Y222" i="13" s="1"/>
  <c r="AE222" i="13"/>
  <c r="AL222" i="13"/>
  <c r="AM222" i="13" s="1"/>
  <c r="AS222" i="13"/>
  <c r="AT222" i="13" s="1"/>
  <c r="AZ222" i="13"/>
  <c r="BG222" i="13"/>
  <c r="BH222" i="13" s="1"/>
  <c r="BN222" i="13"/>
  <c r="J223" i="13"/>
  <c r="K223" i="13" s="1"/>
  <c r="Q223" i="13"/>
  <c r="X223" i="13"/>
  <c r="AE223" i="13"/>
  <c r="AL223" i="13"/>
  <c r="AM223" i="13" s="1"/>
  <c r="AS223" i="13"/>
  <c r="AT223" i="13" s="1"/>
  <c r="AZ223" i="13"/>
  <c r="BG223" i="13"/>
  <c r="BN223" i="13"/>
  <c r="J224" i="13"/>
  <c r="Q224" i="13"/>
  <c r="R224" i="13" s="1"/>
  <c r="X224" i="13"/>
  <c r="AE224" i="13"/>
  <c r="AF224" i="13" s="1"/>
  <c r="AL224" i="13"/>
  <c r="AM224" i="13" s="1"/>
  <c r="AS224" i="13"/>
  <c r="AZ224" i="13"/>
  <c r="BA224" i="13" s="1"/>
  <c r="BG224" i="13"/>
  <c r="BN224" i="13"/>
  <c r="BO224" i="13" s="1"/>
  <c r="J225" i="13"/>
  <c r="Q225" i="13"/>
  <c r="X225" i="13"/>
  <c r="AE225" i="13"/>
  <c r="AL225" i="13"/>
  <c r="AS225" i="13"/>
  <c r="AT225" i="13" s="1"/>
  <c r="AZ225" i="13"/>
  <c r="BA225" i="13" s="1"/>
  <c r="BG225" i="13"/>
  <c r="BH225" i="13" s="1"/>
  <c r="BN225" i="13"/>
  <c r="J226" i="13"/>
  <c r="Q226" i="13"/>
  <c r="X226" i="13"/>
  <c r="Y226" i="13" s="1"/>
  <c r="AE226" i="13"/>
  <c r="AL226" i="13"/>
  <c r="AS226" i="13"/>
  <c r="AZ226" i="13"/>
  <c r="BA226" i="13" s="1"/>
  <c r="BG226" i="13"/>
  <c r="BN226" i="13"/>
  <c r="BO226" i="13" s="1"/>
  <c r="J227" i="13"/>
  <c r="K227" i="13" s="1"/>
  <c r="Q227" i="13"/>
  <c r="X227" i="13"/>
  <c r="AE227" i="13"/>
  <c r="AL227" i="13"/>
  <c r="AS227" i="13"/>
  <c r="AZ227" i="13"/>
  <c r="BG227" i="13"/>
  <c r="BH227" i="13" s="1"/>
  <c r="BN227" i="13"/>
  <c r="BO227" i="13" s="1"/>
  <c r="J228" i="13"/>
  <c r="Q228" i="13"/>
  <c r="X228" i="13"/>
  <c r="AE228" i="13"/>
  <c r="AL228" i="13"/>
  <c r="AS228" i="13"/>
  <c r="AZ228" i="13"/>
  <c r="BG228" i="13"/>
  <c r="BN228" i="13"/>
  <c r="BO228" i="13" s="1"/>
  <c r="J229" i="13"/>
  <c r="K229" i="13" s="1"/>
  <c r="Q229" i="13"/>
  <c r="X229" i="13"/>
  <c r="Y229" i="13" s="1"/>
  <c r="AE229" i="13"/>
  <c r="AF229" i="13" s="1"/>
  <c r="AL229" i="13"/>
  <c r="AM229" i="13" s="1"/>
  <c r="AS229" i="13"/>
  <c r="AZ229" i="13"/>
  <c r="BG229" i="13"/>
  <c r="BN229" i="13"/>
  <c r="J230" i="13"/>
  <c r="K230" i="13" s="1"/>
  <c r="Q230" i="13"/>
  <c r="X230" i="13"/>
  <c r="Y230" i="13" s="1"/>
  <c r="AE230" i="13"/>
  <c r="AF230" i="13" s="1"/>
  <c r="AL230" i="13"/>
  <c r="AS230" i="13"/>
  <c r="AZ230" i="13"/>
  <c r="BG230" i="13"/>
  <c r="BI230" i="13" s="1"/>
  <c r="BM230" i="13" s="1"/>
  <c r="BN230" i="13"/>
  <c r="BO230" i="13" s="1"/>
  <c r="J231" i="13"/>
  <c r="K231" i="13" s="1"/>
  <c r="Q231" i="13"/>
  <c r="X231" i="13"/>
  <c r="AE231" i="13"/>
  <c r="AL231" i="13"/>
  <c r="AS231" i="13"/>
  <c r="AZ231" i="13"/>
  <c r="BG231" i="13"/>
  <c r="BH231" i="13" s="1"/>
  <c r="BN231" i="13"/>
  <c r="J232" i="13"/>
  <c r="Q232" i="13"/>
  <c r="X232" i="13"/>
  <c r="AE232" i="13"/>
  <c r="AL232" i="13"/>
  <c r="AS232" i="13"/>
  <c r="AT232" i="13" s="1"/>
  <c r="AZ232" i="13"/>
  <c r="BG232" i="13"/>
  <c r="BN232" i="13"/>
  <c r="J233" i="13"/>
  <c r="Q233" i="13"/>
  <c r="R233" i="13" s="1"/>
  <c r="X233" i="13"/>
  <c r="AE233" i="13"/>
  <c r="AL233" i="13"/>
  <c r="AN233" i="13" s="1"/>
  <c r="AR233" i="13" s="1"/>
  <c r="AS233" i="13"/>
  <c r="AZ233" i="13"/>
  <c r="BA233" i="13" s="1"/>
  <c r="BG233" i="13"/>
  <c r="BH233" i="13" s="1"/>
  <c r="BN233" i="13"/>
  <c r="J234" i="13"/>
  <c r="Q234" i="13"/>
  <c r="X234" i="13"/>
  <c r="AE234" i="13"/>
  <c r="AL234" i="13"/>
  <c r="AS234" i="13"/>
  <c r="AZ234" i="13"/>
  <c r="BG234" i="13"/>
  <c r="BH234" i="13" s="1"/>
  <c r="BN234" i="13"/>
  <c r="J235" i="13"/>
  <c r="K235" i="13" s="1"/>
  <c r="Q235" i="13"/>
  <c r="R235" i="13" s="1"/>
  <c r="X235" i="13"/>
  <c r="AE235" i="13"/>
  <c r="AF235" i="13" s="1"/>
  <c r="AL235" i="13"/>
  <c r="AS235" i="13"/>
  <c r="AZ235" i="13"/>
  <c r="BA235" i="13" s="1"/>
  <c r="BG235" i="13"/>
  <c r="BN235" i="13"/>
  <c r="J236" i="13"/>
  <c r="Q236" i="13"/>
  <c r="X236" i="13"/>
  <c r="Y236" i="13" s="1"/>
  <c r="AE236" i="13"/>
  <c r="AL236" i="13"/>
  <c r="AS236" i="13"/>
  <c r="AT236" i="13" s="1"/>
  <c r="AZ236" i="13"/>
  <c r="BG236" i="13"/>
  <c r="BN236" i="13"/>
  <c r="BO236" i="13" s="1"/>
  <c r="J237" i="13"/>
  <c r="K237" i="13" s="1"/>
  <c r="Q237" i="13"/>
  <c r="R237" i="13" s="1"/>
  <c r="X237" i="13"/>
  <c r="AE237" i="13"/>
  <c r="AL237" i="13"/>
  <c r="AM237" i="13" s="1"/>
  <c r="AS237" i="13"/>
  <c r="AZ237" i="13"/>
  <c r="BG237" i="13"/>
  <c r="BN237" i="13"/>
  <c r="BO237" i="13" s="1"/>
  <c r="J238" i="13"/>
  <c r="Q238" i="13"/>
  <c r="X238" i="13"/>
  <c r="Y238" i="13" s="1"/>
  <c r="AE238" i="13"/>
  <c r="AF238" i="13" s="1"/>
  <c r="AL238" i="13"/>
  <c r="AS238" i="13"/>
  <c r="AT238" i="13" s="1"/>
  <c r="AZ238" i="13"/>
  <c r="BA238" i="13" s="1"/>
  <c r="BG238" i="13"/>
  <c r="BH238" i="13" s="1"/>
  <c r="BN238" i="13"/>
  <c r="J239" i="13"/>
  <c r="Q239" i="13"/>
  <c r="X239" i="13"/>
  <c r="Y239" i="13" s="1"/>
  <c r="AE239" i="13"/>
  <c r="AF239" i="13" s="1"/>
  <c r="AL239" i="13"/>
  <c r="AM239" i="13" s="1"/>
  <c r="AS239" i="13"/>
  <c r="AZ239" i="13"/>
  <c r="BG239" i="13"/>
  <c r="BN239" i="13"/>
  <c r="J240" i="13"/>
  <c r="K240" i="13" s="1"/>
  <c r="Q240" i="13"/>
  <c r="R240" i="13" s="1"/>
  <c r="X240" i="13"/>
  <c r="AE240" i="13"/>
  <c r="AL240" i="13"/>
  <c r="AS240" i="13"/>
  <c r="AT240" i="13" s="1"/>
  <c r="AZ240" i="13"/>
  <c r="BG240" i="13"/>
  <c r="BN240" i="13"/>
  <c r="J241" i="13"/>
  <c r="K241" i="13" s="1"/>
  <c r="Q241" i="13"/>
  <c r="X241" i="13"/>
  <c r="Y241" i="13" s="1"/>
  <c r="AE241" i="13"/>
  <c r="AL241" i="13"/>
  <c r="AM241" i="13" s="1"/>
  <c r="AS241" i="13"/>
  <c r="AT241" i="13" s="1"/>
  <c r="AZ241" i="13"/>
  <c r="BG241" i="13"/>
  <c r="BH241" i="13" s="1"/>
  <c r="BN241" i="13"/>
  <c r="BO241" i="13" s="1"/>
  <c r="J242" i="13"/>
  <c r="Q242" i="13"/>
  <c r="R242" i="13" s="1"/>
  <c r="X242" i="13"/>
  <c r="AE242" i="13"/>
  <c r="AL242" i="13"/>
  <c r="AS242" i="13"/>
  <c r="AT242" i="13" s="1"/>
  <c r="AZ242" i="13"/>
  <c r="BG242" i="13"/>
  <c r="BN242" i="13"/>
  <c r="J243" i="13"/>
  <c r="Q243" i="13"/>
  <c r="S243" i="13" s="1"/>
  <c r="W243" i="13" s="1"/>
  <c r="X243" i="13"/>
  <c r="AE243" i="13"/>
  <c r="AL243" i="13"/>
  <c r="AM243" i="13" s="1"/>
  <c r="AS243" i="13"/>
  <c r="AT243" i="13" s="1"/>
  <c r="AZ243" i="13"/>
  <c r="BG243" i="13"/>
  <c r="BN243" i="13"/>
  <c r="J244" i="13"/>
  <c r="Q244" i="13"/>
  <c r="X244" i="13"/>
  <c r="Y244" i="13" s="1"/>
  <c r="AE244" i="13"/>
  <c r="AF244" i="13" s="1"/>
  <c r="AL244" i="13"/>
  <c r="AM244" i="13" s="1"/>
  <c r="AS244" i="13"/>
  <c r="AZ244" i="13"/>
  <c r="BA244" i="13" s="1"/>
  <c r="BG244" i="13"/>
  <c r="BH244" i="13" s="1"/>
  <c r="BN244" i="13"/>
  <c r="BO244" i="13" s="1"/>
  <c r="J245" i="13"/>
  <c r="Q245" i="13"/>
  <c r="X245" i="13"/>
  <c r="Y245" i="13" s="1"/>
  <c r="AE245" i="13"/>
  <c r="AF245" i="13" s="1"/>
  <c r="AL245" i="13"/>
  <c r="AN245" i="13" s="1"/>
  <c r="AR245" i="13" s="1"/>
  <c r="AS245" i="13"/>
  <c r="AT245" i="13" s="1"/>
  <c r="AZ245" i="13"/>
  <c r="BG245" i="13"/>
  <c r="BH245" i="13" s="1"/>
  <c r="BN245" i="13"/>
  <c r="BO245" i="13" s="1"/>
  <c r="J246" i="13"/>
  <c r="K246" i="13" s="1"/>
  <c r="Q246" i="13"/>
  <c r="R246" i="13" s="1"/>
  <c r="X246" i="13"/>
  <c r="AE246" i="13"/>
  <c r="AL246" i="13"/>
  <c r="AS246" i="13"/>
  <c r="AZ246" i="13"/>
  <c r="BA246" i="13" s="1"/>
  <c r="BG246" i="13"/>
  <c r="BN246" i="13"/>
  <c r="J247" i="13"/>
  <c r="K247" i="13" s="1"/>
  <c r="Q247" i="13"/>
  <c r="X247" i="13"/>
  <c r="AE247" i="13"/>
  <c r="AL247" i="13"/>
  <c r="AS247" i="13"/>
  <c r="AZ247" i="13"/>
  <c r="BG247" i="13"/>
  <c r="BN247" i="13"/>
  <c r="BO247" i="13" s="1"/>
  <c r="J248" i="13"/>
  <c r="Q248" i="13"/>
  <c r="X248" i="13"/>
  <c r="Y248" i="13" s="1"/>
  <c r="AE248" i="13"/>
  <c r="AL248" i="13"/>
  <c r="AM248" i="13" s="1"/>
  <c r="AS248" i="13"/>
  <c r="AT248" i="13" s="1"/>
  <c r="AZ248" i="13"/>
  <c r="BG248" i="13"/>
  <c r="BH248" i="13" s="1"/>
  <c r="BN248" i="13"/>
  <c r="J249" i="13"/>
  <c r="Q249" i="13"/>
  <c r="X249" i="13"/>
  <c r="AE249" i="13"/>
  <c r="AF249" i="13" s="1"/>
  <c r="AL249" i="13"/>
  <c r="AS249" i="13"/>
  <c r="AZ249" i="13"/>
  <c r="BA249" i="13" s="1"/>
  <c r="BG249" i="13"/>
  <c r="BN249" i="13"/>
  <c r="J250" i="13"/>
  <c r="K250" i="13" s="1"/>
  <c r="Q250" i="13"/>
  <c r="X250" i="13"/>
  <c r="AE250" i="13"/>
  <c r="AF250" i="13" s="1"/>
  <c r="AL250" i="13"/>
  <c r="AM250" i="13" s="1"/>
  <c r="AS250" i="13"/>
  <c r="AT250" i="13" s="1"/>
  <c r="AZ250" i="13"/>
  <c r="BG250" i="13"/>
  <c r="BN250" i="13"/>
  <c r="BO250" i="13" s="1"/>
  <c r="J251" i="13"/>
  <c r="K251" i="13" s="1"/>
  <c r="Q251" i="13"/>
  <c r="R251" i="13" s="1"/>
  <c r="X251" i="13"/>
  <c r="AE251" i="13"/>
  <c r="AF251" i="13" s="1"/>
  <c r="AL251" i="13"/>
  <c r="AM251" i="13" s="1"/>
  <c r="AS251" i="13"/>
  <c r="AT251" i="13" s="1"/>
  <c r="AZ251" i="13"/>
  <c r="BG251" i="13"/>
  <c r="BH251" i="13" s="1"/>
  <c r="BN251" i="13"/>
  <c r="J252" i="13"/>
  <c r="K252" i="13" s="1"/>
  <c r="Q252" i="13"/>
  <c r="X252" i="13"/>
  <c r="AE252" i="13"/>
  <c r="AF252" i="13" s="1"/>
  <c r="AL252" i="13"/>
  <c r="AS252" i="13"/>
  <c r="AZ252" i="13"/>
  <c r="BG252" i="13"/>
  <c r="BH252" i="13" s="1"/>
  <c r="BN252" i="13"/>
  <c r="J253" i="13"/>
  <c r="K253" i="13" s="1"/>
  <c r="Q253" i="13"/>
  <c r="R253" i="13" s="1"/>
  <c r="X253" i="13"/>
  <c r="Y253" i="13" s="1"/>
  <c r="AE253" i="13"/>
  <c r="AL253" i="13"/>
  <c r="AS253" i="13"/>
  <c r="AZ253" i="13"/>
  <c r="BG253" i="13"/>
  <c r="BH253" i="13" s="1"/>
  <c r="BN253" i="13"/>
  <c r="BO253" i="13" s="1"/>
  <c r="J254" i="13"/>
  <c r="Q254" i="13"/>
  <c r="X254" i="13"/>
  <c r="AE254" i="13"/>
  <c r="AL254" i="13"/>
  <c r="AS254" i="13"/>
  <c r="AT254" i="13" s="1"/>
  <c r="AZ254" i="13"/>
  <c r="BG254" i="13"/>
  <c r="BH254" i="13" s="1"/>
  <c r="BN254" i="13"/>
  <c r="J255" i="13"/>
  <c r="K255" i="13" s="1"/>
  <c r="Q255" i="13"/>
  <c r="X255" i="13"/>
  <c r="Y255" i="13" s="1"/>
  <c r="AE255" i="13"/>
  <c r="AF255" i="13" s="1"/>
  <c r="AL255" i="13"/>
  <c r="AM255" i="13" s="1"/>
  <c r="AS255" i="13"/>
  <c r="AZ255" i="13"/>
  <c r="BG255" i="13"/>
  <c r="BN255" i="13"/>
  <c r="J256" i="13"/>
  <c r="K256" i="13" s="1"/>
  <c r="Q256" i="13"/>
  <c r="X256" i="13"/>
  <c r="AE256" i="13"/>
  <c r="AL256" i="13"/>
  <c r="AS256" i="13"/>
  <c r="AZ256" i="13"/>
  <c r="BG256" i="13"/>
  <c r="BH256" i="13" s="1"/>
  <c r="BN256" i="13"/>
  <c r="J257" i="13"/>
  <c r="Q257" i="13"/>
  <c r="R257" i="13" s="1"/>
  <c r="X257" i="13"/>
  <c r="AE257" i="13"/>
  <c r="AF257" i="13" s="1"/>
  <c r="AL257" i="13"/>
  <c r="AS257" i="13"/>
  <c r="AZ257" i="13"/>
  <c r="BA257" i="13" s="1"/>
  <c r="BG257" i="13"/>
  <c r="BN257" i="13"/>
  <c r="J258" i="13"/>
  <c r="Q258" i="13"/>
  <c r="X258" i="13"/>
  <c r="AE258" i="13"/>
  <c r="AL258" i="13"/>
  <c r="AS258" i="13"/>
  <c r="AT258" i="13" s="1"/>
  <c r="AZ258" i="13"/>
  <c r="BA258" i="13" s="1"/>
  <c r="BG258" i="13"/>
  <c r="BN258" i="13"/>
  <c r="J259" i="13"/>
  <c r="Q259" i="13"/>
  <c r="R259" i="13" s="1"/>
  <c r="X259" i="13"/>
  <c r="Z259" i="13" s="1"/>
  <c r="AD259" i="13" s="1"/>
  <c r="AE259" i="13"/>
  <c r="AF259" i="13" s="1"/>
  <c r="AL259" i="13"/>
  <c r="AM259" i="13" s="1"/>
  <c r="AS259" i="13"/>
  <c r="AZ259" i="13"/>
  <c r="BA259" i="13" s="1"/>
  <c r="BG259" i="13"/>
  <c r="BN259" i="13"/>
  <c r="BO259" i="13" s="1"/>
  <c r="J260" i="13"/>
  <c r="K260" i="13" s="1"/>
  <c r="Q260" i="13"/>
  <c r="X260" i="13"/>
  <c r="AE260" i="13"/>
  <c r="AF260" i="13" s="1"/>
  <c r="AL260" i="13"/>
  <c r="AS260" i="13"/>
  <c r="AT260" i="13" s="1"/>
  <c r="AZ260" i="13"/>
  <c r="BG260" i="13"/>
  <c r="BH260" i="13" s="1"/>
  <c r="BN260" i="13"/>
  <c r="J261" i="13"/>
  <c r="Q261" i="13"/>
  <c r="X261" i="13"/>
  <c r="AE261" i="13"/>
  <c r="AL261" i="13"/>
  <c r="AM261" i="13" s="1"/>
  <c r="AS261" i="13"/>
  <c r="AZ261" i="13"/>
  <c r="BG261" i="13"/>
  <c r="BH261" i="13" s="1"/>
  <c r="BN261" i="13"/>
  <c r="J262" i="13"/>
  <c r="Q262" i="13"/>
  <c r="R262" i="13" s="1"/>
  <c r="X262" i="13"/>
  <c r="Y262" i="13" s="1"/>
  <c r="AE262" i="13"/>
  <c r="AF262" i="13" s="1"/>
  <c r="AL262" i="13"/>
  <c r="AS262" i="13"/>
  <c r="AZ262" i="13"/>
  <c r="BG262" i="13"/>
  <c r="BN262" i="13"/>
  <c r="BO262" i="13" s="1"/>
  <c r="J263" i="13"/>
  <c r="K263" i="13" s="1"/>
  <c r="Q263" i="13"/>
  <c r="X263" i="13"/>
  <c r="Y263" i="13" s="1"/>
  <c r="AE263" i="13"/>
  <c r="AF263" i="13" s="1"/>
  <c r="AL263" i="13"/>
  <c r="AM263" i="13" s="1"/>
  <c r="AS263" i="13"/>
  <c r="AZ263" i="13"/>
  <c r="BG263" i="13"/>
  <c r="BN263" i="13"/>
  <c r="BO263" i="13" s="1"/>
  <c r="J264" i="13"/>
  <c r="K264" i="13" s="1"/>
  <c r="Q264" i="13"/>
  <c r="X264" i="13"/>
  <c r="AE264" i="13"/>
  <c r="AL264" i="13"/>
  <c r="AS264" i="13"/>
  <c r="AT264" i="13" s="1"/>
  <c r="AZ264" i="13"/>
  <c r="BG264" i="13"/>
  <c r="BN264" i="13"/>
  <c r="BO264" i="13" s="1"/>
  <c r="J265" i="13"/>
  <c r="K265" i="13" s="1"/>
  <c r="Q265" i="13"/>
  <c r="R265" i="13" s="1"/>
  <c r="X265" i="13"/>
  <c r="AE265" i="13"/>
  <c r="AL265" i="13"/>
  <c r="AN265" i="13" s="1"/>
  <c r="AR265" i="13" s="1"/>
  <c r="AS265" i="13"/>
  <c r="AZ265" i="13"/>
  <c r="BA265" i="13" s="1"/>
  <c r="BG265" i="13"/>
  <c r="BN265" i="13"/>
  <c r="BO265" i="13" s="1"/>
  <c r="J266" i="13"/>
  <c r="Q266" i="13"/>
  <c r="R266" i="13" s="1"/>
  <c r="X266" i="13"/>
  <c r="Y266" i="13" s="1"/>
  <c r="AE266" i="13"/>
  <c r="AL266" i="13"/>
  <c r="AM266" i="13" s="1"/>
  <c r="AS266" i="13"/>
  <c r="AZ266" i="13"/>
  <c r="BA266" i="13" s="1"/>
  <c r="BG266" i="13"/>
  <c r="BH266" i="13" s="1"/>
  <c r="BN266" i="13"/>
  <c r="BO266" i="13" s="1"/>
  <c r="J267" i="13"/>
  <c r="Q267" i="13"/>
  <c r="X267" i="13"/>
  <c r="AE267" i="13"/>
  <c r="AF267" i="13" s="1"/>
  <c r="AL267" i="13"/>
  <c r="AM267" i="13" s="1"/>
  <c r="AS267" i="13"/>
  <c r="AZ267" i="13"/>
  <c r="BG267" i="13"/>
  <c r="BN267" i="13"/>
  <c r="J268" i="13"/>
  <c r="Q268" i="13"/>
  <c r="X268" i="13"/>
  <c r="Z268" i="13" s="1"/>
  <c r="AD268" i="13" s="1"/>
  <c r="AE268" i="13"/>
  <c r="AL268" i="13"/>
  <c r="AM268" i="13" s="1"/>
  <c r="AS268" i="13"/>
  <c r="AT268" i="13" s="1"/>
  <c r="AZ268" i="13"/>
  <c r="BA268" i="13" s="1"/>
  <c r="BG268" i="13"/>
  <c r="BN268" i="13"/>
  <c r="J269" i="13"/>
  <c r="K269" i="13" s="1"/>
  <c r="Q269" i="13"/>
  <c r="R269" i="13" s="1"/>
  <c r="X269" i="13"/>
  <c r="Y269" i="13" s="1"/>
  <c r="AE269" i="13"/>
  <c r="AF269" i="13" s="1"/>
  <c r="AL269" i="13"/>
  <c r="AM269" i="13" s="1"/>
  <c r="AS269" i="13"/>
  <c r="AZ269" i="13"/>
  <c r="BG269" i="13"/>
  <c r="BH269" i="13" s="1"/>
  <c r="BN269" i="13"/>
  <c r="J270" i="13"/>
  <c r="Q270" i="13"/>
  <c r="R270" i="13" s="1"/>
  <c r="X270" i="13"/>
  <c r="AE270" i="13"/>
  <c r="AF270" i="13" s="1"/>
  <c r="AL270" i="13"/>
  <c r="AM270" i="13" s="1"/>
  <c r="AS270" i="13"/>
  <c r="AZ270" i="13"/>
  <c r="BG270" i="13"/>
  <c r="BN270" i="13"/>
  <c r="BO270" i="13" s="1"/>
  <c r="J271" i="13"/>
  <c r="Q271" i="13"/>
  <c r="X271" i="13"/>
  <c r="AE271" i="13"/>
  <c r="AF271" i="13" s="1"/>
  <c r="AL271" i="13"/>
  <c r="AS271" i="13"/>
  <c r="AZ271" i="13"/>
  <c r="BA271" i="13" s="1"/>
  <c r="BG271" i="13"/>
  <c r="BN271" i="13"/>
  <c r="J272" i="13"/>
  <c r="Q272" i="13"/>
  <c r="X272" i="13"/>
  <c r="AE272" i="13"/>
  <c r="AL272" i="13"/>
  <c r="AS272" i="13"/>
  <c r="AZ272" i="13"/>
  <c r="BA272" i="13" s="1"/>
  <c r="BG272" i="13"/>
  <c r="BN272" i="13"/>
  <c r="J273" i="13"/>
  <c r="K273" i="13" s="1"/>
  <c r="Q273" i="13"/>
  <c r="X273" i="13"/>
  <c r="Y273" i="13" s="1"/>
  <c r="AE273" i="13"/>
  <c r="AL273" i="13"/>
  <c r="AM273" i="13" s="1"/>
  <c r="AS273" i="13"/>
  <c r="AT273" i="13" s="1"/>
  <c r="AZ273" i="13"/>
  <c r="BG273" i="13"/>
  <c r="BN273" i="13"/>
  <c r="BO273" i="13" s="1"/>
  <c r="J274" i="13"/>
  <c r="Q274" i="13"/>
  <c r="R274" i="13" s="1"/>
  <c r="X274" i="13"/>
  <c r="Y274" i="13" s="1"/>
  <c r="AE274" i="13"/>
  <c r="AL274" i="13"/>
  <c r="AM274" i="13" s="1"/>
  <c r="AS274" i="13"/>
  <c r="AZ274" i="13"/>
  <c r="BA274" i="13" s="1"/>
  <c r="BG274" i="13"/>
  <c r="BH274" i="13" s="1"/>
  <c r="BN274" i="13"/>
  <c r="BO274" i="13" s="1"/>
  <c r="J275" i="13"/>
  <c r="K275" i="13" s="1"/>
  <c r="Q275" i="13"/>
  <c r="X275" i="13"/>
  <c r="AE275" i="13"/>
  <c r="AL275" i="13"/>
  <c r="AS275" i="13"/>
  <c r="AZ275" i="13"/>
  <c r="BG275" i="13"/>
  <c r="BN275" i="13"/>
  <c r="BO275" i="13" s="1"/>
  <c r="J276" i="13"/>
  <c r="Q276" i="13"/>
  <c r="X276" i="13"/>
  <c r="AE276" i="13"/>
  <c r="AL276" i="13"/>
  <c r="AS276" i="13"/>
  <c r="AZ276" i="13"/>
  <c r="BG276" i="13"/>
  <c r="BH276" i="13" s="1"/>
  <c r="BN276" i="13"/>
  <c r="J277" i="13"/>
  <c r="Q277" i="13"/>
  <c r="X277" i="13"/>
  <c r="AE277" i="13"/>
  <c r="AL277" i="13"/>
  <c r="AM277" i="13" s="1"/>
  <c r="AS277" i="13"/>
  <c r="AZ277" i="13"/>
  <c r="BA277" i="13" s="1"/>
  <c r="BG277" i="13"/>
  <c r="BN277" i="13"/>
  <c r="J278" i="13"/>
  <c r="Q278" i="13"/>
  <c r="X278" i="13"/>
  <c r="AE278" i="13"/>
  <c r="AF278" i="13" s="1"/>
  <c r="AL278" i="13"/>
  <c r="AM278" i="13" s="1"/>
  <c r="AS278" i="13"/>
  <c r="AT278" i="13" s="1"/>
  <c r="AZ278" i="13"/>
  <c r="BG278" i="13"/>
  <c r="BN278" i="13"/>
  <c r="J279" i="13"/>
  <c r="Q279" i="13"/>
  <c r="R279" i="13" s="1"/>
  <c r="X279" i="13"/>
  <c r="AE279" i="13"/>
  <c r="AL279" i="13"/>
  <c r="AM279" i="13" s="1"/>
  <c r="AS279" i="13"/>
  <c r="AZ279" i="13"/>
  <c r="BG279" i="13"/>
  <c r="BH279" i="13" s="1"/>
  <c r="BN279" i="13"/>
  <c r="J280" i="13"/>
  <c r="Q280" i="13"/>
  <c r="X280" i="13"/>
  <c r="AE280" i="13"/>
  <c r="AF280" i="13" s="1"/>
  <c r="AL280" i="13"/>
  <c r="AS280" i="13"/>
  <c r="AZ280" i="13"/>
  <c r="BG280" i="13"/>
  <c r="BN280" i="13"/>
  <c r="J281" i="13"/>
  <c r="Q281" i="13"/>
  <c r="X281" i="13"/>
  <c r="Y281" i="13" s="1"/>
  <c r="AE281" i="13"/>
  <c r="AL281" i="13"/>
  <c r="AS281" i="13"/>
  <c r="AZ281" i="13"/>
  <c r="BG281" i="13"/>
  <c r="BN281" i="13"/>
  <c r="J282" i="13"/>
  <c r="Q282" i="13"/>
  <c r="R282" i="13" s="1"/>
  <c r="X282" i="13"/>
  <c r="AE282" i="13"/>
  <c r="AL282" i="13"/>
  <c r="AS282" i="13"/>
  <c r="AZ282" i="13"/>
  <c r="BG282" i="13"/>
  <c r="BN282" i="13"/>
  <c r="J283" i="13"/>
  <c r="K283" i="13" s="1"/>
  <c r="Q283" i="13"/>
  <c r="X283" i="13"/>
  <c r="Y283" i="13" s="1"/>
  <c r="AE283" i="13"/>
  <c r="AL283" i="13"/>
  <c r="AS283" i="13"/>
  <c r="AT283" i="13" s="1"/>
  <c r="AZ283" i="13"/>
  <c r="BG283" i="13"/>
  <c r="BH283" i="13" s="1"/>
  <c r="BN283" i="13"/>
  <c r="J284" i="13"/>
  <c r="Q284" i="13"/>
  <c r="X284" i="13"/>
  <c r="Y284" i="13" s="1"/>
  <c r="AE284" i="13"/>
  <c r="AL284" i="13"/>
  <c r="AS284" i="13"/>
  <c r="AZ284" i="13"/>
  <c r="BG284" i="13"/>
  <c r="BN284" i="13"/>
  <c r="BO284" i="13" s="1"/>
  <c r="J285" i="13"/>
  <c r="Q285" i="13"/>
  <c r="X285" i="13"/>
  <c r="AE285" i="13"/>
  <c r="AF285" i="13" s="1"/>
  <c r="AL285" i="13"/>
  <c r="AS285" i="13"/>
  <c r="AZ285" i="13"/>
  <c r="BG285" i="13"/>
  <c r="BN285" i="13"/>
  <c r="J286" i="13"/>
  <c r="K286" i="13" s="1"/>
  <c r="Q286" i="13"/>
  <c r="X286" i="13"/>
  <c r="AE286" i="13"/>
  <c r="AL286" i="13"/>
  <c r="AS286" i="13"/>
  <c r="AZ286" i="13"/>
  <c r="BA286" i="13" s="1"/>
  <c r="BG286" i="13"/>
  <c r="BH286" i="13" s="1"/>
  <c r="BN286" i="13"/>
  <c r="J287" i="13"/>
  <c r="Q287" i="13"/>
  <c r="X287" i="13"/>
  <c r="AE287" i="13"/>
  <c r="AL287" i="13"/>
  <c r="AS287" i="13"/>
  <c r="AZ287" i="13"/>
  <c r="BA287" i="13" s="1"/>
  <c r="BG287" i="13"/>
  <c r="BH287" i="13" s="1"/>
  <c r="BN287" i="13"/>
  <c r="J288" i="13"/>
  <c r="K288" i="13" s="1"/>
  <c r="Q288" i="13"/>
  <c r="X288" i="13"/>
  <c r="AE288" i="13"/>
  <c r="AL288" i="13"/>
  <c r="AM288" i="13" s="1"/>
  <c r="AS288" i="13"/>
  <c r="AT288" i="13" s="1"/>
  <c r="AZ288" i="13"/>
  <c r="BG288" i="13"/>
  <c r="BN288" i="13"/>
  <c r="J289" i="13"/>
  <c r="K289" i="13" s="1"/>
  <c r="Q289" i="13"/>
  <c r="R289" i="13" s="1"/>
  <c r="X289" i="13"/>
  <c r="AE289" i="13"/>
  <c r="AL289" i="13"/>
  <c r="AS289" i="13"/>
  <c r="AT289" i="13" s="1"/>
  <c r="AZ289" i="13"/>
  <c r="BG289" i="13"/>
  <c r="BH289" i="13" s="1"/>
  <c r="BN289" i="13"/>
  <c r="J290" i="13"/>
  <c r="Q290" i="13"/>
  <c r="X290" i="13"/>
  <c r="Y290" i="13" s="1"/>
  <c r="AE290" i="13"/>
  <c r="AG290" i="13" s="1"/>
  <c r="AK290" i="13" s="1"/>
  <c r="AL290" i="13"/>
  <c r="AS290" i="13"/>
  <c r="AZ290" i="13"/>
  <c r="BG290" i="13"/>
  <c r="BH290" i="13" s="1"/>
  <c r="BN290" i="13"/>
  <c r="BO290" i="13" s="1"/>
  <c r="J291" i="13"/>
  <c r="Q291" i="13"/>
  <c r="R291" i="13" s="1"/>
  <c r="X291" i="13"/>
  <c r="AE291" i="13"/>
  <c r="AF291" i="13" s="1"/>
  <c r="AL291" i="13"/>
  <c r="AS291" i="13"/>
  <c r="AT291" i="13" s="1"/>
  <c r="AZ291" i="13"/>
  <c r="BG291" i="13"/>
  <c r="BN291" i="13"/>
  <c r="J292" i="13"/>
  <c r="Q292" i="13"/>
  <c r="R292" i="13" s="1"/>
  <c r="X292" i="13"/>
  <c r="AE292" i="13"/>
  <c r="AF292" i="13" s="1"/>
  <c r="AL292" i="13"/>
  <c r="AS292" i="13"/>
  <c r="AT292" i="13" s="1"/>
  <c r="AZ292" i="13"/>
  <c r="BA292" i="13" s="1"/>
  <c r="BG292" i="13"/>
  <c r="BN292" i="13"/>
  <c r="BO292" i="13" s="1"/>
  <c r="J293" i="13"/>
  <c r="Q293" i="13"/>
  <c r="R293" i="13" s="1"/>
  <c r="X293" i="13"/>
  <c r="AE293" i="13"/>
  <c r="AF293" i="13" s="1"/>
  <c r="AL293" i="13"/>
  <c r="AS293" i="13"/>
  <c r="AZ293" i="13"/>
  <c r="BA293" i="13" s="1"/>
  <c r="BG293" i="13"/>
  <c r="BN293" i="13"/>
  <c r="BO293" i="13" s="1"/>
  <c r="J294" i="13"/>
  <c r="K294" i="13" s="1"/>
  <c r="Q294" i="13"/>
  <c r="R294" i="13" s="1"/>
  <c r="X294" i="13"/>
  <c r="AE294" i="13"/>
  <c r="AL294" i="13"/>
  <c r="AM294" i="13" s="1"/>
  <c r="AS294" i="13"/>
  <c r="AZ294" i="13"/>
  <c r="BA294" i="13" s="1"/>
  <c r="BG294" i="13"/>
  <c r="BH294" i="13" s="1"/>
  <c r="BN294" i="13"/>
  <c r="J295" i="13"/>
  <c r="K295" i="13" s="1"/>
  <c r="Q295" i="13"/>
  <c r="R295" i="13" s="1"/>
  <c r="X295" i="13"/>
  <c r="AE295" i="13"/>
  <c r="AL295" i="13"/>
  <c r="AS295" i="13"/>
  <c r="AZ295" i="13"/>
  <c r="BA295" i="13" s="1"/>
  <c r="BG295" i="13"/>
  <c r="BN295" i="13"/>
  <c r="J296" i="13"/>
  <c r="Q296" i="13"/>
  <c r="R296" i="13" s="1"/>
  <c r="X296" i="13"/>
  <c r="Y296" i="13" s="1"/>
  <c r="AE296" i="13"/>
  <c r="AL296" i="13"/>
  <c r="AM296" i="13" s="1"/>
  <c r="AS296" i="13"/>
  <c r="AZ296" i="13"/>
  <c r="BA296" i="13" s="1"/>
  <c r="BG296" i="13"/>
  <c r="BH296" i="13" s="1"/>
  <c r="BN296" i="13"/>
  <c r="BO296" i="13" s="1"/>
  <c r="J297" i="13"/>
  <c r="Q297" i="13"/>
  <c r="X297" i="13"/>
  <c r="Y297" i="13" s="1"/>
  <c r="AE297" i="13"/>
  <c r="AG297" i="13" s="1"/>
  <c r="AK297" i="13" s="1"/>
  <c r="AL297" i="13"/>
  <c r="AS297" i="13"/>
  <c r="AT297" i="13" s="1"/>
  <c r="AZ297" i="13"/>
  <c r="BA297" i="13" s="1"/>
  <c r="BG297" i="13"/>
  <c r="BN297" i="13"/>
  <c r="J298" i="13"/>
  <c r="Q298" i="13"/>
  <c r="X298" i="13"/>
  <c r="Y298" i="13" s="1"/>
  <c r="AE298" i="13"/>
  <c r="AL298" i="13"/>
  <c r="AS298" i="13"/>
  <c r="AT298" i="13" s="1"/>
  <c r="AZ298" i="13"/>
  <c r="BA298" i="13" s="1"/>
  <c r="BG298" i="13"/>
  <c r="BH298" i="13" s="1"/>
  <c r="BN298" i="13"/>
  <c r="J299" i="13"/>
  <c r="Q299" i="13"/>
  <c r="X299" i="13"/>
  <c r="Y299" i="13" s="1"/>
  <c r="AE299" i="13"/>
  <c r="AL299" i="13"/>
  <c r="AM299" i="13" s="1"/>
  <c r="AS299" i="13"/>
  <c r="AZ299" i="13"/>
  <c r="BA299" i="13" s="1"/>
  <c r="BG299" i="13"/>
  <c r="BH299" i="13" s="1"/>
  <c r="BN299" i="13"/>
  <c r="J300" i="13"/>
  <c r="K300" i="13" s="1"/>
  <c r="Q300" i="13"/>
  <c r="S300" i="13" s="1"/>
  <c r="W300" i="13" s="1"/>
  <c r="X300" i="13"/>
  <c r="Y300" i="13" s="1"/>
  <c r="AE300" i="13"/>
  <c r="AL300" i="13"/>
  <c r="AS300" i="13"/>
  <c r="AZ300" i="13"/>
  <c r="BG300" i="13"/>
  <c r="BH300" i="13" s="1"/>
  <c r="BN300" i="13"/>
  <c r="J301" i="13"/>
  <c r="Q301" i="13"/>
  <c r="R301" i="13" s="1"/>
  <c r="X301" i="13"/>
  <c r="Y301" i="13" s="1"/>
  <c r="AE301" i="13"/>
  <c r="AF301" i="13" s="1"/>
  <c r="AL301" i="13"/>
  <c r="AS301" i="13"/>
  <c r="AZ301" i="13"/>
  <c r="BG301" i="13"/>
  <c r="BH301" i="13" s="1"/>
  <c r="BN301" i="13"/>
  <c r="J302" i="13"/>
  <c r="K302" i="13" s="1"/>
  <c r="Q302" i="13"/>
  <c r="X302" i="13"/>
  <c r="Y302" i="13" s="1"/>
  <c r="AE302" i="13"/>
  <c r="AL302" i="13"/>
  <c r="AS302" i="13"/>
  <c r="AZ302" i="13"/>
  <c r="BA302" i="13" s="1"/>
  <c r="BG302" i="13"/>
  <c r="BH302" i="13" s="1"/>
  <c r="BN302" i="13"/>
  <c r="BO302" i="13" s="1"/>
  <c r="J303" i="13"/>
  <c r="Q303" i="13"/>
  <c r="X303" i="13"/>
  <c r="AE303" i="13"/>
  <c r="AF303" i="13" s="1"/>
  <c r="AL303" i="13"/>
  <c r="AS303" i="13"/>
  <c r="AZ303" i="13"/>
  <c r="BA303" i="13" s="1"/>
  <c r="BG303" i="13"/>
  <c r="BH303" i="13" s="1"/>
  <c r="BN303" i="13"/>
  <c r="J304" i="13"/>
  <c r="K304" i="13" s="1"/>
  <c r="Q304" i="13"/>
  <c r="S304" i="13" s="1"/>
  <c r="W304" i="13" s="1"/>
  <c r="X304" i="13"/>
  <c r="Y304" i="13" s="1"/>
  <c r="AE304" i="13"/>
  <c r="AF304" i="13" s="1"/>
  <c r="AL304" i="13"/>
  <c r="AS304" i="13"/>
  <c r="AT304" i="13" s="1"/>
  <c r="AZ304" i="13"/>
  <c r="BG304" i="13"/>
  <c r="BH304" i="13" s="1"/>
  <c r="BN304" i="13"/>
  <c r="J305" i="13"/>
  <c r="K305" i="13" s="1"/>
  <c r="Q305" i="13"/>
  <c r="X305" i="13"/>
  <c r="AE305" i="13"/>
  <c r="AF305" i="13" s="1"/>
  <c r="AL305" i="13"/>
  <c r="AM305" i="13" s="1"/>
  <c r="AS305" i="13"/>
  <c r="AU305" i="13" s="1"/>
  <c r="AY305" i="13" s="1"/>
  <c r="AZ305" i="13"/>
  <c r="BG305" i="13"/>
  <c r="BN305" i="13"/>
  <c r="J306" i="13"/>
  <c r="K306" i="13" s="1"/>
  <c r="Q306" i="13"/>
  <c r="R306" i="13" s="1"/>
  <c r="X306" i="13"/>
  <c r="Y306" i="13" s="1"/>
  <c r="AE306" i="13"/>
  <c r="AF306" i="13" s="1"/>
  <c r="AL306" i="13"/>
  <c r="AS306" i="13"/>
  <c r="AT306" i="13" s="1"/>
  <c r="AZ306" i="13"/>
  <c r="BG306" i="13"/>
  <c r="BN306" i="13"/>
  <c r="J307" i="13"/>
  <c r="Q307" i="13"/>
  <c r="S307" i="13" s="1"/>
  <c r="W307" i="13" s="1"/>
  <c r="X307" i="13"/>
  <c r="Y307" i="13" s="1"/>
  <c r="AE307" i="13"/>
  <c r="AL307" i="13"/>
  <c r="AM307" i="13" s="1"/>
  <c r="AS307" i="13"/>
  <c r="AZ307" i="13"/>
  <c r="BG307" i="13"/>
  <c r="BH307" i="13" s="1"/>
  <c r="BN307" i="13"/>
  <c r="J308" i="13"/>
  <c r="K308" i="13" s="1"/>
  <c r="Q308" i="13"/>
  <c r="R308" i="13" s="1"/>
  <c r="X308" i="13"/>
  <c r="AE308" i="13"/>
  <c r="AF308" i="13" s="1"/>
  <c r="AL308" i="13"/>
  <c r="AS308" i="13"/>
  <c r="AZ308" i="13"/>
  <c r="BA308" i="13" s="1"/>
  <c r="BG308" i="13"/>
  <c r="BN308" i="13"/>
  <c r="J309" i="13"/>
  <c r="K309" i="13" s="1"/>
  <c r="Q309" i="13"/>
  <c r="R309" i="13" s="1"/>
  <c r="X309" i="13"/>
  <c r="Y309" i="13" s="1"/>
  <c r="AE309" i="13"/>
  <c r="AL309" i="13"/>
  <c r="AM309" i="13" s="1"/>
  <c r="AS309" i="13"/>
  <c r="AZ309" i="13"/>
  <c r="BA309" i="13" s="1"/>
  <c r="BG309" i="13"/>
  <c r="BH309" i="13" s="1"/>
  <c r="BN309" i="13"/>
  <c r="BO309" i="13" s="1"/>
  <c r="J310" i="13"/>
  <c r="Q310" i="13"/>
  <c r="S310" i="13" s="1"/>
  <c r="W310" i="13" s="1"/>
  <c r="X310" i="13"/>
  <c r="AE310" i="13"/>
  <c r="AL310" i="13"/>
  <c r="AS310" i="13"/>
  <c r="AZ310" i="13"/>
  <c r="BA310" i="13" s="1"/>
  <c r="BG310" i="13"/>
  <c r="BH310" i="13" s="1"/>
  <c r="BN310" i="13"/>
  <c r="J311" i="13"/>
  <c r="Q311" i="13"/>
  <c r="R311" i="13" s="1"/>
  <c r="X311" i="13"/>
  <c r="AE311" i="13"/>
  <c r="AL311" i="13"/>
  <c r="AS311" i="13"/>
  <c r="AT311" i="13" s="1"/>
  <c r="AZ311" i="13"/>
  <c r="BA311" i="13" s="1"/>
  <c r="BG311" i="13"/>
  <c r="BN311" i="13"/>
  <c r="J312" i="13"/>
  <c r="Q312" i="13"/>
  <c r="X312" i="13"/>
  <c r="AE312" i="13"/>
  <c r="AL312" i="13"/>
  <c r="AS312" i="13"/>
  <c r="AT312" i="13" s="1"/>
  <c r="AZ312" i="13"/>
  <c r="BG312" i="13"/>
  <c r="BN312" i="13"/>
  <c r="BO312" i="13" s="1"/>
  <c r="J313" i="13"/>
  <c r="Q313" i="13"/>
  <c r="R313" i="13" s="1"/>
  <c r="X313" i="13"/>
  <c r="AE313" i="13"/>
  <c r="AF313" i="13" s="1"/>
  <c r="AL313" i="13"/>
  <c r="AM313" i="13" s="1"/>
  <c r="AS313" i="13"/>
  <c r="AZ313" i="13"/>
  <c r="BA313" i="13" s="1"/>
  <c r="BG313" i="13"/>
  <c r="BN313" i="13"/>
  <c r="J314" i="13"/>
  <c r="Q314" i="13"/>
  <c r="X314" i="13"/>
  <c r="AE314" i="13"/>
  <c r="AF314" i="13" s="1"/>
  <c r="AL314" i="13"/>
  <c r="AS314" i="13"/>
  <c r="AT314" i="13" s="1"/>
  <c r="AZ314" i="13"/>
  <c r="BG314" i="13"/>
  <c r="BN314" i="13"/>
  <c r="BO314" i="13" s="1"/>
  <c r="J315" i="13"/>
  <c r="K315" i="13" s="1"/>
  <c r="Q315" i="13"/>
  <c r="R315" i="13" s="1"/>
  <c r="X315" i="13"/>
  <c r="Y315" i="13" s="1"/>
  <c r="AE315" i="13"/>
  <c r="AL315" i="13"/>
  <c r="AM315" i="13" s="1"/>
  <c r="AS315" i="13"/>
  <c r="AZ315" i="13"/>
  <c r="BA315" i="13" s="1"/>
  <c r="BG315" i="13"/>
  <c r="BN315" i="13"/>
  <c r="J316" i="13"/>
  <c r="Q316" i="13"/>
  <c r="R316" i="13" s="1"/>
  <c r="X316" i="13"/>
  <c r="AE316" i="13"/>
  <c r="AF316" i="13" s="1"/>
  <c r="AL316" i="13"/>
  <c r="AM316" i="13" s="1"/>
  <c r="AS316" i="13"/>
  <c r="AZ316" i="13"/>
  <c r="BA316" i="13" s="1"/>
  <c r="BG316" i="13"/>
  <c r="BN316" i="13"/>
  <c r="J317" i="13"/>
  <c r="K317" i="13" s="1"/>
  <c r="Q317" i="13"/>
  <c r="X317" i="13"/>
  <c r="Y317" i="13" s="1"/>
  <c r="AE317" i="13"/>
  <c r="AL317" i="13"/>
  <c r="AM317" i="13" s="1"/>
  <c r="AS317" i="13"/>
  <c r="AZ317" i="13"/>
  <c r="BG317" i="13"/>
  <c r="BN317" i="13"/>
  <c r="J318" i="13"/>
  <c r="Q318" i="13"/>
  <c r="R318" i="13" s="1"/>
  <c r="X318" i="13"/>
  <c r="AE318" i="13"/>
  <c r="AL318" i="13"/>
  <c r="AS318" i="13"/>
  <c r="AU318" i="13" s="1"/>
  <c r="AY318" i="13" s="1"/>
  <c r="AZ318" i="13"/>
  <c r="BA318" i="13" s="1"/>
  <c r="BG318" i="13"/>
  <c r="BN318" i="13"/>
  <c r="J319" i="13"/>
  <c r="K319" i="13" s="1"/>
  <c r="Q319" i="13"/>
  <c r="X319" i="13"/>
  <c r="Y319" i="13" s="1"/>
  <c r="AE319" i="13"/>
  <c r="AL319" i="13"/>
  <c r="AM319" i="13" s="1"/>
  <c r="AS319" i="13"/>
  <c r="AZ319" i="13"/>
  <c r="BA319" i="13" s="1"/>
  <c r="BG319" i="13"/>
  <c r="BH319" i="13" s="1"/>
  <c r="BN319" i="13"/>
  <c r="J320" i="13"/>
  <c r="K320" i="13" s="1"/>
  <c r="Q320" i="13"/>
  <c r="X320" i="13"/>
  <c r="Y320" i="13" s="1"/>
  <c r="AE320" i="13"/>
  <c r="AL320" i="13"/>
  <c r="AM320" i="13" s="1"/>
  <c r="AS320" i="13"/>
  <c r="AZ320" i="13"/>
  <c r="BG320" i="13"/>
  <c r="BH320" i="13" s="1"/>
  <c r="BN320" i="13"/>
  <c r="J321" i="13"/>
  <c r="K321" i="13" s="1"/>
  <c r="Q321" i="13"/>
  <c r="X321" i="13"/>
  <c r="AE321" i="13"/>
  <c r="AL321" i="13"/>
  <c r="AS321" i="13"/>
  <c r="AZ321" i="13"/>
  <c r="BA321" i="13" s="1"/>
  <c r="BG321" i="13"/>
  <c r="BN321" i="13"/>
  <c r="J322" i="13"/>
  <c r="Q322" i="13"/>
  <c r="X322" i="13"/>
  <c r="Y322" i="13" s="1"/>
  <c r="AE322" i="13"/>
  <c r="AL322" i="13"/>
  <c r="AM322" i="13" s="1"/>
  <c r="AS322" i="13"/>
  <c r="AU322" i="13" s="1"/>
  <c r="AY322" i="13" s="1"/>
  <c r="AZ322" i="13"/>
  <c r="BG322" i="13"/>
  <c r="BH322" i="13" s="1"/>
  <c r="BN322" i="13"/>
  <c r="BO322" i="13" s="1"/>
  <c r="J323" i="13"/>
  <c r="Q323" i="13"/>
  <c r="X323" i="13"/>
  <c r="Y323" i="13" s="1"/>
  <c r="AE323" i="13"/>
  <c r="AL323" i="13"/>
  <c r="AS323" i="13"/>
  <c r="AT323" i="13" s="1"/>
  <c r="AZ323" i="13"/>
  <c r="BG323" i="13"/>
  <c r="BN323" i="13"/>
  <c r="J324" i="13"/>
  <c r="K324" i="13" s="1"/>
  <c r="Q324" i="13"/>
  <c r="R324" i="13" s="1"/>
  <c r="X324" i="13"/>
  <c r="AE324" i="13"/>
  <c r="AF324" i="13" s="1"/>
  <c r="AL324" i="13"/>
  <c r="AS324" i="13"/>
  <c r="AT324" i="13" s="1"/>
  <c r="AZ324" i="13"/>
  <c r="BA324" i="13" s="1"/>
  <c r="BG324" i="13"/>
  <c r="BH324" i="13" s="1"/>
  <c r="BN324" i="13"/>
  <c r="J325" i="13"/>
  <c r="K325" i="13" s="1"/>
  <c r="Q325" i="13"/>
  <c r="X325" i="13"/>
  <c r="Y325" i="13" s="1"/>
  <c r="AE325" i="13"/>
  <c r="AL325" i="13"/>
  <c r="AS325" i="13"/>
  <c r="AZ325" i="13"/>
  <c r="BG325" i="13"/>
  <c r="BN325" i="13"/>
  <c r="BO325" i="13" s="1"/>
  <c r="J326" i="13"/>
  <c r="K326" i="13" s="1"/>
  <c r="Q326" i="13"/>
  <c r="R326" i="13" s="1"/>
  <c r="X326" i="13"/>
  <c r="AE326" i="13"/>
  <c r="AF326" i="13" s="1"/>
  <c r="AL326" i="13"/>
  <c r="AS326" i="13"/>
  <c r="AZ326" i="13"/>
  <c r="BG326" i="13"/>
  <c r="BN326" i="13"/>
  <c r="J327" i="13"/>
  <c r="K327" i="13" s="1"/>
  <c r="Q327" i="13"/>
  <c r="X327" i="13"/>
  <c r="AE327" i="13"/>
  <c r="AL327" i="13"/>
  <c r="AS327" i="13"/>
  <c r="AZ327" i="13"/>
  <c r="BG327" i="13"/>
  <c r="BN327" i="13"/>
  <c r="J328" i="13"/>
  <c r="K328" i="13" s="1"/>
  <c r="Q328" i="13"/>
  <c r="R328" i="13" s="1"/>
  <c r="X328" i="13"/>
  <c r="AE328" i="13"/>
  <c r="AL328" i="13"/>
  <c r="AS328" i="13"/>
  <c r="AZ328" i="13"/>
  <c r="BG328" i="13"/>
  <c r="BN328" i="13"/>
  <c r="BO328" i="13" s="1"/>
  <c r="J329" i="13"/>
  <c r="Q329" i="13"/>
  <c r="X329" i="13"/>
  <c r="Y329" i="13" s="1"/>
  <c r="AE329" i="13"/>
  <c r="AL329" i="13"/>
  <c r="AS329" i="13"/>
  <c r="AZ329" i="13"/>
  <c r="BG329" i="13"/>
  <c r="BN329" i="13"/>
  <c r="BO329" i="13" s="1"/>
  <c r="J330" i="13"/>
  <c r="Q330" i="13"/>
  <c r="X330" i="13"/>
  <c r="AE330" i="13"/>
  <c r="AL330" i="13"/>
  <c r="AS330" i="13"/>
  <c r="AT330" i="13" s="1"/>
  <c r="AZ330" i="13"/>
  <c r="BG330" i="13"/>
  <c r="BN330" i="13"/>
  <c r="J331" i="13"/>
  <c r="Q331" i="13"/>
  <c r="X331" i="13"/>
  <c r="Y331" i="13" s="1"/>
  <c r="AE331" i="13"/>
  <c r="AF331" i="13" s="1"/>
  <c r="AL331" i="13"/>
  <c r="AS331" i="13"/>
  <c r="AZ331" i="13"/>
  <c r="BA331" i="13" s="1"/>
  <c r="BG331" i="13"/>
  <c r="BH331" i="13" s="1"/>
  <c r="BN331" i="13"/>
  <c r="J332" i="13"/>
  <c r="Q332" i="13"/>
  <c r="X332" i="13"/>
  <c r="AE332" i="13"/>
  <c r="AF332" i="13" s="1"/>
  <c r="AL332" i="13"/>
  <c r="AS332" i="13"/>
  <c r="AZ332" i="13"/>
  <c r="BA332" i="13" s="1"/>
  <c r="BG332" i="13"/>
  <c r="BN332" i="13"/>
  <c r="J333" i="13"/>
  <c r="Q333" i="13"/>
  <c r="R333" i="13" s="1"/>
  <c r="X333" i="13"/>
  <c r="AE333" i="13"/>
  <c r="AF333" i="13" s="1"/>
  <c r="AL333" i="13"/>
  <c r="AS333" i="13"/>
  <c r="AT333" i="13" s="1"/>
  <c r="AZ333" i="13"/>
  <c r="BG333" i="13"/>
  <c r="BN333" i="13"/>
  <c r="BO333" i="13" s="1"/>
  <c r="J334" i="13"/>
  <c r="Q334" i="13"/>
  <c r="X334" i="13"/>
  <c r="AE334" i="13"/>
  <c r="AF334" i="13" s="1"/>
  <c r="AL334" i="13"/>
  <c r="AS334" i="13"/>
  <c r="AZ334" i="13"/>
  <c r="BG334" i="13"/>
  <c r="BH334" i="13" s="1"/>
  <c r="BN334" i="13"/>
  <c r="J335" i="13"/>
  <c r="Q335" i="13"/>
  <c r="X335" i="13"/>
  <c r="Y335" i="13" s="1"/>
  <c r="AE335" i="13"/>
  <c r="AL335" i="13"/>
  <c r="AS335" i="13"/>
  <c r="AZ335" i="13"/>
  <c r="BA335" i="13" s="1"/>
  <c r="BG335" i="13"/>
  <c r="BN335" i="13"/>
  <c r="BO335" i="13" s="1"/>
  <c r="J336" i="13"/>
  <c r="Q336" i="13"/>
  <c r="R336" i="13" s="1"/>
  <c r="X336" i="13"/>
  <c r="Y336" i="13" s="1"/>
  <c r="AE336" i="13"/>
  <c r="AF336" i="13" s="1"/>
  <c r="AL336" i="13"/>
  <c r="AS336" i="13"/>
  <c r="AZ336" i="13"/>
  <c r="BG336" i="13"/>
  <c r="BH336" i="13" s="1"/>
  <c r="BN336" i="13"/>
  <c r="J337" i="13"/>
  <c r="K337" i="13" s="1"/>
  <c r="Q337" i="13"/>
  <c r="R337" i="13" s="1"/>
  <c r="X337" i="13"/>
  <c r="Y337" i="13" s="1"/>
  <c r="AE337" i="13"/>
  <c r="AL337" i="13"/>
  <c r="AS337" i="13"/>
  <c r="AZ337" i="13"/>
  <c r="BG337" i="13"/>
  <c r="BN337" i="13"/>
  <c r="BO337" i="13" s="1"/>
  <c r="J338" i="13"/>
  <c r="Q338" i="13"/>
  <c r="X338" i="13"/>
  <c r="AE338" i="13"/>
  <c r="AF338" i="13" s="1"/>
  <c r="AL338" i="13"/>
  <c r="AM338" i="13" s="1"/>
  <c r="AS338" i="13"/>
  <c r="AT338" i="13" s="1"/>
  <c r="AZ338" i="13"/>
  <c r="BG338" i="13"/>
  <c r="BH338" i="13" s="1"/>
  <c r="BN338" i="13"/>
  <c r="J339" i="13"/>
  <c r="K339" i="13" s="1"/>
  <c r="Q339" i="13"/>
  <c r="X339" i="13"/>
  <c r="AE339" i="13"/>
  <c r="AF339" i="13" s="1"/>
  <c r="AL339" i="13"/>
  <c r="AS339" i="13"/>
  <c r="AZ339" i="13"/>
  <c r="BA339" i="13" s="1"/>
  <c r="BG339" i="13"/>
  <c r="BH339" i="13" s="1"/>
  <c r="BN339" i="13"/>
  <c r="J340" i="13"/>
  <c r="Q340" i="13"/>
  <c r="R340" i="13" s="1"/>
  <c r="X340" i="13"/>
  <c r="AE340" i="13"/>
  <c r="AF340" i="13" s="1"/>
  <c r="AL340" i="13"/>
  <c r="AS340" i="13"/>
  <c r="AT340" i="13" s="1"/>
  <c r="AZ340" i="13"/>
  <c r="BA340" i="13" s="1"/>
  <c r="BG340" i="13"/>
  <c r="BN340" i="13"/>
  <c r="J341" i="13"/>
  <c r="Q341" i="13"/>
  <c r="X341" i="13"/>
  <c r="AE341" i="13"/>
  <c r="AL341" i="13"/>
  <c r="AM341" i="13" s="1"/>
  <c r="AS341" i="13"/>
  <c r="AZ341" i="13"/>
  <c r="BA341" i="13" s="1"/>
  <c r="BG341" i="13"/>
  <c r="BH341" i="13" s="1"/>
  <c r="BN341" i="13"/>
  <c r="J342" i="13"/>
  <c r="Q342" i="13"/>
  <c r="X342" i="13"/>
  <c r="AE342" i="13"/>
  <c r="AF342" i="13" s="1"/>
  <c r="AL342" i="13"/>
  <c r="AS342" i="13"/>
  <c r="AZ342" i="13"/>
  <c r="BA342" i="13" s="1"/>
  <c r="BG342" i="13"/>
  <c r="BN342" i="13"/>
  <c r="BO342" i="13" s="1"/>
  <c r="J343" i="13"/>
  <c r="Q343" i="13"/>
  <c r="X343" i="13"/>
  <c r="Y343" i="13" s="1"/>
  <c r="AE343" i="13"/>
  <c r="AL343" i="13"/>
  <c r="AS343" i="13"/>
  <c r="AT343" i="13" s="1"/>
  <c r="AZ343" i="13"/>
  <c r="BA343" i="13" s="1"/>
  <c r="BG343" i="13"/>
  <c r="BN343" i="13"/>
  <c r="J344" i="13"/>
  <c r="Q344" i="13"/>
  <c r="R344" i="13" s="1"/>
  <c r="X344" i="13"/>
  <c r="Y344" i="13" s="1"/>
  <c r="AE344" i="13"/>
  <c r="AL344" i="13"/>
  <c r="AS344" i="13"/>
  <c r="AT344" i="13" s="1"/>
  <c r="AZ344" i="13"/>
  <c r="BG344" i="13"/>
  <c r="BH344" i="13" s="1"/>
  <c r="BN344" i="13"/>
  <c r="J345" i="13"/>
  <c r="K345" i="13" s="1"/>
  <c r="Q345" i="13"/>
  <c r="X345" i="13"/>
  <c r="AE345" i="13"/>
  <c r="AL345" i="13"/>
  <c r="AS345" i="13"/>
  <c r="AZ345" i="13"/>
  <c r="BB345" i="13" s="1"/>
  <c r="BF345" i="13" s="1"/>
  <c r="BG345" i="13"/>
  <c r="BH345" i="13" s="1"/>
  <c r="BN345" i="13"/>
  <c r="BO345" i="13" s="1"/>
  <c r="J346" i="13"/>
  <c r="Q346" i="13"/>
  <c r="X346" i="13"/>
  <c r="AE346" i="13"/>
  <c r="AF346" i="13" s="1"/>
  <c r="AL346" i="13"/>
  <c r="AS346" i="13"/>
  <c r="AZ346" i="13"/>
  <c r="BA346" i="13" s="1"/>
  <c r="BG346" i="13"/>
  <c r="BH346" i="13" s="1"/>
  <c r="BN346" i="13"/>
  <c r="J347" i="13"/>
  <c r="Q347" i="13"/>
  <c r="X347" i="13"/>
  <c r="AE347" i="13"/>
  <c r="AL347" i="13"/>
  <c r="AS347" i="13"/>
  <c r="AT347" i="13" s="1"/>
  <c r="AZ347" i="13"/>
  <c r="BA347" i="13" s="1"/>
  <c r="BG347" i="13"/>
  <c r="BH347" i="13" s="1"/>
  <c r="BN347" i="13"/>
  <c r="BO347" i="13" s="1"/>
  <c r="J348" i="13"/>
  <c r="Q348" i="13"/>
  <c r="X348" i="13"/>
  <c r="AE348" i="13"/>
  <c r="AL348" i="13"/>
  <c r="AM348" i="13" s="1"/>
  <c r="AS348" i="13"/>
  <c r="AT348" i="13" s="1"/>
  <c r="AZ348" i="13"/>
  <c r="BA348" i="13" s="1"/>
  <c r="BG348" i="13"/>
  <c r="BH348" i="13" s="1"/>
  <c r="BN348" i="13"/>
  <c r="J349" i="13"/>
  <c r="K349" i="13" s="1"/>
  <c r="Q349" i="13"/>
  <c r="R349" i="13" s="1"/>
  <c r="X349" i="13"/>
  <c r="Y349" i="13" s="1"/>
  <c r="AE349" i="13"/>
  <c r="AF349" i="13" s="1"/>
  <c r="AL349" i="13"/>
  <c r="AM349" i="13" s="1"/>
  <c r="AS349" i="13"/>
  <c r="AZ349" i="13"/>
  <c r="BG349" i="13"/>
  <c r="BH349" i="13" s="1"/>
  <c r="BN349" i="13"/>
  <c r="BO349" i="13" s="1"/>
  <c r="J350" i="13"/>
  <c r="Q350" i="13"/>
  <c r="X350" i="13"/>
  <c r="Y350" i="13" s="1"/>
  <c r="AE350" i="13"/>
  <c r="AF350" i="13" s="1"/>
  <c r="AL350" i="13"/>
  <c r="AS350" i="13"/>
  <c r="AT350" i="13" s="1"/>
  <c r="AZ350" i="13"/>
  <c r="BG350" i="13"/>
  <c r="BN350" i="13"/>
  <c r="BO350" i="13" s="1"/>
  <c r="J351" i="13"/>
  <c r="K351" i="13" s="1"/>
  <c r="Q351" i="13"/>
  <c r="R351" i="13" s="1"/>
  <c r="X351" i="13"/>
  <c r="Y351" i="13" s="1"/>
  <c r="AE351" i="13"/>
  <c r="AL351" i="13"/>
  <c r="AM351" i="13" s="1"/>
  <c r="AS351" i="13"/>
  <c r="AZ351" i="13"/>
  <c r="BG351" i="13"/>
  <c r="BH351" i="13" s="1"/>
  <c r="BN351" i="13"/>
  <c r="J352" i="13"/>
  <c r="Q352" i="13"/>
  <c r="R352" i="13" s="1"/>
  <c r="X352" i="13"/>
  <c r="AE352" i="13"/>
  <c r="AL352" i="13"/>
  <c r="AM352" i="13" s="1"/>
  <c r="AS352" i="13"/>
  <c r="AZ352" i="13"/>
  <c r="BG352" i="13"/>
  <c r="BN352" i="13"/>
  <c r="J353" i="13"/>
  <c r="K353" i="13" s="1"/>
  <c r="Q353" i="13"/>
  <c r="X353" i="13"/>
  <c r="Y353" i="13" s="1"/>
  <c r="AE353" i="13"/>
  <c r="AL353" i="13"/>
  <c r="AS353" i="13"/>
  <c r="AZ353" i="13"/>
  <c r="BA353" i="13" s="1"/>
  <c r="BG353" i="13"/>
  <c r="BN353" i="13"/>
  <c r="BO353" i="13" s="1"/>
  <c r="J354" i="13"/>
  <c r="K354" i="13" s="1"/>
  <c r="Q354" i="13"/>
  <c r="S354" i="13" s="1"/>
  <c r="W354" i="13" s="1"/>
  <c r="X354" i="13"/>
  <c r="AE354" i="13"/>
  <c r="AF354" i="13" s="1"/>
  <c r="AL354" i="13"/>
  <c r="AM354" i="13" s="1"/>
  <c r="AS354" i="13"/>
  <c r="AZ354" i="13"/>
  <c r="BG354" i="13"/>
  <c r="BH354" i="13" s="1"/>
  <c r="BN354" i="13"/>
  <c r="BO354" i="13" s="1"/>
  <c r="J355" i="13"/>
  <c r="Q355" i="13"/>
  <c r="X355" i="13"/>
  <c r="AE355" i="13"/>
  <c r="AF355" i="13" s="1"/>
  <c r="AL355" i="13"/>
  <c r="AS355" i="13"/>
  <c r="AZ355" i="13"/>
  <c r="BA355" i="13" s="1"/>
  <c r="BG355" i="13"/>
  <c r="BN355" i="13"/>
  <c r="BO355" i="13" s="1"/>
  <c r="J356" i="13"/>
  <c r="K356" i="13" s="1"/>
  <c r="Q356" i="13"/>
  <c r="X356" i="13"/>
  <c r="AE356" i="13"/>
  <c r="AL356" i="13"/>
  <c r="AS356" i="13"/>
  <c r="AT356" i="13" s="1"/>
  <c r="AZ356" i="13"/>
  <c r="BA356" i="13" s="1"/>
  <c r="BG356" i="13"/>
  <c r="BN356" i="13"/>
  <c r="J357" i="13"/>
  <c r="Q357" i="13"/>
  <c r="R357" i="13" s="1"/>
  <c r="X357" i="13"/>
  <c r="AE357" i="13"/>
  <c r="AL357" i="13"/>
  <c r="AM357" i="13" s="1"/>
  <c r="AS357" i="13"/>
  <c r="AZ357" i="13"/>
  <c r="BA357" i="13" s="1"/>
  <c r="BG357" i="13"/>
  <c r="BH357" i="13" s="1"/>
  <c r="BN357" i="13"/>
  <c r="BO357" i="13" s="1"/>
  <c r="J358" i="13"/>
  <c r="Q358" i="13"/>
  <c r="X358" i="13"/>
  <c r="Y358" i="13" s="1"/>
  <c r="AE358" i="13"/>
  <c r="AF358" i="13" s="1"/>
  <c r="AL358" i="13"/>
  <c r="AS358" i="13"/>
  <c r="AT358" i="13" s="1"/>
  <c r="AZ358" i="13"/>
  <c r="BG358" i="13"/>
  <c r="BI358" i="13" s="1"/>
  <c r="BM358" i="13" s="1"/>
  <c r="BN358" i="13"/>
  <c r="J359" i="13"/>
  <c r="Q359" i="13"/>
  <c r="R359" i="13" s="1"/>
  <c r="X359" i="13"/>
  <c r="Y359" i="13" s="1"/>
  <c r="AE359" i="13"/>
  <c r="AL359" i="13"/>
  <c r="AM359" i="13" s="1"/>
  <c r="AS359" i="13"/>
  <c r="AT359" i="13" s="1"/>
  <c r="AZ359" i="13"/>
  <c r="BG359" i="13"/>
  <c r="BH359" i="13" s="1"/>
  <c r="BN359" i="13"/>
  <c r="J360" i="13"/>
  <c r="Q360" i="13"/>
  <c r="R360" i="13" s="1"/>
  <c r="X360" i="13"/>
  <c r="AE360" i="13"/>
  <c r="AL360" i="13"/>
  <c r="AS360" i="13"/>
  <c r="AZ360" i="13"/>
  <c r="BG360" i="13"/>
  <c r="BH360" i="13" s="1"/>
  <c r="BN360" i="13"/>
  <c r="J361" i="13"/>
  <c r="K361" i="13" s="1"/>
  <c r="Q361" i="13"/>
  <c r="X361" i="13"/>
  <c r="Y361" i="13" s="1"/>
  <c r="AE361" i="13"/>
  <c r="AL361" i="13"/>
  <c r="AS361" i="13"/>
  <c r="AT361" i="13" s="1"/>
  <c r="AZ361" i="13"/>
  <c r="BG361" i="13"/>
  <c r="BN361" i="13"/>
  <c r="BO361" i="13" s="1"/>
  <c r="J362" i="13"/>
  <c r="Q362" i="13"/>
  <c r="X362" i="13"/>
  <c r="AE362" i="13"/>
  <c r="AF362" i="13" s="1"/>
  <c r="AL362" i="13"/>
  <c r="AS362" i="13"/>
  <c r="AZ362" i="13"/>
  <c r="BG362" i="13"/>
  <c r="BH362" i="13" s="1"/>
  <c r="BN362" i="13"/>
  <c r="J363" i="13"/>
  <c r="Q363" i="13"/>
  <c r="X363" i="13"/>
  <c r="AE363" i="13"/>
  <c r="AF363" i="13" s="1"/>
  <c r="AL363" i="13"/>
  <c r="AS363" i="13"/>
  <c r="AZ363" i="13"/>
  <c r="BG363" i="13"/>
  <c r="BH363" i="13" s="1"/>
  <c r="BN363" i="13"/>
  <c r="J364" i="13"/>
  <c r="K364" i="13" s="1"/>
  <c r="Q364" i="13"/>
  <c r="X364" i="13"/>
  <c r="AE364" i="13"/>
  <c r="AL364" i="13"/>
  <c r="AS364" i="13"/>
  <c r="AT364" i="13" s="1"/>
  <c r="AZ364" i="13"/>
  <c r="BB364" i="13" s="1"/>
  <c r="BF364" i="13" s="1"/>
  <c r="BG364" i="13"/>
  <c r="BH364" i="13" s="1"/>
  <c r="BN364" i="13"/>
  <c r="BO364" i="13" s="1"/>
  <c r="J365" i="13"/>
  <c r="Q365" i="13"/>
  <c r="R365" i="13" s="1"/>
  <c r="X365" i="13"/>
  <c r="Y365" i="13" s="1"/>
  <c r="AE365" i="13"/>
  <c r="AL365" i="13"/>
  <c r="AS365" i="13"/>
  <c r="AZ365" i="13"/>
  <c r="BG365" i="13"/>
  <c r="BN365" i="13"/>
  <c r="J366" i="13"/>
  <c r="K366" i="13" s="1"/>
  <c r="Q366" i="13"/>
  <c r="X366" i="13"/>
  <c r="Z366" i="13" s="1"/>
  <c r="AD366" i="13" s="1"/>
  <c r="AE366" i="13"/>
  <c r="AF366" i="13" s="1"/>
  <c r="AL366" i="13"/>
  <c r="AM366" i="13" s="1"/>
  <c r="AS366" i="13"/>
  <c r="AZ366" i="13"/>
  <c r="BA366" i="13" s="1"/>
  <c r="BG366" i="13"/>
  <c r="BN366" i="13"/>
  <c r="BO366" i="13" s="1"/>
  <c r="J367" i="13"/>
  <c r="L367" i="13" s="1"/>
  <c r="P367" i="13" s="1"/>
  <c r="Q367" i="13"/>
  <c r="X367" i="13"/>
  <c r="AE367" i="13"/>
  <c r="AF367" i="13" s="1"/>
  <c r="AL367" i="13"/>
  <c r="AS367" i="13"/>
  <c r="AT367" i="13" s="1"/>
  <c r="AZ367" i="13"/>
  <c r="BG367" i="13"/>
  <c r="BN367" i="13"/>
  <c r="J368" i="13"/>
  <c r="Q368" i="13"/>
  <c r="R368" i="13" s="1"/>
  <c r="X368" i="13"/>
  <c r="AE368" i="13"/>
  <c r="AL368" i="13"/>
  <c r="AM368" i="13" s="1"/>
  <c r="AS368" i="13"/>
  <c r="AZ368" i="13"/>
  <c r="BG368" i="13"/>
  <c r="BH368" i="13" s="1"/>
  <c r="BN368" i="13"/>
  <c r="BO368" i="13" s="1"/>
  <c r="J369" i="13"/>
  <c r="Q369" i="13"/>
  <c r="R369" i="13" s="1"/>
  <c r="X369" i="13"/>
  <c r="AE369" i="13"/>
  <c r="AL369" i="13"/>
  <c r="AS369" i="13"/>
  <c r="AZ369" i="13"/>
  <c r="BA369" i="13" s="1"/>
  <c r="BG369" i="13"/>
  <c r="BN369" i="13"/>
  <c r="BO369" i="13" s="1"/>
  <c r="J370" i="13"/>
  <c r="Q370" i="13"/>
  <c r="X370" i="13"/>
  <c r="AE370" i="13"/>
  <c r="AL370" i="13"/>
  <c r="AS370" i="13"/>
  <c r="AZ370" i="13"/>
  <c r="BG370" i="13"/>
  <c r="BN370" i="13"/>
  <c r="J371" i="13"/>
  <c r="K371" i="13" s="1"/>
  <c r="Q371" i="13"/>
  <c r="X371" i="13"/>
  <c r="AE371" i="13"/>
  <c r="AL371" i="13"/>
  <c r="AS371" i="13"/>
  <c r="AT371" i="13" s="1"/>
  <c r="AZ371" i="13"/>
  <c r="BG371" i="13"/>
  <c r="BN371" i="13"/>
  <c r="J372" i="13"/>
  <c r="K372" i="13" s="1"/>
  <c r="Q372" i="13"/>
  <c r="X372" i="13"/>
  <c r="AE372" i="13"/>
  <c r="AL372" i="13"/>
  <c r="AS372" i="13"/>
  <c r="AT372" i="13" s="1"/>
  <c r="AZ372" i="13"/>
  <c r="BG372" i="13"/>
  <c r="BN372" i="13"/>
  <c r="J373" i="13"/>
  <c r="K373" i="13" s="1"/>
  <c r="Q373" i="13"/>
  <c r="R373" i="13" s="1"/>
  <c r="X373" i="13"/>
  <c r="Y373" i="13" s="1"/>
  <c r="AE373" i="13"/>
  <c r="AL373" i="13"/>
  <c r="AS373" i="13"/>
  <c r="AT373" i="13" s="1"/>
  <c r="AZ373" i="13"/>
  <c r="BA373" i="13" s="1"/>
  <c r="BG373" i="13"/>
  <c r="BN373" i="13"/>
  <c r="J374" i="13"/>
  <c r="K374" i="13" s="1"/>
  <c r="Q374" i="13"/>
  <c r="R374" i="13" s="1"/>
  <c r="X374" i="13"/>
  <c r="AE374" i="13"/>
  <c r="AL374" i="13"/>
  <c r="AS374" i="13"/>
  <c r="AT374" i="13" s="1"/>
  <c r="AZ374" i="13"/>
  <c r="BG374" i="13"/>
  <c r="BN374" i="13"/>
  <c r="J375" i="13"/>
  <c r="Q375" i="13"/>
  <c r="R375" i="13" s="1"/>
  <c r="X375" i="13"/>
  <c r="AE375" i="13"/>
  <c r="AL375" i="13"/>
  <c r="AS375" i="13"/>
  <c r="AT375" i="13" s="1"/>
  <c r="AZ375" i="13"/>
  <c r="BG375" i="13"/>
  <c r="BN375" i="13"/>
  <c r="BO375" i="13" s="1"/>
  <c r="J376" i="13"/>
  <c r="Q376" i="13"/>
  <c r="R376" i="13" s="1"/>
  <c r="X376" i="13"/>
  <c r="AE376" i="13"/>
  <c r="AL376" i="13"/>
  <c r="AS376" i="13"/>
  <c r="AT376" i="13" s="1"/>
  <c r="AZ376" i="13"/>
  <c r="BG376" i="13"/>
  <c r="BN376" i="13"/>
  <c r="J377" i="13"/>
  <c r="Q377" i="13"/>
  <c r="R377" i="13" s="1"/>
  <c r="X377" i="13"/>
  <c r="AE377" i="13"/>
  <c r="AL377" i="13"/>
  <c r="AS377" i="13"/>
  <c r="AT377" i="13" s="1"/>
  <c r="AZ377" i="13"/>
  <c r="BA377" i="13" s="1"/>
  <c r="BG377" i="13"/>
  <c r="BN377" i="13"/>
  <c r="J378" i="13"/>
  <c r="Q378" i="13"/>
  <c r="R378" i="13" s="1"/>
  <c r="X378" i="13"/>
  <c r="Y378" i="13" s="1"/>
  <c r="AE378" i="13"/>
  <c r="AL378" i="13"/>
  <c r="AS378" i="13"/>
  <c r="AZ378" i="13"/>
  <c r="BA378" i="13" s="1"/>
  <c r="BG378" i="13"/>
  <c r="BN378" i="13"/>
  <c r="J379" i="13"/>
  <c r="Q379" i="13"/>
  <c r="R379" i="13" s="1"/>
  <c r="X379" i="13"/>
  <c r="AE379" i="13"/>
  <c r="AL379" i="13"/>
  <c r="AS379" i="13"/>
  <c r="AZ379" i="13"/>
  <c r="BA379" i="13" s="1"/>
  <c r="BG379" i="13"/>
  <c r="BH379" i="13" s="1"/>
  <c r="BN379" i="13"/>
  <c r="J380" i="13"/>
  <c r="Q380" i="13"/>
  <c r="R380" i="13" s="1"/>
  <c r="X380" i="13"/>
  <c r="AE380" i="13"/>
  <c r="AF380" i="13" s="1"/>
  <c r="AL380" i="13"/>
  <c r="AS380" i="13"/>
  <c r="AZ380" i="13"/>
  <c r="BA380" i="13" s="1"/>
  <c r="BG380" i="13"/>
  <c r="BN380" i="13"/>
  <c r="J381" i="13"/>
  <c r="Q381" i="13"/>
  <c r="R381" i="13" s="1"/>
  <c r="X381" i="13"/>
  <c r="AE381" i="13"/>
  <c r="AL381" i="13"/>
  <c r="AS381" i="13"/>
  <c r="AZ381" i="13"/>
  <c r="BA381" i="13" s="1"/>
  <c r="BG381" i="13"/>
  <c r="BN381" i="13"/>
  <c r="J382" i="13"/>
  <c r="Q382" i="13"/>
  <c r="X382" i="13"/>
  <c r="Y382" i="13" s="1"/>
  <c r="AE382" i="13"/>
  <c r="AL382" i="13"/>
  <c r="AS382" i="13"/>
  <c r="AZ382" i="13"/>
  <c r="BA382" i="13" s="1"/>
  <c r="BG382" i="13"/>
  <c r="BH382" i="13" s="1"/>
  <c r="BN382" i="13"/>
  <c r="J383" i="13"/>
  <c r="Q383" i="13"/>
  <c r="X383" i="13"/>
  <c r="Y383" i="13" s="1"/>
  <c r="AE383" i="13"/>
  <c r="AL383" i="13"/>
  <c r="AS383" i="13"/>
  <c r="AZ383" i="13"/>
  <c r="BA383" i="13" s="1"/>
  <c r="BG383" i="13"/>
  <c r="BH383" i="13" s="1"/>
  <c r="BN383" i="13"/>
  <c r="J384" i="13"/>
  <c r="Q384" i="13"/>
  <c r="X384" i="13"/>
  <c r="Y384" i="13" s="1"/>
  <c r="AE384" i="13"/>
  <c r="AL384" i="13"/>
  <c r="AS384" i="13"/>
  <c r="AZ384" i="13"/>
  <c r="BA384" i="13" s="1"/>
  <c r="BG384" i="13"/>
  <c r="BN384" i="13"/>
  <c r="J385" i="13"/>
  <c r="Q385" i="13"/>
  <c r="X385" i="13"/>
  <c r="Y385" i="13" s="1"/>
  <c r="AE385" i="13"/>
  <c r="AF385" i="13" s="1"/>
  <c r="AL385" i="13"/>
  <c r="AS385" i="13"/>
  <c r="AZ385" i="13"/>
  <c r="BA385" i="13" s="1"/>
  <c r="BG385" i="13"/>
  <c r="BH385" i="13" s="1"/>
  <c r="BN385" i="13"/>
  <c r="J386" i="13"/>
  <c r="Q386" i="13"/>
  <c r="X386" i="13"/>
  <c r="Y386" i="13" s="1"/>
  <c r="AE386" i="13"/>
  <c r="AF386" i="13" s="1"/>
  <c r="AL386" i="13"/>
  <c r="AS386" i="13"/>
  <c r="AZ386" i="13"/>
  <c r="BG386" i="13"/>
  <c r="BH386" i="13" s="1"/>
  <c r="BN386" i="13"/>
  <c r="J387" i="13"/>
  <c r="Q387" i="13"/>
  <c r="X387" i="13"/>
  <c r="Y387" i="13" s="1"/>
  <c r="AE387" i="13"/>
  <c r="AL387" i="13"/>
  <c r="AM387" i="13" s="1"/>
  <c r="AS387" i="13"/>
  <c r="AZ387" i="13"/>
  <c r="BA387" i="13" s="1"/>
  <c r="BG387" i="13"/>
  <c r="BN387" i="13"/>
  <c r="BO387" i="13" s="1"/>
  <c r="J388" i="13"/>
  <c r="K388" i="13" s="1"/>
  <c r="Q388" i="13"/>
  <c r="X388" i="13"/>
  <c r="Y388" i="13" s="1"/>
  <c r="AE388" i="13"/>
  <c r="AF388" i="13" s="1"/>
  <c r="AL388" i="13"/>
  <c r="AS388" i="13"/>
  <c r="AT388" i="13" s="1"/>
  <c r="AZ388" i="13"/>
  <c r="BA388" i="13" s="1"/>
  <c r="BG388" i="13"/>
  <c r="BH388" i="13" s="1"/>
  <c r="BN388" i="13"/>
  <c r="BO388" i="13" s="1"/>
  <c r="J389" i="13"/>
  <c r="K389" i="13" s="1"/>
  <c r="Q389" i="13"/>
  <c r="R389" i="13" s="1"/>
  <c r="X389" i="13"/>
  <c r="AE389" i="13"/>
  <c r="AF389" i="13" s="1"/>
  <c r="AL389" i="13"/>
  <c r="AS389" i="13"/>
  <c r="AT389" i="13" s="1"/>
  <c r="AZ389" i="13"/>
  <c r="BG389" i="13"/>
  <c r="BH389" i="13" s="1"/>
  <c r="BN389" i="13"/>
  <c r="J390" i="13"/>
  <c r="K390" i="13" s="1"/>
  <c r="Q390" i="13"/>
  <c r="X390" i="13"/>
  <c r="Y390" i="13" s="1"/>
  <c r="AE390" i="13"/>
  <c r="AF390" i="13" s="1"/>
  <c r="AL390" i="13"/>
  <c r="AS390" i="13"/>
  <c r="AT390" i="13" s="1"/>
  <c r="AZ390" i="13"/>
  <c r="BA390" i="13" s="1"/>
  <c r="BG390" i="13"/>
  <c r="BN390" i="13"/>
  <c r="BO390" i="13" s="1"/>
  <c r="J391" i="13"/>
  <c r="Q391" i="13"/>
  <c r="R391" i="13" s="1"/>
  <c r="X391" i="13"/>
  <c r="Y391" i="13" s="1"/>
  <c r="AE391" i="13"/>
  <c r="AL391" i="13"/>
  <c r="AS391" i="13"/>
  <c r="AT391" i="13" s="1"/>
  <c r="AZ391" i="13"/>
  <c r="BA391" i="13" s="1"/>
  <c r="BG391" i="13"/>
  <c r="BH391" i="13" s="1"/>
  <c r="BN391" i="13"/>
  <c r="BO391" i="13" s="1"/>
  <c r="J392" i="13"/>
  <c r="K392" i="13" s="1"/>
  <c r="Q392" i="13"/>
  <c r="R392" i="13" s="1"/>
  <c r="X392" i="13"/>
  <c r="AE392" i="13"/>
  <c r="AL392" i="13"/>
  <c r="AS392" i="13"/>
  <c r="AT392" i="13" s="1"/>
  <c r="AZ392" i="13"/>
  <c r="BG392" i="13"/>
  <c r="BH392" i="13" s="1"/>
  <c r="BN392" i="13"/>
  <c r="BO392" i="13" s="1"/>
  <c r="J393" i="13"/>
  <c r="K393" i="13" s="1"/>
  <c r="Q393" i="13"/>
  <c r="X393" i="13"/>
  <c r="Z393" i="13" s="1"/>
  <c r="AD393" i="13" s="1"/>
  <c r="AE393" i="13"/>
  <c r="AF393" i="13" s="1"/>
  <c r="AL393" i="13"/>
  <c r="AM393" i="13" s="1"/>
  <c r="AS393" i="13"/>
  <c r="AZ393" i="13"/>
  <c r="BG393" i="13"/>
  <c r="BH393" i="13" s="1"/>
  <c r="BN393" i="13"/>
  <c r="BO393" i="13" s="1"/>
  <c r="J394" i="13"/>
  <c r="Q394" i="13"/>
  <c r="X394" i="13"/>
  <c r="AE394" i="13"/>
  <c r="AL394" i="13"/>
  <c r="AS394" i="13"/>
  <c r="AZ394" i="13"/>
  <c r="BA394" i="13" s="1"/>
  <c r="BG394" i="13"/>
  <c r="BH394" i="13" s="1"/>
  <c r="BN394" i="13"/>
  <c r="J395" i="13"/>
  <c r="K395" i="13" s="1"/>
  <c r="Q395" i="13"/>
  <c r="R395" i="13" s="1"/>
  <c r="X395" i="13"/>
  <c r="AE395" i="13"/>
  <c r="AF395" i="13" s="1"/>
  <c r="AL395" i="13"/>
  <c r="AS395" i="13"/>
  <c r="AT395" i="13" s="1"/>
  <c r="AZ395" i="13"/>
  <c r="BA395" i="13" s="1"/>
  <c r="BG395" i="13"/>
  <c r="BN395" i="13"/>
  <c r="J396" i="13"/>
  <c r="Q396" i="13"/>
  <c r="X396" i="13"/>
  <c r="Y396" i="13" s="1"/>
  <c r="AE396" i="13"/>
  <c r="AL396" i="13"/>
  <c r="AM396" i="13" s="1"/>
  <c r="AS396" i="13"/>
  <c r="AT396" i="13" s="1"/>
  <c r="AZ396" i="13"/>
  <c r="BA396" i="13" s="1"/>
  <c r="BG396" i="13"/>
  <c r="BN396" i="13"/>
  <c r="J397" i="13"/>
  <c r="Q397" i="13"/>
  <c r="R397" i="13" s="1"/>
  <c r="X397" i="13"/>
  <c r="Y397" i="13" s="1"/>
  <c r="AE397" i="13"/>
  <c r="AL397" i="13"/>
  <c r="AS397" i="13"/>
  <c r="AZ397" i="13"/>
  <c r="BG397" i="13"/>
  <c r="BN397" i="13"/>
  <c r="BO397" i="13" s="1"/>
  <c r="J398" i="13"/>
  <c r="K398" i="13" s="1"/>
  <c r="Q398" i="13"/>
  <c r="R398" i="13" s="1"/>
  <c r="X398" i="13"/>
  <c r="AE398" i="13"/>
  <c r="AL398" i="13"/>
  <c r="AS398" i="13"/>
  <c r="AZ398" i="13"/>
  <c r="BG398" i="13"/>
  <c r="BH398" i="13" s="1"/>
  <c r="BN398" i="13"/>
  <c r="J399" i="13"/>
  <c r="K399" i="13" s="1"/>
  <c r="Q399" i="13"/>
  <c r="R399" i="13" s="1"/>
  <c r="X399" i="13"/>
  <c r="AE399" i="13"/>
  <c r="AF399" i="13" s="1"/>
  <c r="AL399" i="13"/>
  <c r="AS399" i="13"/>
  <c r="AZ399" i="13"/>
  <c r="BG399" i="13"/>
  <c r="BN399" i="13"/>
  <c r="J400" i="13"/>
  <c r="L400" i="13" s="1"/>
  <c r="P400" i="13" s="1"/>
  <c r="Q400" i="13"/>
  <c r="S400" i="13" s="1"/>
  <c r="W400" i="13" s="1"/>
  <c r="X400" i="13"/>
  <c r="AE400" i="13"/>
  <c r="AL400" i="13"/>
  <c r="AS400" i="13"/>
  <c r="AZ400" i="13"/>
  <c r="BA400" i="13" s="1"/>
  <c r="BG400" i="13"/>
  <c r="BN400" i="13"/>
  <c r="J401" i="13"/>
  <c r="Q401" i="13"/>
  <c r="X401" i="13"/>
  <c r="AE401" i="13"/>
  <c r="AF401" i="13" s="1"/>
  <c r="AL401" i="13"/>
  <c r="AS401" i="13"/>
  <c r="AZ401" i="13"/>
  <c r="BA401" i="13" s="1"/>
  <c r="BG401" i="13"/>
  <c r="BH401" i="13" s="1"/>
  <c r="BN401" i="13"/>
  <c r="BO401" i="13" s="1"/>
  <c r="J402" i="13"/>
  <c r="Q402" i="13"/>
  <c r="X402" i="13"/>
  <c r="AE402" i="13"/>
  <c r="AF402" i="13" s="1"/>
  <c r="AL402" i="13"/>
  <c r="AM402" i="13" s="1"/>
  <c r="AS402" i="13"/>
  <c r="AZ402" i="13"/>
  <c r="BG402" i="13"/>
  <c r="BH402" i="13" s="1"/>
  <c r="BN402" i="13"/>
  <c r="J403" i="13"/>
  <c r="K403" i="13" s="1"/>
  <c r="Q403" i="13"/>
  <c r="X403" i="13"/>
  <c r="AE403" i="13"/>
  <c r="AF403" i="13" s="1"/>
  <c r="AL403" i="13"/>
  <c r="AS403" i="13"/>
  <c r="AZ403" i="13"/>
  <c r="BG403" i="13"/>
  <c r="BN403" i="13"/>
  <c r="BO403" i="13" s="1"/>
  <c r="J404" i="13"/>
  <c r="Q404" i="13"/>
  <c r="X404" i="13"/>
  <c r="AE404" i="13"/>
  <c r="AF404" i="13" s="1"/>
  <c r="AL404" i="13"/>
  <c r="AM404" i="13" s="1"/>
  <c r="AS404" i="13"/>
  <c r="AZ404" i="13"/>
  <c r="BG404" i="13"/>
  <c r="BN404" i="13"/>
  <c r="J405" i="13"/>
  <c r="K405" i="13" s="1"/>
  <c r="Q405" i="13"/>
  <c r="R405" i="13" s="1"/>
  <c r="X405" i="13"/>
  <c r="Y405" i="13" s="1"/>
  <c r="AE405" i="13"/>
  <c r="AL405" i="13"/>
  <c r="AM405" i="13" s="1"/>
  <c r="AS405" i="13"/>
  <c r="AZ405" i="13"/>
  <c r="BG405" i="13"/>
  <c r="BN405" i="13"/>
  <c r="J406" i="13"/>
  <c r="K406" i="13" s="1"/>
  <c r="Q406" i="13"/>
  <c r="R406" i="13" s="1"/>
  <c r="X406" i="13"/>
  <c r="AE406" i="13"/>
  <c r="AL406" i="13"/>
  <c r="AM406" i="13" s="1"/>
  <c r="AS406" i="13"/>
  <c r="AT406" i="13" s="1"/>
  <c r="AZ406" i="13"/>
  <c r="BG406" i="13"/>
  <c r="BN406" i="13"/>
  <c r="BO406" i="13" s="1"/>
  <c r="J407" i="13"/>
  <c r="Q407" i="13"/>
  <c r="R407" i="13" s="1"/>
  <c r="X407" i="13"/>
  <c r="Y407" i="13" s="1"/>
  <c r="AE407" i="13"/>
  <c r="AL407" i="13"/>
  <c r="AS407" i="13"/>
  <c r="AT407" i="13" s="1"/>
  <c r="AZ407" i="13"/>
  <c r="BA407" i="13" s="1"/>
  <c r="BG407" i="13"/>
  <c r="BN407" i="13"/>
  <c r="J408" i="13"/>
  <c r="K408" i="13" s="1"/>
  <c r="Q408" i="13"/>
  <c r="X408" i="13"/>
  <c r="Y408" i="13" s="1"/>
  <c r="AE408" i="13"/>
  <c r="AL408" i="13"/>
  <c r="AS408" i="13"/>
  <c r="AZ408" i="13"/>
  <c r="BG408" i="13"/>
  <c r="BN408" i="13"/>
  <c r="BO408" i="13" s="1"/>
  <c r="J409" i="13"/>
  <c r="Q409" i="13"/>
  <c r="X409" i="13"/>
  <c r="AE409" i="13"/>
  <c r="AF409" i="13" s="1"/>
  <c r="AL409" i="13"/>
  <c r="AM409" i="13" s="1"/>
  <c r="AS409" i="13"/>
  <c r="AT409" i="13" s="1"/>
  <c r="AZ409" i="13"/>
  <c r="BA409" i="13" s="1"/>
  <c r="BG409" i="13"/>
  <c r="BN409" i="13"/>
  <c r="BO409" i="13" s="1"/>
  <c r="J410" i="13"/>
  <c r="Q410" i="13"/>
  <c r="R410" i="13" s="1"/>
  <c r="X410" i="13"/>
  <c r="AE410" i="13"/>
  <c r="AL410" i="13"/>
  <c r="AS410" i="13"/>
  <c r="AZ410" i="13"/>
  <c r="BG410" i="13"/>
  <c r="BN410" i="13"/>
  <c r="BO410" i="13" s="1"/>
  <c r="J411" i="13"/>
  <c r="Q411" i="13"/>
  <c r="R411" i="13" s="1"/>
  <c r="X411" i="13"/>
  <c r="AE411" i="13"/>
  <c r="AL411" i="13"/>
  <c r="AS411" i="13"/>
  <c r="AZ411" i="13"/>
  <c r="BG411" i="13"/>
  <c r="BN411" i="13"/>
  <c r="J412" i="13"/>
  <c r="Q412" i="13"/>
  <c r="R412" i="13" s="1"/>
  <c r="X412" i="13"/>
  <c r="AE412" i="13"/>
  <c r="AF412" i="13" s="1"/>
  <c r="AL412" i="13"/>
  <c r="AM412" i="13" s="1"/>
  <c r="AS412" i="13"/>
  <c r="AZ412" i="13"/>
  <c r="BA412" i="13" s="1"/>
  <c r="BG412" i="13"/>
  <c r="BN412" i="13"/>
  <c r="J413" i="13"/>
  <c r="Q413" i="13"/>
  <c r="X413" i="13"/>
  <c r="AE413" i="13"/>
  <c r="AL413" i="13"/>
  <c r="AM413" i="13" s="1"/>
  <c r="AS413" i="13"/>
  <c r="AZ413" i="13"/>
  <c r="BG413" i="13"/>
  <c r="BN413" i="13"/>
  <c r="BO413" i="13" s="1"/>
  <c r="J414" i="13"/>
  <c r="Q414" i="13"/>
  <c r="X414" i="13"/>
  <c r="Y414" i="13" s="1"/>
  <c r="AA414" i="13" s="1"/>
  <c r="AB414" i="13" s="1"/>
  <c r="AC414" i="13" s="1"/>
  <c r="AE414" i="13"/>
  <c r="AF414" i="13" s="1"/>
  <c r="AL414" i="13"/>
  <c r="AS414" i="13"/>
  <c r="AZ414" i="13"/>
  <c r="BG414" i="13"/>
  <c r="BN414" i="13"/>
  <c r="BO414" i="13" s="1"/>
  <c r="J415" i="13"/>
  <c r="Q415" i="13"/>
  <c r="X415" i="13"/>
  <c r="AE415" i="13"/>
  <c r="AL415" i="13"/>
  <c r="AM415" i="13" s="1"/>
  <c r="AS415" i="13"/>
  <c r="AZ415" i="13"/>
  <c r="BG415" i="13"/>
  <c r="BH415" i="13" s="1"/>
  <c r="BN415" i="13"/>
  <c r="J416" i="13"/>
  <c r="Q416" i="13"/>
  <c r="X416" i="13"/>
  <c r="AE416" i="13"/>
  <c r="AL416" i="13"/>
  <c r="AM416" i="13" s="1"/>
  <c r="AS416" i="13"/>
  <c r="AZ416" i="13"/>
  <c r="BG416" i="13"/>
  <c r="BN416" i="13"/>
  <c r="BP416" i="13" s="1"/>
  <c r="BT416" i="13" s="1"/>
  <c r="J417" i="13"/>
  <c r="Q417" i="13"/>
  <c r="X417" i="13"/>
  <c r="AE417" i="13"/>
  <c r="AL417" i="13"/>
  <c r="AS417" i="13"/>
  <c r="AZ417" i="13"/>
  <c r="BA417" i="13" s="1"/>
  <c r="BG417" i="13"/>
  <c r="BH417" i="13" s="1"/>
  <c r="BN417" i="13"/>
  <c r="BO417" i="13" s="1"/>
  <c r="J418" i="13"/>
  <c r="K418" i="13" s="1"/>
  <c r="Q418" i="13"/>
  <c r="X418" i="13"/>
  <c r="Y418" i="13" s="1"/>
  <c r="AE418" i="13"/>
  <c r="AF418" i="13" s="1"/>
  <c r="AL418" i="13"/>
  <c r="AS418" i="13"/>
  <c r="AT418" i="13" s="1"/>
  <c r="AZ418" i="13"/>
  <c r="BA418" i="13" s="1"/>
  <c r="BG418" i="13"/>
  <c r="BN418" i="13"/>
  <c r="BO418" i="13" s="1"/>
  <c r="J419" i="13"/>
  <c r="Q419" i="13"/>
  <c r="X419" i="13"/>
  <c r="AE419" i="13"/>
  <c r="AL419" i="13"/>
  <c r="AS419" i="13"/>
  <c r="AZ419" i="13"/>
  <c r="BG419" i="13"/>
  <c r="BH419" i="13" s="1"/>
  <c r="BN419" i="13"/>
  <c r="J420" i="13"/>
  <c r="Q420" i="13"/>
  <c r="X420" i="13"/>
  <c r="AE420" i="13"/>
  <c r="AL420" i="13"/>
  <c r="AS420" i="13"/>
  <c r="AT420" i="13" s="1"/>
  <c r="AZ420" i="13"/>
  <c r="BG420" i="13"/>
  <c r="BN420" i="13"/>
  <c r="J421" i="13"/>
  <c r="Q421" i="13"/>
  <c r="X421" i="13"/>
  <c r="AE421" i="13"/>
  <c r="AL421" i="13"/>
  <c r="AM421" i="13" s="1"/>
  <c r="AS421" i="13"/>
  <c r="AT421" i="13" s="1"/>
  <c r="AZ421" i="13"/>
  <c r="BG421" i="13"/>
  <c r="BH421" i="13" s="1"/>
  <c r="BN421" i="13"/>
  <c r="BO421" i="13" s="1"/>
  <c r="J422" i="13"/>
  <c r="Q422" i="13"/>
  <c r="R422" i="13" s="1"/>
  <c r="X422" i="13"/>
  <c r="Y422" i="13" s="1"/>
  <c r="AE422" i="13"/>
  <c r="AL422" i="13"/>
  <c r="AM422" i="13" s="1"/>
  <c r="AS422" i="13"/>
  <c r="AZ422" i="13"/>
  <c r="BG422" i="13"/>
  <c r="BN422" i="13"/>
  <c r="J423" i="13"/>
  <c r="Q423" i="13"/>
  <c r="X423" i="13"/>
  <c r="AE423" i="13"/>
  <c r="AF423" i="13" s="1"/>
  <c r="AL423" i="13"/>
  <c r="AS423" i="13"/>
  <c r="AZ423" i="13"/>
  <c r="BG423" i="13"/>
  <c r="BN423" i="13"/>
  <c r="J424" i="13"/>
  <c r="Q424" i="13"/>
  <c r="X424" i="13"/>
  <c r="AE424" i="13"/>
  <c r="AL424" i="13"/>
  <c r="AS424" i="13"/>
  <c r="AZ424" i="13"/>
  <c r="BG424" i="13"/>
  <c r="BN424" i="13"/>
  <c r="J425" i="13"/>
  <c r="K425" i="13" s="1"/>
  <c r="Q425" i="13"/>
  <c r="R425" i="13" s="1"/>
  <c r="X425" i="13"/>
  <c r="AE425" i="13"/>
  <c r="AF425" i="13" s="1"/>
  <c r="AL425" i="13"/>
  <c r="AM425" i="13" s="1"/>
  <c r="AS425" i="13"/>
  <c r="AZ425" i="13"/>
  <c r="BA425" i="13" s="1"/>
  <c r="BG425" i="13"/>
  <c r="BH425" i="13" s="1"/>
  <c r="BN425" i="13"/>
  <c r="J426" i="13"/>
  <c r="Q426" i="13"/>
  <c r="R426" i="13" s="1"/>
  <c r="X426" i="13"/>
  <c r="AE426" i="13"/>
  <c r="AL426" i="13"/>
  <c r="AS426" i="13"/>
  <c r="AZ426" i="13"/>
  <c r="BG426" i="13"/>
  <c r="BN426" i="13"/>
  <c r="BO426" i="13" s="1"/>
  <c r="J427" i="13"/>
  <c r="Q427" i="13"/>
  <c r="X427" i="13"/>
  <c r="AE427" i="13"/>
  <c r="AL427" i="13"/>
  <c r="AS427" i="13"/>
  <c r="AZ427" i="13"/>
  <c r="BG427" i="13"/>
  <c r="BN427" i="13"/>
  <c r="J428" i="13"/>
  <c r="Q428" i="13"/>
  <c r="X428" i="13"/>
  <c r="AE428" i="13"/>
  <c r="AF428" i="13" s="1"/>
  <c r="AL428" i="13"/>
  <c r="AS428" i="13"/>
  <c r="AT428" i="13" s="1"/>
  <c r="AZ428" i="13"/>
  <c r="BA428" i="13" s="1"/>
  <c r="BG428" i="13"/>
  <c r="BN428" i="13"/>
  <c r="J429" i="13"/>
  <c r="Q429" i="13"/>
  <c r="X429" i="13"/>
  <c r="Z429" i="13" s="1"/>
  <c r="AD429" i="13" s="1"/>
  <c r="AE429" i="13"/>
  <c r="AL429" i="13"/>
  <c r="AM429" i="13" s="1"/>
  <c r="AS429" i="13"/>
  <c r="AZ429" i="13"/>
  <c r="BG429" i="13"/>
  <c r="BH429" i="13" s="1"/>
  <c r="BN429" i="13"/>
  <c r="BO429" i="13" s="1"/>
  <c r="J430" i="13"/>
  <c r="Q430" i="13"/>
  <c r="R430" i="13" s="1"/>
  <c r="X430" i="13"/>
  <c r="AE430" i="13"/>
  <c r="AG430" i="13" s="1"/>
  <c r="AK430" i="13" s="1"/>
  <c r="AL430" i="13"/>
  <c r="AM430" i="13" s="1"/>
  <c r="AS430" i="13"/>
  <c r="AT430" i="13" s="1"/>
  <c r="AZ430" i="13"/>
  <c r="BG430" i="13"/>
  <c r="BH430" i="13" s="1"/>
  <c r="BN430" i="13"/>
  <c r="J431" i="13"/>
  <c r="L431" i="13" s="1"/>
  <c r="P431" i="13" s="1"/>
  <c r="Q431" i="13"/>
  <c r="X431" i="13"/>
  <c r="Y431" i="13" s="1"/>
  <c r="AE431" i="13"/>
  <c r="AL431" i="13"/>
  <c r="AS431" i="13"/>
  <c r="AT431" i="13" s="1"/>
  <c r="AZ431" i="13"/>
  <c r="BA431" i="13" s="1"/>
  <c r="BG431" i="13"/>
  <c r="BN431" i="13"/>
  <c r="J432" i="13"/>
  <c r="Q432" i="13"/>
  <c r="X432" i="13"/>
  <c r="Y432" i="13" s="1"/>
  <c r="AE432" i="13"/>
  <c r="AF432" i="13" s="1"/>
  <c r="AL432" i="13"/>
  <c r="AS432" i="13"/>
  <c r="AT432" i="13" s="1"/>
  <c r="AZ432" i="13"/>
  <c r="BG432" i="13"/>
  <c r="BN432" i="13"/>
  <c r="BO432" i="13" s="1"/>
  <c r="J433" i="13"/>
  <c r="Q433" i="13"/>
  <c r="X433" i="13"/>
  <c r="AE433" i="13"/>
  <c r="AL433" i="13"/>
  <c r="AS433" i="13"/>
  <c r="AZ433" i="13"/>
  <c r="BG433" i="13"/>
  <c r="BN433" i="13"/>
  <c r="BO433" i="13" s="1"/>
  <c r="J434" i="13"/>
  <c r="K434" i="13" s="1"/>
  <c r="Q434" i="13"/>
  <c r="X434" i="13"/>
  <c r="AE434" i="13"/>
  <c r="AL434" i="13"/>
  <c r="AS434" i="13"/>
  <c r="AT434" i="13" s="1"/>
  <c r="AZ434" i="13"/>
  <c r="BG434" i="13"/>
  <c r="BH434" i="13" s="1"/>
  <c r="BN434" i="13"/>
  <c r="J435" i="13"/>
  <c r="Q435" i="13"/>
  <c r="X435" i="13"/>
  <c r="AE435" i="13"/>
  <c r="AL435" i="13"/>
  <c r="AS435" i="13"/>
  <c r="AZ435" i="13"/>
  <c r="BG435" i="13"/>
  <c r="BH435" i="13" s="1"/>
  <c r="BN435" i="13"/>
  <c r="J436" i="13"/>
  <c r="Q436" i="13"/>
  <c r="X436" i="13"/>
  <c r="AE436" i="13"/>
  <c r="AL436" i="13"/>
  <c r="AS436" i="13"/>
  <c r="AZ436" i="13"/>
  <c r="BG436" i="13"/>
  <c r="BN436" i="13"/>
  <c r="J437" i="13"/>
  <c r="Q437" i="13"/>
  <c r="X437" i="13"/>
  <c r="Y437" i="13" s="1"/>
  <c r="AE437" i="13"/>
  <c r="AF437" i="13" s="1"/>
  <c r="AL437" i="13"/>
  <c r="AM437" i="13" s="1"/>
  <c r="AS437" i="13"/>
  <c r="AT437" i="13" s="1"/>
  <c r="AZ437" i="13"/>
  <c r="BG437" i="13"/>
  <c r="BH437" i="13" s="1"/>
  <c r="BN437" i="13"/>
  <c r="J438" i="13"/>
  <c r="Q438" i="13"/>
  <c r="X438" i="13"/>
  <c r="AE438" i="13"/>
  <c r="AF438" i="13" s="1"/>
  <c r="AL438" i="13"/>
  <c r="AM438" i="13" s="1"/>
  <c r="AS438" i="13"/>
  <c r="AT438" i="13" s="1"/>
  <c r="AZ438" i="13"/>
  <c r="BA438" i="13" s="1"/>
  <c r="BG438" i="13"/>
  <c r="BH438" i="13" s="1"/>
  <c r="BN438" i="13"/>
  <c r="J439" i="13"/>
  <c r="Q439" i="13"/>
  <c r="X439" i="13"/>
  <c r="AE439" i="13"/>
  <c r="AL439" i="13"/>
  <c r="AS439" i="13"/>
  <c r="AT439" i="13" s="1"/>
  <c r="AZ439" i="13"/>
  <c r="BG439" i="13"/>
  <c r="BH439" i="13" s="1"/>
  <c r="BN439" i="13"/>
  <c r="J440" i="13"/>
  <c r="Q440" i="13"/>
  <c r="R440" i="13" s="1"/>
  <c r="X440" i="13"/>
  <c r="AE440" i="13"/>
  <c r="AL440" i="13"/>
  <c r="AM440" i="13" s="1"/>
  <c r="AS440" i="13"/>
  <c r="AZ440" i="13"/>
  <c r="BA440" i="13" s="1"/>
  <c r="BG440" i="13"/>
  <c r="BH440" i="13" s="1"/>
  <c r="BN440" i="13"/>
  <c r="BO440" i="13" s="1"/>
  <c r="J441" i="13"/>
  <c r="Q441" i="13"/>
  <c r="X441" i="13"/>
  <c r="AE441" i="13"/>
  <c r="AF441" i="13" s="1"/>
  <c r="AL441" i="13"/>
  <c r="AS441" i="13"/>
  <c r="AZ441" i="13"/>
  <c r="BG441" i="13"/>
  <c r="BH441" i="13" s="1"/>
  <c r="BN441" i="13"/>
  <c r="BO441" i="13" s="1"/>
  <c r="J442" i="13"/>
  <c r="Q442" i="13"/>
  <c r="X442" i="13"/>
  <c r="Y442" i="13" s="1"/>
  <c r="AE442" i="13"/>
  <c r="AL442" i="13"/>
  <c r="AM442" i="13" s="1"/>
  <c r="AS442" i="13"/>
  <c r="AT442" i="13" s="1"/>
  <c r="AZ442" i="13"/>
  <c r="BG442" i="13"/>
  <c r="BH442" i="13" s="1"/>
  <c r="BN442" i="13"/>
  <c r="J443" i="13"/>
  <c r="K443" i="13" s="1"/>
  <c r="Q443" i="13"/>
  <c r="R443" i="13" s="1"/>
  <c r="X443" i="13"/>
  <c r="AE443" i="13"/>
  <c r="AL443" i="13"/>
  <c r="AS443" i="13"/>
  <c r="AZ443" i="13"/>
  <c r="BA443" i="13" s="1"/>
  <c r="BG443" i="13"/>
  <c r="BN443" i="13"/>
  <c r="BO443" i="13" s="1"/>
  <c r="J444" i="13"/>
  <c r="K444" i="13" s="1"/>
  <c r="Q444" i="13"/>
  <c r="R444" i="13" s="1"/>
  <c r="X444" i="13"/>
  <c r="AE444" i="13"/>
  <c r="AL444" i="13"/>
  <c r="AS444" i="13"/>
  <c r="AZ444" i="13"/>
  <c r="BA444" i="13" s="1"/>
  <c r="BG444" i="13"/>
  <c r="BH444" i="13" s="1"/>
  <c r="BN444" i="13"/>
  <c r="BO444" i="13" s="1"/>
  <c r="J445" i="13"/>
  <c r="K445" i="13" s="1"/>
  <c r="Q445" i="13"/>
  <c r="R445" i="13" s="1"/>
  <c r="X445" i="13"/>
  <c r="AE445" i="13"/>
  <c r="AL445" i="13"/>
  <c r="AM445" i="13" s="1"/>
  <c r="AS445" i="13"/>
  <c r="AZ445" i="13"/>
  <c r="BA445" i="13" s="1"/>
  <c r="BG445" i="13"/>
  <c r="BH445" i="13" s="1"/>
  <c r="BN445" i="13"/>
  <c r="J446" i="13"/>
  <c r="K446" i="13" s="1"/>
  <c r="Q446" i="13"/>
  <c r="R446" i="13" s="1"/>
  <c r="X446" i="13"/>
  <c r="Y446" i="13" s="1"/>
  <c r="AE446" i="13"/>
  <c r="AF446" i="13" s="1"/>
  <c r="AL446" i="13"/>
  <c r="AS446" i="13"/>
  <c r="AT446" i="13" s="1"/>
  <c r="AZ446" i="13"/>
  <c r="BA446" i="13" s="1"/>
  <c r="BG446" i="13"/>
  <c r="BN446" i="13"/>
  <c r="J447" i="13"/>
  <c r="K447" i="13" s="1"/>
  <c r="Q447" i="13"/>
  <c r="X447" i="13"/>
  <c r="AE447" i="13"/>
  <c r="AF447" i="13" s="1"/>
  <c r="AL447" i="13"/>
  <c r="AS447" i="13"/>
  <c r="AT447" i="13" s="1"/>
  <c r="AZ447" i="13"/>
  <c r="BA447" i="13" s="1"/>
  <c r="BG447" i="13"/>
  <c r="BN447" i="13"/>
  <c r="J448" i="13"/>
  <c r="L448" i="13" s="1"/>
  <c r="P448" i="13" s="1"/>
  <c r="Q448" i="13"/>
  <c r="R448" i="13" s="1"/>
  <c r="X448" i="13"/>
  <c r="AE448" i="13"/>
  <c r="AF448" i="13" s="1"/>
  <c r="AL448" i="13"/>
  <c r="AM448" i="13" s="1"/>
  <c r="AS448" i="13"/>
  <c r="AZ448" i="13"/>
  <c r="BA448" i="13" s="1"/>
  <c r="BG448" i="13"/>
  <c r="BN448" i="13"/>
  <c r="BO448" i="13" s="1"/>
  <c r="J449" i="13"/>
  <c r="Q449" i="13"/>
  <c r="X449" i="13"/>
  <c r="AE449" i="13"/>
  <c r="AF449" i="13" s="1"/>
  <c r="AL449" i="13"/>
  <c r="AM449" i="13" s="1"/>
  <c r="AS449" i="13"/>
  <c r="AT449" i="13" s="1"/>
  <c r="AZ449" i="13"/>
  <c r="BG449" i="13"/>
  <c r="BN449" i="13"/>
  <c r="J450" i="13"/>
  <c r="Q450" i="13"/>
  <c r="R450" i="13" s="1"/>
  <c r="X450" i="13"/>
  <c r="Y450" i="13" s="1"/>
  <c r="AE450" i="13"/>
  <c r="AF450" i="13" s="1"/>
  <c r="AL450" i="13"/>
  <c r="AS450" i="13"/>
  <c r="AZ450" i="13"/>
  <c r="BG450" i="13"/>
  <c r="BN450" i="13"/>
  <c r="BO450" i="13" s="1"/>
  <c r="J451" i="13"/>
  <c r="Q451" i="13"/>
  <c r="R451" i="13" s="1"/>
  <c r="X451" i="13"/>
  <c r="AE451" i="13"/>
  <c r="AL451" i="13"/>
  <c r="AS451" i="13"/>
  <c r="AZ451" i="13"/>
  <c r="BA451" i="13" s="1"/>
  <c r="BG451" i="13"/>
  <c r="BI451" i="13" s="1"/>
  <c r="BM451" i="13" s="1"/>
  <c r="BN451" i="13"/>
  <c r="J452" i="13"/>
  <c r="K452" i="13" s="1"/>
  <c r="Q452" i="13"/>
  <c r="X452" i="13"/>
  <c r="AE452" i="13"/>
  <c r="AL452" i="13"/>
  <c r="AS452" i="13"/>
  <c r="AZ452" i="13"/>
  <c r="BA452" i="13" s="1"/>
  <c r="BG452" i="13"/>
  <c r="BN452" i="13"/>
  <c r="BO452" i="13" s="1"/>
  <c r="J453" i="13"/>
  <c r="Q453" i="13"/>
  <c r="R453" i="13" s="1"/>
  <c r="X453" i="13"/>
  <c r="Y453" i="13" s="1"/>
  <c r="AE453" i="13"/>
  <c r="AF453" i="13" s="1"/>
  <c r="AL453" i="13"/>
  <c r="AS453" i="13"/>
  <c r="AZ453" i="13"/>
  <c r="BG453" i="13"/>
  <c r="BH453" i="13" s="1"/>
  <c r="BN453" i="13"/>
  <c r="J454" i="13"/>
  <c r="Q454" i="13"/>
  <c r="R454" i="13" s="1"/>
  <c r="X454" i="13"/>
  <c r="AE454" i="13"/>
  <c r="AL454" i="13"/>
  <c r="AS454" i="13"/>
  <c r="AZ454" i="13"/>
  <c r="BA454" i="13" s="1"/>
  <c r="BG454" i="13"/>
  <c r="BH454" i="13" s="1"/>
  <c r="BN454" i="13"/>
  <c r="J455" i="13"/>
  <c r="Q455" i="13"/>
  <c r="R455" i="13" s="1"/>
  <c r="X455" i="13"/>
  <c r="AE455" i="13"/>
  <c r="AL455" i="13"/>
  <c r="AM455" i="13" s="1"/>
  <c r="AS455" i="13"/>
  <c r="AT455" i="13" s="1"/>
  <c r="AZ455" i="13"/>
  <c r="BA455" i="13" s="1"/>
  <c r="BG455" i="13"/>
  <c r="BN455" i="13"/>
  <c r="BO455" i="13" s="1"/>
  <c r="J456" i="13"/>
  <c r="Q456" i="13"/>
  <c r="X456" i="13"/>
  <c r="AE456" i="13"/>
  <c r="AF456" i="13" s="1"/>
  <c r="AL456" i="13"/>
  <c r="AM456" i="13" s="1"/>
  <c r="AS456" i="13"/>
  <c r="AT456" i="13" s="1"/>
  <c r="AZ456" i="13"/>
  <c r="BG456" i="13"/>
  <c r="BH456" i="13" s="1"/>
  <c r="BN456" i="13"/>
  <c r="J457" i="13"/>
  <c r="K457" i="13" s="1"/>
  <c r="Q457" i="13"/>
  <c r="R457" i="13" s="1"/>
  <c r="X457" i="13"/>
  <c r="AE457" i="13"/>
  <c r="AF457" i="13" s="1"/>
  <c r="AL457" i="13"/>
  <c r="AM457" i="13" s="1"/>
  <c r="AS457" i="13"/>
  <c r="AZ457" i="13"/>
  <c r="BA457" i="13" s="1"/>
  <c r="BG457" i="13"/>
  <c r="BN457" i="13"/>
  <c r="J458" i="13"/>
  <c r="K458" i="13" s="1"/>
  <c r="Q458" i="13"/>
  <c r="X458" i="13"/>
  <c r="Y458" i="13" s="1"/>
  <c r="AE458" i="13"/>
  <c r="AL458" i="13"/>
  <c r="AS458" i="13"/>
  <c r="AZ458" i="13"/>
  <c r="BA458" i="13" s="1"/>
  <c r="BG458" i="13"/>
  <c r="BN458" i="13"/>
  <c r="J459" i="13"/>
  <c r="Q459" i="13"/>
  <c r="R459" i="13" s="1"/>
  <c r="X459" i="13"/>
  <c r="Y459" i="13" s="1"/>
  <c r="AE459" i="13"/>
  <c r="AL459" i="13"/>
  <c r="AM459" i="13" s="1"/>
  <c r="AS459" i="13"/>
  <c r="AZ459" i="13"/>
  <c r="BG459" i="13"/>
  <c r="BN459" i="13"/>
  <c r="J460" i="13"/>
  <c r="K460" i="13" s="1"/>
  <c r="Q460" i="13"/>
  <c r="X460" i="13"/>
  <c r="AE460" i="13"/>
  <c r="AL460" i="13"/>
  <c r="AM460" i="13" s="1"/>
  <c r="AS460" i="13"/>
  <c r="AZ460" i="13"/>
  <c r="BG460" i="13"/>
  <c r="BN460" i="13"/>
  <c r="BO460" i="13" s="1"/>
  <c r="J461" i="13"/>
  <c r="Q461" i="13"/>
  <c r="X461" i="13"/>
  <c r="Y461" i="13" s="1"/>
  <c r="AE461" i="13"/>
  <c r="AL461" i="13"/>
  <c r="AS461" i="13"/>
  <c r="AT461" i="13" s="1"/>
  <c r="AZ461" i="13"/>
  <c r="BG461" i="13"/>
  <c r="BH461" i="13" s="1"/>
  <c r="BN461" i="13"/>
  <c r="J462" i="13"/>
  <c r="Q462" i="13"/>
  <c r="X462" i="13"/>
  <c r="AE462" i="13"/>
  <c r="AL462" i="13"/>
  <c r="AM462" i="13" s="1"/>
  <c r="AS462" i="13"/>
  <c r="AZ462" i="13"/>
  <c r="BA462" i="13" s="1"/>
  <c r="BG462" i="13"/>
  <c r="BN462" i="13"/>
  <c r="BO462" i="13" s="1"/>
  <c r="J463" i="13"/>
  <c r="Q463" i="13"/>
  <c r="X463" i="13"/>
  <c r="AE463" i="13"/>
  <c r="AL463" i="13"/>
  <c r="AS463" i="13"/>
  <c r="AT463" i="13" s="1"/>
  <c r="AZ463" i="13"/>
  <c r="BG463" i="13"/>
  <c r="BH463" i="13" s="1"/>
  <c r="BN463" i="13"/>
  <c r="J464" i="13"/>
  <c r="Q464" i="13"/>
  <c r="X464" i="13"/>
  <c r="Y464" i="13" s="1"/>
  <c r="AE464" i="13"/>
  <c r="AL464" i="13"/>
  <c r="AM464" i="13" s="1"/>
  <c r="AS464" i="13"/>
  <c r="AT464" i="13" s="1"/>
  <c r="AZ464" i="13"/>
  <c r="BG464" i="13"/>
  <c r="BN464" i="13"/>
  <c r="J465" i="13"/>
  <c r="Q465" i="13"/>
  <c r="R465" i="13" s="1"/>
  <c r="X465" i="13"/>
  <c r="AE465" i="13"/>
  <c r="AF465" i="13" s="1"/>
  <c r="AL465" i="13"/>
  <c r="AM465" i="13" s="1"/>
  <c r="AS465" i="13"/>
  <c r="AZ465" i="13"/>
  <c r="BG465" i="13"/>
  <c r="BN465" i="13"/>
  <c r="J466" i="13"/>
  <c r="Q466" i="13"/>
  <c r="X466" i="13"/>
  <c r="Y466" i="13" s="1"/>
  <c r="AE466" i="13"/>
  <c r="AF466" i="13" s="1"/>
  <c r="AL466" i="13"/>
  <c r="AS466" i="13"/>
  <c r="AT466" i="13" s="1"/>
  <c r="AZ466" i="13"/>
  <c r="BG466" i="13"/>
  <c r="BN466" i="13"/>
  <c r="BO466" i="13" s="1"/>
  <c r="J467" i="13"/>
  <c r="Q467" i="13"/>
  <c r="R467" i="13" s="1"/>
  <c r="X467" i="13"/>
  <c r="AE467" i="13"/>
  <c r="AL467" i="13"/>
  <c r="AS467" i="13"/>
  <c r="AT467" i="13" s="1"/>
  <c r="AZ467" i="13"/>
  <c r="BG467" i="13"/>
  <c r="BH467" i="13" s="1"/>
  <c r="BN467" i="13"/>
  <c r="J468" i="13"/>
  <c r="K468" i="13" s="1"/>
  <c r="Q468" i="13"/>
  <c r="R468" i="13" s="1"/>
  <c r="X468" i="13"/>
  <c r="AE468" i="13"/>
  <c r="AL468" i="13"/>
  <c r="AS468" i="13"/>
  <c r="AZ468" i="13"/>
  <c r="BG468" i="13"/>
  <c r="BN468" i="13"/>
  <c r="BO468" i="13" s="1"/>
  <c r="J469" i="13"/>
  <c r="Q469" i="13"/>
  <c r="X469" i="13"/>
  <c r="AE469" i="13"/>
  <c r="AL469" i="13"/>
  <c r="AS469" i="13"/>
  <c r="AZ469" i="13"/>
  <c r="BG469" i="13"/>
  <c r="BH469" i="13" s="1"/>
  <c r="BN469" i="13"/>
  <c r="J470" i="13"/>
  <c r="Q470" i="13"/>
  <c r="X470" i="13"/>
  <c r="AE470" i="13"/>
  <c r="AL470" i="13"/>
  <c r="AS470" i="13"/>
  <c r="AZ470" i="13"/>
  <c r="BA470" i="13" s="1"/>
  <c r="BG470" i="13"/>
  <c r="BN470" i="13"/>
  <c r="J471" i="13"/>
  <c r="Q471" i="13"/>
  <c r="X471" i="13"/>
  <c r="AE471" i="13"/>
  <c r="AL471" i="13"/>
  <c r="AS471" i="13"/>
  <c r="AT471" i="13" s="1"/>
  <c r="AZ471" i="13"/>
  <c r="BG471" i="13"/>
  <c r="BN471" i="13"/>
  <c r="J472" i="13"/>
  <c r="Q472" i="13"/>
  <c r="X472" i="13"/>
  <c r="AE472" i="13"/>
  <c r="AL472" i="13"/>
  <c r="AM472" i="13" s="1"/>
  <c r="AS472" i="13"/>
  <c r="AZ472" i="13"/>
  <c r="BG472" i="13"/>
  <c r="BN472" i="13"/>
  <c r="J473" i="13"/>
  <c r="Q473" i="13"/>
  <c r="X473" i="13"/>
  <c r="AE473" i="13"/>
  <c r="AF473" i="13" s="1"/>
  <c r="AL473" i="13"/>
  <c r="AS473" i="13"/>
  <c r="AZ473" i="13"/>
  <c r="BG473" i="13"/>
  <c r="BN473" i="13"/>
  <c r="J474" i="13"/>
  <c r="Q474" i="13"/>
  <c r="X474" i="13"/>
  <c r="Y474" i="13" s="1"/>
  <c r="AE474" i="13"/>
  <c r="AL474" i="13"/>
  <c r="AS474" i="13"/>
  <c r="AZ474" i="13"/>
  <c r="BB474" i="13" s="1"/>
  <c r="BF474" i="13" s="1"/>
  <c r="BG474" i="13"/>
  <c r="BN474" i="13"/>
  <c r="J475" i="13"/>
  <c r="Q475" i="13"/>
  <c r="R475" i="13" s="1"/>
  <c r="X475" i="13"/>
  <c r="AE475" i="13"/>
  <c r="AL475" i="13"/>
  <c r="AS475" i="13"/>
  <c r="AZ475" i="13"/>
  <c r="BG475" i="13"/>
  <c r="BN475" i="13"/>
  <c r="J476" i="13"/>
  <c r="K476" i="13" s="1"/>
  <c r="Q476" i="13"/>
  <c r="X476" i="13"/>
  <c r="AE476" i="13"/>
  <c r="AL476" i="13"/>
  <c r="AS476" i="13"/>
  <c r="AZ476" i="13"/>
  <c r="BG476" i="13"/>
  <c r="BN476" i="13"/>
  <c r="BO476" i="13" s="1"/>
  <c r="J477" i="13"/>
  <c r="Q477" i="13"/>
  <c r="X477" i="13"/>
  <c r="AE477" i="13"/>
  <c r="AL477" i="13"/>
  <c r="AS477" i="13"/>
  <c r="AZ477" i="13"/>
  <c r="BG477" i="13"/>
  <c r="BH477" i="13" s="1"/>
  <c r="BN477" i="13"/>
  <c r="J478" i="13"/>
  <c r="Q478" i="13"/>
  <c r="X478" i="13"/>
  <c r="AE478" i="13"/>
  <c r="AL478" i="13"/>
  <c r="AS478" i="13"/>
  <c r="AZ478" i="13"/>
  <c r="BA478" i="13" s="1"/>
  <c r="BG478" i="13"/>
  <c r="BN478" i="13"/>
  <c r="J479" i="13"/>
  <c r="Q479" i="13"/>
  <c r="X479" i="13"/>
  <c r="AE479" i="13"/>
  <c r="AL479" i="13"/>
  <c r="AS479" i="13"/>
  <c r="AT479" i="13" s="1"/>
  <c r="AZ479" i="13"/>
  <c r="BG479" i="13"/>
  <c r="BN479" i="13"/>
  <c r="J480" i="13"/>
  <c r="Q480" i="13"/>
  <c r="X480" i="13"/>
  <c r="AE480" i="13"/>
  <c r="AL480" i="13"/>
  <c r="AM480" i="13" s="1"/>
  <c r="AS480" i="13"/>
  <c r="AZ480" i="13"/>
  <c r="BG480" i="13"/>
  <c r="BN480" i="13"/>
  <c r="J481" i="13"/>
  <c r="Q481" i="13"/>
  <c r="X481" i="13"/>
  <c r="AE481" i="13"/>
  <c r="AF481" i="13" s="1"/>
  <c r="AL481" i="13"/>
  <c r="AS481" i="13"/>
  <c r="AZ481" i="13"/>
  <c r="BG481" i="13"/>
  <c r="BN481" i="13"/>
  <c r="J482" i="13"/>
  <c r="Q482" i="13"/>
  <c r="X482" i="13"/>
  <c r="Y482" i="13" s="1"/>
  <c r="AE482" i="13"/>
  <c r="AL482" i="13"/>
  <c r="AS482" i="13"/>
  <c r="AZ482" i="13"/>
  <c r="BG482" i="13"/>
  <c r="BN482" i="13"/>
  <c r="J483" i="13"/>
  <c r="Q483" i="13"/>
  <c r="R483" i="13" s="1"/>
  <c r="X483" i="13"/>
  <c r="AE483" i="13"/>
  <c r="AL483" i="13"/>
  <c r="AS483" i="13"/>
  <c r="AZ483" i="13"/>
  <c r="BG483" i="13"/>
  <c r="BN483" i="13"/>
  <c r="J484" i="13"/>
  <c r="Q484" i="13"/>
  <c r="X484" i="13"/>
  <c r="AE484" i="13"/>
  <c r="AL484" i="13"/>
  <c r="AS484" i="13"/>
  <c r="AZ484" i="13"/>
  <c r="BG484" i="13"/>
  <c r="BN484" i="13"/>
  <c r="J485" i="13"/>
  <c r="Q485" i="13"/>
  <c r="X485" i="13"/>
  <c r="AE485" i="13"/>
  <c r="AL485" i="13"/>
  <c r="AS485" i="13"/>
  <c r="AZ485" i="13"/>
  <c r="BG485" i="13"/>
  <c r="BN485" i="13"/>
  <c r="J486" i="13"/>
  <c r="Q486" i="13"/>
  <c r="X486" i="13"/>
  <c r="AE486" i="13"/>
  <c r="AL486" i="13"/>
  <c r="AS486" i="13"/>
  <c r="AZ486" i="13"/>
  <c r="BG486" i="13"/>
  <c r="BN486" i="13"/>
  <c r="J487" i="13"/>
  <c r="Q487" i="13"/>
  <c r="X487" i="13"/>
  <c r="AE487" i="13"/>
  <c r="AL487" i="13"/>
  <c r="AS487" i="13"/>
  <c r="AZ487" i="13"/>
  <c r="BG487" i="13"/>
  <c r="BN487" i="13"/>
  <c r="J488" i="13"/>
  <c r="Q488" i="13"/>
  <c r="X488" i="13"/>
  <c r="AE488" i="13"/>
  <c r="AL488" i="13"/>
  <c r="AS488" i="13"/>
  <c r="AZ488" i="13"/>
  <c r="BG488" i="13"/>
  <c r="BN488" i="13"/>
  <c r="J489" i="13"/>
  <c r="Q489" i="13"/>
  <c r="X489" i="13"/>
  <c r="AE489" i="13"/>
  <c r="AL489" i="13"/>
  <c r="AS489" i="13"/>
  <c r="AZ489" i="13"/>
  <c r="BG489" i="13"/>
  <c r="BN489" i="13"/>
  <c r="BP489" i="13" s="1"/>
  <c r="BT489" i="13" s="1"/>
  <c r="J490" i="13"/>
  <c r="Q490" i="13"/>
  <c r="X490" i="13"/>
  <c r="AE490" i="13"/>
  <c r="AL490" i="13"/>
  <c r="AS490" i="13"/>
  <c r="AZ490" i="13"/>
  <c r="BG490" i="13"/>
  <c r="BN490" i="13"/>
  <c r="J491" i="13"/>
  <c r="Q491" i="13"/>
  <c r="X491" i="13"/>
  <c r="AE491" i="13"/>
  <c r="AL491" i="13"/>
  <c r="AS491" i="13"/>
  <c r="AZ491" i="13"/>
  <c r="BG491" i="13"/>
  <c r="BN491" i="13"/>
  <c r="J492" i="13"/>
  <c r="Q492" i="13"/>
  <c r="X492" i="13"/>
  <c r="AE492" i="13"/>
  <c r="AL492" i="13"/>
  <c r="AS492" i="13"/>
  <c r="AZ492" i="13"/>
  <c r="BG492" i="13"/>
  <c r="BN492" i="13"/>
  <c r="J493" i="13"/>
  <c r="Q493" i="13"/>
  <c r="X493" i="13"/>
  <c r="AE493" i="13"/>
  <c r="AL493" i="13"/>
  <c r="AS493" i="13"/>
  <c r="AZ493" i="13"/>
  <c r="BG493" i="13"/>
  <c r="BN493" i="13"/>
  <c r="J494" i="13"/>
  <c r="Q494" i="13"/>
  <c r="X494" i="13"/>
  <c r="AE494" i="13"/>
  <c r="AL494" i="13"/>
  <c r="AS494" i="13"/>
  <c r="AZ494" i="13"/>
  <c r="BG494" i="13"/>
  <c r="BN494" i="13"/>
  <c r="J495" i="13"/>
  <c r="Q495" i="13"/>
  <c r="X495" i="13"/>
  <c r="AE495" i="13"/>
  <c r="AL495" i="13"/>
  <c r="AS495" i="13"/>
  <c r="AZ495" i="13"/>
  <c r="BG495" i="13"/>
  <c r="BN495" i="13"/>
  <c r="J496" i="13"/>
  <c r="Q496" i="13"/>
  <c r="X496" i="13"/>
  <c r="AE496" i="13"/>
  <c r="AL496" i="13"/>
  <c r="AS496" i="13"/>
  <c r="AZ496" i="13"/>
  <c r="BG496" i="13"/>
  <c r="BN496" i="13"/>
  <c r="J497" i="13"/>
  <c r="Q497" i="13"/>
  <c r="X497" i="13"/>
  <c r="AE497" i="13"/>
  <c r="AL497" i="13"/>
  <c r="AS497" i="13"/>
  <c r="AZ497" i="13"/>
  <c r="BG497" i="13"/>
  <c r="BN497" i="13"/>
  <c r="J498" i="13"/>
  <c r="Q498" i="13"/>
  <c r="X498" i="13"/>
  <c r="AE498" i="13"/>
  <c r="AL498" i="13"/>
  <c r="AS498" i="13"/>
  <c r="AZ498" i="13"/>
  <c r="BG498" i="13"/>
  <c r="BN498" i="13"/>
  <c r="J499" i="13"/>
  <c r="Q499" i="13"/>
  <c r="X499" i="13"/>
  <c r="AE499" i="13"/>
  <c r="AL499" i="13"/>
  <c r="AS499" i="13"/>
  <c r="AZ499" i="13"/>
  <c r="BG499" i="13"/>
  <c r="BN499" i="13"/>
  <c r="J500" i="13"/>
  <c r="Q500" i="13"/>
  <c r="X500" i="13"/>
  <c r="AE500" i="13"/>
  <c r="AL500" i="13"/>
  <c r="AS500" i="13"/>
  <c r="AZ500" i="13"/>
  <c r="BG500" i="13"/>
  <c r="BN500" i="13"/>
  <c r="J501" i="13"/>
  <c r="Q501" i="13"/>
  <c r="X501" i="13"/>
  <c r="AE501" i="13"/>
  <c r="AL501" i="13"/>
  <c r="AS501" i="13"/>
  <c r="AZ501" i="13"/>
  <c r="BG501" i="13"/>
  <c r="BN501" i="13"/>
  <c r="BN3" i="13"/>
  <c r="BG3" i="13"/>
  <c r="AZ3" i="13"/>
  <c r="AS3" i="13"/>
  <c r="AL3" i="13"/>
  <c r="AE3" i="13"/>
  <c r="X3" i="13"/>
  <c r="Q3" i="13"/>
  <c r="J3" i="13"/>
  <c r="C7" i="13"/>
  <c r="C8" i="13"/>
  <c r="D8" i="13" s="1"/>
  <c r="C9" i="13"/>
  <c r="D9" i="13" s="1"/>
  <c r="C10" i="13"/>
  <c r="C11" i="13"/>
  <c r="C12" i="13"/>
  <c r="D12" i="13" s="1"/>
  <c r="C13" i="13"/>
  <c r="D13" i="13" s="1"/>
  <c r="C14" i="13"/>
  <c r="D14" i="13" s="1"/>
  <c r="C15" i="13"/>
  <c r="C16" i="13"/>
  <c r="D16" i="13" s="1"/>
  <c r="C17" i="13"/>
  <c r="C18" i="13"/>
  <c r="C19" i="13"/>
  <c r="C20" i="13"/>
  <c r="D20" i="13" s="1"/>
  <c r="C21" i="13"/>
  <c r="D21" i="13" s="1"/>
  <c r="C22" i="13"/>
  <c r="D22" i="13" s="1"/>
  <c r="C23" i="13"/>
  <c r="D23" i="13" s="1"/>
  <c r="C24" i="13"/>
  <c r="D24" i="13" s="1"/>
  <c r="C25" i="13"/>
  <c r="D25" i="13" s="1"/>
  <c r="C26" i="13"/>
  <c r="D26" i="13" s="1"/>
  <c r="C27" i="13"/>
  <c r="C28" i="13"/>
  <c r="D28" i="13" s="1"/>
  <c r="C29" i="13"/>
  <c r="D29" i="13" s="1"/>
  <c r="C30" i="13"/>
  <c r="D30" i="13" s="1"/>
  <c r="C31" i="13"/>
  <c r="D31" i="13" s="1"/>
  <c r="C32" i="13"/>
  <c r="D32" i="13" s="1"/>
  <c r="C33" i="13"/>
  <c r="D33" i="13" s="1"/>
  <c r="C34" i="13"/>
  <c r="D34" i="13" s="1"/>
  <c r="C35" i="13"/>
  <c r="D35" i="13" s="1"/>
  <c r="C36" i="13"/>
  <c r="C37" i="13"/>
  <c r="D37" i="13" s="1"/>
  <c r="C38" i="13"/>
  <c r="D38" i="13" s="1"/>
  <c r="C39" i="13"/>
  <c r="D39" i="13" s="1"/>
  <c r="C40" i="13"/>
  <c r="D40" i="13" s="1"/>
  <c r="C41" i="13"/>
  <c r="D41" i="13" s="1"/>
  <c r="C42" i="13"/>
  <c r="D42" i="13" s="1"/>
  <c r="C43" i="13"/>
  <c r="D43" i="13" s="1"/>
  <c r="C44" i="13"/>
  <c r="D44" i="13" s="1"/>
  <c r="C45" i="13"/>
  <c r="C46" i="13"/>
  <c r="D46" i="13" s="1"/>
  <c r="C47" i="13"/>
  <c r="D47" i="13" s="1"/>
  <c r="C48" i="13"/>
  <c r="D48" i="13" s="1"/>
  <c r="C49" i="13"/>
  <c r="D49" i="13" s="1"/>
  <c r="C50" i="13"/>
  <c r="D50" i="13" s="1"/>
  <c r="C51" i="13"/>
  <c r="D51" i="13" s="1"/>
  <c r="C52" i="13"/>
  <c r="D52" i="13" s="1"/>
  <c r="C53" i="13"/>
  <c r="D53" i="13" s="1"/>
  <c r="C54" i="13"/>
  <c r="D54" i="13" s="1"/>
  <c r="C55" i="13"/>
  <c r="D55" i="13" s="1"/>
  <c r="C56" i="13"/>
  <c r="C57" i="13"/>
  <c r="D57" i="13" s="1"/>
  <c r="C58" i="13"/>
  <c r="D58" i="13" s="1"/>
  <c r="C59" i="13"/>
  <c r="D59" i="13" s="1"/>
  <c r="C60" i="13"/>
  <c r="D60" i="13" s="1"/>
  <c r="C61" i="13"/>
  <c r="D61" i="13" s="1"/>
  <c r="C62" i="13"/>
  <c r="D62" i="13" s="1"/>
  <c r="C63" i="13"/>
  <c r="D63" i="13" s="1"/>
  <c r="C64" i="13"/>
  <c r="D64" i="13" s="1"/>
  <c r="C65" i="13"/>
  <c r="D65" i="13" s="1"/>
  <c r="C66" i="13"/>
  <c r="C67" i="13"/>
  <c r="D67" i="13" s="1"/>
  <c r="C68" i="13"/>
  <c r="D68" i="13" s="1"/>
  <c r="C69" i="13"/>
  <c r="D69" i="13" s="1"/>
  <c r="C70" i="13"/>
  <c r="D70" i="13" s="1"/>
  <c r="C71" i="13"/>
  <c r="D71" i="13" s="1"/>
  <c r="C72" i="13"/>
  <c r="D72" i="13" s="1"/>
  <c r="C73" i="13"/>
  <c r="D73" i="13" s="1"/>
  <c r="C74" i="13"/>
  <c r="D74" i="13" s="1"/>
  <c r="C75" i="13"/>
  <c r="D75" i="13" s="1"/>
  <c r="C76" i="13"/>
  <c r="C77" i="13"/>
  <c r="D77" i="13" s="1"/>
  <c r="C78" i="13"/>
  <c r="D78" i="13" s="1"/>
  <c r="C79" i="13"/>
  <c r="D79" i="13" s="1"/>
  <c r="C80" i="13"/>
  <c r="D80" i="13" s="1"/>
  <c r="C81" i="13"/>
  <c r="D81" i="13" s="1"/>
  <c r="C82" i="13"/>
  <c r="D82" i="13" s="1"/>
  <c r="C83" i="13"/>
  <c r="D83" i="13" s="1"/>
  <c r="C84" i="13"/>
  <c r="D84" i="13" s="1"/>
  <c r="C85" i="13"/>
  <c r="D85" i="13" s="1"/>
  <c r="C86" i="13"/>
  <c r="D86" i="13" s="1"/>
  <c r="C87" i="13"/>
  <c r="D87" i="13" s="1"/>
  <c r="C88" i="13"/>
  <c r="D88" i="13" s="1"/>
  <c r="C89" i="13"/>
  <c r="D89" i="13" s="1"/>
  <c r="C90" i="13"/>
  <c r="D90" i="13" s="1"/>
  <c r="C91" i="13"/>
  <c r="D91" i="13" s="1"/>
  <c r="C92" i="13"/>
  <c r="D92" i="13" s="1"/>
  <c r="C93" i="13"/>
  <c r="D93" i="13" s="1"/>
  <c r="C94" i="13"/>
  <c r="D94" i="13" s="1"/>
  <c r="C95" i="13"/>
  <c r="D95" i="13" s="1"/>
  <c r="C96" i="13"/>
  <c r="D96" i="13" s="1"/>
  <c r="C97" i="13"/>
  <c r="D97" i="13" s="1"/>
  <c r="C98" i="13"/>
  <c r="D98" i="13" s="1"/>
  <c r="C99" i="13"/>
  <c r="D99" i="13" s="1"/>
  <c r="C100" i="13"/>
  <c r="D100" i="13" s="1"/>
  <c r="C101" i="13"/>
  <c r="D101" i="13" s="1"/>
  <c r="C102" i="13"/>
  <c r="D102" i="13" s="1"/>
  <c r="C103" i="13"/>
  <c r="D103" i="13" s="1"/>
  <c r="C104" i="13"/>
  <c r="D104" i="13" s="1"/>
  <c r="C105" i="13"/>
  <c r="D105" i="13" s="1"/>
  <c r="C106" i="13"/>
  <c r="D106" i="13" s="1"/>
  <c r="C107" i="13"/>
  <c r="D107" i="13" s="1"/>
  <c r="C108" i="13"/>
  <c r="D108" i="13" s="1"/>
  <c r="C109" i="13"/>
  <c r="D109" i="13" s="1"/>
  <c r="C110" i="13"/>
  <c r="D110" i="13" s="1"/>
  <c r="C111" i="13"/>
  <c r="D111" i="13" s="1"/>
  <c r="C112" i="13"/>
  <c r="D112" i="13" s="1"/>
  <c r="C113" i="13"/>
  <c r="D113" i="13" s="1"/>
  <c r="C114" i="13"/>
  <c r="D114" i="13" s="1"/>
  <c r="C115" i="13"/>
  <c r="D115" i="13" s="1"/>
  <c r="C116" i="13"/>
  <c r="D116" i="13" s="1"/>
  <c r="C117" i="13"/>
  <c r="D117" i="13" s="1"/>
  <c r="C118" i="13"/>
  <c r="D118" i="13" s="1"/>
  <c r="C119" i="13"/>
  <c r="D119" i="13" s="1"/>
  <c r="C120" i="13"/>
  <c r="D120" i="13" s="1"/>
  <c r="C121" i="13"/>
  <c r="D121" i="13" s="1"/>
  <c r="C122" i="13"/>
  <c r="D122" i="13" s="1"/>
  <c r="C123" i="13"/>
  <c r="D123" i="13" s="1"/>
  <c r="C124" i="13"/>
  <c r="D124" i="13" s="1"/>
  <c r="C125" i="13"/>
  <c r="D125" i="13" s="1"/>
  <c r="C126" i="13"/>
  <c r="D126" i="13" s="1"/>
  <c r="C127" i="13"/>
  <c r="D127" i="13" s="1"/>
  <c r="C128" i="13"/>
  <c r="D128" i="13" s="1"/>
  <c r="C129" i="13"/>
  <c r="D129" i="13" s="1"/>
  <c r="C130" i="13"/>
  <c r="D130" i="13" s="1"/>
  <c r="C131" i="13"/>
  <c r="D131" i="13" s="1"/>
  <c r="C132" i="13"/>
  <c r="D132" i="13" s="1"/>
  <c r="C133" i="13"/>
  <c r="D133" i="13" s="1"/>
  <c r="C134" i="13"/>
  <c r="D134" i="13" s="1"/>
  <c r="C135" i="13"/>
  <c r="D135" i="13" s="1"/>
  <c r="C136" i="13"/>
  <c r="D136" i="13" s="1"/>
  <c r="C137" i="13"/>
  <c r="D137" i="13" s="1"/>
  <c r="C138" i="13"/>
  <c r="D138" i="13" s="1"/>
  <c r="C139" i="13"/>
  <c r="D139" i="13" s="1"/>
  <c r="C140" i="13"/>
  <c r="D140" i="13" s="1"/>
  <c r="C141" i="13"/>
  <c r="D141" i="13" s="1"/>
  <c r="C142" i="13"/>
  <c r="D142" i="13" s="1"/>
  <c r="C143" i="13"/>
  <c r="D143" i="13" s="1"/>
  <c r="C144" i="13"/>
  <c r="D144" i="13" s="1"/>
  <c r="C145" i="13"/>
  <c r="D145" i="13" s="1"/>
  <c r="C146" i="13"/>
  <c r="D146" i="13" s="1"/>
  <c r="C147" i="13"/>
  <c r="C148" i="13"/>
  <c r="D148" i="13" s="1"/>
  <c r="C149" i="13"/>
  <c r="D149" i="13" s="1"/>
  <c r="C150" i="13"/>
  <c r="D150" i="13" s="1"/>
  <c r="C151" i="13"/>
  <c r="D151" i="13" s="1"/>
  <c r="C152" i="13"/>
  <c r="D152" i="13" s="1"/>
  <c r="C153" i="13"/>
  <c r="D153" i="13" s="1"/>
  <c r="C154" i="13"/>
  <c r="D154" i="13" s="1"/>
  <c r="C155" i="13"/>
  <c r="C156" i="13"/>
  <c r="D156" i="13" s="1"/>
  <c r="C157" i="13"/>
  <c r="D157" i="13" s="1"/>
  <c r="C158" i="13"/>
  <c r="D158" i="13" s="1"/>
  <c r="C159" i="13"/>
  <c r="D159" i="13" s="1"/>
  <c r="C160" i="13"/>
  <c r="D160" i="13" s="1"/>
  <c r="C161" i="13"/>
  <c r="D161" i="13" s="1"/>
  <c r="C162" i="13"/>
  <c r="D162" i="13" s="1"/>
  <c r="C163" i="13"/>
  <c r="D163" i="13" s="1"/>
  <c r="C164" i="13"/>
  <c r="D164" i="13" s="1"/>
  <c r="C165" i="13"/>
  <c r="D165" i="13" s="1"/>
  <c r="C166" i="13"/>
  <c r="D166" i="13" s="1"/>
  <c r="C167" i="13"/>
  <c r="D167" i="13" s="1"/>
  <c r="C168" i="13"/>
  <c r="D168" i="13" s="1"/>
  <c r="C169" i="13"/>
  <c r="D169" i="13" s="1"/>
  <c r="C170" i="13"/>
  <c r="D170" i="13" s="1"/>
  <c r="C171" i="13"/>
  <c r="D171" i="13" s="1"/>
  <c r="C172" i="13"/>
  <c r="D172" i="13" s="1"/>
  <c r="C173" i="13"/>
  <c r="D173" i="13" s="1"/>
  <c r="C174" i="13"/>
  <c r="D174" i="13" s="1"/>
  <c r="C175" i="13"/>
  <c r="D175" i="13" s="1"/>
  <c r="C176" i="13"/>
  <c r="D176" i="13" s="1"/>
  <c r="C177" i="13"/>
  <c r="D177" i="13" s="1"/>
  <c r="C178" i="13"/>
  <c r="D178" i="13" s="1"/>
  <c r="C179" i="13"/>
  <c r="D179" i="13" s="1"/>
  <c r="C180" i="13"/>
  <c r="D180" i="13" s="1"/>
  <c r="C181" i="13"/>
  <c r="D181" i="13" s="1"/>
  <c r="C182" i="13"/>
  <c r="D182" i="13" s="1"/>
  <c r="C183" i="13"/>
  <c r="D183" i="13" s="1"/>
  <c r="C184" i="13"/>
  <c r="D184" i="13" s="1"/>
  <c r="C185" i="13"/>
  <c r="D185" i="13" s="1"/>
  <c r="C186" i="13"/>
  <c r="D186" i="13" s="1"/>
  <c r="C187" i="13"/>
  <c r="D187" i="13" s="1"/>
  <c r="C188" i="13"/>
  <c r="D188" i="13" s="1"/>
  <c r="C189" i="13"/>
  <c r="D189" i="13" s="1"/>
  <c r="C190" i="13"/>
  <c r="D190" i="13" s="1"/>
  <c r="C191" i="13"/>
  <c r="D191" i="13" s="1"/>
  <c r="C192" i="13"/>
  <c r="D192" i="13" s="1"/>
  <c r="C193" i="13"/>
  <c r="D193" i="13" s="1"/>
  <c r="C194" i="13"/>
  <c r="D194" i="13" s="1"/>
  <c r="C195" i="13"/>
  <c r="D195" i="13" s="1"/>
  <c r="C196" i="13"/>
  <c r="D196" i="13" s="1"/>
  <c r="C197" i="13"/>
  <c r="D197" i="13" s="1"/>
  <c r="C198" i="13"/>
  <c r="D198" i="13" s="1"/>
  <c r="C199" i="13"/>
  <c r="D199" i="13" s="1"/>
  <c r="C200" i="13"/>
  <c r="D200" i="13" s="1"/>
  <c r="C201" i="13"/>
  <c r="D201" i="13" s="1"/>
  <c r="C202" i="13"/>
  <c r="D202" i="13" s="1"/>
  <c r="C203" i="13"/>
  <c r="D203" i="13" s="1"/>
  <c r="C204" i="13"/>
  <c r="D204" i="13" s="1"/>
  <c r="C205" i="13"/>
  <c r="D205" i="13" s="1"/>
  <c r="C206" i="13"/>
  <c r="D206" i="13" s="1"/>
  <c r="C207" i="13"/>
  <c r="D207" i="13" s="1"/>
  <c r="C208" i="13"/>
  <c r="D208" i="13" s="1"/>
  <c r="C209" i="13"/>
  <c r="D209" i="13" s="1"/>
  <c r="C210" i="13"/>
  <c r="D210" i="13" s="1"/>
  <c r="C211" i="13"/>
  <c r="D211" i="13" s="1"/>
  <c r="C212" i="13"/>
  <c r="C213" i="13"/>
  <c r="D213" i="13" s="1"/>
  <c r="C214" i="13"/>
  <c r="D214" i="13" s="1"/>
  <c r="C215" i="13"/>
  <c r="D215" i="13" s="1"/>
  <c r="C216" i="13"/>
  <c r="D216" i="13" s="1"/>
  <c r="C217" i="13"/>
  <c r="D217" i="13" s="1"/>
  <c r="C218" i="13"/>
  <c r="D218" i="13" s="1"/>
  <c r="C219" i="13"/>
  <c r="D219" i="13" s="1"/>
  <c r="C220" i="13"/>
  <c r="D220" i="13" s="1"/>
  <c r="C221" i="13"/>
  <c r="D221" i="13" s="1"/>
  <c r="C222" i="13"/>
  <c r="D222" i="13" s="1"/>
  <c r="C223" i="13"/>
  <c r="D223" i="13" s="1"/>
  <c r="C224" i="13"/>
  <c r="D224" i="13" s="1"/>
  <c r="C225" i="13"/>
  <c r="D225" i="13" s="1"/>
  <c r="C226" i="13"/>
  <c r="D226" i="13" s="1"/>
  <c r="C227" i="13"/>
  <c r="D227" i="13" s="1"/>
  <c r="C228" i="13"/>
  <c r="D228" i="13" s="1"/>
  <c r="C229" i="13"/>
  <c r="D229" i="13" s="1"/>
  <c r="C230" i="13"/>
  <c r="D230" i="13" s="1"/>
  <c r="C231" i="13"/>
  <c r="D231" i="13" s="1"/>
  <c r="C232" i="13"/>
  <c r="D232" i="13" s="1"/>
  <c r="C233" i="13"/>
  <c r="D233" i="13" s="1"/>
  <c r="C234" i="13"/>
  <c r="D234" i="13" s="1"/>
  <c r="C235" i="13"/>
  <c r="D235" i="13" s="1"/>
  <c r="C236" i="13"/>
  <c r="D236" i="13" s="1"/>
  <c r="C237" i="13"/>
  <c r="D237" i="13" s="1"/>
  <c r="C238" i="13"/>
  <c r="D238" i="13" s="1"/>
  <c r="C239" i="13"/>
  <c r="D239" i="13" s="1"/>
  <c r="C240" i="13"/>
  <c r="D240" i="13" s="1"/>
  <c r="C241" i="13"/>
  <c r="D241" i="13" s="1"/>
  <c r="C242" i="13"/>
  <c r="D242" i="13" s="1"/>
  <c r="C243" i="13"/>
  <c r="D243" i="13" s="1"/>
  <c r="C244" i="13"/>
  <c r="C245" i="13"/>
  <c r="D245" i="13" s="1"/>
  <c r="C246" i="13"/>
  <c r="D246" i="13" s="1"/>
  <c r="C247" i="13"/>
  <c r="C248" i="13"/>
  <c r="D248" i="13" s="1"/>
  <c r="C249" i="13"/>
  <c r="D249" i="13" s="1"/>
  <c r="C250" i="13"/>
  <c r="D250" i="13" s="1"/>
  <c r="C251" i="13"/>
  <c r="D251" i="13" s="1"/>
  <c r="C252" i="13"/>
  <c r="D252" i="13" s="1"/>
  <c r="C253" i="13"/>
  <c r="D253" i="13" s="1"/>
  <c r="C254" i="13"/>
  <c r="D254" i="13" s="1"/>
  <c r="C255" i="13"/>
  <c r="D255" i="13" s="1"/>
  <c r="C256" i="13"/>
  <c r="D256" i="13" s="1"/>
  <c r="C257" i="13"/>
  <c r="D257" i="13" s="1"/>
  <c r="C258" i="13"/>
  <c r="D258" i="13" s="1"/>
  <c r="C259" i="13"/>
  <c r="D259" i="13" s="1"/>
  <c r="C260" i="13"/>
  <c r="D260" i="13" s="1"/>
  <c r="C261" i="13"/>
  <c r="D261" i="13" s="1"/>
  <c r="C262" i="13"/>
  <c r="D262" i="13" s="1"/>
  <c r="C263" i="13"/>
  <c r="D263" i="13" s="1"/>
  <c r="C264" i="13"/>
  <c r="D264" i="13" s="1"/>
  <c r="C265" i="13"/>
  <c r="C266" i="13"/>
  <c r="D266" i="13" s="1"/>
  <c r="C267" i="13"/>
  <c r="D267" i="13" s="1"/>
  <c r="C268" i="13"/>
  <c r="D268" i="13" s="1"/>
  <c r="C269" i="13"/>
  <c r="D269" i="13" s="1"/>
  <c r="C270" i="13"/>
  <c r="D270" i="13" s="1"/>
  <c r="C271" i="13"/>
  <c r="D271" i="13" s="1"/>
  <c r="C272" i="13"/>
  <c r="D272" i="13" s="1"/>
  <c r="C273" i="13"/>
  <c r="C274" i="13"/>
  <c r="C275" i="13"/>
  <c r="D275" i="13" s="1"/>
  <c r="C276" i="13"/>
  <c r="D276" i="13" s="1"/>
  <c r="C277" i="13"/>
  <c r="D277" i="13" s="1"/>
  <c r="C278" i="13"/>
  <c r="C279" i="13"/>
  <c r="C280" i="13"/>
  <c r="D280" i="13" s="1"/>
  <c r="C281" i="13"/>
  <c r="D281" i="13" s="1"/>
  <c r="C282" i="13"/>
  <c r="D282" i="13" s="1"/>
  <c r="C283" i="13"/>
  <c r="C284" i="13"/>
  <c r="D284" i="13" s="1"/>
  <c r="C285" i="13"/>
  <c r="D285" i="13" s="1"/>
  <c r="C286" i="13"/>
  <c r="D286" i="13" s="1"/>
  <c r="C287" i="13"/>
  <c r="D287" i="13" s="1"/>
  <c r="C288" i="13"/>
  <c r="D288" i="13" s="1"/>
  <c r="C289" i="13"/>
  <c r="D289" i="13" s="1"/>
  <c r="C290" i="13"/>
  <c r="D290" i="13" s="1"/>
  <c r="C291" i="13"/>
  <c r="D291" i="13" s="1"/>
  <c r="C292" i="13"/>
  <c r="C293" i="13"/>
  <c r="D293" i="13" s="1"/>
  <c r="C294" i="13"/>
  <c r="D294" i="13" s="1"/>
  <c r="C295" i="13"/>
  <c r="D295" i="13" s="1"/>
  <c r="C296" i="13"/>
  <c r="D296" i="13" s="1"/>
  <c r="C297" i="13"/>
  <c r="C298" i="13"/>
  <c r="D298" i="13" s="1"/>
  <c r="C299" i="13"/>
  <c r="D299" i="13" s="1"/>
  <c r="C300" i="13"/>
  <c r="D300" i="13" s="1"/>
  <c r="C301" i="13"/>
  <c r="D301" i="13" s="1"/>
  <c r="C302" i="13"/>
  <c r="D302" i="13" s="1"/>
  <c r="C303" i="13"/>
  <c r="C304" i="13"/>
  <c r="D304" i="13" s="1"/>
  <c r="C305" i="13"/>
  <c r="D305" i="13" s="1"/>
  <c r="C306" i="13"/>
  <c r="D306" i="13" s="1"/>
  <c r="C307" i="13"/>
  <c r="D307" i="13" s="1"/>
  <c r="C308" i="13"/>
  <c r="C309" i="13"/>
  <c r="C310" i="13"/>
  <c r="D310" i="13" s="1"/>
  <c r="C311" i="13"/>
  <c r="D311" i="13" s="1"/>
  <c r="C312" i="13"/>
  <c r="D312" i="13" s="1"/>
  <c r="C313" i="13"/>
  <c r="C314" i="13"/>
  <c r="C315" i="13"/>
  <c r="D315" i="13" s="1"/>
  <c r="C316" i="13"/>
  <c r="D316" i="13" s="1"/>
  <c r="C317" i="13"/>
  <c r="C318" i="13"/>
  <c r="C319" i="13"/>
  <c r="D319" i="13" s="1"/>
  <c r="C320" i="13"/>
  <c r="D320" i="13" s="1"/>
  <c r="C321" i="13"/>
  <c r="C322" i="13"/>
  <c r="D322" i="13" s="1"/>
  <c r="C323" i="13"/>
  <c r="D323" i="13" s="1"/>
  <c r="C324" i="13"/>
  <c r="C325" i="13"/>
  <c r="D325" i="13" s="1"/>
  <c r="C326" i="13"/>
  <c r="D326" i="13" s="1"/>
  <c r="C327" i="13"/>
  <c r="D327" i="13" s="1"/>
  <c r="C328" i="13"/>
  <c r="D328" i="13" s="1"/>
  <c r="C329" i="13"/>
  <c r="D329" i="13" s="1"/>
  <c r="C330" i="13"/>
  <c r="D330" i="13" s="1"/>
  <c r="C331" i="13"/>
  <c r="C332" i="13"/>
  <c r="D332" i="13" s="1"/>
  <c r="C333" i="13"/>
  <c r="D333" i="13" s="1"/>
  <c r="C334" i="13"/>
  <c r="C335" i="13"/>
  <c r="D335" i="13" s="1"/>
  <c r="C336" i="13"/>
  <c r="D336" i="13" s="1"/>
  <c r="C337" i="13"/>
  <c r="C338" i="13"/>
  <c r="C339" i="13"/>
  <c r="D339" i="13" s="1"/>
  <c r="C340" i="13"/>
  <c r="C341" i="13"/>
  <c r="D341" i="13" s="1"/>
  <c r="C342" i="13"/>
  <c r="D342" i="13" s="1"/>
  <c r="C343" i="13"/>
  <c r="D343" i="13" s="1"/>
  <c r="C344" i="13"/>
  <c r="C345" i="13"/>
  <c r="D345" i="13" s="1"/>
  <c r="C346" i="13"/>
  <c r="D346" i="13" s="1"/>
  <c r="C347" i="13"/>
  <c r="C348" i="13"/>
  <c r="D348" i="13" s="1"/>
  <c r="C349" i="13"/>
  <c r="D349" i="13" s="1"/>
  <c r="C350" i="13"/>
  <c r="D350" i="13" s="1"/>
  <c r="C351" i="13"/>
  <c r="C352" i="13"/>
  <c r="D352" i="13" s="1"/>
  <c r="C353" i="13"/>
  <c r="C354" i="13"/>
  <c r="C355" i="13"/>
  <c r="D355" i="13" s="1"/>
  <c r="C356" i="13"/>
  <c r="D356" i="13" s="1"/>
  <c r="C357" i="13"/>
  <c r="C358" i="13"/>
  <c r="D358" i="13" s="1"/>
  <c r="C359" i="13"/>
  <c r="D359" i="13" s="1"/>
  <c r="C360" i="13"/>
  <c r="C361" i="13"/>
  <c r="D361" i="13" s="1"/>
  <c r="C362" i="13"/>
  <c r="D362" i="13" s="1"/>
  <c r="C363" i="13"/>
  <c r="D363" i="13" s="1"/>
  <c r="C364" i="13"/>
  <c r="D364" i="13" s="1"/>
  <c r="C365" i="13"/>
  <c r="D365" i="13" s="1"/>
  <c r="C366" i="13"/>
  <c r="D366" i="13" s="1"/>
  <c r="C367" i="13"/>
  <c r="C368" i="13"/>
  <c r="D368" i="13" s="1"/>
  <c r="C369" i="13"/>
  <c r="D369" i="13" s="1"/>
  <c r="C370" i="13"/>
  <c r="C371" i="13"/>
  <c r="D371" i="13" s="1"/>
  <c r="C372" i="13"/>
  <c r="D372" i="13" s="1"/>
  <c r="C373" i="13"/>
  <c r="C374" i="13"/>
  <c r="C375" i="13"/>
  <c r="D375" i="13" s="1"/>
  <c r="C376" i="13"/>
  <c r="C377" i="13"/>
  <c r="C378" i="13"/>
  <c r="D378" i="13" s="1"/>
  <c r="C379" i="13"/>
  <c r="D379" i="13" s="1"/>
  <c r="C380" i="13"/>
  <c r="C381" i="13"/>
  <c r="D381" i="13" s="1"/>
  <c r="C382" i="13"/>
  <c r="D382" i="13" s="1"/>
  <c r="C383" i="13"/>
  <c r="C384" i="13"/>
  <c r="D384" i="13" s="1"/>
  <c r="C385" i="13"/>
  <c r="D385" i="13" s="1"/>
  <c r="C386" i="13"/>
  <c r="C387" i="13"/>
  <c r="D387" i="13" s="1"/>
  <c r="C388" i="13"/>
  <c r="C389" i="13"/>
  <c r="D389" i="13" s="1"/>
  <c r="C390" i="13"/>
  <c r="D390" i="13" s="1"/>
  <c r="C391" i="13"/>
  <c r="C392" i="13"/>
  <c r="D392" i="13" s="1"/>
  <c r="C393" i="13"/>
  <c r="C394" i="13"/>
  <c r="C395" i="13"/>
  <c r="D395" i="13" s="1"/>
  <c r="C396" i="13"/>
  <c r="C397" i="13"/>
  <c r="D397" i="13" s="1"/>
  <c r="C398" i="13"/>
  <c r="D398" i="13" s="1"/>
  <c r="C399" i="13"/>
  <c r="C400" i="13"/>
  <c r="D400" i="13" s="1"/>
  <c r="C401" i="13"/>
  <c r="C402" i="13"/>
  <c r="D402" i="13" s="1"/>
  <c r="C403" i="13"/>
  <c r="D403" i="13" s="1"/>
  <c r="C404" i="13"/>
  <c r="D404" i="13" s="1"/>
  <c r="C405" i="13"/>
  <c r="D405" i="13" s="1"/>
  <c r="C406" i="13"/>
  <c r="C407" i="13"/>
  <c r="D407" i="13" s="1"/>
  <c r="C408" i="13"/>
  <c r="D408" i="13" s="1"/>
  <c r="C409" i="13"/>
  <c r="C410" i="13"/>
  <c r="D410" i="13" s="1"/>
  <c r="C411" i="13"/>
  <c r="D411" i="13" s="1"/>
  <c r="C412" i="13"/>
  <c r="D412" i="13" s="1"/>
  <c r="C413" i="13"/>
  <c r="D413" i="13" s="1"/>
  <c r="C414" i="13"/>
  <c r="C415" i="13"/>
  <c r="D415" i="13" s="1"/>
  <c r="C416" i="13"/>
  <c r="D416" i="13" s="1"/>
  <c r="C417" i="13"/>
  <c r="C418" i="13"/>
  <c r="D418" i="13" s="1"/>
  <c r="C419" i="13"/>
  <c r="D419" i="13" s="1"/>
  <c r="C420" i="13"/>
  <c r="C421" i="13"/>
  <c r="D421" i="13" s="1"/>
  <c r="C422" i="13"/>
  <c r="D422" i="13" s="1"/>
  <c r="C423" i="13"/>
  <c r="C424" i="13"/>
  <c r="D424" i="13" s="1"/>
  <c r="C425" i="13"/>
  <c r="C426" i="13"/>
  <c r="D426" i="13" s="1"/>
  <c r="C427" i="13"/>
  <c r="D427" i="13" s="1"/>
  <c r="C428" i="13"/>
  <c r="C429" i="13"/>
  <c r="D429" i="13" s="1"/>
  <c r="C430" i="13"/>
  <c r="C431" i="13"/>
  <c r="D431" i="13" s="1"/>
  <c r="C432" i="13"/>
  <c r="D432" i="13" s="1"/>
  <c r="C433" i="13"/>
  <c r="C434" i="13"/>
  <c r="D434" i="13" s="1"/>
  <c r="C435" i="13"/>
  <c r="D435" i="13" s="1"/>
  <c r="C436" i="13"/>
  <c r="D436" i="13" s="1"/>
  <c r="C437" i="13"/>
  <c r="C438" i="13"/>
  <c r="D438" i="13" s="1"/>
  <c r="C439" i="13"/>
  <c r="D439" i="13" s="1"/>
  <c r="C440" i="13"/>
  <c r="C441" i="13"/>
  <c r="D441" i="13" s="1"/>
  <c r="C442" i="13"/>
  <c r="D442" i="13" s="1"/>
  <c r="C443" i="13"/>
  <c r="C444" i="13"/>
  <c r="D444" i="13" s="1"/>
  <c r="C445" i="13"/>
  <c r="C446" i="13"/>
  <c r="C447" i="13"/>
  <c r="D447" i="13" s="1"/>
  <c r="C448" i="13"/>
  <c r="D448" i="13" s="1"/>
  <c r="C449" i="13"/>
  <c r="D449" i="13" s="1"/>
  <c r="C450" i="13"/>
  <c r="D450" i="13" s="1"/>
  <c r="C451" i="13"/>
  <c r="D451" i="13" s="1"/>
  <c r="C452" i="13"/>
  <c r="C453" i="13"/>
  <c r="D453" i="13" s="1"/>
  <c r="C454" i="13"/>
  <c r="C455" i="13"/>
  <c r="C456" i="13"/>
  <c r="D456" i="13" s="1"/>
  <c r="C457" i="13"/>
  <c r="C458" i="13"/>
  <c r="D458" i="13" s="1"/>
  <c r="C459" i="13"/>
  <c r="D459" i="13" s="1"/>
  <c r="C460" i="13"/>
  <c r="C461" i="13"/>
  <c r="D461" i="13" s="1"/>
  <c r="C462" i="13"/>
  <c r="D462" i="13" s="1"/>
  <c r="C463" i="13"/>
  <c r="C464" i="13"/>
  <c r="D464" i="13" s="1"/>
  <c r="C465" i="13"/>
  <c r="D465" i="13" s="1"/>
  <c r="C466" i="13"/>
  <c r="C467" i="13"/>
  <c r="D467" i="13" s="1"/>
  <c r="C468" i="13"/>
  <c r="D468" i="13" s="1"/>
  <c r="C469" i="13"/>
  <c r="D469" i="13" s="1"/>
  <c r="C470" i="13"/>
  <c r="D470" i="13" s="1"/>
  <c r="C471" i="13"/>
  <c r="C472" i="13"/>
  <c r="D472" i="13" s="1"/>
  <c r="C473" i="13"/>
  <c r="D473" i="13" s="1"/>
  <c r="C474" i="13"/>
  <c r="C475" i="13"/>
  <c r="D475" i="13" s="1"/>
  <c r="C476" i="13"/>
  <c r="D476" i="13" s="1"/>
  <c r="C477" i="13"/>
  <c r="D477" i="13" s="1"/>
  <c r="C478" i="13"/>
  <c r="D478" i="13" s="1"/>
  <c r="C479" i="13"/>
  <c r="C480" i="13"/>
  <c r="D480" i="13" s="1"/>
  <c r="C481" i="13"/>
  <c r="D481" i="13" s="1"/>
  <c r="C482" i="13"/>
  <c r="C483" i="13"/>
  <c r="D483" i="13" s="1"/>
  <c r="C484" i="13"/>
  <c r="D484" i="13" s="1"/>
  <c r="C485" i="13"/>
  <c r="D485" i="13" s="1"/>
  <c r="C486" i="13"/>
  <c r="D486" i="13" s="1"/>
  <c r="C487" i="13"/>
  <c r="C488" i="13"/>
  <c r="D488" i="13" s="1"/>
  <c r="C489" i="13"/>
  <c r="D489" i="13" s="1"/>
  <c r="C490" i="13"/>
  <c r="C491" i="13"/>
  <c r="D491" i="13" s="1"/>
  <c r="C492" i="13"/>
  <c r="D492" i="13" s="1"/>
  <c r="C493" i="13"/>
  <c r="D493" i="13" s="1"/>
  <c r="C494" i="13"/>
  <c r="D494" i="13" s="1"/>
  <c r="C495" i="13"/>
  <c r="C496" i="13"/>
  <c r="D496" i="13" s="1"/>
  <c r="C497" i="13"/>
  <c r="D497" i="13" s="1"/>
  <c r="C498" i="13"/>
  <c r="C499" i="13"/>
  <c r="D499" i="13" s="1"/>
  <c r="C500" i="13"/>
  <c r="D500" i="13" s="1"/>
  <c r="C501" i="13"/>
  <c r="D501" i="13" s="1"/>
  <c r="C4" i="13"/>
  <c r="D4" i="13" s="1"/>
  <c r="C5" i="13"/>
  <c r="C6" i="13"/>
  <c r="C3" i="13"/>
  <c r="D3" i="13" s="1"/>
  <c r="O7" i="7" l="1"/>
  <c r="O6" i="7"/>
  <c r="O5" i="7"/>
  <c r="O4" i="7"/>
  <c r="S190" i="13"/>
  <c r="W190" i="13" s="1"/>
  <c r="AM478" i="13"/>
  <c r="AO478" i="13" s="1"/>
  <c r="AP478" i="13" s="1"/>
  <c r="AQ478" i="13" s="1"/>
  <c r="S341" i="13"/>
  <c r="W341" i="13" s="1"/>
  <c r="R341" i="13"/>
  <c r="T341" i="13" s="1"/>
  <c r="U341" i="13" s="1"/>
  <c r="V341" i="13" s="1"/>
  <c r="AF8" i="13"/>
  <c r="AH8" i="13" s="1"/>
  <c r="AI8" i="13" s="1"/>
  <c r="AJ8" i="13" s="1"/>
  <c r="BA402" i="13"/>
  <c r="BC402" i="13" s="1"/>
  <c r="BD402" i="13" s="1"/>
  <c r="BE402" i="13" s="1"/>
  <c r="BA397" i="13"/>
  <c r="BC397" i="13" s="1"/>
  <c r="BD397" i="13" s="1"/>
  <c r="BE397" i="13" s="1"/>
  <c r="BO395" i="13"/>
  <c r="BQ395" i="13" s="1"/>
  <c r="BR395" i="13" s="1"/>
  <c r="BS395" i="13" s="1"/>
  <c r="AM392" i="13"/>
  <c r="AO392" i="13" s="1"/>
  <c r="AP392" i="13" s="1"/>
  <c r="AQ392" i="13" s="1"/>
  <c r="AM384" i="13"/>
  <c r="AO384" i="13" s="1"/>
  <c r="AP384" i="13" s="1"/>
  <c r="AQ384" i="13" s="1"/>
  <c r="AT383" i="13"/>
  <c r="AV383" i="13" s="1"/>
  <c r="AW383" i="13" s="1"/>
  <c r="AX383" i="13" s="1"/>
  <c r="BO380" i="13"/>
  <c r="BQ380" i="13" s="1"/>
  <c r="BR380" i="13" s="1"/>
  <c r="BS380" i="13" s="1"/>
  <c r="AF377" i="13"/>
  <c r="AH377" i="13" s="1"/>
  <c r="AI377" i="13" s="1"/>
  <c r="AJ377" i="13" s="1"/>
  <c r="AM376" i="13"/>
  <c r="AO376" i="13" s="1"/>
  <c r="AP376" i="13" s="1"/>
  <c r="AQ376" i="13" s="1"/>
  <c r="R347" i="13"/>
  <c r="T347" i="13" s="1"/>
  <c r="U347" i="13" s="1"/>
  <c r="V347" i="13" s="1"/>
  <c r="Y346" i="13"/>
  <c r="AA346" i="13" s="1"/>
  <c r="AB346" i="13" s="1"/>
  <c r="AC346" i="13" s="1"/>
  <c r="AM345" i="13"/>
  <c r="AO345" i="13" s="1"/>
  <c r="AP345" i="13" s="1"/>
  <c r="AQ345" i="13" s="1"/>
  <c r="AM304" i="13"/>
  <c r="AO304" i="13" s="1"/>
  <c r="AP304" i="13" s="1"/>
  <c r="AQ304" i="13" s="1"/>
  <c r="Y196" i="13"/>
  <c r="AA196" i="13" s="1"/>
  <c r="AB196" i="13" s="1"/>
  <c r="AC196" i="13" s="1"/>
  <c r="BH192" i="13"/>
  <c r="BJ192" i="13" s="1"/>
  <c r="BK192" i="13" s="1"/>
  <c r="BL192" i="13" s="1"/>
  <c r="K178" i="13"/>
  <c r="M178" i="13" s="1"/>
  <c r="N178" i="13" s="1"/>
  <c r="O178" i="13" s="1"/>
  <c r="AN138" i="13"/>
  <c r="AR138" i="13" s="1"/>
  <c r="AM138" i="13"/>
  <c r="AO138" i="13" s="1"/>
  <c r="AP138" i="13" s="1"/>
  <c r="AQ138" i="13" s="1"/>
  <c r="AU482" i="13"/>
  <c r="AY482" i="13" s="1"/>
  <c r="AT482" i="13"/>
  <c r="BO480" i="13"/>
  <c r="BQ480" i="13" s="1"/>
  <c r="BR480" i="13" s="1"/>
  <c r="BS480" i="13" s="1"/>
  <c r="BP436" i="13"/>
  <c r="BT436" i="13" s="1"/>
  <c r="BO436" i="13"/>
  <c r="BQ436" i="13" s="1"/>
  <c r="BR436" i="13" s="1"/>
  <c r="BS436" i="13" s="1"/>
  <c r="L436" i="13"/>
  <c r="P436" i="13" s="1"/>
  <c r="K436" i="13"/>
  <c r="M436" i="13" s="1"/>
  <c r="N436" i="13" s="1"/>
  <c r="O436" i="13" s="1"/>
  <c r="R435" i="13"/>
  <c r="T435" i="13" s="1"/>
  <c r="U435" i="13" s="1"/>
  <c r="V435" i="13" s="1"/>
  <c r="Y434" i="13"/>
  <c r="AA434" i="13" s="1"/>
  <c r="AB434" i="13" s="1"/>
  <c r="AC434" i="13" s="1"/>
  <c r="AG433" i="13"/>
  <c r="AK433" i="13" s="1"/>
  <c r="AF433" i="13"/>
  <c r="AH433" i="13" s="1"/>
  <c r="AI433" i="13" s="1"/>
  <c r="AJ433" i="13" s="1"/>
  <c r="AM432" i="13"/>
  <c r="AO432" i="13" s="1"/>
  <c r="AP432" i="13" s="1"/>
  <c r="AQ432" i="13" s="1"/>
  <c r="L414" i="13"/>
  <c r="P414" i="13" s="1"/>
  <c r="K414" i="13"/>
  <c r="M414" i="13" s="1"/>
  <c r="N414" i="13" s="1"/>
  <c r="O414" i="13" s="1"/>
  <c r="S413" i="13"/>
  <c r="W413" i="13" s="1"/>
  <c r="R413" i="13"/>
  <c r="T413" i="13" s="1"/>
  <c r="U413" i="13" s="1"/>
  <c r="V413" i="13" s="1"/>
  <c r="Z412" i="13"/>
  <c r="AD412" i="13" s="1"/>
  <c r="Y412" i="13"/>
  <c r="AT410" i="13"/>
  <c r="AV410" i="13" s="1"/>
  <c r="AW410" i="13" s="1"/>
  <c r="AX410" i="13" s="1"/>
  <c r="BH408" i="13"/>
  <c r="BJ408" i="13" s="1"/>
  <c r="BK408" i="13" s="1"/>
  <c r="BL408" i="13" s="1"/>
  <c r="BO407" i="13"/>
  <c r="BQ407" i="13" s="1"/>
  <c r="BR407" i="13" s="1"/>
  <c r="BS407" i="13" s="1"/>
  <c r="BA349" i="13"/>
  <c r="BC349" i="13" s="1"/>
  <c r="BD349" i="13" s="1"/>
  <c r="BE349" i="13" s="1"/>
  <c r="BB307" i="13"/>
  <c r="BF307" i="13" s="1"/>
  <c r="BA307" i="13"/>
  <c r="BC307" i="13" s="1"/>
  <c r="BD307" i="13" s="1"/>
  <c r="BE307" i="13" s="1"/>
  <c r="BO306" i="13"/>
  <c r="BQ306" i="13" s="1"/>
  <c r="BR306" i="13" s="1"/>
  <c r="BS306" i="13" s="1"/>
  <c r="BH271" i="13"/>
  <c r="BJ271" i="13" s="1"/>
  <c r="BK271" i="13" s="1"/>
  <c r="BL271" i="13" s="1"/>
  <c r="AT180" i="13"/>
  <c r="AV180" i="13" s="1"/>
  <c r="AW180" i="13" s="1"/>
  <c r="AX180" i="13" s="1"/>
  <c r="AU180" i="13"/>
  <c r="AY180" i="13" s="1"/>
  <c r="BI178" i="13"/>
  <c r="BM178" i="13" s="1"/>
  <c r="BH178" i="13"/>
  <c r="S165" i="13"/>
  <c r="W165" i="13" s="1"/>
  <c r="R165" i="13"/>
  <c r="T165" i="13" s="1"/>
  <c r="U165" i="13" s="1"/>
  <c r="V165" i="13" s="1"/>
  <c r="Y164" i="13"/>
  <c r="AA164" i="13" s="1"/>
  <c r="AB164" i="13" s="1"/>
  <c r="AC164" i="13" s="1"/>
  <c r="AG163" i="13"/>
  <c r="AK163" i="13" s="1"/>
  <c r="AF163" i="13"/>
  <c r="AH163" i="13" s="1"/>
  <c r="AI163" i="13" s="1"/>
  <c r="AJ163" i="13" s="1"/>
  <c r="BO140" i="13"/>
  <c r="BQ140" i="13" s="1"/>
  <c r="BR140" i="13" s="1"/>
  <c r="BS140" i="13" s="1"/>
  <c r="AM95" i="13"/>
  <c r="AO95" i="13" s="1"/>
  <c r="AP95" i="13" s="1"/>
  <c r="AQ95" i="13" s="1"/>
  <c r="AN95" i="13"/>
  <c r="AR95" i="13" s="1"/>
  <c r="BI92" i="13"/>
  <c r="BM92" i="13" s="1"/>
  <c r="BH92" i="13"/>
  <c r="BJ92" i="13" s="1"/>
  <c r="BK92" i="13" s="1"/>
  <c r="BL92" i="13" s="1"/>
  <c r="S90" i="13"/>
  <c r="W90" i="13" s="1"/>
  <c r="R90" i="13"/>
  <c r="T90" i="13" s="1"/>
  <c r="U90" i="13" s="1"/>
  <c r="V90" i="13" s="1"/>
  <c r="Z89" i="13"/>
  <c r="AD89" i="13" s="1"/>
  <c r="Y89" i="13"/>
  <c r="AA89" i="13" s="1"/>
  <c r="AB89" i="13" s="1"/>
  <c r="AC89" i="13" s="1"/>
  <c r="AG88" i="13"/>
  <c r="AK88" i="13" s="1"/>
  <c r="AF88" i="13"/>
  <c r="AH88" i="13" s="1"/>
  <c r="AI88" i="13" s="1"/>
  <c r="AJ88" i="13" s="1"/>
  <c r="AN87" i="13"/>
  <c r="AR87" i="13" s="1"/>
  <c r="AM87" i="13"/>
  <c r="AO87" i="13" s="1"/>
  <c r="AP87" i="13" s="1"/>
  <c r="AQ87" i="13" s="1"/>
  <c r="AT86" i="13"/>
  <c r="AV86" i="13" s="1"/>
  <c r="AW86" i="13" s="1"/>
  <c r="AX86" i="13" s="1"/>
  <c r="BB85" i="13"/>
  <c r="BF85" i="13" s="1"/>
  <c r="BA85" i="13"/>
  <c r="BC85" i="13" s="1"/>
  <c r="BD85" i="13" s="1"/>
  <c r="BE85" i="13" s="1"/>
  <c r="BH84" i="13"/>
  <c r="BJ84" i="13" s="1"/>
  <c r="BK84" i="13" s="1"/>
  <c r="BL84" i="13" s="1"/>
  <c r="S83" i="13"/>
  <c r="W83" i="13" s="1"/>
  <c r="R83" i="13"/>
  <c r="T83" i="13" s="1"/>
  <c r="U83" i="13" s="1"/>
  <c r="V83" i="13" s="1"/>
  <c r="AG81" i="13"/>
  <c r="AK81" i="13" s="1"/>
  <c r="AF81" i="13"/>
  <c r="AH81" i="13" s="1"/>
  <c r="AI81" i="13" s="1"/>
  <c r="AJ81" i="13" s="1"/>
  <c r="L335" i="13"/>
  <c r="P335" i="13" s="1"/>
  <c r="K335" i="13"/>
  <c r="M335" i="13" s="1"/>
  <c r="N335" i="13" s="1"/>
  <c r="O335" i="13" s="1"/>
  <c r="Y270" i="13"/>
  <c r="AA270" i="13" s="1"/>
  <c r="AB270" i="13" s="1"/>
  <c r="AC270" i="13" s="1"/>
  <c r="Z270" i="13"/>
  <c r="AD270" i="13" s="1"/>
  <c r="R191" i="13"/>
  <c r="T191" i="13" s="1"/>
  <c r="U191" i="13" s="1"/>
  <c r="V191" i="13" s="1"/>
  <c r="S191" i="13"/>
  <c r="W191" i="13" s="1"/>
  <c r="AM158" i="13"/>
  <c r="AO158" i="13" s="1"/>
  <c r="AP158" i="13" s="1"/>
  <c r="AQ158" i="13" s="1"/>
  <c r="AN158" i="13"/>
  <c r="AR158" i="13" s="1"/>
  <c r="BH155" i="13"/>
  <c r="BJ155" i="13" s="1"/>
  <c r="BK155" i="13" s="1"/>
  <c r="BL155" i="13" s="1"/>
  <c r="R153" i="13"/>
  <c r="T153" i="13" s="1"/>
  <c r="U153" i="13" s="1"/>
  <c r="V153" i="13" s="1"/>
  <c r="AF133" i="13"/>
  <c r="AH133" i="13" s="1"/>
  <c r="AI133" i="13" s="1"/>
  <c r="AJ133" i="13" s="1"/>
  <c r="L64" i="13"/>
  <c r="P64" i="13" s="1"/>
  <c r="K64" i="13"/>
  <c r="M64" i="13" s="1"/>
  <c r="N64" i="13" s="1"/>
  <c r="O64" i="13" s="1"/>
  <c r="AG15" i="13"/>
  <c r="AK15" i="13" s="1"/>
  <c r="AF15" i="13"/>
  <c r="AH15" i="13" s="1"/>
  <c r="AI15" i="13" s="1"/>
  <c r="AJ15" i="13" s="1"/>
  <c r="Y406" i="13"/>
  <c r="AA406" i="13" s="1"/>
  <c r="AB406" i="13" s="1"/>
  <c r="AC406" i="13" s="1"/>
  <c r="BH381" i="13"/>
  <c r="BJ381" i="13" s="1"/>
  <c r="BK381" i="13" s="1"/>
  <c r="BL381" i="13" s="1"/>
  <c r="K380" i="13"/>
  <c r="M380" i="13" s="1"/>
  <c r="N380" i="13" s="1"/>
  <c r="O380" i="13" s="1"/>
  <c r="BA374" i="13"/>
  <c r="BC374" i="13" s="1"/>
  <c r="BD374" i="13" s="1"/>
  <c r="BE374" i="13" s="1"/>
  <c r="BO372" i="13"/>
  <c r="BQ372" i="13" s="1"/>
  <c r="BR372" i="13" s="1"/>
  <c r="BS372" i="13" s="1"/>
  <c r="R371" i="13"/>
  <c r="T371" i="13" s="1"/>
  <c r="U371" i="13" s="1"/>
  <c r="V371" i="13" s="1"/>
  <c r="BO301" i="13"/>
  <c r="BQ301" i="13" s="1"/>
  <c r="BR301" i="13" s="1"/>
  <c r="BS301" i="13" s="1"/>
  <c r="BA193" i="13"/>
  <c r="BC193" i="13" s="1"/>
  <c r="BD193" i="13" s="1"/>
  <c r="BE193" i="13" s="1"/>
  <c r="BP191" i="13"/>
  <c r="BT191" i="13" s="1"/>
  <c r="BO191" i="13"/>
  <c r="BQ191" i="13" s="1"/>
  <c r="BR191" i="13" s="1"/>
  <c r="BS191" i="13" s="1"/>
  <c r="Z159" i="13"/>
  <c r="AD159" i="13" s="1"/>
  <c r="Y159" i="13"/>
  <c r="AA159" i="13" s="1"/>
  <c r="AB159" i="13" s="1"/>
  <c r="AC159" i="13" s="1"/>
  <c r="AT80" i="13"/>
  <c r="AV80" i="13" s="1"/>
  <c r="AW80" i="13" s="1"/>
  <c r="AX80" i="13" s="1"/>
  <c r="BH78" i="13"/>
  <c r="BJ78" i="13" s="1"/>
  <c r="BK78" i="13" s="1"/>
  <c r="BL78" i="13" s="1"/>
  <c r="BO77" i="13"/>
  <c r="BQ77" i="13" s="1"/>
  <c r="BR77" i="13" s="1"/>
  <c r="BS77" i="13" s="1"/>
  <c r="K77" i="13"/>
  <c r="M77" i="13" s="1"/>
  <c r="N77" i="13" s="1"/>
  <c r="O77" i="13" s="1"/>
  <c r="R76" i="13"/>
  <c r="T76" i="13" s="1"/>
  <c r="U76" i="13" s="1"/>
  <c r="V76" i="13" s="1"/>
  <c r="Y75" i="13"/>
  <c r="AA75" i="13" s="1"/>
  <c r="AB75" i="13" s="1"/>
  <c r="AC75" i="13" s="1"/>
  <c r="AF74" i="13"/>
  <c r="AH74" i="13" s="1"/>
  <c r="AI74" i="13" s="1"/>
  <c r="AJ74" i="13" s="1"/>
  <c r="L17" i="13"/>
  <c r="P17" i="13" s="1"/>
  <c r="K17" i="13"/>
  <c r="M17" i="13" s="1"/>
  <c r="N17" i="13" s="1"/>
  <c r="O17" i="13" s="1"/>
  <c r="R16" i="13"/>
  <c r="T16" i="13" s="1"/>
  <c r="U16" i="13" s="1"/>
  <c r="V16" i="13" s="1"/>
  <c r="Z491" i="13"/>
  <c r="AD491" i="13" s="1"/>
  <c r="Y491" i="13"/>
  <c r="AA491" i="13" s="1"/>
  <c r="AB491" i="13" s="1"/>
  <c r="AC491" i="13" s="1"/>
  <c r="AG490" i="13"/>
  <c r="AK490" i="13" s="1"/>
  <c r="AF490" i="13"/>
  <c r="AH490" i="13" s="1"/>
  <c r="AI490" i="13" s="1"/>
  <c r="AJ490" i="13" s="1"/>
  <c r="AT489" i="13"/>
  <c r="AV489" i="13" s="1"/>
  <c r="AW489" i="13" s="1"/>
  <c r="AX489" i="13" s="1"/>
  <c r="BA488" i="13"/>
  <c r="BC488" i="13" s="1"/>
  <c r="BD488" i="13" s="1"/>
  <c r="BE488" i="13" s="1"/>
  <c r="BH487" i="13"/>
  <c r="BJ487" i="13" s="1"/>
  <c r="BK487" i="13" s="1"/>
  <c r="BL487" i="13" s="1"/>
  <c r="BO486" i="13"/>
  <c r="BQ486" i="13" s="1"/>
  <c r="BR486" i="13" s="1"/>
  <c r="BS486" i="13" s="1"/>
  <c r="K486" i="13"/>
  <c r="M486" i="13" s="1"/>
  <c r="N486" i="13" s="1"/>
  <c r="O486" i="13" s="1"/>
  <c r="R485" i="13"/>
  <c r="T485" i="13" s="1"/>
  <c r="U485" i="13" s="1"/>
  <c r="V485" i="13" s="1"/>
  <c r="Y484" i="13"/>
  <c r="AA484" i="13" s="1"/>
  <c r="AB484" i="13" s="1"/>
  <c r="AC484" i="13" s="1"/>
  <c r="AF483" i="13"/>
  <c r="AH483" i="13" s="1"/>
  <c r="AI483" i="13" s="1"/>
  <c r="AJ483" i="13" s="1"/>
  <c r="K450" i="13"/>
  <c r="M450" i="13" s="1"/>
  <c r="N450" i="13" s="1"/>
  <c r="O450" i="13" s="1"/>
  <c r="R449" i="13"/>
  <c r="T449" i="13" s="1"/>
  <c r="U449" i="13" s="1"/>
  <c r="V449" i="13" s="1"/>
  <c r="Y448" i="13"/>
  <c r="AA448" i="13" s="1"/>
  <c r="AB448" i="13" s="1"/>
  <c r="AC448" i="13" s="1"/>
  <c r="AN447" i="13"/>
  <c r="AR447" i="13" s="1"/>
  <c r="AM447" i="13"/>
  <c r="AO447" i="13" s="1"/>
  <c r="AP447" i="13" s="1"/>
  <c r="AQ447" i="13" s="1"/>
  <c r="S442" i="13"/>
  <c r="W442" i="13" s="1"/>
  <c r="R442" i="13"/>
  <c r="T442" i="13" s="1"/>
  <c r="U442" i="13" s="1"/>
  <c r="V442" i="13" s="1"/>
  <c r="Y441" i="13"/>
  <c r="AA441" i="13" s="1"/>
  <c r="AB441" i="13" s="1"/>
  <c r="AC441" i="13" s="1"/>
  <c r="AG440" i="13"/>
  <c r="AK440" i="13" s="1"/>
  <c r="AF440" i="13"/>
  <c r="AH440" i="13" s="1"/>
  <c r="AI440" i="13" s="1"/>
  <c r="AJ440" i="13" s="1"/>
  <c r="R353" i="13"/>
  <c r="T353" i="13" s="1"/>
  <c r="U353" i="13" s="1"/>
  <c r="V353" i="13" s="1"/>
  <c r="Z352" i="13"/>
  <c r="AD352" i="13" s="1"/>
  <c r="Y352" i="13"/>
  <c r="AA352" i="13" s="1"/>
  <c r="AB352" i="13" s="1"/>
  <c r="AC352" i="13" s="1"/>
  <c r="K311" i="13"/>
  <c r="M311" i="13" s="1"/>
  <c r="N311" i="13" s="1"/>
  <c r="O311" i="13" s="1"/>
  <c r="L311" i="13"/>
  <c r="P311" i="13" s="1"/>
  <c r="AG309" i="13"/>
  <c r="AK309" i="13" s="1"/>
  <c r="AF309" i="13"/>
  <c r="AH309" i="13" s="1"/>
  <c r="AI309" i="13" s="1"/>
  <c r="AJ309" i="13" s="1"/>
  <c r="AN308" i="13"/>
  <c r="AR308" i="13" s="1"/>
  <c r="AM308" i="13"/>
  <c r="AO308" i="13" s="1"/>
  <c r="AP308" i="13" s="1"/>
  <c r="AQ308" i="13" s="1"/>
  <c r="AF274" i="13"/>
  <c r="AH274" i="13" s="1"/>
  <c r="AI274" i="13" s="1"/>
  <c r="AJ274" i="13" s="1"/>
  <c r="BB219" i="13"/>
  <c r="BF219" i="13" s="1"/>
  <c r="BA219" i="13"/>
  <c r="BC219" i="13" s="1"/>
  <c r="BD219" i="13" s="1"/>
  <c r="BE219" i="13" s="1"/>
  <c r="BH218" i="13"/>
  <c r="BJ218" i="13" s="1"/>
  <c r="BK218" i="13" s="1"/>
  <c r="BL218" i="13" s="1"/>
  <c r="BP217" i="13"/>
  <c r="BT217" i="13" s="1"/>
  <c r="BO217" i="13"/>
  <c r="BQ217" i="13" s="1"/>
  <c r="BR217" i="13" s="1"/>
  <c r="BS217" i="13" s="1"/>
  <c r="L217" i="13"/>
  <c r="P217" i="13" s="1"/>
  <c r="K217" i="13"/>
  <c r="M217" i="13" s="1"/>
  <c r="N217" i="13" s="1"/>
  <c r="O217" i="13" s="1"/>
  <c r="S216" i="13"/>
  <c r="W216" i="13" s="1"/>
  <c r="R216" i="13"/>
  <c r="T216" i="13" s="1"/>
  <c r="U216" i="13" s="1"/>
  <c r="V216" i="13" s="1"/>
  <c r="Y215" i="13"/>
  <c r="AA215" i="13" s="1"/>
  <c r="AB215" i="13" s="1"/>
  <c r="AC215" i="13" s="1"/>
  <c r="AG214" i="13"/>
  <c r="AK214" i="13" s="1"/>
  <c r="AF214" i="13"/>
  <c r="AH214" i="13" s="1"/>
  <c r="AI214" i="13" s="1"/>
  <c r="AJ214" i="13" s="1"/>
  <c r="AM213" i="13"/>
  <c r="AO213" i="13" s="1"/>
  <c r="AP213" i="13" s="1"/>
  <c r="AQ213" i="13" s="1"/>
  <c r="BH211" i="13"/>
  <c r="BJ211" i="13" s="1"/>
  <c r="BK211" i="13" s="1"/>
  <c r="BL211" i="13" s="1"/>
  <c r="K210" i="13"/>
  <c r="M210" i="13" s="1"/>
  <c r="N210" i="13" s="1"/>
  <c r="O210" i="13" s="1"/>
  <c r="Y208" i="13"/>
  <c r="AA208" i="13" s="1"/>
  <c r="AB208" i="13" s="1"/>
  <c r="AC208" i="13" s="1"/>
  <c r="AF207" i="13"/>
  <c r="AH207" i="13" s="1"/>
  <c r="AI207" i="13" s="1"/>
  <c r="AJ207" i="13" s="1"/>
  <c r="S97" i="13"/>
  <c r="W97" i="13" s="1"/>
  <c r="R97" i="13"/>
  <c r="T97" i="13" s="1"/>
  <c r="U97" i="13" s="1"/>
  <c r="V97" i="13" s="1"/>
  <c r="Z96" i="13"/>
  <c r="AD96" i="13" s="1"/>
  <c r="Y96" i="13"/>
  <c r="AA96" i="13" s="1"/>
  <c r="AB96" i="13" s="1"/>
  <c r="AC96" i="13" s="1"/>
  <c r="Y21" i="13"/>
  <c r="AA21" i="13" s="1"/>
  <c r="AB21" i="13" s="1"/>
  <c r="AC21" i="13" s="1"/>
  <c r="AF20" i="13"/>
  <c r="AH20" i="13" s="1"/>
  <c r="AI20" i="13" s="1"/>
  <c r="AJ20" i="13" s="1"/>
  <c r="AM19" i="13"/>
  <c r="AO19" i="13" s="1"/>
  <c r="AP19" i="13" s="1"/>
  <c r="AQ19" i="13" s="1"/>
  <c r="AT18" i="13"/>
  <c r="AV18" i="13" s="1"/>
  <c r="AW18" i="13" s="1"/>
  <c r="AX18" i="13" s="1"/>
  <c r="BH366" i="13"/>
  <c r="BJ366" i="13" s="1"/>
  <c r="BK366" i="13" s="1"/>
  <c r="BL366" i="13" s="1"/>
  <c r="AT337" i="13"/>
  <c r="AV337" i="13" s="1"/>
  <c r="AW337" i="13" s="1"/>
  <c r="AX337" i="13" s="1"/>
  <c r="BB330" i="13"/>
  <c r="BF330" i="13" s="1"/>
  <c r="BA330" i="13"/>
  <c r="BC330" i="13" s="1"/>
  <c r="BD330" i="13" s="1"/>
  <c r="BE330" i="13" s="1"/>
  <c r="K154" i="13"/>
  <c r="M154" i="13" s="1"/>
  <c r="N154" i="13" s="1"/>
  <c r="O154" i="13" s="1"/>
  <c r="BO70" i="13"/>
  <c r="BQ70" i="13" s="1"/>
  <c r="BR70" i="13" s="1"/>
  <c r="BS70" i="13" s="1"/>
  <c r="R69" i="13"/>
  <c r="T69" i="13" s="1"/>
  <c r="U69" i="13" s="1"/>
  <c r="V69" i="13" s="1"/>
  <c r="AU13" i="13"/>
  <c r="AY13" i="13" s="1"/>
  <c r="AT13" i="13"/>
  <c r="AV13" i="13" s="1"/>
  <c r="AW13" i="13" s="1"/>
  <c r="AX13" i="13" s="1"/>
  <c r="AT6" i="13"/>
  <c r="AV6" i="13" s="1"/>
  <c r="AW6" i="13" s="1"/>
  <c r="AX6" i="13" s="1"/>
  <c r="BH373" i="13"/>
  <c r="BJ373" i="13" s="1"/>
  <c r="BK373" i="13" s="1"/>
  <c r="BL373" i="13" s="1"/>
  <c r="D155" i="13"/>
  <c r="F155" i="13" s="1"/>
  <c r="G155" i="13" s="1"/>
  <c r="H155" i="13" s="1"/>
  <c r="D147" i="13"/>
  <c r="F147" i="13" s="1"/>
  <c r="G147" i="13" s="1"/>
  <c r="H147" i="13" s="1"/>
  <c r="D27" i="13"/>
  <c r="F27" i="13" s="1"/>
  <c r="G27" i="13" s="1"/>
  <c r="H27" i="13" s="1"/>
  <c r="D19" i="13"/>
  <c r="F19" i="13" s="1"/>
  <c r="G19" i="13" s="1"/>
  <c r="H19" i="13" s="1"/>
  <c r="D11" i="13"/>
  <c r="F11" i="13" s="1"/>
  <c r="G11" i="13" s="1"/>
  <c r="H11" i="13" s="1"/>
  <c r="AG3" i="13"/>
  <c r="AK3" i="13" s="1"/>
  <c r="AF3" i="13"/>
  <c r="AH3" i="13" s="1"/>
  <c r="AI3" i="13" s="1"/>
  <c r="AJ3" i="13" s="1"/>
  <c r="BA501" i="13"/>
  <c r="BC501" i="13" s="1"/>
  <c r="BD501" i="13" s="1"/>
  <c r="BE501" i="13" s="1"/>
  <c r="BH500" i="13"/>
  <c r="BJ500" i="13" s="1"/>
  <c r="BK500" i="13" s="1"/>
  <c r="BL500" i="13" s="1"/>
  <c r="BO499" i="13"/>
  <c r="BQ499" i="13" s="1"/>
  <c r="BR499" i="13" s="1"/>
  <c r="BS499" i="13" s="1"/>
  <c r="K499" i="13"/>
  <c r="M499" i="13" s="1"/>
  <c r="N499" i="13" s="1"/>
  <c r="O499" i="13" s="1"/>
  <c r="R498" i="13"/>
  <c r="T498" i="13" s="1"/>
  <c r="U498" i="13" s="1"/>
  <c r="V498" i="13" s="1"/>
  <c r="AM496" i="13"/>
  <c r="AO496" i="13" s="1"/>
  <c r="AP496" i="13" s="1"/>
  <c r="AQ496" i="13" s="1"/>
  <c r="AT495" i="13"/>
  <c r="AV495" i="13" s="1"/>
  <c r="AW495" i="13" s="1"/>
  <c r="AX495" i="13" s="1"/>
  <c r="BA494" i="13"/>
  <c r="BC494" i="13" s="1"/>
  <c r="BD494" i="13" s="1"/>
  <c r="BE494" i="13" s="1"/>
  <c r="BH493" i="13"/>
  <c r="BJ493" i="13" s="1"/>
  <c r="BK493" i="13" s="1"/>
  <c r="BL493" i="13" s="1"/>
  <c r="BO492" i="13"/>
  <c r="BQ492" i="13" s="1"/>
  <c r="BR492" i="13" s="1"/>
  <c r="BS492" i="13" s="1"/>
  <c r="K492" i="13"/>
  <c r="M492" i="13" s="1"/>
  <c r="N492" i="13" s="1"/>
  <c r="O492" i="13" s="1"/>
  <c r="BB465" i="13"/>
  <c r="BF465" i="13" s="1"/>
  <c r="BA465" i="13"/>
  <c r="BC465" i="13" s="1"/>
  <c r="BD465" i="13" s="1"/>
  <c r="BE465" i="13" s="1"/>
  <c r="BI464" i="13"/>
  <c r="BM464" i="13" s="1"/>
  <c r="BH464" i="13"/>
  <c r="BJ464" i="13" s="1"/>
  <c r="BK464" i="13" s="1"/>
  <c r="BL464" i="13" s="1"/>
  <c r="BP463" i="13"/>
  <c r="BT463" i="13" s="1"/>
  <c r="BO463" i="13"/>
  <c r="BQ463" i="13" s="1"/>
  <c r="BR463" i="13" s="1"/>
  <c r="BS463" i="13" s="1"/>
  <c r="Y462" i="13"/>
  <c r="AA462" i="13" s="1"/>
  <c r="AB462" i="13" s="1"/>
  <c r="AC462" i="13" s="1"/>
  <c r="AF461" i="13"/>
  <c r="AH461" i="13" s="1"/>
  <c r="AI461" i="13" s="1"/>
  <c r="AJ461" i="13" s="1"/>
  <c r="AT459" i="13"/>
  <c r="AV459" i="13" s="1"/>
  <c r="AW459" i="13" s="1"/>
  <c r="AX459" i="13" s="1"/>
  <c r="BH457" i="13"/>
  <c r="BJ457" i="13" s="1"/>
  <c r="BK457" i="13" s="1"/>
  <c r="BL457" i="13" s="1"/>
  <c r="BO456" i="13"/>
  <c r="BQ456" i="13" s="1"/>
  <c r="BR456" i="13" s="1"/>
  <c r="BS456" i="13" s="1"/>
  <c r="K456" i="13"/>
  <c r="M456" i="13" s="1"/>
  <c r="N456" i="13" s="1"/>
  <c r="O456" i="13" s="1"/>
  <c r="Y454" i="13"/>
  <c r="AA454" i="13" s="1"/>
  <c r="AB454" i="13" s="1"/>
  <c r="AC454" i="13" s="1"/>
  <c r="AM452" i="13"/>
  <c r="AO452" i="13" s="1"/>
  <c r="AP452" i="13" s="1"/>
  <c r="AQ452" i="13" s="1"/>
  <c r="BA414" i="13"/>
  <c r="BC414" i="13" s="1"/>
  <c r="BD414" i="13" s="1"/>
  <c r="BE414" i="13" s="1"/>
  <c r="AT313" i="13"/>
  <c r="AV313" i="13" s="1"/>
  <c r="AW313" i="13" s="1"/>
  <c r="AX313" i="13" s="1"/>
  <c r="AU313" i="13"/>
  <c r="AY313" i="13" s="1"/>
  <c r="BB312" i="13"/>
  <c r="BF312" i="13" s="1"/>
  <c r="BA312" i="13"/>
  <c r="BC312" i="13" s="1"/>
  <c r="BD312" i="13" s="1"/>
  <c r="BE312" i="13" s="1"/>
  <c r="BI311" i="13"/>
  <c r="BM311" i="13" s="1"/>
  <c r="BH311" i="13"/>
  <c r="BJ311" i="13" s="1"/>
  <c r="BK311" i="13" s="1"/>
  <c r="BL311" i="13" s="1"/>
  <c r="BB278" i="13"/>
  <c r="BF278" i="13" s="1"/>
  <c r="BA278" i="13"/>
  <c r="BC278" i="13" s="1"/>
  <c r="BD278" i="13" s="1"/>
  <c r="BE278" i="13" s="1"/>
  <c r="BI277" i="13"/>
  <c r="BM277" i="13" s="1"/>
  <c r="BH277" i="13"/>
  <c r="BP276" i="13"/>
  <c r="BT276" i="13" s="1"/>
  <c r="BO276" i="13"/>
  <c r="L276" i="13"/>
  <c r="P276" i="13" s="1"/>
  <c r="K276" i="13"/>
  <c r="M276" i="13" s="1"/>
  <c r="N276" i="13" s="1"/>
  <c r="O276" i="13" s="1"/>
  <c r="S275" i="13"/>
  <c r="W275" i="13" s="1"/>
  <c r="R275" i="13"/>
  <c r="T275" i="13" s="1"/>
  <c r="U275" i="13" s="1"/>
  <c r="V275" i="13" s="1"/>
  <c r="AM228" i="13"/>
  <c r="AO228" i="13" s="1"/>
  <c r="AP228" i="13" s="1"/>
  <c r="AQ228" i="13" s="1"/>
  <c r="AT227" i="13"/>
  <c r="AV227" i="13" s="1"/>
  <c r="AW227" i="13" s="1"/>
  <c r="AX227" i="13" s="1"/>
  <c r="K224" i="13"/>
  <c r="M224" i="13" s="1"/>
  <c r="N224" i="13" s="1"/>
  <c r="O224" i="13" s="1"/>
  <c r="R223" i="13"/>
  <c r="T223" i="13" s="1"/>
  <c r="U223" i="13" s="1"/>
  <c r="V223" i="13" s="1"/>
  <c r="BH183" i="13"/>
  <c r="BJ183" i="13" s="1"/>
  <c r="BK183" i="13" s="1"/>
  <c r="BL183" i="13" s="1"/>
  <c r="AF168" i="13"/>
  <c r="AH168" i="13" s="1"/>
  <c r="AI168" i="13" s="1"/>
  <c r="AJ168" i="13" s="1"/>
  <c r="AM167" i="13"/>
  <c r="AO167" i="13" s="1"/>
  <c r="AP167" i="13" s="1"/>
  <c r="AQ167" i="13" s="1"/>
  <c r="AF143" i="13"/>
  <c r="AH143" i="13" s="1"/>
  <c r="AI143" i="13" s="1"/>
  <c r="AJ143" i="13" s="1"/>
  <c r="AM142" i="13"/>
  <c r="AO142" i="13" s="1"/>
  <c r="AP142" i="13" s="1"/>
  <c r="AQ142" i="13" s="1"/>
  <c r="R104" i="13"/>
  <c r="T104" i="13" s="1"/>
  <c r="U104" i="13" s="1"/>
  <c r="V104" i="13" s="1"/>
  <c r="AM101" i="13"/>
  <c r="AO101" i="13" s="1"/>
  <c r="AP101" i="13" s="1"/>
  <c r="AQ101" i="13" s="1"/>
  <c r="BA99" i="13"/>
  <c r="BC99" i="13" s="1"/>
  <c r="BD99" i="13" s="1"/>
  <c r="BE99" i="13" s="1"/>
  <c r="BO97" i="13"/>
  <c r="BQ97" i="13" s="1"/>
  <c r="BR97" i="13" s="1"/>
  <c r="BS97" i="13" s="1"/>
  <c r="AN26" i="13"/>
  <c r="AR26" i="13" s="1"/>
  <c r="AM26" i="13"/>
  <c r="AO26" i="13" s="1"/>
  <c r="AP26" i="13" s="1"/>
  <c r="AQ26" i="13" s="1"/>
  <c r="AT25" i="13"/>
  <c r="AV25" i="13" s="1"/>
  <c r="AW25" i="13" s="1"/>
  <c r="AX25" i="13" s="1"/>
  <c r="BA24" i="13"/>
  <c r="BC24" i="13" s="1"/>
  <c r="BD24" i="13" s="1"/>
  <c r="BE24" i="13" s="1"/>
  <c r="BH23" i="13"/>
  <c r="BJ23" i="13" s="1"/>
  <c r="BK23" i="13" s="1"/>
  <c r="BL23" i="13" s="1"/>
  <c r="BO22" i="13"/>
  <c r="BQ22" i="13" s="1"/>
  <c r="BR22" i="13" s="1"/>
  <c r="BS22" i="13" s="1"/>
  <c r="L22" i="13"/>
  <c r="P22" i="13" s="1"/>
  <c r="K22" i="13"/>
  <c r="M22" i="13" s="1"/>
  <c r="N22" i="13" s="1"/>
  <c r="O22" i="13" s="1"/>
  <c r="Z340" i="13"/>
  <c r="AD340" i="13" s="1"/>
  <c r="Y340" i="13"/>
  <c r="AA340" i="13" s="1"/>
  <c r="AB340" i="13" s="1"/>
  <c r="AC340" i="13" s="1"/>
  <c r="AM332" i="13"/>
  <c r="AO332" i="13" s="1"/>
  <c r="AP332" i="13" s="1"/>
  <c r="AQ332" i="13" s="1"/>
  <c r="K329" i="13"/>
  <c r="M329" i="13" s="1"/>
  <c r="N329" i="13" s="1"/>
  <c r="O329" i="13" s="1"/>
  <c r="Y327" i="13"/>
  <c r="AA327" i="13" s="1"/>
  <c r="AB327" i="13" s="1"/>
  <c r="AC327" i="13" s="1"/>
  <c r="AM325" i="13"/>
  <c r="AO325" i="13" s="1"/>
  <c r="AP325" i="13" s="1"/>
  <c r="AQ325" i="13" s="1"/>
  <c r="Z177" i="13"/>
  <c r="AD177" i="13" s="1"/>
  <c r="Y177" i="13"/>
  <c r="AA177" i="13" s="1"/>
  <c r="AB177" i="13" s="1"/>
  <c r="AC177" i="13" s="1"/>
  <c r="BA156" i="13"/>
  <c r="BC156" i="13" s="1"/>
  <c r="BD156" i="13" s="1"/>
  <c r="BE156" i="13" s="1"/>
  <c r="AU131" i="13"/>
  <c r="AY131" i="13" s="1"/>
  <c r="AT131" i="13"/>
  <c r="AV131" i="13" s="1"/>
  <c r="AW131" i="13" s="1"/>
  <c r="AX131" i="13" s="1"/>
  <c r="BP128" i="13"/>
  <c r="BT128" i="13" s="1"/>
  <c r="BO128" i="13"/>
  <c r="AU73" i="13"/>
  <c r="AY73" i="13" s="1"/>
  <c r="AT73" i="13"/>
  <c r="AV73" i="13" s="1"/>
  <c r="AW73" i="13" s="1"/>
  <c r="AX73" i="13" s="1"/>
  <c r="BB66" i="13"/>
  <c r="BF66" i="13" s="1"/>
  <c r="BA66" i="13"/>
  <c r="BC66" i="13" s="1"/>
  <c r="BD66" i="13" s="1"/>
  <c r="BE66" i="13" s="1"/>
  <c r="S63" i="13"/>
  <c r="W63" i="13" s="1"/>
  <c r="R63" i="13"/>
  <c r="T63" i="13" s="1"/>
  <c r="U63" i="13" s="1"/>
  <c r="V63" i="13" s="1"/>
  <c r="Y9" i="13"/>
  <c r="AA9" i="13" s="1"/>
  <c r="AB9" i="13" s="1"/>
  <c r="AC9" i="13" s="1"/>
  <c r="BH4" i="13"/>
  <c r="BJ4" i="13" s="1"/>
  <c r="BK4" i="13" s="1"/>
  <c r="BL4" i="13" s="1"/>
  <c r="AF405" i="13"/>
  <c r="AH405" i="13" s="1"/>
  <c r="AI405" i="13" s="1"/>
  <c r="AJ405" i="13" s="1"/>
  <c r="AT403" i="13"/>
  <c r="AV403" i="13" s="1"/>
  <c r="AW403" i="13" s="1"/>
  <c r="AX403" i="13" s="1"/>
  <c r="AM399" i="13"/>
  <c r="AO399" i="13" s="1"/>
  <c r="AP399" i="13" s="1"/>
  <c r="AQ399" i="13" s="1"/>
  <c r="R387" i="13"/>
  <c r="T387" i="13" s="1"/>
  <c r="U387" i="13" s="1"/>
  <c r="V387" i="13" s="1"/>
  <c r="AF369" i="13"/>
  <c r="AH369" i="13" s="1"/>
  <c r="AI369" i="13" s="1"/>
  <c r="AJ369" i="13" s="1"/>
  <c r="D347" i="13"/>
  <c r="F347" i="13" s="1"/>
  <c r="G347" i="13" s="1"/>
  <c r="H347" i="13" s="1"/>
  <c r="E283" i="13"/>
  <c r="I283" i="13" s="1"/>
  <c r="D283" i="13"/>
  <c r="D498" i="13"/>
  <c r="F498" i="13" s="1"/>
  <c r="G498" i="13" s="1"/>
  <c r="H498" i="13" s="1"/>
  <c r="E482" i="13"/>
  <c r="I482" i="13" s="1"/>
  <c r="D482" i="13"/>
  <c r="F482" i="13" s="1"/>
  <c r="G482" i="13" s="1"/>
  <c r="H482" i="13" s="1"/>
  <c r="D474" i="13"/>
  <c r="F474" i="13" s="1"/>
  <c r="G474" i="13" s="1"/>
  <c r="H474" i="13" s="1"/>
  <c r="D466" i="13"/>
  <c r="F466" i="13" s="1"/>
  <c r="G466" i="13" s="1"/>
  <c r="H466" i="13" s="1"/>
  <c r="E394" i="13"/>
  <c r="I394" i="13" s="1"/>
  <c r="D394" i="13"/>
  <c r="F394" i="13" s="1"/>
  <c r="G394" i="13" s="1"/>
  <c r="H394" i="13" s="1"/>
  <c r="D386" i="13"/>
  <c r="F386" i="13" s="1"/>
  <c r="G386" i="13" s="1"/>
  <c r="H386" i="13" s="1"/>
  <c r="D370" i="13"/>
  <c r="F370" i="13" s="1"/>
  <c r="G370" i="13" s="1"/>
  <c r="H370" i="13" s="1"/>
  <c r="K470" i="13"/>
  <c r="M470" i="13" s="1"/>
  <c r="N470" i="13" s="1"/>
  <c r="O470" i="13" s="1"/>
  <c r="AF467" i="13"/>
  <c r="AH467" i="13" s="1"/>
  <c r="AI467" i="13" s="1"/>
  <c r="AJ467" i="13" s="1"/>
  <c r="BH291" i="13"/>
  <c r="BJ291" i="13" s="1"/>
  <c r="BK291" i="13" s="1"/>
  <c r="BL291" i="13" s="1"/>
  <c r="S290" i="13"/>
  <c r="W290" i="13" s="1"/>
  <c r="R290" i="13"/>
  <c r="T290" i="13" s="1"/>
  <c r="U290" i="13" s="1"/>
  <c r="V290" i="13" s="1"/>
  <c r="Z289" i="13"/>
  <c r="AD289" i="13" s="1"/>
  <c r="Y289" i="13"/>
  <c r="AA289" i="13" s="1"/>
  <c r="AB289" i="13" s="1"/>
  <c r="AC289" i="13" s="1"/>
  <c r="AG288" i="13"/>
  <c r="AK288" i="13" s="1"/>
  <c r="AF288" i="13"/>
  <c r="AH288" i="13" s="1"/>
  <c r="AI288" i="13" s="1"/>
  <c r="AJ288" i="13" s="1"/>
  <c r="AN287" i="13"/>
  <c r="AR287" i="13" s="1"/>
  <c r="AM287" i="13"/>
  <c r="AO287" i="13" s="1"/>
  <c r="AP287" i="13" s="1"/>
  <c r="AQ287" i="13" s="1"/>
  <c r="AU286" i="13"/>
  <c r="AY286" i="13" s="1"/>
  <c r="AT286" i="13"/>
  <c r="AV286" i="13" s="1"/>
  <c r="AW286" i="13" s="1"/>
  <c r="AX286" i="13" s="1"/>
  <c r="BB285" i="13"/>
  <c r="BF285" i="13" s="1"/>
  <c r="BA285" i="13"/>
  <c r="BC285" i="13" s="1"/>
  <c r="BD285" i="13" s="1"/>
  <c r="BE285" i="13" s="1"/>
  <c r="BI284" i="13"/>
  <c r="BM284" i="13" s="1"/>
  <c r="BH284" i="13"/>
  <c r="BJ284" i="13" s="1"/>
  <c r="BK284" i="13" s="1"/>
  <c r="BL284" i="13" s="1"/>
  <c r="BP283" i="13"/>
  <c r="BT283" i="13" s="1"/>
  <c r="BO283" i="13"/>
  <c r="BQ283" i="13" s="1"/>
  <c r="BR283" i="13" s="1"/>
  <c r="BS283" i="13" s="1"/>
  <c r="L245" i="13"/>
  <c r="P245" i="13" s="1"/>
  <c r="K245" i="13"/>
  <c r="M245" i="13" s="1"/>
  <c r="N245" i="13" s="1"/>
  <c r="O245" i="13" s="1"/>
  <c r="S244" i="13"/>
  <c r="W244" i="13" s="1"/>
  <c r="R244" i="13"/>
  <c r="T244" i="13" s="1"/>
  <c r="U244" i="13" s="1"/>
  <c r="V244" i="13" s="1"/>
  <c r="Z243" i="13"/>
  <c r="AD243" i="13" s="1"/>
  <c r="Y243" i="13"/>
  <c r="AA243" i="13" s="1"/>
  <c r="AB243" i="13" s="1"/>
  <c r="AC243" i="13" s="1"/>
  <c r="AM242" i="13"/>
  <c r="AO242" i="13" s="1"/>
  <c r="AP242" i="13" s="1"/>
  <c r="AQ242" i="13" s="1"/>
  <c r="BA240" i="13"/>
  <c r="BC240" i="13" s="1"/>
  <c r="BD240" i="13" s="1"/>
  <c r="BE240" i="13" s="1"/>
  <c r="BH239" i="13"/>
  <c r="BJ239" i="13" s="1"/>
  <c r="BK239" i="13" s="1"/>
  <c r="BL239" i="13" s="1"/>
  <c r="BO238" i="13"/>
  <c r="BQ238" i="13" s="1"/>
  <c r="BR238" i="13" s="1"/>
  <c r="BS238" i="13" s="1"/>
  <c r="K238" i="13"/>
  <c r="M238" i="13" s="1"/>
  <c r="N238" i="13" s="1"/>
  <c r="O238" i="13" s="1"/>
  <c r="AM234" i="13"/>
  <c r="AO234" i="13" s="1"/>
  <c r="AP234" i="13" s="1"/>
  <c r="AQ234" i="13" s="1"/>
  <c r="AT233" i="13"/>
  <c r="AV233" i="13" s="1"/>
  <c r="AW233" i="13" s="1"/>
  <c r="AX233" i="13" s="1"/>
  <c r="BH232" i="13"/>
  <c r="BJ232" i="13" s="1"/>
  <c r="BK232" i="13" s="1"/>
  <c r="BL232" i="13" s="1"/>
  <c r="BO231" i="13"/>
  <c r="BQ231" i="13" s="1"/>
  <c r="BR231" i="13" s="1"/>
  <c r="BS231" i="13" s="1"/>
  <c r="AF185" i="13"/>
  <c r="AH185" i="13" s="1"/>
  <c r="AI185" i="13" s="1"/>
  <c r="AJ185" i="13" s="1"/>
  <c r="R169" i="13"/>
  <c r="T169" i="13" s="1"/>
  <c r="U169" i="13" s="1"/>
  <c r="V169" i="13" s="1"/>
  <c r="S169" i="13"/>
  <c r="W169" i="13" s="1"/>
  <c r="S144" i="13"/>
  <c r="W144" i="13" s="1"/>
  <c r="R144" i="13"/>
  <c r="T144" i="13" s="1"/>
  <c r="U144" i="13" s="1"/>
  <c r="V144" i="13" s="1"/>
  <c r="AF123" i="13"/>
  <c r="AH123" i="13" s="1"/>
  <c r="AI123" i="13" s="1"/>
  <c r="AJ123" i="13" s="1"/>
  <c r="AT121" i="13"/>
  <c r="AV121" i="13" s="1"/>
  <c r="AW121" i="13" s="1"/>
  <c r="AX121" i="13" s="1"/>
  <c r="BA120" i="13"/>
  <c r="BC120" i="13" s="1"/>
  <c r="BD120" i="13" s="1"/>
  <c r="BE120" i="13" s="1"/>
  <c r="L119" i="13"/>
  <c r="P119" i="13" s="1"/>
  <c r="K119" i="13"/>
  <c r="M119" i="13" s="1"/>
  <c r="N119" i="13" s="1"/>
  <c r="O119" i="13" s="1"/>
  <c r="BI45" i="13"/>
  <c r="BM45" i="13" s="1"/>
  <c r="BH45" i="13"/>
  <c r="BJ45" i="13" s="1"/>
  <c r="BK45" i="13" s="1"/>
  <c r="BL45" i="13" s="1"/>
  <c r="BP44" i="13"/>
  <c r="BT44" i="13" s="1"/>
  <c r="BO44" i="13"/>
  <c r="BQ44" i="13" s="1"/>
  <c r="BR44" i="13" s="1"/>
  <c r="BS44" i="13" s="1"/>
  <c r="BP36" i="13"/>
  <c r="BT36" i="13" s="1"/>
  <c r="BO36" i="13"/>
  <c r="BQ36" i="13" s="1"/>
  <c r="BR36" i="13" s="1"/>
  <c r="BS36" i="13" s="1"/>
  <c r="R35" i="13"/>
  <c r="T35" i="13" s="1"/>
  <c r="U35" i="13" s="1"/>
  <c r="V35" i="13" s="1"/>
  <c r="Z34" i="13"/>
  <c r="AD34" i="13" s="1"/>
  <c r="Y34" i="13"/>
  <c r="AA34" i="13" s="1"/>
  <c r="AB34" i="13" s="1"/>
  <c r="AC34" i="13" s="1"/>
  <c r="AN32" i="13"/>
  <c r="AR32" i="13" s="1"/>
  <c r="AM32" i="13"/>
  <c r="AO32" i="13" s="1"/>
  <c r="AP32" i="13" s="1"/>
  <c r="AQ32" i="13" s="1"/>
  <c r="AT31" i="13"/>
  <c r="AV31" i="13" s="1"/>
  <c r="AW31" i="13" s="1"/>
  <c r="AX31" i="13" s="1"/>
  <c r="BB30" i="13"/>
  <c r="BF30" i="13" s="1"/>
  <c r="BA30" i="13"/>
  <c r="BC30" i="13" s="1"/>
  <c r="BD30" i="13" s="1"/>
  <c r="BE30" i="13" s="1"/>
  <c r="BH29" i="13"/>
  <c r="BJ29" i="13" s="1"/>
  <c r="BK29" i="13" s="1"/>
  <c r="BL29" i="13" s="1"/>
  <c r="Y27" i="13"/>
  <c r="AA27" i="13" s="1"/>
  <c r="AB27" i="13" s="1"/>
  <c r="AC27" i="13" s="1"/>
  <c r="AF479" i="13"/>
  <c r="AH479" i="13" s="1"/>
  <c r="AI479" i="13" s="1"/>
  <c r="AJ479" i="13" s="1"/>
  <c r="L342" i="13"/>
  <c r="P342" i="13" s="1"/>
  <c r="K342" i="13"/>
  <c r="M342" i="13" s="1"/>
  <c r="N342" i="13" s="1"/>
  <c r="O342" i="13" s="1"/>
  <c r="AU331" i="13"/>
  <c r="AY331" i="13" s="1"/>
  <c r="AT331" i="13"/>
  <c r="AV331" i="13" s="1"/>
  <c r="AW331" i="13" s="1"/>
  <c r="AX331" i="13" s="1"/>
  <c r="BA323" i="13"/>
  <c r="BC323" i="13" s="1"/>
  <c r="BD323" i="13" s="1"/>
  <c r="BE323" i="13" s="1"/>
  <c r="Y134" i="13"/>
  <c r="AA134" i="13" s="1"/>
  <c r="AB134" i="13" s="1"/>
  <c r="AC134" i="13" s="1"/>
  <c r="BH71" i="13"/>
  <c r="BJ71" i="13" s="1"/>
  <c r="BK71" i="13" s="1"/>
  <c r="BL71" i="13" s="1"/>
  <c r="AN14" i="13"/>
  <c r="AR14" i="13" s="1"/>
  <c r="AM14" i="13"/>
  <c r="AO14" i="13" s="1"/>
  <c r="AP14" i="13" s="1"/>
  <c r="AQ14" i="13" s="1"/>
  <c r="BB12" i="13"/>
  <c r="BF12" i="13" s="1"/>
  <c r="BA12" i="13"/>
  <c r="BC12" i="13" s="1"/>
  <c r="BD12" i="13" s="1"/>
  <c r="BE12" i="13" s="1"/>
  <c r="BO11" i="13"/>
  <c r="BQ11" i="13" s="1"/>
  <c r="BR11" i="13" s="1"/>
  <c r="BS11" i="13" s="1"/>
  <c r="R10" i="13"/>
  <c r="T10" i="13" s="1"/>
  <c r="U10" i="13" s="1"/>
  <c r="V10" i="13" s="1"/>
  <c r="BA5" i="13"/>
  <c r="BC5" i="13" s="1"/>
  <c r="BD5" i="13" s="1"/>
  <c r="BE5" i="13" s="1"/>
  <c r="R480" i="13"/>
  <c r="T480" i="13" s="1"/>
  <c r="U480" i="13" s="1"/>
  <c r="V480" i="13" s="1"/>
  <c r="AT398" i="13"/>
  <c r="AV398" i="13" s="1"/>
  <c r="AW398" i="13" s="1"/>
  <c r="AX398" i="13" s="1"/>
  <c r="BH396" i="13"/>
  <c r="BJ396" i="13" s="1"/>
  <c r="BK396" i="13" s="1"/>
  <c r="BL396" i="13" s="1"/>
  <c r="R394" i="13"/>
  <c r="T394" i="13" s="1"/>
  <c r="U394" i="13" s="1"/>
  <c r="V394" i="13" s="1"/>
  <c r="Y370" i="13"/>
  <c r="AA370" i="13" s="1"/>
  <c r="AB370" i="13" s="1"/>
  <c r="AC370" i="13" s="1"/>
  <c r="D443" i="13"/>
  <c r="F443" i="13" s="1"/>
  <c r="G443" i="13" s="1"/>
  <c r="H443" i="13" s="1"/>
  <c r="E331" i="13"/>
  <c r="I331" i="13" s="1"/>
  <c r="D331" i="13"/>
  <c r="F331" i="13" s="1"/>
  <c r="G331" i="13" s="1"/>
  <c r="H331" i="13" s="1"/>
  <c r="E490" i="13"/>
  <c r="I490" i="13" s="1"/>
  <c r="D490" i="13"/>
  <c r="F490" i="13" s="1"/>
  <c r="G490" i="13" s="1"/>
  <c r="H490" i="13" s="1"/>
  <c r="D354" i="13"/>
  <c r="F354" i="13" s="1"/>
  <c r="G354" i="13" s="1"/>
  <c r="H354" i="13" s="1"/>
  <c r="E338" i="13"/>
  <c r="I338" i="13" s="1"/>
  <c r="D338" i="13"/>
  <c r="F338" i="13" s="1"/>
  <c r="G338" i="13" s="1"/>
  <c r="H338" i="13" s="1"/>
  <c r="BO470" i="13"/>
  <c r="BQ470" i="13" s="1"/>
  <c r="BR470" i="13" s="1"/>
  <c r="BS470" i="13" s="1"/>
  <c r="Y468" i="13"/>
  <c r="AA468" i="13" s="1"/>
  <c r="AB468" i="13" s="1"/>
  <c r="AC468" i="13" s="1"/>
  <c r="AT293" i="13"/>
  <c r="AV293" i="13" s="1"/>
  <c r="AW293" i="13" s="1"/>
  <c r="AX293" i="13" s="1"/>
  <c r="AN473" i="13"/>
  <c r="AR473" i="13" s="1"/>
  <c r="AM473" i="13"/>
  <c r="AO473" i="13" s="1"/>
  <c r="AP473" i="13" s="1"/>
  <c r="AQ473" i="13" s="1"/>
  <c r="AU472" i="13"/>
  <c r="AY472" i="13" s="1"/>
  <c r="AT472" i="13"/>
  <c r="AV472" i="13" s="1"/>
  <c r="AW472" i="13" s="1"/>
  <c r="AX472" i="13" s="1"/>
  <c r="BB471" i="13"/>
  <c r="BF471" i="13" s="1"/>
  <c r="BA471" i="13"/>
  <c r="BC471" i="13" s="1"/>
  <c r="BD471" i="13" s="1"/>
  <c r="BE471" i="13" s="1"/>
  <c r="R424" i="13"/>
  <c r="T424" i="13" s="1"/>
  <c r="U424" i="13" s="1"/>
  <c r="V424" i="13" s="1"/>
  <c r="Y423" i="13"/>
  <c r="AA423" i="13" s="1"/>
  <c r="AB423" i="13" s="1"/>
  <c r="AC423" i="13" s="1"/>
  <c r="AF422" i="13"/>
  <c r="AH422" i="13" s="1"/>
  <c r="AI422" i="13" s="1"/>
  <c r="AJ422" i="13" s="1"/>
  <c r="AF364" i="13"/>
  <c r="AH364" i="13" s="1"/>
  <c r="AI364" i="13" s="1"/>
  <c r="AJ364" i="13" s="1"/>
  <c r="AM363" i="13"/>
  <c r="AO363" i="13" s="1"/>
  <c r="AP363" i="13" s="1"/>
  <c r="AQ363" i="13" s="1"/>
  <c r="AT362" i="13"/>
  <c r="AV362" i="13" s="1"/>
  <c r="AW362" i="13" s="1"/>
  <c r="AX362" i="13" s="1"/>
  <c r="BA361" i="13"/>
  <c r="BC361" i="13" s="1"/>
  <c r="BD361" i="13" s="1"/>
  <c r="BE361" i="13" s="1"/>
  <c r="BO359" i="13"/>
  <c r="BQ359" i="13" s="1"/>
  <c r="BR359" i="13" s="1"/>
  <c r="BS359" i="13" s="1"/>
  <c r="L359" i="13"/>
  <c r="P359" i="13" s="1"/>
  <c r="K359" i="13"/>
  <c r="M359" i="13" s="1"/>
  <c r="N359" i="13" s="1"/>
  <c r="O359" i="13" s="1"/>
  <c r="AG320" i="13"/>
  <c r="AK320" i="13" s="1"/>
  <c r="AF320" i="13"/>
  <c r="AH320" i="13" s="1"/>
  <c r="AI320" i="13" s="1"/>
  <c r="AJ320" i="13" s="1"/>
  <c r="BH317" i="13"/>
  <c r="BJ317" i="13" s="1"/>
  <c r="BK317" i="13" s="1"/>
  <c r="BL317" i="13" s="1"/>
  <c r="BO316" i="13"/>
  <c r="BQ316" i="13" s="1"/>
  <c r="BR316" i="13" s="1"/>
  <c r="BS316" i="13" s="1"/>
  <c r="K316" i="13"/>
  <c r="M316" i="13" s="1"/>
  <c r="N316" i="13" s="1"/>
  <c r="O316" i="13" s="1"/>
  <c r="K297" i="13"/>
  <c r="M297" i="13" s="1"/>
  <c r="N297" i="13" s="1"/>
  <c r="O297" i="13" s="1"/>
  <c r="Y295" i="13"/>
  <c r="AA295" i="13" s="1"/>
  <c r="AB295" i="13" s="1"/>
  <c r="AC295" i="13" s="1"/>
  <c r="Z264" i="13"/>
  <c r="AD264" i="13" s="1"/>
  <c r="Y264" i="13"/>
  <c r="AA264" i="13" s="1"/>
  <c r="AB264" i="13" s="1"/>
  <c r="AC264" i="13" s="1"/>
  <c r="AN262" i="13"/>
  <c r="AR262" i="13" s="1"/>
  <c r="AM262" i="13"/>
  <c r="AO262" i="13" s="1"/>
  <c r="AP262" i="13" s="1"/>
  <c r="AQ262" i="13" s="1"/>
  <c r="AU261" i="13"/>
  <c r="AY261" i="13" s="1"/>
  <c r="AT261" i="13"/>
  <c r="AV261" i="13" s="1"/>
  <c r="AW261" i="13" s="1"/>
  <c r="AX261" i="13" s="1"/>
  <c r="BB260" i="13"/>
  <c r="BF260" i="13" s="1"/>
  <c r="BA260" i="13"/>
  <c r="BC260" i="13" s="1"/>
  <c r="BD260" i="13" s="1"/>
  <c r="BE260" i="13" s="1"/>
  <c r="BI259" i="13"/>
  <c r="BM259" i="13" s="1"/>
  <c r="BH259" i="13"/>
  <c r="BJ259" i="13" s="1"/>
  <c r="BK259" i="13" s="1"/>
  <c r="BL259" i="13" s="1"/>
  <c r="L259" i="13"/>
  <c r="P259" i="13" s="1"/>
  <c r="K259" i="13"/>
  <c r="M259" i="13" s="1"/>
  <c r="N259" i="13" s="1"/>
  <c r="O259" i="13" s="1"/>
  <c r="R258" i="13"/>
  <c r="T258" i="13" s="1"/>
  <c r="U258" i="13" s="1"/>
  <c r="V258" i="13" s="1"/>
  <c r="Y257" i="13"/>
  <c r="AA257" i="13" s="1"/>
  <c r="AB257" i="13" s="1"/>
  <c r="AC257" i="13" s="1"/>
  <c r="AG256" i="13"/>
  <c r="AK256" i="13" s="1"/>
  <c r="AF256" i="13"/>
  <c r="AH256" i="13" s="1"/>
  <c r="AI256" i="13" s="1"/>
  <c r="AJ256" i="13" s="1"/>
  <c r="BA253" i="13"/>
  <c r="BC253" i="13" s="1"/>
  <c r="BD253" i="13" s="1"/>
  <c r="BE253" i="13" s="1"/>
  <c r="BO251" i="13"/>
  <c r="BQ251" i="13" s="1"/>
  <c r="BR251" i="13" s="1"/>
  <c r="BS251" i="13" s="1"/>
  <c r="R250" i="13"/>
  <c r="T250" i="13" s="1"/>
  <c r="U250" i="13" s="1"/>
  <c r="V250" i="13" s="1"/>
  <c r="Y249" i="13"/>
  <c r="AA249" i="13" s="1"/>
  <c r="AB249" i="13" s="1"/>
  <c r="AC249" i="13" s="1"/>
  <c r="AG248" i="13"/>
  <c r="AK248" i="13" s="1"/>
  <c r="AF248" i="13"/>
  <c r="AH248" i="13" s="1"/>
  <c r="AI248" i="13" s="1"/>
  <c r="AJ248" i="13" s="1"/>
  <c r="AN247" i="13"/>
  <c r="AR247" i="13" s="1"/>
  <c r="AM247" i="13"/>
  <c r="AO247" i="13" s="1"/>
  <c r="AP247" i="13" s="1"/>
  <c r="AQ247" i="13" s="1"/>
  <c r="BA189" i="13"/>
  <c r="BC189" i="13" s="1"/>
  <c r="BD189" i="13" s="1"/>
  <c r="BE189" i="13" s="1"/>
  <c r="BH188" i="13"/>
  <c r="BJ188" i="13" s="1"/>
  <c r="BK188" i="13" s="1"/>
  <c r="BL188" i="13" s="1"/>
  <c r="BO187" i="13"/>
  <c r="BQ187" i="13" s="1"/>
  <c r="BR187" i="13" s="1"/>
  <c r="BS187" i="13" s="1"/>
  <c r="K187" i="13"/>
  <c r="M187" i="13" s="1"/>
  <c r="N187" i="13" s="1"/>
  <c r="O187" i="13" s="1"/>
  <c r="BH144" i="13"/>
  <c r="BJ144" i="13" s="1"/>
  <c r="BK144" i="13" s="1"/>
  <c r="BL144" i="13" s="1"/>
  <c r="BI144" i="13"/>
  <c r="BM144" i="13" s="1"/>
  <c r="BB126" i="13"/>
  <c r="BF126" i="13" s="1"/>
  <c r="BA126" i="13"/>
  <c r="BC126" i="13" s="1"/>
  <c r="BD126" i="13" s="1"/>
  <c r="BE126" i="13" s="1"/>
  <c r="BI125" i="13"/>
  <c r="BM125" i="13" s="1"/>
  <c r="BH125" i="13"/>
  <c r="BJ125" i="13" s="1"/>
  <c r="BK125" i="13" s="1"/>
  <c r="BL125" i="13" s="1"/>
  <c r="BP124" i="13"/>
  <c r="BT124" i="13" s="1"/>
  <c r="BO124" i="13"/>
  <c r="BQ124" i="13" s="1"/>
  <c r="BR124" i="13" s="1"/>
  <c r="BS124" i="13" s="1"/>
  <c r="K58" i="13"/>
  <c r="M58" i="13" s="1"/>
  <c r="N58" i="13" s="1"/>
  <c r="O58" i="13" s="1"/>
  <c r="L58" i="13"/>
  <c r="P58" i="13" s="1"/>
  <c r="S57" i="13"/>
  <c r="W57" i="13" s="1"/>
  <c r="R57" i="13"/>
  <c r="T57" i="13" s="1"/>
  <c r="U57" i="13" s="1"/>
  <c r="V57" i="13" s="1"/>
  <c r="Z56" i="13"/>
  <c r="AD56" i="13" s="1"/>
  <c r="Y56" i="13"/>
  <c r="AA56" i="13" s="1"/>
  <c r="AB56" i="13" s="1"/>
  <c r="AC56" i="13" s="1"/>
  <c r="AG55" i="13"/>
  <c r="AK55" i="13" s="1"/>
  <c r="AF55" i="13"/>
  <c r="AH55" i="13" s="1"/>
  <c r="AI55" i="13" s="1"/>
  <c r="AJ55" i="13" s="1"/>
  <c r="AT53" i="13"/>
  <c r="AV53" i="13" s="1"/>
  <c r="AW53" i="13" s="1"/>
  <c r="AX53" i="13" s="1"/>
  <c r="BH51" i="13"/>
  <c r="BJ51" i="13" s="1"/>
  <c r="BK51" i="13" s="1"/>
  <c r="BL51" i="13" s="1"/>
  <c r="S50" i="13"/>
  <c r="W50" i="13" s="1"/>
  <c r="R50" i="13"/>
  <c r="T50" i="13" s="1"/>
  <c r="U50" i="13" s="1"/>
  <c r="V50" i="13" s="1"/>
  <c r="Z49" i="13"/>
  <c r="AD49" i="13" s="1"/>
  <c r="Y49" i="13"/>
  <c r="AA49" i="13" s="1"/>
  <c r="AB49" i="13" s="1"/>
  <c r="AC49" i="13" s="1"/>
  <c r="AG48" i="13"/>
  <c r="AK48" i="13" s="1"/>
  <c r="AF48" i="13"/>
  <c r="AH48" i="13" s="1"/>
  <c r="AI48" i="13" s="1"/>
  <c r="AJ48" i="13" s="1"/>
  <c r="R469" i="13"/>
  <c r="T469" i="13" s="1"/>
  <c r="U469" i="13" s="1"/>
  <c r="V469" i="13" s="1"/>
  <c r="AM466" i="13"/>
  <c r="AO466" i="13" s="1"/>
  <c r="AP466" i="13" s="1"/>
  <c r="AQ466" i="13" s="1"/>
  <c r="BB420" i="13"/>
  <c r="BF420" i="13" s="1"/>
  <c r="BA420" i="13"/>
  <c r="BC420" i="13" s="1"/>
  <c r="BD420" i="13" s="1"/>
  <c r="BE420" i="13" s="1"/>
  <c r="S417" i="13"/>
  <c r="W417" i="13" s="1"/>
  <c r="R417" i="13"/>
  <c r="T417" i="13" s="1"/>
  <c r="U417" i="13" s="1"/>
  <c r="V417" i="13" s="1"/>
  <c r="AF416" i="13"/>
  <c r="AH416" i="13" s="1"/>
  <c r="AI416" i="13" s="1"/>
  <c r="AJ416" i="13" s="1"/>
  <c r="AG474" i="13"/>
  <c r="AK474" i="13" s="1"/>
  <c r="AF474" i="13"/>
  <c r="AH474" i="13" s="1"/>
  <c r="AI474" i="13" s="1"/>
  <c r="AJ474" i="13" s="1"/>
  <c r="BA477" i="13"/>
  <c r="BC477" i="13" s="1"/>
  <c r="BD477" i="13" s="1"/>
  <c r="BE477" i="13" s="1"/>
  <c r="BH476" i="13"/>
  <c r="BJ476" i="13" s="1"/>
  <c r="BK476" i="13" s="1"/>
  <c r="BL476" i="13" s="1"/>
  <c r="BP475" i="13"/>
  <c r="BT475" i="13" s="1"/>
  <c r="BO475" i="13"/>
  <c r="BQ475" i="13" s="1"/>
  <c r="BR475" i="13" s="1"/>
  <c r="BS475" i="13" s="1"/>
  <c r="K475" i="13"/>
  <c r="M475" i="13" s="1"/>
  <c r="N475" i="13" s="1"/>
  <c r="O475" i="13" s="1"/>
  <c r="AM428" i="13"/>
  <c r="AO428" i="13" s="1"/>
  <c r="AP428" i="13" s="1"/>
  <c r="AQ428" i="13" s="1"/>
  <c r="AT427" i="13"/>
  <c r="AV427" i="13" s="1"/>
  <c r="AW427" i="13" s="1"/>
  <c r="AX427" i="13" s="1"/>
  <c r="BA426" i="13"/>
  <c r="BC426" i="13" s="1"/>
  <c r="BD426" i="13" s="1"/>
  <c r="BE426" i="13" s="1"/>
  <c r="BP424" i="13"/>
  <c r="BT424" i="13" s="1"/>
  <c r="BO424" i="13"/>
  <c r="BQ424" i="13" s="1"/>
  <c r="BR424" i="13" s="1"/>
  <c r="BS424" i="13" s="1"/>
  <c r="K322" i="13"/>
  <c r="M322" i="13" s="1"/>
  <c r="N322" i="13" s="1"/>
  <c r="O322" i="13" s="1"/>
  <c r="R321" i="13"/>
  <c r="T321" i="13" s="1"/>
  <c r="U321" i="13" s="1"/>
  <c r="V321" i="13" s="1"/>
  <c r="BH297" i="13"/>
  <c r="BJ297" i="13" s="1"/>
  <c r="BK297" i="13" s="1"/>
  <c r="BL297" i="13" s="1"/>
  <c r="BA267" i="13"/>
  <c r="BC267" i="13" s="1"/>
  <c r="BD267" i="13" s="1"/>
  <c r="BE267" i="13" s="1"/>
  <c r="AM176" i="13"/>
  <c r="AO176" i="13" s="1"/>
  <c r="AP176" i="13" s="1"/>
  <c r="AQ176" i="13" s="1"/>
  <c r="AT175" i="13"/>
  <c r="AV175" i="13" s="1"/>
  <c r="AW175" i="13" s="1"/>
  <c r="AX175" i="13" s="1"/>
  <c r="BA174" i="13"/>
  <c r="BC174" i="13" s="1"/>
  <c r="BD174" i="13" s="1"/>
  <c r="BE174" i="13" s="1"/>
  <c r="BH173" i="13"/>
  <c r="BJ173" i="13" s="1"/>
  <c r="BK173" i="13" s="1"/>
  <c r="BL173" i="13" s="1"/>
  <c r="L173" i="13"/>
  <c r="P173" i="13" s="1"/>
  <c r="K173" i="13"/>
  <c r="M173" i="13" s="1"/>
  <c r="N173" i="13" s="1"/>
  <c r="O173" i="13" s="1"/>
  <c r="AM151" i="13"/>
  <c r="AO151" i="13" s="1"/>
  <c r="AP151" i="13" s="1"/>
  <c r="AQ151" i="13" s="1"/>
  <c r="AM146" i="13"/>
  <c r="AO146" i="13" s="1"/>
  <c r="AP146" i="13" s="1"/>
  <c r="AQ146" i="13" s="1"/>
  <c r="AN61" i="13"/>
  <c r="AR61" i="13" s="1"/>
  <c r="AM61" i="13"/>
  <c r="AO61" i="13" s="1"/>
  <c r="AP61" i="13" s="1"/>
  <c r="AQ61" i="13" s="1"/>
  <c r="AU60" i="13"/>
  <c r="AY60" i="13" s="1"/>
  <c r="AT60" i="13"/>
  <c r="AV60" i="13" s="1"/>
  <c r="AW60" i="13" s="1"/>
  <c r="AX60" i="13" s="1"/>
  <c r="BB59" i="13"/>
  <c r="BF59" i="13" s="1"/>
  <c r="BA59" i="13"/>
  <c r="BC59" i="13" s="1"/>
  <c r="BD59" i="13" s="1"/>
  <c r="BE59" i="13" s="1"/>
  <c r="BI58" i="13"/>
  <c r="BM58" i="13" s="1"/>
  <c r="BH58" i="13"/>
  <c r="BJ58" i="13" s="1"/>
  <c r="BK58" i="13" s="1"/>
  <c r="BL58" i="13" s="1"/>
  <c r="D10" i="13"/>
  <c r="F10" i="13" s="1"/>
  <c r="G10" i="13" s="1"/>
  <c r="H10" i="13" s="1"/>
  <c r="K498" i="13"/>
  <c r="M498" i="13" s="1"/>
  <c r="N498" i="13" s="1"/>
  <c r="O498" i="13" s="1"/>
  <c r="BH492" i="13"/>
  <c r="BJ492" i="13" s="1"/>
  <c r="BK492" i="13" s="1"/>
  <c r="BL492" i="13" s="1"/>
  <c r="BB487" i="13"/>
  <c r="BF487" i="13" s="1"/>
  <c r="BA487" i="13"/>
  <c r="BC487" i="13" s="1"/>
  <c r="BD487" i="13" s="1"/>
  <c r="BE487" i="13" s="1"/>
  <c r="L469" i="13"/>
  <c r="P469" i="13" s="1"/>
  <c r="K469" i="13"/>
  <c r="M469" i="13" s="1"/>
  <c r="N469" i="13" s="1"/>
  <c r="O469" i="13" s="1"/>
  <c r="BI450" i="13"/>
  <c r="BM450" i="13" s="1"/>
  <c r="BH450" i="13"/>
  <c r="BJ450" i="13" s="1"/>
  <c r="BK450" i="13" s="1"/>
  <c r="BL450" i="13" s="1"/>
  <c r="K435" i="13"/>
  <c r="M435" i="13" s="1"/>
  <c r="N435" i="13" s="1"/>
  <c r="O435" i="13" s="1"/>
  <c r="Y433" i="13"/>
  <c r="AA433" i="13" s="1"/>
  <c r="AB433" i="13" s="1"/>
  <c r="AC433" i="13" s="1"/>
  <c r="L430" i="13"/>
  <c r="P430" i="13" s="1"/>
  <c r="K430" i="13"/>
  <c r="M430" i="13" s="1"/>
  <c r="N430" i="13" s="1"/>
  <c r="O430" i="13" s="1"/>
  <c r="AU426" i="13"/>
  <c r="AY426" i="13" s="1"/>
  <c r="AT426" i="13"/>
  <c r="AV426" i="13" s="1"/>
  <c r="AW426" i="13" s="1"/>
  <c r="AX426" i="13" s="1"/>
  <c r="AT414" i="13"/>
  <c r="AV414" i="13" s="1"/>
  <c r="AW414" i="13" s="1"/>
  <c r="AX414" i="13" s="1"/>
  <c r="K394" i="13"/>
  <c r="M394" i="13" s="1"/>
  <c r="N394" i="13" s="1"/>
  <c r="O394" i="13" s="1"/>
  <c r="AF392" i="13"/>
  <c r="AH392" i="13" s="1"/>
  <c r="AI392" i="13" s="1"/>
  <c r="AJ392" i="13" s="1"/>
  <c r="BA389" i="13"/>
  <c r="BC389" i="13" s="1"/>
  <c r="BD389" i="13" s="1"/>
  <c r="BE389" i="13" s="1"/>
  <c r="K387" i="13"/>
  <c r="M387" i="13" s="1"/>
  <c r="N387" i="13" s="1"/>
  <c r="O387" i="13" s="1"/>
  <c r="AF384" i="13"/>
  <c r="AH384" i="13" s="1"/>
  <c r="AI384" i="13" s="1"/>
  <c r="AJ384" i="13" s="1"/>
  <c r="BH380" i="13"/>
  <c r="BJ380" i="13" s="1"/>
  <c r="BK380" i="13" s="1"/>
  <c r="BL380" i="13" s="1"/>
  <c r="AF351" i="13"/>
  <c r="AH351" i="13" s="1"/>
  <c r="AI351" i="13" s="1"/>
  <c r="AJ351" i="13" s="1"/>
  <c r="K347" i="13"/>
  <c r="M347" i="13" s="1"/>
  <c r="N347" i="13" s="1"/>
  <c r="O347" i="13" s="1"/>
  <c r="AF345" i="13"/>
  <c r="AH345" i="13" s="1"/>
  <c r="AI345" i="13" s="1"/>
  <c r="AJ345" i="13" s="1"/>
  <c r="BO341" i="13"/>
  <c r="BQ341" i="13" s="1"/>
  <c r="BR341" i="13" s="1"/>
  <c r="BS341" i="13" s="1"/>
  <c r="BI329" i="13"/>
  <c r="BM329" i="13" s="1"/>
  <c r="BH329" i="13"/>
  <c r="BJ329" i="13" s="1"/>
  <c r="BK329" i="13" s="1"/>
  <c r="BL329" i="13" s="1"/>
  <c r="BH316" i="13"/>
  <c r="BJ316" i="13" s="1"/>
  <c r="BK316" i="13" s="1"/>
  <c r="BL316" i="13" s="1"/>
  <c r="AF299" i="13"/>
  <c r="AH299" i="13" s="1"/>
  <c r="AI299" i="13" s="1"/>
  <c r="AJ299" i="13" s="1"/>
  <c r="AF287" i="13"/>
  <c r="AH287" i="13" s="1"/>
  <c r="AI287" i="13" s="1"/>
  <c r="AJ287" i="13" s="1"/>
  <c r="K282" i="13"/>
  <c r="M282" i="13" s="1"/>
  <c r="N282" i="13" s="1"/>
  <c r="O282" i="13" s="1"/>
  <c r="AF279" i="13"/>
  <c r="AH279" i="13" s="1"/>
  <c r="AI279" i="13" s="1"/>
  <c r="AJ279" i="13" s="1"/>
  <c r="Z256" i="13"/>
  <c r="AD256" i="13" s="1"/>
  <c r="Y256" i="13"/>
  <c r="AA256" i="13" s="1"/>
  <c r="AB256" i="13" s="1"/>
  <c r="AC256" i="13" s="1"/>
  <c r="AF242" i="13"/>
  <c r="AH242" i="13" s="1"/>
  <c r="AI242" i="13" s="1"/>
  <c r="AJ242" i="13" s="1"/>
  <c r="BB239" i="13"/>
  <c r="BF239" i="13" s="1"/>
  <c r="BA239" i="13"/>
  <c r="BC239" i="13" s="1"/>
  <c r="BD239" i="13" s="1"/>
  <c r="BE239" i="13" s="1"/>
  <c r="AM199" i="13"/>
  <c r="AO199" i="13" s="1"/>
  <c r="AP199" i="13" s="1"/>
  <c r="AQ199" i="13" s="1"/>
  <c r="K191" i="13"/>
  <c r="M191" i="13" s="1"/>
  <c r="N191" i="13" s="1"/>
  <c r="O191" i="13" s="1"/>
  <c r="BH187" i="13"/>
  <c r="BJ187" i="13" s="1"/>
  <c r="BK187" i="13" s="1"/>
  <c r="BL187" i="13" s="1"/>
  <c r="AM184" i="13"/>
  <c r="AO184" i="13" s="1"/>
  <c r="AP184" i="13" s="1"/>
  <c r="AQ184" i="13" s="1"/>
  <c r="AF176" i="13"/>
  <c r="AH176" i="13" s="1"/>
  <c r="AI176" i="13" s="1"/>
  <c r="AJ176" i="13" s="1"/>
  <c r="Y172" i="13"/>
  <c r="AA172" i="13" s="1"/>
  <c r="AB172" i="13" s="1"/>
  <c r="AC172" i="13" s="1"/>
  <c r="AF167" i="13"/>
  <c r="AH167" i="13" s="1"/>
  <c r="AI167" i="13" s="1"/>
  <c r="AJ167" i="13" s="1"/>
  <c r="Z133" i="13"/>
  <c r="AD133" i="13" s="1"/>
  <c r="Y133" i="13"/>
  <c r="AA133" i="13" s="1"/>
  <c r="AB133" i="13" s="1"/>
  <c r="AC133" i="13" s="1"/>
  <c r="BB119" i="13"/>
  <c r="BF119" i="13" s="1"/>
  <c r="BA119" i="13"/>
  <c r="BC119" i="13" s="1"/>
  <c r="BD119" i="13" s="1"/>
  <c r="BE119" i="13" s="1"/>
  <c r="AM114" i="13"/>
  <c r="AO114" i="13" s="1"/>
  <c r="AP114" i="13" s="1"/>
  <c r="AQ114" i="13" s="1"/>
  <c r="AT105" i="13"/>
  <c r="AV105" i="13" s="1"/>
  <c r="AW105" i="13" s="1"/>
  <c r="AX105" i="13" s="1"/>
  <c r="R82" i="13"/>
  <c r="T82" i="13" s="1"/>
  <c r="U82" i="13" s="1"/>
  <c r="V82" i="13" s="1"/>
  <c r="K69" i="13"/>
  <c r="M69" i="13" s="1"/>
  <c r="N69" i="13" s="1"/>
  <c r="O69" i="13" s="1"/>
  <c r="BH64" i="13"/>
  <c r="BJ64" i="13" s="1"/>
  <c r="BK64" i="13" s="1"/>
  <c r="BL64" i="13" s="1"/>
  <c r="L57" i="13"/>
  <c r="P57" i="13" s="1"/>
  <c r="K57" i="13"/>
  <c r="AG54" i="13"/>
  <c r="AK54" i="13" s="1"/>
  <c r="AF54" i="13"/>
  <c r="AH54" i="13" s="1"/>
  <c r="AI54" i="13" s="1"/>
  <c r="AJ54" i="13" s="1"/>
  <c r="BB51" i="13"/>
  <c r="BF51" i="13" s="1"/>
  <c r="BA51" i="13"/>
  <c r="BC51" i="13" s="1"/>
  <c r="BD51" i="13" s="1"/>
  <c r="BE51" i="13" s="1"/>
  <c r="Y48" i="13"/>
  <c r="AA48" i="13" s="1"/>
  <c r="AB48" i="13" s="1"/>
  <c r="AC48" i="13" s="1"/>
  <c r="S27" i="13"/>
  <c r="W27" i="13" s="1"/>
  <c r="R27" i="13"/>
  <c r="T27" i="13" s="1"/>
  <c r="U27" i="13" s="1"/>
  <c r="V27" i="13" s="1"/>
  <c r="BA4" i="13"/>
  <c r="BC4" i="13" s="1"/>
  <c r="BD4" i="13" s="1"/>
  <c r="BE4" i="13" s="1"/>
  <c r="D457" i="13"/>
  <c r="F457" i="13" s="1"/>
  <c r="G457" i="13" s="1"/>
  <c r="H457" i="13" s="1"/>
  <c r="E433" i="13"/>
  <c r="I433" i="13" s="1"/>
  <c r="D433" i="13"/>
  <c r="F433" i="13" s="1"/>
  <c r="G433" i="13" s="1"/>
  <c r="H433" i="13" s="1"/>
  <c r="D425" i="13"/>
  <c r="F425" i="13" s="1"/>
  <c r="G425" i="13" s="1"/>
  <c r="H425" i="13" s="1"/>
  <c r="E417" i="13"/>
  <c r="I417" i="13" s="1"/>
  <c r="D417" i="13"/>
  <c r="F417" i="13" s="1"/>
  <c r="G417" i="13" s="1"/>
  <c r="H417" i="13" s="1"/>
  <c r="E409" i="13"/>
  <c r="I409" i="13" s="1"/>
  <c r="D409" i="13"/>
  <c r="E401" i="13"/>
  <c r="I401" i="13" s="1"/>
  <c r="D401" i="13"/>
  <c r="D393" i="13"/>
  <c r="F393" i="13" s="1"/>
  <c r="G393" i="13" s="1"/>
  <c r="H393" i="13" s="1"/>
  <c r="E377" i="13"/>
  <c r="I377" i="13" s="1"/>
  <c r="D377" i="13"/>
  <c r="F377" i="13" s="1"/>
  <c r="G377" i="13" s="1"/>
  <c r="H377" i="13" s="1"/>
  <c r="D353" i="13"/>
  <c r="F353" i="13" s="1"/>
  <c r="G353" i="13" s="1"/>
  <c r="H353" i="13" s="1"/>
  <c r="E337" i="13"/>
  <c r="I337" i="13" s="1"/>
  <c r="D337" i="13"/>
  <c r="F337" i="13" s="1"/>
  <c r="G337" i="13" s="1"/>
  <c r="H337" i="13" s="1"/>
  <c r="E321" i="13"/>
  <c r="I321" i="13" s="1"/>
  <c r="D321" i="13"/>
  <c r="F321" i="13" s="1"/>
  <c r="G321" i="13" s="1"/>
  <c r="H321" i="13" s="1"/>
  <c r="E313" i="13"/>
  <c r="I313" i="13" s="1"/>
  <c r="D313" i="13"/>
  <c r="F313" i="13" s="1"/>
  <c r="G313" i="13" s="1"/>
  <c r="H313" i="13" s="1"/>
  <c r="D297" i="13"/>
  <c r="F297" i="13" s="1"/>
  <c r="G297" i="13" s="1"/>
  <c r="H297" i="13" s="1"/>
  <c r="D273" i="13"/>
  <c r="F273" i="13" s="1"/>
  <c r="G273" i="13" s="1"/>
  <c r="H273" i="13" s="1"/>
  <c r="E265" i="13"/>
  <c r="I265" i="13" s="1"/>
  <c r="D265" i="13"/>
  <c r="F265" i="13" s="1"/>
  <c r="G265" i="13" s="1"/>
  <c r="H265" i="13" s="1"/>
  <c r="D17" i="13"/>
  <c r="F17" i="13" s="1"/>
  <c r="G17" i="13" s="1"/>
  <c r="H17" i="13" s="1"/>
  <c r="AT3" i="13"/>
  <c r="AV3" i="13" s="1"/>
  <c r="AW3" i="13" s="1"/>
  <c r="AX3" i="13" s="1"/>
  <c r="AM501" i="13"/>
  <c r="AO501" i="13" s="1"/>
  <c r="AP501" i="13" s="1"/>
  <c r="AQ501" i="13" s="1"/>
  <c r="AU500" i="13"/>
  <c r="AY500" i="13" s="1"/>
  <c r="AT500" i="13"/>
  <c r="AV500" i="13" s="1"/>
  <c r="AW500" i="13" s="1"/>
  <c r="AX500" i="13" s="1"/>
  <c r="BA499" i="13"/>
  <c r="BC499" i="13" s="1"/>
  <c r="BD499" i="13" s="1"/>
  <c r="BE499" i="13" s="1"/>
  <c r="BI498" i="13"/>
  <c r="BM498" i="13" s="1"/>
  <c r="BH498" i="13"/>
  <c r="BJ498" i="13" s="1"/>
  <c r="BK498" i="13" s="1"/>
  <c r="BL498" i="13" s="1"/>
  <c r="BO497" i="13"/>
  <c r="BQ497" i="13" s="1"/>
  <c r="BR497" i="13" s="1"/>
  <c r="BS497" i="13" s="1"/>
  <c r="R497" i="13"/>
  <c r="T497" i="13" s="1"/>
  <c r="U497" i="13" s="1"/>
  <c r="V497" i="13" s="1"/>
  <c r="Y496" i="13"/>
  <c r="AA496" i="13" s="1"/>
  <c r="AB496" i="13" s="1"/>
  <c r="AC496" i="13" s="1"/>
  <c r="AF495" i="13"/>
  <c r="AH495" i="13" s="1"/>
  <c r="AI495" i="13" s="1"/>
  <c r="AJ495" i="13" s="1"/>
  <c r="AM494" i="13"/>
  <c r="AO494" i="13" s="1"/>
  <c r="AP494" i="13" s="1"/>
  <c r="AQ494" i="13" s="1"/>
  <c r="AT493" i="13"/>
  <c r="AV493" i="13" s="1"/>
  <c r="AW493" i="13" s="1"/>
  <c r="AX493" i="13" s="1"/>
  <c r="BA492" i="13"/>
  <c r="BC492" i="13" s="1"/>
  <c r="BD492" i="13" s="1"/>
  <c r="BE492" i="13" s="1"/>
  <c r="BH491" i="13"/>
  <c r="BJ491" i="13" s="1"/>
  <c r="BK491" i="13" s="1"/>
  <c r="BL491" i="13" s="1"/>
  <c r="K491" i="13"/>
  <c r="M491" i="13" s="1"/>
  <c r="N491" i="13" s="1"/>
  <c r="O491" i="13" s="1"/>
  <c r="S490" i="13"/>
  <c r="W490" i="13" s="1"/>
  <c r="R490" i="13"/>
  <c r="T490" i="13" s="1"/>
  <c r="U490" i="13" s="1"/>
  <c r="V490" i="13" s="1"/>
  <c r="AF489" i="13"/>
  <c r="AH489" i="13" s="1"/>
  <c r="AI489" i="13" s="1"/>
  <c r="AJ489" i="13" s="1"/>
  <c r="AM488" i="13"/>
  <c r="AO488" i="13" s="1"/>
  <c r="AP488" i="13" s="1"/>
  <c r="AQ488" i="13" s="1"/>
  <c r="AT487" i="13"/>
  <c r="AV487" i="13" s="1"/>
  <c r="AW487" i="13" s="1"/>
  <c r="AX487" i="13" s="1"/>
  <c r="BA486" i="13"/>
  <c r="BC486" i="13" s="1"/>
  <c r="BD486" i="13" s="1"/>
  <c r="BE486" i="13" s="1"/>
  <c r="BH485" i="13"/>
  <c r="BJ485" i="13" s="1"/>
  <c r="BK485" i="13" s="1"/>
  <c r="BL485" i="13" s="1"/>
  <c r="BO484" i="13"/>
  <c r="BQ484" i="13" s="1"/>
  <c r="BR484" i="13" s="1"/>
  <c r="BS484" i="13" s="1"/>
  <c r="K484" i="13"/>
  <c r="M484" i="13" s="1"/>
  <c r="N484" i="13" s="1"/>
  <c r="O484" i="13" s="1"/>
  <c r="Z483" i="13"/>
  <c r="AD483" i="13" s="1"/>
  <c r="Y483" i="13"/>
  <c r="AA483" i="13" s="1"/>
  <c r="AB483" i="13" s="1"/>
  <c r="AC483" i="13" s="1"/>
  <c r="AG482" i="13"/>
  <c r="AK482" i="13" s="1"/>
  <c r="AF482" i="13"/>
  <c r="AH482" i="13" s="1"/>
  <c r="AI482" i="13" s="1"/>
  <c r="AJ482" i="13" s="1"/>
  <c r="AT481" i="13"/>
  <c r="AV481" i="13" s="1"/>
  <c r="AW481" i="13" s="1"/>
  <c r="AX481" i="13" s="1"/>
  <c r="BA480" i="13"/>
  <c r="BC480" i="13" s="1"/>
  <c r="BD480" i="13" s="1"/>
  <c r="BE480" i="13" s="1"/>
  <c r="R479" i="13"/>
  <c r="T479" i="13" s="1"/>
  <c r="U479" i="13" s="1"/>
  <c r="V479" i="13" s="1"/>
  <c r="AG478" i="13"/>
  <c r="AK478" i="13" s="1"/>
  <c r="AF478" i="13"/>
  <c r="AH478" i="13" s="1"/>
  <c r="AI478" i="13" s="1"/>
  <c r="AJ478" i="13" s="1"/>
  <c r="AN477" i="13"/>
  <c r="AR477" i="13" s="1"/>
  <c r="AM477" i="13"/>
  <c r="AO477" i="13" s="1"/>
  <c r="AP477" i="13" s="1"/>
  <c r="AQ477" i="13" s="1"/>
  <c r="AT476" i="13"/>
  <c r="AV476" i="13" s="1"/>
  <c r="AW476" i="13" s="1"/>
  <c r="AX476" i="13" s="1"/>
  <c r="BA475" i="13"/>
  <c r="BC475" i="13" s="1"/>
  <c r="BD475" i="13" s="1"/>
  <c r="BE475" i="13" s="1"/>
  <c r="S474" i="13"/>
  <c r="W474" i="13" s="1"/>
  <c r="R474" i="13"/>
  <c r="T474" i="13" s="1"/>
  <c r="U474" i="13" s="1"/>
  <c r="V474" i="13" s="1"/>
  <c r="Z473" i="13"/>
  <c r="AD473" i="13" s="1"/>
  <c r="Y473" i="13"/>
  <c r="AA473" i="13" s="1"/>
  <c r="AB473" i="13" s="1"/>
  <c r="AC473" i="13" s="1"/>
  <c r="AF472" i="13"/>
  <c r="AH472" i="13" s="1"/>
  <c r="AI472" i="13" s="1"/>
  <c r="AJ472" i="13" s="1"/>
  <c r="BB463" i="13"/>
  <c r="BF463" i="13" s="1"/>
  <c r="BA463" i="13"/>
  <c r="BC463" i="13" s="1"/>
  <c r="BD463" i="13" s="1"/>
  <c r="BE463" i="13" s="1"/>
  <c r="K462" i="13"/>
  <c r="M462" i="13" s="1"/>
  <c r="N462" i="13" s="1"/>
  <c r="O462" i="13" s="1"/>
  <c r="R461" i="13"/>
  <c r="T461" i="13" s="1"/>
  <c r="U461" i="13" s="1"/>
  <c r="V461" i="13" s="1"/>
  <c r="Y460" i="13"/>
  <c r="AA460" i="13" s="1"/>
  <c r="AB460" i="13" s="1"/>
  <c r="AC460" i="13" s="1"/>
  <c r="AF459" i="13"/>
  <c r="AH459" i="13" s="1"/>
  <c r="AI459" i="13" s="1"/>
  <c r="AJ459" i="13" s="1"/>
  <c r="AM458" i="13"/>
  <c r="AO458" i="13" s="1"/>
  <c r="AP458" i="13" s="1"/>
  <c r="AQ458" i="13" s="1"/>
  <c r="AT457" i="13"/>
  <c r="AV457" i="13" s="1"/>
  <c r="AW457" i="13" s="1"/>
  <c r="AX457" i="13" s="1"/>
  <c r="BA456" i="13"/>
  <c r="BC456" i="13" s="1"/>
  <c r="BD456" i="13" s="1"/>
  <c r="BE456" i="13" s="1"/>
  <c r="BH455" i="13"/>
  <c r="BJ455" i="13" s="1"/>
  <c r="BK455" i="13" s="1"/>
  <c r="BL455" i="13" s="1"/>
  <c r="BO454" i="13"/>
  <c r="BQ454" i="13" s="1"/>
  <c r="BR454" i="13" s="1"/>
  <c r="BS454" i="13" s="1"/>
  <c r="K454" i="13"/>
  <c r="M454" i="13" s="1"/>
  <c r="N454" i="13" s="1"/>
  <c r="O454" i="13" s="1"/>
  <c r="Y452" i="13"/>
  <c r="AA452" i="13" s="1"/>
  <c r="AB452" i="13" s="1"/>
  <c r="AC452" i="13" s="1"/>
  <c r="BA450" i="13"/>
  <c r="BC450" i="13" s="1"/>
  <c r="BD450" i="13" s="1"/>
  <c r="BE450" i="13" s="1"/>
  <c r="BH449" i="13"/>
  <c r="BJ449" i="13" s="1"/>
  <c r="BK449" i="13" s="1"/>
  <c r="BL449" i="13" s="1"/>
  <c r="Z447" i="13"/>
  <c r="AD447" i="13" s="1"/>
  <c r="Y447" i="13"/>
  <c r="AA447" i="13" s="1"/>
  <c r="AB447" i="13" s="1"/>
  <c r="AC447" i="13" s="1"/>
  <c r="AU444" i="13"/>
  <c r="AY444" i="13" s="1"/>
  <c r="AT444" i="13"/>
  <c r="AV444" i="13" s="1"/>
  <c r="AW444" i="13" s="1"/>
  <c r="AX444" i="13" s="1"/>
  <c r="K441" i="13"/>
  <c r="M441" i="13" s="1"/>
  <c r="N441" i="13" s="1"/>
  <c r="O441" i="13" s="1"/>
  <c r="AF439" i="13"/>
  <c r="AH439" i="13" s="1"/>
  <c r="AI439" i="13" s="1"/>
  <c r="AJ439" i="13" s="1"/>
  <c r="BB436" i="13"/>
  <c r="BF436" i="13" s="1"/>
  <c r="BA436" i="13"/>
  <c r="BC436" i="13" s="1"/>
  <c r="BD436" i="13" s="1"/>
  <c r="BE436" i="13" s="1"/>
  <c r="BP434" i="13"/>
  <c r="BT434" i="13" s="1"/>
  <c r="BO434" i="13"/>
  <c r="BQ434" i="13" s="1"/>
  <c r="BR434" i="13" s="1"/>
  <c r="BS434" i="13" s="1"/>
  <c r="S433" i="13"/>
  <c r="W433" i="13" s="1"/>
  <c r="R433" i="13"/>
  <c r="T433" i="13" s="1"/>
  <c r="U433" i="13" s="1"/>
  <c r="V433" i="13" s="1"/>
  <c r="AG431" i="13"/>
  <c r="AK431" i="13" s="1"/>
  <c r="AF431" i="13"/>
  <c r="AH431" i="13" s="1"/>
  <c r="AI431" i="13" s="1"/>
  <c r="AJ431" i="13" s="1"/>
  <c r="BB430" i="13"/>
  <c r="BF430" i="13" s="1"/>
  <c r="BA430" i="13"/>
  <c r="BC430" i="13" s="1"/>
  <c r="BD430" i="13" s="1"/>
  <c r="BE430" i="13" s="1"/>
  <c r="S429" i="13"/>
  <c r="W429" i="13" s="1"/>
  <c r="R429" i="13"/>
  <c r="T429" i="13" s="1"/>
  <c r="U429" i="13" s="1"/>
  <c r="V429" i="13" s="1"/>
  <c r="Z428" i="13"/>
  <c r="AD428" i="13" s="1"/>
  <c r="Y428" i="13"/>
  <c r="AA428" i="13" s="1"/>
  <c r="AB428" i="13" s="1"/>
  <c r="AC428" i="13" s="1"/>
  <c r="AG427" i="13"/>
  <c r="AK427" i="13" s="1"/>
  <c r="AF427" i="13"/>
  <c r="AH427" i="13" s="1"/>
  <c r="AI427" i="13" s="1"/>
  <c r="AJ427" i="13" s="1"/>
  <c r="AN426" i="13"/>
  <c r="AR426" i="13" s="1"/>
  <c r="AM426" i="13"/>
  <c r="AO426" i="13" s="1"/>
  <c r="AP426" i="13" s="1"/>
  <c r="AQ426" i="13" s="1"/>
  <c r="AU425" i="13"/>
  <c r="AY425" i="13" s="1"/>
  <c r="AT425" i="13"/>
  <c r="AV425" i="13" s="1"/>
  <c r="AW425" i="13" s="1"/>
  <c r="AX425" i="13" s="1"/>
  <c r="BB424" i="13"/>
  <c r="BF424" i="13" s="1"/>
  <c r="BA424" i="13"/>
  <c r="BC424" i="13" s="1"/>
  <c r="BD424" i="13" s="1"/>
  <c r="BE424" i="13" s="1"/>
  <c r="BO423" i="13"/>
  <c r="BQ423" i="13" s="1"/>
  <c r="BR423" i="13" s="1"/>
  <c r="BS423" i="13" s="1"/>
  <c r="L423" i="13"/>
  <c r="P423" i="13" s="1"/>
  <c r="K423" i="13"/>
  <c r="M423" i="13" s="1"/>
  <c r="N423" i="13" s="1"/>
  <c r="O423" i="13" s="1"/>
  <c r="Z421" i="13"/>
  <c r="AD421" i="13" s="1"/>
  <c r="Y421" i="13"/>
  <c r="AA421" i="13" s="1"/>
  <c r="AB421" i="13" s="1"/>
  <c r="AC421" i="13" s="1"/>
  <c r="AM420" i="13"/>
  <c r="AO420" i="13" s="1"/>
  <c r="AP420" i="13" s="1"/>
  <c r="AQ420" i="13" s="1"/>
  <c r="AT419" i="13"/>
  <c r="AV419" i="13" s="1"/>
  <c r="AW419" i="13" s="1"/>
  <c r="AX419" i="13" s="1"/>
  <c r="R416" i="13"/>
  <c r="T416" i="13" s="1"/>
  <c r="U416" i="13" s="1"/>
  <c r="V416" i="13" s="1"/>
  <c r="AG415" i="13"/>
  <c r="AK415" i="13" s="1"/>
  <c r="AF415" i="13"/>
  <c r="AH415" i="13" s="1"/>
  <c r="AI415" i="13" s="1"/>
  <c r="AJ415" i="13" s="1"/>
  <c r="AN414" i="13"/>
  <c r="AR414" i="13" s="1"/>
  <c r="AM414" i="13"/>
  <c r="AO414" i="13" s="1"/>
  <c r="AP414" i="13" s="1"/>
  <c r="AQ414" i="13" s="1"/>
  <c r="BH413" i="13"/>
  <c r="BJ413" i="13" s="1"/>
  <c r="BK413" i="13" s="1"/>
  <c r="BL413" i="13" s="1"/>
  <c r="BO412" i="13"/>
  <c r="BQ412" i="13" s="1"/>
  <c r="BR412" i="13" s="1"/>
  <c r="BS412" i="13" s="1"/>
  <c r="K412" i="13"/>
  <c r="M412" i="13" s="1"/>
  <c r="N412" i="13" s="1"/>
  <c r="O412" i="13" s="1"/>
  <c r="Y411" i="13"/>
  <c r="AA411" i="13" s="1"/>
  <c r="AB411" i="13" s="1"/>
  <c r="AC411" i="13" s="1"/>
  <c r="AF410" i="13"/>
  <c r="AH410" i="13" s="1"/>
  <c r="AI410" i="13" s="1"/>
  <c r="AJ410" i="13" s="1"/>
  <c r="AT408" i="13"/>
  <c r="AV408" i="13" s="1"/>
  <c r="AW408" i="13" s="1"/>
  <c r="AX408" i="13" s="1"/>
  <c r="Z404" i="13"/>
  <c r="AD404" i="13" s="1"/>
  <c r="Y404" i="13"/>
  <c r="AA404" i="13" s="1"/>
  <c r="AB404" i="13" s="1"/>
  <c r="AC404" i="13" s="1"/>
  <c r="AU401" i="13"/>
  <c r="AY401" i="13" s="1"/>
  <c r="AT401" i="13"/>
  <c r="AV401" i="13" s="1"/>
  <c r="AW401" i="13" s="1"/>
  <c r="AX401" i="13" s="1"/>
  <c r="BH400" i="13"/>
  <c r="BJ400" i="13" s="1"/>
  <c r="BK400" i="13" s="1"/>
  <c r="BL400" i="13" s="1"/>
  <c r="Y399" i="13"/>
  <c r="AA399" i="13" s="1"/>
  <c r="AB399" i="13" s="1"/>
  <c r="AC399" i="13" s="1"/>
  <c r="AF398" i="13"/>
  <c r="AH398" i="13" s="1"/>
  <c r="AI398" i="13" s="1"/>
  <c r="AJ398" i="13" s="1"/>
  <c r="AM397" i="13"/>
  <c r="AO397" i="13" s="1"/>
  <c r="AP397" i="13" s="1"/>
  <c r="AQ397" i="13" s="1"/>
  <c r="R393" i="13"/>
  <c r="T393" i="13" s="1"/>
  <c r="U393" i="13" s="1"/>
  <c r="V393" i="13" s="1"/>
  <c r="Y392" i="13"/>
  <c r="AA392" i="13" s="1"/>
  <c r="AB392" i="13" s="1"/>
  <c r="AC392" i="13" s="1"/>
  <c r="AF391" i="13"/>
  <c r="AH391" i="13" s="1"/>
  <c r="AI391" i="13" s="1"/>
  <c r="AJ391" i="13" s="1"/>
  <c r="AM390" i="13"/>
  <c r="AO390" i="13" s="1"/>
  <c r="AP390" i="13" s="1"/>
  <c r="AQ390" i="13" s="1"/>
  <c r="BH387" i="13"/>
  <c r="BJ387" i="13" s="1"/>
  <c r="BK387" i="13" s="1"/>
  <c r="BL387" i="13" s="1"/>
  <c r="BO386" i="13"/>
  <c r="BQ386" i="13" s="1"/>
  <c r="BR386" i="13" s="1"/>
  <c r="BS386" i="13" s="1"/>
  <c r="K386" i="13"/>
  <c r="M386" i="13" s="1"/>
  <c r="N386" i="13" s="1"/>
  <c r="O386" i="13" s="1"/>
  <c r="R385" i="13"/>
  <c r="T385" i="13" s="1"/>
  <c r="U385" i="13" s="1"/>
  <c r="V385" i="13" s="1"/>
  <c r="AF383" i="13"/>
  <c r="AH383" i="13" s="1"/>
  <c r="AI383" i="13" s="1"/>
  <c r="AJ383" i="13" s="1"/>
  <c r="AM382" i="13"/>
  <c r="AO382" i="13" s="1"/>
  <c r="AP382" i="13" s="1"/>
  <c r="AQ382" i="13" s="1"/>
  <c r="AT381" i="13"/>
  <c r="AV381" i="13" s="1"/>
  <c r="AW381" i="13" s="1"/>
  <c r="AX381" i="13" s="1"/>
  <c r="BO378" i="13"/>
  <c r="BQ378" i="13" s="1"/>
  <c r="BR378" i="13" s="1"/>
  <c r="BS378" i="13" s="1"/>
  <c r="K378" i="13"/>
  <c r="M378" i="13" s="1"/>
  <c r="N378" i="13" s="1"/>
  <c r="O378" i="13" s="1"/>
  <c r="Y376" i="13"/>
  <c r="AA376" i="13" s="1"/>
  <c r="AB376" i="13" s="1"/>
  <c r="AC376" i="13" s="1"/>
  <c r="AF375" i="13"/>
  <c r="AH375" i="13" s="1"/>
  <c r="AI375" i="13" s="1"/>
  <c r="AJ375" i="13" s="1"/>
  <c r="AM374" i="13"/>
  <c r="AO374" i="13" s="1"/>
  <c r="AP374" i="13" s="1"/>
  <c r="AQ374" i="13" s="1"/>
  <c r="BA372" i="13"/>
  <c r="BC372" i="13" s="1"/>
  <c r="BD372" i="13" s="1"/>
  <c r="BE372" i="13" s="1"/>
  <c r="BH371" i="13"/>
  <c r="BJ371" i="13" s="1"/>
  <c r="BK371" i="13" s="1"/>
  <c r="BL371" i="13" s="1"/>
  <c r="BO370" i="13"/>
  <c r="BQ370" i="13" s="1"/>
  <c r="BR370" i="13" s="1"/>
  <c r="BS370" i="13" s="1"/>
  <c r="K370" i="13"/>
  <c r="M370" i="13" s="1"/>
  <c r="N370" i="13" s="1"/>
  <c r="O370" i="13" s="1"/>
  <c r="Y368" i="13"/>
  <c r="AA368" i="13" s="1"/>
  <c r="AB368" i="13" s="1"/>
  <c r="AC368" i="13" s="1"/>
  <c r="AT366" i="13"/>
  <c r="AV366" i="13" s="1"/>
  <c r="AW366" i="13" s="1"/>
  <c r="AX366" i="13" s="1"/>
  <c r="BH365" i="13"/>
  <c r="BJ365" i="13" s="1"/>
  <c r="BK365" i="13" s="1"/>
  <c r="BL365" i="13" s="1"/>
  <c r="R364" i="13"/>
  <c r="T364" i="13" s="1"/>
  <c r="U364" i="13" s="1"/>
  <c r="V364" i="13" s="1"/>
  <c r="Y363" i="13"/>
  <c r="AA363" i="13" s="1"/>
  <c r="AB363" i="13" s="1"/>
  <c r="AC363" i="13" s="1"/>
  <c r="AM361" i="13"/>
  <c r="AO361" i="13" s="1"/>
  <c r="AP361" i="13" s="1"/>
  <c r="AQ361" i="13" s="1"/>
  <c r="AT360" i="13"/>
  <c r="AV360" i="13" s="1"/>
  <c r="AW360" i="13" s="1"/>
  <c r="AX360" i="13" s="1"/>
  <c r="BA359" i="13"/>
  <c r="BC359" i="13" s="1"/>
  <c r="BD359" i="13" s="1"/>
  <c r="BE359" i="13" s="1"/>
  <c r="L358" i="13"/>
  <c r="P358" i="13" s="1"/>
  <c r="K358" i="13"/>
  <c r="M358" i="13" s="1"/>
  <c r="N358" i="13" s="1"/>
  <c r="O358" i="13" s="1"/>
  <c r="Y357" i="13"/>
  <c r="AA357" i="13" s="1"/>
  <c r="AB357" i="13" s="1"/>
  <c r="AC357" i="13" s="1"/>
  <c r="AF356" i="13"/>
  <c r="AH356" i="13" s="1"/>
  <c r="AI356" i="13" s="1"/>
  <c r="AJ356" i="13" s="1"/>
  <c r="AN355" i="13"/>
  <c r="AR355" i="13" s="1"/>
  <c r="AM355" i="13"/>
  <c r="AO355" i="13" s="1"/>
  <c r="AP355" i="13" s="1"/>
  <c r="AQ355" i="13" s="1"/>
  <c r="AT354" i="13"/>
  <c r="AV354" i="13" s="1"/>
  <c r="AW354" i="13" s="1"/>
  <c r="AX354" i="13" s="1"/>
  <c r="BH353" i="13"/>
  <c r="BJ353" i="13" s="1"/>
  <c r="BK353" i="13" s="1"/>
  <c r="BL353" i="13" s="1"/>
  <c r="BO352" i="13"/>
  <c r="BQ352" i="13" s="1"/>
  <c r="BR352" i="13" s="1"/>
  <c r="BS352" i="13" s="1"/>
  <c r="K352" i="13"/>
  <c r="M352" i="13" s="1"/>
  <c r="N352" i="13" s="1"/>
  <c r="O352" i="13" s="1"/>
  <c r="BP346" i="13"/>
  <c r="BT346" i="13" s="1"/>
  <c r="BO346" i="13"/>
  <c r="BQ346" i="13" s="1"/>
  <c r="BR346" i="13" s="1"/>
  <c r="BS346" i="13" s="1"/>
  <c r="K346" i="13"/>
  <c r="M346" i="13" s="1"/>
  <c r="N346" i="13" s="1"/>
  <c r="O346" i="13" s="1"/>
  <c r="Y345" i="13"/>
  <c r="AA345" i="13" s="1"/>
  <c r="AB345" i="13" s="1"/>
  <c r="AC345" i="13" s="1"/>
  <c r="AF344" i="13"/>
  <c r="AH344" i="13" s="1"/>
  <c r="AI344" i="13" s="1"/>
  <c r="AJ344" i="13" s="1"/>
  <c r="AM343" i="13"/>
  <c r="AO343" i="13" s="1"/>
  <c r="AP343" i="13" s="1"/>
  <c r="AQ343" i="13" s="1"/>
  <c r="BO340" i="13"/>
  <c r="BQ340" i="13" s="1"/>
  <c r="BR340" i="13" s="1"/>
  <c r="BS340" i="13" s="1"/>
  <c r="L340" i="13"/>
  <c r="P340" i="13" s="1"/>
  <c r="K340" i="13"/>
  <c r="R339" i="13"/>
  <c r="T339" i="13" s="1"/>
  <c r="U339" i="13" s="1"/>
  <c r="V339" i="13" s="1"/>
  <c r="Y338" i="13"/>
  <c r="AA338" i="13" s="1"/>
  <c r="AB338" i="13" s="1"/>
  <c r="AC338" i="13" s="1"/>
  <c r="AF337" i="13"/>
  <c r="AH337" i="13" s="1"/>
  <c r="AI337" i="13" s="1"/>
  <c r="AJ337" i="13" s="1"/>
  <c r="AT336" i="13"/>
  <c r="AV336" i="13" s="1"/>
  <c r="AW336" i="13" s="1"/>
  <c r="AX336" i="13" s="1"/>
  <c r="K334" i="13"/>
  <c r="M334" i="13" s="1"/>
  <c r="N334" i="13" s="1"/>
  <c r="O334" i="13" s="1"/>
  <c r="Y332" i="13"/>
  <c r="AA332" i="13" s="1"/>
  <c r="AB332" i="13" s="1"/>
  <c r="AC332" i="13" s="1"/>
  <c r="AM330" i="13"/>
  <c r="AO330" i="13" s="1"/>
  <c r="AP330" i="13" s="1"/>
  <c r="AQ330" i="13" s="1"/>
  <c r="BA329" i="13"/>
  <c r="BC329" i="13" s="1"/>
  <c r="BD329" i="13" s="1"/>
  <c r="BE329" i="13" s="1"/>
  <c r="BH328" i="13"/>
  <c r="BJ328" i="13" s="1"/>
  <c r="BK328" i="13" s="1"/>
  <c r="BL328" i="13" s="1"/>
  <c r="BO327" i="13"/>
  <c r="BQ327" i="13" s="1"/>
  <c r="BR327" i="13" s="1"/>
  <c r="BS327" i="13" s="1"/>
  <c r="AM323" i="13"/>
  <c r="AO323" i="13" s="1"/>
  <c r="AP323" i="13" s="1"/>
  <c r="AQ323" i="13" s="1"/>
  <c r="BI321" i="13"/>
  <c r="BM321" i="13" s="1"/>
  <c r="BH321" i="13"/>
  <c r="BJ321" i="13" s="1"/>
  <c r="BK321" i="13" s="1"/>
  <c r="BL321" i="13" s="1"/>
  <c r="R320" i="13"/>
  <c r="T320" i="13" s="1"/>
  <c r="U320" i="13" s="1"/>
  <c r="V320" i="13" s="1"/>
  <c r="AM318" i="13"/>
  <c r="AO318" i="13" s="1"/>
  <c r="AP318" i="13" s="1"/>
  <c r="AQ318" i="13" s="1"/>
  <c r="AT317" i="13"/>
  <c r="AV317" i="13" s="1"/>
  <c r="AW317" i="13" s="1"/>
  <c r="AX317" i="13" s="1"/>
  <c r="BP315" i="13"/>
  <c r="BT315" i="13" s="1"/>
  <c r="BO315" i="13"/>
  <c r="BQ315" i="13" s="1"/>
  <c r="BR315" i="13" s="1"/>
  <c r="BS315" i="13" s="1"/>
  <c r="R314" i="13"/>
  <c r="T314" i="13" s="1"/>
  <c r="U314" i="13" s="1"/>
  <c r="V314" i="13" s="1"/>
  <c r="AM312" i="13"/>
  <c r="AO312" i="13" s="1"/>
  <c r="AP312" i="13" s="1"/>
  <c r="AQ312" i="13" s="1"/>
  <c r="K310" i="13"/>
  <c r="M310" i="13" s="1"/>
  <c r="N310" i="13" s="1"/>
  <c r="O310" i="13" s="1"/>
  <c r="Z308" i="13"/>
  <c r="AD308" i="13" s="1"/>
  <c r="Y308" i="13"/>
  <c r="AA308" i="13" s="1"/>
  <c r="AB308" i="13" s="1"/>
  <c r="AC308" i="13" s="1"/>
  <c r="BB306" i="13"/>
  <c r="BF306" i="13" s="1"/>
  <c r="BA306" i="13"/>
  <c r="BC306" i="13" s="1"/>
  <c r="BD306" i="13" s="1"/>
  <c r="BE306" i="13" s="1"/>
  <c r="BP305" i="13"/>
  <c r="BT305" i="13" s="1"/>
  <c r="BO305" i="13"/>
  <c r="BQ305" i="13" s="1"/>
  <c r="BR305" i="13" s="1"/>
  <c r="BS305" i="13" s="1"/>
  <c r="R305" i="13"/>
  <c r="T305" i="13" s="1"/>
  <c r="U305" i="13" s="1"/>
  <c r="V305" i="13" s="1"/>
  <c r="AN303" i="13"/>
  <c r="AR303" i="13" s="1"/>
  <c r="AM303" i="13"/>
  <c r="AO303" i="13" s="1"/>
  <c r="AP303" i="13" s="1"/>
  <c r="AQ303" i="13" s="1"/>
  <c r="AU302" i="13"/>
  <c r="AY302" i="13" s="1"/>
  <c r="AT302" i="13"/>
  <c r="BO300" i="13"/>
  <c r="BQ300" i="13" s="1"/>
  <c r="BR300" i="13" s="1"/>
  <c r="BS300" i="13" s="1"/>
  <c r="R300" i="13"/>
  <c r="T300" i="13" s="1"/>
  <c r="U300" i="13" s="1"/>
  <c r="V300" i="13" s="1"/>
  <c r="AN298" i="13"/>
  <c r="AR298" i="13" s="1"/>
  <c r="AM298" i="13"/>
  <c r="AO298" i="13" s="1"/>
  <c r="AP298" i="13" s="1"/>
  <c r="AQ298" i="13" s="1"/>
  <c r="BO295" i="13"/>
  <c r="BQ295" i="13" s="1"/>
  <c r="BR295" i="13" s="1"/>
  <c r="BS295" i="13" s="1"/>
  <c r="Y294" i="13"/>
  <c r="AA294" i="13" s="1"/>
  <c r="AB294" i="13" s="1"/>
  <c r="AC294" i="13" s="1"/>
  <c r="AM292" i="13"/>
  <c r="AO292" i="13" s="1"/>
  <c r="AP292" i="13" s="1"/>
  <c r="AQ292" i="13" s="1"/>
  <c r="BA290" i="13"/>
  <c r="BC290" i="13" s="1"/>
  <c r="BD290" i="13" s="1"/>
  <c r="BE290" i="13" s="1"/>
  <c r="BO289" i="13"/>
  <c r="BQ289" i="13" s="1"/>
  <c r="BR289" i="13" s="1"/>
  <c r="BS289" i="13" s="1"/>
  <c r="S288" i="13"/>
  <c r="W288" i="13" s="1"/>
  <c r="R288" i="13"/>
  <c r="Y287" i="13"/>
  <c r="AA287" i="13" s="1"/>
  <c r="AB287" i="13" s="1"/>
  <c r="AC287" i="13" s="1"/>
  <c r="AF286" i="13"/>
  <c r="AH286" i="13" s="1"/>
  <c r="AI286" i="13" s="1"/>
  <c r="AJ286" i="13" s="1"/>
  <c r="AN285" i="13"/>
  <c r="AR285" i="13" s="1"/>
  <c r="AM285" i="13"/>
  <c r="AO285" i="13" s="1"/>
  <c r="AP285" i="13" s="1"/>
  <c r="AQ285" i="13" s="1"/>
  <c r="AT284" i="13"/>
  <c r="AV284" i="13" s="1"/>
  <c r="AW284" i="13" s="1"/>
  <c r="AX284" i="13" s="1"/>
  <c r="BA283" i="13"/>
  <c r="BC283" i="13" s="1"/>
  <c r="BD283" i="13" s="1"/>
  <c r="BE283" i="13" s="1"/>
  <c r="BH282" i="13"/>
  <c r="BJ282" i="13" s="1"/>
  <c r="BK282" i="13" s="1"/>
  <c r="BL282" i="13" s="1"/>
  <c r="BO281" i="13"/>
  <c r="BQ281" i="13" s="1"/>
  <c r="BR281" i="13" s="1"/>
  <c r="BS281" i="13" s="1"/>
  <c r="K281" i="13"/>
  <c r="M281" i="13" s="1"/>
  <c r="N281" i="13" s="1"/>
  <c r="O281" i="13" s="1"/>
  <c r="R280" i="13"/>
  <c r="T280" i="13" s="1"/>
  <c r="U280" i="13" s="1"/>
  <c r="V280" i="13" s="1"/>
  <c r="AT277" i="13"/>
  <c r="AV277" i="13" s="1"/>
  <c r="AW277" i="13" s="1"/>
  <c r="AX277" i="13" s="1"/>
  <c r="BA276" i="13"/>
  <c r="BC276" i="13" s="1"/>
  <c r="BD276" i="13" s="1"/>
  <c r="BE276" i="13" s="1"/>
  <c r="BH275" i="13"/>
  <c r="BJ275" i="13" s="1"/>
  <c r="BK275" i="13" s="1"/>
  <c r="BL275" i="13" s="1"/>
  <c r="AM272" i="13"/>
  <c r="AO272" i="13" s="1"/>
  <c r="AP272" i="13" s="1"/>
  <c r="AQ272" i="13" s="1"/>
  <c r="AT271" i="13"/>
  <c r="AV271" i="13" s="1"/>
  <c r="AW271" i="13" s="1"/>
  <c r="AX271" i="13" s="1"/>
  <c r="BB270" i="13"/>
  <c r="BF270" i="13" s="1"/>
  <c r="BA270" i="13"/>
  <c r="BC270" i="13" s="1"/>
  <c r="BD270" i="13" s="1"/>
  <c r="BE270" i="13" s="1"/>
  <c r="K270" i="13"/>
  <c r="M270" i="13" s="1"/>
  <c r="N270" i="13" s="1"/>
  <c r="O270" i="13" s="1"/>
  <c r="AU266" i="13"/>
  <c r="AY266" i="13" s="1"/>
  <c r="AT266" i="13"/>
  <c r="AV266" i="13" s="1"/>
  <c r="AW266" i="13" s="1"/>
  <c r="AX266" i="13" s="1"/>
  <c r="R263" i="13"/>
  <c r="T263" i="13" s="1"/>
  <c r="U263" i="13" s="1"/>
  <c r="V263" i="13" s="1"/>
  <c r="AG261" i="13"/>
  <c r="AK261" i="13" s="1"/>
  <c r="AF261" i="13"/>
  <c r="AH261" i="13" s="1"/>
  <c r="AI261" i="13" s="1"/>
  <c r="AJ261" i="13" s="1"/>
  <c r="AN260" i="13"/>
  <c r="AR260" i="13" s="1"/>
  <c r="AM260" i="13"/>
  <c r="AO260" i="13" s="1"/>
  <c r="AP260" i="13" s="1"/>
  <c r="AQ260" i="13" s="1"/>
  <c r="AU259" i="13"/>
  <c r="AY259" i="13" s="1"/>
  <c r="AT259" i="13"/>
  <c r="AV259" i="13" s="1"/>
  <c r="AW259" i="13" s="1"/>
  <c r="AX259" i="13" s="1"/>
  <c r="BH258" i="13"/>
  <c r="BJ258" i="13" s="1"/>
  <c r="BK258" i="13" s="1"/>
  <c r="BL258" i="13" s="1"/>
  <c r="BO257" i="13"/>
  <c r="BQ257" i="13" s="1"/>
  <c r="BR257" i="13" s="1"/>
  <c r="BS257" i="13" s="1"/>
  <c r="K257" i="13"/>
  <c r="M257" i="13" s="1"/>
  <c r="N257" i="13" s="1"/>
  <c r="O257" i="13" s="1"/>
  <c r="R256" i="13"/>
  <c r="T256" i="13" s="1"/>
  <c r="U256" i="13" s="1"/>
  <c r="V256" i="13" s="1"/>
  <c r="AF254" i="13"/>
  <c r="AH254" i="13" s="1"/>
  <c r="AI254" i="13" s="1"/>
  <c r="AJ254" i="13" s="1"/>
  <c r="AM253" i="13"/>
  <c r="AO253" i="13" s="1"/>
  <c r="AP253" i="13" s="1"/>
  <c r="AQ253" i="13" s="1"/>
  <c r="AT252" i="13"/>
  <c r="AV252" i="13" s="1"/>
  <c r="AW252" i="13" s="1"/>
  <c r="AX252" i="13" s="1"/>
  <c r="BA251" i="13"/>
  <c r="BC251" i="13" s="1"/>
  <c r="BD251" i="13" s="1"/>
  <c r="BE251" i="13" s="1"/>
  <c r="BH250" i="13"/>
  <c r="BJ250" i="13" s="1"/>
  <c r="BK250" i="13" s="1"/>
  <c r="BL250" i="13" s="1"/>
  <c r="BO249" i="13"/>
  <c r="BQ249" i="13" s="1"/>
  <c r="BR249" i="13" s="1"/>
  <c r="BS249" i="13" s="1"/>
  <c r="K249" i="13"/>
  <c r="M249" i="13" s="1"/>
  <c r="N249" i="13" s="1"/>
  <c r="O249" i="13" s="1"/>
  <c r="R248" i="13"/>
  <c r="T248" i="13" s="1"/>
  <c r="U248" i="13" s="1"/>
  <c r="V248" i="13" s="1"/>
  <c r="Y247" i="13"/>
  <c r="AA247" i="13" s="1"/>
  <c r="AB247" i="13" s="1"/>
  <c r="AC247" i="13" s="1"/>
  <c r="AN246" i="13"/>
  <c r="AR246" i="13" s="1"/>
  <c r="AM246" i="13"/>
  <c r="AO246" i="13" s="1"/>
  <c r="AP246" i="13" s="1"/>
  <c r="AQ246" i="13" s="1"/>
  <c r="BO243" i="13"/>
  <c r="BQ243" i="13" s="1"/>
  <c r="BR243" i="13" s="1"/>
  <c r="BS243" i="13" s="1"/>
  <c r="R243" i="13"/>
  <c r="T243" i="13" s="1"/>
  <c r="U243" i="13" s="1"/>
  <c r="V243" i="13" s="1"/>
  <c r="Y242" i="13"/>
  <c r="AA242" i="13" s="1"/>
  <c r="AB242" i="13" s="1"/>
  <c r="AC242" i="13" s="1"/>
  <c r="AF241" i="13"/>
  <c r="AH241" i="13" s="1"/>
  <c r="AI241" i="13" s="1"/>
  <c r="AJ241" i="13" s="1"/>
  <c r="AM240" i="13"/>
  <c r="AO240" i="13" s="1"/>
  <c r="AP240" i="13" s="1"/>
  <c r="AQ240" i="13" s="1"/>
  <c r="AT239" i="13"/>
  <c r="AV239" i="13" s="1"/>
  <c r="AW239" i="13" s="1"/>
  <c r="AX239" i="13" s="1"/>
  <c r="BH237" i="13"/>
  <c r="BJ237" i="13" s="1"/>
  <c r="BK237" i="13" s="1"/>
  <c r="BL237" i="13" s="1"/>
  <c r="K236" i="13"/>
  <c r="M236" i="13" s="1"/>
  <c r="N236" i="13" s="1"/>
  <c r="O236" i="13" s="1"/>
  <c r="Z234" i="13"/>
  <c r="AD234" i="13" s="1"/>
  <c r="Y234" i="13"/>
  <c r="AA234" i="13" s="1"/>
  <c r="AB234" i="13" s="1"/>
  <c r="AC234" i="13" s="1"/>
  <c r="AM233" i="13"/>
  <c r="AO233" i="13" s="1"/>
  <c r="AP233" i="13" s="1"/>
  <c r="AQ233" i="13" s="1"/>
  <c r="BB231" i="13"/>
  <c r="BF231" i="13" s="1"/>
  <c r="BA231" i="13"/>
  <c r="BC231" i="13" s="1"/>
  <c r="BD231" i="13" s="1"/>
  <c r="BE231" i="13" s="1"/>
  <c r="R229" i="13"/>
  <c r="T229" i="13" s="1"/>
  <c r="U229" i="13" s="1"/>
  <c r="V229" i="13" s="1"/>
  <c r="Y228" i="13"/>
  <c r="AA228" i="13" s="1"/>
  <c r="AB228" i="13" s="1"/>
  <c r="AC228" i="13" s="1"/>
  <c r="AF227" i="13"/>
  <c r="AH227" i="13" s="1"/>
  <c r="AI227" i="13" s="1"/>
  <c r="AJ227" i="13" s="1"/>
  <c r="AM226" i="13"/>
  <c r="AO226" i="13" s="1"/>
  <c r="AP226" i="13" s="1"/>
  <c r="AQ226" i="13" s="1"/>
  <c r="BH223" i="13"/>
  <c r="BJ223" i="13" s="1"/>
  <c r="BK223" i="13" s="1"/>
  <c r="BL223" i="13" s="1"/>
  <c r="BO222" i="13"/>
  <c r="BQ222" i="13" s="1"/>
  <c r="BR222" i="13" s="1"/>
  <c r="BS222" i="13" s="1"/>
  <c r="R221" i="13"/>
  <c r="T221" i="13" s="1"/>
  <c r="U221" i="13" s="1"/>
  <c r="V221" i="13" s="1"/>
  <c r="AM219" i="13"/>
  <c r="AO219" i="13" s="1"/>
  <c r="AP219" i="13" s="1"/>
  <c r="AQ219" i="13" s="1"/>
  <c r="BB217" i="13"/>
  <c r="BF217" i="13" s="1"/>
  <c r="BA217" i="13"/>
  <c r="BC217" i="13" s="1"/>
  <c r="BD217" i="13" s="1"/>
  <c r="BE217" i="13" s="1"/>
  <c r="BI216" i="13"/>
  <c r="BM216" i="13" s="1"/>
  <c r="BH216" i="13"/>
  <c r="BJ216" i="13" s="1"/>
  <c r="BK216" i="13" s="1"/>
  <c r="BL216" i="13" s="1"/>
  <c r="BP215" i="13"/>
  <c r="BT215" i="13" s="1"/>
  <c r="BO215" i="13"/>
  <c r="BQ215" i="13" s="1"/>
  <c r="BR215" i="13" s="1"/>
  <c r="BS215" i="13" s="1"/>
  <c r="L215" i="13"/>
  <c r="P215" i="13" s="1"/>
  <c r="K215" i="13"/>
  <c r="M215" i="13" s="1"/>
  <c r="N215" i="13" s="1"/>
  <c r="O215" i="13" s="1"/>
  <c r="S214" i="13"/>
  <c r="W214" i="13" s="1"/>
  <c r="R214" i="13"/>
  <c r="T214" i="13" s="1"/>
  <c r="U214" i="13" s="1"/>
  <c r="V214" i="13" s="1"/>
  <c r="BA210" i="13"/>
  <c r="BC210" i="13" s="1"/>
  <c r="BD210" i="13" s="1"/>
  <c r="BE210" i="13" s="1"/>
  <c r="BO208" i="13"/>
  <c r="BQ208" i="13" s="1"/>
  <c r="BR208" i="13" s="1"/>
  <c r="BS208" i="13" s="1"/>
  <c r="K208" i="13"/>
  <c r="M208" i="13" s="1"/>
  <c r="N208" i="13" s="1"/>
  <c r="O208" i="13" s="1"/>
  <c r="R207" i="13"/>
  <c r="T207" i="13" s="1"/>
  <c r="U207" i="13" s="1"/>
  <c r="V207" i="13" s="1"/>
  <c r="AF206" i="13"/>
  <c r="AH206" i="13" s="1"/>
  <c r="AI206" i="13" s="1"/>
  <c r="AJ206" i="13" s="1"/>
  <c r="AN205" i="13"/>
  <c r="AR205" i="13" s="1"/>
  <c r="AM205" i="13"/>
  <c r="AO205" i="13" s="1"/>
  <c r="AP205" i="13" s="1"/>
  <c r="AQ205" i="13" s="1"/>
  <c r="K202" i="13"/>
  <c r="M202" i="13" s="1"/>
  <c r="N202" i="13" s="1"/>
  <c r="O202" i="13" s="1"/>
  <c r="AF199" i="13"/>
  <c r="AH199" i="13" s="1"/>
  <c r="AI199" i="13" s="1"/>
  <c r="AJ199" i="13" s="1"/>
  <c r="BH196" i="13"/>
  <c r="BJ196" i="13" s="1"/>
  <c r="BK196" i="13" s="1"/>
  <c r="BL196" i="13" s="1"/>
  <c r="AF194" i="13"/>
  <c r="AH194" i="13" s="1"/>
  <c r="AI194" i="13" s="1"/>
  <c r="AJ194" i="13" s="1"/>
  <c r="AT192" i="13"/>
  <c r="AV192" i="13" s="1"/>
  <c r="AW192" i="13" s="1"/>
  <c r="AX192" i="13" s="1"/>
  <c r="BA191" i="13"/>
  <c r="BC191" i="13" s="1"/>
  <c r="BD191" i="13" s="1"/>
  <c r="BE191" i="13" s="1"/>
  <c r="AM189" i="13"/>
  <c r="AO189" i="13" s="1"/>
  <c r="AP189" i="13" s="1"/>
  <c r="AQ189" i="13" s="1"/>
  <c r="BH186" i="13"/>
  <c r="BJ186" i="13" s="1"/>
  <c r="BK186" i="13" s="1"/>
  <c r="BL186" i="13" s="1"/>
  <c r="K186" i="13"/>
  <c r="M186" i="13" s="1"/>
  <c r="N186" i="13" s="1"/>
  <c r="O186" i="13" s="1"/>
  <c r="AF184" i="13"/>
  <c r="AH184" i="13" s="1"/>
  <c r="AI184" i="13" s="1"/>
  <c r="AJ184" i="13" s="1"/>
  <c r="AT183" i="13"/>
  <c r="AV183" i="13" s="1"/>
  <c r="AW183" i="13" s="1"/>
  <c r="AX183" i="13" s="1"/>
  <c r="BA182" i="13"/>
  <c r="BC182" i="13" s="1"/>
  <c r="BD182" i="13" s="1"/>
  <c r="BE182" i="13" s="1"/>
  <c r="BH181" i="13"/>
  <c r="BJ181" i="13" s="1"/>
  <c r="BK181" i="13" s="1"/>
  <c r="BL181" i="13" s="1"/>
  <c r="AM179" i="13"/>
  <c r="AO179" i="13" s="1"/>
  <c r="AP179" i="13" s="1"/>
  <c r="AQ179" i="13" s="1"/>
  <c r="BH177" i="13"/>
  <c r="BJ177" i="13" s="1"/>
  <c r="BK177" i="13" s="1"/>
  <c r="BL177" i="13" s="1"/>
  <c r="L177" i="13"/>
  <c r="P177" i="13" s="1"/>
  <c r="K177" i="13"/>
  <c r="M177" i="13" s="1"/>
  <c r="N177" i="13" s="1"/>
  <c r="O177" i="13" s="1"/>
  <c r="Y176" i="13"/>
  <c r="AA176" i="13" s="1"/>
  <c r="AB176" i="13" s="1"/>
  <c r="AC176" i="13" s="1"/>
  <c r="AM174" i="13"/>
  <c r="AO174" i="13" s="1"/>
  <c r="AP174" i="13" s="1"/>
  <c r="AQ174" i="13" s="1"/>
  <c r="BA173" i="13"/>
  <c r="BC173" i="13" s="1"/>
  <c r="BD173" i="13" s="1"/>
  <c r="BE173" i="13" s="1"/>
  <c r="S172" i="13"/>
  <c r="W172" i="13" s="1"/>
  <c r="R172" i="13"/>
  <c r="T172" i="13" s="1"/>
  <c r="U172" i="13" s="1"/>
  <c r="V172" i="13" s="1"/>
  <c r="Z171" i="13"/>
  <c r="AD171" i="13" s="1"/>
  <c r="Y171" i="13"/>
  <c r="AA171" i="13" s="1"/>
  <c r="AB171" i="13" s="1"/>
  <c r="AC171" i="13" s="1"/>
  <c r="AU169" i="13"/>
  <c r="AY169" i="13" s="1"/>
  <c r="AT169" i="13"/>
  <c r="AV169" i="13" s="1"/>
  <c r="AW169" i="13" s="1"/>
  <c r="AX169" i="13" s="1"/>
  <c r="S168" i="13"/>
  <c r="W168" i="13" s="1"/>
  <c r="R168" i="13"/>
  <c r="T168" i="13" s="1"/>
  <c r="U168" i="13" s="1"/>
  <c r="V168" i="13" s="1"/>
  <c r="AN166" i="13"/>
  <c r="AR166" i="13" s="1"/>
  <c r="AM166" i="13"/>
  <c r="AO166" i="13" s="1"/>
  <c r="AP166" i="13" s="1"/>
  <c r="AQ166" i="13" s="1"/>
  <c r="BA165" i="13"/>
  <c r="BC165" i="13" s="1"/>
  <c r="BD165" i="13" s="1"/>
  <c r="BE165" i="13" s="1"/>
  <c r="AF162" i="13"/>
  <c r="AH162" i="13" s="1"/>
  <c r="AI162" i="13" s="1"/>
  <c r="AJ162" i="13" s="1"/>
  <c r="AT161" i="13"/>
  <c r="AV161" i="13" s="1"/>
  <c r="AW161" i="13" s="1"/>
  <c r="AX161" i="13" s="1"/>
  <c r="BA160" i="13"/>
  <c r="BC160" i="13" s="1"/>
  <c r="BD160" i="13" s="1"/>
  <c r="BE160" i="13" s="1"/>
  <c r="AM150" i="13"/>
  <c r="AO150" i="13" s="1"/>
  <c r="AP150" i="13" s="1"/>
  <c r="AQ150" i="13" s="1"/>
  <c r="AN141" i="13"/>
  <c r="AR141" i="13" s="1"/>
  <c r="AM141" i="13"/>
  <c r="BA140" i="13"/>
  <c r="BC140" i="13" s="1"/>
  <c r="BD140" i="13" s="1"/>
  <c r="BE140" i="13" s="1"/>
  <c r="BH139" i="13"/>
  <c r="BJ139" i="13" s="1"/>
  <c r="BK139" i="13" s="1"/>
  <c r="BL139" i="13" s="1"/>
  <c r="R139" i="13"/>
  <c r="T139" i="13" s="1"/>
  <c r="U139" i="13" s="1"/>
  <c r="V139" i="13" s="1"/>
  <c r="AN137" i="13"/>
  <c r="AR137" i="13" s="1"/>
  <c r="AM137" i="13"/>
  <c r="AO137" i="13" s="1"/>
  <c r="AP137" i="13" s="1"/>
  <c r="AQ137" i="13" s="1"/>
  <c r="AU136" i="13"/>
  <c r="AY136" i="13" s="1"/>
  <c r="AT136" i="13"/>
  <c r="AV136" i="13" s="1"/>
  <c r="AW136" i="13" s="1"/>
  <c r="AX136" i="13" s="1"/>
  <c r="BA135" i="13"/>
  <c r="BC135" i="13" s="1"/>
  <c r="BD135" i="13" s="1"/>
  <c r="BE135" i="13" s="1"/>
  <c r="BH134" i="13"/>
  <c r="BJ134" i="13" s="1"/>
  <c r="BK134" i="13" s="1"/>
  <c r="BL134" i="13" s="1"/>
  <c r="AF131" i="13"/>
  <c r="AH131" i="13" s="1"/>
  <c r="AI131" i="13" s="1"/>
  <c r="AJ131" i="13" s="1"/>
  <c r="AT129" i="13"/>
  <c r="AV129" i="13" s="1"/>
  <c r="AW129" i="13" s="1"/>
  <c r="AX129" i="13" s="1"/>
  <c r="BA128" i="13"/>
  <c r="BC128" i="13" s="1"/>
  <c r="BD128" i="13" s="1"/>
  <c r="BE128" i="13" s="1"/>
  <c r="Y127" i="13"/>
  <c r="AA127" i="13" s="1"/>
  <c r="AB127" i="13" s="1"/>
  <c r="AC127" i="13" s="1"/>
  <c r="AM126" i="13"/>
  <c r="AO126" i="13" s="1"/>
  <c r="AP126" i="13" s="1"/>
  <c r="AQ126" i="13" s="1"/>
  <c r="AU125" i="13"/>
  <c r="AY125" i="13" s="1"/>
  <c r="AT125" i="13"/>
  <c r="Y122" i="13"/>
  <c r="AA122" i="13" s="1"/>
  <c r="AB122" i="13" s="1"/>
  <c r="AC122" i="13" s="1"/>
  <c r="BH118" i="13"/>
  <c r="BJ118" i="13" s="1"/>
  <c r="BK118" i="13" s="1"/>
  <c r="BL118" i="13" s="1"/>
  <c r="BO117" i="13"/>
  <c r="BQ117" i="13" s="1"/>
  <c r="BR117" i="13" s="1"/>
  <c r="BS117" i="13" s="1"/>
  <c r="K117" i="13"/>
  <c r="M117" i="13" s="1"/>
  <c r="N117" i="13" s="1"/>
  <c r="O117" i="13" s="1"/>
  <c r="R116" i="13"/>
  <c r="T116" i="13" s="1"/>
  <c r="U116" i="13" s="1"/>
  <c r="V116" i="13" s="1"/>
  <c r="Y115" i="13"/>
  <c r="AA115" i="13" s="1"/>
  <c r="AB115" i="13" s="1"/>
  <c r="AC115" i="13" s="1"/>
  <c r="AF114" i="13"/>
  <c r="AH114" i="13" s="1"/>
  <c r="AI114" i="13" s="1"/>
  <c r="AJ114" i="13" s="1"/>
  <c r="AM113" i="13"/>
  <c r="AO113" i="13" s="1"/>
  <c r="AP113" i="13" s="1"/>
  <c r="AQ113" i="13" s="1"/>
  <c r="BA111" i="13"/>
  <c r="BC111" i="13" s="1"/>
  <c r="BD111" i="13" s="1"/>
  <c r="BE111" i="13" s="1"/>
  <c r="BI110" i="13"/>
  <c r="BM110" i="13" s="1"/>
  <c r="BH110" i="13"/>
  <c r="BJ110" i="13" s="1"/>
  <c r="BK110" i="13" s="1"/>
  <c r="BL110" i="13" s="1"/>
  <c r="Z107" i="13"/>
  <c r="AD107" i="13" s="1"/>
  <c r="Y107" i="13"/>
  <c r="AA107" i="13" s="1"/>
  <c r="AB107" i="13" s="1"/>
  <c r="AC107" i="13" s="1"/>
  <c r="AF106" i="13"/>
  <c r="AH106" i="13" s="1"/>
  <c r="AI106" i="13" s="1"/>
  <c r="AJ106" i="13" s="1"/>
  <c r="AM105" i="13"/>
  <c r="AO105" i="13" s="1"/>
  <c r="AP105" i="13" s="1"/>
  <c r="AQ105" i="13" s="1"/>
  <c r="BO103" i="13"/>
  <c r="BQ103" i="13" s="1"/>
  <c r="BR103" i="13" s="1"/>
  <c r="BS103" i="13" s="1"/>
  <c r="AF100" i="13"/>
  <c r="AH100" i="13" s="1"/>
  <c r="AI100" i="13" s="1"/>
  <c r="AJ100" i="13" s="1"/>
  <c r="AT98" i="13"/>
  <c r="AV98" i="13" s="1"/>
  <c r="AW98" i="13" s="1"/>
  <c r="AX98" i="13" s="1"/>
  <c r="AF94" i="13"/>
  <c r="AH94" i="13" s="1"/>
  <c r="AI94" i="13" s="1"/>
  <c r="AJ94" i="13" s="1"/>
  <c r="AT92" i="13"/>
  <c r="AV92" i="13" s="1"/>
  <c r="AW92" i="13" s="1"/>
  <c r="AX92" i="13" s="1"/>
  <c r="BH90" i="13"/>
  <c r="BJ90" i="13" s="1"/>
  <c r="BK90" i="13" s="1"/>
  <c r="BL90" i="13" s="1"/>
  <c r="BO89" i="13"/>
  <c r="BQ89" i="13" s="1"/>
  <c r="BR89" i="13" s="1"/>
  <c r="BS89" i="13" s="1"/>
  <c r="K89" i="13"/>
  <c r="M89" i="13" s="1"/>
  <c r="N89" i="13" s="1"/>
  <c r="O89" i="13" s="1"/>
  <c r="R88" i="13"/>
  <c r="T88" i="13" s="1"/>
  <c r="U88" i="13" s="1"/>
  <c r="V88" i="13" s="1"/>
  <c r="Y87" i="13"/>
  <c r="AA87" i="13" s="1"/>
  <c r="AB87" i="13" s="1"/>
  <c r="AC87" i="13" s="1"/>
  <c r="AF86" i="13"/>
  <c r="AH86" i="13" s="1"/>
  <c r="AI86" i="13" s="1"/>
  <c r="AJ86" i="13" s="1"/>
  <c r="AU84" i="13"/>
  <c r="AY84" i="13" s="1"/>
  <c r="AT84" i="13"/>
  <c r="AV84" i="13" s="1"/>
  <c r="AW84" i="13" s="1"/>
  <c r="AX84" i="13" s="1"/>
  <c r="BI83" i="13"/>
  <c r="BM83" i="13" s="1"/>
  <c r="BH83" i="13"/>
  <c r="BJ83" i="13" s="1"/>
  <c r="BK83" i="13" s="1"/>
  <c r="BL83" i="13" s="1"/>
  <c r="R81" i="13"/>
  <c r="T81" i="13" s="1"/>
  <c r="U81" i="13" s="1"/>
  <c r="V81" i="13" s="1"/>
  <c r="AF80" i="13"/>
  <c r="AH80" i="13" s="1"/>
  <c r="AI80" i="13" s="1"/>
  <c r="AJ80" i="13" s="1"/>
  <c r="AM79" i="13"/>
  <c r="AO79" i="13" s="1"/>
  <c r="AP79" i="13" s="1"/>
  <c r="AQ79" i="13" s="1"/>
  <c r="AT78" i="13"/>
  <c r="AV78" i="13" s="1"/>
  <c r="AW78" i="13" s="1"/>
  <c r="AX78" i="13" s="1"/>
  <c r="BA77" i="13"/>
  <c r="BC77" i="13" s="1"/>
  <c r="BD77" i="13" s="1"/>
  <c r="BE77" i="13" s="1"/>
  <c r="BO75" i="13"/>
  <c r="BQ75" i="13" s="1"/>
  <c r="BR75" i="13" s="1"/>
  <c r="BS75" i="13" s="1"/>
  <c r="K75" i="13"/>
  <c r="M75" i="13" s="1"/>
  <c r="N75" i="13" s="1"/>
  <c r="O75" i="13" s="1"/>
  <c r="AG73" i="13"/>
  <c r="AK73" i="13" s="1"/>
  <c r="AF73" i="13"/>
  <c r="AH73" i="13" s="1"/>
  <c r="AI73" i="13" s="1"/>
  <c r="AJ73" i="13" s="1"/>
  <c r="AM72" i="13"/>
  <c r="AO72" i="13" s="1"/>
  <c r="AP72" i="13" s="1"/>
  <c r="AQ72" i="13" s="1"/>
  <c r="BH69" i="13"/>
  <c r="BJ69" i="13" s="1"/>
  <c r="BK69" i="13" s="1"/>
  <c r="BL69" i="13" s="1"/>
  <c r="BO68" i="13"/>
  <c r="BQ68" i="13" s="1"/>
  <c r="BR68" i="13" s="1"/>
  <c r="BS68" i="13" s="1"/>
  <c r="K68" i="13"/>
  <c r="M68" i="13" s="1"/>
  <c r="N68" i="13" s="1"/>
  <c r="O68" i="13" s="1"/>
  <c r="Y67" i="13"/>
  <c r="AA67" i="13" s="1"/>
  <c r="AB67" i="13" s="1"/>
  <c r="AC67" i="13" s="1"/>
  <c r="AM66" i="13"/>
  <c r="AO66" i="13" s="1"/>
  <c r="AP66" i="13" s="1"/>
  <c r="AQ66" i="13" s="1"/>
  <c r="AT65" i="13"/>
  <c r="AV65" i="13" s="1"/>
  <c r="AW65" i="13" s="1"/>
  <c r="AX65" i="13" s="1"/>
  <c r="BA64" i="13"/>
  <c r="BC64" i="13" s="1"/>
  <c r="BD64" i="13" s="1"/>
  <c r="BE64" i="13" s="1"/>
  <c r="BO62" i="13"/>
  <c r="BQ62" i="13" s="1"/>
  <c r="BR62" i="13" s="1"/>
  <c r="BS62" i="13" s="1"/>
  <c r="L62" i="13"/>
  <c r="P62" i="13" s="1"/>
  <c r="K62" i="13"/>
  <c r="M62" i="13" s="1"/>
  <c r="N62" i="13" s="1"/>
  <c r="O62" i="13" s="1"/>
  <c r="AT58" i="13"/>
  <c r="AV58" i="13" s="1"/>
  <c r="AW58" i="13" s="1"/>
  <c r="AX58" i="13" s="1"/>
  <c r="AN52" i="13"/>
  <c r="AR52" i="13" s="1"/>
  <c r="AM52" i="13"/>
  <c r="AO52" i="13" s="1"/>
  <c r="AP52" i="13" s="1"/>
  <c r="AQ52" i="13" s="1"/>
  <c r="BB50" i="13"/>
  <c r="BF50" i="13" s="1"/>
  <c r="BA50" i="13"/>
  <c r="BC50" i="13" s="1"/>
  <c r="BD50" i="13" s="1"/>
  <c r="BE50" i="13" s="1"/>
  <c r="BO49" i="13"/>
  <c r="BQ49" i="13" s="1"/>
  <c r="BR49" i="13" s="1"/>
  <c r="BS49" i="13" s="1"/>
  <c r="K49" i="13"/>
  <c r="M49" i="13" s="1"/>
  <c r="N49" i="13" s="1"/>
  <c r="O49" i="13" s="1"/>
  <c r="R48" i="13"/>
  <c r="T48" i="13" s="1"/>
  <c r="U48" i="13" s="1"/>
  <c r="V48" i="13" s="1"/>
  <c r="BA44" i="13"/>
  <c r="BC44" i="13" s="1"/>
  <c r="BD44" i="13" s="1"/>
  <c r="BE44" i="13" s="1"/>
  <c r="BH43" i="13"/>
  <c r="BJ43" i="13" s="1"/>
  <c r="BK43" i="13" s="1"/>
  <c r="BL43" i="13" s="1"/>
  <c r="K42" i="13"/>
  <c r="M42" i="13" s="1"/>
  <c r="N42" i="13" s="1"/>
  <c r="O42" i="13" s="1"/>
  <c r="Y40" i="13"/>
  <c r="AA40" i="13" s="1"/>
  <c r="AB40" i="13" s="1"/>
  <c r="AC40" i="13" s="1"/>
  <c r="AF39" i="13"/>
  <c r="AH39" i="13" s="1"/>
  <c r="AI39" i="13" s="1"/>
  <c r="AJ39" i="13" s="1"/>
  <c r="AU37" i="13"/>
  <c r="AY37" i="13" s="1"/>
  <c r="AT37" i="13"/>
  <c r="AV37" i="13" s="1"/>
  <c r="AW37" i="13" s="1"/>
  <c r="AX37" i="13" s="1"/>
  <c r="BI35" i="13"/>
  <c r="BM35" i="13" s="1"/>
  <c r="BH35" i="13"/>
  <c r="BJ35" i="13" s="1"/>
  <c r="BK35" i="13" s="1"/>
  <c r="BL35" i="13" s="1"/>
  <c r="R33" i="13"/>
  <c r="T33" i="13" s="1"/>
  <c r="U33" i="13" s="1"/>
  <c r="V33" i="13" s="1"/>
  <c r="Z32" i="13"/>
  <c r="AD32" i="13" s="1"/>
  <c r="Y32" i="13"/>
  <c r="AA32" i="13" s="1"/>
  <c r="AB32" i="13" s="1"/>
  <c r="AC32" i="13" s="1"/>
  <c r="Y26" i="13"/>
  <c r="AA26" i="13" s="1"/>
  <c r="AB26" i="13" s="1"/>
  <c r="AC26" i="13" s="1"/>
  <c r="AN24" i="13"/>
  <c r="AR24" i="13" s="1"/>
  <c r="AM24" i="13"/>
  <c r="AO24" i="13" s="1"/>
  <c r="AP24" i="13" s="1"/>
  <c r="AQ24" i="13" s="1"/>
  <c r="AT23" i="13"/>
  <c r="AV23" i="13" s="1"/>
  <c r="AW23" i="13" s="1"/>
  <c r="AX23" i="13" s="1"/>
  <c r="BA22" i="13"/>
  <c r="BC22" i="13" s="1"/>
  <c r="BD22" i="13" s="1"/>
  <c r="BE22" i="13" s="1"/>
  <c r="BH21" i="13"/>
  <c r="BJ21" i="13" s="1"/>
  <c r="BK21" i="13" s="1"/>
  <c r="BL21" i="13" s="1"/>
  <c r="S20" i="13"/>
  <c r="W20" i="13" s="1"/>
  <c r="R20" i="13"/>
  <c r="T20" i="13" s="1"/>
  <c r="U20" i="13" s="1"/>
  <c r="V20" i="13" s="1"/>
  <c r="Z19" i="13"/>
  <c r="AD19" i="13" s="1"/>
  <c r="Y19" i="13"/>
  <c r="AA19" i="13" s="1"/>
  <c r="AB19" i="13" s="1"/>
  <c r="AC19" i="13" s="1"/>
  <c r="AG18" i="13"/>
  <c r="AK18" i="13" s="1"/>
  <c r="AF18" i="13"/>
  <c r="AH18" i="13" s="1"/>
  <c r="AI18" i="13" s="1"/>
  <c r="AJ18" i="13" s="1"/>
  <c r="AN17" i="13"/>
  <c r="AR17" i="13" s="1"/>
  <c r="AM17" i="13"/>
  <c r="AO17" i="13" s="1"/>
  <c r="AP17" i="13" s="1"/>
  <c r="AQ17" i="13" s="1"/>
  <c r="BH16" i="13"/>
  <c r="BJ16" i="13" s="1"/>
  <c r="BK16" i="13" s="1"/>
  <c r="BL16" i="13" s="1"/>
  <c r="BP15" i="13"/>
  <c r="BT15" i="13" s="1"/>
  <c r="BO15" i="13"/>
  <c r="BQ15" i="13" s="1"/>
  <c r="BR15" i="13" s="1"/>
  <c r="BS15" i="13" s="1"/>
  <c r="R15" i="13"/>
  <c r="T15" i="13" s="1"/>
  <c r="U15" i="13" s="1"/>
  <c r="V15" i="13" s="1"/>
  <c r="Y14" i="13"/>
  <c r="AA14" i="13" s="1"/>
  <c r="AB14" i="13" s="1"/>
  <c r="AC14" i="13" s="1"/>
  <c r="AF13" i="13"/>
  <c r="AH13" i="13" s="1"/>
  <c r="AI13" i="13" s="1"/>
  <c r="AJ13" i="13" s="1"/>
  <c r="BA11" i="13"/>
  <c r="BC11" i="13" s="1"/>
  <c r="BD11" i="13" s="1"/>
  <c r="BE11" i="13" s="1"/>
  <c r="K9" i="13"/>
  <c r="M9" i="13" s="1"/>
  <c r="N9" i="13" s="1"/>
  <c r="O9" i="13" s="1"/>
  <c r="R8" i="13"/>
  <c r="T8" i="13" s="1"/>
  <c r="U8" i="13" s="1"/>
  <c r="V8" i="13" s="1"/>
  <c r="AM5" i="13"/>
  <c r="AO5" i="13" s="1"/>
  <c r="AP5" i="13" s="1"/>
  <c r="AQ5" i="13" s="1"/>
  <c r="AT4" i="13"/>
  <c r="AV4" i="13" s="1"/>
  <c r="AW4" i="13" s="1"/>
  <c r="AX4" i="13" s="1"/>
  <c r="BH499" i="13"/>
  <c r="BJ499" i="13" s="1"/>
  <c r="BK499" i="13" s="1"/>
  <c r="BL499" i="13" s="1"/>
  <c r="BA493" i="13"/>
  <c r="BC493" i="13" s="1"/>
  <c r="BD493" i="13" s="1"/>
  <c r="BE493" i="13" s="1"/>
  <c r="AU488" i="13"/>
  <c r="AY488" i="13" s="1"/>
  <c r="AT488" i="13"/>
  <c r="AV488" i="13" s="1"/>
  <c r="AW488" i="13" s="1"/>
  <c r="AX488" i="13" s="1"/>
  <c r="S484" i="13"/>
  <c r="W484" i="13" s="1"/>
  <c r="R484" i="13"/>
  <c r="T484" i="13" s="1"/>
  <c r="U484" i="13" s="1"/>
  <c r="V484" i="13" s="1"/>
  <c r="Z479" i="13"/>
  <c r="AD479" i="13" s="1"/>
  <c r="Y479" i="13"/>
  <c r="AA479" i="13" s="1"/>
  <c r="AB479" i="13" s="1"/>
  <c r="AC479" i="13" s="1"/>
  <c r="BP469" i="13"/>
  <c r="BT469" i="13" s="1"/>
  <c r="BO469" i="13"/>
  <c r="BQ469" i="13" s="1"/>
  <c r="BR469" i="13" s="1"/>
  <c r="BS469" i="13" s="1"/>
  <c r="AG452" i="13"/>
  <c r="AK452" i="13" s="1"/>
  <c r="AF452" i="13"/>
  <c r="AH452" i="13" s="1"/>
  <c r="AI452" i="13" s="1"/>
  <c r="AJ452" i="13" s="1"/>
  <c r="BP449" i="13"/>
  <c r="BT449" i="13" s="1"/>
  <c r="BO449" i="13"/>
  <c r="BQ449" i="13" s="1"/>
  <c r="BR449" i="13" s="1"/>
  <c r="BS449" i="13" s="1"/>
  <c r="AM446" i="13"/>
  <c r="AO446" i="13" s="1"/>
  <c r="AP446" i="13" s="1"/>
  <c r="AQ446" i="13" s="1"/>
  <c r="BO442" i="13"/>
  <c r="BQ442" i="13" s="1"/>
  <c r="BR442" i="13" s="1"/>
  <c r="BS442" i="13" s="1"/>
  <c r="Y440" i="13"/>
  <c r="AA440" i="13" s="1"/>
  <c r="AB440" i="13" s="1"/>
  <c r="AC440" i="13" s="1"/>
  <c r="BP435" i="13"/>
  <c r="BT435" i="13" s="1"/>
  <c r="BO435" i="13"/>
  <c r="BQ435" i="13" s="1"/>
  <c r="BR435" i="13" s="1"/>
  <c r="BS435" i="13" s="1"/>
  <c r="AN431" i="13"/>
  <c r="AR431" i="13" s="1"/>
  <c r="AM431" i="13"/>
  <c r="AO431" i="13" s="1"/>
  <c r="AP431" i="13" s="1"/>
  <c r="AQ431" i="13" s="1"/>
  <c r="BH418" i="13"/>
  <c r="BJ418" i="13" s="1"/>
  <c r="BK418" i="13" s="1"/>
  <c r="BL418" i="13" s="1"/>
  <c r="Z416" i="13"/>
  <c r="AD416" i="13" s="1"/>
  <c r="Y416" i="13"/>
  <c r="AA416" i="13" s="1"/>
  <c r="AB416" i="13" s="1"/>
  <c r="AC416" i="13" s="1"/>
  <c r="AG411" i="13"/>
  <c r="AK411" i="13" s="1"/>
  <c r="AF411" i="13"/>
  <c r="AH411" i="13" s="1"/>
  <c r="AI411" i="13" s="1"/>
  <c r="AJ411" i="13" s="1"/>
  <c r="BP400" i="13"/>
  <c r="BT400" i="13" s="1"/>
  <c r="BO400" i="13"/>
  <c r="BQ400" i="13" s="1"/>
  <c r="BR400" i="13" s="1"/>
  <c r="BS400" i="13" s="1"/>
  <c r="AN398" i="13"/>
  <c r="AR398" i="13" s="1"/>
  <c r="AM398" i="13"/>
  <c r="AO398" i="13" s="1"/>
  <c r="AP398" i="13" s="1"/>
  <c r="AQ398" i="13" s="1"/>
  <c r="BO394" i="13"/>
  <c r="BQ394" i="13" s="1"/>
  <c r="BR394" i="13" s="1"/>
  <c r="BS394" i="13" s="1"/>
  <c r="Y393" i="13"/>
  <c r="AA393" i="13" s="1"/>
  <c r="AB393" i="13" s="1"/>
  <c r="AC393" i="13" s="1"/>
  <c r="AM391" i="13"/>
  <c r="AO391" i="13" s="1"/>
  <c r="AP391" i="13" s="1"/>
  <c r="AQ391" i="13" s="1"/>
  <c r="K379" i="13"/>
  <c r="M379" i="13" s="1"/>
  <c r="N379" i="13" s="1"/>
  <c r="O379" i="13" s="1"/>
  <c r="Y377" i="13"/>
  <c r="AA377" i="13" s="1"/>
  <c r="AB377" i="13" s="1"/>
  <c r="AC377" i="13" s="1"/>
  <c r="BH372" i="13"/>
  <c r="BJ372" i="13" s="1"/>
  <c r="BK372" i="13" s="1"/>
  <c r="BL372" i="13" s="1"/>
  <c r="S358" i="13"/>
  <c r="W358" i="13" s="1"/>
  <c r="R358" i="13"/>
  <c r="T358" i="13" s="1"/>
  <c r="U358" i="13" s="1"/>
  <c r="V358" i="13" s="1"/>
  <c r="AU349" i="13"/>
  <c r="AY349" i="13" s="1"/>
  <c r="AT349" i="13"/>
  <c r="AV349" i="13" s="1"/>
  <c r="AW349" i="13" s="1"/>
  <c r="AX349" i="13" s="1"/>
  <c r="AT318" i="13"/>
  <c r="AV318" i="13" s="1"/>
  <c r="AW318" i="13" s="1"/>
  <c r="AX318" i="13" s="1"/>
  <c r="R310" i="13"/>
  <c r="T310" i="13" s="1"/>
  <c r="U310" i="13" s="1"/>
  <c r="V310" i="13" s="1"/>
  <c r="AU307" i="13"/>
  <c r="AY307" i="13" s="1"/>
  <c r="AT307" i="13"/>
  <c r="AV307" i="13" s="1"/>
  <c r="AW307" i="13" s="1"/>
  <c r="AX307" i="13" s="1"/>
  <c r="Z305" i="13"/>
  <c r="AD305" i="13" s="1"/>
  <c r="Y305" i="13"/>
  <c r="AA305" i="13" s="1"/>
  <c r="AB305" i="13" s="1"/>
  <c r="AC305" i="13" s="1"/>
  <c r="Y288" i="13"/>
  <c r="AA288" i="13" s="1"/>
  <c r="AB288" i="13" s="1"/>
  <c r="AC288" i="13" s="1"/>
  <c r="AT285" i="13"/>
  <c r="AV285" i="13" s="1"/>
  <c r="AW285" i="13" s="1"/>
  <c r="AX285" i="13" s="1"/>
  <c r="R281" i="13"/>
  <c r="T281" i="13" s="1"/>
  <c r="U281" i="13" s="1"/>
  <c r="V281" i="13" s="1"/>
  <c r="AG273" i="13"/>
  <c r="AK273" i="13" s="1"/>
  <c r="AF273" i="13"/>
  <c r="AH273" i="13" s="1"/>
  <c r="AI273" i="13" s="1"/>
  <c r="AJ273" i="13" s="1"/>
  <c r="BH270" i="13"/>
  <c r="BJ270" i="13" s="1"/>
  <c r="BK270" i="13" s="1"/>
  <c r="BL270" i="13" s="1"/>
  <c r="AG268" i="13"/>
  <c r="AK268" i="13" s="1"/>
  <c r="AF268" i="13"/>
  <c r="AH268" i="13" s="1"/>
  <c r="AI268" i="13" s="1"/>
  <c r="AJ268" i="13" s="1"/>
  <c r="R264" i="13"/>
  <c r="T264" i="13" s="1"/>
  <c r="U264" i="13" s="1"/>
  <c r="V264" i="13" s="1"/>
  <c r="AG247" i="13"/>
  <c r="AK247" i="13" s="1"/>
  <c r="AF247" i="13"/>
  <c r="K244" i="13"/>
  <c r="M244" i="13" s="1"/>
  <c r="N244" i="13" s="1"/>
  <c r="O244" i="13" s="1"/>
  <c r="AF234" i="13"/>
  <c r="AH234" i="13" s="1"/>
  <c r="AI234" i="13" s="1"/>
  <c r="AJ234" i="13" s="1"/>
  <c r="BA204" i="13"/>
  <c r="BC204" i="13" s="1"/>
  <c r="BD204" i="13" s="1"/>
  <c r="BE204" i="13" s="1"/>
  <c r="R186" i="13"/>
  <c r="T186" i="13" s="1"/>
  <c r="U186" i="13" s="1"/>
  <c r="V186" i="13" s="1"/>
  <c r="BH182" i="13"/>
  <c r="BJ182" i="13" s="1"/>
  <c r="BK182" i="13" s="1"/>
  <c r="BL182" i="13" s="1"/>
  <c r="Y181" i="13"/>
  <c r="AA181" i="13" s="1"/>
  <c r="AB181" i="13" s="1"/>
  <c r="AC181" i="13" s="1"/>
  <c r="BA169" i="13"/>
  <c r="BC169" i="13" s="1"/>
  <c r="BD169" i="13" s="1"/>
  <c r="BE169" i="13" s="1"/>
  <c r="AG138" i="13"/>
  <c r="AK138" i="13" s="1"/>
  <c r="AF138" i="13"/>
  <c r="AH138" i="13" s="1"/>
  <c r="AI138" i="13" s="1"/>
  <c r="AJ138" i="13" s="1"/>
  <c r="L128" i="13"/>
  <c r="P128" i="13" s="1"/>
  <c r="K128" i="13"/>
  <c r="M128" i="13" s="1"/>
  <c r="N128" i="13" s="1"/>
  <c r="O128" i="13" s="1"/>
  <c r="L124" i="13"/>
  <c r="P124" i="13" s="1"/>
  <c r="K124" i="13"/>
  <c r="M124" i="13" s="1"/>
  <c r="N124" i="13" s="1"/>
  <c r="O124" i="13" s="1"/>
  <c r="AT120" i="13"/>
  <c r="AV120" i="13" s="1"/>
  <c r="AW120" i="13" s="1"/>
  <c r="AX120" i="13" s="1"/>
  <c r="R117" i="13"/>
  <c r="T117" i="13" s="1"/>
  <c r="U117" i="13" s="1"/>
  <c r="V117" i="13" s="1"/>
  <c r="BA112" i="13"/>
  <c r="BC112" i="13" s="1"/>
  <c r="BD112" i="13" s="1"/>
  <c r="BE112" i="13" s="1"/>
  <c r="R109" i="13"/>
  <c r="T109" i="13" s="1"/>
  <c r="U109" i="13" s="1"/>
  <c r="V109" i="13" s="1"/>
  <c r="AG95" i="13"/>
  <c r="AK95" i="13" s="1"/>
  <c r="AF95" i="13"/>
  <c r="AH95" i="13" s="1"/>
  <c r="AI95" i="13" s="1"/>
  <c r="AJ95" i="13" s="1"/>
  <c r="BB92" i="13"/>
  <c r="BF92" i="13" s="1"/>
  <c r="BA92" i="13"/>
  <c r="BC92" i="13" s="1"/>
  <c r="BD92" i="13" s="1"/>
  <c r="BE92" i="13" s="1"/>
  <c r="S89" i="13"/>
  <c r="W89" i="13" s="1"/>
  <c r="R89" i="13"/>
  <c r="T89" i="13" s="1"/>
  <c r="U89" i="13" s="1"/>
  <c r="V89" i="13" s="1"/>
  <c r="AU85" i="13"/>
  <c r="AY85" i="13" s="1"/>
  <c r="AT85" i="13"/>
  <c r="AV85" i="13" s="1"/>
  <c r="AW85" i="13" s="1"/>
  <c r="AX85" i="13" s="1"/>
  <c r="AN80" i="13"/>
  <c r="AR80" i="13" s="1"/>
  <c r="AM80" i="13"/>
  <c r="AO80" i="13" s="1"/>
  <c r="AP80" i="13" s="1"/>
  <c r="AQ80" i="13" s="1"/>
  <c r="R68" i="13"/>
  <c r="T68" i="13" s="1"/>
  <c r="U68" i="13" s="1"/>
  <c r="V68" i="13" s="1"/>
  <c r="AF32" i="13"/>
  <c r="AH32" i="13" s="1"/>
  <c r="AI32" i="13" s="1"/>
  <c r="AJ32" i="13" s="1"/>
  <c r="BI28" i="13"/>
  <c r="BM28" i="13" s="1"/>
  <c r="BH28" i="13"/>
  <c r="BJ28" i="13" s="1"/>
  <c r="BK28" i="13" s="1"/>
  <c r="BL28" i="13" s="1"/>
  <c r="AU5" i="13"/>
  <c r="AY5" i="13" s="1"/>
  <c r="AT5" i="13"/>
  <c r="AV5" i="13" s="1"/>
  <c r="AW5" i="13" s="1"/>
  <c r="AX5" i="13" s="1"/>
  <c r="D440" i="13"/>
  <c r="F440" i="13" s="1"/>
  <c r="G440" i="13" s="1"/>
  <c r="H440" i="13" s="1"/>
  <c r="D376" i="13"/>
  <c r="F376" i="13" s="1"/>
  <c r="G376" i="13" s="1"/>
  <c r="H376" i="13" s="1"/>
  <c r="E360" i="13"/>
  <c r="I360" i="13" s="1"/>
  <c r="D360" i="13"/>
  <c r="F360" i="13" s="1"/>
  <c r="G360" i="13" s="1"/>
  <c r="H360" i="13" s="1"/>
  <c r="E344" i="13"/>
  <c r="I344" i="13" s="1"/>
  <c r="D344" i="13"/>
  <c r="F344" i="13" s="1"/>
  <c r="G344" i="13" s="1"/>
  <c r="H344" i="13" s="1"/>
  <c r="E56" i="13"/>
  <c r="I56" i="13" s="1"/>
  <c r="D56" i="13"/>
  <c r="F56" i="13" s="1"/>
  <c r="G56" i="13" s="1"/>
  <c r="H56" i="13" s="1"/>
  <c r="BB3" i="13"/>
  <c r="BF3" i="13" s="1"/>
  <c r="BA3" i="13"/>
  <c r="BC3" i="13" s="1"/>
  <c r="BD3" i="13" s="1"/>
  <c r="BE3" i="13" s="1"/>
  <c r="AF501" i="13"/>
  <c r="AH501" i="13" s="1"/>
  <c r="AI501" i="13" s="1"/>
  <c r="AJ501" i="13" s="1"/>
  <c r="AM500" i="13"/>
  <c r="AO500" i="13" s="1"/>
  <c r="AP500" i="13" s="1"/>
  <c r="AQ500" i="13" s="1"/>
  <c r="AU499" i="13"/>
  <c r="AY499" i="13" s="1"/>
  <c r="AT499" i="13"/>
  <c r="AV499" i="13" s="1"/>
  <c r="AW499" i="13" s="1"/>
  <c r="AX499" i="13" s="1"/>
  <c r="BA498" i="13"/>
  <c r="BC498" i="13" s="1"/>
  <c r="BD498" i="13" s="1"/>
  <c r="BE498" i="13" s="1"/>
  <c r="BH497" i="13"/>
  <c r="BJ497" i="13" s="1"/>
  <c r="BK497" i="13" s="1"/>
  <c r="BL497" i="13" s="1"/>
  <c r="K497" i="13"/>
  <c r="M497" i="13" s="1"/>
  <c r="N497" i="13" s="1"/>
  <c r="O497" i="13" s="1"/>
  <c r="R496" i="13"/>
  <c r="T496" i="13" s="1"/>
  <c r="U496" i="13" s="1"/>
  <c r="V496" i="13" s="1"/>
  <c r="Z495" i="13"/>
  <c r="AD495" i="13" s="1"/>
  <c r="Y495" i="13"/>
  <c r="AA495" i="13" s="1"/>
  <c r="AB495" i="13" s="1"/>
  <c r="AC495" i="13" s="1"/>
  <c r="AF494" i="13"/>
  <c r="AH494" i="13" s="1"/>
  <c r="AI494" i="13" s="1"/>
  <c r="AJ494" i="13" s="1"/>
  <c r="AN493" i="13"/>
  <c r="AR493" i="13" s="1"/>
  <c r="AM493" i="13"/>
  <c r="AT492" i="13"/>
  <c r="AV492" i="13" s="1"/>
  <c r="AW492" i="13" s="1"/>
  <c r="AX492" i="13" s="1"/>
  <c r="BO490" i="13"/>
  <c r="BQ490" i="13" s="1"/>
  <c r="BR490" i="13" s="1"/>
  <c r="BS490" i="13" s="1"/>
  <c r="K490" i="13"/>
  <c r="M490" i="13" s="1"/>
  <c r="N490" i="13" s="1"/>
  <c r="O490" i="13" s="1"/>
  <c r="Y489" i="13"/>
  <c r="AA489" i="13" s="1"/>
  <c r="AB489" i="13" s="1"/>
  <c r="AC489" i="13" s="1"/>
  <c r="AF488" i="13"/>
  <c r="AH488" i="13" s="1"/>
  <c r="AI488" i="13" s="1"/>
  <c r="AJ488" i="13" s="1"/>
  <c r="AM487" i="13"/>
  <c r="AO487" i="13" s="1"/>
  <c r="AP487" i="13" s="1"/>
  <c r="AQ487" i="13" s="1"/>
  <c r="AT486" i="13"/>
  <c r="AV486" i="13" s="1"/>
  <c r="AW486" i="13" s="1"/>
  <c r="AX486" i="13" s="1"/>
  <c r="BA485" i="13"/>
  <c r="BC485" i="13" s="1"/>
  <c r="BD485" i="13" s="1"/>
  <c r="BE485" i="13" s="1"/>
  <c r="BH484" i="13"/>
  <c r="BJ484" i="13" s="1"/>
  <c r="BK484" i="13" s="1"/>
  <c r="BL484" i="13" s="1"/>
  <c r="BO483" i="13"/>
  <c r="BQ483" i="13" s="1"/>
  <c r="BR483" i="13" s="1"/>
  <c r="BS483" i="13" s="1"/>
  <c r="AN481" i="13"/>
  <c r="AR481" i="13" s="1"/>
  <c r="AM481" i="13"/>
  <c r="AO481" i="13" s="1"/>
  <c r="AP481" i="13" s="1"/>
  <c r="AQ481" i="13" s="1"/>
  <c r="BP479" i="13"/>
  <c r="BT479" i="13" s="1"/>
  <c r="BO479" i="13"/>
  <c r="BQ479" i="13" s="1"/>
  <c r="BR479" i="13" s="1"/>
  <c r="BS479" i="13" s="1"/>
  <c r="L479" i="13"/>
  <c r="P479" i="13" s="1"/>
  <c r="K479" i="13"/>
  <c r="M479" i="13" s="1"/>
  <c r="N479" i="13" s="1"/>
  <c r="O479" i="13" s="1"/>
  <c r="Y478" i="13"/>
  <c r="AA478" i="13" s="1"/>
  <c r="AB478" i="13" s="1"/>
  <c r="AC478" i="13" s="1"/>
  <c r="AF477" i="13"/>
  <c r="AH477" i="13" s="1"/>
  <c r="AI477" i="13" s="1"/>
  <c r="AJ477" i="13" s="1"/>
  <c r="AM476" i="13"/>
  <c r="AO476" i="13" s="1"/>
  <c r="AP476" i="13" s="1"/>
  <c r="AQ476" i="13" s="1"/>
  <c r="AT475" i="13"/>
  <c r="AV475" i="13" s="1"/>
  <c r="AW475" i="13" s="1"/>
  <c r="AX475" i="13" s="1"/>
  <c r="BI474" i="13"/>
  <c r="BM474" i="13" s="1"/>
  <c r="BH474" i="13"/>
  <c r="BJ474" i="13" s="1"/>
  <c r="BK474" i="13" s="1"/>
  <c r="BL474" i="13" s="1"/>
  <c r="K474" i="13"/>
  <c r="M474" i="13" s="1"/>
  <c r="N474" i="13" s="1"/>
  <c r="O474" i="13" s="1"/>
  <c r="R473" i="13"/>
  <c r="T473" i="13" s="1"/>
  <c r="U473" i="13" s="1"/>
  <c r="V473" i="13" s="1"/>
  <c r="Y472" i="13"/>
  <c r="AA472" i="13" s="1"/>
  <c r="AB472" i="13" s="1"/>
  <c r="AC472" i="13" s="1"/>
  <c r="AN471" i="13"/>
  <c r="AR471" i="13" s="1"/>
  <c r="AM471" i="13"/>
  <c r="AO471" i="13" s="1"/>
  <c r="AP471" i="13" s="1"/>
  <c r="AQ471" i="13" s="1"/>
  <c r="AT470" i="13"/>
  <c r="AV470" i="13" s="1"/>
  <c r="AW470" i="13" s="1"/>
  <c r="AX470" i="13" s="1"/>
  <c r="BA469" i="13"/>
  <c r="BC469" i="13" s="1"/>
  <c r="BD469" i="13" s="1"/>
  <c r="BE469" i="13" s="1"/>
  <c r="BH468" i="13"/>
  <c r="BJ468" i="13" s="1"/>
  <c r="BK468" i="13" s="1"/>
  <c r="BL468" i="13" s="1"/>
  <c r="BO467" i="13"/>
  <c r="BQ467" i="13" s="1"/>
  <c r="BR467" i="13" s="1"/>
  <c r="BS467" i="13" s="1"/>
  <c r="L467" i="13"/>
  <c r="P467" i="13" s="1"/>
  <c r="K467" i="13"/>
  <c r="R466" i="13"/>
  <c r="T466" i="13" s="1"/>
  <c r="U466" i="13" s="1"/>
  <c r="V466" i="13" s="1"/>
  <c r="BI462" i="13"/>
  <c r="BM462" i="13" s="1"/>
  <c r="BH462" i="13"/>
  <c r="BJ462" i="13" s="1"/>
  <c r="BK462" i="13" s="1"/>
  <c r="BL462" i="13" s="1"/>
  <c r="BP461" i="13"/>
  <c r="BT461" i="13" s="1"/>
  <c r="BO461" i="13"/>
  <c r="BQ461" i="13" s="1"/>
  <c r="BR461" i="13" s="1"/>
  <c r="BS461" i="13" s="1"/>
  <c r="L461" i="13"/>
  <c r="P461" i="13" s="1"/>
  <c r="K461" i="13"/>
  <c r="M461" i="13" s="1"/>
  <c r="N461" i="13" s="1"/>
  <c r="O461" i="13" s="1"/>
  <c r="S460" i="13"/>
  <c r="W460" i="13" s="1"/>
  <c r="R460" i="13"/>
  <c r="T460" i="13" s="1"/>
  <c r="U460" i="13" s="1"/>
  <c r="V460" i="13" s="1"/>
  <c r="AG458" i="13"/>
  <c r="AK458" i="13" s="1"/>
  <c r="AF458" i="13"/>
  <c r="AH458" i="13" s="1"/>
  <c r="AI458" i="13" s="1"/>
  <c r="AJ458" i="13" s="1"/>
  <c r="BP453" i="13"/>
  <c r="BT453" i="13" s="1"/>
  <c r="BO453" i="13"/>
  <c r="BQ453" i="13" s="1"/>
  <c r="BR453" i="13" s="1"/>
  <c r="BS453" i="13" s="1"/>
  <c r="L453" i="13"/>
  <c r="P453" i="13" s="1"/>
  <c r="K453" i="13"/>
  <c r="M453" i="13" s="1"/>
  <c r="N453" i="13" s="1"/>
  <c r="O453" i="13" s="1"/>
  <c r="S452" i="13"/>
  <c r="W452" i="13" s="1"/>
  <c r="R452" i="13"/>
  <c r="T452" i="13" s="1"/>
  <c r="U452" i="13" s="1"/>
  <c r="V452" i="13" s="1"/>
  <c r="AN451" i="13"/>
  <c r="AR451" i="13" s="1"/>
  <c r="AM451" i="13"/>
  <c r="AO451" i="13" s="1"/>
  <c r="AP451" i="13" s="1"/>
  <c r="AQ451" i="13" s="1"/>
  <c r="AU450" i="13"/>
  <c r="AY450" i="13" s="1"/>
  <c r="AT450" i="13"/>
  <c r="AV450" i="13" s="1"/>
  <c r="AW450" i="13" s="1"/>
  <c r="AX450" i="13" s="1"/>
  <c r="BB449" i="13"/>
  <c r="BF449" i="13" s="1"/>
  <c r="BA449" i="13"/>
  <c r="BI448" i="13"/>
  <c r="BM448" i="13" s="1"/>
  <c r="BH448" i="13"/>
  <c r="BJ448" i="13" s="1"/>
  <c r="BK448" i="13" s="1"/>
  <c r="BL448" i="13" s="1"/>
  <c r="K448" i="13"/>
  <c r="M448" i="13" s="1"/>
  <c r="N448" i="13" s="1"/>
  <c r="O448" i="13" s="1"/>
  <c r="R447" i="13"/>
  <c r="T447" i="13" s="1"/>
  <c r="U447" i="13" s="1"/>
  <c r="V447" i="13" s="1"/>
  <c r="AF445" i="13"/>
  <c r="AH445" i="13" s="1"/>
  <c r="AI445" i="13" s="1"/>
  <c r="AJ445" i="13" s="1"/>
  <c r="AM444" i="13"/>
  <c r="AO444" i="13" s="1"/>
  <c r="AP444" i="13" s="1"/>
  <c r="AQ444" i="13" s="1"/>
  <c r="AT443" i="13"/>
  <c r="AV443" i="13" s="1"/>
  <c r="AW443" i="13" s="1"/>
  <c r="AX443" i="13" s="1"/>
  <c r="BA442" i="13"/>
  <c r="BC442" i="13" s="1"/>
  <c r="BD442" i="13" s="1"/>
  <c r="BE442" i="13" s="1"/>
  <c r="K440" i="13"/>
  <c r="M440" i="13" s="1"/>
  <c r="N440" i="13" s="1"/>
  <c r="O440" i="13" s="1"/>
  <c r="Y439" i="13"/>
  <c r="AA439" i="13" s="1"/>
  <c r="AB439" i="13" s="1"/>
  <c r="AC439" i="13" s="1"/>
  <c r="AT436" i="13"/>
  <c r="AV436" i="13" s="1"/>
  <c r="AW436" i="13" s="1"/>
  <c r="AX436" i="13" s="1"/>
  <c r="BA435" i="13"/>
  <c r="BC435" i="13" s="1"/>
  <c r="BD435" i="13" s="1"/>
  <c r="BE435" i="13" s="1"/>
  <c r="K433" i="13"/>
  <c r="M433" i="13" s="1"/>
  <c r="N433" i="13" s="1"/>
  <c r="O433" i="13" s="1"/>
  <c r="R432" i="13"/>
  <c r="T432" i="13" s="1"/>
  <c r="U432" i="13" s="1"/>
  <c r="V432" i="13" s="1"/>
  <c r="K429" i="13"/>
  <c r="M429" i="13" s="1"/>
  <c r="N429" i="13" s="1"/>
  <c r="O429" i="13" s="1"/>
  <c r="R428" i="13"/>
  <c r="T428" i="13" s="1"/>
  <c r="U428" i="13" s="1"/>
  <c r="V428" i="13" s="1"/>
  <c r="Y427" i="13"/>
  <c r="AA427" i="13" s="1"/>
  <c r="AB427" i="13" s="1"/>
  <c r="AC427" i="13" s="1"/>
  <c r="AF426" i="13"/>
  <c r="AH426" i="13" s="1"/>
  <c r="AI426" i="13" s="1"/>
  <c r="AJ426" i="13" s="1"/>
  <c r="AT424" i="13"/>
  <c r="AV424" i="13" s="1"/>
  <c r="AW424" i="13" s="1"/>
  <c r="AX424" i="13" s="1"/>
  <c r="BI423" i="13"/>
  <c r="BM423" i="13" s="1"/>
  <c r="BH423" i="13"/>
  <c r="BJ423" i="13" s="1"/>
  <c r="BK423" i="13" s="1"/>
  <c r="BL423" i="13" s="1"/>
  <c r="BP422" i="13"/>
  <c r="BT422" i="13" s="1"/>
  <c r="BO422" i="13"/>
  <c r="BQ422" i="13" s="1"/>
  <c r="BR422" i="13" s="1"/>
  <c r="BS422" i="13" s="1"/>
  <c r="L422" i="13"/>
  <c r="P422" i="13" s="1"/>
  <c r="K422" i="13"/>
  <c r="M422" i="13" s="1"/>
  <c r="N422" i="13" s="1"/>
  <c r="O422" i="13" s="1"/>
  <c r="S421" i="13"/>
  <c r="W421" i="13" s="1"/>
  <c r="R421" i="13"/>
  <c r="T421" i="13" s="1"/>
  <c r="U421" i="13" s="1"/>
  <c r="V421" i="13" s="1"/>
  <c r="AF420" i="13"/>
  <c r="AH420" i="13" s="1"/>
  <c r="AI420" i="13" s="1"/>
  <c r="AJ420" i="13" s="1"/>
  <c r="AN419" i="13"/>
  <c r="AR419" i="13" s="1"/>
  <c r="AM419" i="13"/>
  <c r="AO419" i="13" s="1"/>
  <c r="AP419" i="13" s="1"/>
  <c r="AQ419" i="13" s="1"/>
  <c r="BO416" i="13"/>
  <c r="BQ416" i="13" s="1"/>
  <c r="BR416" i="13" s="1"/>
  <c r="BS416" i="13" s="1"/>
  <c r="K416" i="13"/>
  <c r="M416" i="13" s="1"/>
  <c r="N416" i="13" s="1"/>
  <c r="O416" i="13" s="1"/>
  <c r="Y415" i="13"/>
  <c r="AA415" i="13" s="1"/>
  <c r="AB415" i="13" s="1"/>
  <c r="AC415" i="13" s="1"/>
  <c r="BA413" i="13"/>
  <c r="BC413" i="13" s="1"/>
  <c r="BD413" i="13" s="1"/>
  <c r="BE413" i="13" s="1"/>
  <c r="BH412" i="13"/>
  <c r="BJ412" i="13" s="1"/>
  <c r="BK412" i="13" s="1"/>
  <c r="BL412" i="13" s="1"/>
  <c r="BO411" i="13"/>
  <c r="BQ411" i="13" s="1"/>
  <c r="BR411" i="13" s="1"/>
  <c r="BS411" i="13" s="1"/>
  <c r="Y410" i="13"/>
  <c r="AA410" i="13" s="1"/>
  <c r="AB410" i="13" s="1"/>
  <c r="AC410" i="13" s="1"/>
  <c r="AM408" i="13"/>
  <c r="AO408" i="13" s="1"/>
  <c r="AP408" i="13" s="1"/>
  <c r="AQ408" i="13" s="1"/>
  <c r="BH406" i="13"/>
  <c r="BJ406" i="13" s="1"/>
  <c r="BK406" i="13" s="1"/>
  <c r="BL406" i="13" s="1"/>
  <c r="BO405" i="13"/>
  <c r="BQ405" i="13" s="1"/>
  <c r="BR405" i="13" s="1"/>
  <c r="BS405" i="13" s="1"/>
  <c r="R404" i="13"/>
  <c r="T404" i="13" s="1"/>
  <c r="U404" i="13" s="1"/>
  <c r="V404" i="13" s="1"/>
  <c r="Y403" i="13"/>
  <c r="AA403" i="13" s="1"/>
  <c r="AB403" i="13" s="1"/>
  <c r="AC403" i="13" s="1"/>
  <c r="AM401" i="13"/>
  <c r="AO401" i="13" s="1"/>
  <c r="AP401" i="13" s="1"/>
  <c r="AQ401" i="13" s="1"/>
  <c r="K400" i="13"/>
  <c r="M400" i="13" s="1"/>
  <c r="N400" i="13" s="1"/>
  <c r="O400" i="13" s="1"/>
  <c r="Y398" i="13"/>
  <c r="AA398" i="13" s="1"/>
  <c r="AB398" i="13" s="1"/>
  <c r="AC398" i="13" s="1"/>
  <c r="AG397" i="13"/>
  <c r="AK397" i="13" s="1"/>
  <c r="AF397" i="13"/>
  <c r="AH397" i="13" s="1"/>
  <c r="AI397" i="13" s="1"/>
  <c r="AJ397" i="13" s="1"/>
  <c r="AN389" i="13"/>
  <c r="AR389" i="13" s="1"/>
  <c r="AM389" i="13"/>
  <c r="AO389" i="13" s="1"/>
  <c r="AP389" i="13" s="1"/>
  <c r="AQ389" i="13" s="1"/>
  <c r="BP385" i="13"/>
  <c r="BT385" i="13" s="1"/>
  <c r="BO385" i="13"/>
  <c r="BQ385" i="13" s="1"/>
  <c r="BR385" i="13" s="1"/>
  <c r="BS385" i="13" s="1"/>
  <c r="L385" i="13"/>
  <c r="P385" i="13" s="1"/>
  <c r="K385" i="13"/>
  <c r="M385" i="13" s="1"/>
  <c r="N385" i="13" s="1"/>
  <c r="O385" i="13" s="1"/>
  <c r="S384" i="13"/>
  <c r="W384" i="13" s="1"/>
  <c r="R384" i="13"/>
  <c r="T384" i="13" s="1"/>
  <c r="U384" i="13" s="1"/>
  <c r="V384" i="13" s="1"/>
  <c r="AG382" i="13"/>
  <c r="AK382" i="13" s="1"/>
  <c r="AF382" i="13"/>
  <c r="AH382" i="13" s="1"/>
  <c r="AI382" i="13" s="1"/>
  <c r="AJ382" i="13" s="1"/>
  <c r="AN381" i="13"/>
  <c r="AR381" i="13" s="1"/>
  <c r="AM381" i="13"/>
  <c r="AU380" i="13"/>
  <c r="AY380" i="13" s="1"/>
  <c r="AT380" i="13"/>
  <c r="AV380" i="13" s="1"/>
  <c r="AW380" i="13" s="1"/>
  <c r="AX380" i="13" s="1"/>
  <c r="BI378" i="13"/>
  <c r="BM378" i="13" s="1"/>
  <c r="BH378" i="13"/>
  <c r="BJ378" i="13" s="1"/>
  <c r="BK378" i="13" s="1"/>
  <c r="BL378" i="13" s="1"/>
  <c r="BP377" i="13"/>
  <c r="BT377" i="13" s="1"/>
  <c r="BO377" i="13"/>
  <c r="BQ377" i="13" s="1"/>
  <c r="BR377" i="13" s="1"/>
  <c r="BS377" i="13" s="1"/>
  <c r="L377" i="13"/>
  <c r="P377" i="13" s="1"/>
  <c r="K377" i="13"/>
  <c r="M377" i="13" s="1"/>
  <c r="N377" i="13" s="1"/>
  <c r="O377" i="13" s="1"/>
  <c r="Z375" i="13"/>
  <c r="AD375" i="13" s="1"/>
  <c r="Y375" i="13"/>
  <c r="AA375" i="13" s="1"/>
  <c r="AB375" i="13" s="1"/>
  <c r="AC375" i="13" s="1"/>
  <c r="AG374" i="13"/>
  <c r="AK374" i="13" s="1"/>
  <c r="AF374" i="13"/>
  <c r="AH374" i="13" s="1"/>
  <c r="AI374" i="13" s="1"/>
  <c r="AJ374" i="13" s="1"/>
  <c r="AN373" i="13"/>
  <c r="AR373" i="13" s="1"/>
  <c r="AM373" i="13"/>
  <c r="AO373" i="13" s="1"/>
  <c r="AP373" i="13" s="1"/>
  <c r="AQ373" i="13" s="1"/>
  <c r="BB371" i="13"/>
  <c r="BF371" i="13" s="1"/>
  <c r="BA371" i="13"/>
  <c r="BC371" i="13" s="1"/>
  <c r="BD371" i="13" s="1"/>
  <c r="BE371" i="13" s="1"/>
  <c r="BI370" i="13"/>
  <c r="BM370" i="13" s="1"/>
  <c r="BH370" i="13"/>
  <c r="BJ370" i="13" s="1"/>
  <c r="BK370" i="13" s="1"/>
  <c r="BL370" i="13" s="1"/>
  <c r="L369" i="13"/>
  <c r="P369" i="13" s="1"/>
  <c r="K369" i="13"/>
  <c r="M369" i="13" s="1"/>
  <c r="N369" i="13" s="1"/>
  <c r="O369" i="13" s="1"/>
  <c r="Z367" i="13"/>
  <c r="AD367" i="13" s="1"/>
  <c r="Y367" i="13"/>
  <c r="AA367" i="13" s="1"/>
  <c r="AB367" i="13" s="1"/>
  <c r="AC367" i="13" s="1"/>
  <c r="BA365" i="13"/>
  <c r="BC365" i="13" s="1"/>
  <c r="BD365" i="13" s="1"/>
  <c r="BE365" i="13" s="1"/>
  <c r="R363" i="13"/>
  <c r="T363" i="13" s="1"/>
  <c r="U363" i="13" s="1"/>
  <c r="V363" i="13" s="1"/>
  <c r="Y362" i="13"/>
  <c r="AA362" i="13" s="1"/>
  <c r="AB362" i="13" s="1"/>
  <c r="AC362" i="13" s="1"/>
  <c r="AG361" i="13"/>
  <c r="AK361" i="13" s="1"/>
  <c r="AF361" i="13"/>
  <c r="AH361" i="13" s="1"/>
  <c r="AI361" i="13" s="1"/>
  <c r="AJ361" i="13" s="1"/>
  <c r="AM360" i="13"/>
  <c r="AO360" i="13" s="1"/>
  <c r="AP360" i="13" s="1"/>
  <c r="AQ360" i="13" s="1"/>
  <c r="BH358" i="13"/>
  <c r="BJ358" i="13" s="1"/>
  <c r="BK358" i="13" s="1"/>
  <c r="BL358" i="13" s="1"/>
  <c r="Z356" i="13"/>
  <c r="AD356" i="13" s="1"/>
  <c r="Y356" i="13"/>
  <c r="AA356" i="13" s="1"/>
  <c r="AB356" i="13" s="1"/>
  <c r="AC356" i="13" s="1"/>
  <c r="BH352" i="13"/>
  <c r="BJ352" i="13" s="1"/>
  <c r="BK352" i="13" s="1"/>
  <c r="BL352" i="13" s="1"/>
  <c r="BO351" i="13"/>
  <c r="BQ351" i="13" s="1"/>
  <c r="BR351" i="13" s="1"/>
  <c r="BS351" i="13" s="1"/>
  <c r="R345" i="13"/>
  <c r="T345" i="13" s="1"/>
  <c r="U345" i="13" s="1"/>
  <c r="V345" i="13" s="1"/>
  <c r="AF343" i="13"/>
  <c r="AH343" i="13" s="1"/>
  <c r="AI343" i="13" s="1"/>
  <c r="AJ343" i="13" s="1"/>
  <c r="AT342" i="13"/>
  <c r="AV342" i="13" s="1"/>
  <c r="AW342" i="13" s="1"/>
  <c r="AX342" i="13" s="1"/>
  <c r="BH340" i="13"/>
  <c r="BJ340" i="13" s="1"/>
  <c r="BK340" i="13" s="1"/>
  <c r="BL340" i="13" s="1"/>
  <c r="BO339" i="13"/>
  <c r="BQ339" i="13" s="1"/>
  <c r="BR339" i="13" s="1"/>
  <c r="BS339" i="13" s="1"/>
  <c r="R338" i="13"/>
  <c r="T338" i="13" s="1"/>
  <c r="U338" i="13" s="1"/>
  <c r="V338" i="13" s="1"/>
  <c r="AM336" i="13"/>
  <c r="AO336" i="13" s="1"/>
  <c r="AP336" i="13" s="1"/>
  <c r="AQ336" i="13" s="1"/>
  <c r="AT335" i="13"/>
  <c r="AV335" i="13" s="1"/>
  <c r="AW335" i="13" s="1"/>
  <c r="AX335" i="13" s="1"/>
  <c r="BA334" i="13"/>
  <c r="BC334" i="13" s="1"/>
  <c r="BD334" i="13" s="1"/>
  <c r="BE334" i="13" s="1"/>
  <c r="L333" i="13"/>
  <c r="P333" i="13" s="1"/>
  <c r="K333" i="13"/>
  <c r="M333" i="13" s="1"/>
  <c r="N333" i="13" s="1"/>
  <c r="O333" i="13" s="1"/>
  <c r="S332" i="13"/>
  <c r="W332" i="13" s="1"/>
  <c r="R332" i="13"/>
  <c r="T332" i="13" s="1"/>
  <c r="U332" i="13" s="1"/>
  <c r="V332" i="13" s="1"/>
  <c r="AG330" i="13"/>
  <c r="AK330" i="13" s="1"/>
  <c r="AF330" i="13"/>
  <c r="AH330" i="13" s="1"/>
  <c r="AI330" i="13" s="1"/>
  <c r="AJ330" i="13" s="1"/>
  <c r="AU329" i="13"/>
  <c r="AY329" i="13" s="1"/>
  <c r="AT329" i="13"/>
  <c r="AV329" i="13" s="1"/>
  <c r="AW329" i="13" s="1"/>
  <c r="AX329" i="13" s="1"/>
  <c r="BA328" i="13"/>
  <c r="BC328" i="13" s="1"/>
  <c r="BD328" i="13" s="1"/>
  <c r="BE328" i="13" s="1"/>
  <c r="BH327" i="13"/>
  <c r="BJ327" i="13" s="1"/>
  <c r="BK327" i="13" s="1"/>
  <c r="BL327" i="13" s="1"/>
  <c r="BO326" i="13"/>
  <c r="BQ326" i="13" s="1"/>
  <c r="BR326" i="13" s="1"/>
  <c r="BS326" i="13" s="1"/>
  <c r="R325" i="13"/>
  <c r="T325" i="13" s="1"/>
  <c r="U325" i="13" s="1"/>
  <c r="V325" i="13" s="1"/>
  <c r="Y324" i="13"/>
  <c r="AA324" i="13" s="1"/>
  <c r="AB324" i="13" s="1"/>
  <c r="AC324" i="13" s="1"/>
  <c r="AG323" i="13"/>
  <c r="AK323" i="13" s="1"/>
  <c r="AF323" i="13"/>
  <c r="AH323" i="13" s="1"/>
  <c r="AI323" i="13" s="1"/>
  <c r="AJ323" i="13" s="1"/>
  <c r="AT322" i="13"/>
  <c r="AV322" i="13" s="1"/>
  <c r="AW322" i="13" s="1"/>
  <c r="AX322" i="13" s="1"/>
  <c r="BP320" i="13"/>
  <c r="BT320" i="13" s="1"/>
  <c r="BO320" i="13"/>
  <c r="BQ320" i="13" s="1"/>
  <c r="BR320" i="13" s="1"/>
  <c r="BS320" i="13" s="1"/>
  <c r="S319" i="13"/>
  <c r="W319" i="13" s="1"/>
  <c r="R319" i="13"/>
  <c r="T319" i="13" s="1"/>
  <c r="U319" i="13" s="1"/>
  <c r="V319" i="13" s="1"/>
  <c r="AF318" i="13"/>
  <c r="AH318" i="13" s="1"/>
  <c r="AI318" i="13" s="1"/>
  <c r="AJ318" i="13" s="1"/>
  <c r="AT316" i="13"/>
  <c r="AV316" i="13" s="1"/>
  <c r="AW316" i="13" s="1"/>
  <c r="AX316" i="13" s="1"/>
  <c r="BH315" i="13"/>
  <c r="BJ315" i="13" s="1"/>
  <c r="BK315" i="13" s="1"/>
  <c r="BL315" i="13" s="1"/>
  <c r="L314" i="13"/>
  <c r="P314" i="13" s="1"/>
  <c r="K314" i="13"/>
  <c r="M314" i="13" s="1"/>
  <c r="N314" i="13" s="1"/>
  <c r="O314" i="13" s="1"/>
  <c r="Z313" i="13"/>
  <c r="AD313" i="13" s="1"/>
  <c r="Y313" i="13"/>
  <c r="AF312" i="13"/>
  <c r="AH312" i="13" s="1"/>
  <c r="AI312" i="13" s="1"/>
  <c r="AJ312" i="13" s="1"/>
  <c r="AM311" i="13"/>
  <c r="AO311" i="13" s="1"/>
  <c r="AP311" i="13" s="1"/>
  <c r="AQ311" i="13" s="1"/>
  <c r="AF307" i="13"/>
  <c r="AH307" i="13" s="1"/>
  <c r="AI307" i="13" s="1"/>
  <c r="AJ307" i="13" s="1"/>
  <c r="BI305" i="13"/>
  <c r="BM305" i="13" s="1"/>
  <c r="BH305" i="13"/>
  <c r="BJ305" i="13" s="1"/>
  <c r="BK305" i="13" s="1"/>
  <c r="BL305" i="13" s="1"/>
  <c r="AM302" i="13"/>
  <c r="AO302" i="13" s="1"/>
  <c r="AP302" i="13" s="1"/>
  <c r="AQ302" i="13" s="1"/>
  <c r="BB301" i="13"/>
  <c r="BF301" i="13" s="1"/>
  <c r="BA301" i="13"/>
  <c r="BC301" i="13" s="1"/>
  <c r="BD301" i="13" s="1"/>
  <c r="BE301" i="13" s="1"/>
  <c r="R299" i="13"/>
  <c r="T299" i="13" s="1"/>
  <c r="U299" i="13" s="1"/>
  <c r="V299" i="13" s="1"/>
  <c r="AF298" i="13"/>
  <c r="AH298" i="13" s="1"/>
  <c r="AI298" i="13" s="1"/>
  <c r="AJ298" i="13" s="1"/>
  <c r="AM297" i="13"/>
  <c r="AO297" i="13" s="1"/>
  <c r="AP297" i="13" s="1"/>
  <c r="AQ297" i="13" s="1"/>
  <c r="BH295" i="13"/>
  <c r="BJ295" i="13" s="1"/>
  <c r="BK295" i="13" s="1"/>
  <c r="BL295" i="13" s="1"/>
  <c r="BO294" i="13"/>
  <c r="BQ294" i="13" s="1"/>
  <c r="BR294" i="13" s="1"/>
  <c r="BS294" i="13" s="1"/>
  <c r="Y293" i="13"/>
  <c r="AA293" i="13" s="1"/>
  <c r="AB293" i="13" s="1"/>
  <c r="AC293" i="13" s="1"/>
  <c r="AM291" i="13"/>
  <c r="AO291" i="13" s="1"/>
  <c r="AP291" i="13" s="1"/>
  <c r="AQ291" i="13" s="1"/>
  <c r="AU290" i="13"/>
  <c r="AY290" i="13" s="1"/>
  <c r="AT290" i="13"/>
  <c r="AV290" i="13" s="1"/>
  <c r="AW290" i="13" s="1"/>
  <c r="AX290" i="13" s="1"/>
  <c r="BO288" i="13"/>
  <c r="BQ288" i="13" s="1"/>
  <c r="BR288" i="13" s="1"/>
  <c r="BS288" i="13" s="1"/>
  <c r="R287" i="13"/>
  <c r="T287" i="13" s="1"/>
  <c r="U287" i="13" s="1"/>
  <c r="V287" i="13" s="1"/>
  <c r="Y286" i="13"/>
  <c r="AA286" i="13" s="1"/>
  <c r="AB286" i="13" s="1"/>
  <c r="AC286" i="13" s="1"/>
  <c r="AN284" i="13"/>
  <c r="AR284" i="13" s="1"/>
  <c r="AM284" i="13"/>
  <c r="AO284" i="13" s="1"/>
  <c r="AP284" i="13" s="1"/>
  <c r="AQ284" i="13" s="1"/>
  <c r="BA282" i="13"/>
  <c r="BC282" i="13" s="1"/>
  <c r="BD282" i="13" s="1"/>
  <c r="BE282" i="13" s="1"/>
  <c r="BH281" i="13"/>
  <c r="BJ281" i="13" s="1"/>
  <c r="BK281" i="13" s="1"/>
  <c r="BL281" i="13" s="1"/>
  <c r="BP280" i="13"/>
  <c r="BT280" i="13" s="1"/>
  <c r="BO280" i="13"/>
  <c r="BQ280" i="13" s="1"/>
  <c r="BR280" i="13" s="1"/>
  <c r="BS280" i="13" s="1"/>
  <c r="K280" i="13"/>
  <c r="M280" i="13" s="1"/>
  <c r="N280" i="13" s="1"/>
  <c r="O280" i="13" s="1"/>
  <c r="Z279" i="13"/>
  <c r="AD279" i="13" s="1"/>
  <c r="Y279" i="13"/>
  <c r="AA279" i="13" s="1"/>
  <c r="AB279" i="13" s="1"/>
  <c r="AC279" i="13" s="1"/>
  <c r="AT276" i="13"/>
  <c r="AV276" i="13" s="1"/>
  <c r="AW276" i="13" s="1"/>
  <c r="AX276" i="13" s="1"/>
  <c r="BA275" i="13"/>
  <c r="BC275" i="13" s="1"/>
  <c r="BD275" i="13" s="1"/>
  <c r="BE275" i="13" s="1"/>
  <c r="K274" i="13"/>
  <c r="M274" i="13" s="1"/>
  <c r="N274" i="13" s="1"/>
  <c r="O274" i="13" s="1"/>
  <c r="R273" i="13"/>
  <c r="T273" i="13" s="1"/>
  <c r="U273" i="13" s="1"/>
  <c r="V273" i="13" s="1"/>
  <c r="AF272" i="13"/>
  <c r="AH272" i="13" s="1"/>
  <c r="AI272" i="13" s="1"/>
  <c r="AJ272" i="13" s="1"/>
  <c r="AM271" i="13"/>
  <c r="AO271" i="13" s="1"/>
  <c r="AP271" i="13" s="1"/>
  <c r="AQ271" i="13" s="1"/>
  <c r="AU270" i="13"/>
  <c r="AY270" i="13" s="1"/>
  <c r="AT270" i="13"/>
  <c r="AV270" i="13" s="1"/>
  <c r="AW270" i="13" s="1"/>
  <c r="AX270" i="13" s="1"/>
  <c r="BO269" i="13"/>
  <c r="BQ269" i="13" s="1"/>
  <c r="BR269" i="13" s="1"/>
  <c r="BS269" i="13" s="1"/>
  <c r="Y268" i="13"/>
  <c r="AA268" i="13" s="1"/>
  <c r="AB268" i="13" s="1"/>
  <c r="AC268" i="13" s="1"/>
  <c r="AT265" i="13"/>
  <c r="AV265" i="13" s="1"/>
  <c r="AW265" i="13" s="1"/>
  <c r="AX265" i="13" s="1"/>
  <c r="BI264" i="13"/>
  <c r="BM264" i="13" s="1"/>
  <c r="BH264" i="13"/>
  <c r="BJ264" i="13" s="1"/>
  <c r="BK264" i="13" s="1"/>
  <c r="BL264" i="13" s="1"/>
  <c r="Z261" i="13"/>
  <c r="AD261" i="13" s="1"/>
  <c r="Y261" i="13"/>
  <c r="AA261" i="13" s="1"/>
  <c r="AB261" i="13" s="1"/>
  <c r="AC261" i="13" s="1"/>
  <c r="BI257" i="13"/>
  <c r="BM257" i="13" s="1"/>
  <c r="BH257" i="13"/>
  <c r="BJ257" i="13" s="1"/>
  <c r="BK257" i="13" s="1"/>
  <c r="BL257" i="13" s="1"/>
  <c r="BP256" i="13"/>
  <c r="BT256" i="13" s="1"/>
  <c r="BO256" i="13"/>
  <c r="S255" i="13"/>
  <c r="W255" i="13" s="1"/>
  <c r="R255" i="13"/>
  <c r="T255" i="13" s="1"/>
  <c r="U255" i="13" s="1"/>
  <c r="V255" i="13" s="1"/>
  <c r="Y254" i="13"/>
  <c r="AA254" i="13" s="1"/>
  <c r="AB254" i="13" s="1"/>
  <c r="AC254" i="13" s="1"/>
  <c r="AG253" i="13"/>
  <c r="AK253" i="13" s="1"/>
  <c r="AF253" i="13"/>
  <c r="AH253" i="13" s="1"/>
  <c r="AI253" i="13" s="1"/>
  <c r="AJ253" i="13" s="1"/>
  <c r="AN252" i="13"/>
  <c r="AR252" i="13" s="1"/>
  <c r="AM252" i="13"/>
  <c r="AO252" i="13" s="1"/>
  <c r="AP252" i="13" s="1"/>
  <c r="AQ252" i="13" s="1"/>
  <c r="BB250" i="13"/>
  <c r="BF250" i="13" s="1"/>
  <c r="BA250" i="13"/>
  <c r="BC250" i="13" s="1"/>
  <c r="BD250" i="13" s="1"/>
  <c r="BE250" i="13" s="1"/>
  <c r="BH249" i="13"/>
  <c r="BJ249" i="13" s="1"/>
  <c r="BK249" i="13" s="1"/>
  <c r="BL249" i="13" s="1"/>
  <c r="BP248" i="13"/>
  <c r="BT248" i="13" s="1"/>
  <c r="BO248" i="13"/>
  <c r="BQ248" i="13" s="1"/>
  <c r="BR248" i="13" s="1"/>
  <c r="BS248" i="13" s="1"/>
  <c r="K248" i="13"/>
  <c r="M248" i="13" s="1"/>
  <c r="N248" i="13" s="1"/>
  <c r="O248" i="13" s="1"/>
  <c r="AF246" i="13"/>
  <c r="AH246" i="13" s="1"/>
  <c r="AI246" i="13" s="1"/>
  <c r="AJ246" i="13" s="1"/>
  <c r="BI243" i="13"/>
  <c r="BM243" i="13" s="1"/>
  <c r="BH243" i="13"/>
  <c r="K243" i="13"/>
  <c r="M243" i="13" s="1"/>
  <c r="N243" i="13" s="1"/>
  <c r="O243" i="13" s="1"/>
  <c r="AG240" i="13"/>
  <c r="AK240" i="13" s="1"/>
  <c r="AF240" i="13"/>
  <c r="AH240" i="13" s="1"/>
  <c r="AI240" i="13" s="1"/>
  <c r="AJ240" i="13" s="1"/>
  <c r="BA237" i="13"/>
  <c r="BC237" i="13" s="1"/>
  <c r="BD237" i="13" s="1"/>
  <c r="BE237" i="13" s="1"/>
  <c r="BH236" i="13"/>
  <c r="BJ236" i="13" s="1"/>
  <c r="BK236" i="13" s="1"/>
  <c r="BL236" i="13" s="1"/>
  <c r="BP235" i="13"/>
  <c r="BT235" i="13" s="1"/>
  <c r="BO235" i="13"/>
  <c r="BQ235" i="13" s="1"/>
  <c r="BR235" i="13" s="1"/>
  <c r="BS235" i="13" s="1"/>
  <c r="S234" i="13"/>
  <c r="W234" i="13" s="1"/>
  <c r="R234" i="13"/>
  <c r="T234" i="13" s="1"/>
  <c r="U234" i="13" s="1"/>
  <c r="V234" i="13" s="1"/>
  <c r="AF233" i="13"/>
  <c r="AH233" i="13" s="1"/>
  <c r="AI233" i="13" s="1"/>
  <c r="AJ233" i="13" s="1"/>
  <c r="AM232" i="13"/>
  <c r="AO232" i="13" s="1"/>
  <c r="AP232" i="13" s="1"/>
  <c r="AQ232" i="13" s="1"/>
  <c r="AT231" i="13"/>
  <c r="AV231" i="13" s="1"/>
  <c r="AW231" i="13" s="1"/>
  <c r="AX231" i="13" s="1"/>
  <c r="BH230" i="13"/>
  <c r="BJ230" i="13" s="1"/>
  <c r="BK230" i="13" s="1"/>
  <c r="BL230" i="13" s="1"/>
  <c r="BO229" i="13"/>
  <c r="BQ229" i="13" s="1"/>
  <c r="BR229" i="13" s="1"/>
  <c r="BS229" i="13" s="1"/>
  <c r="R228" i="13"/>
  <c r="T228" i="13" s="1"/>
  <c r="U228" i="13" s="1"/>
  <c r="V228" i="13" s="1"/>
  <c r="Z227" i="13"/>
  <c r="AD227" i="13" s="1"/>
  <c r="Y227" i="13"/>
  <c r="AA227" i="13" s="1"/>
  <c r="AB227" i="13" s="1"/>
  <c r="AC227" i="13" s="1"/>
  <c r="AF226" i="13"/>
  <c r="AH226" i="13" s="1"/>
  <c r="AI226" i="13" s="1"/>
  <c r="AJ226" i="13" s="1"/>
  <c r="AM225" i="13"/>
  <c r="AO225" i="13" s="1"/>
  <c r="AP225" i="13" s="1"/>
  <c r="AQ225" i="13" s="1"/>
  <c r="AU224" i="13"/>
  <c r="AY224" i="13" s="1"/>
  <c r="AT224" i="13"/>
  <c r="AV224" i="13" s="1"/>
  <c r="AW224" i="13" s="1"/>
  <c r="AX224" i="13" s="1"/>
  <c r="BB223" i="13"/>
  <c r="BF223" i="13" s="1"/>
  <c r="BA223" i="13"/>
  <c r="BC223" i="13" s="1"/>
  <c r="BD223" i="13" s="1"/>
  <c r="BE223" i="13" s="1"/>
  <c r="AG212" i="13"/>
  <c r="AK212" i="13" s="1"/>
  <c r="AF212" i="13"/>
  <c r="AH212" i="13" s="1"/>
  <c r="AI212" i="13" s="1"/>
  <c r="AJ212" i="13" s="1"/>
  <c r="AU210" i="13"/>
  <c r="AY210" i="13" s="1"/>
  <c r="AT210" i="13"/>
  <c r="AV210" i="13" s="1"/>
  <c r="AW210" i="13" s="1"/>
  <c r="AX210" i="13" s="1"/>
  <c r="Y206" i="13"/>
  <c r="AA206" i="13" s="1"/>
  <c r="AB206" i="13" s="1"/>
  <c r="AC206" i="13" s="1"/>
  <c r="AF205" i="13"/>
  <c r="AH205" i="13" s="1"/>
  <c r="AI205" i="13" s="1"/>
  <c r="AJ205" i="13" s="1"/>
  <c r="AM204" i="13"/>
  <c r="AO204" i="13" s="1"/>
  <c r="AP204" i="13" s="1"/>
  <c r="AQ204" i="13" s="1"/>
  <c r="BA203" i="13"/>
  <c r="BC203" i="13" s="1"/>
  <c r="BD203" i="13" s="1"/>
  <c r="BE203" i="13" s="1"/>
  <c r="L201" i="13"/>
  <c r="P201" i="13" s="1"/>
  <c r="K201" i="13"/>
  <c r="M201" i="13" s="1"/>
  <c r="N201" i="13" s="1"/>
  <c r="O201" i="13" s="1"/>
  <c r="R200" i="13"/>
  <c r="T200" i="13" s="1"/>
  <c r="U200" i="13" s="1"/>
  <c r="V200" i="13" s="1"/>
  <c r="AG198" i="13"/>
  <c r="AK198" i="13" s="1"/>
  <c r="AF198" i="13"/>
  <c r="AH198" i="13" s="1"/>
  <c r="AI198" i="13" s="1"/>
  <c r="AJ198" i="13" s="1"/>
  <c r="AN197" i="13"/>
  <c r="AR197" i="13" s="1"/>
  <c r="AM197" i="13"/>
  <c r="AO197" i="13" s="1"/>
  <c r="AP197" i="13" s="1"/>
  <c r="AQ197" i="13" s="1"/>
  <c r="BA196" i="13"/>
  <c r="BC196" i="13" s="1"/>
  <c r="BD196" i="13" s="1"/>
  <c r="BE196" i="13" s="1"/>
  <c r="BO195" i="13"/>
  <c r="BQ195" i="13" s="1"/>
  <c r="BR195" i="13" s="1"/>
  <c r="BS195" i="13" s="1"/>
  <c r="K195" i="13"/>
  <c r="M195" i="13" s="1"/>
  <c r="N195" i="13" s="1"/>
  <c r="O195" i="13" s="1"/>
  <c r="AF189" i="13"/>
  <c r="AH189" i="13" s="1"/>
  <c r="AI189" i="13" s="1"/>
  <c r="AJ189" i="13" s="1"/>
  <c r="AM188" i="13"/>
  <c r="AO188" i="13" s="1"/>
  <c r="AP188" i="13" s="1"/>
  <c r="AQ188" i="13" s="1"/>
  <c r="BP185" i="13"/>
  <c r="BT185" i="13" s="1"/>
  <c r="BO185" i="13"/>
  <c r="BQ185" i="13" s="1"/>
  <c r="BR185" i="13" s="1"/>
  <c r="BS185" i="13" s="1"/>
  <c r="AM183" i="13"/>
  <c r="AO183" i="13" s="1"/>
  <c r="AP183" i="13" s="1"/>
  <c r="AQ183" i="13" s="1"/>
  <c r="AT182" i="13"/>
  <c r="AV182" i="13" s="1"/>
  <c r="AW182" i="13" s="1"/>
  <c r="AX182" i="13" s="1"/>
  <c r="BA181" i="13"/>
  <c r="BC181" i="13" s="1"/>
  <c r="BD181" i="13" s="1"/>
  <c r="BE181" i="13" s="1"/>
  <c r="AF179" i="13"/>
  <c r="AH179" i="13" s="1"/>
  <c r="AI179" i="13" s="1"/>
  <c r="AJ179" i="13" s="1"/>
  <c r="AU178" i="13"/>
  <c r="AY178" i="13" s="1"/>
  <c r="AT178" i="13"/>
  <c r="AV178" i="13" s="1"/>
  <c r="AW178" i="13" s="1"/>
  <c r="AX178" i="13" s="1"/>
  <c r="BO176" i="13"/>
  <c r="BQ176" i="13" s="1"/>
  <c r="BR176" i="13" s="1"/>
  <c r="BS176" i="13" s="1"/>
  <c r="Z175" i="13"/>
  <c r="AD175" i="13" s="1"/>
  <c r="Y175" i="13"/>
  <c r="AA175" i="13" s="1"/>
  <c r="AB175" i="13" s="1"/>
  <c r="AC175" i="13" s="1"/>
  <c r="AT173" i="13"/>
  <c r="AV173" i="13" s="1"/>
  <c r="AW173" i="13" s="1"/>
  <c r="AX173" i="13" s="1"/>
  <c r="BA172" i="13"/>
  <c r="BC172" i="13" s="1"/>
  <c r="BD172" i="13" s="1"/>
  <c r="BE172" i="13" s="1"/>
  <c r="K172" i="13"/>
  <c r="M172" i="13" s="1"/>
  <c r="N172" i="13" s="1"/>
  <c r="O172" i="13" s="1"/>
  <c r="R171" i="13"/>
  <c r="T171" i="13" s="1"/>
  <c r="U171" i="13" s="1"/>
  <c r="V171" i="13" s="1"/>
  <c r="Y170" i="13"/>
  <c r="AA170" i="13" s="1"/>
  <c r="AB170" i="13" s="1"/>
  <c r="AC170" i="13" s="1"/>
  <c r="BI168" i="13"/>
  <c r="BM168" i="13" s="1"/>
  <c r="BH168" i="13"/>
  <c r="BJ168" i="13" s="1"/>
  <c r="BK168" i="13" s="1"/>
  <c r="BL168" i="13" s="1"/>
  <c r="AG166" i="13"/>
  <c r="AK166" i="13" s="1"/>
  <c r="AF166" i="13"/>
  <c r="AH166" i="13" s="1"/>
  <c r="AI166" i="13" s="1"/>
  <c r="AJ166" i="13" s="1"/>
  <c r="AT165" i="13"/>
  <c r="AV165" i="13" s="1"/>
  <c r="AW165" i="13" s="1"/>
  <c r="AX165" i="13" s="1"/>
  <c r="K163" i="13"/>
  <c r="M163" i="13" s="1"/>
  <c r="N163" i="13" s="1"/>
  <c r="O163" i="13" s="1"/>
  <c r="Z162" i="13"/>
  <c r="AD162" i="13" s="1"/>
  <c r="Y162" i="13"/>
  <c r="AA162" i="13" s="1"/>
  <c r="AB162" i="13" s="1"/>
  <c r="AC162" i="13" s="1"/>
  <c r="AM161" i="13"/>
  <c r="AO161" i="13" s="1"/>
  <c r="AP161" i="13" s="1"/>
  <c r="AQ161" i="13" s="1"/>
  <c r="BI159" i="13"/>
  <c r="BM159" i="13" s="1"/>
  <c r="BH159" i="13"/>
  <c r="BJ159" i="13" s="1"/>
  <c r="BK159" i="13" s="1"/>
  <c r="BL159" i="13" s="1"/>
  <c r="BO158" i="13"/>
  <c r="BQ158" i="13" s="1"/>
  <c r="BR158" i="13" s="1"/>
  <c r="BS158" i="13" s="1"/>
  <c r="R158" i="13"/>
  <c r="T158" i="13" s="1"/>
  <c r="U158" i="13" s="1"/>
  <c r="V158" i="13" s="1"/>
  <c r="Y157" i="13"/>
  <c r="AA157" i="13" s="1"/>
  <c r="AB157" i="13" s="1"/>
  <c r="AC157" i="13" s="1"/>
  <c r="AF156" i="13"/>
  <c r="AH156" i="13" s="1"/>
  <c r="AI156" i="13" s="1"/>
  <c r="AJ156" i="13" s="1"/>
  <c r="AT154" i="13"/>
  <c r="AV154" i="13" s="1"/>
  <c r="AW154" i="13" s="1"/>
  <c r="AX154" i="13" s="1"/>
  <c r="BA153" i="13"/>
  <c r="BC153" i="13" s="1"/>
  <c r="BD153" i="13" s="1"/>
  <c r="BE153" i="13" s="1"/>
  <c r="AT149" i="13"/>
  <c r="AV149" i="13" s="1"/>
  <c r="AW149" i="13" s="1"/>
  <c r="AX149" i="13" s="1"/>
  <c r="BH148" i="13"/>
  <c r="BJ148" i="13" s="1"/>
  <c r="BK148" i="13" s="1"/>
  <c r="BL148" i="13" s="1"/>
  <c r="BO147" i="13"/>
  <c r="BQ147" i="13" s="1"/>
  <c r="BR147" i="13" s="1"/>
  <c r="BS147" i="13" s="1"/>
  <c r="K147" i="13"/>
  <c r="M147" i="13" s="1"/>
  <c r="N147" i="13" s="1"/>
  <c r="O147" i="13" s="1"/>
  <c r="Y145" i="13"/>
  <c r="AA145" i="13" s="1"/>
  <c r="AB145" i="13" s="1"/>
  <c r="AC145" i="13" s="1"/>
  <c r="R142" i="13"/>
  <c r="T142" i="13" s="1"/>
  <c r="U142" i="13" s="1"/>
  <c r="V142" i="13" s="1"/>
  <c r="L139" i="13"/>
  <c r="P139" i="13" s="1"/>
  <c r="K139" i="13"/>
  <c r="M139" i="13" s="1"/>
  <c r="N139" i="13" s="1"/>
  <c r="O139" i="13" s="1"/>
  <c r="AM136" i="13"/>
  <c r="AO136" i="13" s="1"/>
  <c r="AP136" i="13" s="1"/>
  <c r="AQ136" i="13" s="1"/>
  <c r="AT135" i="13"/>
  <c r="AV135" i="13" s="1"/>
  <c r="AW135" i="13" s="1"/>
  <c r="AX135" i="13" s="1"/>
  <c r="BB134" i="13"/>
  <c r="BF134" i="13" s="1"/>
  <c r="BA134" i="13"/>
  <c r="BP133" i="13"/>
  <c r="BT133" i="13" s="1"/>
  <c r="BO133" i="13"/>
  <c r="BQ133" i="13" s="1"/>
  <c r="BR133" i="13" s="1"/>
  <c r="BS133" i="13" s="1"/>
  <c r="R132" i="13"/>
  <c r="T132" i="13" s="1"/>
  <c r="U132" i="13" s="1"/>
  <c r="V132" i="13" s="1"/>
  <c r="Y131" i="13"/>
  <c r="AA131" i="13" s="1"/>
  <c r="AB131" i="13" s="1"/>
  <c r="AC131" i="13" s="1"/>
  <c r="S127" i="13"/>
  <c r="W127" i="13" s="1"/>
  <c r="R127" i="13"/>
  <c r="T127" i="13" s="1"/>
  <c r="U127" i="13" s="1"/>
  <c r="V127" i="13" s="1"/>
  <c r="AN125" i="13"/>
  <c r="AR125" i="13" s="1"/>
  <c r="AM125" i="13"/>
  <c r="AT124" i="13"/>
  <c r="AV124" i="13" s="1"/>
  <c r="AW124" i="13" s="1"/>
  <c r="AX124" i="13" s="1"/>
  <c r="BP123" i="13"/>
  <c r="BT123" i="13" s="1"/>
  <c r="BO123" i="13"/>
  <c r="BQ123" i="13" s="1"/>
  <c r="BR123" i="13" s="1"/>
  <c r="BS123" i="13" s="1"/>
  <c r="L123" i="13"/>
  <c r="P123" i="13" s="1"/>
  <c r="K123" i="13"/>
  <c r="M123" i="13" s="1"/>
  <c r="N123" i="13" s="1"/>
  <c r="O123" i="13" s="1"/>
  <c r="Z121" i="13"/>
  <c r="AD121" i="13" s="1"/>
  <c r="Y121" i="13"/>
  <c r="AA121" i="13" s="1"/>
  <c r="AB121" i="13" s="1"/>
  <c r="AC121" i="13" s="1"/>
  <c r="AG120" i="13"/>
  <c r="AK120" i="13" s="1"/>
  <c r="AF120" i="13"/>
  <c r="AH120" i="13" s="1"/>
  <c r="AI120" i="13" s="1"/>
  <c r="AJ120" i="13" s="1"/>
  <c r="AN119" i="13"/>
  <c r="AR119" i="13" s="1"/>
  <c r="AM119" i="13"/>
  <c r="AO119" i="13" s="1"/>
  <c r="AP119" i="13" s="1"/>
  <c r="AQ119" i="13" s="1"/>
  <c r="AG113" i="13"/>
  <c r="AK113" i="13" s="1"/>
  <c r="AF113" i="13"/>
  <c r="AH113" i="13" s="1"/>
  <c r="AI113" i="13" s="1"/>
  <c r="AJ113" i="13" s="1"/>
  <c r="AM112" i="13"/>
  <c r="AO112" i="13" s="1"/>
  <c r="AP112" i="13" s="1"/>
  <c r="AQ112" i="13" s="1"/>
  <c r="BA110" i="13"/>
  <c r="BC110" i="13" s="1"/>
  <c r="BD110" i="13" s="1"/>
  <c r="BE110" i="13" s="1"/>
  <c r="BH109" i="13"/>
  <c r="BJ109" i="13" s="1"/>
  <c r="BK109" i="13" s="1"/>
  <c r="BL109" i="13" s="1"/>
  <c r="BO108" i="13"/>
  <c r="BQ108" i="13" s="1"/>
  <c r="BR108" i="13" s="1"/>
  <c r="BS108" i="13" s="1"/>
  <c r="R107" i="13"/>
  <c r="T107" i="13" s="1"/>
  <c r="U107" i="13" s="1"/>
  <c r="V107" i="13" s="1"/>
  <c r="BB104" i="13"/>
  <c r="BF104" i="13" s="1"/>
  <c r="BA104" i="13"/>
  <c r="BC104" i="13" s="1"/>
  <c r="BD104" i="13" s="1"/>
  <c r="BE104" i="13" s="1"/>
  <c r="L102" i="13"/>
  <c r="P102" i="13" s="1"/>
  <c r="K102" i="13"/>
  <c r="M102" i="13" s="1"/>
  <c r="N102" i="13" s="1"/>
  <c r="O102" i="13" s="1"/>
  <c r="S101" i="13"/>
  <c r="W101" i="13" s="1"/>
  <c r="R101" i="13"/>
  <c r="AG99" i="13"/>
  <c r="AK99" i="13" s="1"/>
  <c r="AF99" i="13"/>
  <c r="AH99" i="13" s="1"/>
  <c r="AI99" i="13" s="1"/>
  <c r="AJ99" i="13" s="1"/>
  <c r="AN98" i="13"/>
  <c r="AR98" i="13" s="1"/>
  <c r="AM98" i="13"/>
  <c r="AO98" i="13" s="1"/>
  <c r="AP98" i="13" s="1"/>
  <c r="AQ98" i="13" s="1"/>
  <c r="AU97" i="13"/>
  <c r="AY97" i="13" s="1"/>
  <c r="AT97" i="13"/>
  <c r="AV97" i="13" s="1"/>
  <c r="AW97" i="13" s="1"/>
  <c r="AX97" i="13" s="1"/>
  <c r="BH96" i="13"/>
  <c r="BJ96" i="13" s="1"/>
  <c r="BK96" i="13" s="1"/>
  <c r="BL96" i="13" s="1"/>
  <c r="AM92" i="13"/>
  <c r="AO92" i="13" s="1"/>
  <c r="AP92" i="13" s="1"/>
  <c r="AQ92" i="13" s="1"/>
  <c r="AU91" i="13"/>
  <c r="AY91" i="13" s="1"/>
  <c r="AT91" i="13"/>
  <c r="AV91" i="13" s="1"/>
  <c r="AW91" i="13" s="1"/>
  <c r="AX91" i="13" s="1"/>
  <c r="BA90" i="13"/>
  <c r="BC90" i="13" s="1"/>
  <c r="BD90" i="13" s="1"/>
  <c r="BE90" i="13" s="1"/>
  <c r="BI89" i="13"/>
  <c r="BM89" i="13" s="1"/>
  <c r="BH89" i="13"/>
  <c r="BJ89" i="13" s="1"/>
  <c r="BK89" i="13" s="1"/>
  <c r="BL89" i="13" s="1"/>
  <c r="K88" i="13"/>
  <c r="M88" i="13" s="1"/>
  <c r="N88" i="13" s="1"/>
  <c r="O88" i="13" s="1"/>
  <c r="S87" i="13"/>
  <c r="W87" i="13" s="1"/>
  <c r="R87" i="13"/>
  <c r="Y86" i="13"/>
  <c r="AA86" i="13" s="1"/>
  <c r="AB86" i="13" s="1"/>
  <c r="AC86" i="13" s="1"/>
  <c r="AM84" i="13"/>
  <c r="AO84" i="13" s="1"/>
  <c r="AP84" i="13" s="1"/>
  <c r="AQ84" i="13" s="1"/>
  <c r="BB83" i="13"/>
  <c r="BF83" i="13" s="1"/>
  <c r="BA83" i="13"/>
  <c r="BC83" i="13" s="1"/>
  <c r="BD83" i="13" s="1"/>
  <c r="BE83" i="13" s="1"/>
  <c r="BI82" i="13"/>
  <c r="BM82" i="13" s="1"/>
  <c r="BH82" i="13"/>
  <c r="BJ82" i="13" s="1"/>
  <c r="BK82" i="13" s="1"/>
  <c r="BL82" i="13" s="1"/>
  <c r="BP81" i="13"/>
  <c r="BT81" i="13" s="1"/>
  <c r="BO81" i="13"/>
  <c r="Y80" i="13"/>
  <c r="AA80" i="13" s="1"/>
  <c r="AB80" i="13" s="1"/>
  <c r="AC80" i="13" s="1"/>
  <c r="AG79" i="13"/>
  <c r="AK79" i="13" s="1"/>
  <c r="AF79" i="13"/>
  <c r="AH79" i="13" s="1"/>
  <c r="AI79" i="13" s="1"/>
  <c r="AJ79" i="13" s="1"/>
  <c r="BA76" i="13"/>
  <c r="BC76" i="13" s="1"/>
  <c r="BD76" i="13" s="1"/>
  <c r="BE76" i="13" s="1"/>
  <c r="Y73" i="13"/>
  <c r="AA73" i="13" s="1"/>
  <c r="AB73" i="13" s="1"/>
  <c r="AC73" i="13" s="1"/>
  <c r="AN71" i="13"/>
  <c r="AR71" i="13" s="1"/>
  <c r="AM71" i="13"/>
  <c r="AO71" i="13" s="1"/>
  <c r="AP71" i="13" s="1"/>
  <c r="AQ71" i="13" s="1"/>
  <c r="AT70" i="13"/>
  <c r="AV70" i="13" s="1"/>
  <c r="AW70" i="13" s="1"/>
  <c r="AX70" i="13" s="1"/>
  <c r="BA69" i="13"/>
  <c r="BC69" i="13" s="1"/>
  <c r="BD69" i="13" s="1"/>
  <c r="BE69" i="13" s="1"/>
  <c r="BO67" i="13"/>
  <c r="BQ67" i="13" s="1"/>
  <c r="BR67" i="13" s="1"/>
  <c r="BS67" i="13" s="1"/>
  <c r="R67" i="13"/>
  <c r="T67" i="13" s="1"/>
  <c r="U67" i="13" s="1"/>
  <c r="V67" i="13" s="1"/>
  <c r="AF66" i="13"/>
  <c r="AH66" i="13" s="1"/>
  <c r="AI66" i="13" s="1"/>
  <c r="AJ66" i="13" s="1"/>
  <c r="BA63" i="13"/>
  <c r="BC63" i="13" s="1"/>
  <c r="BD63" i="13" s="1"/>
  <c r="BE63" i="13" s="1"/>
  <c r="BH62" i="13"/>
  <c r="BJ62" i="13" s="1"/>
  <c r="BK62" i="13" s="1"/>
  <c r="BL62" i="13" s="1"/>
  <c r="BO61" i="13"/>
  <c r="BQ61" i="13" s="1"/>
  <c r="BR61" i="13" s="1"/>
  <c r="BS61" i="13" s="1"/>
  <c r="S61" i="13"/>
  <c r="W61" i="13" s="1"/>
  <c r="R61" i="13"/>
  <c r="T61" i="13" s="1"/>
  <c r="U61" i="13" s="1"/>
  <c r="V61" i="13" s="1"/>
  <c r="Z60" i="13"/>
  <c r="AD60" i="13" s="1"/>
  <c r="Y60" i="13"/>
  <c r="AA60" i="13" s="1"/>
  <c r="AB60" i="13" s="1"/>
  <c r="AC60" i="13" s="1"/>
  <c r="BO55" i="13"/>
  <c r="BQ55" i="13" s="1"/>
  <c r="BR55" i="13" s="1"/>
  <c r="BS55" i="13" s="1"/>
  <c r="K55" i="13"/>
  <c r="M55" i="13" s="1"/>
  <c r="N55" i="13" s="1"/>
  <c r="O55" i="13" s="1"/>
  <c r="Y53" i="13"/>
  <c r="AA53" i="13" s="1"/>
  <c r="AB53" i="13" s="1"/>
  <c r="AC53" i="13" s="1"/>
  <c r="AM51" i="13"/>
  <c r="AO51" i="13" s="1"/>
  <c r="AP51" i="13" s="1"/>
  <c r="AQ51" i="13" s="1"/>
  <c r="L48" i="13"/>
  <c r="P48" i="13" s="1"/>
  <c r="K48" i="13"/>
  <c r="M48" i="13" s="1"/>
  <c r="N48" i="13" s="1"/>
  <c r="O48" i="13" s="1"/>
  <c r="S47" i="13"/>
  <c r="W47" i="13" s="1"/>
  <c r="R47" i="13"/>
  <c r="T47" i="13" s="1"/>
  <c r="U47" i="13" s="1"/>
  <c r="V47" i="13" s="1"/>
  <c r="Z46" i="13"/>
  <c r="AD46" i="13" s="1"/>
  <c r="Y46" i="13"/>
  <c r="AA46" i="13" s="1"/>
  <c r="AB46" i="13" s="1"/>
  <c r="AC46" i="13" s="1"/>
  <c r="AM45" i="13"/>
  <c r="AO45" i="13" s="1"/>
  <c r="AP45" i="13" s="1"/>
  <c r="AQ45" i="13" s="1"/>
  <c r="AU44" i="13"/>
  <c r="AY44" i="13" s="1"/>
  <c r="AT44" i="13"/>
  <c r="AV44" i="13" s="1"/>
  <c r="AW44" i="13" s="1"/>
  <c r="AX44" i="13" s="1"/>
  <c r="BH42" i="13"/>
  <c r="BJ42" i="13" s="1"/>
  <c r="BK42" i="13" s="1"/>
  <c r="BL42" i="13" s="1"/>
  <c r="K41" i="13"/>
  <c r="M41" i="13" s="1"/>
  <c r="N41" i="13" s="1"/>
  <c r="O41" i="13" s="1"/>
  <c r="AU36" i="13"/>
  <c r="AY36" i="13" s="1"/>
  <c r="AT36" i="13"/>
  <c r="AV36" i="13" s="1"/>
  <c r="AW36" i="13" s="1"/>
  <c r="AX36" i="13" s="1"/>
  <c r="BA35" i="13"/>
  <c r="BC35" i="13" s="1"/>
  <c r="BD35" i="13" s="1"/>
  <c r="BE35" i="13" s="1"/>
  <c r="BO33" i="13"/>
  <c r="BQ33" i="13" s="1"/>
  <c r="BR33" i="13" s="1"/>
  <c r="BS33" i="13" s="1"/>
  <c r="L33" i="13"/>
  <c r="P33" i="13" s="1"/>
  <c r="K33" i="13"/>
  <c r="M33" i="13" s="1"/>
  <c r="N33" i="13" s="1"/>
  <c r="O33" i="13" s="1"/>
  <c r="Z31" i="13"/>
  <c r="AD31" i="13" s="1"/>
  <c r="Y31" i="13"/>
  <c r="AA31" i="13" s="1"/>
  <c r="AB31" i="13" s="1"/>
  <c r="AC31" i="13" s="1"/>
  <c r="AG30" i="13"/>
  <c r="AK30" i="13" s="1"/>
  <c r="AF30" i="13"/>
  <c r="AH30" i="13" s="1"/>
  <c r="AI30" i="13" s="1"/>
  <c r="AJ30" i="13" s="1"/>
  <c r="AM29" i="13"/>
  <c r="AO29" i="13" s="1"/>
  <c r="AP29" i="13" s="1"/>
  <c r="AQ29" i="13" s="1"/>
  <c r="BH27" i="13"/>
  <c r="BJ27" i="13" s="1"/>
  <c r="BK27" i="13" s="1"/>
  <c r="BL27" i="13" s="1"/>
  <c r="BO26" i="13"/>
  <c r="BQ26" i="13" s="1"/>
  <c r="BR26" i="13" s="1"/>
  <c r="BS26" i="13" s="1"/>
  <c r="S26" i="13"/>
  <c r="W26" i="13" s="1"/>
  <c r="R26" i="13"/>
  <c r="T26" i="13" s="1"/>
  <c r="U26" i="13" s="1"/>
  <c r="V26" i="13" s="1"/>
  <c r="Z25" i="13"/>
  <c r="AD25" i="13" s="1"/>
  <c r="Y25" i="13"/>
  <c r="AA25" i="13" s="1"/>
  <c r="AB25" i="13" s="1"/>
  <c r="AC25" i="13" s="1"/>
  <c r="AF24" i="13"/>
  <c r="AH24" i="13" s="1"/>
  <c r="AI24" i="13" s="1"/>
  <c r="AJ24" i="13" s="1"/>
  <c r="AM23" i="13"/>
  <c r="AO23" i="13" s="1"/>
  <c r="AP23" i="13" s="1"/>
  <c r="AQ23" i="13" s="1"/>
  <c r="AU22" i="13"/>
  <c r="AY22" i="13" s="1"/>
  <c r="AT22" i="13"/>
  <c r="AV22" i="13" s="1"/>
  <c r="AW22" i="13" s="1"/>
  <c r="AX22" i="13" s="1"/>
  <c r="BO20" i="13"/>
  <c r="BQ20" i="13" s="1"/>
  <c r="BR20" i="13" s="1"/>
  <c r="BS20" i="13" s="1"/>
  <c r="R19" i="13"/>
  <c r="T19" i="13" s="1"/>
  <c r="U19" i="13" s="1"/>
  <c r="V19" i="13" s="1"/>
  <c r="Y18" i="13"/>
  <c r="AA18" i="13" s="1"/>
  <c r="AB18" i="13" s="1"/>
  <c r="AC18" i="13" s="1"/>
  <c r="AF17" i="13"/>
  <c r="AH17" i="13" s="1"/>
  <c r="AI17" i="13" s="1"/>
  <c r="AJ17" i="13" s="1"/>
  <c r="BA16" i="13"/>
  <c r="BC16" i="13" s="1"/>
  <c r="BD16" i="13" s="1"/>
  <c r="BE16" i="13" s="1"/>
  <c r="BI15" i="13"/>
  <c r="BM15" i="13" s="1"/>
  <c r="BH15" i="13"/>
  <c r="BJ15" i="13" s="1"/>
  <c r="BK15" i="13" s="1"/>
  <c r="BL15" i="13" s="1"/>
  <c r="K15" i="13"/>
  <c r="M15" i="13" s="1"/>
  <c r="N15" i="13" s="1"/>
  <c r="O15" i="13" s="1"/>
  <c r="Y13" i="13"/>
  <c r="AA13" i="13" s="1"/>
  <c r="AB13" i="13" s="1"/>
  <c r="AC13" i="13" s="1"/>
  <c r="AM12" i="13"/>
  <c r="AO12" i="13" s="1"/>
  <c r="AP12" i="13" s="1"/>
  <c r="AQ12" i="13" s="1"/>
  <c r="AT11" i="13"/>
  <c r="AV11" i="13" s="1"/>
  <c r="AW11" i="13" s="1"/>
  <c r="AX11" i="13" s="1"/>
  <c r="BH9" i="13"/>
  <c r="BJ9" i="13" s="1"/>
  <c r="BK9" i="13" s="1"/>
  <c r="BL9" i="13" s="1"/>
  <c r="BO8" i="13"/>
  <c r="BQ8" i="13" s="1"/>
  <c r="BR8" i="13" s="1"/>
  <c r="BS8" i="13" s="1"/>
  <c r="K8" i="13"/>
  <c r="M8" i="13" s="1"/>
  <c r="N8" i="13" s="1"/>
  <c r="O8" i="13" s="1"/>
  <c r="R7" i="13"/>
  <c r="T7" i="13" s="1"/>
  <c r="U7" i="13" s="1"/>
  <c r="V7" i="13" s="1"/>
  <c r="Y6" i="13"/>
  <c r="AA6" i="13" s="1"/>
  <c r="AB6" i="13" s="1"/>
  <c r="AC6" i="13" s="1"/>
  <c r="AF5" i="13"/>
  <c r="AH5" i="13" s="1"/>
  <c r="AI5" i="13" s="1"/>
  <c r="AJ5" i="13" s="1"/>
  <c r="AM4" i="13"/>
  <c r="AO4" i="13" s="1"/>
  <c r="AP4" i="13" s="1"/>
  <c r="AQ4" i="13" s="1"/>
  <c r="E314" i="13"/>
  <c r="I314" i="13" s="1"/>
  <c r="D314" i="13"/>
  <c r="F314" i="13" s="1"/>
  <c r="G314" i="13" s="1"/>
  <c r="H314" i="13" s="1"/>
  <c r="D274" i="13"/>
  <c r="F274" i="13" s="1"/>
  <c r="G274" i="13" s="1"/>
  <c r="H274" i="13" s="1"/>
  <c r="BA500" i="13"/>
  <c r="BC500" i="13" s="1"/>
  <c r="BD500" i="13" s="1"/>
  <c r="BE500" i="13" s="1"/>
  <c r="AF496" i="13"/>
  <c r="AH496" i="13" s="1"/>
  <c r="AI496" i="13" s="1"/>
  <c r="AJ496" i="13" s="1"/>
  <c r="R491" i="13"/>
  <c r="T491" i="13" s="1"/>
  <c r="U491" i="13" s="1"/>
  <c r="V491" i="13" s="1"/>
  <c r="BI486" i="13"/>
  <c r="BM486" i="13" s="1"/>
  <c r="BH486" i="13"/>
  <c r="BJ486" i="13" s="1"/>
  <c r="BK486" i="13" s="1"/>
  <c r="BL486" i="13" s="1"/>
  <c r="BB481" i="13"/>
  <c r="BF481" i="13" s="1"/>
  <c r="BA481" i="13"/>
  <c r="BC481" i="13" s="1"/>
  <c r="BD481" i="13" s="1"/>
  <c r="BE481" i="13" s="1"/>
  <c r="AT477" i="13"/>
  <c r="AV477" i="13" s="1"/>
  <c r="AW477" i="13" s="1"/>
  <c r="AX477" i="13" s="1"/>
  <c r="BH475" i="13"/>
  <c r="BJ475" i="13" s="1"/>
  <c r="BK475" i="13" s="1"/>
  <c r="BL475" i="13" s="1"/>
  <c r="AT465" i="13"/>
  <c r="AV465" i="13" s="1"/>
  <c r="AW465" i="13" s="1"/>
  <c r="AX465" i="13" s="1"/>
  <c r="L463" i="13"/>
  <c r="P463" i="13" s="1"/>
  <c r="K463" i="13"/>
  <c r="M463" i="13" s="1"/>
  <c r="N463" i="13" s="1"/>
  <c r="O463" i="13" s="1"/>
  <c r="AG460" i="13"/>
  <c r="AK460" i="13" s="1"/>
  <c r="AF460" i="13"/>
  <c r="AH460" i="13" s="1"/>
  <c r="AI460" i="13" s="1"/>
  <c r="AJ460" i="13" s="1"/>
  <c r="R441" i="13"/>
  <c r="T441" i="13" s="1"/>
  <c r="U441" i="13" s="1"/>
  <c r="V441" i="13" s="1"/>
  <c r="BB437" i="13"/>
  <c r="BF437" i="13" s="1"/>
  <c r="BA437" i="13"/>
  <c r="BC437" i="13" s="1"/>
  <c r="BD437" i="13" s="1"/>
  <c r="BE437" i="13" s="1"/>
  <c r="S434" i="13"/>
  <c r="W434" i="13" s="1"/>
  <c r="R434" i="13"/>
  <c r="T434" i="13" s="1"/>
  <c r="U434" i="13" s="1"/>
  <c r="V434" i="13" s="1"/>
  <c r="BB408" i="13"/>
  <c r="BF408" i="13" s="1"/>
  <c r="BA408" i="13"/>
  <c r="BC408" i="13" s="1"/>
  <c r="BD408" i="13" s="1"/>
  <c r="BE408" i="13" s="1"/>
  <c r="K407" i="13"/>
  <c r="M407" i="13" s="1"/>
  <c r="N407" i="13" s="1"/>
  <c r="O407" i="13" s="1"/>
  <c r="AM375" i="13"/>
  <c r="AO375" i="13" s="1"/>
  <c r="AP375" i="13" s="1"/>
  <c r="AQ375" i="13" s="1"/>
  <c r="Y369" i="13"/>
  <c r="AA369" i="13" s="1"/>
  <c r="AB369" i="13" s="1"/>
  <c r="AC369" i="13" s="1"/>
  <c r="AM356" i="13"/>
  <c r="AO356" i="13" s="1"/>
  <c r="AP356" i="13" s="1"/>
  <c r="AQ356" i="13" s="1"/>
  <c r="R346" i="13"/>
  <c r="T346" i="13" s="1"/>
  <c r="U346" i="13" s="1"/>
  <c r="V346" i="13" s="1"/>
  <c r="BH342" i="13"/>
  <c r="BJ342" i="13" s="1"/>
  <c r="BK342" i="13" s="1"/>
  <c r="BL342" i="13" s="1"/>
  <c r="K341" i="13"/>
  <c r="M341" i="13" s="1"/>
  <c r="N341" i="13" s="1"/>
  <c r="O341" i="13" s="1"/>
  <c r="BI335" i="13"/>
  <c r="BM335" i="13" s="1"/>
  <c r="BH335" i="13"/>
  <c r="BJ335" i="13" s="1"/>
  <c r="BK335" i="13" s="1"/>
  <c r="BL335" i="13" s="1"/>
  <c r="AG325" i="13"/>
  <c r="AK325" i="13" s="1"/>
  <c r="AF325" i="13"/>
  <c r="AH325" i="13" s="1"/>
  <c r="AI325" i="13" s="1"/>
  <c r="AJ325" i="13" s="1"/>
  <c r="BO321" i="13"/>
  <c r="BQ321" i="13" s="1"/>
  <c r="BR321" i="13" s="1"/>
  <c r="BS321" i="13" s="1"/>
  <c r="BB317" i="13"/>
  <c r="BF317" i="13" s="1"/>
  <c r="BA317" i="13"/>
  <c r="BC317" i="13" s="1"/>
  <c r="BD317" i="13" s="1"/>
  <c r="BE317" i="13" s="1"/>
  <c r="BH306" i="13"/>
  <c r="BJ306" i="13" s="1"/>
  <c r="BK306" i="13" s="1"/>
  <c r="BL306" i="13" s="1"/>
  <c r="AM286" i="13"/>
  <c r="AO286" i="13" s="1"/>
  <c r="AP286" i="13" s="1"/>
  <c r="AQ286" i="13" s="1"/>
  <c r="BB245" i="13"/>
  <c r="BF245" i="13" s="1"/>
  <c r="BA245" i="13"/>
  <c r="BC245" i="13" s="1"/>
  <c r="BD245" i="13" s="1"/>
  <c r="BE245" i="13" s="1"/>
  <c r="AG228" i="13"/>
  <c r="AK228" i="13" s="1"/>
  <c r="AF228" i="13"/>
  <c r="AH228" i="13" s="1"/>
  <c r="AI228" i="13" s="1"/>
  <c r="AJ228" i="13" s="1"/>
  <c r="AF220" i="13"/>
  <c r="AH220" i="13" s="1"/>
  <c r="AI220" i="13" s="1"/>
  <c r="AJ220" i="13" s="1"/>
  <c r="AU212" i="13"/>
  <c r="AY212" i="13" s="1"/>
  <c r="AT212" i="13"/>
  <c r="AV212" i="13" s="1"/>
  <c r="AW212" i="13" s="1"/>
  <c r="AX212" i="13" s="1"/>
  <c r="S208" i="13"/>
  <c r="W208" i="13" s="1"/>
  <c r="R208" i="13"/>
  <c r="T208" i="13" s="1"/>
  <c r="U208" i="13" s="1"/>
  <c r="V208" i="13" s="1"/>
  <c r="AM206" i="13"/>
  <c r="AO206" i="13" s="1"/>
  <c r="AP206" i="13" s="1"/>
  <c r="AQ206" i="13" s="1"/>
  <c r="AT205" i="13"/>
  <c r="AV205" i="13" s="1"/>
  <c r="AW205" i="13" s="1"/>
  <c r="AX205" i="13" s="1"/>
  <c r="BA188" i="13"/>
  <c r="BC188" i="13" s="1"/>
  <c r="BD188" i="13" s="1"/>
  <c r="BE188" i="13" s="1"/>
  <c r="AG171" i="13"/>
  <c r="AK171" i="13" s="1"/>
  <c r="AF171" i="13"/>
  <c r="AH171" i="13" s="1"/>
  <c r="AI171" i="13" s="1"/>
  <c r="AJ171" i="13" s="1"/>
  <c r="L169" i="13"/>
  <c r="P169" i="13" s="1"/>
  <c r="K169" i="13"/>
  <c r="M169" i="13" s="1"/>
  <c r="N169" i="13" s="1"/>
  <c r="O169" i="13" s="1"/>
  <c r="S164" i="13"/>
  <c r="W164" i="13" s="1"/>
  <c r="R164" i="13"/>
  <c r="T164" i="13" s="1"/>
  <c r="U164" i="13" s="1"/>
  <c r="V164" i="13" s="1"/>
  <c r="AM162" i="13"/>
  <c r="AO162" i="13" s="1"/>
  <c r="AP162" i="13" s="1"/>
  <c r="AQ162" i="13" s="1"/>
  <c r="Z143" i="13"/>
  <c r="AD143" i="13" s="1"/>
  <c r="Y143" i="13"/>
  <c r="AA143" i="13" s="1"/>
  <c r="AB143" i="13" s="1"/>
  <c r="AC143" i="13" s="1"/>
  <c r="BH124" i="13"/>
  <c r="BJ124" i="13" s="1"/>
  <c r="BK124" i="13" s="1"/>
  <c r="BL124" i="13" s="1"/>
  <c r="AM121" i="13"/>
  <c r="AO121" i="13" s="1"/>
  <c r="AP121" i="13" s="1"/>
  <c r="AQ121" i="13" s="1"/>
  <c r="Y116" i="13"/>
  <c r="AA116" i="13" s="1"/>
  <c r="AB116" i="13" s="1"/>
  <c r="AC116" i="13" s="1"/>
  <c r="BH111" i="13"/>
  <c r="BJ111" i="13" s="1"/>
  <c r="BK111" i="13" s="1"/>
  <c r="BL111" i="13" s="1"/>
  <c r="R96" i="13"/>
  <c r="T96" i="13" s="1"/>
  <c r="U96" i="13" s="1"/>
  <c r="V96" i="13" s="1"/>
  <c r="AU93" i="13"/>
  <c r="AY93" i="13" s="1"/>
  <c r="AT93" i="13"/>
  <c r="AV93" i="13" s="1"/>
  <c r="AW93" i="13" s="1"/>
  <c r="AX93" i="13" s="1"/>
  <c r="L90" i="13"/>
  <c r="P90" i="13" s="1"/>
  <c r="K90" i="13"/>
  <c r="M90" i="13" s="1"/>
  <c r="N90" i="13" s="1"/>
  <c r="O90" i="13" s="1"/>
  <c r="AN86" i="13"/>
  <c r="AR86" i="13" s="1"/>
  <c r="AM86" i="13"/>
  <c r="AO86" i="13" s="1"/>
  <c r="AP86" i="13" s="1"/>
  <c r="AQ86" i="13" s="1"/>
  <c r="Y81" i="13"/>
  <c r="AA81" i="13" s="1"/>
  <c r="AB81" i="13" s="1"/>
  <c r="AC81" i="13" s="1"/>
  <c r="AU79" i="13"/>
  <c r="AY79" i="13" s="1"/>
  <c r="AT79" i="13"/>
  <c r="AV79" i="13" s="1"/>
  <c r="AW79" i="13" s="1"/>
  <c r="AX79" i="13" s="1"/>
  <c r="BI77" i="13"/>
  <c r="BM77" i="13" s="1"/>
  <c r="BH77" i="13"/>
  <c r="BJ77" i="13" s="1"/>
  <c r="BK77" i="13" s="1"/>
  <c r="BL77" i="13" s="1"/>
  <c r="BP76" i="13"/>
  <c r="BT76" i="13" s="1"/>
  <c r="BO76" i="13"/>
  <c r="S75" i="13"/>
  <c r="W75" i="13" s="1"/>
  <c r="R75" i="13"/>
  <c r="T75" i="13" s="1"/>
  <c r="U75" i="13" s="1"/>
  <c r="V75" i="13" s="1"/>
  <c r="BA71" i="13"/>
  <c r="BC71" i="13" s="1"/>
  <c r="BD71" i="13" s="1"/>
  <c r="BE71" i="13" s="1"/>
  <c r="AG67" i="13"/>
  <c r="AK67" i="13" s="1"/>
  <c r="AF67" i="13"/>
  <c r="AH67" i="13" s="1"/>
  <c r="AI67" i="13" s="1"/>
  <c r="AJ67" i="13" s="1"/>
  <c r="BO63" i="13"/>
  <c r="BQ63" i="13" s="1"/>
  <c r="BR63" i="13" s="1"/>
  <c r="BS63" i="13" s="1"/>
  <c r="K63" i="13"/>
  <c r="M63" i="13" s="1"/>
  <c r="N63" i="13" s="1"/>
  <c r="O63" i="13" s="1"/>
  <c r="AM53" i="13"/>
  <c r="AO53" i="13" s="1"/>
  <c r="AP53" i="13" s="1"/>
  <c r="AQ53" i="13" s="1"/>
  <c r="Z41" i="13"/>
  <c r="AD41" i="13" s="1"/>
  <c r="Y41" i="13"/>
  <c r="AA41" i="13" s="1"/>
  <c r="AB41" i="13" s="1"/>
  <c r="AC41" i="13" s="1"/>
  <c r="AN31" i="13"/>
  <c r="AR31" i="13" s="1"/>
  <c r="AM31" i="13"/>
  <c r="AO31" i="13" s="1"/>
  <c r="AP31" i="13" s="1"/>
  <c r="AQ31" i="13" s="1"/>
  <c r="BB29" i="13"/>
  <c r="BF29" i="13" s="1"/>
  <c r="BA29" i="13"/>
  <c r="BC29" i="13" s="1"/>
  <c r="BD29" i="13" s="1"/>
  <c r="BE29" i="13" s="1"/>
  <c r="AM25" i="13"/>
  <c r="AO25" i="13" s="1"/>
  <c r="AP25" i="13" s="1"/>
  <c r="AQ25" i="13" s="1"/>
  <c r="BB23" i="13"/>
  <c r="BF23" i="13" s="1"/>
  <c r="BA23" i="13"/>
  <c r="BC23" i="13" s="1"/>
  <c r="BD23" i="13" s="1"/>
  <c r="BE23" i="13" s="1"/>
  <c r="R21" i="13"/>
  <c r="T21" i="13" s="1"/>
  <c r="U21" i="13" s="1"/>
  <c r="V21" i="13" s="1"/>
  <c r="AM18" i="13"/>
  <c r="AO18" i="13" s="1"/>
  <c r="AP18" i="13" s="1"/>
  <c r="AQ18" i="13" s="1"/>
  <c r="Y15" i="13"/>
  <c r="AA15" i="13" s="1"/>
  <c r="AB15" i="13" s="1"/>
  <c r="AC15" i="13" s="1"/>
  <c r="AN6" i="13"/>
  <c r="AR6" i="13" s="1"/>
  <c r="AM6" i="13"/>
  <c r="AO6" i="13" s="1"/>
  <c r="AP6" i="13" s="1"/>
  <c r="AQ6" i="13" s="1"/>
  <c r="D5" i="13"/>
  <c r="F5" i="13" s="1"/>
  <c r="G5" i="13" s="1"/>
  <c r="H5" i="13" s="1"/>
  <c r="D495" i="13"/>
  <c r="F495" i="13" s="1"/>
  <c r="G495" i="13" s="1"/>
  <c r="H495" i="13" s="1"/>
  <c r="D487" i="13"/>
  <c r="F487" i="13" s="1"/>
  <c r="G487" i="13" s="1"/>
  <c r="H487" i="13" s="1"/>
  <c r="D479" i="13"/>
  <c r="F479" i="13" s="1"/>
  <c r="G479" i="13" s="1"/>
  <c r="H479" i="13" s="1"/>
  <c r="D471" i="13"/>
  <c r="F471" i="13" s="1"/>
  <c r="G471" i="13" s="1"/>
  <c r="H471" i="13" s="1"/>
  <c r="D463" i="13"/>
  <c r="F463" i="13" s="1"/>
  <c r="G463" i="13" s="1"/>
  <c r="H463" i="13" s="1"/>
  <c r="E455" i="13"/>
  <c r="I455" i="13" s="1"/>
  <c r="D455" i="13"/>
  <c r="F455" i="13" s="1"/>
  <c r="G455" i="13" s="1"/>
  <c r="H455" i="13" s="1"/>
  <c r="D423" i="13"/>
  <c r="F423" i="13" s="1"/>
  <c r="G423" i="13" s="1"/>
  <c r="H423" i="13" s="1"/>
  <c r="E399" i="13"/>
  <c r="I399" i="13" s="1"/>
  <c r="D399" i="13"/>
  <c r="F399" i="13" s="1"/>
  <c r="G399" i="13" s="1"/>
  <c r="H399" i="13" s="1"/>
  <c r="D391" i="13"/>
  <c r="F391" i="13" s="1"/>
  <c r="G391" i="13" s="1"/>
  <c r="H391" i="13" s="1"/>
  <c r="D383" i="13"/>
  <c r="F383" i="13" s="1"/>
  <c r="G383" i="13" s="1"/>
  <c r="H383" i="13" s="1"/>
  <c r="E367" i="13"/>
  <c r="I367" i="13" s="1"/>
  <c r="D367" i="13"/>
  <c r="F367" i="13" s="1"/>
  <c r="G367" i="13" s="1"/>
  <c r="H367" i="13" s="1"/>
  <c r="E351" i="13"/>
  <c r="I351" i="13" s="1"/>
  <c r="D351" i="13"/>
  <c r="F351" i="13" s="1"/>
  <c r="G351" i="13" s="1"/>
  <c r="H351" i="13" s="1"/>
  <c r="E303" i="13"/>
  <c r="I303" i="13" s="1"/>
  <c r="D303" i="13"/>
  <c r="F303" i="13" s="1"/>
  <c r="G303" i="13" s="1"/>
  <c r="H303" i="13" s="1"/>
  <c r="E279" i="13"/>
  <c r="I279" i="13" s="1"/>
  <c r="D279" i="13"/>
  <c r="F279" i="13" s="1"/>
  <c r="G279" i="13" s="1"/>
  <c r="H279" i="13" s="1"/>
  <c r="E247" i="13"/>
  <c r="I247" i="13" s="1"/>
  <c r="D247" i="13"/>
  <c r="F247" i="13" s="1"/>
  <c r="G247" i="13" s="1"/>
  <c r="H247" i="13" s="1"/>
  <c r="D15" i="13"/>
  <c r="F15" i="13" s="1"/>
  <c r="G15" i="13" s="1"/>
  <c r="H15" i="13" s="1"/>
  <c r="D7" i="13"/>
  <c r="F7" i="13" s="1"/>
  <c r="G7" i="13" s="1"/>
  <c r="H7" i="13" s="1"/>
  <c r="BI3" i="13"/>
  <c r="BM3" i="13" s="1"/>
  <c r="BH3" i="13"/>
  <c r="BJ3" i="13" s="1"/>
  <c r="BK3" i="13" s="1"/>
  <c r="BL3" i="13" s="1"/>
  <c r="Z501" i="13"/>
  <c r="AD501" i="13" s="1"/>
  <c r="Y501" i="13"/>
  <c r="AA501" i="13" s="1"/>
  <c r="AB501" i="13" s="1"/>
  <c r="AC501" i="13" s="1"/>
  <c r="AG500" i="13"/>
  <c r="AK500" i="13" s="1"/>
  <c r="AF500" i="13"/>
  <c r="AH500" i="13" s="1"/>
  <c r="AI500" i="13" s="1"/>
  <c r="AJ500" i="13" s="1"/>
  <c r="AN499" i="13"/>
  <c r="AR499" i="13" s="1"/>
  <c r="AM499" i="13"/>
  <c r="AO499" i="13" s="1"/>
  <c r="AP499" i="13" s="1"/>
  <c r="AQ499" i="13" s="1"/>
  <c r="AU498" i="13"/>
  <c r="AY498" i="13" s="1"/>
  <c r="AT498" i="13"/>
  <c r="AV498" i="13" s="1"/>
  <c r="AW498" i="13" s="1"/>
  <c r="AX498" i="13" s="1"/>
  <c r="BB497" i="13"/>
  <c r="BF497" i="13" s="1"/>
  <c r="BA497" i="13"/>
  <c r="BC497" i="13" s="1"/>
  <c r="BD497" i="13" s="1"/>
  <c r="BE497" i="13" s="1"/>
  <c r="BP496" i="13"/>
  <c r="BT496" i="13" s="1"/>
  <c r="BO496" i="13"/>
  <c r="BQ496" i="13" s="1"/>
  <c r="BR496" i="13" s="1"/>
  <c r="BS496" i="13" s="1"/>
  <c r="K496" i="13"/>
  <c r="M496" i="13" s="1"/>
  <c r="N496" i="13" s="1"/>
  <c r="O496" i="13" s="1"/>
  <c r="R495" i="13"/>
  <c r="T495" i="13" s="1"/>
  <c r="U495" i="13" s="1"/>
  <c r="V495" i="13" s="1"/>
  <c r="Y494" i="13"/>
  <c r="AA494" i="13" s="1"/>
  <c r="AB494" i="13" s="1"/>
  <c r="AC494" i="13" s="1"/>
  <c r="AF493" i="13"/>
  <c r="AH493" i="13" s="1"/>
  <c r="AI493" i="13" s="1"/>
  <c r="AJ493" i="13" s="1"/>
  <c r="AN492" i="13"/>
  <c r="AR492" i="13" s="1"/>
  <c r="AM492" i="13"/>
  <c r="AO492" i="13" s="1"/>
  <c r="AP492" i="13" s="1"/>
  <c r="AQ492" i="13" s="1"/>
  <c r="BB491" i="13"/>
  <c r="BF491" i="13" s="1"/>
  <c r="BA491" i="13"/>
  <c r="BC491" i="13" s="1"/>
  <c r="BD491" i="13" s="1"/>
  <c r="BE491" i="13" s="1"/>
  <c r="BH490" i="13"/>
  <c r="BJ490" i="13" s="1"/>
  <c r="BK490" i="13" s="1"/>
  <c r="BL490" i="13" s="1"/>
  <c r="R489" i="13"/>
  <c r="T489" i="13" s="1"/>
  <c r="U489" i="13" s="1"/>
  <c r="V489" i="13" s="1"/>
  <c r="Y488" i="13"/>
  <c r="AA488" i="13" s="1"/>
  <c r="AB488" i="13" s="1"/>
  <c r="AC488" i="13" s="1"/>
  <c r="AF487" i="13"/>
  <c r="AH487" i="13" s="1"/>
  <c r="AI487" i="13" s="1"/>
  <c r="AJ487" i="13" s="1"/>
  <c r="AM486" i="13"/>
  <c r="AO486" i="13" s="1"/>
  <c r="AP486" i="13" s="1"/>
  <c r="AQ486" i="13" s="1"/>
  <c r="AT485" i="13"/>
  <c r="AV485" i="13" s="1"/>
  <c r="AW485" i="13" s="1"/>
  <c r="AX485" i="13" s="1"/>
  <c r="BA484" i="13"/>
  <c r="BC484" i="13" s="1"/>
  <c r="BD484" i="13" s="1"/>
  <c r="BE484" i="13" s="1"/>
  <c r="BH483" i="13"/>
  <c r="BJ483" i="13" s="1"/>
  <c r="BK483" i="13" s="1"/>
  <c r="BL483" i="13" s="1"/>
  <c r="K483" i="13"/>
  <c r="M483" i="13" s="1"/>
  <c r="N483" i="13" s="1"/>
  <c r="O483" i="13" s="1"/>
  <c r="R482" i="13"/>
  <c r="T482" i="13" s="1"/>
  <c r="U482" i="13" s="1"/>
  <c r="V482" i="13" s="1"/>
  <c r="AU480" i="13"/>
  <c r="AY480" i="13" s="1"/>
  <c r="AT480" i="13"/>
  <c r="AV480" i="13" s="1"/>
  <c r="AW480" i="13" s="1"/>
  <c r="AX480" i="13" s="1"/>
  <c r="BH479" i="13"/>
  <c r="BJ479" i="13" s="1"/>
  <c r="BK479" i="13" s="1"/>
  <c r="BL479" i="13" s="1"/>
  <c r="BO478" i="13"/>
  <c r="BQ478" i="13" s="1"/>
  <c r="BR478" i="13" s="1"/>
  <c r="BS478" i="13" s="1"/>
  <c r="S478" i="13"/>
  <c r="W478" i="13" s="1"/>
  <c r="R478" i="13"/>
  <c r="T478" i="13" s="1"/>
  <c r="U478" i="13" s="1"/>
  <c r="V478" i="13" s="1"/>
  <c r="Z477" i="13"/>
  <c r="AD477" i="13" s="1"/>
  <c r="Y477" i="13"/>
  <c r="AA477" i="13" s="1"/>
  <c r="AB477" i="13" s="1"/>
  <c r="AC477" i="13" s="1"/>
  <c r="AG476" i="13"/>
  <c r="AK476" i="13" s="1"/>
  <c r="AF476" i="13"/>
  <c r="AH476" i="13" s="1"/>
  <c r="AI476" i="13" s="1"/>
  <c r="AJ476" i="13" s="1"/>
  <c r="AN475" i="13"/>
  <c r="AR475" i="13" s="1"/>
  <c r="AM475" i="13"/>
  <c r="AO475" i="13" s="1"/>
  <c r="AP475" i="13" s="1"/>
  <c r="AQ475" i="13" s="1"/>
  <c r="BO473" i="13"/>
  <c r="BQ473" i="13" s="1"/>
  <c r="BR473" i="13" s="1"/>
  <c r="BS473" i="13" s="1"/>
  <c r="K473" i="13"/>
  <c r="M473" i="13" s="1"/>
  <c r="N473" i="13" s="1"/>
  <c r="O473" i="13" s="1"/>
  <c r="R472" i="13"/>
  <c r="T472" i="13" s="1"/>
  <c r="U472" i="13" s="1"/>
  <c r="V472" i="13" s="1"/>
  <c r="AF471" i="13"/>
  <c r="AH471" i="13" s="1"/>
  <c r="AI471" i="13" s="1"/>
  <c r="AJ471" i="13" s="1"/>
  <c r="AM470" i="13"/>
  <c r="AO470" i="13" s="1"/>
  <c r="AP470" i="13" s="1"/>
  <c r="AQ470" i="13" s="1"/>
  <c r="AT469" i="13"/>
  <c r="AV469" i="13" s="1"/>
  <c r="AW469" i="13" s="1"/>
  <c r="AX469" i="13" s="1"/>
  <c r="BA468" i="13"/>
  <c r="BC468" i="13" s="1"/>
  <c r="BD468" i="13" s="1"/>
  <c r="BE468" i="13" s="1"/>
  <c r="K466" i="13"/>
  <c r="M466" i="13" s="1"/>
  <c r="N466" i="13" s="1"/>
  <c r="O466" i="13" s="1"/>
  <c r="Y465" i="13"/>
  <c r="AA465" i="13" s="1"/>
  <c r="AB465" i="13" s="1"/>
  <c r="AC465" i="13" s="1"/>
  <c r="AF464" i="13"/>
  <c r="AH464" i="13" s="1"/>
  <c r="AI464" i="13" s="1"/>
  <c r="AJ464" i="13" s="1"/>
  <c r="AM463" i="13"/>
  <c r="AO463" i="13" s="1"/>
  <c r="AP463" i="13" s="1"/>
  <c r="AQ463" i="13" s="1"/>
  <c r="AF451" i="13"/>
  <c r="AH451" i="13" s="1"/>
  <c r="AI451" i="13" s="1"/>
  <c r="AJ451" i="13" s="1"/>
  <c r="AM450" i="13"/>
  <c r="AO450" i="13" s="1"/>
  <c r="AP450" i="13" s="1"/>
  <c r="AQ450" i="13" s="1"/>
  <c r="BP447" i="13"/>
  <c r="BT447" i="13" s="1"/>
  <c r="BO447" i="13"/>
  <c r="BQ447" i="13" s="1"/>
  <c r="BR447" i="13" s="1"/>
  <c r="BS447" i="13" s="1"/>
  <c r="Z445" i="13"/>
  <c r="AD445" i="13" s="1"/>
  <c r="Y445" i="13"/>
  <c r="AA445" i="13" s="1"/>
  <c r="AB445" i="13" s="1"/>
  <c r="AC445" i="13" s="1"/>
  <c r="AG444" i="13"/>
  <c r="AK444" i="13" s="1"/>
  <c r="AF444" i="13"/>
  <c r="AH444" i="13" s="1"/>
  <c r="AI444" i="13" s="1"/>
  <c r="AJ444" i="13" s="1"/>
  <c r="AN443" i="13"/>
  <c r="AR443" i="13" s="1"/>
  <c r="AM443" i="13"/>
  <c r="BB441" i="13"/>
  <c r="BF441" i="13" s="1"/>
  <c r="BA441" i="13"/>
  <c r="BC441" i="13" s="1"/>
  <c r="BD441" i="13" s="1"/>
  <c r="BE441" i="13" s="1"/>
  <c r="R439" i="13"/>
  <c r="T439" i="13" s="1"/>
  <c r="U439" i="13" s="1"/>
  <c r="V439" i="13" s="1"/>
  <c r="Z438" i="13"/>
  <c r="AD438" i="13" s="1"/>
  <c r="Y438" i="13"/>
  <c r="AA438" i="13" s="1"/>
  <c r="AB438" i="13" s="1"/>
  <c r="AC438" i="13" s="1"/>
  <c r="AM436" i="13"/>
  <c r="AO436" i="13" s="1"/>
  <c r="AP436" i="13" s="1"/>
  <c r="AQ436" i="13" s="1"/>
  <c r="AU435" i="13"/>
  <c r="AY435" i="13" s="1"/>
  <c r="AT435" i="13"/>
  <c r="BA434" i="13"/>
  <c r="BC434" i="13" s="1"/>
  <c r="BD434" i="13" s="1"/>
  <c r="BE434" i="13" s="1"/>
  <c r="BH433" i="13"/>
  <c r="BJ433" i="13" s="1"/>
  <c r="BK433" i="13" s="1"/>
  <c r="BL433" i="13" s="1"/>
  <c r="K432" i="13"/>
  <c r="M432" i="13" s="1"/>
  <c r="N432" i="13" s="1"/>
  <c r="O432" i="13" s="1"/>
  <c r="S431" i="13"/>
  <c r="W431" i="13" s="1"/>
  <c r="R431" i="13"/>
  <c r="T431" i="13" s="1"/>
  <c r="U431" i="13" s="1"/>
  <c r="V431" i="13" s="1"/>
  <c r="BA429" i="13"/>
  <c r="BC429" i="13" s="1"/>
  <c r="BD429" i="13" s="1"/>
  <c r="BE429" i="13" s="1"/>
  <c r="BO428" i="13"/>
  <c r="BQ428" i="13" s="1"/>
  <c r="BR428" i="13" s="1"/>
  <c r="BS428" i="13" s="1"/>
  <c r="K428" i="13"/>
  <c r="M428" i="13" s="1"/>
  <c r="N428" i="13" s="1"/>
  <c r="O428" i="13" s="1"/>
  <c r="R427" i="13"/>
  <c r="T427" i="13" s="1"/>
  <c r="U427" i="13" s="1"/>
  <c r="V427" i="13" s="1"/>
  <c r="Z426" i="13"/>
  <c r="AD426" i="13" s="1"/>
  <c r="Y426" i="13"/>
  <c r="AA426" i="13" s="1"/>
  <c r="AB426" i="13" s="1"/>
  <c r="AC426" i="13" s="1"/>
  <c r="BA423" i="13"/>
  <c r="BC423" i="13" s="1"/>
  <c r="BD423" i="13" s="1"/>
  <c r="BE423" i="13" s="1"/>
  <c r="BH422" i="13"/>
  <c r="BJ422" i="13" s="1"/>
  <c r="BK422" i="13" s="1"/>
  <c r="BL422" i="13" s="1"/>
  <c r="K421" i="13"/>
  <c r="M421" i="13" s="1"/>
  <c r="N421" i="13" s="1"/>
  <c r="O421" i="13" s="1"/>
  <c r="Z420" i="13"/>
  <c r="AD420" i="13" s="1"/>
  <c r="Y420" i="13"/>
  <c r="AA420" i="13" s="1"/>
  <c r="AB420" i="13" s="1"/>
  <c r="AC420" i="13" s="1"/>
  <c r="AG419" i="13"/>
  <c r="AK419" i="13" s="1"/>
  <c r="AF419" i="13"/>
  <c r="AH419" i="13" s="1"/>
  <c r="AI419" i="13" s="1"/>
  <c r="AJ419" i="13" s="1"/>
  <c r="AN418" i="13"/>
  <c r="AR418" i="13" s="1"/>
  <c r="AM418" i="13"/>
  <c r="AO418" i="13" s="1"/>
  <c r="AP418" i="13" s="1"/>
  <c r="AQ418" i="13" s="1"/>
  <c r="AU417" i="13"/>
  <c r="AY417" i="13" s="1"/>
  <c r="AT417" i="13"/>
  <c r="AV417" i="13" s="1"/>
  <c r="AW417" i="13" s="1"/>
  <c r="AX417" i="13" s="1"/>
  <c r="BH416" i="13"/>
  <c r="BJ416" i="13" s="1"/>
  <c r="BK416" i="13" s="1"/>
  <c r="BL416" i="13" s="1"/>
  <c r="BO415" i="13"/>
  <c r="BQ415" i="13" s="1"/>
  <c r="BR415" i="13" s="1"/>
  <c r="BS415" i="13" s="1"/>
  <c r="R415" i="13"/>
  <c r="T415" i="13" s="1"/>
  <c r="U415" i="13" s="1"/>
  <c r="V415" i="13" s="1"/>
  <c r="Z414" i="13"/>
  <c r="AD414" i="13" s="1"/>
  <c r="AU413" i="13"/>
  <c r="AY413" i="13" s="1"/>
  <c r="AT413" i="13"/>
  <c r="AV413" i="13" s="1"/>
  <c r="AW413" i="13" s="1"/>
  <c r="AX413" i="13" s="1"/>
  <c r="BI411" i="13"/>
  <c r="BM411" i="13" s="1"/>
  <c r="BH411" i="13"/>
  <c r="BJ411" i="13" s="1"/>
  <c r="BK411" i="13" s="1"/>
  <c r="BL411" i="13" s="1"/>
  <c r="K411" i="13"/>
  <c r="M411" i="13" s="1"/>
  <c r="N411" i="13" s="1"/>
  <c r="O411" i="13" s="1"/>
  <c r="Y409" i="13"/>
  <c r="AA409" i="13" s="1"/>
  <c r="AB409" i="13" s="1"/>
  <c r="AC409" i="13" s="1"/>
  <c r="AF408" i="13"/>
  <c r="AH408" i="13" s="1"/>
  <c r="AI408" i="13" s="1"/>
  <c r="AJ408" i="13" s="1"/>
  <c r="AM407" i="13"/>
  <c r="AO407" i="13" s="1"/>
  <c r="AP407" i="13" s="1"/>
  <c r="AQ407" i="13" s="1"/>
  <c r="BA406" i="13"/>
  <c r="BC406" i="13" s="1"/>
  <c r="BD406" i="13" s="1"/>
  <c r="BE406" i="13" s="1"/>
  <c r="BH405" i="13"/>
  <c r="BJ405" i="13" s="1"/>
  <c r="BK405" i="13" s="1"/>
  <c r="BL405" i="13" s="1"/>
  <c r="BO404" i="13"/>
  <c r="BQ404" i="13" s="1"/>
  <c r="BR404" i="13" s="1"/>
  <c r="BS404" i="13" s="1"/>
  <c r="L404" i="13"/>
  <c r="P404" i="13" s="1"/>
  <c r="K404" i="13"/>
  <c r="M404" i="13" s="1"/>
  <c r="N404" i="13" s="1"/>
  <c r="O404" i="13" s="1"/>
  <c r="S403" i="13"/>
  <c r="W403" i="13" s="1"/>
  <c r="R403" i="13"/>
  <c r="T403" i="13" s="1"/>
  <c r="U403" i="13" s="1"/>
  <c r="V403" i="13" s="1"/>
  <c r="Y402" i="13"/>
  <c r="AA402" i="13" s="1"/>
  <c r="AB402" i="13" s="1"/>
  <c r="AC402" i="13" s="1"/>
  <c r="AT400" i="13"/>
  <c r="AV400" i="13" s="1"/>
  <c r="AW400" i="13" s="1"/>
  <c r="AX400" i="13" s="1"/>
  <c r="BO399" i="13"/>
  <c r="BQ399" i="13" s="1"/>
  <c r="BR399" i="13" s="1"/>
  <c r="BS399" i="13" s="1"/>
  <c r="AF396" i="13"/>
  <c r="AH396" i="13" s="1"/>
  <c r="AI396" i="13" s="1"/>
  <c r="AJ396" i="13" s="1"/>
  <c r="AM395" i="13"/>
  <c r="AO395" i="13" s="1"/>
  <c r="AP395" i="13" s="1"/>
  <c r="AQ395" i="13" s="1"/>
  <c r="AU394" i="13"/>
  <c r="AY394" i="13" s="1"/>
  <c r="AT394" i="13"/>
  <c r="AV394" i="13" s="1"/>
  <c r="AW394" i="13" s="1"/>
  <c r="AX394" i="13" s="1"/>
  <c r="BB393" i="13"/>
  <c r="BF393" i="13" s="1"/>
  <c r="BA393" i="13"/>
  <c r="BC393" i="13" s="1"/>
  <c r="BD393" i="13" s="1"/>
  <c r="BE393" i="13" s="1"/>
  <c r="AM388" i="13"/>
  <c r="AO388" i="13" s="1"/>
  <c r="AP388" i="13" s="1"/>
  <c r="AQ388" i="13" s="1"/>
  <c r="AT387" i="13"/>
  <c r="AV387" i="13" s="1"/>
  <c r="AW387" i="13" s="1"/>
  <c r="AX387" i="13" s="1"/>
  <c r="BA386" i="13"/>
  <c r="BC386" i="13" s="1"/>
  <c r="BD386" i="13" s="1"/>
  <c r="BE386" i="13" s="1"/>
  <c r="BO384" i="13"/>
  <c r="BQ384" i="13" s="1"/>
  <c r="BR384" i="13" s="1"/>
  <c r="BS384" i="13" s="1"/>
  <c r="K384" i="13"/>
  <c r="M384" i="13" s="1"/>
  <c r="N384" i="13" s="1"/>
  <c r="O384" i="13" s="1"/>
  <c r="R383" i="13"/>
  <c r="T383" i="13" s="1"/>
  <c r="U383" i="13" s="1"/>
  <c r="V383" i="13" s="1"/>
  <c r="AF381" i="13"/>
  <c r="AH381" i="13" s="1"/>
  <c r="AI381" i="13" s="1"/>
  <c r="AJ381" i="13" s="1"/>
  <c r="AM380" i="13"/>
  <c r="AO380" i="13" s="1"/>
  <c r="AP380" i="13" s="1"/>
  <c r="AQ380" i="13" s="1"/>
  <c r="AT379" i="13"/>
  <c r="AV379" i="13" s="1"/>
  <c r="AW379" i="13" s="1"/>
  <c r="AX379" i="13" s="1"/>
  <c r="BH377" i="13"/>
  <c r="BJ377" i="13" s="1"/>
  <c r="BK377" i="13" s="1"/>
  <c r="BL377" i="13" s="1"/>
  <c r="BO376" i="13"/>
  <c r="BQ376" i="13" s="1"/>
  <c r="BR376" i="13" s="1"/>
  <c r="BS376" i="13" s="1"/>
  <c r="K376" i="13"/>
  <c r="M376" i="13" s="1"/>
  <c r="N376" i="13" s="1"/>
  <c r="O376" i="13" s="1"/>
  <c r="Y374" i="13"/>
  <c r="AA374" i="13" s="1"/>
  <c r="AB374" i="13" s="1"/>
  <c r="AC374" i="13" s="1"/>
  <c r="AF373" i="13"/>
  <c r="AH373" i="13" s="1"/>
  <c r="AI373" i="13" s="1"/>
  <c r="AJ373" i="13" s="1"/>
  <c r="AM372" i="13"/>
  <c r="AO372" i="13" s="1"/>
  <c r="AP372" i="13" s="1"/>
  <c r="AQ372" i="13" s="1"/>
  <c r="BA370" i="13"/>
  <c r="BC370" i="13" s="1"/>
  <c r="BD370" i="13" s="1"/>
  <c r="BE370" i="13" s="1"/>
  <c r="BH369" i="13"/>
  <c r="BJ369" i="13" s="1"/>
  <c r="BK369" i="13" s="1"/>
  <c r="BL369" i="13" s="1"/>
  <c r="K368" i="13"/>
  <c r="M368" i="13" s="1"/>
  <c r="N368" i="13" s="1"/>
  <c r="O368" i="13" s="1"/>
  <c r="R367" i="13"/>
  <c r="T367" i="13" s="1"/>
  <c r="U367" i="13" s="1"/>
  <c r="V367" i="13" s="1"/>
  <c r="AT365" i="13"/>
  <c r="AV365" i="13" s="1"/>
  <c r="AW365" i="13" s="1"/>
  <c r="AX365" i="13" s="1"/>
  <c r="BO363" i="13"/>
  <c r="BQ363" i="13" s="1"/>
  <c r="BR363" i="13" s="1"/>
  <c r="BS363" i="13" s="1"/>
  <c r="K363" i="13"/>
  <c r="M363" i="13" s="1"/>
  <c r="N363" i="13" s="1"/>
  <c r="O363" i="13" s="1"/>
  <c r="R362" i="13"/>
  <c r="T362" i="13" s="1"/>
  <c r="U362" i="13" s="1"/>
  <c r="V362" i="13" s="1"/>
  <c r="AF360" i="13"/>
  <c r="AH360" i="13" s="1"/>
  <c r="AI360" i="13" s="1"/>
  <c r="AJ360" i="13" s="1"/>
  <c r="BA358" i="13"/>
  <c r="BC358" i="13" s="1"/>
  <c r="BD358" i="13" s="1"/>
  <c r="BE358" i="13" s="1"/>
  <c r="K357" i="13"/>
  <c r="M357" i="13" s="1"/>
  <c r="N357" i="13" s="1"/>
  <c r="O357" i="13" s="1"/>
  <c r="R356" i="13"/>
  <c r="T356" i="13" s="1"/>
  <c r="U356" i="13" s="1"/>
  <c r="V356" i="13" s="1"/>
  <c r="Y355" i="13"/>
  <c r="AA355" i="13" s="1"/>
  <c r="AB355" i="13" s="1"/>
  <c r="AC355" i="13" s="1"/>
  <c r="AU353" i="13"/>
  <c r="AY353" i="13" s="1"/>
  <c r="AT353" i="13"/>
  <c r="AV353" i="13" s="1"/>
  <c r="AW353" i="13" s="1"/>
  <c r="AX353" i="13" s="1"/>
  <c r="BB352" i="13"/>
  <c r="BF352" i="13" s="1"/>
  <c r="BA352" i="13"/>
  <c r="BC352" i="13" s="1"/>
  <c r="BD352" i="13" s="1"/>
  <c r="BE352" i="13" s="1"/>
  <c r="R350" i="13"/>
  <c r="T350" i="13" s="1"/>
  <c r="U350" i="13" s="1"/>
  <c r="V350" i="13" s="1"/>
  <c r="AG348" i="13"/>
  <c r="AK348" i="13" s="1"/>
  <c r="AF348" i="13"/>
  <c r="AH348" i="13" s="1"/>
  <c r="AI348" i="13" s="1"/>
  <c r="AJ348" i="13" s="1"/>
  <c r="AM342" i="13"/>
  <c r="AO342" i="13" s="1"/>
  <c r="AP342" i="13" s="1"/>
  <c r="AQ342" i="13" s="1"/>
  <c r="AT341" i="13"/>
  <c r="AV341" i="13" s="1"/>
  <c r="AW341" i="13" s="1"/>
  <c r="AX341" i="13" s="1"/>
  <c r="BO338" i="13"/>
  <c r="BQ338" i="13" s="1"/>
  <c r="BR338" i="13" s="1"/>
  <c r="BS338" i="13" s="1"/>
  <c r="K338" i="13"/>
  <c r="M338" i="13" s="1"/>
  <c r="N338" i="13" s="1"/>
  <c r="O338" i="13" s="1"/>
  <c r="AM335" i="13"/>
  <c r="AO335" i="13" s="1"/>
  <c r="AP335" i="13" s="1"/>
  <c r="AQ335" i="13" s="1"/>
  <c r="AT334" i="13"/>
  <c r="AV334" i="13" s="1"/>
  <c r="AW334" i="13" s="1"/>
  <c r="AX334" i="13" s="1"/>
  <c r="BH333" i="13"/>
  <c r="BJ333" i="13" s="1"/>
  <c r="BK333" i="13" s="1"/>
  <c r="BL333" i="13" s="1"/>
  <c r="BO332" i="13"/>
  <c r="BQ332" i="13" s="1"/>
  <c r="BR332" i="13" s="1"/>
  <c r="BS332" i="13" s="1"/>
  <c r="K332" i="13"/>
  <c r="M332" i="13" s="1"/>
  <c r="N332" i="13" s="1"/>
  <c r="O332" i="13" s="1"/>
  <c r="R331" i="13"/>
  <c r="T331" i="13" s="1"/>
  <c r="U331" i="13" s="1"/>
  <c r="V331" i="13" s="1"/>
  <c r="Y330" i="13"/>
  <c r="AA330" i="13" s="1"/>
  <c r="AB330" i="13" s="1"/>
  <c r="AC330" i="13" s="1"/>
  <c r="AN329" i="13"/>
  <c r="AR329" i="13" s="1"/>
  <c r="AM329" i="13"/>
  <c r="AO329" i="13" s="1"/>
  <c r="AP329" i="13" s="1"/>
  <c r="AQ329" i="13" s="1"/>
  <c r="AU328" i="13"/>
  <c r="AY328" i="13" s="1"/>
  <c r="AT328" i="13"/>
  <c r="AV328" i="13" s="1"/>
  <c r="AW328" i="13" s="1"/>
  <c r="AX328" i="13" s="1"/>
  <c r="BB327" i="13"/>
  <c r="BF327" i="13" s="1"/>
  <c r="BA327" i="13"/>
  <c r="BC327" i="13" s="1"/>
  <c r="BD327" i="13" s="1"/>
  <c r="BE327" i="13" s="1"/>
  <c r="BI326" i="13"/>
  <c r="BM326" i="13" s="1"/>
  <c r="BH326" i="13"/>
  <c r="BJ326" i="13" s="1"/>
  <c r="BK326" i="13" s="1"/>
  <c r="BL326" i="13" s="1"/>
  <c r="AT321" i="13"/>
  <c r="AV321" i="13" s="1"/>
  <c r="AW321" i="13" s="1"/>
  <c r="AX321" i="13" s="1"/>
  <c r="BO319" i="13"/>
  <c r="BQ319" i="13" s="1"/>
  <c r="BR319" i="13" s="1"/>
  <c r="BS319" i="13" s="1"/>
  <c r="Z318" i="13"/>
  <c r="AD318" i="13" s="1"/>
  <c r="Y318" i="13"/>
  <c r="AA318" i="13" s="1"/>
  <c r="AB318" i="13" s="1"/>
  <c r="AC318" i="13" s="1"/>
  <c r="AG317" i="13"/>
  <c r="AK317" i="13" s="1"/>
  <c r="AF317" i="13"/>
  <c r="AH317" i="13" s="1"/>
  <c r="AI317" i="13" s="1"/>
  <c r="AJ317" i="13" s="1"/>
  <c r="BH314" i="13"/>
  <c r="BJ314" i="13" s="1"/>
  <c r="BK314" i="13" s="1"/>
  <c r="BL314" i="13" s="1"/>
  <c r="BP313" i="13"/>
  <c r="BT313" i="13" s="1"/>
  <c r="BO313" i="13"/>
  <c r="BQ313" i="13" s="1"/>
  <c r="BR313" i="13" s="1"/>
  <c r="BS313" i="13" s="1"/>
  <c r="Y312" i="13"/>
  <c r="AA312" i="13" s="1"/>
  <c r="AB312" i="13" s="1"/>
  <c r="AC312" i="13" s="1"/>
  <c r="AF311" i="13"/>
  <c r="AH311" i="13" s="1"/>
  <c r="AI311" i="13" s="1"/>
  <c r="AJ311" i="13" s="1"/>
  <c r="AU310" i="13"/>
  <c r="AY310" i="13" s="1"/>
  <c r="AT310" i="13"/>
  <c r="AV310" i="13" s="1"/>
  <c r="AW310" i="13" s="1"/>
  <c r="AX310" i="13" s="1"/>
  <c r="BO308" i="13"/>
  <c r="BQ308" i="13" s="1"/>
  <c r="BR308" i="13" s="1"/>
  <c r="BS308" i="13" s="1"/>
  <c r="AN306" i="13"/>
  <c r="AR306" i="13" s="1"/>
  <c r="AM306" i="13"/>
  <c r="AO306" i="13" s="1"/>
  <c r="AP306" i="13" s="1"/>
  <c r="AQ306" i="13" s="1"/>
  <c r="BA305" i="13"/>
  <c r="BC305" i="13" s="1"/>
  <c r="BD305" i="13" s="1"/>
  <c r="BE305" i="13" s="1"/>
  <c r="BO304" i="13"/>
  <c r="BQ304" i="13" s="1"/>
  <c r="BR304" i="13" s="1"/>
  <c r="BS304" i="13" s="1"/>
  <c r="R304" i="13"/>
  <c r="T304" i="13" s="1"/>
  <c r="U304" i="13" s="1"/>
  <c r="V304" i="13" s="1"/>
  <c r="Y303" i="13"/>
  <c r="AA303" i="13" s="1"/>
  <c r="AB303" i="13" s="1"/>
  <c r="AC303" i="13" s="1"/>
  <c r="AF302" i="13"/>
  <c r="AH302" i="13" s="1"/>
  <c r="AI302" i="13" s="1"/>
  <c r="AJ302" i="13" s="1"/>
  <c r="AT301" i="13"/>
  <c r="AV301" i="13" s="1"/>
  <c r="AW301" i="13" s="1"/>
  <c r="AX301" i="13" s="1"/>
  <c r="BA300" i="13"/>
  <c r="BC300" i="13" s="1"/>
  <c r="BD300" i="13" s="1"/>
  <c r="BE300" i="13" s="1"/>
  <c r="BP299" i="13"/>
  <c r="BT299" i="13" s="1"/>
  <c r="BO299" i="13"/>
  <c r="BQ299" i="13" s="1"/>
  <c r="BR299" i="13" s="1"/>
  <c r="BS299" i="13" s="1"/>
  <c r="L299" i="13"/>
  <c r="P299" i="13" s="1"/>
  <c r="K299" i="13"/>
  <c r="M299" i="13" s="1"/>
  <c r="N299" i="13" s="1"/>
  <c r="O299" i="13" s="1"/>
  <c r="AT296" i="13"/>
  <c r="AV296" i="13" s="1"/>
  <c r="AW296" i="13" s="1"/>
  <c r="AX296" i="13" s="1"/>
  <c r="Y292" i="13"/>
  <c r="AA292" i="13" s="1"/>
  <c r="AB292" i="13" s="1"/>
  <c r="AC292" i="13" s="1"/>
  <c r="AM290" i="13"/>
  <c r="AO290" i="13" s="1"/>
  <c r="AP290" i="13" s="1"/>
  <c r="AQ290" i="13" s="1"/>
  <c r="BB289" i="13"/>
  <c r="BF289" i="13" s="1"/>
  <c r="BA289" i="13"/>
  <c r="BC289" i="13" s="1"/>
  <c r="BD289" i="13" s="1"/>
  <c r="BE289" i="13" s="1"/>
  <c r="BI288" i="13"/>
  <c r="BM288" i="13" s="1"/>
  <c r="BH288" i="13"/>
  <c r="BJ288" i="13" s="1"/>
  <c r="BK288" i="13" s="1"/>
  <c r="BL288" i="13" s="1"/>
  <c r="BP287" i="13"/>
  <c r="BT287" i="13" s="1"/>
  <c r="BO287" i="13"/>
  <c r="BQ287" i="13" s="1"/>
  <c r="BR287" i="13" s="1"/>
  <c r="BS287" i="13" s="1"/>
  <c r="L287" i="13"/>
  <c r="P287" i="13" s="1"/>
  <c r="K287" i="13"/>
  <c r="M287" i="13" s="1"/>
  <c r="N287" i="13" s="1"/>
  <c r="O287" i="13" s="1"/>
  <c r="S286" i="13"/>
  <c r="W286" i="13" s="1"/>
  <c r="R286" i="13"/>
  <c r="T286" i="13" s="1"/>
  <c r="U286" i="13" s="1"/>
  <c r="V286" i="13" s="1"/>
  <c r="Z285" i="13"/>
  <c r="AD285" i="13" s="1"/>
  <c r="Y285" i="13"/>
  <c r="AA285" i="13" s="1"/>
  <c r="AB285" i="13" s="1"/>
  <c r="AC285" i="13" s="1"/>
  <c r="AG284" i="13"/>
  <c r="AK284" i="13" s="1"/>
  <c r="AF284" i="13"/>
  <c r="AH284" i="13" s="1"/>
  <c r="AI284" i="13" s="1"/>
  <c r="AJ284" i="13" s="1"/>
  <c r="AN283" i="13"/>
  <c r="AR283" i="13" s="1"/>
  <c r="AM283" i="13"/>
  <c r="AO283" i="13" s="1"/>
  <c r="AP283" i="13" s="1"/>
  <c r="AQ283" i="13" s="1"/>
  <c r="AU282" i="13"/>
  <c r="AY282" i="13" s="1"/>
  <c r="AT282" i="13"/>
  <c r="AV282" i="13" s="1"/>
  <c r="AW282" i="13" s="1"/>
  <c r="AX282" i="13" s="1"/>
  <c r="BB281" i="13"/>
  <c r="BF281" i="13" s="1"/>
  <c r="BA281" i="13"/>
  <c r="BC281" i="13" s="1"/>
  <c r="BD281" i="13" s="1"/>
  <c r="BE281" i="13" s="1"/>
  <c r="BI280" i="13"/>
  <c r="BM280" i="13" s="1"/>
  <c r="BH280" i="13"/>
  <c r="BJ280" i="13" s="1"/>
  <c r="BK280" i="13" s="1"/>
  <c r="BL280" i="13" s="1"/>
  <c r="BP279" i="13"/>
  <c r="BT279" i="13" s="1"/>
  <c r="BO279" i="13"/>
  <c r="BQ279" i="13" s="1"/>
  <c r="BR279" i="13" s="1"/>
  <c r="BS279" i="13" s="1"/>
  <c r="Y278" i="13"/>
  <c r="AA278" i="13" s="1"/>
  <c r="AB278" i="13" s="1"/>
  <c r="AC278" i="13" s="1"/>
  <c r="AF277" i="13"/>
  <c r="AH277" i="13" s="1"/>
  <c r="AI277" i="13" s="1"/>
  <c r="AJ277" i="13" s="1"/>
  <c r="AM276" i="13"/>
  <c r="AO276" i="13" s="1"/>
  <c r="AP276" i="13" s="1"/>
  <c r="AQ276" i="13" s="1"/>
  <c r="AT275" i="13"/>
  <c r="AV275" i="13" s="1"/>
  <c r="AW275" i="13" s="1"/>
  <c r="AX275" i="13" s="1"/>
  <c r="Z272" i="13"/>
  <c r="AD272" i="13" s="1"/>
  <c r="Y272" i="13"/>
  <c r="AA272" i="13" s="1"/>
  <c r="AB272" i="13" s="1"/>
  <c r="AC272" i="13" s="1"/>
  <c r="BP268" i="13"/>
  <c r="BT268" i="13" s="1"/>
  <c r="BO268" i="13"/>
  <c r="BQ268" i="13" s="1"/>
  <c r="BR268" i="13" s="1"/>
  <c r="BS268" i="13" s="1"/>
  <c r="R268" i="13"/>
  <c r="T268" i="13" s="1"/>
  <c r="U268" i="13" s="1"/>
  <c r="V268" i="13" s="1"/>
  <c r="Y267" i="13"/>
  <c r="AA267" i="13" s="1"/>
  <c r="AB267" i="13" s="1"/>
  <c r="AC267" i="13" s="1"/>
  <c r="AF266" i="13"/>
  <c r="AH266" i="13" s="1"/>
  <c r="AI266" i="13" s="1"/>
  <c r="AJ266" i="13" s="1"/>
  <c r="BA264" i="13"/>
  <c r="BC264" i="13" s="1"/>
  <c r="BD264" i="13" s="1"/>
  <c r="BE264" i="13" s="1"/>
  <c r="BH263" i="13"/>
  <c r="BJ263" i="13" s="1"/>
  <c r="BK263" i="13" s="1"/>
  <c r="BL263" i="13" s="1"/>
  <c r="K262" i="13"/>
  <c r="M262" i="13" s="1"/>
  <c r="N262" i="13" s="1"/>
  <c r="O262" i="13" s="1"/>
  <c r="R261" i="13"/>
  <c r="T261" i="13" s="1"/>
  <c r="U261" i="13" s="1"/>
  <c r="V261" i="13" s="1"/>
  <c r="Y260" i="13"/>
  <c r="AA260" i="13" s="1"/>
  <c r="AB260" i="13" s="1"/>
  <c r="AC260" i="13" s="1"/>
  <c r="BP255" i="13"/>
  <c r="BT255" i="13" s="1"/>
  <c r="BO255" i="13"/>
  <c r="BQ255" i="13" s="1"/>
  <c r="BR255" i="13" s="1"/>
  <c r="BS255" i="13" s="1"/>
  <c r="S254" i="13"/>
  <c r="W254" i="13" s="1"/>
  <c r="R254" i="13"/>
  <c r="T254" i="13" s="1"/>
  <c r="U254" i="13" s="1"/>
  <c r="V254" i="13" s="1"/>
  <c r="S247" i="13"/>
  <c r="W247" i="13" s="1"/>
  <c r="R247" i="13"/>
  <c r="T247" i="13" s="1"/>
  <c r="U247" i="13" s="1"/>
  <c r="V247" i="13" s="1"/>
  <c r="Z246" i="13"/>
  <c r="AD246" i="13" s="1"/>
  <c r="Y246" i="13"/>
  <c r="AA246" i="13" s="1"/>
  <c r="AB246" i="13" s="1"/>
  <c r="AC246" i="13" s="1"/>
  <c r="AM245" i="13"/>
  <c r="AO245" i="13" s="1"/>
  <c r="AP245" i="13" s="1"/>
  <c r="AQ245" i="13" s="1"/>
  <c r="AT244" i="13"/>
  <c r="AV244" i="13" s="1"/>
  <c r="AW244" i="13" s="1"/>
  <c r="AX244" i="13" s="1"/>
  <c r="BA243" i="13"/>
  <c r="BC243" i="13" s="1"/>
  <c r="BD243" i="13" s="1"/>
  <c r="BE243" i="13" s="1"/>
  <c r="BP242" i="13"/>
  <c r="BT242" i="13" s="1"/>
  <c r="BO242" i="13"/>
  <c r="BQ242" i="13" s="1"/>
  <c r="BR242" i="13" s="1"/>
  <c r="BS242" i="13" s="1"/>
  <c r="L242" i="13"/>
  <c r="P242" i="13" s="1"/>
  <c r="K242" i="13"/>
  <c r="M242" i="13" s="1"/>
  <c r="N242" i="13" s="1"/>
  <c r="O242" i="13" s="1"/>
  <c r="S241" i="13"/>
  <c r="W241" i="13" s="1"/>
  <c r="R241" i="13"/>
  <c r="T241" i="13" s="1"/>
  <c r="U241" i="13" s="1"/>
  <c r="V241" i="13" s="1"/>
  <c r="Z240" i="13"/>
  <c r="AD240" i="13" s="1"/>
  <c r="Y240" i="13"/>
  <c r="AA240" i="13" s="1"/>
  <c r="AB240" i="13" s="1"/>
  <c r="AC240" i="13" s="1"/>
  <c r="AN238" i="13"/>
  <c r="AR238" i="13" s="1"/>
  <c r="AM238" i="13"/>
  <c r="AO238" i="13" s="1"/>
  <c r="AP238" i="13" s="1"/>
  <c r="AQ238" i="13" s="1"/>
  <c r="AU237" i="13"/>
  <c r="AY237" i="13" s="1"/>
  <c r="AT237" i="13"/>
  <c r="AV237" i="13" s="1"/>
  <c r="AW237" i="13" s="1"/>
  <c r="AX237" i="13" s="1"/>
  <c r="BB236" i="13"/>
  <c r="BF236" i="13" s="1"/>
  <c r="BA236" i="13"/>
  <c r="BC236" i="13" s="1"/>
  <c r="BD236" i="13" s="1"/>
  <c r="BE236" i="13" s="1"/>
  <c r="BI235" i="13"/>
  <c r="BM235" i="13" s="1"/>
  <c r="BH235" i="13"/>
  <c r="BJ235" i="13" s="1"/>
  <c r="BK235" i="13" s="1"/>
  <c r="BL235" i="13" s="1"/>
  <c r="BP234" i="13"/>
  <c r="BT234" i="13" s="1"/>
  <c r="BO234" i="13"/>
  <c r="BQ234" i="13" s="1"/>
  <c r="BR234" i="13" s="1"/>
  <c r="BS234" i="13" s="1"/>
  <c r="K234" i="13"/>
  <c r="M234" i="13" s="1"/>
  <c r="N234" i="13" s="1"/>
  <c r="O234" i="13" s="1"/>
  <c r="Z233" i="13"/>
  <c r="AD233" i="13" s="1"/>
  <c r="Y233" i="13"/>
  <c r="AA233" i="13" s="1"/>
  <c r="AB233" i="13" s="1"/>
  <c r="AC233" i="13" s="1"/>
  <c r="AG232" i="13"/>
  <c r="AK232" i="13" s="1"/>
  <c r="AF232" i="13"/>
  <c r="AH232" i="13" s="1"/>
  <c r="AI232" i="13" s="1"/>
  <c r="AJ232" i="13" s="1"/>
  <c r="AN231" i="13"/>
  <c r="AR231" i="13" s="1"/>
  <c r="AM231" i="13"/>
  <c r="AO231" i="13" s="1"/>
  <c r="AP231" i="13" s="1"/>
  <c r="AQ231" i="13" s="1"/>
  <c r="BB230" i="13"/>
  <c r="BF230" i="13" s="1"/>
  <c r="BA230" i="13"/>
  <c r="BC230" i="13" s="1"/>
  <c r="BD230" i="13" s="1"/>
  <c r="BE230" i="13" s="1"/>
  <c r="BH229" i="13"/>
  <c r="BJ229" i="13" s="1"/>
  <c r="BK229" i="13" s="1"/>
  <c r="BL229" i="13" s="1"/>
  <c r="K228" i="13"/>
  <c r="M228" i="13" s="1"/>
  <c r="N228" i="13" s="1"/>
  <c r="O228" i="13" s="1"/>
  <c r="R227" i="13"/>
  <c r="T227" i="13" s="1"/>
  <c r="U227" i="13" s="1"/>
  <c r="V227" i="13" s="1"/>
  <c r="AF225" i="13"/>
  <c r="AH225" i="13" s="1"/>
  <c r="AI225" i="13" s="1"/>
  <c r="AJ225" i="13" s="1"/>
  <c r="BA222" i="13"/>
  <c r="BC222" i="13" s="1"/>
  <c r="BD222" i="13" s="1"/>
  <c r="BE222" i="13" s="1"/>
  <c r="BH221" i="13"/>
  <c r="BJ221" i="13" s="1"/>
  <c r="BK221" i="13" s="1"/>
  <c r="BL221" i="13" s="1"/>
  <c r="BO220" i="13"/>
  <c r="BQ220" i="13" s="1"/>
  <c r="BR220" i="13" s="1"/>
  <c r="BS220" i="13" s="1"/>
  <c r="Z219" i="13"/>
  <c r="AD219" i="13" s="1"/>
  <c r="Y219" i="13"/>
  <c r="AA219" i="13" s="1"/>
  <c r="AB219" i="13" s="1"/>
  <c r="AC219" i="13" s="1"/>
  <c r="AF218" i="13"/>
  <c r="AH218" i="13" s="1"/>
  <c r="AI218" i="13" s="1"/>
  <c r="AJ218" i="13" s="1"/>
  <c r="AN217" i="13"/>
  <c r="AR217" i="13" s="1"/>
  <c r="AM217" i="13"/>
  <c r="AO217" i="13" s="1"/>
  <c r="AP217" i="13" s="1"/>
  <c r="AQ217" i="13" s="1"/>
  <c r="BH214" i="13"/>
  <c r="BJ214" i="13" s="1"/>
  <c r="BK214" i="13" s="1"/>
  <c r="BL214" i="13" s="1"/>
  <c r="BP213" i="13"/>
  <c r="BT213" i="13" s="1"/>
  <c r="BO213" i="13"/>
  <c r="BQ213" i="13" s="1"/>
  <c r="BR213" i="13" s="1"/>
  <c r="BS213" i="13" s="1"/>
  <c r="Y212" i="13"/>
  <c r="AA212" i="13" s="1"/>
  <c r="AB212" i="13" s="1"/>
  <c r="AC212" i="13" s="1"/>
  <c r="AN210" i="13"/>
  <c r="AR210" i="13" s="1"/>
  <c r="AM210" i="13"/>
  <c r="AO210" i="13" s="1"/>
  <c r="AP210" i="13" s="1"/>
  <c r="AQ210" i="13" s="1"/>
  <c r="AU209" i="13"/>
  <c r="AY209" i="13" s="1"/>
  <c r="AT209" i="13"/>
  <c r="AV209" i="13" s="1"/>
  <c r="AW209" i="13" s="1"/>
  <c r="AX209" i="13" s="1"/>
  <c r="BI207" i="13"/>
  <c r="BM207" i="13" s="1"/>
  <c r="BH207" i="13"/>
  <c r="BJ207" i="13" s="1"/>
  <c r="BK207" i="13" s="1"/>
  <c r="BL207" i="13" s="1"/>
  <c r="BO206" i="13"/>
  <c r="BQ206" i="13" s="1"/>
  <c r="BR206" i="13" s="1"/>
  <c r="BS206" i="13" s="1"/>
  <c r="Y205" i="13"/>
  <c r="AA205" i="13" s="1"/>
  <c r="AB205" i="13" s="1"/>
  <c r="AC205" i="13" s="1"/>
  <c r="BA202" i="13"/>
  <c r="BC202" i="13" s="1"/>
  <c r="BD202" i="13" s="1"/>
  <c r="BE202" i="13" s="1"/>
  <c r="BH201" i="13"/>
  <c r="BJ201" i="13" s="1"/>
  <c r="BK201" i="13" s="1"/>
  <c r="BL201" i="13" s="1"/>
  <c r="BO200" i="13"/>
  <c r="BQ200" i="13" s="1"/>
  <c r="BR200" i="13" s="1"/>
  <c r="BS200" i="13" s="1"/>
  <c r="K200" i="13"/>
  <c r="M200" i="13" s="1"/>
  <c r="N200" i="13" s="1"/>
  <c r="O200" i="13" s="1"/>
  <c r="R199" i="13"/>
  <c r="T199" i="13" s="1"/>
  <c r="U199" i="13" s="1"/>
  <c r="V199" i="13" s="1"/>
  <c r="Y198" i="13"/>
  <c r="AA198" i="13" s="1"/>
  <c r="AB198" i="13" s="1"/>
  <c r="AC198" i="13" s="1"/>
  <c r="AT196" i="13"/>
  <c r="AV196" i="13" s="1"/>
  <c r="AW196" i="13" s="1"/>
  <c r="AX196" i="13" s="1"/>
  <c r="BH195" i="13"/>
  <c r="BJ195" i="13" s="1"/>
  <c r="BK195" i="13" s="1"/>
  <c r="BL195" i="13" s="1"/>
  <c r="R194" i="13"/>
  <c r="T194" i="13" s="1"/>
  <c r="U194" i="13" s="1"/>
  <c r="V194" i="13" s="1"/>
  <c r="Y193" i="13"/>
  <c r="AA193" i="13" s="1"/>
  <c r="AB193" i="13" s="1"/>
  <c r="AC193" i="13" s="1"/>
  <c r="AF192" i="13"/>
  <c r="AH192" i="13" s="1"/>
  <c r="AI192" i="13" s="1"/>
  <c r="AJ192" i="13" s="1"/>
  <c r="AM191" i="13"/>
  <c r="AO191" i="13" s="1"/>
  <c r="AP191" i="13" s="1"/>
  <c r="AQ191" i="13" s="1"/>
  <c r="BI190" i="13"/>
  <c r="BM190" i="13" s="1"/>
  <c r="BH190" i="13"/>
  <c r="BJ190" i="13" s="1"/>
  <c r="BK190" i="13" s="1"/>
  <c r="BL190" i="13" s="1"/>
  <c r="AF188" i="13"/>
  <c r="AH188" i="13" s="1"/>
  <c r="AI188" i="13" s="1"/>
  <c r="AJ188" i="13" s="1"/>
  <c r="K185" i="13"/>
  <c r="M185" i="13" s="1"/>
  <c r="N185" i="13" s="1"/>
  <c r="O185" i="13" s="1"/>
  <c r="S184" i="13"/>
  <c r="W184" i="13" s="1"/>
  <c r="R184" i="13"/>
  <c r="T184" i="13" s="1"/>
  <c r="U184" i="13" s="1"/>
  <c r="V184" i="13" s="1"/>
  <c r="AF183" i="13"/>
  <c r="AH183" i="13" s="1"/>
  <c r="AI183" i="13" s="1"/>
  <c r="AJ183" i="13" s="1"/>
  <c r="AM182" i="13"/>
  <c r="AO182" i="13" s="1"/>
  <c r="AP182" i="13" s="1"/>
  <c r="AQ182" i="13" s="1"/>
  <c r="AT181" i="13"/>
  <c r="AV181" i="13" s="1"/>
  <c r="AW181" i="13" s="1"/>
  <c r="AX181" i="13" s="1"/>
  <c r="BO180" i="13"/>
  <c r="BQ180" i="13" s="1"/>
  <c r="BR180" i="13" s="1"/>
  <c r="BS180" i="13" s="1"/>
  <c r="Z179" i="13"/>
  <c r="AD179" i="13" s="1"/>
  <c r="Y179" i="13"/>
  <c r="AA179" i="13" s="1"/>
  <c r="AB179" i="13" s="1"/>
  <c r="AC179" i="13" s="1"/>
  <c r="AM178" i="13"/>
  <c r="AO178" i="13" s="1"/>
  <c r="AP178" i="13" s="1"/>
  <c r="AQ178" i="13" s="1"/>
  <c r="BA177" i="13"/>
  <c r="BC177" i="13" s="1"/>
  <c r="BD177" i="13" s="1"/>
  <c r="BE177" i="13" s="1"/>
  <c r="BH176" i="13"/>
  <c r="BJ176" i="13" s="1"/>
  <c r="BK176" i="13" s="1"/>
  <c r="BL176" i="13" s="1"/>
  <c r="R175" i="13"/>
  <c r="T175" i="13" s="1"/>
  <c r="U175" i="13" s="1"/>
  <c r="V175" i="13" s="1"/>
  <c r="AN173" i="13"/>
  <c r="AR173" i="13" s="1"/>
  <c r="AM173" i="13"/>
  <c r="AO173" i="13" s="1"/>
  <c r="AP173" i="13" s="1"/>
  <c r="AQ173" i="13" s="1"/>
  <c r="L171" i="13"/>
  <c r="P171" i="13" s="1"/>
  <c r="K171" i="13"/>
  <c r="M171" i="13" s="1"/>
  <c r="N171" i="13" s="1"/>
  <c r="O171" i="13" s="1"/>
  <c r="S170" i="13"/>
  <c r="W170" i="13" s="1"/>
  <c r="R170" i="13"/>
  <c r="T170" i="13" s="1"/>
  <c r="U170" i="13" s="1"/>
  <c r="V170" i="13" s="1"/>
  <c r="AF169" i="13"/>
  <c r="AH169" i="13" s="1"/>
  <c r="AI169" i="13" s="1"/>
  <c r="AJ169" i="13" s="1"/>
  <c r="K167" i="13"/>
  <c r="M167" i="13" s="1"/>
  <c r="N167" i="13" s="1"/>
  <c r="O167" i="13" s="1"/>
  <c r="Z166" i="13"/>
  <c r="AD166" i="13" s="1"/>
  <c r="Y166" i="13"/>
  <c r="AA166" i="13" s="1"/>
  <c r="AB166" i="13" s="1"/>
  <c r="AC166" i="13" s="1"/>
  <c r="BB164" i="13"/>
  <c r="BF164" i="13" s="1"/>
  <c r="BA164" i="13"/>
  <c r="BC164" i="13" s="1"/>
  <c r="BD164" i="13" s="1"/>
  <c r="BE164" i="13" s="1"/>
  <c r="BH163" i="13"/>
  <c r="BJ163" i="13" s="1"/>
  <c r="BK163" i="13" s="1"/>
  <c r="BL163" i="13" s="1"/>
  <c r="BP162" i="13"/>
  <c r="BT162" i="13" s="1"/>
  <c r="BO162" i="13"/>
  <c r="BQ162" i="13" s="1"/>
  <c r="BR162" i="13" s="1"/>
  <c r="BS162" i="13" s="1"/>
  <c r="R162" i="13"/>
  <c r="T162" i="13" s="1"/>
  <c r="U162" i="13" s="1"/>
  <c r="V162" i="13" s="1"/>
  <c r="AG161" i="13"/>
  <c r="AK161" i="13" s="1"/>
  <c r="AF161" i="13"/>
  <c r="AH161" i="13" s="1"/>
  <c r="AI161" i="13" s="1"/>
  <c r="AJ161" i="13" s="1"/>
  <c r="BA159" i="13"/>
  <c r="BC159" i="13" s="1"/>
  <c r="BD159" i="13" s="1"/>
  <c r="BE159" i="13" s="1"/>
  <c r="K158" i="13"/>
  <c r="M158" i="13" s="1"/>
  <c r="N158" i="13" s="1"/>
  <c r="O158" i="13" s="1"/>
  <c r="R157" i="13"/>
  <c r="T157" i="13" s="1"/>
  <c r="U157" i="13" s="1"/>
  <c r="V157" i="13" s="1"/>
  <c r="AF155" i="13"/>
  <c r="AH155" i="13" s="1"/>
  <c r="AI155" i="13" s="1"/>
  <c r="AJ155" i="13" s="1"/>
  <c r="AM154" i="13"/>
  <c r="AO154" i="13" s="1"/>
  <c r="AP154" i="13" s="1"/>
  <c r="AQ154" i="13" s="1"/>
  <c r="AT153" i="13"/>
  <c r="AV153" i="13" s="1"/>
  <c r="AW153" i="13" s="1"/>
  <c r="AX153" i="13" s="1"/>
  <c r="BA152" i="13"/>
  <c r="BC152" i="13" s="1"/>
  <c r="BD152" i="13" s="1"/>
  <c r="BE152" i="13" s="1"/>
  <c r="K151" i="13"/>
  <c r="M151" i="13" s="1"/>
  <c r="N151" i="13" s="1"/>
  <c r="O151" i="13" s="1"/>
  <c r="BA148" i="13"/>
  <c r="BC148" i="13" s="1"/>
  <c r="BD148" i="13" s="1"/>
  <c r="BE148" i="13" s="1"/>
  <c r="L146" i="13"/>
  <c r="P146" i="13" s="1"/>
  <c r="K146" i="13"/>
  <c r="M146" i="13" s="1"/>
  <c r="N146" i="13" s="1"/>
  <c r="O146" i="13" s="1"/>
  <c r="BP142" i="13"/>
  <c r="BT142" i="13" s="1"/>
  <c r="BO142" i="13"/>
  <c r="BQ142" i="13" s="1"/>
  <c r="BR142" i="13" s="1"/>
  <c r="BS142" i="13" s="1"/>
  <c r="Y141" i="13"/>
  <c r="AA141" i="13" s="1"/>
  <c r="AB141" i="13" s="1"/>
  <c r="AC141" i="13" s="1"/>
  <c r="BB139" i="13"/>
  <c r="BF139" i="13" s="1"/>
  <c r="BA139" i="13"/>
  <c r="BC139" i="13" s="1"/>
  <c r="BD139" i="13" s="1"/>
  <c r="BE139" i="13" s="1"/>
  <c r="K138" i="13"/>
  <c r="M138" i="13" s="1"/>
  <c r="N138" i="13" s="1"/>
  <c r="O138" i="13" s="1"/>
  <c r="Y137" i="13"/>
  <c r="AA137" i="13" s="1"/>
  <c r="AB137" i="13" s="1"/>
  <c r="AC137" i="13" s="1"/>
  <c r="AF136" i="13"/>
  <c r="AH136" i="13" s="1"/>
  <c r="AI136" i="13" s="1"/>
  <c r="AJ136" i="13" s="1"/>
  <c r="AM135" i="13"/>
  <c r="AO135" i="13" s="1"/>
  <c r="AP135" i="13" s="1"/>
  <c r="AQ135" i="13" s="1"/>
  <c r="AT134" i="13"/>
  <c r="AV134" i="13" s="1"/>
  <c r="AW134" i="13" s="1"/>
  <c r="AX134" i="13" s="1"/>
  <c r="BH133" i="13"/>
  <c r="BJ133" i="13" s="1"/>
  <c r="BK133" i="13" s="1"/>
  <c r="BL133" i="13" s="1"/>
  <c r="BO132" i="13"/>
  <c r="BQ132" i="13" s="1"/>
  <c r="BR132" i="13" s="1"/>
  <c r="BS132" i="13" s="1"/>
  <c r="L132" i="13"/>
  <c r="P132" i="13" s="1"/>
  <c r="K132" i="13"/>
  <c r="M132" i="13" s="1"/>
  <c r="N132" i="13" s="1"/>
  <c r="O132" i="13" s="1"/>
  <c r="R131" i="13"/>
  <c r="T131" i="13" s="1"/>
  <c r="U131" i="13" s="1"/>
  <c r="V131" i="13" s="1"/>
  <c r="Z130" i="13"/>
  <c r="AD130" i="13" s="1"/>
  <c r="Y130" i="13"/>
  <c r="AA130" i="13" s="1"/>
  <c r="AB130" i="13" s="1"/>
  <c r="AC130" i="13" s="1"/>
  <c r="BH127" i="13"/>
  <c r="BJ127" i="13" s="1"/>
  <c r="BK127" i="13" s="1"/>
  <c r="BL127" i="13" s="1"/>
  <c r="AF125" i="13"/>
  <c r="AH125" i="13" s="1"/>
  <c r="AI125" i="13" s="1"/>
  <c r="AJ125" i="13" s="1"/>
  <c r="AN124" i="13"/>
  <c r="AR124" i="13" s="1"/>
  <c r="AM124" i="13"/>
  <c r="AO124" i="13" s="1"/>
  <c r="AP124" i="13" s="1"/>
  <c r="AQ124" i="13" s="1"/>
  <c r="BH123" i="13"/>
  <c r="BJ123" i="13" s="1"/>
  <c r="BK123" i="13" s="1"/>
  <c r="BL123" i="13" s="1"/>
  <c r="BP122" i="13"/>
  <c r="BT122" i="13" s="1"/>
  <c r="BO122" i="13"/>
  <c r="BQ122" i="13" s="1"/>
  <c r="BR122" i="13" s="1"/>
  <c r="BS122" i="13" s="1"/>
  <c r="R121" i="13"/>
  <c r="T121" i="13" s="1"/>
  <c r="U121" i="13" s="1"/>
  <c r="V121" i="13" s="1"/>
  <c r="Y120" i="13"/>
  <c r="AA120" i="13" s="1"/>
  <c r="AB120" i="13" s="1"/>
  <c r="AC120" i="13" s="1"/>
  <c r="AU118" i="13"/>
  <c r="AY118" i="13" s="1"/>
  <c r="AT118" i="13"/>
  <c r="AV118" i="13" s="1"/>
  <c r="AW118" i="13" s="1"/>
  <c r="AX118" i="13" s="1"/>
  <c r="BB117" i="13"/>
  <c r="BF117" i="13" s="1"/>
  <c r="BA117" i="13"/>
  <c r="BC117" i="13" s="1"/>
  <c r="BD117" i="13" s="1"/>
  <c r="BE117" i="13" s="1"/>
  <c r="BP115" i="13"/>
  <c r="BT115" i="13" s="1"/>
  <c r="BO115" i="13"/>
  <c r="BQ115" i="13" s="1"/>
  <c r="BR115" i="13" s="1"/>
  <c r="BS115" i="13" s="1"/>
  <c r="S114" i="13"/>
  <c r="W114" i="13" s="1"/>
  <c r="R114" i="13"/>
  <c r="T114" i="13" s="1"/>
  <c r="U114" i="13" s="1"/>
  <c r="V114" i="13" s="1"/>
  <c r="AG112" i="13"/>
  <c r="AK112" i="13" s="1"/>
  <c r="AF112" i="13"/>
  <c r="AH112" i="13" s="1"/>
  <c r="AI112" i="13" s="1"/>
  <c r="AJ112" i="13" s="1"/>
  <c r="AN111" i="13"/>
  <c r="AR111" i="13" s="1"/>
  <c r="AM111" i="13"/>
  <c r="AO111" i="13" s="1"/>
  <c r="AP111" i="13" s="1"/>
  <c r="AQ111" i="13" s="1"/>
  <c r="BI108" i="13"/>
  <c r="BM108" i="13" s="1"/>
  <c r="BH108" i="13"/>
  <c r="BJ108" i="13" s="1"/>
  <c r="BK108" i="13" s="1"/>
  <c r="BL108" i="13" s="1"/>
  <c r="S106" i="13"/>
  <c r="W106" i="13" s="1"/>
  <c r="R106" i="13"/>
  <c r="T106" i="13" s="1"/>
  <c r="U106" i="13" s="1"/>
  <c r="V106" i="13" s="1"/>
  <c r="Z105" i="13"/>
  <c r="AD105" i="13" s="1"/>
  <c r="Y105" i="13"/>
  <c r="AA105" i="13" s="1"/>
  <c r="AB105" i="13" s="1"/>
  <c r="AC105" i="13" s="1"/>
  <c r="BO101" i="13"/>
  <c r="BQ101" i="13" s="1"/>
  <c r="BR101" i="13" s="1"/>
  <c r="BS101" i="13" s="1"/>
  <c r="R100" i="13"/>
  <c r="T100" i="13" s="1"/>
  <c r="U100" i="13" s="1"/>
  <c r="V100" i="13" s="1"/>
  <c r="Y99" i="13"/>
  <c r="AA99" i="13" s="1"/>
  <c r="AB99" i="13" s="1"/>
  <c r="AC99" i="13" s="1"/>
  <c r="AM97" i="13"/>
  <c r="AO97" i="13" s="1"/>
  <c r="AP97" i="13" s="1"/>
  <c r="AQ97" i="13" s="1"/>
  <c r="BI95" i="13"/>
  <c r="BM95" i="13" s="1"/>
  <c r="BH95" i="13"/>
  <c r="BJ95" i="13" s="1"/>
  <c r="BK95" i="13" s="1"/>
  <c r="BL95" i="13" s="1"/>
  <c r="K95" i="13"/>
  <c r="M95" i="13" s="1"/>
  <c r="N95" i="13" s="1"/>
  <c r="O95" i="13" s="1"/>
  <c r="Y93" i="13"/>
  <c r="AA93" i="13" s="1"/>
  <c r="AB93" i="13" s="1"/>
  <c r="AC93" i="13" s="1"/>
  <c r="AM91" i="13"/>
  <c r="AO91" i="13" s="1"/>
  <c r="AP91" i="13" s="1"/>
  <c r="AQ91" i="13" s="1"/>
  <c r="BB89" i="13"/>
  <c r="BF89" i="13" s="1"/>
  <c r="BA89" i="13"/>
  <c r="BC89" i="13" s="1"/>
  <c r="BD89" i="13" s="1"/>
  <c r="BE89" i="13" s="1"/>
  <c r="BO87" i="13"/>
  <c r="BQ87" i="13" s="1"/>
  <c r="BR87" i="13" s="1"/>
  <c r="BS87" i="13" s="1"/>
  <c r="Y85" i="13"/>
  <c r="AA85" i="13" s="1"/>
  <c r="AB85" i="13" s="1"/>
  <c r="AC85" i="13" s="1"/>
  <c r="AG84" i="13"/>
  <c r="AK84" i="13" s="1"/>
  <c r="AF84" i="13"/>
  <c r="AH84" i="13" s="1"/>
  <c r="AI84" i="13" s="1"/>
  <c r="AJ84" i="13" s="1"/>
  <c r="AT83" i="13"/>
  <c r="AV83" i="13" s="1"/>
  <c r="AW83" i="13" s="1"/>
  <c r="AX83" i="13" s="1"/>
  <c r="BA82" i="13"/>
  <c r="BC82" i="13" s="1"/>
  <c r="BD82" i="13" s="1"/>
  <c r="BE82" i="13" s="1"/>
  <c r="BH81" i="13"/>
  <c r="BJ81" i="13" s="1"/>
  <c r="BK81" i="13" s="1"/>
  <c r="BL81" i="13" s="1"/>
  <c r="L81" i="13"/>
  <c r="P81" i="13" s="1"/>
  <c r="K81" i="13"/>
  <c r="M81" i="13" s="1"/>
  <c r="N81" i="13" s="1"/>
  <c r="O81" i="13" s="1"/>
  <c r="S80" i="13"/>
  <c r="W80" i="13" s="1"/>
  <c r="R80" i="13"/>
  <c r="T80" i="13" s="1"/>
  <c r="U80" i="13" s="1"/>
  <c r="V80" i="13" s="1"/>
  <c r="Z79" i="13"/>
  <c r="AD79" i="13" s="1"/>
  <c r="Y79" i="13"/>
  <c r="AA79" i="13" s="1"/>
  <c r="AB79" i="13" s="1"/>
  <c r="AC79" i="13" s="1"/>
  <c r="AG78" i="13"/>
  <c r="AK78" i="13" s="1"/>
  <c r="AF78" i="13"/>
  <c r="AH78" i="13" s="1"/>
  <c r="AI78" i="13" s="1"/>
  <c r="AJ78" i="13" s="1"/>
  <c r="AU76" i="13"/>
  <c r="AY76" i="13" s="1"/>
  <c r="AT76" i="13"/>
  <c r="AV76" i="13" s="1"/>
  <c r="AW76" i="13" s="1"/>
  <c r="AX76" i="13" s="1"/>
  <c r="K74" i="13"/>
  <c r="M74" i="13" s="1"/>
  <c r="N74" i="13" s="1"/>
  <c r="O74" i="13" s="1"/>
  <c r="Y72" i="13"/>
  <c r="AA72" i="13" s="1"/>
  <c r="AB72" i="13" s="1"/>
  <c r="AC72" i="13" s="1"/>
  <c r="AM70" i="13"/>
  <c r="AO70" i="13" s="1"/>
  <c r="AP70" i="13" s="1"/>
  <c r="AQ70" i="13" s="1"/>
  <c r="AT69" i="13"/>
  <c r="AV69" i="13" s="1"/>
  <c r="AW69" i="13" s="1"/>
  <c r="AX69" i="13" s="1"/>
  <c r="BA68" i="13"/>
  <c r="BC68" i="13" s="1"/>
  <c r="BD68" i="13" s="1"/>
  <c r="BE68" i="13" s="1"/>
  <c r="L67" i="13"/>
  <c r="P67" i="13" s="1"/>
  <c r="K67" i="13"/>
  <c r="M67" i="13" s="1"/>
  <c r="N67" i="13" s="1"/>
  <c r="O67" i="13" s="1"/>
  <c r="Y66" i="13"/>
  <c r="AA66" i="13" s="1"/>
  <c r="AB66" i="13" s="1"/>
  <c r="AC66" i="13" s="1"/>
  <c r="AF65" i="13"/>
  <c r="AH65" i="13" s="1"/>
  <c r="AI65" i="13" s="1"/>
  <c r="AJ65" i="13" s="1"/>
  <c r="AN64" i="13"/>
  <c r="AR64" i="13" s="1"/>
  <c r="AM64" i="13"/>
  <c r="AO64" i="13" s="1"/>
  <c r="AP64" i="13" s="1"/>
  <c r="AQ64" i="13" s="1"/>
  <c r="AU63" i="13"/>
  <c r="AY63" i="13" s="1"/>
  <c r="AT63" i="13"/>
  <c r="AV63" i="13" s="1"/>
  <c r="AW63" i="13" s="1"/>
  <c r="AX63" i="13" s="1"/>
  <c r="BA62" i="13"/>
  <c r="BC62" i="13" s="1"/>
  <c r="BD62" i="13" s="1"/>
  <c r="BE62" i="13" s="1"/>
  <c r="Y59" i="13"/>
  <c r="AA59" i="13" s="1"/>
  <c r="AB59" i="13" s="1"/>
  <c r="AC59" i="13" s="1"/>
  <c r="AU57" i="13"/>
  <c r="AY57" i="13" s="1"/>
  <c r="AT57" i="13"/>
  <c r="AV57" i="13" s="1"/>
  <c r="AW57" i="13" s="1"/>
  <c r="AX57" i="13" s="1"/>
  <c r="BB56" i="13"/>
  <c r="BF56" i="13" s="1"/>
  <c r="BA56" i="13"/>
  <c r="BC56" i="13" s="1"/>
  <c r="BD56" i="13" s="1"/>
  <c r="BE56" i="13" s="1"/>
  <c r="L54" i="13"/>
  <c r="P54" i="13" s="1"/>
  <c r="K54" i="13"/>
  <c r="M54" i="13" s="1"/>
  <c r="N54" i="13" s="1"/>
  <c r="O54" i="13" s="1"/>
  <c r="R53" i="13"/>
  <c r="T53" i="13" s="1"/>
  <c r="U53" i="13" s="1"/>
  <c r="V53" i="13" s="1"/>
  <c r="AF51" i="13"/>
  <c r="AH51" i="13" s="1"/>
  <c r="AI51" i="13" s="1"/>
  <c r="AJ51" i="13" s="1"/>
  <c r="AT50" i="13"/>
  <c r="AV50" i="13" s="1"/>
  <c r="AW50" i="13" s="1"/>
  <c r="AX50" i="13" s="1"/>
  <c r="BA49" i="13"/>
  <c r="BC49" i="13" s="1"/>
  <c r="BD49" i="13" s="1"/>
  <c r="BE49" i="13" s="1"/>
  <c r="BO47" i="13"/>
  <c r="BQ47" i="13" s="1"/>
  <c r="BR47" i="13" s="1"/>
  <c r="BS47" i="13" s="1"/>
  <c r="K47" i="13"/>
  <c r="M47" i="13" s="1"/>
  <c r="N47" i="13" s="1"/>
  <c r="O47" i="13" s="1"/>
  <c r="R46" i="13"/>
  <c r="T46" i="13" s="1"/>
  <c r="U46" i="13" s="1"/>
  <c r="V46" i="13" s="1"/>
  <c r="AG45" i="13"/>
  <c r="AK45" i="13" s="1"/>
  <c r="AF45" i="13"/>
  <c r="AH45" i="13" s="1"/>
  <c r="AI45" i="13" s="1"/>
  <c r="AJ45" i="13" s="1"/>
  <c r="AU43" i="13"/>
  <c r="AY43" i="13" s="1"/>
  <c r="AT43" i="13"/>
  <c r="AV43" i="13" s="1"/>
  <c r="AW43" i="13" s="1"/>
  <c r="AX43" i="13" s="1"/>
  <c r="BI41" i="13"/>
  <c r="BM41" i="13" s="1"/>
  <c r="BH41" i="13"/>
  <c r="BJ41" i="13" s="1"/>
  <c r="BK41" i="13" s="1"/>
  <c r="BL41" i="13" s="1"/>
  <c r="BP40" i="13"/>
  <c r="BT40" i="13" s="1"/>
  <c r="BO40" i="13"/>
  <c r="BQ40" i="13" s="1"/>
  <c r="BR40" i="13" s="1"/>
  <c r="BS40" i="13" s="1"/>
  <c r="L40" i="13"/>
  <c r="P40" i="13" s="1"/>
  <c r="K40" i="13"/>
  <c r="M40" i="13" s="1"/>
  <c r="N40" i="13" s="1"/>
  <c r="O40" i="13" s="1"/>
  <c r="S39" i="13"/>
  <c r="W39" i="13" s="1"/>
  <c r="R39" i="13"/>
  <c r="T39" i="13" s="1"/>
  <c r="U39" i="13" s="1"/>
  <c r="V39" i="13" s="1"/>
  <c r="AG37" i="13"/>
  <c r="AK37" i="13" s="1"/>
  <c r="AF37" i="13"/>
  <c r="AH37" i="13" s="1"/>
  <c r="AI37" i="13" s="1"/>
  <c r="AJ37" i="13" s="1"/>
  <c r="AN36" i="13"/>
  <c r="AR36" i="13" s="1"/>
  <c r="AM36" i="13"/>
  <c r="AO36" i="13" s="1"/>
  <c r="AP36" i="13" s="1"/>
  <c r="AQ36" i="13" s="1"/>
  <c r="AU35" i="13"/>
  <c r="AY35" i="13" s="1"/>
  <c r="AT35" i="13"/>
  <c r="AV35" i="13" s="1"/>
  <c r="AW35" i="13" s="1"/>
  <c r="AX35" i="13" s="1"/>
  <c r="BI33" i="13"/>
  <c r="BM33" i="13" s="1"/>
  <c r="BH33" i="13"/>
  <c r="BJ33" i="13" s="1"/>
  <c r="BK33" i="13" s="1"/>
  <c r="BL33" i="13" s="1"/>
  <c r="L32" i="13"/>
  <c r="P32" i="13" s="1"/>
  <c r="K32" i="13"/>
  <c r="M32" i="13" s="1"/>
  <c r="N32" i="13" s="1"/>
  <c r="O32" i="13" s="1"/>
  <c r="S31" i="13"/>
  <c r="W31" i="13" s="1"/>
  <c r="R31" i="13"/>
  <c r="T31" i="13" s="1"/>
  <c r="U31" i="13" s="1"/>
  <c r="V31" i="13" s="1"/>
  <c r="BB27" i="13"/>
  <c r="BF27" i="13" s="1"/>
  <c r="BA27" i="13"/>
  <c r="BC27" i="13" s="1"/>
  <c r="BD27" i="13" s="1"/>
  <c r="BE27" i="13" s="1"/>
  <c r="K26" i="13"/>
  <c r="M26" i="13" s="1"/>
  <c r="N26" i="13" s="1"/>
  <c r="O26" i="13" s="1"/>
  <c r="R25" i="13"/>
  <c r="T25" i="13" s="1"/>
  <c r="U25" i="13" s="1"/>
  <c r="V25" i="13" s="1"/>
  <c r="Y24" i="13"/>
  <c r="AA24" i="13" s="1"/>
  <c r="AB24" i="13" s="1"/>
  <c r="AC24" i="13" s="1"/>
  <c r="AF23" i="13"/>
  <c r="AH23" i="13" s="1"/>
  <c r="AI23" i="13" s="1"/>
  <c r="AJ23" i="13" s="1"/>
  <c r="AM22" i="13"/>
  <c r="AO22" i="13" s="1"/>
  <c r="AP22" i="13" s="1"/>
  <c r="AQ22" i="13" s="1"/>
  <c r="BA21" i="13"/>
  <c r="BC21" i="13" s="1"/>
  <c r="BD21" i="13" s="1"/>
  <c r="BE21" i="13" s="1"/>
  <c r="BO19" i="13"/>
  <c r="BQ19" i="13" s="1"/>
  <c r="BR19" i="13" s="1"/>
  <c r="BS19" i="13" s="1"/>
  <c r="R18" i="13"/>
  <c r="T18" i="13" s="1"/>
  <c r="U18" i="13" s="1"/>
  <c r="V18" i="13" s="1"/>
  <c r="Z17" i="13"/>
  <c r="AD17" i="13" s="1"/>
  <c r="AU16" i="13"/>
  <c r="AY16" i="13" s="1"/>
  <c r="AT16" i="13"/>
  <c r="AV16" i="13" s="1"/>
  <c r="AW16" i="13" s="1"/>
  <c r="AX16" i="13" s="1"/>
  <c r="BB15" i="13"/>
  <c r="BF15" i="13" s="1"/>
  <c r="BA15" i="13"/>
  <c r="BC15" i="13" s="1"/>
  <c r="BD15" i="13" s="1"/>
  <c r="BE15" i="13" s="1"/>
  <c r="L14" i="13"/>
  <c r="P14" i="13" s="1"/>
  <c r="K14" i="13"/>
  <c r="M14" i="13" s="1"/>
  <c r="N14" i="13" s="1"/>
  <c r="O14" i="13" s="1"/>
  <c r="S13" i="13"/>
  <c r="W13" i="13" s="1"/>
  <c r="R13" i="13"/>
  <c r="AG12" i="13"/>
  <c r="AK12" i="13" s="1"/>
  <c r="AF12" i="13"/>
  <c r="AH12" i="13" s="1"/>
  <c r="AI12" i="13" s="1"/>
  <c r="AJ12" i="13" s="1"/>
  <c r="AM11" i="13"/>
  <c r="AO11" i="13" s="1"/>
  <c r="AP11" i="13" s="1"/>
  <c r="AQ11" i="13" s="1"/>
  <c r="BB9" i="13"/>
  <c r="BF9" i="13" s="1"/>
  <c r="BA9" i="13"/>
  <c r="BC9" i="13" s="1"/>
  <c r="BD9" i="13" s="1"/>
  <c r="BE9" i="13" s="1"/>
  <c r="BH8" i="13"/>
  <c r="BJ8" i="13" s="1"/>
  <c r="BK8" i="13" s="1"/>
  <c r="BL8" i="13" s="1"/>
  <c r="BO7" i="13"/>
  <c r="BQ7" i="13" s="1"/>
  <c r="BR7" i="13" s="1"/>
  <c r="BS7" i="13" s="1"/>
  <c r="K7" i="13"/>
  <c r="M7" i="13" s="1"/>
  <c r="N7" i="13" s="1"/>
  <c r="O7" i="13" s="1"/>
  <c r="R6" i="13"/>
  <c r="T6" i="13" s="1"/>
  <c r="U6" i="13" s="1"/>
  <c r="V6" i="13" s="1"/>
  <c r="Y5" i="13"/>
  <c r="AA5" i="13" s="1"/>
  <c r="AB5" i="13" s="1"/>
  <c r="AC5" i="13" s="1"/>
  <c r="AF4" i="13"/>
  <c r="AH4" i="13" s="1"/>
  <c r="AI4" i="13" s="1"/>
  <c r="AJ4" i="13" s="1"/>
  <c r="AT501" i="13"/>
  <c r="AV501" i="13" s="1"/>
  <c r="AW501" i="13" s="1"/>
  <c r="AX501" i="13" s="1"/>
  <c r="Z497" i="13"/>
  <c r="AD497" i="13" s="1"/>
  <c r="Y497" i="13"/>
  <c r="AA497" i="13" s="1"/>
  <c r="AB497" i="13" s="1"/>
  <c r="AC497" i="13" s="1"/>
  <c r="BP491" i="13"/>
  <c r="BT491" i="13" s="1"/>
  <c r="BO491" i="13"/>
  <c r="BQ491" i="13" s="1"/>
  <c r="BR491" i="13" s="1"/>
  <c r="BS491" i="13" s="1"/>
  <c r="L485" i="13"/>
  <c r="P485" i="13" s="1"/>
  <c r="K485" i="13"/>
  <c r="M485" i="13" s="1"/>
  <c r="N485" i="13" s="1"/>
  <c r="O485" i="13" s="1"/>
  <c r="K480" i="13"/>
  <c r="M480" i="13" s="1"/>
  <c r="N480" i="13" s="1"/>
  <c r="O480" i="13" s="1"/>
  <c r="BI470" i="13"/>
  <c r="BM470" i="13" s="1"/>
  <c r="BH470" i="13"/>
  <c r="BJ470" i="13" s="1"/>
  <c r="BK470" i="13" s="1"/>
  <c r="BL470" i="13" s="1"/>
  <c r="Z467" i="13"/>
  <c r="AD467" i="13" s="1"/>
  <c r="Y467" i="13"/>
  <c r="AA467" i="13" s="1"/>
  <c r="AB467" i="13" s="1"/>
  <c r="AC467" i="13" s="1"/>
  <c r="BA464" i="13"/>
  <c r="BC464" i="13" s="1"/>
  <c r="BD464" i="13" s="1"/>
  <c r="BE464" i="13" s="1"/>
  <c r="BH443" i="13"/>
  <c r="BJ443" i="13" s="1"/>
  <c r="BK443" i="13" s="1"/>
  <c r="BL443" i="13" s="1"/>
  <c r="BI436" i="13"/>
  <c r="BM436" i="13" s="1"/>
  <c r="BH436" i="13"/>
  <c r="BJ436" i="13" s="1"/>
  <c r="BK436" i="13" s="1"/>
  <c r="BL436" i="13" s="1"/>
  <c r="AG421" i="13"/>
  <c r="AK421" i="13" s="1"/>
  <c r="AF421" i="13"/>
  <c r="AH421" i="13" s="1"/>
  <c r="AI421" i="13" s="1"/>
  <c r="AJ421" i="13" s="1"/>
  <c r="AU397" i="13"/>
  <c r="AY397" i="13" s="1"/>
  <c r="AT397" i="13"/>
  <c r="AV397" i="13" s="1"/>
  <c r="AW397" i="13" s="1"/>
  <c r="AX397" i="13" s="1"/>
  <c r="BO371" i="13"/>
  <c r="BQ371" i="13" s="1"/>
  <c r="BR371" i="13" s="1"/>
  <c r="BS371" i="13" s="1"/>
  <c r="AF368" i="13"/>
  <c r="AH368" i="13" s="1"/>
  <c r="AI368" i="13" s="1"/>
  <c r="AJ368" i="13" s="1"/>
  <c r="BO365" i="13"/>
  <c r="BQ365" i="13" s="1"/>
  <c r="BR365" i="13" s="1"/>
  <c r="BS365" i="13" s="1"/>
  <c r="AN362" i="13"/>
  <c r="AR362" i="13" s="1"/>
  <c r="AM362" i="13"/>
  <c r="AO362" i="13" s="1"/>
  <c r="AP362" i="13" s="1"/>
  <c r="AQ362" i="13" s="1"/>
  <c r="AF357" i="13"/>
  <c r="AH357" i="13" s="1"/>
  <c r="AI357" i="13" s="1"/>
  <c r="AJ357" i="13" s="1"/>
  <c r="BA354" i="13"/>
  <c r="BC354" i="13" s="1"/>
  <c r="BD354" i="13" s="1"/>
  <c r="BE354" i="13" s="1"/>
  <c r="AM337" i="13"/>
  <c r="AO337" i="13" s="1"/>
  <c r="AP337" i="13" s="1"/>
  <c r="AQ337" i="13" s="1"/>
  <c r="Z326" i="13"/>
  <c r="AD326" i="13" s="1"/>
  <c r="Y326" i="13"/>
  <c r="AA326" i="13" s="1"/>
  <c r="AB326" i="13" s="1"/>
  <c r="AC326" i="13" s="1"/>
  <c r="BB322" i="13"/>
  <c r="BF322" i="13" s="1"/>
  <c r="BA322" i="13"/>
  <c r="BC322" i="13" s="1"/>
  <c r="BD322" i="13" s="1"/>
  <c r="BE322" i="13" s="1"/>
  <c r="BA291" i="13"/>
  <c r="BC291" i="13" s="1"/>
  <c r="BD291" i="13" s="1"/>
  <c r="BE291" i="13" s="1"/>
  <c r="BA284" i="13"/>
  <c r="BC284" i="13" s="1"/>
  <c r="BD284" i="13" s="1"/>
  <c r="BE284" i="13" s="1"/>
  <c r="AU267" i="13"/>
  <c r="AY267" i="13" s="1"/>
  <c r="AT267" i="13"/>
  <c r="AV267" i="13" s="1"/>
  <c r="AW267" i="13" s="1"/>
  <c r="AX267" i="13" s="1"/>
  <c r="L258" i="13"/>
  <c r="P258" i="13" s="1"/>
  <c r="K258" i="13"/>
  <c r="M258" i="13" s="1"/>
  <c r="N258" i="13" s="1"/>
  <c r="O258" i="13" s="1"/>
  <c r="AU253" i="13"/>
  <c r="AY253" i="13" s="1"/>
  <c r="AT253" i="13"/>
  <c r="AV253" i="13" s="1"/>
  <c r="AW253" i="13" s="1"/>
  <c r="AX253" i="13" s="1"/>
  <c r="Y235" i="13"/>
  <c r="AA235" i="13" s="1"/>
  <c r="AB235" i="13" s="1"/>
  <c r="AC235" i="13" s="1"/>
  <c r="BB232" i="13"/>
  <c r="BF232" i="13" s="1"/>
  <c r="BA232" i="13"/>
  <c r="BC232" i="13" s="1"/>
  <c r="BD232" i="13" s="1"/>
  <c r="BE232" i="13" s="1"/>
  <c r="BA197" i="13"/>
  <c r="BC197" i="13" s="1"/>
  <c r="BD197" i="13" s="1"/>
  <c r="BE197" i="13" s="1"/>
  <c r="Y190" i="13"/>
  <c r="AA190" i="13" s="1"/>
  <c r="AB190" i="13" s="1"/>
  <c r="AC190" i="13" s="1"/>
  <c r="Y185" i="13"/>
  <c r="AA185" i="13" s="1"/>
  <c r="AB185" i="13" s="1"/>
  <c r="AC185" i="13" s="1"/>
  <c r="AT174" i="13"/>
  <c r="AV174" i="13" s="1"/>
  <c r="AW174" i="13" s="1"/>
  <c r="AX174" i="13" s="1"/>
  <c r="AN170" i="13"/>
  <c r="AR170" i="13" s="1"/>
  <c r="AM170" i="13"/>
  <c r="BI165" i="13"/>
  <c r="BM165" i="13" s="1"/>
  <c r="BH165" i="13"/>
  <c r="AF151" i="13"/>
  <c r="AH151" i="13" s="1"/>
  <c r="AI151" i="13" s="1"/>
  <c r="AJ151" i="13" s="1"/>
  <c r="BA144" i="13"/>
  <c r="BC144" i="13" s="1"/>
  <c r="BD144" i="13" s="1"/>
  <c r="BE144" i="13" s="1"/>
  <c r="AT141" i="13"/>
  <c r="AV141" i="13" s="1"/>
  <c r="AW141" i="13" s="1"/>
  <c r="AX141" i="13" s="1"/>
  <c r="Y139" i="13"/>
  <c r="AA139" i="13" s="1"/>
  <c r="AB139" i="13" s="1"/>
  <c r="AC139" i="13" s="1"/>
  <c r="BO134" i="13"/>
  <c r="BQ134" i="13" s="1"/>
  <c r="BR134" i="13" s="1"/>
  <c r="BS134" i="13" s="1"/>
  <c r="AG132" i="13"/>
  <c r="AK132" i="13" s="1"/>
  <c r="AF132" i="13"/>
  <c r="AH132" i="13" s="1"/>
  <c r="AI132" i="13" s="1"/>
  <c r="AJ132" i="13" s="1"/>
  <c r="AM106" i="13"/>
  <c r="AO106" i="13" s="1"/>
  <c r="AP106" i="13" s="1"/>
  <c r="AQ106" i="13" s="1"/>
  <c r="BH70" i="13"/>
  <c r="BJ70" i="13" s="1"/>
  <c r="BK70" i="13" s="1"/>
  <c r="BL70" i="13" s="1"/>
  <c r="AM39" i="13"/>
  <c r="AO39" i="13" s="1"/>
  <c r="AP39" i="13" s="1"/>
  <c r="AQ39" i="13" s="1"/>
  <c r="AF26" i="13"/>
  <c r="AH26" i="13" s="1"/>
  <c r="AI26" i="13" s="1"/>
  <c r="AJ26" i="13" s="1"/>
  <c r="BI22" i="13"/>
  <c r="BM22" i="13" s="1"/>
  <c r="BH22" i="13"/>
  <c r="BJ22" i="13" s="1"/>
  <c r="BK22" i="13" s="1"/>
  <c r="BL22" i="13" s="1"/>
  <c r="Y20" i="13"/>
  <c r="AA20" i="13" s="1"/>
  <c r="AB20" i="13" s="1"/>
  <c r="AC20" i="13" s="1"/>
  <c r="AT17" i="13"/>
  <c r="AV17" i="13" s="1"/>
  <c r="AW17" i="13" s="1"/>
  <c r="AX17" i="13" s="1"/>
  <c r="AM13" i="13"/>
  <c r="AO13" i="13" s="1"/>
  <c r="AP13" i="13" s="1"/>
  <c r="AQ13" i="13" s="1"/>
  <c r="L10" i="13"/>
  <c r="P10" i="13" s="1"/>
  <c r="K10" i="13"/>
  <c r="M10" i="13" s="1"/>
  <c r="N10" i="13" s="1"/>
  <c r="O10" i="13" s="1"/>
  <c r="Z8" i="13"/>
  <c r="AD8" i="13" s="1"/>
  <c r="Y8" i="13"/>
  <c r="AA8" i="13" s="1"/>
  <c r="AB8" i="13" s="1"/>
  <c r="AC8" i="13" s="1"/>
  <c r="D454" i="13"/>
  <c r="F454" i="13" s="1"/>
  <c r="G454" i="13" s="1"/>
  <c r="H454" i="13" s="1"/>
  <c r="E446" i="13"/>
  <c r="I446" i="13" s="1"/>
  <c r="D446" i="13"/>
  <c r="F446" i="13" s="1"/>
  <c r="G446" i="13" s="1"/>
  <c r="H446" i="13" s="1"/>
  <c r="D430" i="13"/>
  <c r="F430" i="13" s="1"/>
  <c r="G430" i="13" s="1"/>
  <c r="H430" i="13" s="1"/>
  <c r="E414" i="13"/>
  <c r="I414" i="13" s="1"/>
  <c r="D414" i="13"/>
  <c r="F414" i="13" s="1"/>
  <c r="G414" i="13" s="1"/>
  <c r="H414" i="13" s="1"/>
  <c r="D406" i="13"/>
  <c r="F406" i="13" s="1"/>
  <c r="G406" i="13" s="1"/>
  <c r="H406" i="13" s="1"/>
  <c r="E374" i="13"/>
  <c r="I374" i="13" s="1"/>
  <c r="D374" i="13"/>
  <c r="F374" i="13" s="1"/>
  <c r="G374" i="13" s="1"/>
  <c r="H374" i="13" s="1"/>
  <c r="E334" i="13"/>
  <c r="I334" i="13" s="1"/>
  <c r="D334" i="13"/>
  <c r="F334" i="13" s="1"/>
  <c r="G334" i="13" s="1"/>
  <c r="H334" i="13" s="1"/>
  <c r="E318" i="13"/>
  <c r="I318" i="13" s="1"/>
  <c r="D318" i="13"/>
  <c r="F318" i="13" s="1"/>
  <c r="G318" i="13" s="1"/>
  <c r="H318" i="13" s="1"/>
  <c r="E278" i="13"/>
  <c r="I278" i="13" s="1"/>
  <c r="D278" i="13"/>
  <c r="F278" i="13" s="1"/>
  <c r="G278" i="13" s="1"/>
  <c r="H278" i="13" s="1"/>
  <c r="K3" i="13"/>
  <c r="M3" i="13" s="1"/>
  <c r="N3" i="13" s="1"/>
  <c r="O3" i="13" s="1"/>
  <c r="BO3" i="13"/>
  <c r="BQ3" i="13" s="1"/>
  <c r="BR3" i="13" s="1"/>
  <c r="BS3" i="13" s="1"/>
  <c r="R501" i="13"/>
  <c r="T501" i="13" s="1"/>
  <c r="U501" i="13" s="1"/>
  <c r="V501" i="13" s="1"/>
  <c r="Y500" i="13"/>
  <c r="AA500" i="13" s="1"/>
  <c r="AB500" i="13" s="1"/>
  <c r="AC500" i="13" s="1"/>
  <c r="AF499" i="13"/>
  <c r="AH499" i="13" s="1"/>
  <c r="AI499" i="13" s="1"/>
  <c r="AJ499" i="13" s="1"/>
  <c r="AM498" i="13"/>
  <c r="AO498" i="13" s="1"/>
  <c r="AP498" i="13" s="1"/>
  <c r="AQ498" i="13" s="1"/>
  <c r="AT497" i="13"/>
  <c r="AV497" i="13" s="1"/>
  <c r="AW497" i="13" s="1"/>
  <c r="AX497" i="13" s="1"/>
  <c r="BI496" i="13"/>
  <c r="BM496" i="13" s="1"/>
  <c r="BH496" i="13"/>
  <c r="BJ496" i="13" s="1"/>
  <c r="BK496" i="13" s="1"/>
  <c r="BL496" i="13" s="1"/>
  <c r="BP495" i="13"/>
  <c r="BT495" i="13" s="1"/>
  <c r="BO495" i="13"/>
  <c r="BQ495" i="13" s="1"/>
  <c r="BR495" i="13" s="1"/>
  <c r="BS495" i="13" s="1"/>
  <c r="L495" i="13"/>
  <c r="P495" i="13" s="1"/>
  <c r="K495" i="13"/>
  <c r="M495" i="13" s="1"/>
  <c r="N495" i="13" s="1"/>
  <c r="O495" i="13" s="1"/>
  <c r="S494" i="13"/>
  <c r="W494" i="13" s="1"/>
  <c r="R494" i="13"/>
  <c r="T494" i="13" s="1"/>
  <c r="U494" i="13" s="1"/>
  <c r="V494" i="13" s="1"/>
  <c r="Z493" i="13"/>
  <c r="AD493" i="13" s="1"/>
  <c r="Y493" i="13"/>
  <c r="AA493" i="13" s="1"/>
  <c r="AB493" i="13" s="1"/>
  <c r="AC493" i="13" s="1"/>
  <c r="AG492" i="13"/>
  <c r="AK492" i="13" s="1"/>
  <c r="AF492" i="13"/>
  <c r="AT491" i="13"/>
  <c r="AV491" i="13" s="1"/>
  <c r="AW491" i="13" s="1"/>
  <c r="AX491" i="13" s="1"/>
  <c r="BA490" i="13"/>
  <c r="BC490" i="13" s="1"/>
  <c r="BD490" i="13" s="1"/>
  <c r="BE490" i="13" s="1"/>
  <c r="BO489" i="13"/>
  <c r="BQ489" i="13" s="1"/>
  <c r="BR489" i="13" s="1"/>
  <c r="BS489" i="13" s="1"/>
  <c r="K489" i="13"/>
  <c r="M489" i="13" s="1"/>
  <c r="N489" i="13" s="1"/>
  <c r="O489" i="13" s="1"/>
  <c r="R488" i="13"/>
  <c r="T488" i="13" s="1"/>
  <c r="U488" i="13" s="1"/>
  <c r="V488" i="13" s="1"/>
  <c r="Z487" i="13"/>
  <c r="AD487" i="13" s="1"/>
  <c r="Y487" i="13"/>
  <c r="AA487" i="13" s="1"/>
  <c r="AB487" i="13" s="1"/>
  <c r="AC487" i="13" s="1"/>
  <c r="AF486" i="13"/>
  <c r="AH486" i="13" s="1"/>
  <c r="AI486" i="13" s="1"/>
  <c r="AJ486" i="13" s="1"/>
  <c r="AM485" i="13"/>
  <c r="AO485" i="13" s="1"/>
  <c r="AP485" i="13" s="1"/>
  <c r="AQ485" i="13" s="1"/>
  <c r="AU484" i="13"/>
  <c r="AY484" i="13" s="1"/>
  <c r="AT484" i="13"/>
  <c r="AV484" i="13" s="1"/>
  <c r="AW484" i="13" s="1"/>
  <c r="AX484" i="13" s="1"/>
  <c r="BA483" i="13"/>
  <c r="BC483" i="13" s="1"/>
  <c r="BD483" i="13" s="1"/>
  <c r="BE483" i="13" s="1"/>
  <c r="BO482" i="13"/>
  <c r="BQ482" i="13" s="1"/>
  <c r="BR482" i="13" s="1"/>
  <c r="BS482" i="13" s="1"/>
  <c r="K482" i="13"/>
  <c r="M482" i="13" s="1"/>
  <c r="N482" i="13" s="1"/>
  <c r="O482" i="13" s="1"/>
  <c r="Y481" i="13"/>
  <c r="AA481" i="13" s="1"/>
  <c r="AB481" i="13" s="1"/>
  <c r="AC481" i="13" s="1"/>
  <c r="BB479" i="13"/>
  <c r="BF479" i="13" s="1"/>
  <c r="BA479" i="13"/>
  <c r="BC479" i="13" s="1"/>
  <c r="BD479" i="13" s="1"/>
  <c r="BE479" i="13" s="1"/>
  <c r="BI478" i="13"/>
  <c r="BM478" i="13" s="1"/>
  <c r="BH478" i="13"/>
  <c r="BJ478" i="13" s="1"/>
  <c r="BK478" i="13" s="1"/>
  <c r="BL478" i="13" s="1"/>
  <c r="K478" i="13"/>
  <c r="M478" i="13" s="1"/>
  <c r="N478" i="13" s="1"/>
  <c r="O478" i="13" s="1"/>
  <c r="R477" i="13"/>
  <c r="T477" i="13" s="1"/>
  <c r="U477" i="13" s="1"/>
  <c r="V477" i="13" s="1"/>
  <c r="Y476" i="13"/>
  <c r="AA476" i="13" s="1"/>
  <c r="AB476" i="13" s="1"/>
  <c r="AC476" i="13" s="1"/>
  <c r="AF475" i="13"/>
  <c r="AH475" i="13" s="1"/>
  <c r="AI475" i="13" s="1"/>
  <c r="AJ475" i="13" s="1"/>
  <c r="BA474" i="13"/>
  <c r="BC474" i="13" s="1"/>
  <c r="BD474" i="13" s="1"/>
  <c r="BE474" i="13" s="1"/>
  <c r="BH473" i="13"/>
  <c r="BJ473" i="13" s="1"/>
  <c r="BK473" i="13" s="1"/>
  <c r="BL473" i="13" s="1"/>
  <c r="BO472" i="13"/>
  <c r="BQ472" i="13" s="1"/>
  <c r="BR472" i="13" s="1"/>
  <c r="BS472" i="13" s="1"/>
  <c r="K472" i="13"/>
  <c r="M472" i="13" s="1"/>
  <c r="N472" i="13" s="1"/>
  <c r="O472" i="13" s="1"/>
  <c r="Y471" i="13"/>
  <c r="AA471" i="13" s="1"/>
  <c r="AB471" i="13" s="1"/>
  <c r="AC471" i="13" s="1"/>
  <c r="AF470" i="13"/>
  <c r="AH470" i="13" s="1"/>
  <c r="AI470" i="13" s="1"/>
  <c r="AJ470" i="13" s="1"/>
  <c r="AN469" i="13"/>
  <c r="AR469" i="13" s="1"/>
  <c r="AM469" i="13"/>
  <c r="AO469" i="13" s="1"/>
  <c r="AP469" i="13" s="1"/>
  <c r="AQ469" i="13" s="1"/>
  <c r="AU468" i="13"/>
  <c r="AY468" i="13" s="1"/>
  <c r="AT468" i="13"/>
  <c r="AV468" i="13" s="1"/>
  <c r="AW468" i="13" s="1"/>
  <c r="AX468" i="13" s="1"/>
  <c r="BB467" i="13"/>
  <c r="BF467" i="13" s="1"/>
  <c r="BA467" i="13"/>
  <c r="BC467" i="13" s="1"/>
  <c r="BD467" i="13" s="1"/>
  <c r="BE467" i="13" s="1"/>
  <c r="BH466" i="13"/>
  <c r="BJ466" i="13" s="1"/>
  <c r="BK466" i="13" s="1"/>
  <c r="BL466" i="13" s="1"/>
  <c r="BO465" i="13"/>
  <c r="BQ465" i="13" s="1"/>
  <c r="BR465" i="13" s="1"/>
  <c r="BS465" i="13" s="1"/>
  <c r="AF463" i="13"/>
  <c r="AH463" i="13" s="1"/>
  <c r="AI463" i="13" s="1"/>
  <c r="AJ463" i="13" s="1"/>
  <c r="AT462" i="13"/>
  <c r="AV462" i="13" s="1"/>
  <c r="AW462" i="13" s="1"/>
  <c r="AX462" i="13" s="1"/>
  <c r="BA461" i="13"/>
  <c r="BC461" i="13" s="1"/>
  <c r="BD461" i="13" s="1"/>
  <c r="BE461" i="13" s="1"/>
  <c r="BI460" i="13"/>
  <c r="BM460" i="13" s="1"/>
  <c r="BH460" i="13"/>
  <c r="BJ460" i="13" s="1"/>
  <c r="BK460" i="13" s="1"/>
  <c r="BL460" i="13" s="1"/>
  <c r="BO459" i="13"/>
  <c r="BQ459" i="13" s="1"/>
  <c r="BR459" i="13" s="1"/>
  <c r="BS459" i="13" s="1"/>
  <c r="L459" i="13"/>
  <c r="P459" i="13" s="1"/>
  <c r="K459" i="13"/>
  <c r="M459" i="13" s="1"/>
  <c r="N459" i="13" s="1"/>
  <c r="O459" i="13" s="1"/>
  <c r="S458" i="13"/>
  <c r="W458" i="13" s="1"/>
  <c r="R458" i="13"/>
  <c r="T458" i="13" s="1"/>
  <c r="U458" i="13" s="1"/>
  <c r="V458" i="13" s="1"/>
  <c r="Y457" i="13"/>
  <c r="AA457" i="13" s="1"/>
  <c r="AB457" i="13" s="1"/>
  <c r="AC457" i="13" s="1"/>
  <c r="AU454" i="13"/>
  <c r="AY454" i="13" s="1"/>
  <c r="AT454" i="13"/>
  <c r="AV454" i="13" s="1"/>
  <c r="AW454" i="13" s="1"/>
  <c r="AX454" i="13" s="1"/>
  <c r="BA453" i="13"/>
  <c r="BC453" i="13" s="1"/>
  <c r="BD453" i="13" s="1"/>
  <c r="BE453" i="13" s="1"/>
  <c r="BI452" i="13"/>
  <c r="BM452" i="13" s="1"/>
  <c r="BH452" i="13"/>
  <c r="BJ452" i="13" s="1"/>
  <c r="BK452" i="13" s="1"/>
  <c r="BL452" i="13" s="1"/>
  <c r="BP451" i="13"/>
  <c r="BT451" i="13" s="1"/>
  <c r="BO451" i="13"/>
  <c r="BQ451" i="13" s="1"/>
  <c r="BR451" i="13" s="1"/>
  <c r="BS451" i="13" s="1"/>
  <c r="Z451" i="13"/>
  <c r="AD451" i="13" s="1"/>
  <c r="Y451" i="13"/>
  <c r="AA451" i="13" s="1"/>
  <c r="AB451" i="13" s="1"/>
  <c r="AC451" i="13" s="1"/>
  <c r="AU448" i="13"/>
  <c r="AY448" i="13" s="1"/>
  <c r="AT448" i="13"/>
  <c r="AV448" i="13" s="1"/>
  <c r="AW448" i="13" s="1"/>
  <c r="AX448" i="13" s="1"/>
  <c r="BH447" i="13"/>
  <c r="BJ447" i="13" s="1"/>
  <c r="BK447" i="13" s="1"/>
  <c r="BL447" i="13" s="1"/>
  <c r="BO446" i="13"/>
  <c r="BQ446" i="13" s="1"/>
  <c r="BR446" i="13" s="1"/>
  <c r="BS446" i="13" s="1"/>
  <c r="Y444" i="13"/>
  <c r="AA444" i="13" s="1"/>
  <c r="AB444" i="13" s="1"/>
  <c r="AC444" i="13" s="1"/>
  <c r="AF443" i="13"/>
  <c r="AH443" i="13" s="1"/>
  <c r="AI443" i="13" s="1"/>
  <c r="AJ443" i="13" s="1"/>
  <c r="AT441" i="13"/>
  <c r="AV441" i="13" s="1"/>
  <c r="AW441" i="13" s="1"/>
  <c r="AX441" i="13" s="1"/>
  <c r="BP439" i="13"/>
  <c r="BT439" i="13" s="1"/>
  <c r="BO439" i="13"/>
  <c r="BQ439" i="13" s="1"/>
  <c r="BR439" i="13" s="1"/>
  <c r="BS439" i="13" s="1"/>
  <c r="L439" i="13"/>
  <c r="P439" i="13" s="1"/>
  <c r="K439" i="13"/>
  <c r="M439" i="13" s="1"/>
  <c r="N439" i="13" s="1"/>
  <c r="O439" i="13" s="1"/>
  <c r="S438" i="13"/>
  <c r="W438" i="13" s="1"/>
  <c r="R438" i="13"/>
  <c r="T438" i="13" s="1"/>
  <c r="U438" i="13" s="1"/>
  <c r="V438" i="13" s="1"/>
  <c r="AG436" i="13"/>
  <c r="AK436" i="13" s="1"/>
  <c r="AF436" i="13"/>
  <c r="AH436" i="13" s="1"/>
  <c r="AI436" i="13" s="1"/>
  <c r="AJ436" i="13" s="1"/>
  <c r="AN435" i="13"/>
  <c r="AR435" i="13" s="1"/>
  <c r="AM435" i="13"/>
  <c r="AO435" i="13" s="1"/>
  <c r="AP435" i="13" s="1"/>
  <c r="AQ435" i="13" s="1"/>
  <c r="BB433" i="13"/>
  <c r="BF433" i="13" s="1"/>
  <c r="BA433" i="13"/>
  <c r="BC433" i="13" s="1"/>
  <c r="BD433" i="13" s="1"/>
  <c r="BE433" i="13" s="1"/>
  <c r="BH432" i="13"/>
  <c r="BJ432" i="13" s="1"/>
  <c r="BK432" i="13" s="1"/>
  <c r="BL432" i="13" s="1"/>
  <c r="BP431" i="13"/>
  <c r="BT431" i="13" s="1"/>
  <c r="BO431" i="13"/>
  <c r="BQ431" i="13" s="1"/>
  <c r="BR431" i="13" s="1"/>
  <c r="BS431" i="13" s="1"/>
  <c r="AU429" i="13"/>
  <c r="AY429" i="13" s="1"/>
  <c r="AT429" i="13"/>
  <c r="AV429" i="13" s="1"/>
  <c r="AW429" i="13" s="1"/>
  <c r="AX429" i="13" s="1"/>
  <c r="BI428" i="13"/>
  <c r="BM428" i="13" s="1"/>
  <c r="BH428" i="13"/>
  <c r="BJ428" i="13" s="1"/>
  <c r="BK428" i="13" s="1"/>
  <c r="BL428" i="13" s="1"/>
  <c r="BO427" i="13"/>
  <c r="BQ427" i="13" s="1"/>
  <c r="BR427" i="13" s="1"/>
  <c r="BS427" i="13" s="1"/>
  <c r="L427" i="13"/>
  <c r="P427" i="13" s="1"/>
  <c r="K427" i="13"/>
  <c r="M427" i="13" s="1"/>
  <c r="N427" i="13" s="1"/>
  <c r="O427" i="13" s="1"/>
  <c r="Z425" i="13"/>
  <c r="AD425" i="13" s="1"/>
  <c r="Y425" i="13"/>
  <c r="AA425" i="13" s="1"/>
  <c r="AB425" i="13" s="1"/>
  <c r="AC425" i="13" s="1"/>
  <c r="AN424" i="13"/>
  <c r="AR424" i="13" s="1"/>
  <c r="AM424" i="13"/>
  <c r="AO424" i="13" s="1"/>
  <c r="AP424" i="13" s="1"/>
  <c r="AQ424" i="13" s="1"/>
  <c r="AT423" i="13"/>
  <c r="AV423" i="13" s="1"/>
  <c r="AW423" i="13" s="1"/>
  <c r="AX423" i="13" s="1"/>
  <c r="BB422" i="13"/>
  <c r="BF422" i="13" s="1"/>
  <c r="BA422" i="13"/>
  <c r="BC422" i="13" s="1"/>
  <c r="BD422" i="13" s="1"/>
  <c r="BE422" i="13" s="1"/>
  <c r="R420" i="13"/>
  <c r="T420" i="13" s="1"/>
  <c r="U420" i="13" s="1"/>
  <c r="V420" i="13" s="1"/>
  <c r="Y419" i="13"/>
  <c r="AA419" i="13" s="1"/>
  <c r="AB419" i="13" s="1"/>
  <c r="AC419" i="13" s="1"/>
  <c r="AM417" i="13"/>
  <c r="AO417" i="13" s="1"/>
  <c r="AP417" i="13" s="1"/>
  <c r="AQ417" i="13" s="1"/>
  <c r="BB416" i="13"/>
  <c r="BF416" i="13" s="1"/>
  <c r="BA416" i="13"/>
  <c r="BC416" i="13" s="1"/>
  <c r="BD416" i="13" s="1"/>
  <c r="BE416" i="13" s="1"/>
  <c r="K415" i="13"/>
  <c r="M415" i="13" s="1"/>
  <c r="N415" i="13" s="1"/>
  <c r="O415" i="13" s="1"/>
  <c r="AT412" i="13"/>
  <c r="AV412" i="13" s="1"/>
  <c r="AW412" i="13" s="1"/>
  <c r="AX412" i="13" s="1"/>
  <c r="BA411" i="13"/>
  <c r="BC411" i="13" s="1"/>
  <c r="BD411" i="13" s="1"/>
  <c r="BE411" i="13" s="1"/>
  <c r="L410" i="13"/>
  <c r="P410" i="13" s="1"/>
  <c r="K410" i="13"/>
  <c r="M410" i="13" s="1"/>
  <c r="N410" i="13" s="1"/>
  <c r="O410" i="13" s="1"/>
  <c r="S409" i="13"/>
  <c r="W409" i="13" s="1"/>
  <c r="R409" i="13"/>
  <c r="T409" i="13" s="1"/>
  <c r="U409" i="13" s="1"/>
  <c r="V409" i="13" s="1"/>
  <c r="BA405" i="13"/>
  <c r="BC405" i="13" s="1"/>
  <c r="BD405" i="13" s="1"/>
  <c r="BE405" i="13" s="1"/>
  <c r="BH404" i="13"/>
  <c r="BJ404" i="13" s="1"/>
  <c r="BK404" i="13" s="1"/>
  <c r="BL404" i="13" s="1"/>
  <c r="R402" i="13"/>
  <c r="T402" i="13" s="1"/>
  <c r="U402" i="13" s="1"/>
  <c r="V402" i="13" s="1"/>
  <c r="Y401" i="13"/>
  <c r="AA401" i="13" s="1"/>
  <c r="AB401" i="13" s="1"/>
  <c r="AC401" i="13" s="1"/>
  <c r="AM400" i="13"/>
  <c r="AO400" i="13" s="1"/>
  <c r="AP400" i="13" s="1"/>
  <c r="AQ400" i="13" s="1"/>
  <c r="BI399" i="13"/>
  <c r="BM399" i="13" s="1"/>
  <c r="BH399" i="13"/>
  <c r="BJ399" i="13" s="1"/>
  <c r="BK399" i="13" s="1"/>
  <c r="BL399" i="13" s="1"/>
  <c r="BP398" i="13"/>
  <c r="BT398" i="13" s="1"/>
  <c r="BO398" i="13"/>
  <c r="BQ398" i="13" s="1"/>
  <c r="BR398" i="13" s="1"/>
  <c r="BS398" i="13" s="1"/>
  <c r="AM394" i="13"/>
  <c r="AO394" i="13" s="1"/>
  <c r="AP394" i="13" s="1"/>
  <c r="AQ394" i="13" s="1"/>
  <c r="AT393" i="13"/>
  <c r="AV393" i="13" s="1"/>
  <c r="AW393" i="13" s="1"/>
  <c r="AX393" i="13" s="1"/>
  <c r="K391" i="13"/>
  <c r="M391" i="13" s="1"/>
  <c r="N391" i="13" s="1"/>
  <c r="O391" i="13" s="1"/>
  <c r="S390" i="13"/>
  <c r="W390" i="13" s="1"/>
  <c r="R390" i="13"/>
  <c r="T390" i="13" s="1"/>
  <c r="U390" i="13" s="1"/>
  <c r="V390" i="13" s="1"/>
  <c r="Y389" i="13"/>
  <c r="AA389" i="13" s="1"/>
  <c r="AB389" i="13" s="1"/>
  <c r="AC389" i="13" s="1"/>
  <c r="AT386" i="13"/>
  <c r="AV386" i="13" s="1"/>
  <c r="AW386" i="13" s="1"/>
  <c r="AX386" i="13" s="1"/>
  <c r="BH384" i="13"/>
  <c r="BJ384" i="13" s="1"/>
  <c r="BK384" i="13" s="1"/>
  <c r="BL384" i="13" s="1"/>
  <c r="BO383" i="13"/>
  <c r="BQ383" i="13" s="1"/>
  <c r="BR383" i="13" s="1"/>
  <c r="BS383" i="13" s="1"/>
  <c r="L383" i="13"/>
  <c r="P383" i="13" s="1"/>
  <c r="K383" i="13"/>
  <c r="M383" i="13" s="1"/>
  <c r="N383" i="13" s="1"/>
  <c r="O383" i="13" s="1"/>
  <c r="R382" i="13"/>
  <c r="T382" i="13" s="1"/>
  <c r="U382" i="13" s="1"/>
  <c r="V382" i="13" s="1"/>
  <c r="Y381" i="13"/>
  <c r="AA381" i="13" s="1"/>
  <c r="AB381" i="13" s="1"/>
  <c r="AC381" i="13" s="1"/>
  <c r="AN379" i="13"/>
  <c r="AR379" i="13" s="1"/>
  <c r="AM379" i="13"/>
  <c r="AO379" i="13" s="1"/>
  <c r="AP379" i="13" s="1"/>
  <c r="AQ379" i="13" s="1"/>
  <c r="AU378" i="13"/>
  <c r="AY378" i="13" s="1"/>
  <c r="AT378" i="13"/>
  <c r="AV378" i="13" s="1"/>
  <c r="AW378" i="13" s="1"/>
  <c r="AX378" i="13" s="1"/>
  <c r="BI376" i="13"/>
  <c r="BM376" i="13" s="1"/>
  <c r="BH376" i="13"/>
  <c r="BJ376" i="13" s="1"/>
  <c r="BK376" i="13" s="1"/>
  <c r="BL376" i="13" s="1"/>
  <c r="K375" i="13"/>
  <c r="M375" i="13" s="1"/>
  <c r="N375" i="13" s="1"/>
  <c r="O375" i="13" s="1"/>
  <c r="AG372" i="13"/>
  <c r="AK372" i="13" s="1"/>
  <c r="AF372" i="13"/>
  <c r="AH372" i="13" s="1"/>
  <c r="AI372" i="13" s="1"/>
  <c r="AJ372" i="13" s="1"/>
  <c r="AM371" i="13"/>
  <c r="AO371" i="13" s="1"/>
  <c r="AP371" i="13" s="1"/>
  <c r="AQ371" i="13" s="1"/>
  <c r="AT370" i="13"/>
  <c r="AV370" i="13" s="1"/>
  <c r="AW370" i="13" s="1"/>
  <c r="AX370" i="13" s="1"/>
  <c r="BO367" i="13"/>
  <c r="BQ367" i="13" s="1"/>
  <c r="BR367" i="13" s="1"/>
  <c r="BS367" i="13" s="1"/>
  <c r="AN365" i="13"/>
  <c r="AR365" i="13" s="1"/>
  <c r="AM365" i="13"/>
  <c r="AO365" i="13" s="1"/>
  <c r="AP365" i="13" s="1"/>
  <c r="AQ365" i="13" s="1"/>
  <c r="BA364" i="13"/>
  <c r="BC364" i="13" s="1"/>
  <c r="BD364" i="13" s="1"/>
  <c r="BE364" i="13" s="1"/>
  <c r="BO362" i="13"/>
  <c r="BQ362" i="13" s="1"/>
  <c r="BR362" i="13" s="1"/>
  <c r="BS362" i="13" s="1"/>
  <c r="L362" i="13"/>
  <c r="P362" i="13" s="1"/>
  <c r="K362" i="13"/>
  <c r="M362" i="13" s="1"/>
  <c r="N362" i="13" s="1"/>
  <c r="O362" i="13" s="1"/>
  <c r="S361" i="13"/>
  <c r="W361" i="13" s="1"/>
  <c r="R361" i="13"/>
  <c r="T361" i="13" s="1"/>
  <c r="U361" i="13" s="1"/>
  <c r="V361" i="13" s="1"/>
  <c r="Z360" i="13"/>
  <c r="AD360" i="13" s="1"/>
  <c r="Y360" i="13"/>
  <c r="AA360" i="13" s="1"/>
  <c r="AB360" i="13" s="1"/>
  <c r="AC360" i="13" s="1"/>
  <c r="AG359" i="13"/>
  <c r="AK359" i="13" s="1"/>
  <c r="AF359" i="13"/>
  <c r="AH359" i="13" s="1"/>
  <c r="AI359" i="13" s="1"/>
  <c r="AJ359" i="13" s="1"/>
  <c r="BO356" i="13"/>
  <c r="BQ356" i="13" s="1"/>
  <c r="BR356" i="13" s="1"/>
  <c r="BS356" i="13" s="1"/>
  <c r="R355" i="13"/>
  <c r="T355" i="13" s="1"/>
  <c r="U355" i="13" s="1"/>
  <c r="V355" i="13" s="1"/>
  <c r="Y354" i="13"/>
  <c r="AA354" i="13" s="1"/>
  <c r="AB354" i="13" s="1"/>
  <c r="AC354" i="13" s="1"/>
  <c r="AM353" i="13"/>
  <c r="AO353" i="13" s="1"/>
  <c r="AP353" i="13" s="1"/>
  <c r="AQ353" i="13" s="1"/>
  <c r="AT352" i="13"/>
  <c r="AV352" i="13" s="1"/>
  <c r="AW352" i="13" s="1"/>
  <c r="AX352" i="13" s="1"/>
  <c r="BA351" i="13"/>
  <c r="BC351" i="13" s="1"/>
  <c r="BD351" i="13" s="1"/>
  <c r="BE351" i="13" s="1"/>
  <c r="L350" i="13"/>
  <c r="P350" i="13" s="1"/>
  <c r="K350" i="13"/>
  <c r="M350" i="13" s="1"/>
  <c r="N350" i="13" s="1"/>
  <c r="O350" i="13" s="1"/>
  <c r="Z348" i="13"/>
  <c r="AD348" i="13" s="1"/>
  <c r="Y348" i="13"/>
  <c r="AA348" i="13" s="1"/>
  <c r="AB348" i="13" s="1"/>
  <c r="AC348" i="13" s="1"/>
  <c r="AN347" i="13"/>
  <c r="AR347" i="13" s="1"/>
  <c r="AM347" i="13"/>
  <c r="AO347" i="13" s="1"/>
  <c r="AP347" i="13" s="1"/>
  <c r="AQ347" i="13" s="1"/>
  <c r="AT346" i="13"/>
  <c r="AV346" i="13" s="1"/>
  <c r="AW346" i="13" s="1"/>
  <c r="AX346" i="13" s="1"/>
  <c r="BO344" i="13"/>
  <c r="BQ344" i="13" s="1"/>
  <c r="BR344" i="13" s="1"/>
  <c r="BS344" i="13" s="1"/>
  <c r="K344" i="13"/>
  <c r="M344" i="13" s="1"/>
  <c r="N344" i="13" s="1"/>
  <c r="O344" i="13" s="1"/>
  <c r="R343" i="13"/>
  <c r="T343" i="13" s="1"/>
  <c r="U343" i="13" s="1"/>
  <c r="V343" i="13" s="1"/>
  <c r="AG335" i="13"/>
  <c r="AK335" i="13" s="1"/>
  <c r="AF335" i="13"/>
  <c r="AH335" i="13" s="1"/>
  <c r="AI335" i="13" s="1"/>
  <c r="AJ335" i="13" s="1"/>
  <c r="AN334" i="13"/>
  <c r="AR334" i="13" s="1"/>
  <c r="AM334" i="13"/>
  <c r="AO334" i="13" s="1"/>
  <c r="AP334" i="13" s="1"/>
  <c r="AQ334" i="13" s="1"/>
  <c r="BA333" i="13"/>
  <c r="BC333" i="13" s="1"/>
  <c r="BD333" i="13" s="1"/>
  <c r="BE333" i="13" s="1"/>
  <c r="BH332" i="13"/>
  <c r="BJ332" i="13" s="1"/>
  <c r="BK332" i="13" s="1"/>
  <c r="BL332" i="13" s="1"/>
  <c r="BO331" i="13"/>
  <c r="BQ331" i="13" s="1"/>
  <c r="BR331" i="13" s="1"/>
  <c r="BS331" i="13" s="1"/>
  <c r="L331" i="13"/>
  <c r="P331" i="13" s="1"/>
  <c r="K331" i="13"/>
  <c r="M331" i="13" s="1"/>
  <c r="N331" i="13" s="1"/>
  <c r="O331" i="13" s="1"/>
  <c r="R330" i="13"/>
  <c r="T330" i="13" s="1"/>
  <c r="U330" i="13" s="1"/>
  <c r="V330" i="13" s="1"/>
  <c r="AF329" i="13"/>
  <c r="AH329" i="13" s="1"/>
  <c r="AI329" i="13" s="1"/>
  <c r="AJ329" i="13" s="1"/>
  <c r="AM328" i="13"/>
  <c r="AO328" i="13" s="1"/>
  <c r="AP328" i="13" s="1"/>
  <c r="AQ328" i="13" s="1"/>
  <c r="AT327" i="13"/>
  <c r="AV327" i="13" s="1"/>
  <c r="AW327" i="13" s="1"/>
  <c r="AX327" i="13" s="1"/>
  <c r="BA326" i="13"/>
  <c r="BC326" i="13" s="1"/>
  <c r="BD326" i="13" s="1"/>
  <c r="BE326" i="13" s="1"/>
  <c r="BH325" i="13"/>
  <c r="BJ325" i="13" s="1"/>
  <c r="BK325" i="13" s="1"/>
  <c r="BL325" i="13" s="1"/>
  <c r="BO324" i="13"/>
  <c r="BQ324" i="13" s="1"/>
  <c r="BR324" i="13" s="1"/>
  <c r="BS324" i="13" s="1"/>
  <c r="R323" i="13"/>
  <c r="T323" i="13" s="1"/>
  <c r="U323" i="13" s="1"/>
  <c r="V323" i="13" s="1"/>
  <c r="AG322" i="13"/>
  <c r="AK322" i="13" s="1"/>
  <c r="AF322" i="13"/>
  <c r="AH322" i="13" s="1"/>
  <c r="AI322" i="13" s="1"/>
  <c r="AJ322" i="13" s="1"/>
  <c r="AN321" i="13"/>
  <c r="AR321" i="13" s="1"/>
  <c r="AM321" i="13"/>
  <c r="AO321" i="13" s="1"/>
  <c r="AP321" i="13" s="1"/>
  <c r="AQ321" i="13" s="1"/>
  <c r="BB320" i="13"/>
  <c r="BF320" i="13" s="1"/>
  <c r="BA320" i="13"/>
  <c r="BC320" i="13" s="1"/>
  <c r="BD320" i="13" s="1"/>
  <c r="BE320" i="13" s="1"/>
  <c r="BO318" i="13"/>
  <c r="BQ318" i="13" s="1"/>
  <c r="BR318" i="13" s="1"/>
  <c r="BS318" i="13" s="1"/>
  <c r="AU315" i="13"/>
  <c r="AY315" i="13" s="1"/>
  <c r="AT315" i="13"/>
  <c r="AV315" i="13" s="1"/>
  <c r="AW315" i="13" s="1"/>
  <c r="AX315" i="13" s="1"/>
  <c r="BB314" i="13"/>
  <c r="BF314" i="13" s="1"/>
  <c r="BA314" i="13"/>
  <c r="BC314" i="13" s="1"/>
  <c r="BD314" i="13" s="1"/>
  <c r="BE314" i="13" s="1"/>
  <c r="BI313" i="13"/>
  <c r="BM313" i="13" s="1"/>
  <c r="BH313" i="13"/>
  <c r="BJ313" i="13" s="1"/>
  <c r="BK313" i="13" s="1"/>
  <c r="BL313" i="13" s="1"/>
  <c r="K313" i="13"/>
  <c r="M313" i="13" s="1"/>
  <c r="N313" i="13" s="1"/>
  <c r="O313" i="13" s="1"/>
  <c r="S312" i="13"/>
  <c r="W312" i="13" s="1"/>
  <c r="R312" i="13"/>
  <c r="T312" i="13" s="1"/>
  <c r="U312" i="13" s="1"/>
  <c r="V312" i="13" s="1"/>
  <c r="Y311" i="13"/>
  <c r="AA311" i="13" s="1"/>
  <c r="AB311" i="13" s="1"/>
  <c r="AC311" i="13" s="1"/>
  <c r="AN310" i="13"/>
  <c r="AR310" i="13" s="1"/>
  <c r="AM310" i="13"/>
  <c r="AO310" i="13" s="1"/>
  <c r="AP310" i="13" s="1"/>
  <c r="AQ310" i="13" s="1"/>
  <c r="BH308" i="13"/>
  <c r="BJ308" i="13" s="1"/>
  <c r="BK308" i="13" s="1"/>
  <c r="BL308" i="13" s="1"/>
  <c r="R303" i="13"/>
  <c r="T303" i="13" s="1"/>
  <c r="U303" i="13" s="1"/>
  <c r="V303" i="13" s="1"/>
  <c r="AM301" i="13"/>
  <c r="AO301" i="13" s="1"/>
  <c r="AP301" i="13" s="1"/>
  <c r="AQ301" i="13" s="1"/>
  <c r="AU300" i="13"/>
  <c r="AY300" i="13" s="1"/>
  <c r="AT300" i="13"/>
  <c r="AV300" i="13" s="1"/>
  <c r="AW300" i="13" s="1"/>
  <c r="AX300" i="13" s="1"/>
  <c r="BO298" i="13"/>
  <c r="BQ298" i="13" s="1"/>
  <c r="BR298" i="13" s="1"/>
  <c r="BS298" i="13" s="1"/>
  <c r="S298" i="13"/>
  <c r="W298" i="13" s="1"/>
  <c r="R298" i="13"/>
  <c r="T298" i="13" s="1"/>
  <c r="U298" i="13" s="1"/>
  <c r="V298" i="13" s="1"/>
  <c r="AF297" i="13"/>
  <c r="AH297" i="13" s="1"/>
  <c r="AI297" i="13" s="1"/>
  <c r="AJ297" i="13" s="1"/>
  <c r="AT295" i="13"/>
  <c r="AV295" i="13" s="1"/>
  <c r="AW295" i="13" s="1"/>
  <c r="AX295" i="13" s="1"/>
  <c r="L293" i="13"/>
  <c r="P293" i="13" s="1"/>
  <c r="K293" i="13"/>
  <c r="M293" i="13" s="1"/>
  <c r="N293" i="13" s="1"/>
  <c r="O293" i="13" s="1"/>
  <c r="Y291" i="13"/>
  <c r="AA291" i="13" s="1"/>
  <c r="AB291" i="13" s="1"/>
  <c r="AC291" i="13" s="1"/>
  <c r="BA288" i="13"/>
  <c r="BC288" i="13" s="1"/>
  <c r="BD288" i="13" s="1"/>
  <c r="BE288" i="13" s="1"/>
  <c r="BO286" i="13"/>
  <c r="BQ286" i="13" s="1"/>
  <c r="BR286" i="13" s="1"/>
  <c r="BS286" i="13" s="1"/>
  <c r="R285" i="13"/>
  <c r="T285" i="13" s="1"/>
  <c r="U285" i="13" s="1"/>
  <c r="V285" i="13" s="1"/>
  <c r="AF283" i="13"/>
  <c r="AH283" i="13" s="1"/>
  <c r="AI283" i="13" s="1"/>
  <c r="AJ283" i="13" s="1"/>
  <c r="AM282" i="13"/>
  <c r="AO282" i="13" s="1"/>
  <c r="AP282" i="13" s="1"/>
  <c r="AQ282" i="13" s="1"/>
  <c r="AT281" i="13"/>
  <c r="AV281" i="13" s="1"/>
  <c r="AW281" i="13" s="1"/>
  <c r="AX281" i="13" s="1"/>
  <c r="BA280" i="13"/>
  <c r="BC280" i="13" s="1"/>
  <c r="BD280" i="13" s="1"/>
  <c r="BE280" i="13" s="1"/>
  <c r="L279" i="13"/>
  <c r="P279" i="13" s="1"/>
  <c r="K279" i="13"/>
  <c r="M279" i="13" s="1"/>
  <c r="N279" i="13" s="1"/>
  <c r="O279" i="13" s="1"/>
  <c r="S278" i="13"/>
  <c r="W278" i="13" s="1"/>
  <c r="R278" i="13"/>
  <c r="T278" i="13" s="1"/>
  <c r="U278" i="13" s="1"/>
  <c r="V278" i="13" s="1"/>
  <c r="Z277" i="13"/>
  <c r="AD277" i="13" s="1"/>
  <c r="Y277" i="13"/>
  <c r="AA277" i="13" s="1"/>
  <c r="AB277" i="13" s="1"/>
  <c r="AC277" i="13" s="1"/>
  <c r="AG276" i="13"/>
  <c r="AK276" i="13" s="1"/>
  <c r="AF276" i="13"/>
  <c r="AH276" i="13" s="1"/>
  <c r="AI276" i="13" s="1"/>
  <c r="AJ276" i="13" s="1"/>
  <c r="AN275" i="13"/>
  <c r="AR275" i="13" s="1"/>
  <c r="AM275" i="13"/>
  <c r="AO275" i="13" s="1"/>
  <c r="AP275" i="13" s="1"/>
  <c r="AQ275" i="13" s="1"/>
  <c r="BH273" i="13"/>
  <c r="BJ273" i="13" s="1"/>
  <c r="BK273" i="13" s="1"/>
  <c r="BL273" i="13" s="1"/>
  <c r="R272" i="13"/>
  <c r="T272" i="13" s="1"/>
  <c r="U272" i="13" s="1"/>
  <c r="V272" i="13" s="1"/>
  <c r="Y271" i="13"/>
  <c r="AA271" i="13" s="1"/>
  <c r="AB271" i="13" s="1"/>
  <c r="AC271" i="13" s="1"/>
  <c r="BA269" i="13"/>
  <c r="BC269" i="13" s="1"/>
  <c r="BD269" i="13" s="1"/>
  <c r="BE269" i="13" s="1"/>
  <c r="BH268" i="13"/>
  <c r="BJ268" i="13" s="1"/>
  <c r="BK268" i="13" s="1"/>
  <c r="BL268" i="13" s="1"/>
  <c r="K268" i="13"/>
  <c r="M268" i="13" s="1"/>
  <c r="N268" i="13" s="1"/>
  <c r="O268" i="13" s="1"/>
  <c r="S267" i="13"/>
  <c r="W267" i="13" s="1"/>
  <c r="R267" i="13"/>
  <c r="T267" i="13" s="1"/>
  <c r="U267" i="13" s="1"/>
  <c r="V267" i="13" s="1"/>
  <c r="AM265" i="13"/>
  <c r="AO265" i="13" s="1"/>
  <c r="AP265" i="13" s="1"/>
  <c r="AQ265" i="13" s="1"/>
  <c r="BA263" i="13"/>
  <c r="BC263" i="13" s="1"/>
  <c r="BD263" i="13" s="1"/>
  <c r="BE263" i="13" s="1"/>
  <c r="BI262" i="13"/>
  <c r="BM262" i="13" s="1"/>
  <c r="BH262" i="13"/>
  <c r="BJ262" i="13" s="1"/>
  <c r="BK262" i="13" s="1"/>
  <c r="BL262" i="13" s="1"/>
  <c r="BO261" i="13"/>
  <c r="BQ261" i="13" s="1"/>
  <c r="BR261" i="13" s="1"/>
  <c r="BS261" i="13" s="1"/>
  <c r="L261" i="13"/>
  <c r="P261" i="13" s="1"/>
  <c r="K261" i="13"/>
  <c r="M261" i="13" s="1"/>
  <c r="N261" i="13" s="1"/>
  <c r="O261" i="13" s="1"/>
  <c r="R260" i="13"/>
  <c r="T260" i="13" s="1"/>
  <c r="U260" i="13" s="1"/>
  <c r="V260" i="13" s="1"/>
  <c r="AM258" i="13"/>
  <c r="AO258" i="13" s="1"/>
  <c r="AP258" i="13" s="1"/>
  <c r="AQ258" i="13" s="1"/>
  <c r="AT257" i="13"/>
  <c r="AV257" i="13" s="1"/>
  <c r="AW257" i="13" s="1"/>
  <c r="AX257" i="13" s="1"/>
  <c r="BA256" i="13"/>
  <c r="BC256" i="13" s="1"/>
  <c r="BD256" i="13" s="1"/>
  <c r="BE256" i="13" s="1"/>
  <c r="BH255" i="13"/>
  <c r="BJ255" i="13" s="1"/>
  <c r="BK255" i="13" s="1"/>
  <c r="BL255" i="13" s="1"/>
  <c r="BO254" i="13"/>
  <c r="BQ254" i="13" s="1"/>
  <c r="BR254" i="13" s="1"/>
  <c r="BS254" i="13" s="1"/>
  <c r="K254" i="13"/>
  <c r="M254" i="13" s="1"/>
  <c r="N254" i="13" s="1"/>
  <c r="O254" i="13" s="1"/>
  <c r="Y252" i="13"/>
  <c r="AA252" i="13" s="1"/>
  <c r="AB252" i="13" s="1"/>
  <c r="AC252" i="13" s="1"/>
  <c r="AT249" i="13"/>
  <c r="AV249" i="13" s="1"/>
  <c r="AW249" i="13" s="1"/>
  <c r="AX249" i="13" s="1"/>
  <c r="BA248" i="13"/>
  <c r="BC248" i="13" s="1"/>
  <c r="BD248" i="13" s="1"/>
  <c r="BE248" i="13" s="1"/>
  <c r="BH247" i="13"/>
  <c r="BJ247" i="13" s="1"/>
  <c r="BK247" i="13" s="1"/>
  <c r="BL247" i="13" s="1"/>
  <c r="BH242" i="13"/>
  <c r="BJ242" i="13" s="1"/>
  <c r="BK242" i="13" s="1"/>
  <c r="BL242" i="13" s="1"/>
  <c r="BO233" i="13"/>
  <c r="BQ233" i="13" s="1"/>
  <c r="BR233" i="13" s="1"/>
  <c r="BS233" i="13" s="1"/>
  <c r="Y232" i="13"/>
  <c r="AA232" i="13" s="1"/>
  <c r="AB232" i="13" s="1"/>
  <c r="AC232" i="13" s="1"/>
  <c r="AF231" i="13"/>
  <c r="AH231" i="13" s="1"/>
  <c r="AI231" i="13" s="1"/>
  <c r="AJ231" i="13" s="1"/>
  <c r="AU230" i="13"/>
  <c r="AY230" i="13" s="1"/>
  <c r="AT230" i="13"/>
  <c r="AV230" i="13" s="1"/>
  <c r="AW230" i="13" s="1"/>
  <c r="AX230" i="13" s="1"/>
  <c r="BB229" i="13"/>
  <c r="BF229" i="13" s="1"/>
  <c r="BA229" i="13"/>
  <c r="BC229" i="13" s="1"/>
  <c r="BD229" i="13" s="1"/>
  <c r="BE229" i="13" s="1"/>
  <c r="BI228" i="13"/>
  <c r="BM228" i="13" s="1"/>
  <c r="BH228" i="13"/>
  <c r="BJ228" i="13" s="1"/>
  <c r="BK228" i="13" s="1"/>
  <c r="BL228" i="13" s="1"/>
  <c r="S226" i="13"/>
  <c r="W226" i="13" s="1"/>
  <c r="R226" i="13"/>
  <c r="T226" i="13" s="1"/>
  <c r="U226" i="13" s="1"/>
  <c r="V226" i="13" s="1"/>
  <c r="Z225" i="13"/>
  <c r="AD225" i="13" s="1"/>
  <c r="Y225" i="13"/>
  <c r="S219" i="13"/>
  <c r="W219" i="13" s="1"/>
  <c r="R219" i="13"/>
  <c r="T219" i="13" s="1"/>
  <c r="U219" i="13" s="1"/>
  <c r="V219" i="13" s="1"/>
  <c r="AG217" i="13"/>
  <c r="AK217" i="13" s="1"/>
  <c r="AF217" i="13"/>
  <c r="AH217" i="13" s="1"/>
  <c r="AI217" i="13" s="1"/>
  <c r="AJ217" i="13" s="1"/>
  <c r="AU215" i="13"/>
  <c r="AY215" i="13" s="1"/>
  <c r="AT215" i="13"/>
  <c r="AV215" i="13" s="1"/>
  <c r="AW215" i="13" s="1"/>
  <c r="AX215" i="13" s="1"/>
  <c r="BI213" i="13"/>
  <c r="BM213" i="13" s="1"/>
  <c r="BH213" i="13"/>
  <c r="BJ213" i="13" s="1"/>
  <c r="BK213" i="13" s="1"/>
  <c r="BL213" i="13" s="1"/>
  <c r="Y211" i="13"/>
  <c r="AA211" i="13" s="1"/>
  <c r="AB211" i="13" s="1"/>
  <c r="AC211" i="13" s="1"/>
  <c r="AN209" i="13"/>
  <c r="AR209" i="13" s="1"/>
  <c r="AM209" i="13"/>
  <c r="AO209" i="13" s="1"/>
  <c r="AP209" i="13" s="1"/>
  <c r="AQ209" i="13" s="1"/>
  <c r="R205" i="13"/>
  <c r="T205" i="13" s="1"/>
  <c r="U205" i="13" s="1"/>
  <c r="V205" i="13" s="1"/>
  <c r="Y204" i="13"/>
  <c r="AA204" i="13" s="1"/>
  <c r="AB204" i="13" s="1"/>
  <c r="AC204" i="13" s="1"/>
  <c r="AT202" i="13"/>
  <c r="AV202" i="13" s="1"/>
  <c r="AW202" i="13" s="1"/>
  <c r="AX202" i="13" s="1"/>
  <c r="BA201" i="13"/>
  <c r="BC201" i="13" s="1"/>
  <c r="BD201" i="13" s="1"/>
  <c r="BE201" i="13" s="1"/>
  <c r="L199" i="13"/>
  <c r="P199" i="13" s="1"/>
  <c r="K199" i="13"/>
  <c r="M199" i="13" s="1"/>
  <c r="N199" i="13" s="1"/>
  <c r="O199" i="13" s="1"/>
  <c r="S198" i="13"/>
  <c r="W198" i="13" s="1"/>
  <c r="R198" i="13"/>
  <c r="T198" i="13" s="1"/>
  <c r="U198" i="13" s="1"/>
  <c r="V198" i="13" s="1"/>
  <c r="Y197" i="13"/>
  <c r="AA197" i="13" s="1"/>
  <c r="AB197" i="13" s="1"/>
  <c r="AC197" i="13" s="1"/>
  <c r="AM196" i="13"/>
  <c r="AO196" i="13" s="1"/>
  <c r="AP196" i="13" s="1"/>
  <c r="AQ196" i="13" s="1"/>
  <c r="BA195" i="13"/>
  <c r="BC195" i="13" s="1"/>
  <c r="BD195" i="13" s="1"/>
  <c r="BE195" i="13" s="1"/>
  <c r="BH194" i="13"/>
  <c r="BJ194" i="13" s="1"/>
  <c r="BK194" i="13" s="1"/>
  <c r="BL194" i="13" s="1"/>
  <c r="R193" i="13"/>
  <c r="T193" i="13" s="1"/>
  <c r="U193" i="13" s="1"/>
  <c r="V193" i="13" s="1"/>
  <c r="Y192" i="13"/>
  <c r="AA192" i="13" s="1"/>
  <c r="AB192" i="13" s="1"/>
  <c r="AC192" i="13" s="1"/>
  <c r="R189" i="13"/>
  <c r="T189" i="13" s="1"/>
  <c r="U189" i="13" s="1"/>
  <c r="V189" i="13" s="1"/>
  <c r="AF187" i="13"/>
  <c r="AH187" i="13" s="1"/>
  <c r="AI187" i="13" s="1"/>
  <c r="AJ187" i="13" s="1"/>
  <c r="AM186" i="13"/>
  <c r="AO186" i="13" s="1"/>
  <c r="AP186" i="13" s="1"/>
  <c r="AQ186" i="13" s="1"/>
  <c r="BB185" i="13"/>
  <c r="BF185" i="13" s="1"/>
  <c r="BA185" i="13"/>
  <c r="BC185" i="13" s="1"/>
  <c r="BD185" i="13" s="1"/>
  <c r="BE185" i="13" s="1"/>
  <c r="Z183" i="13"/>
  <c r="AD183" i="13" s="1"/>
  <c r="Y183" i="13"/>
  <c r="AA183" i="13" s="1"/>
  <c r="AB183" i="13" s="1"/>
  <c r="AC183" i="13" s="1"/>
  <c r="AF182" i="13"/>
  <c r="AH182" i="13" s="1"/>
  <c r="AI182" i="13" s="1"/>
  <c r="AJ182" i="13" s="1"/>
  <c r="BH180" i="13"/>
  <c r="BJ180" i="13" s="1"/>
  <c r="BK180" i="13" s="1"/>
  <c r="BL180" i="13" s="1"/>
  <c r="K180" i="13"/>
  <c r="M180" i="13" s="1"/>
  <c r="N180" i="13" s="1"/>
  <c r="O180" i="13" s="1"/>
  <c r="R179" i="13"/>
  <c r="T179" i="13" s="1"/>
  <c r="U179" i="13" s="1"/>
  <c r="V179" i="13" s="1"/>
  <c r="AG178" i="13"/>
  <c r="AK178" i="13" s="1"/>
  <c r="AF178" i="13"/>
  <c r="AH178" i="13" s="1"/>
  <c r="AI178" i="13" s="1"/>
  <c r="AJ178" i="13" s="1"/>
  <c r="AU177" i="13"/>
  <c r="AY177" i="13" s="1"/>
  <c r="AT177" i="13"/>
  <c r="AV177" i="13" s="1"/>
  <c r="AW177" i="13" s="1"/>
  <c r="AX177" i="13" s="1"/>
  <c r="BO175" i="13"/>
  <c r="BQ175" i="13" s="1"/>
  <c r="BR175" i="13" s="1"/>
  <c r="BS175" i="13" s="1"/>
  <c r="L175" i="13"/>
  <c r="P175" i="13" s="1"/>
  <c r="K175" i="13"/>
  <c r="M175" i="13" s="1"/>
  <c r="N175" i="13" s="1"/>
  <c r="O175" i="13" s="1"/>
  <c r="AM172" i="13"/>
  <c r="AO172" i="13" s="1"/>
  <c r="AP172" i="13" s="1"/>
  <c r="AQ172" i="13" s="1"/>
  <c r="K170" i="13"/>
  <c r="M170" i="13" s="1"/>
  <c r="N170" i="13" s="1"/>
  <c r="O170" i="13" s="1"/>
  <c r="BB168" i="13"/>
  <c r="BF168" i="13" s="1"/>
  <c r="BA168" i="13"/>
  <c r="BC168" i="13" s="1"/>
  <c r="BD168" i="13" s="1"/>
  <c r="BE168" i="13" s="1"/>
  <c r="BH167" i="13"/>
  <c r="BJ167" i="13" s="1"/>
  <c r="BK167" i="13" s="1"/>
  <c r="BL167" i="13" s="1"/>
  <c r="BO166" i="13"/>
  <c r="BQ166" i="13" s="1"/>
  <c r="BR166" i="13" s="1"/>
  <c r="BS166" i="13" s="1"/>
  <c r="AU164" i="13"/>
  <c r="AY164" i="13" s="1"/>
  <c r="AT164" i="13"/>
  <c r="AV164" i="13" s="1"/>
  <c r="AW164" i="13" s="1"/>
  <c r="AX164" i="13" s="1"/>
  <c r="BI162" i="13"/>
  <c r="BM162" i="13" s="1"/>
  <c r="BH162" i="13"/>
  <c r="BJ162" i="13" s="1"/>
  <c r="BK162" i="13" s="1"/>
  <c r="BL162" i="13" s="1"/>
  <c r="Y161" i="13"/>
  <c r="AA161" i="13" s="1"/>
  <c r="AB161" i="13" s="1"/>
  <c r="AC161" i="13" s="1"/>
  <c r="AF160" i="13"/>
  <c r="AH160" i="13" s="1"/>
  <c r="AI160" i="13" s="1"/>
  <c r="AJ160" i="13" s="1"/>
  <c r="AU159" i="13"/>
  <c r="AY159" i="13" s="1"/>
  <c r="AT159" i="13"/>
  <c r="AV159" i="13" s="1"/>
  <c r="AW159" i="13" s="1"/>
  <c r="AX159" i="13" s="1"/>
  <c r="BH151" i="13"/>
  <c r="BJ151" i="13" s="1"/>
  <c r="BK151" i="13" s="1"/>
  <c r="BL151" i="13" s="1"/>
  <c r="R150" i="13"/>
  <c r="T150" i="13" s="1"/>
  <c r="U150" i="13" s="1"/>
  <c r="V150" i="13" s="1"/>
  <c r="L145" i="13"/>
  <c r="P145" i="13" s="1"/>
  <c r="K145" i="13"/>
  <c r="M145" i="13" s="1"/>
  <c r="N145" i="13" s="1"/>
  <c r="O145" i="13" s="1"/>
  <c r="BB143" i="13"/>
  <c r="BF143" i="13" s="1"/>
  <c r="BA143" i="13"/>
  <c r="BC143" i="13" s="1"/>
  <c r="BD143" i="13" s="1"/>
  <c r="BE143" i="13" s="1"/>
  <c r="L142" i="13"/>
  <c r="P142" i="13" s="1"/>
  <c r="K142" i="13"/>
  <c r="M142" i="13" s="1"/>
  <c r="N142" i="13" s="1"/>
  <c r="O142" i="13" s="1"/>
  <c r="AU139" i="13"/>
  <c r="AY139" i="13" s="1"/>
  <c r="AT139" i="13"/>
  <c r="AV139" i="13" s="1"/>
  <c r="AW139" i="13" s="1"/>
  <c r="AX139" i="13" s="1"/>
  <c r="BH138" i="13"/>
  <c r="BJ138" i="13" s="1"/>
  <c r="BK138" i="13" s="1"/>
  <c r="BL138" i="13" s="1"/>
  <c r="BP137" i="13"/>
  <c r="BT137" i="13" s="1"/>
  <c r="BO137" i="13"/>
  <c r="BQ137" i="13" s="1"/>
  <c r="BR137" i="13" s="1"/>
  <c r="BS137" i="13" s="1"/>
  <c r="R137" i="13"/>
  <c r="T137" i="13" s="1"/>
  <c r="U137" i="13" s="1"/>
  <c r="V137" i="13" s="1"/>
  <c r="BP131" i="13"/>
  <c r="BT131" i="13" s="1"/>
  <c r="BO131" i="13"/>
  <c r="BQ131" i="13" s="1"/>
  <c r="BR131" i="13" s="1"/>
  <c r="BS131" i="13" s="1"/>
  <c r="R130" i="13"/>
  <c r="T130" i="13" s="1"/>
  <c r="U130" i="13" s="1"/>
  <c r="V130" i="13" s="1"/>
  <c r="AF128" i="13"/>
  <c r="AH128" i="13" s="1"/>
  <c r="AI128" i="13" s="1"/>
  <c r="AJ128" i="13" s="1"/>
  <c r="BA127" i="13"/>
  <c r="BC127" i="13" s="1"/>
  <c r="BD127" i="13" s="1"/>
  <c r="BE127" i="13" s="1"/>
  <c r="AG124" i="13"/>
  <c r="AK124" i="13" s="1"/>
  <c r="AF124" i="13"/>
  <c r="AH124" i="13" s="1"/>
  <c r="AI124" i="13" s="1"/>
  <c r="AJ124" i="13" s="1"/>
  <c r="BH122" i="13"/>
  <c r="BJ122" i="13" s="1"/>
  <c r="BK122" i="13" s="1"/>
  <c r="BL122" i="13" s="1"/>
  <c r="BP121" i="13"/>
  <c r="BT121" i="13" s="1"/>
  <c r="BO121" i="13"/>
  <c r="BQ121" i="13" s="1"/>
  <c r="BR121" i="13" s="1"/>
  <c r="BS121" i="13" s="1"/>
  <c r="R120" i="13"/>
  <c r="T120" i="13" s="1"/>
  <c r="U120" i="13" s="1"/>
  <c r="V120" i="13" s="1"/>
  <c r="AM118" i="13"/>
  <c r="AO118" i="13" s="1"/>
  <c r="AP118" i="13" s="1"/>
  <c r="AQ118" i="13" s="1"/>
  <c r="AT117" i="13"/>
  <c r="AV117" i="13" s="1"/>
  <c r="AW117" i="13" s="1"/>
  <c r="AX117" i="13" s="1"/>
  <c r="BH115" i="13"/>
  <c r="BJ115" i="13" s="1"/>
  <c r="BK115" i="13" s="1"/>
  <c r="BL115" i="13" s="1"/>
  <c r="R113" i="13"/>
  <c r="T113" i="13" s="1"/>
  <c r="U113" i="13" s="1"/>
  <c r="V113" i="13" s="1"/>
  <c r="Y112" i="13"/>
  <c r="AA112" i="13" s="1"/>
  <c r="AB112" i="13" s="1"/>
  <c r="AC112" i="13" s="1"/>
  <c r="AM110" i="13"/>
  <c r="AO110" i="13" s="1"/>
  <c r="AP110" i="13" s="1"/>
  <c r="AQ110" i="13" s="1"/>
  <c r="AT109" i="13"/>
  <c r="AV109" i="13" s="1"/>
  <c r="AW109" i="13" s="1"/>
  <c r="AX109" i="13" s="1"/>
  <c r="BA108" i="13"/>
  <c r="BC108" i="13" s="1"/>
  <c r="BD108" i="13" s="1"/>
  <c r="BE108" i="13" s="1"/>
  <c r="BH107" i="13"/>
  <c r="BJ107" i="13" s="1"/>
  <c r="BK107" i="13" s="1"/>
  <c r="BL107" i="13" s="1"/>
  <c r="BO106" i="13"/>
  <c r="BQ106" i="13" s="1"/>
  <c r="BR106" i="13" s="1"/>
  <c r="BS106" i="13" s="1"/>
  <c r="R105" i="13"/>
  <c r="T105" i="13" s="1"/>
  <c r="U105" i="13" s="1"/>
  <c r="V105" i="13" s="1"/>
  <c r="AT103" i="13"/>
  <c r="AV103" i="13" s="1"/>
  <c r="AW103" i="13" s="1"/>
  <c r="AX103" i="13" s="1"/>
  <c r="BO100" i="13"/>
  <c r="BQ100" i="13" s="1"/>
  <c r="BR100" i="13" s="1"/>
  <c r="BS100" i="13" s="1"/>
  <c r="R99" i="13"/>
  <c r="T99" i="13" s="1"/>
  <c r="U99" i="13" s="1"/>
  <c r="V99" i="13" s="1"/>
  <c r="AT96" i="13"/>
  <c r="AV96" i="13" s="1"/>
  <c r="AW96" i="13" s="1"/>
  <c r="AX96" i="13" s="1"/>
  <c r="BA95" i="13"/>
  <c r="BC95" i="13" s="1"/>
  <c r="BD95" i="13" s="1"/>
  <c r="BE95" i="13" s="1"/>
  <c r="L94" i="13"/>
  <c r="P94" i="13" s="1"/>
  <c r="K94" i="13"/>
  <c r="M94" i="13" s="1"/>
  <c r="N94" i="13" s="1"/>
  <c r="O94" i="13" s="1"/>
  <c r="S93" i="13"/>
  <c r="W93" i="13" s="1"/>
  <c r="R93" i="13"/>
  <c r="T93" i="13" s="1"/>
  <c r="U93" i="13" s="1"/>
  <c r="V93" i="13" s="1"/>
  <c r="Z92" i="13"/>
  <c r="AD92" i="13" s="1"/>
  <c r="Y92" i="13"/>
  <c r="AA92" i="13" s="1"/>
  <c r="AB92" i="13" s="1"/>
  <c r="AC92" i="13" s="1"/>
  <c r="AN90" i="13"/>
  <c r="AR90" i="13" s="1"/>
  <c r="AM90" i="13"/>
  <c r="AO90" i="13" s="1"/>
  <c r="AP90" i="13" s="1"/>
  <c r="AQ90" i="13" s="1"/>
  <c r="AU89" i="13"/>
  <c r="AY89" i="13" s="1"/>
  <c r="AT89" i="13"/>
  <c r="AV89" i="13" s="1"/>
  <c r="AW89" i="13" s="1"/>
  <c r="AX89" i="13" s="1"/>
  <c r="BB88" i="13"/>
  <c r="BF88" i="13" s="1"/>
  <c r="BA88" i="13"/>
  <c r="BC88" i="13" s="1"/>
  <c r="BD88" i="13" s="1"/>
  <c r="BE88" i="13" s="1"/>
  <c r="BI87" i="13"/>
  <c r="BM87" i="13" s="1"/>
  <c r="BH87" i="13"/>
  <c r="BJ87" i="13" s="1"/>
  <c r="BK87" i="13" s="1"/>
  <c r="BL87" i="13" s="1"/>
  <c r="AN83" i="13"/>
  <c r="AR83" i="13" s="1"/>
  <c r="AM83" i="13"/>
  <c r="AO83" i="13" s="1"/>
  <c r="AP83" i="13" s="1"/>
  <c r="AQ83" i="13" s="1"/>
  <c r="AU82" i="13"/>
  <c r="AY82" i="13" s="1"/>
  <c r="AT82" i="13"/>
  <c r="AV82" i="13" s="1"/>
  <c r="AW82" i="13" s="1"/>
  <c r="AX82" i="13" s="1"/>
  <c r="BO80" i="13"/>
  <c r="BQ80" i="13" s="1"/>
  <c r="BR80" i="13" s="1"/>
  <c r="BS80" i="13" s="1"/>
  <c r="K80" i="13"/>
  <c r="M80" i="13" s="1"/>
  <c r="N80" i="13" s="1"/>
  <c r="O80" i="13" s="1"/>
  <c r="R79" i="13"/>
  <c r="T79" i="13" s="1"/>
  <c r="U79" i="13" s="1"/>
  <c r="V79" i="13" s="1"/>
  <c r="Y78" i="13"/>
  <c r="AA78" i="13" s="1"/>
  <c r="AB78" i="13" s="1"/>
  <c r="AC78" i="13" s="1"/>
  <c r="AF77" i="13"/>
  <c r="AH77" i="13" s="1"/>
  <c r="AI77" i="13" s="1"/>
  <c r="AJ77" i="13" s="1"/>
  <c r="AM76" i="13"/>
  <c r="AO76" i="13" s="1"/>
  <c r="AP76" i="13" s="1"/>
  <c r="AQ76" i="13" s="1"/>
  <c r="AT75" i="13"/>
  <c r="AV75" i="13" s="1"/>
  <c r="AW75" i="13" s="1"/>
  <c r="AX75" i="13" s="1"/>
  <c r="BA74" i="13"/>
  <c r="BC74" i="13" s="1"/>
  <c r="BD74" i="13" s="1"/>
  <c r="BE74" i="13" s="1"/>
  <c r="K73" i="13"/>
  <c r="M73" i="13" s="1"/>
  <c r="N73" i="13" s="1"/>
  <c r="O73" i="13" s="1"/>
  <c r="AF70" i="13"/>
  <c r="AH70" i="13" s="1"/>
  <c r="AI70" i="13" s="1"/>
  <c r="AJ70" i="13" s="1"/>
  <c r="AM69" i="13"/>
  <c r="AO69" i="13" s="1"/>
  <c r="AP69" i="13" s="1"/>
  <c r="AQ69" i="13" s="1"/>
  <c r="AU68" i="13"/>
  <c r="AY68" i="13" s="1"/>
  <c r="AT68" i="13"/>
  <c r="AV68" i="13" s="1"/>
  <c r="AW68" i="13" s="1"/>
  <c r="AX68" i="13" s="1"/>
  <c r="AT62" i="13"/>
  <c r="AV62" i="13" s="1"/>
  <c r="AW62" i="13" s="1"/>
  <c r="AX62" i="13" s="1"/>
  <c r="BI61" i="13"/>
  <c r="BM61" i="13" s="1"/>
  <c r="BH61" i="13"/>
  <c r="BJ61" i="13" s="1"/>
  <c r="BK61" i="13" s="1"/>
  <c r="BL61" i="13" s="1"/>
  <c r="BO60" i="13"/>
  <c r="BQ60" i="13" s="1"/>
  <c r="BR60" i="13" s="1"/>
  <c r="BS60" i="13" s="1"/>
  <c r="K60" i="13"/>
  <c r="M60" i="13" s="1"/>
  <c r="N60" i="13" s="1"/>
  <c r="O60" i="13" s="1"/>
  <c r="R59" i="13"/>
  <c r="T59" i="13" s="1"/>
  <c r="U59" i="13" s="1"/>
  <c r="V59" i="13" s="1"/>
  <c r="AM57" i="13"/>
  <c r="AO57" i="13" s="1"/>
  <c r="AP57" i="13" s="1"/>
  <c r="AQ57" i="13" s="1"/>
  <c r="AT56" i="13"/>
  <c r="AV56" i="13" s="1"/>
  <c r="AW56" i="13" s="1"/>
  <c r="AX56" i="13" s="1"/>
  <c r="L53" i="13"/>
  <c r="P53" i="13" s="1"/>
  <c r="K53" i="13"/>
  <c r="M53" i="13" s="1"/>
  <c r="N53" i="13" s="1"/>
  <c r="O53" i="13" s="1"/>
  <c r="Z51" i="13"/>
  <c r="AD51" i="13" s="1"/>
  <c r="Y51" i="13"/>
  <c r="AA51" i="13" s="1"/>
  <c r="AB51" i="13" s="1"/>
  <c r="AC51" i="13" s="1"/>
  <c r="AM50" i="13"/>
  <c r="AO50" i="13" s="1"/>
  <c r="AP50" i="13" s="1"/>
  <c r="AQ50" i="13" s="1"/>
  <c r="AU49" i="13"/>
  <c r="AY49" i="13" s="1"/>
  <c r="AT49" i="13"/>
  <c r="AV49" i="13" s="1"/>
  <c r="AW49" i="13" s="1"/>
  <c r="AX49" i="13" s="1"/>
  <c r="BA48" i="13"/>
  <c r="BC48" i="13" s="1"/>
  <c r="BD48" i="13" s="1"/>
  <c r="BE48" i="13" s="1"/>
  <c r="BO46" i="13"/>
  <c r="BQ46" i="13" s="1"/>
  <c r="BR46" i="13" s="1"/>
  <c r="BS46" i="13" s="1"/>
  <c r="AF44" i="13"/>
  <c r="AH44" i="13" s="1"/>
  <c r="AI44" i="13" s="1"/>
  <c r="AJ44" i="13" s="1"/>
  <c r="BH40" i="13"/>
  <c r="BJ40" i="13" s="1"/>
  <c r="BK40" i="13" s="1"/>
  <c r="BL40" i="13" s="1"/>
  <c r="BO39" i="13"/>
  <c r="BQ39" i="13" s="1"/>
  <c r="BR39" i="13" s="1"/>
  <c r="BS39" i="13" s="1"/>
  <c r="K39" i="13"/>
  <c r="M39" i="13" s="1"/>
  <c r="N39" i="13" s="1"/>
  <c r="O39" i="13" s="1"/>
  <c r="AM35" i="13"/>
  <c r="AO35" i="13" s="1"/>
  <c r="AP35" i="13" s="1"/>
  <c r="AQ35" i="13" s="1"/>
  <c r="AT34" i="13"/>
  <c r="AV34" i="13" s="1"/>
  <c r="AW34" i="13" s="1"/>
  <c r="AX34" i="13" s="1"/>
  <c r="BO31" i="13"/>
  <c r="BQ31" i="13" s="1"/>
  <c r="BR31" i="13" s="1"/>
  <c r="BS31" i="13" s="1"/>
  <c r="K31" i="13"/>
  <c r="M31" i="13" s="1"/>
  <c r="N31" i="13" s="1"/>
  <c r="O31" i="13" s="1"/>
  <c r="R30" i="13"/>
  <c r="T30" i="13" s="1"/>
  <c r="U30" i="13" s="1"/>
  <c r="V30" i="13" s="1"/>
  <c r="Y29" i="13"/>
  <c r="AA29" i="13" s="1"/>
  <c r="AB29" i="13" s="1"/>
  <c r="AC29" i="13" s="1"/>
  <c r="AU27" i="13"/>
  <c r="AY27" i="13" s="1"/>
  <c r="AT27" i="13"/>
  <c r="AV27" i="13" s="1"/>
  <c r="AW27" i="13" s="1"/>
  <c r="AX27" i="13" s="1"/>
  <c r="BH26" i="13"/>
  <c r="BJ26" i="13" s="1"/>
  <c r="BK26" i="13" s="1"/>
  <c r="BL26" i="13" s="1"/>
  <c r="BO25" i="13"/>
  <c r="BQ25" i="13" s="1"/>
  <c r="BR25" i="13" s="1"/>
  <c r="BS25" i="13" s="1"/>
  <c r="K25" i="13"/>
  <c r="M25" i="13" s="1"/>
  <c r="N25" i="13" s="1"/>
  <c r="O25" i="13" s="1"/>
  <c r="R24" i="13"/>
  <c r="T24" i="13" s="1"/>
  <c r="U24" i="13" s="1"/>
  <c r="V24" i="13" s="1"/>
  <c r="Z23" i="13"/>
  <c r="AD23" i="13" s="1"/>
  <c r="Y23" i="13"/>
  <c r="AA23" i="13" s="1"/>
  <c r="AB23" i="13" s="1"/>
  <c r="AC23" i="13" s="1"/>
  <c r="BB20" i="13"/>
  <c r="BF20" i="13" s="1"/>
  <c r="BA20" i="13"/>
  <c r="BC20" i="13" s="1"/>
  <c r="BD20" i="13" s="1"/>
  <c r="BE20" i="13" s="1"/>
  <c r="BH19" i="13"/>
  <c r="BJ19" i="13" s="1"/>
  <c r="BK19" i="13" s="1"/>
  <c r="BL19" i="13" s="1"/>
  <c r="L18" i="13"/>
  <c r="P18" i="13" s="1"/>
  <c r="K18" i="13"/>
  <c r="M18" i="13" s="1"/>
  <c r="N18" i="13" s="1"/>
  <c r="O18" i="13" s="1"/>
  <c r="AM16" i="13"/>
  <c r="AO16" i="13" s="1"/>
  <c r="AP16" i="13" s="1"/>
  <c r="AQ16" i="13" s="1"/>
  <c r="Z12" i="13"/>
  <c r="AD12" i="13" s="1"/>
  <c r="Y12" i="13"/>
  <c r="AA12" i="13" s="1"/>
  <c r="AB12" i="13" s="1"/>
  <c r="AC12" i="13" s="1"/>
  <c r="AN10" i="13"/>
  <c r="AR10" i="13" s="1"/>
  <c r="AM10" i="13"/>
  <c r="AO10" i="13" s="1"/>
  <c r="AP10" i="13" s="1"/>
  <c r="AQ10" i="13" s="1"/>
  <c r="AU9" i="13"/>
  <c r="AY9" i="13" s="1"/>
  <c r="AT9" i="13"/>
  <c r="BB8" i="13"/>
  <c r="BF8" i="13" s="1"/>
  <c r="BA8" i="13"/>
  <c r="BC8" i="13" s="1"/>
  <c r="BD8" i="13" s="1"/>
  <c r="BE8" i="13" s="1"/>
  <c r="BP6" i="13"/>
  <c r="BT6" i="13" s="1"/>
  <c r="BO6" i="13"/>
  <c r="BQ6" i="13" s="1"/>
  <c r="BR6" i="13" s="1"/>
  <c r="BS6" i="13" s="1"/>
  <c r="K6" i="13"/>
  <c r="M6" i="13" s="1"/>
  <c r="N6" i="13" s="1"/>
  <c r="O6" i="13" s="1"/>
  <c r="R5" i="13"/>
  <c r="T5" i="13" s="1"/>
  <c r="U5" i="13" s="1"/>
  <c r="V5" i="13" s="1"/>
  <c r="Y4" i="13"/>
  <c r="AA4" i="13" s="1"/>
  <c r="AB4" i="13" s="1"/>
  <c r="AC4" i="13" s="1"/>
  <c r="E66" i="13"/>
  <c r="I66" i="13" s="1"/>
  <c r="D66" i="13"/>
  <c r="F66" i="13" s="1"/>
  <c r="G66" i="13" s="1"/>
  <c r="H66" i="13" s="1"/>
  <c r="D18" i="13"/>
  <c r="F18" i="13" s="1"/>
  <c r="G18" i="13" s="1"/>
  <c r="H18" i="13" s="1"/>
  <c r="AM495" i="13"/>
  <c r="AO495" i="13" s="1"/>
  <c r="AP495" i="13" s="1"/>
  <c r="AQ495" i="13" s="1"/>
  <c r="AN489" i="13"/>
  <c r="AR489" i="13" s="1"/>
  <c r="AM489" i="13"/>
  <c r="AO489" i="13" s="1"/>
  <c r="AP489" i="13" s="1"/>
  <c r="AQ489" i="13" s="1"/>
  <c r="AM482" i="13"/>
  <c r="AO482" i="13" s="1"/>
  <c r="AP482" i="13" s="1"/>
  <c r="AQ482" i="13" s="1"/>
  <c r="BA476" i="13"/>
  <c r="BC476" i="13" s="1"/>
  <c r="BD476" i="13" s="1"/>
  <c r="BE476" i="13" s="1"/>
  <c r="BO474" i="13"/>
  <c r="BQ474" i="13" s="1"/>
  <c r="BR474" i="13" s="1"/>
  <c r="BS474" i="13" s="1"/>
  <c r="S462" i="13"/>
  <c r="W462" i="13" s="1"/>
  <c r="R462" i="13"/>
  <c r="T462" i="13" s="1"/>
  <c r="U462" i="13" s="1"/>
  <c r="V462" i="13" s="1"/>
  <c r="AU458" i="13"/>
  <c r="AY458" i="13" s="1"/>
  <c r="AT458" i="13"/>
  <c r="AV458" i="13" s="1"/>
  <c r="AW458" i="13" s="1"/>
  <c r="AX458" i="13" s="1"/>
  <c r="AM439" i="13"/>
  <c r="AO439" i="13" s="1"/>
  <c r="AP439" i="13" s="1"/>
  <c r="AQ439" i="13" s="1"/>
  <c r="K424" i="13"/>
  <c r="M424" i="13" s="1"/>
  <c r="N424" i="13" s="1"/>
  <c r="O424" i="13" s="1"/>
  <c r="AN410" i="13"/>
  <c r="AR410" i="13" s="1"/>
  <c r="AM410" i="13"/>
  <c r="AO410" i="13" s="1"/>
  <c r="AP410" i="13" s="1"/>
  <c r="AQ410" i="13" s="1"/>
  <c r="BI407" i="13"/>
  <c r="BM407" i="13" s="1"/>
  <c r="BH407" i="13"/>
  <c r="BJ407" i="13" s="1"/>
  <c r="BK407" i="13" s="1"/>
  <c r="BL407" i="13" s="1"/>
  <c r="AT402" i="13"/>
  <c r="AV402" i="13" s="1"/>
  <c r="AW402" i="13" s="1"/>
  <c r="AX402" i="13" s="1"/>
  <c r="AM383" i="13"/>
  <c r="AO383" i="13" s="1"/>
  <c r="AP383" i="13" s="1"/>
  <c r="AQ383" i="13" s="1"/>
  <c r="R370" i="13"/>
  <c r="T370" i="13" s="1"/>
  <c r="U370" i="13" s="1"/>
  <c r="V370" i="13" s="1"/>
  <c r="AM367" i="13"/>
  <c r="AO367" i="13" s="1"/>
  <c r="AP367" i="13" s="1"/>
  <c r="AQ367" i="13" s="1"/>
  <c r="Z364" i="13"/>
  <c r="AD364" i="13" s="1"/>
  <c r="Y364" i="13"/>
  <c r="AA364" i="13" s="1"/>
  <c r="AB364" i="13" s="1"/>
  <c r="AC364" i="13" s="1"/>
  <c r="BP358" i="13"/>
  <c r="BT358" i="13" s="1"/>
  <c r="BO358" i="13"/>
  <c r="BQ358" i="13" s="1"/>
  <c r="BR358" i="13" s="1"/>
  <c r="BS358" i="13" s="1"/>
  <c r="AT355" i="13"/>
  <c r="AV355" i="13" s="1"/>
  <c r="AW355" i="13" s="1"/>
  <c r="AX355" i="13" s="1"/>
  <c r="AM344" i="13"/>
  <c r="AO344" i="13" s="1"/>
  <c r="AP344" i="13" s="1"/>
  <c r="AQ344" i="13" s="1"/>
  <c r="Y339" i="13"/>
  <c r="AA339" i="13" s="1"/>
  <c r="AB339" i="13" s="1"/>
  <c r="AC339" i="13" s="1"/>
  <c r="S334" i="13"/>
  <c r="W334" i="13" s="1"/>
  <c r="R334" i="13"/>
  <c r="T334" i="13" s="1"/>
  <c r="U334" i="13" s="1"/>
  <c r="V334" i="13" s="1"/>
  <c r="Y314" i="13"/>
  <c r="AA314" i="13" s="1"/>
  <c r="AB314" i="13" s="1"/>
  <c r="AC314" i="13" s="1"/>
  <c r="BP310" i="13"/>
  <c r="BT310" i="13" s="1"/>
  <c r="BO310" i="13"/>
  <c r="BQ310" i="13" s="1"/>
  <c r="BR310" i="13" s="1"/>
  <c r="BS310" i="13" s="1"/>
  <c r="AF294" i="13"/>
  <c r="AH294" i="13" s="1"/>
  <c r="AI294" i="13" s="1"/>
  <c r="AJ294" i="13" s="1"/>
  <c r="K290" i="13"/>
  <c r="M290" i="13" s="1"/>
  <c r="N290" i="13" s="1"/>
  <c r="O290" i="13" s="1"/>
  <c r="BO282" i="13"/>
  <c r="BQ282" i="13" s="1"/>
  <c r="BR282" i="13" s="1"/>
  <c r="BS282" i="13" s="1"/>
  <c r="AT272" i="13"/>
  <c r="AV272" i="13" s="1"/>
  <c r="AW272" i="13" s="1"/>
  <c r="AX272" i="13" s="1"/>
  <c r="AN254" i="13"/>
  <c r="AR254" i="13" s="1"/>
  <c r="AM254" i="13"/>
  <c r="AO254" i="13" s="1"/>
  <c r="AP254" i="13" s="1"/>
  <c r="AQ254" i="13" s="1"/>
  <c r="BB252" i="13"/>
  <c r="BF252" i="13" s="1"/>
  <c r="BA252" i="13"/>
  <c r="BC252" i="13" s="1"/>
  <c r="BD252" i="13" s="1"/>
  <c r="BE252" i="13" s="1"/>
  <c r="S249" i="13"/>
  <c r="W249" i="13" s="1"/>
  <c r="R249" i="13"/>
  <c r="T249" i="13" s="1"/>
  <c r="U249" i="13" s="1"/>
  <c r="V249" i="13" s="1"/>
  <c r="S230" i="13"/>
  <c r="W230" i="13" s="1"/>
  <c r="R230" i="13"/>
  <c r="T230" i="13" s="1"/>
  <c r="U230" i="13" s="1"/>
  <c r="V230" i="13" s="1"/>
  <c r="AN227" i="13"/>
  <c r="AR227" i="13" s="1"/>
  <c r="AM227" i="13"/>
  <c r="AO227" i="13" s="1"/>
  <c r="AP227" i="13" s="1"/>
  <c r="AQ227" i="13" s="1"/>
  <c r="BP223" i="13"/>
  <c r="BT223" i="13" s="1"/>
  <c r="BO223" i="13"/>
  <c r="BQ223" i="13" s="1"/>
  <c r="BR223" i="13" s="1"/>
  <c r="BS223" i="13" s="1"/>
  <c r="AT198" i="13"/>
  <c r="AV198" i="13" s="1"/>
  <c r="AW198" i="13" s="1"/>
  <c r="AX198" i="13" s="1"/>
  <c r="Y195" i="13"/>
  <c r="AA195" i="13" s="1"/>
  <c r="AB195" i="13" s="1"/>
  <c r="AC195" i="13" s="1"/>
  <c r="BO181" i="13"/>
  <c r="BQ181" i="13" s="1"/>
  <c r="BR181" i="13" s="1"/>
  <c r="BS181" i="13" s="1"/>
  <c r="AT179" i="13"/>
  <c r="AV179" i="13" s="1"/>
  <c r="AW179" i="13" s="1"/>
  <c r="AX179" i="13" s="1"/>
  <c r="BA149" i="13"/>
  <c r="BC149" i="13" s="1"/>
  <c r="BD149" i="13" s="1"/>
  <c r="BE149" i="13" s="1"/>
  <c r="BH140" i="13"/>
  <c r="BJ140" i="13" s="1"/>
  <c r="BK140" i="13" s="1"/>
  <c r="BL140" i="13" s="1"/>
  <c r="AT126" i="13"/>
  <c r="AV126" i="13" s="1"/>
  <c r="AW126" i="13" s="1"/>
  <c r="AX126" i="13" s="1"/>
  <c r="AF122" i="13"/>
  <c r="AH122" i="13" s="1"/>
  <c r="AI122" i="13" s="1"/>
  <c r="AJ122" i="13" s="1"/>
  <c r="AF115" i="13"/>
  <c r="AH115" i="13" s="1"/>
  <c r="AI115" i="13" s="1"/>
  <c r="AJ115" i="13" s="1"/>
  <c r="K110" i="13"/>
  <c r="M110" i="13" s="1"/>
  <c r="N110" i="13" s="1"/>
  <c r="O110" i="13" s="1"/>
  <c r="BP90" i="13"/>
  <c r="BT90" i="13" s="1"/>
  <c r="BO90" i="13"/>
  <c r="BQ90" i="13" s="1"/>
  <c r="BR90" i="13" s="1"/>
  <c r="BS90" i="13" s="1"/>
  <c r="BO83" i="13"/>
  <c r="BQ83" i="13" s="1"/>
  <c r="BR83" i="13" s="1"/>
  <c r="BS83" i="13" s="1"/>
  <c r="AT66" i="13"/>
  <c r="AV66" i="13" s="1"/>
  <c r="AW66" i="13" s="1"/>
  <c r="AX66" i="13" s="1"/>
  <c r="AF47" i="13"/>
  <c r="AH47" i="13" s="1"/>
  <c r="AI47" i="13" s="1"/>
  <c r="AJ47" i="13" s="1"/>
  <c r="AM46" i="13"/>
  <c r="AO46" i="13" s="1"/>
  <c r="AP46" i="13" s="1"/>
  <c r="AQ46" i="13" s="1"/>
  <c r="L43" i="13"/>
  <c r="P43" i="13" s="1"/>
  <c r="K43" i="13"/>
  <c r="M43" i="13" s="1"/>
  <c r="N43" i="13" s="1"/>
  <c r="O43" i="13" s="1"/>
  <c r="AT38" i="13"/>
  <c r="AV38" i="13" s="1"/>
  <c r="AW38" i="13" s="1"/>
  <c r="AX38" i="13" s="1"/>
  <c r="BH36" i="13"/>
  <c r="BJ36" i="13" s="1"/>
  <c r="BK36" i="13" s="1"/>
  <c r="BL36" i="13" s="1"/>
  <c r="BP21" i="13"/>
  <c r="BT21" i="13" s="1"/>
  <c r="BO21" i="13"/>
  <c r="BQ21" i="13" s="1"/>
  <c r="BR21" i="13" s="1"/>
  <c r="BS21" i="13" s="1"/>
  <c r="AF19" i="13"/>
  <c r="AH19" i="13" s="1"/>
  <c r="AI19" i="13" s="1"/>
  <c r="AJ19" i="13" s="1"/>
  <c r="L16" i="13"/>
  <c r="P16" i="13" s="1"/>
  <c r="K16" i="13"/>
  <c r="M16" i="13" s="1"/>
  <c r="N16" i="13" s="1"/>
  <c r="O16" i="13" s="1"/>
  <c r="BI11" i="13"/>
  <c r="BM11" i="13" s="1"/>
  <c r="BH11" i="13"/>
  <c r="BJ11" i="13" s="1"/>
  <c r="BK11" i="13" s="1"/>
  <c r="BL11" i="13" s="1"/>
  <c r="S9" i="13"/>
  <c r="W9" i="13" s="1"/>
  <c r="R9" i="13"/>
  <c r="T9" i="13" s="1"/>
  <c r="U9" i="13" s="1"/>
  <c r="V9" i="13" s="1"/>
  <c r="D445" i="13"/>
  <c r="F445" i="13" s="1"/>
  <c r="G445" i="13" s="1"/>
  <c r="H445" i="13" s="1"/>
  <c r="E437" i="13"/>
  <c r="I437" i="13" s="1"/>
  <c r="D437" i="13"/>
  <c r="F437" i="13" s="1"/>
  <c r="G437" i="13" s="1"/>
  <c r="H437" i="13" s="1"/>
  <c r="E373" i="13"/>
  <c r="I373" i="13" s="1"/>
  <c r="D373" i="13"/>
  <c r="F373" i="13" s="1"/>
  <c r="G373" i="13" s="1"/>
  <c r="H373" i="13" s="1"/>
  <c r="D357" i="13"/>
  <c r="F357" i="13" s="1"/>
  <c r="G357" i="13" s="1"/>
  <c r="H357" i="13" s="1"/>
  <c r="D317" i="13"/>
  <c r="F317" i="13" s="1"/>
  <c r="G317" i="13" s="1"/>
  <c r="H317" i="13" s="1"/>
  <c r="E309" i="13"/>
  <c r="I309" i="13" s="1"/>
  <c r="D309" i="13"/>
  <c r="F309" i="13" s="1"/>
  <c r="G309" i="13" s="1"/>
  <c r="H309" i="13" s="1"/>
  <c r="D45" i="13"/>
  <c r="F45" i="13" s="1"/>
  <c r="G45" i="13" s="1"/>
  <c r="H45" i="13" s="1"/>
  <c r="R3" i="13"/>
  <c r="T3" i="13" s="1"/>
  <c r="U3" i="13" s="1"/>
  <c r="V3" i="13" s="1"/>
  <c r="BP501" i="13"/>
  <c r="BT501" i="13" s="1"/>
  <c r="BO501" i="13"/>
  <c r="BQ501" i="13" s="1"/>
  <c r="BR501" i="13" s="1"/>
  <c r="BS501" i="13" s="1"/>
  <c r="L501" i="13"/>
  <c r="P501" i="13" s="1"/>
  <c r="K501" i="13"/>
  <c r="M501" i="13" s="1"/>
  <c r="N501" i="13" s="1"/>
  <c r="O501" i="13" s="1"/>
  <c r="S500" i="13"/>
  <c r="W500" i="13" s="1"/>
  <c r="R500" i="13"/>
  <c r="T500" i="13" s="1"/>
  <c r="U500" i="13" s="1"/>
  <c r="V500" i="13" s="1"/>
  <c r="Z499" i="13"/>
  <c r="AD499" i="13" s="1"/>
  <c r="Y499" i="13"/>
  <c r="AA499" i="13" s="1"/>
  <c r="AB499" i="13" s="1"/>
  <c r="AC499" i="13" s="1"/>
  <c r="AG498" i="13"/>
  <c r="AK498" i="13" s="1"/>
  <c r="AF498" i="13"/>
  <c r="AH498" i="13" s="1"/>
  <c r="AI498" i="13" s="1"/>
  <c r="AJ498" i="13" s="1"/>
  <c r="AN497" i="13"/>
  <c r="AR497" i="13" s="1"/>
  <c r="AM497" i="13"/>
  <c r="AO497" i="13" s="1"/>
  <c r="AP497" i="13" s="1"/>
  <c r="AQ497" i="13" s="1"/>
  <c r="BA496" i="13"/>
  <c r="BC496" i="13" s="1"/>
  <c r="BD496" i="13" s="1"/>
  <c r="BE496" i="13" s="1"/>
  <c r="BH495" i="13"/>
  <c r="BJ495" i="13" s="1"/>
  <c r="BK495" i="13" s="1"/>
  <c r="BL495" i="13" s="1"/>
  <c r="BO494" i="13"/>
  <c r="BQ494" i="13" s="1"/>
  <c r="BR494" i="13" s="1"/>
  <c r="BS494" i="13" s="1"/>
  <c r="K494" i="13"/>
  <c r="M494" i="13" s="1"/>
  <c r="N494" i="13" s="1"/>
  <c r="O494" i="13" s="1"/>
  <c r="R493" i="13"/>
  <c r="T493" i="13" s="1"/>
  <c r="U493" i="13" s="1"/>
  <c r="V493" i="13" s="1"/>
  <c r="Y492" i="13"/>
  <c r="AA492" i="13" s="1"/>
  <c r="AB492" i="13" s="1"/>
  <c r="AC492" i="13" s="1"/>
  <c r="AN491" i="13"/>
  <c r="AR491" i="13" s="1"/>
  <c r="AM491" i="13"/>
  <c r="AO491" i="13" s="1"/>
  <c r="AP491" i="13" s="1"/>
  <c r="AQ491" i="13" s="1"/>
  <c r="AU490" i="13"/>
  <c r="AY490" i="13" s="1"/>
  <c r="AT490" i="13"/>
  <c r="AV490" i="13" s="1"/>
  <c r="AW490" i="13" s="1"/>
  <c r="AX490" i="13" s="1"/>
  <c r="BI489" i="13"/>
  <c r="BM489" i="13" s="1"/>
  <c r="BH489" i="13"/>
  <c r="BJ489" i="13" s="1"/>
  <c r="BK489" i="13" s="1"/>
  <c r="BL489" i="13" s="1"/>
  <c r="BO488" i="13"/>
  <c r="BQ488" i="13" s="1"/>
  <c r="BR488" i="13" s="1"/>
  <c r="BS488" i="13" s="1"/>
  <c r="K488" i="13"/>
  <c r="M488" i="13" s="1"/>
  <c r="N488" i="13" s="1"/>
  <c r="O488" i="13" s="1"/>
  <c r="R487" i="13"/>
  <c r="T487" i="13" s="1"/>
  <c r="U487" i="13" s="1"/>
  <c r="V487" i="13" s="1"/>
  <c r="Y486" i="13"/>
  <c r="AA486" i="13" s="1"/>
  <c r="AB486" i="13" s="1"/>
  <c r="AC486" i="13" s="1"/>
  <c r="AF485" i="13"/>
  <c r="AH485" i="13" s="1"/>
  <c r="AI485" i="13" s="1"/>
  <c r="AJ485" i="13" s="1"/>
  <c r="AM484" i="13"/>
  <c r="AO484" i="13" s="1"/>
  <c r="AP484" i="13" s="1"/>
  <c r="AQ484" i="13" s="1"/>
  <c r="AT483" i="13"/>
  <c r="AV483" i="13" s="1"/>
  <c r="AW483" i="13" s="1"/>
  <c r="AX483" i="13" s="1"/>
  <c r="BI482" i="13"/>
  <c r="BM482" i="13" s="1"/>
  <c r="BH482" i="13"/>
  <c r="BJ482" i="13" s="1"/>
  <c r="BK482" i="13" s="1"/>
  <c r="BL482" i="13" s="1"/>
  <c r="BO481" i="13"/>
  <c r="BQ481" i="13" s="1"/>
  <c r="BR481" i="13" s="1"/>
  <c r="BS481" i="13" s="1"/>
  <c r="R481" i="13"/>
  <c r="T481" i="13" s="1"/>
  <c r="U481" i="13" s="1"/>
  <c r="V481" i="13" s="1"/>
  <c r="AF480" i="13"/>
  <c r="AH480" i="13" s="1"/>
  <c r="AI480" i="13" s="1"/>
  <c r="AJ480" i="13" s="1"/>
  <c r="BP477" i="13"/>
  <c r="BT477" i="13" s="1"/>
  <c r="BO477" i="13"/>
  <c r="BQ477" i="13" s="1"/>
  <c r="BR477" i="13" s="1"/>
  <c r="BS477" i="13" s="1"/>
  <c r="L477" i="13"/>
  <c r="P477" i="13" s="1"/>
  <c r="K477" i="13"/>
  <c r="M477" i="13" s="1"/>
  <c r="N477" i="13" s="1"/>
  <c r="O477" i="13" s="1"/>
  <c r="S476" i="13"/>
  <c r="W476" i="13" s="1"/>
  <c r="R476" i="13"/>
  <c r="T476" i="13" s="1"/>
  <c r="U476" i="13" s="1"/>
  <c r="V476" i="13" s="1"/>
  <c r="Z475" i="13"/>
  <c r="AD475" i="13" s="1"/>
  <c r="Y475" i="13"/>
  <c r="AA475" i="13" s="1"/>
  <c r="AB475" i="13" s="1"/>
  <c r="AC475" i="13" s="1"/>
  <c r="AU474" i="13"/>
  <c r="AY474" i="13" s="1"/>
  <c r="AT474" i="13"/>
  <c r="AV474" i="13" s="1"/>
  <c r="AW474" i="13" s="1"/>
  <c r="AX474" i="13" s="1"/>
  <c r="BB473" i="13"/>
  <c r="BF473" i="13" s="1"/>
  <c r="BA473" i="13"/>
  <c r="BC473" i="13" s="1"/>
  <c r="BD473" i="13" s="1"/>
  <c r="BE473" i="13" s="1"/>
  <c r="BI472" i="13"/>
  <c r="BM472" i="13" s="1"/>
  <c r="BH472" i="13"/>
  <c r="BJ472" i="13" s="1"/>
  <c r="BK472" i="13" s="1"/>
  <c r="BL472" i="13" s="1"/>
  <c r="BP471" i="13"/>
  <c r="BT471" i="13" s="1"/>
  <c r="BO471" i="13"/>
  <c r="BQ471" i="13" s="1"/>
  <c r="BR471" i="13" s="1"/>
  <c r="BS471" i="13" s="1"/>
  <c r="R471" i="13"/>
  <c r="T471" i="13" s="1"/>
  <c r="U471" i="13" s="1"/>
  <c r="V471" i="13" s="1"/>
  <c r="Y470" i="13"/>
  <c r="AA470" i="13" s="1"/>
  <c r="AB470" i="13" s="1"/>
  <c r="AC470" i="13" s="1"/>
  <c r="AF469" i="13"/>
  <c r="AH469" i="13" s="1"/>
  <c r="AI469" i="13" s="1"/>
  <c r="AJ469" i="13" s="1"/>
  <c r="AM468" i="13"/>
  <c r="AO468" i="13" s="1"/>
  <c r="AP468" i="13" s="1"/>
  <c r="AQ468" i="13" s="1"/>
  <c r="BA466" i="13"/>
  <c r="BC466" i="13" s="1"/>
  <c r="BD466" i="13" s="1"/>
  <c r="BE466" i="13" s="1"/>
  <c r="BH465" i="13"/>
  <c r="BJ465" i="13" s="1"/>
  <c r="BK465" i="13" s="1"/>
  <c r="BL465" i="13" s="1"/>
  <c r="K465" i="13"/>
  <c r="M465" i="13" s="1"/>
  <c r="N465" i="13" s="1"/>
  <c r="O465" i="13" s="1"/>
  <c r="R464" i="13"/>
  <c r="T464" i="13" s="1"/>
  <c r="U464" i="13" s="1"/>
  <c r="V464" i="13" s="1"/>
  <c r="Y463" i="13"/>
  <c r="AA463" i="13" s="1"/>
  <c r="AB463" i="13" s="1"/>
  <c r="AC463" i="13" s="1"/>
  <c r="BA460" i="13"/>
  <c r="BC460" i="13" s="1"/>
  <c r="BD460" i="13" s="1"/>
  <c r="BE460" i="13" s="1"/>
  <c r="BH459" i="13"/>
  <c r="BJ459" i="13" s="1"/>
  <c r="BK459" i="13" s="1"/>
  <c r="BL459" i="13" s="1"/>
  <c r="BO458" i="13"/>
  <c r="BQ458" i="13" s="1"/>
  <c r="BR458" i="13" s="1"/>
  <c r="BS458" i="13" s="1"/>
  <c r="Y456" i="13"/>
  <c r="AA456" i="13" s="1"/>
  <c r="AB456" i="13" s="1"/>
  <c r="AC456" i="13" s="1"/>
  <c r="AF455" i="13"/>
  <c r="AH455" i="13" s="1"/>
  <c r="AI455" i="13" s="1"/>
  <c r="AJ455" i="13" s="1"/>
  <c r="AM454" i="13"/>
  <c r="AO454" i="13" s="1"/>
  <c r="AP454" i="13" s="1"/>
  <c r="AQ454" i="13" s="1"/>
  <c r="AT453" i="13"/>
  <c r="AV453" i="13" s="1"/>
  <c r="AW453" i="13" s="1"/>
  <c r="AX453" i="13" s="1"/>
  <c r="BI446" i="13"/>
  <c r="BM446" i="13" s="1"/>
  <c r="BH446" i="13"/>
  <c r="BJ446" i="13" s="1"/>
  <c r="BK446" i="13" s="1"/>
  <c r="BL446" i="13" s="1"/>
  <c r="BP445" i="13"/>
  <c r="BT445" i="13" s="1"/>
  <c r="BO445" i="13"/>
  <c r="BQ445" i="13" s="1"/>
  <c r="BR445" i="13" s="1"/>
  <c r="BS445" i="13" s="1"/>
  <c r="Z443" i="13"/>
  <c r="AD443" i="13" s="1"/>
  <c r="Y443" i="13"/>
  <c r="AA443" i="13" s="1"/>
  <c r="AB443" i="13" s="1"/>
  <c r="AC443" i="13" s="1"/>
  <c r="AG442" i="13"/>
  <c r="AK442" i="13" s="1"/>
  <c r="AF442" i="13"/>
  <c r="AH442" i="13" s="1"/>
  <c r="AI442" i="13" s="1"/>
  <c r="AJ442" i="13" s="1"/>
  <c r="AN441" i="13"/>
  <c r="AR441" i="13" s="1"/>
  <c r="AM441" i="13"/>
  <c r="AO441" i="13" s="1"/>
  <c r="AP441" i="13" s="1"/>
  <c r="AQ441" i="13" s="1"/>
  <c r="AU440" i="13"/>
  <c r="AY440" i="13" s="1"/>
  <c r="AT440" i="13"/>
  <c r="AV440" i="13" s="1"/>
  <c r="AW440" i="13" s="1"/>
  <c r="AX440" i="13" s="1"/>
  <c r="BO438" i="13"/>
  <c r="BQ438" i="13" s="1"/>
  <c r="BR438" i="13" s="1"/>
  <c r="BS438" i="13" s="1"/>
  <c r="L438" i="13"/>
  <c r="P438" i="13" s="1"/>
  <c r="K438" i="13"/>
  <c r="M438" i="13" s="1"/>
  <c r="N438" i="13" s="1"/>
  <c r="O438" i="13" s="1"/>
  <c r="S437" i="13"/>
  <c r="W437" i="13" s="1"/>
  <c r="R437" i="13"/>
  <c r="T437" i="13" s="1"/>
  <c r="U437" i="13" s="1"/>
  <c r="V437" i="13" s="1"/>
  <c r="Z436" i="13"/>
  <c r="AD436" i="13" s="1"/>
  <c r="Y436" i="13"/>
  <c r="AA436" i="13" s="1"/>
  <c r="AB436" i="13" s="1"/>
  <c r="AC436" i="13" s="1"/>
  <c r="AG435" i="13"/>
  <c r="AK435" i="13" s="1"/>
  <c r="AF435" i="13"/>
  <c r="AH435" i="13" s="1"/>
  <c r="AI435" i="13" s="1"/>
  <c r="AJ435" i="13" s="1"/>
  <c r="AN434" i="13"/>
  <c r="AR434" i="13" s="1"/>
  <c r="AM434" i="13"/>
  <c r="AO434" i="13" s="1"/>
  <c r="AP434" i="13" s="1"/>
  <c r="AQ434" i="13" s="1"/>
  <c r="AU433" i="13"/>
  <c r="AY433" i="13" s="1"/>
  <c r="AT433" i="13"/>
  <c r="AV433" i="13" s="1"/>
  <c r="AW433" i="13" s="1"/>
  <c r="AX433" i="13" s="1"/>
  <c r="BB432" i="13"/>
  <c r="BF432" i="13" s="1"/>
  <c r="BA432" i="13"/>
  <c r="BC432" i="13" s="1"/>
  <c r="BD432" i="13" s="1"/>
  <c r="BE432" i="13" s="1"/>
  <c r="BI431" i="13"/>
  <c r="BM431" i="13" s="1"/>
  <c r="BH431" i="13"/>
  <c r="BJ431" i="13" s="1"/>
  <c r="BK431" i="13" s="1"/>
  <c r="BL431" i="13" s="1"/>
  <c r="K431" i="13"/>
  <c r="M431" i="13" s="1"/>
  <c r="N431" i="13" s="1"/>
  <c r="O431" i="13" s="1"/>
  <c r="AF430" i="13"/>
  <c r="AH430" i="13" s="1"/>
  <c r="AI430" i="13" s="1"/>
  <c r="AJ430" i="13" s="1"/>
  <c r="BI427" i="13"/>
  <c r="BM427" i="13" s="1"/>
  <c r="BH427" i="13"/>
  <c r="BJ427" i="13" s="1"/>
  <c r="BK427" i="13" s="1"/>
  <c r="BL427" i="13" s="1"/>
  <c r="L426" i="13"/>
  <c r="P426" i="13" s="1"/>
  <c r="K426" i="13"/>
  <c r="M426" i="13" s="1"/>
  <c r="N426" i="13" s="1"/>
  <c r="O426" i="13" s="1"/>
  <c r="AF424" i="13"/>
  <c r="AH424" i="13" s="1"/>
  <c r="AI424" i="13" s="1"/>
  <c r="AJ424" i="13" s="1"/>
  <c r="AN423" i="13"/>
  <c r="AR423" i="13" s="1"/>
  <c r="AM423" i="13"/>
  <c r="AO423" i="13" s="1"/>
  <c r="AP423" i="13" s="1"/>
  <c r="AQ423" i="13" s="1"/>
  <c r="AT422" i="13"/>
  <c r="AV422" i="13" s="1"/>
  <c r="AW422" i="13" s="1"/>
  <c r="AX422" i="13" s="1"/>
  <c r="BB421" i="13"/>
  <c r="BF421" i="13" s="1"/>
  <c r="BA421" i="13"/>
  <c r="BC421" i="13" s="1"/>
  <c r="BD421" i="13" s="1"/>
  <c r="BE421" i="13" s="1"/>
  <c r="BP420" i="13"/>
  <c r="BT420" i="13" s="1"/>
  <c r="BO420" i="13"/>
  <c r="BQ420" i="13" s="1"/>
  <c r="BR420" i="13" s="1"/>
  <c r="BS420" i="13" s="1"/>
  <c r="K420" i="13"/>
  <c r="M420" i="13" s="1"/>
  <c r="N420" i="13" s="1"/>
  <c r="O420" i="13" s="1"/>
  <c r="R419" i="13"/>
  <c r="T419" i="13" s="1"/>
  <c r="U419" i="13" s="1"/>
  <c r="V419" i="13" s="1"/>
  <c r="AF417" i="13"/>
  <c r="AH417" i="13" s="1"/>
  <c r="AI417" i="13" s="1"/>
  <c r="AJ417" i="13" s="1"/>
  <c r="AT416" i="13"/>
  <c r="AV416" i="13" s="1"/>
  <c r="AW416" i="13" s="1"/>
  <c r="AX416" i="13" s="1"/>
  <c r="BA415" i="13"/>
  <c r="BC415" i="13" s="1"/>
  <c r="BD415" i="13" s="1"/>
  <c r="BE415" i="13" s="1"/>
  <c r="AF413" i="13"/>
  <c r="AH413" i="13" s="1"/>
  <c r="AI413" i="13" s="1"/>
  <c r="AJ413" i="13" s="1"/>
  <c r="AT411" i="13"/>
  <c r="AV411" i="13" s="1"/>
  <c r="AW411" i="13" s="1"/>
  <c r="AX411" i="13" s="1"/>
  <c r="BH410" i="13"/>
  <c r="BJ410" i="13" s="1"/>
  <c r="BK410" i="13" s="1"/>
  <c r="BL410" i="13" s="1"/>
  <c r="K409" i="13"/>
  <c r="M409" i="13" s="1"/>
  <c r="N409" i="13" s="1"/>
  <c r="O409" i="13" s="1"/>
  <c r="R408" i="13"/>
  <c r="T408" i="13" s="1"/>
  <c r="U408" i="13" s="1"/>
  <c r="V408" i="13" s="1"/>
  <c r="AG407" i="13"/>
  <c r="AK407" i="13" s="1"/>
  <c r="AF407" i="13"/>
  <c r="AH407" i="13" s="1"/>
  <c r="AI407" i="13" s="1"/>
  <c r="AJ407" i="13" s="1"/>
  <c r="AU405" i="13"/>
  <c r="AY405" i="13" s="1"/>
  <c r="AT405" i="13"/>
  <c r="BB404" i="13"/>
  <c r="BF404" i="13" s="1"/>
  <c r="BA404" i="13"/>
  <c r="BC404" i="13" s="1"/>
  <c r="BD404" i="13" s="1"/>
  <c r="BE404" i="13" s="1"/>
  <c r="BI403" i="13"/>
  <c r="BM403" i="13" s="1"/>
  <c r="BH403" i="13"/>
  <c r="BJ403" i="13" s="1"/>
  <c r="BK403" i="13" s="1"/>
  <c r="BL403" i="13" s="1"/>
  <c r="BP402" i="13"/>
  <c r="BT402" i="13" s="1"/>
  <c r="BO402" i="13"/>
  <c r="BQ402" i="13" s="1"/>
  <c r="BR402" i="13" s="1"/>
  <c r="BS402" i="13" s="1"/>
  <c r="L402" i="13"/>
  <c r="P402" i="13" s="1"/>
  <c r="K402" i="13"/>
  <c r="M402" i="13" s="1"/>
  <c r="N402" i="13" s="1"/>
  <c r="O402" i="13" s="1"/>
  <c r="S401" i="13"/>
  <c r="W401" i="13" s="1"/>
  <c r="R401" i="13"/>
  <c r="T401" i="13" s="1"/>
  <c r="U401" i="13" s="1"/>
  <c r="V401" i="13" s="1"/>
  <c r="AF400" i="13"/>
  <c r="AH400" i="13" s="1"/>
  <c r="AI400" i="13" s="1"/>
  <c r="AJ400" i="13" s="1"/>
  <c r="BA399" i="13"/>
  <c r="BC399" i="13" s="1"/>
  <c r="BD399" i="13" s="1"/>
  <c r="BE399" i="13" s="1"/>
  <c r="K397" i="13"/>
  <c r="M397" i="13" s="1"/>
  <c r="N397" i="13" s="1"/>
  <c r="O397" i="13" s="1"/>
  <c r="R396" i="13"/>
  <c r="T396" i="13" s="1"/>
  <c r="U396" i="13" s="1"/>
  <c r="V396" i="13" s="1"/>
  <c r="Y395" i="13"/>
  <c r="AA395" i="13" s="1"/>
  <c r="AB395" i="13" s="1"/>
  <c r="AC395" i="13" s="1"/>
  <c r="AF394" i="13"/>
  <c r="AH394" i="13" s="1"/>
  <c r="AI394" i="13" s="1"/>
  <c r="AJ394" i="13" s="1"/>
  <c r="BA392" i="13"/>
  <c r="BC392" i="13" s="1"/>
  <c r="BD392" i="13" s="1"/>
  <c r="BE392" i="13" s="1"/>
  <c r="AF387" i="13"/>
  <c r="AH387" i="13" s="1"/>
  <c r="AI387" i="13" s="1"/>
  <c r="AJ387" i="13" s="1"/>
  <c r="AM386" i="13"/>
  <c r="AO386" i="13" s="1"/>
  <c r="AP386" i="13" s="1"/>
  <c r="AQ386" i="13" s="1"/>
  <c r="AT385" i="13"/>
  <c r="AV385" i="13" s="1"/>
  <c r="AW385" i="13" s="1"/>
  <c r="AX385" i="13" s="1"/>
  <c r="BO382" i="13"/>
  <c r="BQ382" i="13" s="1"/>
  <c r="BR382" i="13" s="1"/>
  <c r="BS382" i="13" s="1"/>
  <c r="K382" i="13"/>
  <c r="M382" i="13" s="1"/>
  <c r="N382" i="13" s="1"/>
  <c r="O382" i="13" s="1"/>
  <c r="Y380" i="13"/>
  <c r="AA380" i="13" s="1"/>
  <c r="AB380" i="13" s="1"/>
  <c r="AC380" i="13" s="1"/>
  <c r="AF379" i="13"/>
  <c r="AH379" i="13" s="1"/>
  <c r="AI379" i="13" s="1"/>
  <c r="AJ379" i="13" s="1"/>
  <c r="AM378" i="13"/>
  <c r="AO378" i="13" s="1"/>
  <c r="AP378" i="13" s="1"/>
  <c r="AQ378" i="13" s="1"/>
  <c r="BA376" i="13"/>
  <c r="BC376" i="13" s="1"/>
  <c r="BD376" i="13" s="1"/>
  <c r="BE376" i="13" s="1"/>
  <c r="BH375" i="13"/>
  <c r="BJ375" i="13" s="1"/>
  <c r="BK375" i="13" s="1"/>
  <c r="BL375" i="13" s="1"/>
  <c r="BO374" i="13"/>
  <c r="BQ374" i="13" s="1"/>
  <c r="BR374" i="13" s="1"/>
  <c r="BS374" i="13" s="1"/>
  <c r="Y372" i="13"/>
  <c r="AA372" i="13" s="1"/>
  <c r="AB372" i="13" s="1"/>
  <c r="AC372" i="13" s="1"/>
  <c r="AF371" i="13"/>
  <c r="AH371" i="13" s="1"/>
  <c r="AI371" i="13" s="1"/>
  <c r="AJ371" i="13" s="1"/>
  <c r="AN370" i="13"/>
  <c r="AR370" i="13" s="1"/>
  <c r="AM370" i="13"/>
  <c r="AO370" i="13" s="1"/>
  <c r="AP370" i="13" s="1"/>
  <c r="AQ370" i="13" s="1"/>
  <c r="AU369" i="13"/>
  <c r="AY369" i="13" s="1"/>
  <c r="AT369" i="13"/>
  <c r="AV369" i="13" s="1"/>
  <c r="AW369" i="13" s="1"/>
  <c r="AX369" i="13" s="1"/>
  <c r="BB368" i="13"/>
  <c r="BF368" i="13" s="1"/>
  <c r="BA368" i="13"/>
  <c r="BC368" i="13" s="1"/>
  <c r="BD368" i="13" s="1"/>
  <c r="BE368" i="13" s="1"/>
  <c r="BI367" i="13"/>
  <c r="BM367" i="13" s="1"/>
  <c r="BH367" i="13"/>
  <c r="BJ367" i="13" s="1"/>
  <c r="BK367" i="13" s="1"/>
  <c r="BL367" i="13" s="1"/>
  <c r="K367" i="13"/>
  <c r="M367" i="13" s="1"/>
  <c r="N367" i="13" s="1"/>
  <c r="O367" i="13" s="1"/>
  <c r="Y366" i="13"/>
  <c r="AA366" i="13" s="1"/>
  <c r="AB366" i="13" s="1"/>
  <c r="AC366" i="13" s="1"/>
  <c r="AF365" i="13"/>
  <c r="AH365" i="13" s="1"/>
  <c r="AI365" i="13" s="1"/>
  <c r="AJ365" i="13" s="1"/>
  <c r="BB363" i="13"/>
  <c r="BF363" i="13" s="1"/>
  <c r="BA363" i="13"/>
  <c r="BC363" i="13" s="1"/>
  <c r="BD363" i="13" s="1"/>
  <c r="BE363" i="13" s="1"/>
  <c r="AN358" i="13"/>
  <c r="AR358" i="13" s="1"/>
  <c r="AM358" i="13"/>
  <c r="AO358" i="13" s="1"/>
  <c r="AP358" i="13" s="1"/>
  <c r="AQ358" i="13" s="1"/>
  <c r="BH356" i="13"/>
  <c r="BJ356" i="13" s="1"/>
  <c r="BK356" i="13" s="1"/>
  <c r="BL356" i="13" s="1"/>
  <c r="K355" i="13"/>
  <c r="M355" i="13" s="1"/>
  <c r="N355" i="13" s="1"/>
  <c r="O355" i="13" s="1"/>
  <c r="AG353" i="13"/>
  <c r="AK353" i="13" s="1"/>
  <c r="AF353" i="13"/>
  <c r="AH353" i="13" s="1"/>
  <c r="AI353" i="13" s="1"/>
  <c r="AJ353" i="13" s="1"/>
  <c r="BH350" i="13"/>
  <c r="BJ350" i="13" s="1"/>
  <c r="BK350" i="13" s="1"/>
  <c r="BL350" i="13" s="1"/>
  <c r="R348" i="13"/>
  <c r="T348" i="13" s="1"/>
  <c r="U348" i="13" s="1"/>
  <c r="V348" i="13" s="1"/>
  <c r="AG347" i="13"/>
  <c r="AK347" i="13" s="1"/>
  <c r="AF347" i="13"/>
  <c r="AH347" i="13" s="1"/>
  <c r="AI347" i="13" s="1"/>
  <c r="AJ347" i="13" s="1"/>
  <c r="AN346" i="13"/>
  <c r="AR346" i="13" s="1"/>
  <c r="AM346" i="13"/>
  <c r="AO346" i="13" s="1"/>
  <c r="AP346" i="13" s="1"/>
  <c r="AQ346" i="13" s="1"/>
  <c r="BA345" i="13"/>
  <c r="BC345" i="13" s="1"/>
  <c r="BD345" i="13" s="1"/>
  <c r="BE345" i="13" s="1"/>
  <c r="BO343" i="13"/>
  <c r="BQ343" i="13" s="1"/>
  <c r="BR343" i="13" s="1"/>
  <c r="BS343" i="13" s="1"/>
  <c r="Y342" i="13"/>
  <c r="AA342" i="13" s="1"/>
  <c r="AB342" i="13" s="1"/>
  <c r="AC342" i="13" s="1"/>
  <c r="AF341" i="13"/>
  <c r="AH341" i="13" s="1"/>
  <c r="AI341" i="13" s="1"/>
  <c r="AJ341" i="13" s="1"/>
  <c r="AM340" i="13"/>
  <c r="AO340" i="13" s="1"/>
  <c r="AP340" i="13" s="1"/>
  <c r="AQ340" i="13" s="1"/>
  <c r="AT339" i="13"/>
  <c r="AV339" i="13" s="1"/>
  <c r="AW339" i="13" s="1"/>
  <c r="AX339" i="13" s="1"/>
  <c r="BA338" i="13"/>
  <c r="BC338" i="13" s="1"/>
  <c r="BD338" i="13" s="1"/>
  <c r="BE338" i="13" s="1"/>
  <c r="BH337" i="13"/>
  <c r="BJ337" i="13" s="1"/>
  <c r="BK337" i="13" s="1"/>
  <c r="BL337" i="13" s="1"/>
  <c r="BO336" i="13"/>
  <c r="BQ336" i="13" s="1"/>
  <c r="BR336" i="13" s="1"/>
  <c r="BS336" i="13" s="1"/>
  <c r="BO330" i="13"/>
  <c r="BQ330" i="13" s="1"/>
  <c r="BR330" i="13" s="1"/>
  <c r="BS330" i="13" s="1"/>
  <c r="K330" i="13"/>
  <c r="M330" i="13" s="1"/>
  <c r="N330" i="13" s="1"/>
  <c r="O330" i="13" s="1"/>
  <c r="AF328" i="13"/>
  <c r="AH328" i="13" s="1"/>
  <c r="AI328" i="13" s="1"/>
  <c r="AJ328" i="13" s="1"/>
  <c r="AM327" i="13"/>
  <c r="AO327" i="13" s="1"/>
  <c r="AP327" i="13" s="1"/>
  <c r="AQ327" i="13" s="1"/>
  <c r="AT326" i="13"/>
  <c r="AV326" i="13" s="1"/>
  <c r="AW326" i="13" s="1"/>
  <c r="AX326" i="13" s="1"/>
  <c r="BA325" i="13"/>
  <c r="BC325" i="13" s="1"/>
  <c r="BD325" i="13" s="1"/>
  <c r="BE325" i="13" s="1"/>
  <c r="BO323" i="13"/>
  <c r="BQ323" i="13" s="1"/>
  <c r="BR323" i="13" s="1"/>
  <c r="BS323" i="13" s="1"/>
  <c r="L323" i="13"/>
  <c r="P323" i="13" s="1"/>
  <c r="K323" i="13"/>
  <c r="M323" i="13" s="1"/>
  <c r="N323" i="13" s="1"/>
  <c r="O323" i="13" s="1"/>
  <c r="AF321" i="13"/>
  <c r="AH321" i="13" s="1"/>
  <c r="AI321" i="13" s="1"/>
  <c r="AJ321" i="13" s="1"/>
  <c r="AU320" i="13"/>
  <c r="AY320" i="13" s="1"/>
  <c r="AT320" i="13"/>
  <c r="AV320" i="13" s="1"/>
  <c r="AW320" i="13" s="1"/>
  <c r="AX320" i="13" s="1"/>
  <c r="BI318" i="13"/>
  <c r="BM318" i="13" s="1"/>
  <c r="BH318" i="13"/>
  <c r="BJ318" i="13" s="1"/>
  <c r="BK318" i="13" s="1"/>
  <c r="BL318" i="13" s="1"/>
  <c r="K318" i="13"/>
  <c r="M318" i="13" s="1"/>
  <c r="N318" i="13" s="1"/>
  <c r="O318" i="13" s="1"/>
  <c r="S317" i="13"/>
  <c r="W317" i="13" s="1"/>
  <c r="R317" i="13"/>
  <c r="T317" i="13" s="1"/>
  <c r="U317" i="13" s="1"/>
  <c r="V317" i="13" s="1"/>
  <c r="Z316" i="13"/>
  <c r="AD316" i="13" s="1"/>
  <c r="Y316" i="13"/>
  <c r="AA316" i="13" s="1"/>
  <c r="AB316" i="13" s="1"/>
  <c r="AC316" i="13" s="1"/>
  <c r="L312" i="13"/>
  <c r="P312" i="13" s="1"/>
  <c r="K312" i="13"/>
  <c r="M312" i="13" s="1"/>
  <c r="N312" i="13" s="1"/>
  <c r="O312" i="13" s="1"/>
  <c r="AG310" i="13"/>
  <c r="AK310" i="13" s="1"/>
  <c r="AF310" i="13"/>
  <c r="AH310" i="13" s="1"/>
  <c r="AI310" i="13" s="1"/>
  <c r="AJ310" i="13" s="1"/>
  <c r="AT309" i="13"/>
  <c r="AV309" i="13" s="1"/>
  <c r="AW309" i="13" s="1"/>
  <c r="AX309" i="13" s="1"/>
  <c r="BP307" i="13"/>
  <c r="BT307" i="13" s="1"/>
  <c r="BO307" i="13"/>
  <c r="BQ307" i="13" s="1"/>
  <c r="BR307" i="13" s="1"/>
  <c r="BS307" i="13" s="1"/>
  <c r="R307" i="13"/>
  <c r="T307" i="13" s="1"/>
  <c r="U307" i="13" s="1"/>
  <c r="V307" i="13" s="1"/>
  <c r="AT305" i="13"/>
  <c r="AV305" i="13" s="1"/>
  <c r="AW305" i="13" s="1"/>
  <c r="AX305" i="13" s="1"/>
  <c r="BA304" i="13"/>
  <c r="BC304" i="13" s="1"/>
  <c r="BD304" i="13" s="1"/>
  <c r="BE304" i="13" s="1"/>
  <c r="BO303" i="13"/>
  <c r="BQ303" i="13" s="1"/>
  <c r="BR303" i="13" s="1"/>
  <c r="BS303" i="13" s="1"/>
  <c r="K303" i="13"/>
  <c r="M303" i="13" s="1"/>
  <c r="N303" i="13" s="1"/>
  <c r="O303" i="13" s="1"/>
  <c r="R302" i="13"/>
  <c r="T302" i="13" s="1"/>
  <c r="U302" i="13" s="1"/>
  <c r="V302" i="13" s="1"/>
  <c r="AM300" i="13"/>
  <c r="AO300" i="13" s="1"/>
  <c r="AP300" i="13" s="1"/>
  <c r="AQ300" i="13" s="1"/>
  <c r="K298" i="13"/>
  <c r="M298" i="13" s="1"/>
  <c r="N298" i="13" s="1"/>
  <c r="O298" i="13" s="1"/>
  <c r="AG296" i="13"/>
  <c r="AK296" i="13" s="1"/>
  <c r="AF296" i="13"/>
  <c r="AH296" i="13" s="1"/>
  <c r="AI296" i="13" s="1"/>
  <c r="AJ296" i="13" s="1"/>
  <c r="AN295" i="13"/>
  <c r="AR295" i="13" s="1"/>
  <c r="AM295" i="13"/>
  <c r="AO295" i="13" s="1"/>
  <c r="AP295" i="13" s="1"/>
  <c r="AQ295" i="13" s="1"/>
  <c r="BH293" i="13"/>
  <c r="BJ293" i="13" s="1"/>
  <c r="BK293" i="13" s="1"/>
  <c r="BL293" i="13" s="1"/>
  <c r="K292" i="13"/>
  <c r="M292" i="13" s="1"/>
  <c r="N292" i="13" s="1"/>
  <c r="O292" i="13" s="1"/>
  <c r="AF290" i="13"/>
  <c r="AH290" i="13" s="1"/>
  <c r="AI290" i="13" s="1"/>
  <c r="AJ290" i="13" s="1"/>
  <c r="AN289" i="13"/>
  <c r="AR289" i="13" s="1"/>
  <c r="AM289" i="13"/>
  <c r="AO289" i="13" s="1"/>
  <c r="AP289" i="13" s="1"/>
  <c r="AQ289" i="13" s="1"/>
  <c r="BO285" i="13"/>
  <c r="BQ285" i="13" s="1"/>
  <c r="BR285" i="13" s="1"/>
  <c r="BS285" i="13" s="1"/>
  <c r="K285" i="13"/>
  <c r="M285" i="13" s="1"/>
  <c r="N285" i="13" s="1"/>
  <c r="O285" i="13" s="1"/>
  <c r="R284" i="13"/>
  <c r="T284" i="13" s="1"/>
  <c r="U284" i="13" s="1"/>
  <c r="V284" i="13" s="1"/>
  <c r="AF282" i="13"/>
  <c r="AH282" i="13" s="1"/>
  <c r="AI282" i="13" s="1"/>
  <c r="AJ282" i="13" s="1"/>
  <c r="AM281" i="13"/>
  <c r="AO281" i="13" s="1"/>
  <c r="AP281" i="13" s="1"/>
  <c r="AQ281" i="13" s="1"/>
  <c r="AT280" i="13"/>
  <c r="AV280" i="13" s="1"/>
  <c r="AW280" i="13" s="1"/>
  <c r="AX280" i="13" s="1"/>
  <c r="BA279" i="13"/>
  <c r="BC279" i="13" s="1"/>
  <c r="BD279" i="13" s="1"/>
  <c r="BE279" i="13" s="1"/>
  <c r="BO278" i="13"/>
  <c r="BQ278" i="13" s="1"/>
  <c r="BR278" i="13" s="1"/>
  <c r="BS278" i="13" s="1"/>
  <c r="K278" i="13"/>
  <c r="M278" i="13" s="1"/>
  <c r="N278" i="13" s="1"/>
  <c r="O278" i="13" s="1"/>
  <c r="R277" i="13"/>
  <c r="T277" i="13" s="1"/>
  <c r="U277" i="13" s="1"/>
  <c r="V277" i="13" s="1"/>
  <c r="Y276" i="13"/>
  <c r="AA276" i="13" s="1"/>
  <c r="AB276" i="13" s="1"/>
  <c r="AC276" i="13" s="1"/>
  <c r="AF275" i="13"/>
  <c r="AH275" i="13" s="1"/>
  <c r="AI275" i="13" s="1"/>
  <c r="AJ275" i="13" s="1"/>
  <c r="AU274" i="13"/>
  <c r="AY274" i="13" s="1"/>
  <c r="AT274" i="13"/>
  <c r="AV274" i="13" s="1"/>
  <c r="AW274" i="13" s="1"/>
  <c r="AX274" i="13" s="1"/>
  <c r="BB273" i="13"/>
  <c r="BF273" i="13" s="1"/>
  <c r="BA273" i="13"/>
  <c r="BC273" i="13" s="1"/>
  <c r="BD273" i="13" s="1"/>
  <c r="BE273" i="13" s="1"/>
  <c r="BP272" i="13"/>
  <c r="BT272" i="13" s="1"/>
  <c r="BO272" i="13"/>
  <c r="BQ272" i="13" s="1"/>
  <c r="BR272" i="13" s="1"/>
  <c r="BS272" i="13" s="1"/>
  <c r="K272" i="13"/>
  <c r="M272" i="13" s="1"/>
  <c r="N272" i="13" s="1"/>
  <c r="O272" i="13" s="1"/>
  <c r="R271" i="13"/>
  <c r="T271" i="13" s="1"/>
  <c r="U271" i="13" s="1"/>
  <c r="V271" i="13" s="1"/>
  <c r="AU269" i="13"/>
  <c r="AY269" i="13" s="1"/>
  <c r="AT269" i="13"/>
  <c r="AV269" i="13" s="1"/>
  <c r="AW269" i="13" s="1"/>
  <c r="AX269" i="13" s="1"/>
  <c r="BO267" i="13"/>
  <c r="BQ267" i="13" s="1"/>
  <c r="BR267" i="13" s="1"/>
  <c r="BS267" i="13" s="1"/>
  <c r="L267" i="13"/>
  <c r="P267" i="13" s="1"/>
  <c r="K267" i="13"/>
  <c r="M267" i="13" s="1"/>
  <c r="N267" i="13" s="1"/>
  <c r="O267" i="13" s="1"/>
  <c r="AG265" i="13"/>
  <c r="AK265" i="13" s="1"/>
  <c r="AF265" i="13"/>
  <c r="AH265" i="13" s="1"/>
  <c r="AI265" i="13" s="1"/>
  <c r="AJ265" i="13" s="1"/>
  <c r="AM264" i="13"/>
  <c r="AO264" i="13" s="1"/>
  <c r="AP264" i="13" s="1"/>
  <c r="AQ264" i="13" s="1"/>
  <c r="AU263" i="13"/>
  <c r="AY263" i="13" s="1"/>
  <c r="AT263" i="13"/>
  <c r="AV263" i="13" s="1"/>
  <c r="AW263" i="13" s="1"/>
  <c r="AX263" i="13" s="1"/>
  <c r="BA262" i="13"/>
  <c r="BC262" i="13" s="1"/>
  <c r="BD262" i="13" s="1"/>
  <c r="BE262" i="13" s="1"/>
  <c r="BO260" i="13"/>
  <c r="BQ260" i="13" s="1"/>
  <c r="BR260" i="13" s="1"/>
  <c r="BS260" i="13" s="1"/>
  <c r="Y259" i="13"/>
  <c r="AA259" i="13" s="1"/>
  <c r="AB259" i="13" s="1"/>
  <c r="AC259" i="13" s="1"/>
  <c r="AG258" i="13"/>
  <c r="AK258" i="13" s="1"/>
  <c r="AF258" i="13"/>
  <c r="AH258" i="13" s="1"/>
  <c r="AI258" i="13" s="1"/>
  <c r="AJ258" i="13" s="1"/>
  <c r="AN257" i="13"/>
  <c r="AR257" i="13" s="1"/>
  <c r="AM257" i="13"/>
  <c r="AU256" i="13"/>
  <c r="AY256" i="13" s="1"/>
  <c r="AT256" i="13"/>
  <c r="AV256" i="13" s="1"/>
  <c r="AW256" i="13" s="1"/>
  <c r="AX256" i="13" s="1"/>
  <c r="BA255" i="13"/>
  <c r="BC255" i="13" s="1"/>
  <c r="BD255" i="13" s="1"/>
  <c r="BE255" i="13" s="1"/>
  <c r="R252" i="13"/>
  <c r="T252" i="13" s="1"/>
  <c r="U252" i="13" s="1"/>
  <c r="V252" i="13" s="1"/>
  <c r="Y251" i="13"/>
  <c r="AA251" i="13" s="1"/>
  <c r="AB251" i="13" s="1"/>
  <c r="AC251" i="13" s="1"/>
  <c r="AM249" i="13"/>
  <c r="AO249" i="13" s="1"/>
  <c r="AP249" i="13" s="1"/>
  <c r="AQ249" i="13" s="1"/>
  <c r="BA247" i="13"/>
  <c r="BC247" i="13" s="1"/>
  <c r="BD247" i="13" s="1"/>
  <c r="BE247" i="13" s="1"/>
  <c r="BO246" i="13"/>
  <c r="BQ246" i="13" s="1"/>
  <c r="BR246" i="13" s="1"/>
  <c r="BS246" i="13" s="1"/>
  <c r="BB242" i="13"/>
  <c r="BF242" i="13" s="1"/>
  <c r="BA242" i="13"/>
  <c r="BC242" i="13" s="1"/>
  <c r="BD242" i="13" s="1"/>
  <c r="BE242" i="13" s="1"/>
  <c r="BP240" i="13"/>
  <c r="BT240" i="13" s="1"/>
  <c r="BO240" i="13"/>
  <c r="BQ240" i="13" s="1"/>
  <c r="BR240" i="13" s="1"/>
  <c r="BS240" i="13" s="1"/>
  <c r="S239" i="13"/>
  <c r="W239" i="13" s="1"/>
  <c r="R239" i="13"/>
  <c r="T239" i="13" s="1"/>
  <c r="U239" i="13" s="1"/>
  <c r="V239" i="13" s="1"/>
  <c r="AF237" i="13"/>
  <c r="AH237" i="13" s="1"/>
  <c r="AI237" i="13" s="1"/>
  <c r="AJ237" i="13" s="1"/>
  <c r="AN236" i="13"/>
  <c r="AR236" i="13" s="1"/>
  <c r="AM236" i="13"/>
  <c r="AO236" i="13" s="1"/>
  <c r="AP236" i="13" s="1"/>
  <c r="AQ236" i="13" s="1"/>
  <c r="AU235" i="13"/>
  <c r="AY235" i="13" s="1"/>
  <c r="AT235" i="13"/>
  <c r="AV235" i="13" s="1"/>
  <c r="AW235" i="13" s="1"/>
  <c r="AX235" i="13" s="1"/>
  <c r="BA234" i="13"/>
  <c r="BC234" i="13" s="1"/>
  <c r="BD234" i="13" s="1"/>
  <c r="BE234" i="13" s="1"/>
  <c r="K233" i="13"/>
  <c r="M233" i="13" s="1"/>
  <c r="N233" i="13" s="1"/>
  <c r="O233" i="13" s="1"/>
  <c r="S232" i="13"/>
  <c r="W232" i="13" s="1"/>
  <c r="R232" i="13"/>
  <c r="T232" i="13" s="1"/>
  <c r="U232" i="13" s="1"/>
  <c r="V232" i="13" s="1"/>
  <c r="Y231" i="13"/>
  <c r="AA231" i="13" s="1"/>
  <c r="AB231" i="13" s="1"/>
  <c r="AC231" i="13" s="1"/>
  <c r="AM230" i="13"/>
  <c r="AO230" i="13" s="1"/>
  <c r="AP230" i="13" s="1"/>
  <c r="AQ230" i="13" s="1"/>
  <c r="AT229" i="13"/>
  <c r="AV229" i="13" s="1"/>
  <c r="AW229" i="13" s="1"/>
  <c r="AX229" i="13" s="1"/>
  <c r="BA228" i="13"/>
  <c r="BC228" i="13" s="1"/>
  <c r="BD228" i="13" s="1"/>
  <c r="BE228" i="13" s="1"/>
  <c r="K226" i="13"/>
  <c r="M226" i="13" s="1"/>
  <c r="N226" i="13" s="1"/>
  <c r="O226" i="13" s="1"/>
  <c r="R225" i="13"/>
  <c r="T225" i="13" s="1"/>
  <c r="U225" i="13" s="1"/>
  <c r="V225" i="13" s="1"/>
  <c r="Y224" i="13"/>
  <c r="AA224" i="13" s="1"/>
  <c r="AB224" i="13" s="1"/>
  <c r="AC224" i="13" s="1"/>
  <c r="AF223" i="13"/>
  <c r="AH223" i="13" s="1"/>
  <c r="AI223" i="13" s="1"/>
  <c r="AJ223" i="13" s="1"/>
  <c r="L212" i="13"/>
  <c r="P212" i="13" s="1"/>
  <c r="K212" i="13"/>
  <c r="M212" i="13" s="1"/>
  <c r="N212" i="13" s="1"/>
  <c r="O212" i="13" s="1"/>
  <c r="Z210" i="13"/>
  <c r="AD210" i="13" s="1"/>
  <c r="Y210" i="13"/>
  <c r="AA210" i="13" s="1"/>
  <c r="AB210" i="13" s="1"/>
  <c r="AC210" i="13" s="1"/>
  <c r="AG209" i="13"/>
  <c r="AK209" i="13" s="1"/>
  <c r="AF209" i="13"/>
  <c r="AH209" i="13" s="1"/>
  <c r="AI209" i="13" s="1"/>
  <c r="AJ209" i="13" s="1"/>
  <c r="AU207" i="13"/>
  <c r="AY207" i="13" s="1"/>
  <c r="AT207" i="13"/>
  <c r="AV207" i="13" s="1"/>
  <c r="AW207" i="13" s="1"/>
  <c r="AX207" i="13" s="1"/>
  <c r="BB206" i="13"/>
  <c r="BF206" i="13" s="1"/>
  <c r="BA206" i="13"/>
  <c r="BC206" i="13" s="1"/>
  <c r="BD206" i="13" s="1"/>
  <c r="BE206" i="13" s="1"/>
  <c r="BO205" i="13"/>
  <c r="BQ205" i="13" s="1"/>
  <c r="BR205" i="13" s="1"/>
  <c r="BS205" i="13" s="1"/>
  <c r="K205" i="13"/>
  <c r="M205" i="13" s="1"/>
  <c r="N205" i="13" s="1"/>
  <c r="O205" i="13" s="1"/>
  <c r="R204" i="13"/>
  <c r="T204" i="13" s="1"/>
  <c r="U204" i="13" s="1"/>
  <c r="V204" i="13" s="1"/>
  <c r="AM202" i="13"/>
  <c r="AO202" i="13" s="1"/>
  <c r="AP202" i="13" s="1"/>
  <c r="AQ202" i="13" s="1"/>
  <c r="AT201" i="13"/>
  <c r="AV201" i="13" s="1"/>
  <c r="AW201" i="13" s="1"/>
  <c r="AX201" i="13" s="1"/>
  <c r="BA200" i="13"/>
  <c r="BC200" i="13" s="1"/>
  <c r="BD200" i="13" s="1"/>
  <c r="BE200" i="13" s="1"/>
  <c r="BO198" i="13"/>
  <c r="BQ198" i="13" s="1"/>
  <c r="BR198" i="13" s="1"/>
  <c r="BS198" i="13" s="1"/>
  <c r="AT195" i="13"/>
  <c r="AV195" i="13" s="1"/>
  <c r="AW195" i="13" s="1"/>
  <c r="AX195" i="13" s="1"/>
  <c r="BP193" i="13"/>
  <c r="BT193" i="13" s="1"/>
  <c r="BO193" i="13"/>
  <c r="BQ193" i="13" s="1"/>
  <c r="BR193" i="13" s="1"/>
  <c r="BS193" i="13" s="1"/>
  <c r="R192" i="13"/>
  <c r="T192" i="13" s="1"/>
  <c r="U192" i="13" s="1"/>
  <c r="V192" i="13" s="1"/>
  <c r="AT190" i="13"/>
  <c r="AV190" i="13" s="1"/>
  <c r="AW190" i="13" s="1"/>
  <c r="AX190" i="13" s="1"/>
  <c r="BO189" i="13"/>
  <c r="BQ189" i="13" s="1"/>
  <c r="BR189" i="13" s="1"/>
  <c r="BS189" i="13" s="1"/>
  <c r="Y187" i="13"/>
  <c r="AA187" i="13" s="1"/>
  <c r="AB187" i="13" s="1"/>
  <c r="AC187" i="13" s="1"/>
  <c r="BI184" i="13"/>
  <c r="BM184" i="13" s="1"/>
  <c r="BH184" i="13"/>
  <c r="BJ184" i="13" s="1"/>
  <c r="BK184" i="13" s="1"/>
  <c r="BL184" i="13" s="1"/>
  <c r="AN181" i="13"/>
  <c r="AR181" i="13" s="1"/>
  <c r="AM181" i="13"/>
  <c r="AO181" i="13" s="1"/>
  <c r="AP181" i="13" s="1"/>
  <c r="AQ181" i="13" s="1"/>
  <c r="BA180" i="13"/>
  <c r="BC180" i="13" s="1"/>
  <c r="BD180" i="13" s="1"/>
  <c r="BE180" i="13" s="1"/>
  <c r="BO179" i="13"/>
  <c r="BQ179" i="13" s="1"/>
  <c r="BR179" i="13" s="1"/>
  <c r="BS179" i="13" s="1"/>
  <c r="L179" i="13"/>
  <c r="P179" i="13" s="1"/>
  <c r="K179" i="13"/>
  <c r="M179" i="13" s="1"/>
  <c r="N179" i="13" s="1"/>
  <c r="O179" i="13" s="1"/>
  <c r="Y178" i="13"/>
  <c r="AA178" i="13" s="1"/>
  <c r="AB178" i="13" s="1"/>
  <c r="AC178" i="13" s="1"/>
  <c r="AN177" i="13"/>
  <c r="AR177" i="13" s="1"/>
  <c r="AM177" i="13"/>
  <c r="AO177" i="13" s="1"/>
  <c r="AP177" i="13" s="1"/>
  <c r="AQ177" i="13" s="1"/>
  <c r="BB176" i="13"/>
  <c r="BF176" i="13" s="1"/>
  <c r="BA176" i="13"/>
  <c r="BC176" i="13" s="1"/>
  <c r="BD176" i="13" s="1"/>
  <c r="BE176" i="13" s="1"/>
  <c r="BH175" i="13"/>
  <c r="BJ175" i="13" s="1"/>
  <c r="BK175" i="13" s="1"/>
  <c r="BL175" i="13" s="1"/>
  <c r="BO174" i="13"/>
  <c r="BQ174" i="13" s="1"/>
  <c r="BR174" i="13" s="1"/>
  <c r="BS174" i="13" s="1"/>
  <c r="L174" i="13"/>
  <c r="P174" i="13" s="1"/>
  <c r="K174" i="13"/>
  <c r="M174" i="13" s="1"/>
  <c r="N174" i="13" s="1"/>
  <c r="O174" i="13" s="1"/>
  <c r="Y173" i="13"/>
  <c r="AA173" i="13" s="1"/>
  <c r="AB173" i="13" s="1"/>
  <c r="AC173" i="13" s="1"/>
  <c r="BB171" i="13"/>
  <c r="BF171" i="13" s="1"/>
  <c r="BA171" i="13"/>
  <c r="BC171" i="13" s="1"/>
  <c r="BD171" i="13" s="1"/>
  <c r="BE171" i="13" s="1"/>
  <c r="BI170" i="13"/>
  <c r="BM170" i="13" s="1"/>
  <c r="BH170" i="13"/>
  <c r="BJ170" i="13" s="1"/>
  <c r="BK170" i="13" s="1"/>
  <c r="BL170" i="13" s="1"/>
  <c r="BP169" i="13"/>
  <c r="BT169" i="13" s="1"/>
  <c r="BO169" i="13"/>
  <c r="BQ169" i="13" s="1"/>
  <c r="BR169" i="13" s="1"/>
  <c r="BS169" i="13" s="1"/>
  <c r="Y169" i="13"/>
  <c r="AA169" i="13" s="1"/>
  <c r="AB169" i="13" s="1"/>
  <c r="AC169" i="13" s="1"/>
  <c r="AU168" i="13"/>
  <c r="AY168" i="13" s="1"/>
  <c r="AT168" i="13"/>
  <c r="AV168" i="13" s="1"/>
  <c r="AW168" i="13" s="1"/>
  <c r="AX168" i="13" s="1"/>
  <c r="BA167" i="13"/>
  <c r="BC167" i="13" s="1"/>
  <c r="BD167" i="13" s="1"/>
  <c r="BE167" i="13" s="1"/>
  <c r="BH166" i="13"/>
  <c r="BJ166" i="13" s="1"/>
  <c r="BK166" i="13" s="1"/>
  <c r="BL166" i="13" s="1"/>
  <c r="R166" i="13"/>
  <c r="T166" i="13" s="1"/>
  <c r="U166" i="13" s="1"/>
  <c r="V166" i="13" s="1"/>
  <c r="AG165" i="13"/>
  <c r="AK165" i="13" s="1"/>
  <c r="AF165" i="13"/>
  <c r="AH165" i="13" s="1"/>
  <c r="AI165" i="13" s="1"/>
  <c r="AJ165" i="13" s="1"/>
  <c r="AN164" i="13"/>
  <c r="AR164" i="13" s="1"/>
  <c r="AM164" i="13"/>
  <c r="AO164" i="13" s="1"/>
  <c r="AP164" i="13" s="1"/>
  <c r="AQ164" i="13" s="1"/>
  <c r="K162" i="13"/>
  <c r="M162" i="13" s="1"/>
  <c r="N162" i="13" s="1"/>
  <c r="O162" i="13" s="1"/>
  <c r="S161" i="13"/>
  <c r="W161" i="13" s="1"/>
  <c r="R161" i="13"/>
  <c r="T161" i="13" s="1"/>
  <c r="U161" i="13" s="1"/>
  <c r="V161" i="13" s="1"/>
  <c r="Y160" i="13"/>
  <c r="AA160" i="13" s="1"/>
  <c r="AB160" i="13" s="1"/>
  <c r="AC160" i="13" s="1"/>
  <c r="AM159" i="13"/>
  <c r="AO159" i="13" s="1"/>
  <c r="AP159" i="13" s="1"/>
  <c r="AQ159" i="13" s="1"/>
  <c r="AT158" i="13"/>
  <c r="AV158" i="13" s="1"/>
  <c r="AW158" i="13" s="1"/>
  <c r="AX158" i="13" s="1"/>
  <c r="BO150" i="13"/>
  <c r="BQ150" i="13" s="1"/>
  <c r="BR150" i="13" s="1"/>
  <c r="BS150" i="13" s="1"/>
  <c r="Y149" i="13"/>
  <c r="AA149" i="13" s="1"/>
  <c r="AB149" i="13" s="1"/>
  <c r="AC149" i="13" s="1"/>
  <c r="Y144" i="13"/>
  <c r="AA144" i="13" s="1"/>
  <c r="AB144" i="13" s="1"/>
  <c r="AC144" i="13" s="1"/>
  <c r="BP141" i="13"/>
  <c r="BT141" i="13" s="1"/>
  <c r="BO141" i="13"/>
  <c r="BQ141" i="13" s="1"/>
  <c r="BR141" i="13" s="1"/>
  <c r="BS141" i="13" s="1"/>
  <c r="S141" i="13"/>
  <c r="W141" i="13" s="1"/>
  <c r="R141" i="13"/>
  <c r="T141" i="13" s="1"/>
  <c r="U141" i="13" s="1"/>
  <c r="V141" i="13" s="1"/>
  <c r="Z140" i="13"/>
  <c r="AD140" i="13" s="1"/>
  <c r="Y140" i="13"/>
  <c r="AA140" i="13" s="1"/>
  <c r="AB140" i="13" s="1"/>
  <c r="AC140" i="13" s="1"/>
  <c r="AM139" i="13"/>
  <c r="AO139" i="13" s="1"/>
  <c r="AP139" i="13" s="1"/>
  <c r="AQ139" i="13" s="1"/>
  <c r="BA138" i="13"/>
  <c r="BC138" i="13" s="1"/>
  <c r="BD138" i="13" s="1"/>
  <c r="BE138" i="13" s="1"/>
  <c r="BI137" i="13"/>
  <c r="BM137" i="13" s="1"/>
  <c r="BH137" i="13"/>
  <c r="BJ137" i="13" s="1"/>
  <c r="BK137" i="13" s="1"/>
  <c r="BL137" i="13" s="1"/>
  <c r="K137" i="13"/>
  <c r="M137" i="13" s="1"/>
  <c r="N137" i="13" s="1"/>
  <c r="O137" i="13" s="1"/>
  <c r="R136" i="13"/>
  <c r="T136" i="13" s="1"/>
  <c r="U136" i="13" s="1"/>
  <c r="V136" i="13" s="1"/>
  <c r="Z135" i="13"/>
  <c r="AD135" i="13" s="1"/>
  <c r="Y135" i="13"/>
  <c r="AA135" i="13" s="1"/>
  <c r="AB135" i="13" s="1"/>
  <c r="AC135" i="13" s="1"/>
  <c r="AM134" i="13"/>
  <c r="AO134" i="13" s="1"/>
  <c r="AP134" i="13" s="1"/>
  <c r="AQ134" i="13" s="1"/>
  <c r="AT133" i="13"/>
  <c r="AV133" i="13" s="1"/>
  <c r="AW133" i="13" s="1"/>
  <c r="AX133" i="13" s="1"/>
  <c r="BA132" i="13"/>
  <c r="BC132" i="13" s="1"/>
  <c r="BD132" i="13" s="1"/>
  <c r="BE132" i="13" s="1"/>
  <c r="BI131" i="13"/>
  <c r="BM131" i="13" s="1"/>
  <c r="BH131" i="13"/>
  <c r="BJ131" i="13" s="1"/>
  <c r="BK131" i="13" s="1"/>
  <c r="BL131" i="13" s="1"/>
  <c r="BO130" i="13"/>
  <c r="BQ130" i="13" s="1"/>
  <c r="BR130" i="13" s="1"/>
  <c r="BS130" i="13" s="1"/>
  <c r="K130" i="13"/>
  <c r="M130" i="13" s="1"/>
  <c r="N130" i="13" s="1"/>
  <c r="O130" i="13" s="1"/>
  <c r="S129" i="13"/>
  <c r="W129" i="13" s="1"/>
  <c r="R129" i="13"/>
  <c r="T129" i="13" s="1"/>
  <c r="U129" i="13" s="1"/>
  <c r="V129" i="13" s="1"/>
  <c r="BO126" i="13"/>
  <c r="BQ126" i="13" s="1"/>
  <c r="BR126" i="13" s="1"/>
  <c r="BS126" i="13" s="1"/>
  <c r="R125" i="13"/>
  <c r="T125" i="13" s="1"/>
  <c r="U125" i="13" s="1"/>
  <c r="V125" i="13" s="1"/>
  <c r="AT123" i="13"/>
  <c r="AV123" i="13" s="1"/>
  <c r="AW123" i="13" s="1"/>
  <c r="AX123" i="13" s="1"/>
  <c r="BH121" i="13"/>
  <c r="BJ121" i="13" s="1"/>
  <c r="BK121" i="13" s="1"/>
  <c r="BL121" i="13" s="1"/>
  <c r="BO120" i="13"/>
  <c r="BQ120" i="13" s="1"/>
  <c r="BR120" i="13" s="1"/>
  <c r="BS120" i="13" s="1"/>
  <c r="K120" i="13"/>
  <c r="M120" i="13" s="1"/>
  <c r="N120" i="13" s="1"/>
  <c r="O120" i="13" s="1"/>
  <c r="Y119" i="13"/>
  <c r="AA119" i="13" s="1"/>
  <c r="AB119" i="13" s="1"/>
  <c r="AC119" i="13" s="1"/>
  <c r="AM117" i="13"/>
  <c r="AO117" i="13" s="1"/>
  <c r="AP117" i="13" s="1"/>
  <c r="AQ117" i="13" s="1"/>
  <c r="BA115" i="13"/>
  <c r="BC115" i="13" s="1"/>
  <c r="BD115" i="13" s="1"/>
  <c r="BE115" i="13" s="1"/>
  <c r="BH114" i="13"/>
  <c r="BJ114" i="13" s="1"/>
  <c r="BK114" i="13" s="1"/>
  <c r="BL114" i="13" s="1"/>
  <c r="Y111" i="13"/>
  <c r="AA111" i="13" s="1"/>
  <c r="AB111" i="13" s="1"/>
  <c r="AC111" i="13" s="1"/>
  <c r="AF110" i="13"/>
  <c r="AH110" i="13" s="1"/>
  <c r="AI110" i="13" s="1"/>
  <c r="AJ110" i="13" s="1"/>
  <c r="AM109" i="13"/>
  <c r="AO109" i="13" s="1"/>
  <c r="AP109" i="13" s="1"/>
  <c r="AQ109" i="13" s="1"/>
  <c r="BA107" i="13"/>
  <c r="BC107" i="13" s="1"/>
  <c r="BD107" i="13" s="1"/>
  <c r="BE107" i="13" s="1"/>
  <c r="AU102" i="13"/>
  <c r="AY102" i="13" s="1"/>
  <c r="AT102" i="13"/>
  <c r="AV102" i="13" s="1"/>
  <c r="AW102" i="13" s="1"/>
  <c r="AX102" i="13" s="1"/>
  <c r="BH100" i="13"/>
  <c r="BJ100" i="13" s="1"/>
  <c r="BK100" i="13" s="1"/>
  <c r="BL100" i="13" s="1"/>
  <c r="BO99" i="13"/>
  <c r="BQ99" i="13" s="1"/>
  <c r="BR99" i="13" s="1"/>
  <c r="BS99" i="13" s="1"/>
  <c r="R98" i="13"/>
  <c r="T98" i="13" s="1"/>
  <c r="U98" i="13" s="1"/>
  <c r="V98" i="13" s="1"/>
  <c r="AF97" i="13"/>
  <c r="AH97" i="13" s="1"/>
  <c r="AI97" i="13" s="1"/>
  <c r="AJ97" i="13" s="1"/>
  <c r="AT95" i="13"/>
  <c r="AV95" i="13" s="1"/>
  <c r="AW95" i="13" s="1"/>
  <c r="AX95" i="13" s="1"/>
  <c r="BH94" i="13"/>
  <c r="BJ94" i="13" s="1"/>
  <c r="BK94" i="13" s="1"/>
  <c r="BL94" i="13" s="1"/>
  <c r="BO93" i="13"/>
  <c r="BQ93" i="13" s="1"/>
  <c r="BR93" i="13" s="1"/>
  <c r="BS93" i="13" s="1"/>
  <c r="R92" i="13"/>
  <c r="T92" i="13" s="1"/>
  <c r="U92" i="13" s="1"/>
  <c r="V92" i="13" s="1"/>
  <c r="AF90" i="13"/>
  <c r="AH90" i="13" s="1"/>
  <c r="AI90" i="13" s="1"/>
  <c r="AJ90" i="13" s="1"/>
  <c r="L85" i="13"/>
  <c r="P85" i="13" s="1"/>
  <c r="K85" i="13"/>
  <c r="M85" i="13" s="1"/>
  <c r="N85" i="13" s="1"/>
  <c r="O85" i="13" s="1"/>
  <c r="S84" i="13"/>
  <c r="W84" i="13" s="1"/>
  <c r="R84" i="13"/>
  <c r="T84" i="13" s="1"/>
  <c r="U84" i="13" s="1"/>
  <c r="V84" i="13" s="1"/>
  <c r="AF83" i="13"/>
  <c r="AH83" i="13" s="1"/>
  <c r="AI83" i="13" s="1"/>
  <c r="AJ83" i="13" s="1"/>
  <c r="AM82" i="13"/>
  <c r="AO82" i="13" s="1"/>
  <c r="AP82" i="13" s="1"/>
  <c r="AQ82" i="13" s="1"/>
  <c r="AT81" i="13"/>
  <c r="AV81" i="13" s="1"/>
  <c r="AW81" i="13" s="1"/>
  <c r="AX81" i="13" s="1"/>
  <c r="BI80" i="13"/>
  <c r="BM80" i="13" s="1"/>
  <c r="BH80" i="13"/>
  <c r="BJ80" i="13" s="1"/>
  <c r="BK80" i="13" s="1"/>
  <c r="BL80" i="13" s="1"/>
  <c r="K79" i="13"/>
  <c r="M79" i="13" s="1"/>
  <c r="N79" i="13" s="1"/>
  <c r="O79" i="13" s="1"/>
  <c r="S78" i="13"/>
  <c r="W78" i="13" s="1"/>
  <c r="R78" i="13"/>
  <c r="T78" i="13" s="1"/>
  <c r="U78" i="13" s="1"/>
  <c r="V78" i="13" s="1"/>
  <c r="Y77" i="13"/>
  <c r="AA77" i="13" s="1"/>
  <c r="AB77" i="13" s="1"/>
  <c r="AC77" i="13" s="1"/>
  <c r="AM75" i="13"/>
  <c r="AO75" i="13" s="1"/>
  <c r="AP75" i="13" s="1"/>
  <c r="AQ75" i="13" s="1"/>
  <c r="AT74" i="13"/>
  <c r="AV74" i="13" s="1"/>
  <c r="AW74" i="13" s="1"/>
  <c r="AX74" i="13" s="1"/>
  <c r="BH73" i="13"/>
  <c r="BJ73" i="13" s="1"/>
  <c r="BK73" i="13" s="1"/>
  <c r="BL73" i="13" s="1"/>
  <c r="L72" i="13"/>
  <c r="P72" i="13" s="1"/>
  <c r="K72" i="13"/>
  <c r="M72" i="13" s="1"/>
  <c r="N72" i="13" s="1"/>
  <c r="O72" i="13" s="1"/>
  <c r="AG69" i="13"/>
  <c r="AK69" i="13" s="1"/>
  <c r="AF69" i="13"/>
  <c r="AH69" i="13" s="1"/>
  <c r="AI69" i="13" s="1"/>
  <c r="AJ69" i="13" s="1"/>
  <c r="AU67" i="13"/>
  <c r="AY67" i="13" s="1"/>
  <c r="AT67" i="13"/>
  <c r="AV67" i="13" s="1"/>
  <c r="AW67" i="13" s="1"/>
  <c r="AX67" i="13" s="1"/>
  <c r="K66" i="13"/>
  <c r="M66" i="13" s="1"/>
  <c r="N66" i="13" s="1"/>
  <c r="O66" i="13" s="1"/>
  <c r="Y64" i="13"/>
  <c r="AA64" i="13" s="1"/>
  <c r="AB64" i="13" s="1"/>
  <c r="AC64" i="13" s="1"/>
  <c r="AM62" i="13"/>
  <c r="AO62" i="13" s="1"/>
  <c r="AP62" i="13" s="1"/>
  <c r="AQ62" i="13" s="1"/>
  <c r="BA61" i="13"/>
  <c r="BC61" i="13" s="1"/>
  <c r="BD61" i="13" s="1"/>
  <c r="BE61" i="13" s="1"/>
  <c r="BO59" i="13"/>
  <c r="BQ59" i="13" s="1"/>
  <c r="BR59" i="13" s="1"/>
  <c r="BS59" i="13" s="1"/>
  <c r="K59" i="13"/>
  <c r="M59" i="13" s="1"/>
  <c r="N59" i="13" s="1"/>
  <c r="O59" i="13" s="1"/>
  <c r="R58" i="13"/>
  <c r="T58" i="13" s="1"/>
  <c r="U58" i="13" s="1"/>
  <c r="V58" i="13" s="1"/>
  <c r="AG57" i="13"/>
  <c r="AK57" i="13" s="1"/>
  <c r="AF57" i="13"/>
  <c r="AH57" i="13" s="1"/>
  <c r="AI57" i="13" s="1"/>
  <c r="AJ57" i="13" s="1"/>
  <c r="AN56" i="13"/>
  <c r="AR56" i="13" s="1"/>
  <c r="AM56" i="13"/>
  <c r="AO56" i="13" s="1"/>
  <c r="AP56" i="13" s="1"/>
  <c r="AQ56" i="13" s="1"/>
  <c r="AU55" i="13"/>
  <c r="AY55" i="13" s="1"/>
  <c r="AT55" i="13"/>
  <c r="AV55" i="13" s="1"/>
  <c r="AW55" i="13" s="1"/>
  <c r="AX55" i="13" s="1"/>
  <c r="BB54" i="13"/>
  <c r="BF54" i="13" s="1"/>
  <c r="BA54" i="13"/>
  <c r="BC54" i="13" s="1"/>
  <c r="BD54" i="13" s="1"/>
  <c r="BE54" i="13" s="1"/>
  <c r="BP52" i="13"/>
  <c r="BT52" i="13" s="1"/>
  <c r="BO52" i="13"/>
  <c r="BQ52" i="13" s="1"/>
  <c r="BR52" i="13" s="1"/>
  <c r="BS52" i="13" s="1"/>
  <c r="K52" i="13"/>
  <c r="M52" i="13" s="1"/>
  <c r="N52" i="13" s="1"/>
  <c r="O52" i="13" s="1"/>
  <c r="S51" i="13"/>
  <c r="W51" i="13" s="1"/>
  <c r="R51" i="13"/>
  <c r="T51" i="13" s="1"/>
  <c r="U51" i="13" s="1"/>
  <c r="V51" i="13" s="1"/>
  <c r="AT48" i="13"/>
  <c r="AV48" i="13" s="1"/>
  <c r="AW48" i="13" s="1"/>
  <c r="AX48" i="13" s="1"/>
  <c r="BH46" i="13"/>
  <c r="BJ46" i="13" s="1"/>
  <c r="BK46" i="13" s="1"/>
  <c r="BL46" i="13" s="1"/>
  <c r="L46" i="13"/>
  <c r="P46" i="13" s="1"/>
  <c r="K46" i="13"/>
  <c r="M46" i="13" s="1"/>
  <c r="N46" i="13" s="1"/>
  <c r="O46" i="13" s="1"/>
  <c r="Y44" i="13"/>
  <c r="AA44" i="13" s="1"/>
  <c r="AB44" i="13" s="1"/>
  <c r="AC44" i="13" s="1"/>
  <c r="AF43" i="13"/>
  <c r="AH43" i="13" s="1"/>
  <c r="AI43" i="13" s="1"/>
  <c r="AJ43" i="13" s="1"/>
  <c r="AM42" i="13"/>
  <c r="AO42" i="13" s="1"/>
  <c r="AP42" i="13" s="1"/>
  <c r="AQ42" i="13" s="1"/>
  <c r="AU41" i="13"/>
  <c r="AY41" i="13" s="1"/>
  <c r="AT41" i="13"/>
  <c r="AV41" i="13" s="1"/>
  <c r="AW41" i="13" s="1"/>
  <c r="AX41" i="13" s="1"/>
  <c r="BI39" i="13"/>
  <c r="BM39" i="13" s="1"/>
  <c r="BH39" i="13"/>
  <c r="BJ39" i="13" s="1"/>
  <c r="BK39" i="13" s="1"/>
  <c r="BL39" i="13" s="1"/>
  <c r="R37" i="13"/>
  <c r="T37" i="13" s="1"/>
  <c r="U37" i="13" s="1"/>
  <c r="V37" i="13" s="1"/>
  <c r="BI31" i="13"/>
  <c r="BM31" i="13" s="1"/>
  <c r="BH31" i="13"/>
  <c r="BJ31" i="13" s="1"/>
  <c r="BK31" i="13" s="1"/>
  <c r="BL31" i="13" s="1"/>
  <c r="BP30" i="13"/>
  <c r="BT30" i="13" s="1"/>
  <c r="BO30" i="13"/>
  <c r="BQ30" i="13" s="1"/>
  <c r="BR30" i="13" s="1"/>
  <c r="BS30" i="13" s="1"/>
  <c r="K30" i="13"/>
  <c r="M30" i="13" s="1"/>
  <c r="N30" i="13" s="1"/>
  <c r="O30" i="13" s="1"/>
  <c r="Y28" i="13"/>
  <c r="AA28" i="13" s="1"/>
  <c r="AB28" i="13" s="1"/>
  <c r="AC28" i="13" s="1"/>
  <c r="BB26" i="13"/>
  <c r="BF26" i="13" s="1"/>
  <c r="BA26" i="13"/>
  <c r="BC26" i="13" s="1"/>
  <c r="BD26" i="13" s="1"/>
  <c r="BE26" i="13" s="1"/>
  <c r="BI25" i="13"/>
  <c r="BM25" i="13" s="1"/>
  <c r="BH25" i="13"/>
  <c r="BJ25" i="13" s="1"/>
  <c r="BK25" i="13" s="1"/>
  <c r="BL25" i="13" s="1"/>
  <c r="BP24" i="13"/>
  <c r="BT24" i="13" s="1"/>
  <c r="BO24" i="13"/>
  <c r="BQ24" i="13" s="1"/>
  <c r="BR24" i="13" s="1"/>
  <c r="BS24" i="13" s="1"/>
  <c r="AN21" i="13"/>
  <c r="AR21" i="13" s="1"/>
  <c r="AM21" i="13"/>
  <c r="AO21" i="13" s="1"/>
  <c r="AP21" i="13" s="1"/>
  <c r="AQ21" i="13" s="1"/>
  <c r="AU20" i="13"/>
  <c r="AY20" i="13" s="1"/>
  <c r="AT20" i="13"/>
  <c r="AV20" i="13" s="1"/>
  <c r="AW20" i="13" s="1"/>
  <c r="AX20" i="13" s="1"/>
  <c r="BI18" i="13"/>
  <c r="BM18" i="13" s="1"/>
  <c r="BH18" i="13"/>
  <c r="BJ18" i="13" s="1"/>
  <c r="BK18" i="13" s="1"/>
  <c r="BL18" i="13" s="1"/>
  <c r="BP17" i="13"/>
  <c r="BT17" i="13" s="1"/>
  <c r="BO17" i="13"/>
  <c r="BQ17" i="13" s="1"/>
  <c r="BR17" i="13" s="1"/>
  <c r="BS17" i="13" s="1"/>
  <c r="AF16" i="13"/>
  <c r="AH16" i="13" s="1"/>
  <c r="AI16" i="13" s="1"/>
  <c r="AJ16" i="13" s="1"/>
  <c r="AT15" i="13"/>
  <c r="AV15" i="13" s="1"/>
  <c r="AW15" i="13" s="1"/>
  <c r="AX15" i="13" s="1"/>
  <c r="BA14" i="13"/>
  <c r="BC14" i="13" s="1"/>
  <c r="BD14" i="13" s="1"/>
  <c r="BE14" i="13" s="1"/>
  <c r="BH13" i="13"/>
  <c r="BJ13" i="13" s="1"/>
  <c r="BK13" i="13" s="1"/>
  <c r="BL13" i="13" s="1"/>
  <c r="BO12" i="13"/>
  <c r="BQ12" i="13" s="1"/>
  <c r="BR12" i="13" s="1"/>
  <c r="BS12" i="13" s="1"/>
  <c r="AN3" i="13"/>
  <c r="AR3" i="13" s="1"/>
  <c r="AM3" i="13"/>
  <c r="AO3" i="13" s="1"/>
  <c r="AP3" i="13" s="1"/>
  <c r="AQ3" i="13" s="1"/>
  <c r="BO498" i="13"/>
  <c r="BQ498" i="13" s="1"/>
  <c r="BR498" i="13" s="1"/>
  <c r="BS498" i="13" s="1"/>
  <c r="AU494" i="13"/>
  <c r="AY494" i="13" s="1"/>
  <c r="AT494" i="13"/>
  <c r="AV494" i="13" s="1"/>
  <c r="AW494" i="13" s="1"/>
  <c r="AX494" i="13" s="1"/>
  <c r="Y490" i="13"/>
  <c r="AA490" i="13" s="1"/>
  <c r="AB490" i="13" s="1"/>
  <c r="AC490" i="13" s="1"/>
  <c r="BP485" i="13"/>
  <c r="BT485" i="13" s="1"/>
  <c r="BO485" i="13"/>
  <c r="BQ485" i="13" s="1"/>
  <c r="BR485" i="13" s="1"/>
  <c r="BS485" i="13" s="1"/>
  <c r="BI480" i="13"/>
  <c r="BM480" i="13" s="1"/>
  <c r="BH480" i="13"/>
  <c r="BJ480" i="13" s="1"/>
  <c r="BK480" i="13" s="1"/>
  <c r="BL480" i="13" s="1"/>
  <c r="L455" i="13"/>
  <c r="P455" i="13" s="1"/>
  <c r="K455" i="13"/>
  <c r="M455" i="13" s="1"/>
  <c r="N455" i="13" s="1"/>
  <c r="O455" i="13" s="1"/>
  <c r="AT451" i="13"/>
  <c r="AV451" i="13" s="1"/>
  <c r="AW451" i="13" s="1"/>
  <c r="AX451" i="13" s="1"/>
  <c r="L449" i="13"/>
  <c r="P449" i="13" s="1"/>
  <c r="K449" i="13"/>
  <c r="M449" i="13" s="1"/>
  <c r="N449" i="13" s="1"/>
  <c r="O449" i="13" s="1"/>
  <c r="AT445" i="13"/>
  <c r="AV445" i="13" s="1"/>
  <c r="AW445" i="13" s="1"/>
  <c r="AX445" i="13" s="1"/>
  <c r="K442" i="13"/>
  <c r="M442" i="13" s="1"/>
  <c r="N442" i="13" s="1"/>
  <c r="O442" i="13" s="1"/>
  <c r="Y429" i="13"/>
  <c r="AA429" i="13" s="1"/>
  <c r="AB429" i="13" s="1"/>
  <c r="AC429" i="13" s="1"/>
  <c r="AN427" i="13"/>
  <c r="AR427" i="13" s="1"/>
  <c r="AM427" i="13"/>
  <c r="AO427" i="13" s="1"/>
  <c r="AP427" i="13" s="1"/>
  <c r="AQ427" i="13" s="1"/>
  <c r="BI424" i="13"/>
  <c r="BM424" i="13" s="1"/>
  <c r="BH424" i="13"/>
  <c r="BJ424" i="13" s="1"/>
  <c r="BK424" i="13" s="1"/>
  <c r="BL424" i="13" s="1"/>
  <c r="R423" i="13"/>
  <c r="T423" i="13" s="1"/>
  <c r="U423" i="13" s="1"/>
  <c r="V423" i="13" s="1"/>
  <c r="BA419" i="13"/>
  <c r="BC419" i="13" s="1"/>
  <c r="BD419" i="13" s="1"/>
  <c r="BE419" i="13" s="1"/>
  <c r="K417" i="13"/>
  <c r="M417" i="13" s="1"/>
  <c r="N417" i="13" s="1"/>
  <c r="O417" i="13" s="1"/>
  <c r="K413" i="13"/>
  <c r="M413" i="13" s="1"/>
  <c r="N413" i="13" s="1"/>
  <c r="O413" i="13" s="1"/>
  <c r="AM403" i="13"/>
  <c r="AO403" i="13" s="1"/>
  <c r="AP403" i="13" s="1"/>
  <c r="AQ403" i="13" s="1"/>
  <c r="R400" i="13"/>
  <c r="T400" i="13" s="1"/>
  <c r="U400" i="13" s="1"/>
  <c r="V400" i="13" s="1"/>
  <c r="BH395" i="13"/>
  <c r="BJ395" i="13" s="1"/>
  <c r="BK395" i="13" s="1"/>
  <c r="BL395" i="13" s="1"/>
  <c r="R386" i="13"/>
  <c r="T386" i="13" s="1"/>
  <c r="U386" i="13" s="1"/>
  <c r="V386" i="13" s="1"/>
  <c r="AT382" i="13"/>
  <c r="AV382" i="13" s="1"/>
  <c r="AW382" i="13" s="1"/>
  <c r="AX382" i="13" s="1"/>
  <c r="BO379" i="13"/>
  <c r="BQ379" i="13" s="1"/>
  <c r="BR379" i="13" s="1"/>
  <c r="BS379" i="13" s="1"/>
  <c r="AF376" i="13"/>
  <c r="AH376" i="13" s="1"/>
  <c r="AI376" i="13" s="1"/>
  <c r="AJ376" i="13" s="1"/>
  <c r="K365" i="13"/>
  <c r="M365" i="13" s="1"/>
  <c r="N365" i="13" s="1"/>
  <c r="O365" i="13" s="1"/>
  <c r="BB360" i="13"/>
  <c r="BF360" i="13" s="1"/>
  <c r="BA360" i="13"/>
  <c r="BC360" i="13" s="1"/>
  <c r="BD360" i="13" s="1"/>
  <c r="BE360" i="13" s="1"/>
  <c r="AM350" i="13"/>
  <c r="AO350" i="13" s="1"/>
  <c r="AP350" i="13" s="1"/>
  <c r="AQ350" i="13" s="1"/>
  <c r="BB336" i="13"/>
  <c r="BF336" i="13" s="1"/>
  <c r="BA336" i="13"/>
  <c r="BC336" i="13" s="1"/>
  <c r="BD336" i="13" s="1"/>
  <c r="BE336" i="13" s="1"/>
  <c r="BO334" i="13"/>
  <c r="BQ334" i="13" s="1"/>
  <c r="BR334" i="13" s="1"/>
  <c r="BS334" i="13" s="1"/>
  <c r="Y333" i="13"/>
  <c r="AA333" i="13" s="1"/>
  <c r="AB333" i="13" s="1"/>
  <c r="AC333" i="13" s="1"/>
  <c r="AM331" i="13"/>
  <c r="AO331" i="13" s="1"/>
  <c r="AP331" i="13" s="1"/>
  <c r="AQ331" i="13" s="1"/>
  <c r="S327" i="13"/>
  <c r="W327" i="13" s="1"/>
  <c r="R327" i="13"/>
  <c r="T327" i="13" s="1"/>
  <c r="U327" i="13" s="1"/>
  <c r="V327" i="13" s="1"/>
  <c r="AN324" i="13"/>
  <c r="AR324" i="13" s="1"/>
  <c r="AM324" i="13"/>
  <c r="AO324" i="13" s="1"/>
  <c r="AP324" i="13" s="1"/>
  <c r="AQ324" i="13" s="1"/>
  <c r="AF319" i="13"/>
  <c r="AH319" i="13" s="1"/>
  <c r="AI319" i="13" s="1"/>
  <c r="AJ319" i="13" s="1"/>
  <c r="AU303" i="13"/>
  <c r="AY303" i="13" s="1"/>
  <c r="AT303" i="13"/>
  <c r="AV303" i="13" s="1"/>
  <c r="AW303" i="13" s="1"/>
  <c r="AX303" i="13" s="1"/>
  <c r="L301" i="13"/>
  <c r="P301" i="13" s="1"/>
  <c r="K301" i="13"/>
  <c r="M301" i="13" s="1"/>
  <c r="N301" i="13" s="1"/>
  <c r="O301" i="13" s="1"/>
  <c r="K296" i="13"/>
  <c r="M296" i="13" s="1"/>
  <c r="N296" i="13" s="1"/>
  <c r="O296" i="13" s="1"/>
  <c r="AM293" i="13"/>
  <c r="AO293" i="13" s="1"/>
  <c r="AP293" i="13" s="1"/>
  <c r="AQ293" i="13" s="1"/>
  <c r="Y280" i="13"/>
  <c r="AA280" i="13" s="1"/>
  <c r="AB280" i="13" s="1"/>
  <c r="AC280" i="13" s="1"/>
  <c r="BI265" i="13"/>
  <c r="BM265" i="13" s="1"/>
  <c r="BH265" i="13"/>
  <c r="BJ265" i="13" s="1"/>
  <c r="BK265" i="13" s="1"/>
  <c r="BL265" i="13" s="1"/>
  <c r="BP258" i="13"/>
  <c r="BT258" i="13" s="1"/>
  <c r="BO258" i="13"/>
  <c r="BQ258" i="13" s="1"/>
  <c r="BR258" i="13" s="1"/>
  <c r="BS258" i="13" s="1"/>
  <c r="AU246" i="13"/>
  <c r="AY246" i="13" s="1"/>
  <c r="AT246" i="13"/>
  <c r="AV246" i="13" s="1"/>
  <c r="AW246" i="13" s="1"/>
  <c r="AX246" i="13" s="1"/>
  <c r="R236" i="13"/>
  <c r="T236" i="13" s="1"/>
  <c r="U236" i="13" s="1"/>
  <c r="V236" i="13" s="1"/>
  <c r="AU226" i="13"/>
  <c r="AY226" i="13" s="1"/>
  <c r="AT226" i="13"/>
  <c r="AV226" i="13" s="1"/>
  <c r="AW226" i="13" s="1"/>
  <c r="AX226" i="13" s="1"/>
  <c r="BI224" i="13"/>
  <c r="BM224" i="13" s="1"/>
  <c r="BH224" i="13"/>
  <c r="BJ224" i="13" s="1"/>
  <c r="BK224" i="13" s="1"/>
  <c r="BL224" i="13" s="1"/>
  <c r="BH210" i="13"/>
  <c r="BJ210" i="13" s="1"/>
  <c r="BK210" i="13" s="1"/>
  <c r="BL210" i="13" s="1"/>
  <c r="AF200" i="13"/>
  <c r="AH200" i="13" s="1"/>
  <c r="AI200" i="13" s="1"/>
  <c r="AJ200" i="13" s="1"/>
  <c r="AN175" i="13"/>
  <c r="AR175" i="13" s="1"/>
  <c r="AM175" i="13"/>
  <c r="AO175" i="13" s="1"/>
  <c r="AP175" i="13" s="1"/>
  <c r="AQ175" i="13" s="1"/>
  <c r="Y163" i="13"/>
  <c r="AA163" i="13" s="1"/>
  <c r="AB163" i="13" s="1"/>
  <c r="AC163" i="13" s="1"/>
  <c r="BA161" i="13"/>
  <c r="BC161" i="13" s="1"/>
  <c r="BD161" i="13" s="1"/>
  <c r="BE161" i="13" s="1"/>
  <c r="BO159" i="13"/>
  <c r="BQ159" i="13" s="1"/>
  <c r="BR159" i="13" s="1"/>
  <c r="BS159" i="13" s="1"/>
  <c r="BH135" i="13"/>
  <c r="BJ135" i="13" s="1"/>
  <c r="BK135" i="13" s="1"/>
  <c r="BL135" i="13" s="1"/>
  <c r="AF127" i="13"/>
  <c r="AH127" i="13" s="1"/>
  <c r="AI127" i="13" s="1"/>
  <c r="AJ127" i="13" s="1"/>
  <c r="Z123" i="13"/>
  <c r="AD123" i="13" s="1"/>
  <c r="Y123" i="13"/>
  <c r="AA123" i="13" s="1"/>
  <c r="AB123" i="13" s="1"/>
  <c r="AC123" i="13" s="1"/>
  <c r="BO118" i="13"/>
  <c r="BQ118" i="13" s="1"/>
  <c r="BR118" i="13" s="1"/>
  <c r="BS118" i="13" s="1"/>
  <c r="AT113" i="13"/>
  <c r="AV113" i="13" s="1"/>
  <c r="AW113" i="13" s="1"/>
  <c r="AX113" i="13" s="1"/>
  <c r="BO110" i="13"/>
  <c r="BQ110" i="13" s="1"/>
  <c r="BR110" i="13" s="1"/>
  <c r="BS110" i="13" s="1"/>
  <c r="AN94" i="13"/>
  <c r="AR94" i="13" s="1"/>
  <c r="AM94" i="13"/>
  <c r="AO94" i="13" s="1"/>
  <c r="AP94" i="13" s="1"/>
  <c r="AQ94" i="13" s="1"/>
  <c r="BI91" i="13"/>
  <c r="BM91" i="13" s="1"/>
  <c r="BH91" i="13"/>
  <c r="BJ91" i="13" s="1"/>
  <c r="BK91" i="13" s="1"/>
  <c r="BL91" i="13" s="1"/>
  <c r="Z88" i="13"/>
  <c r="AD88" i="13" s="1"/>
  <c r="Y88" i="13"/>
  <c r="AA88" i="13" s="1"/>
  <c r="AB88" i="13" s="1"/>
  <c r="AC88" i="13" s="1"/>
  <c r="K83" i="13"/>
  <c r="M83" i="13" s="1"/>
  <c r="N83" i="13" s="1"/>
  <c r="O83" i="13" s="1"/>
  <c r="BB78" i="13"/>
  <c r="BF78" i="13" s="1"/>
  <c r="BA78" i="13"/>
  <c r="BC78" i="13" s="1"/>
  <c r="BD78" i="13" s="1"/>
  <c r="BE78" i="13" s="1"/>
  <c r="BA65" i="13"/>
  <c r="BC65" i="13" s="1"/>
  <c r="BD65" i="13" s="1"/>
  <c r="BE65" i="13" s="1"/>
  <c r="BP57" i="13"/>
  <c r="BT57" i="13" s="1"/>
  <c r="BO57" i="13"/>
  <c r="BQ57" i="13" s="1"/>
  <c r="BR57" i="13" s="1"/>
  <c r="BS57" i="13" s="1"/>
  <c r="Z55" i="13"/>
  <c r="AD55" i="13" s="1"/>
  <c r="Y55" i="13"/>
  <c r="AA55" i="13" s="1"/>
  <c r="AB55" i="13" s="1"/>
  <c r="AC55" i="13" s="1"/>
  <c r="AT52" i="13"/>
  <c r="AV52" i="13" s="1"/>
  <c r="AW52" i="13" s="1"/>
  <c r="AX52" i="13" s="1"/>
  <c r="Z33" i="13"/>
  <c r="AD33" i="13" s="1"/>
  <c r="Y33" i="13"/>
  <c r="AA33" i="13" s="1"/>
  <c r="AB33" i="13" s="1"/>
  <c r="AC33" i="13" s="1"/>
  <c r="K28" i="13"/>
  <c r="M28" i="13" s="1"/>
  <c r="N28" i="13" s="1"/>
  <c r="O28" i="13" s="1"/>
  <c r="BP10" i="13"/>
  <c r="BT10" i="13" s="1"/>
  <c r="BO10" i="13"/>
  <c r="BQ10" i="13" s="1"/>
  <c r="BR10" i="13" s="1"/>
  <c r="BS10" i="13" s="1"/>
  <c r="AG7" i="13"/>
  <c r="AK7" i="13" s="1"/>
  <c r="AF7" i="13"/>
  <c r="AH7" i="13" s="1"/>
  <c r="AI7" i="13" s="1"/>
  <c r="AJ7" i="13" s="1"/>
  <c r="D6" i="13"/>
  <c r="F6" i="13" s="1"/>
  <c r="G6" i="13" s="1"/>
  <c r="H6" i="13" s="1"/>
  <c r="D460" i="13"/>
  <c r="F460" i="13" s="1"/>
  <c r="G460" i="13" s="1"/>
  <c r="H460" i="13" s="1"/>
  <c r="E452" i="13"/>
  <c r="I452" i="13" s="1"/>
  <c r="D452" i="13"/>
  <c r="F452" i="13" s="1"/>
  <c r="G452" i="13" s="1"/>
  <c r="H452" i="13" s="1"/>
  <c r="E428" i="13"/>
  <c r="I428" i="13" s="1"/>
  <c r="D428" i="13"/>
  <c r="F428" i="13" s="1"/>
  <c r="G428" i="13" s="1"/>
  <c r="H428" i="13" s="1"/>
  <c r="E420" i="13"/>
  <c r="I420" i="13" s="1"/>
  <c r="D420" i="13"/>
  <c r="F420" i="13" s="1"/>
  <c r="G420" i="13" s="1"/>
  <c r="H420" i="13" s="1"/>
  <c r="E396" i="13"/>
  <c r="I396" i="13" s="1"/>
  <c r="D396" i="13"/>
  <c r="F396" i="13" s="1"/>
  <c r="G396" i="13" s="1"/>
  <c r="H396" i="13" s="1"/>
  <c r="D388" i="13"/>
  <c r="F388" i="13" s="1"/>
  <c r="G388" i="13" s="1"/>
  <c r="H388" i="13" s="1"/>
  <c r="E380" i="13"/>
  <c r="I380" i="13" s="1"/>
  <c r="D380" i="13"/>
  <c r="F380" i="13" s="1"/>
  <c r="G380" i="13" s="1"/>
  <c r="H380" i="13" s="1"/>
  <c r="D340" i="13"/>
  <c r="F340" i="13" s="1"/>
  <c r="G340" i="13" s="1"/>
  <c r="H340" i="13" s="1"/>
  <c r="D324" i="13"/>
  <c r="F324" i="13" s="1"/>
  <c r="G324" i="13" s="1"/>
  <c r="H324" i="13" s="1"/>
  <c r="E308" i="13"/>
  <c r="I308" i="13" s="1"/>
  <c r="D308" i="13"/>
  <c r="F308" i="13" s="1"/>
  <c r="G308" i="13" s="1"/>
  <c r="H308" i="13" s="1"/>
  <c r="D292" i="13"/>
  <c r="F292" i="13" s="1"/>
  <c r="G292" i="13" s="1"/>
  <c r="H292" i="13" s="1"/>
  <c r="D244" i="13"/>
  <c r="F244" i="13" s="1"/>
  <c r="G244" i="13" s="1"/>
  <c r="H244" i="13" s="1"/>
  <c r="E212" i="13"/>
  <c r="I212" i="13" s="1"/>
  <c r="D212" i="13"/>
  <c r="F212" i="13" s="1"/>
  <c r="G212" i="13" s="1"/>
  <c r="H212" i="13" s="1"/>
  <c r="D76" i="13"/>
  <c r="F76" i="13" s="1"/>
  <c r="G76" i="13" s="1"/>
  <c r="H76" i="13" s="1"/>
  <c r="E36" i="13"/>
  <c r="I36" i="13" s="1"/>
  <c r="D36" i="13"/>
  <c r="F36" i="13" s="1"/>
  <c r="G36" i="13" s="1"/>
  <c r="H36" i="13" s="1"/>
  <c r="Z3" i="13"/>
  <c r="AD3" i="13" s="1"/>
  <c r="Y3" i="13"/>
  <c r="AA3" i="13" s="1"/>
  <c r="AB3" i="13" s="1"/>
  <c r="AC3" i="13" s="1"/>
  <c r="BH501" i="13"/>
  <c r="BJ501" i="13" s="1"/>
  <c r="BK501" i="13" s="1"/>
  <c r="BL501" i="13" s="1"/>
  <c r="BO500" i="13"/>
  <c r="BQ500" i="13" s="1"/>
  <c r="BR500" i="13" s="1"/>
  <c r="BS500" i="13" s="1"/>
  <c r="K500" i="13"/>
  <c r="M500" i="13" s="1"/>
  <c r="N500" i="13" s="1"/>
  <c r="O500" i="13" s="1"/>
  <c r="R499" i="13"/>
  <c r="T499" i="13" s="1"/>
  <c r="U499" i="13" s="1"/>
  <c r="V499" i="13" s="1"/>
  <c r="Y498" i="13"/>
  <c r="AA498" i="13" s="1"/>
  <c r="AB498" i="13" s="1"/>
  <c r="AC498" i="13" s="1"/>
  <c r="AF497" i="13"/>
  <c r="AH497" i="13" s="1"/>
  <c r="AI497" i="13" s="1"/>
  <c r="AJ497" i="13" s="1"/>
  <c r="AU496" i="13"/>
  <c r="AY496" i="13" s="1"/>
  <c r="AT496" i="13"/>
  <c r="AV496" i="13" s="1"/>
  <c r="AW496" i="13" s="1"/>
  <c r="AX496" i="13" s="1"/>
  <c r="BB495" i="13"/>
  <c r="BF495" i="13" s="1"/>
  <c r="BA495" i="13"/>
  <c r="BC495" i="13" s="1"/>
  <c r="BD495" i="13" s="1"/>
  <c r="BE495" i="13" s="1"/>
  <c r="BI494" i="13"/>
  <c r="BM494" i="13" s="1"/>
  <c r="BH494" i="13"/>
  <c r="BJ494" i="13" s="1"/>
  <c r="BK494" i="13" s="1"/>
  <c r="BL494" i="13" s="1"/>
  <c r="BP493" i="13"/>
  <c r="BT493" i="13" s="1"/>
  <c r="BO493" i="13"/>
  <c r="BQ493" i="13" s="1"/>
  <c r="BR493" i="13" s="1"/>
  <c r="BS493" i="13" s="1"/>
  <c r="L493" i="13"/>
  <c r="P493" i="13" s="1"/>
  <c r="K493" i="13"/>
  <c r="M493" i="13" s="1"/>
  <c r="N493" i="13" s="1"/>
  <c r="O493" i="13" s="1"/>
  <c r="S492" i="13"/>
  <c r="W492" i="13" s="1"/>
  <c r="R492" i="13"/>
  <c r="T492" i="13" s="1"/>
  <c r="U492" i="13" s="1"/>
  <c r="V492" i="13" s="1"/>
  <c r="AF491" i="13"/>
  <c r="AH491" i="13" s="1"/>
  <c r="AI491" i="13" s="1"/>
  <c r="AJ491" i="13" s="1"/>
  <c r="AM490" i="13"/>
  <c r="AO490" i="13" s="1"/>
  <c r="AP490" i="13" s="1"/>
  <c r="AQ490" i="13" s="1"/>
  <c r="BB489" i="13"/>
  <c r="BF489" i="13" s="1"/>
  <c r="BA489" i="13"/>
  <c r="BC489" i="13" s="1"/>
  <c r="BD489" i="13" s="1"/>
  <c r="BE489" i="13" s="1"/>
  <c r="BI488" i="13"/>
  <c r="BM488" i="13" s="1"/>
  <c r="BH488" i="13"/>
  <c r="BJ488" i="13" s="1"/>
  <c r="BK488" i="13" s="1"/>
  <c r="BL488" i="13" s="1"/>
  <c r="BP487" i="13"/>
  <c r="BT487" i="13" s="1"/>
  <c r="BO487" i="13"/>
  <c r="BQ487" i="13" s="1"/>
  <c r="BR487" i="13" s="1"/>
  <c r="BS487" i="13" s="1"/>
  <c r="L487" i="13"/>
  <c r="P487" i="13" s="1"/>
  <c r="K487" i="13"/>
  <c r="M487" i="13" s="1"/>
  <c r="N487" i="13" s="1"/>
  <c r="O487" i="13" s="1"/>
  <c r="S486" i="13"/>
  <c r="W486" i="13" s="1"/>
  <c r="R486" i="13"/>
  <c r="T486" i="13" s="1"/>
  <c r="U486" i="13" s="1"/>
  <c r="V486" i="13" s="1"/>
  <c r="Z485" i="13"/>
  <c r="AD485" i="13" s="1"/>
  <c r="Y485" i="13"/>
  <c r="AA485" i="13" s="1"/>
  <c r="AB485" i="13" s="1"/>
  <c r="AC485" i="13" s="1"/>
  <c r="AG484" i="13"/>
  <c r="AK484" i="13" s="1"/>
  <c r="AF484" i="13"/>
  <c r="AH484" i="13" s="1"/>
  <c r="AI484" i="13" s="1"/>
  <c r="AJ484" i="13" s="1"/>
  <c r="AN483" i="13"/>
  <c r="AR483" i="13" s="1"/>
  <c r="AM483" i="13"/>
  <c r="AO483" i="13" s="1"/>
  <c r="AP483" i="13" s="1"/>
  <c r="AQ483" i="13" s="1"/>
  <c r="BA482" i="13"/>
  <c r="BC482" i="13" s="1"/>
  <c r="BD482" i="13" s="1"/>
  <c r="BE482" i="13" s="1"/>
  <c r="BH481" i="13"/>
  <c r="BJ481" i="13" s="1"/>
  <c r="BK481" i="13" s="1"/>
  <c r="BL481" i="13" s="1"/>
  <c r="K481" i="13"/>
  <c r="M481" i="13" s="1"/>
  <c r="N481" i="13" s="1"/>
  <c r="O481" i="13" s="1"/>
  <c r="Y480" i="13"/>
  <c r="AA480" i="13" s="1"/>
  <c r="AB480" i="13" s="1"/>
  <c r="AC480" i="13" s="1"/>
  <c r="AN479" i="13"/>
  <c r="AR479" i="13" s="1"/>
  <c r="AM479" i="13"/>
  <c r="AO479" i="13" s="1"/>
  <c r="AP479" i="13" s="1"/>
  <c r="AQ479" i="13" s="1"/>
  <c r="AT478" i="13"/>
  <c r="AV478" i="13" s="1"/>
  <c r="AW478" i="13" s="1"/>
  <c r="AX478" i="13" s="1"/>
  <c r="AM474" i="13"/>
  <c r="AO474" i="13" s="1"/>
  <c r="AP474" i="13" s="1"/>
  <c r="AQ474" i="13" s="1"/>
  <c r="AT473" i="13"/>
  <c r="AV473" i="13" s="1"/>
  <c r="AW473" i="13" s="1"/>
  <c r="AX473" i="13" s="1"/>
  <c r="BA472" i="13"/>
  <c r="BC472" i="13" s="1"/>
  <c r="BD472" i="13" s="1"/>
  <c r="BE472" i="13" s="1"/>
  <c r="BH471" i="13"/>
  <c r="BJ471" i="13" s="1"/>
  <c r="BK471" i="13" s="1"/>
  <c r="BL471" i="13" s="1"/>
  <c r="L471" i="13"/>
  <c r="P471" i="13" s="1"/>
  <c r="K471" i="13"/>
  <c r="M471" i="13" s="1"/>
  <c r="N471" i="13" s="1"/>
  <c r="O471" i="13" s="1"/>
  <c r="S470" i="13"/>
  <c r="W470" i="13" s="1"/>
  <c r="R470" i="13"/>
  <c r="T470" i="13" s="1"/>
  <c r="U470" i="13" s="1"/>
  <c r="V470" i="13" s="1"/>
  <c r="Z469" i="13"/>
  <c r="AD469" i="13" s="1"/>
  <c r="Y469" i="13"/>
  <c r="AA469" i="13" s="1"/>
  <c r="AB469" i="13" s="1"/>
  <c r="AC469" i="13" s="1"/>
  <c r="AG468" i="13"/>
  <c r="AK468" i="13" s="1"/>
  <c r="AF468" i="13"/>
  <c r="AH468" i="13" s="1"/>
  <c r="AI468" i="13" s="1"/>
  <c r="AJ468" i="13" s="1"/>
  <c r="AN467" i="13"/>
  <c r="AR467" i="13" s="1"/>
  <c r="AM467" i="13"/>
  <c r="AO467" i="13" s="1"/>
  <c r="AP467" i="13" s="1"/>
  <c r="AQ467" i="13" s="1"/>
  <c r="BO464" i="13"/>
  <c r="BQ464" i="13" s="1"/>
  <c r="BR464" i="13" s="1"/>
  <c r="BS464" i="13" s="1"/>
  <c r="K464" i="13"/>
  <c r="M464" i="13" s="1"/>
  <c r="N464" i="13" s="1"/>
  <c r="O464" i="13" s="1"/>
  <c r="R463" i="13"/>
  <c r="T463" i="13" s="1"/>
  <c r="U463" i="13" s="1"/>
  <c r="V463" i="13" s="1"/>
  <c r="AG462" i="13"/>
  <c r="AK462" i="13" s="1"/>
  <c r="AF462" i="13"/>
  <c r="AH462" i="13" s="1"/>
  <c r="AI462" i="13" s="1"/>
  <c r="AJ462" i="13" s="1"/>
  <c r="AN461" i="13"/>
  <c r="AR461" i="13" s="1"/>
  <c r="AM461" i="13"/>
  <c r="AO461" i="13" s="1"/>
  <c r="AP461" i="13" s="1"/>
  <c r="AQ461" i="13" s="1"/>
  <c r="AU460" i="13"/>
  <c r="AY460" i="13" s="1"/>
  <c r="AT460" i="13"/>
  <c r="AV460" i="13" s="1"/>
  <c r="AW460" i="13" s="1"/>
  <c r="AX460" i="13" s="1"/>
  <c r="BA459" i="13"/>
  <c r="BC459" i="13" s="1"/>
  <c r="BD459" i="13" s="1"/>
  <c r="BE459" i="13" s="1"/>
  <c r="BI458" i="13"/>
  <c r="BM458" i="13" s="1"/>
  <c r="BH458" i="13"/>
  <c r="BJ458" i="13" s="1"/>
  <c r="BK458" i="13" s="1"/>
  <c r="BL458" i="13" s="1"/>
  <c r="BO457" i="13"/>
  <c r="BQ457" i="13" s="1"/>
  <c r="BR457" i="13" s="1"/>
  <c r="BS457" i="13" s="1"/>
  <c r="R456" i="13"/>
  <c r="T456" i="13" s="1"/>
  <c r="U456" i="13" s="1"/>
  <c r="V456" i="13" s="1"/>
  <c r="Z455" i="13"/>
  <c r="AD455" i="13" s="1"/>
  <c r="Y455" i="13"/>
  <c r="AA455" i="13" s="1"/>
  <c r="AB455" i="13" s="1"/>
  <c r="AC455" i="13" s="1"/>
  <c r="AG454" i="13"/>
  <c r="AK454" i="13" s="1"/>
  <c r="AF454" i="13"/>
  <c r="AH454" i="13" s="1"/>
  <c r="AI454" i="13" s="1"/>
  <c r="AJ454" i="13" s="1"/>
  <c r="AM453" i="13"/>
  <c r="AO453" i="13" s="1"/>
  <c r="AP453" i="13" s="1"/>
  <c r="AQ453" i="13" s="1"/>
  <c r="AU452" i="13"/>
  <c r="AY452" i="13" s="1"/>
  <c r="AT452" i="13"/>
  <c r="AV452" i="13" s="1"/>
  <c r="AW452" i="13" s="1"/>
  <c r="AX452" i="13" s="1"/>
  <c r="BH451" i="13"/>
  <c r="BJ451" i="13" s="1"/>
  <c r="BK451" i="13" s="1"/>
  <c r="BL451" i="13" s="1"/>
  <c r="L451" i="13"/>
  <c r="P451" i="13" s="1"/>
  <c r="K451" i="13"/>
  <c r="M451" i="13" s="1"/>
  <c r="N451" i="13" s="1"/>
  <c r="O451" i="13" s="1"/>
  <c r="Y449" i="13"/>
  <c r="AA449" i="13" s="1"/>
  <c r="AB449" i="13" s="1"/>
  <c r="AC449" i="13" s="1"/>
  <c r="BB439" i="13"/>
  <c r="BF439" i="13" s="1"/>
  <c r="BA439" i="13"/>
  <c r="BC439" i="13" s="1"/>
  <c r="BD439" i="13" s="1"/>
  <c r="BE439" i="13" s="1"/>
  <c r="BO437" i="13"/>
  <c r="BQ437" i="13" s="1"/>
  <c r="BR437" i="13" s="1"/>
  <c r="BS437" i="13" s="1"/>
  <c r="K437" i="13"/>
  <c r="M437" i="13" s="1"/>
  <c r="N437" i="13" s="1"/>
  <c r="O437" i="13" s="1"/>
  <c r="R436" i="13"/>
  <c r="T436" i="13" s="1"/>
  <c r="U436" i="13" s="1"/>
  <c r="V436" i="13" s="1"/>
  <c r="Y435" i="13"/>
  <c r="AA435" i="13" s="1"/>
  <c r="AB435" i="13" s="1"/>
  <c r="AC435" i="13" s="1"/>
  <c r="AF434" i="13"/>
  <c r="AH434" i="13" s="1"/>
  <c r="AI434" i="13" s="1"/>
  <c r="AJ434" i="13" s="1"/>
  <c r="AM433" i="13"/>
  <c r="AO433" i="13" s="1"/>
  <c r="AP433" i="13" s="1"/>
  <c r="AQ433" i="13" s="1"/>
  <c r="BP430" i="13"/>
  <c r="BT430" i="13" s="1"/>
  <c r="BO430" i="13"/>
  <c r="BQ430" i="13" s="1"/>
  <c r="BR430" i="13" s="1"/>
  <c r="BS430" i="13" s="1"/>
  <c r="Y430" i="13"/>
  <c r="AA430" i="13" s="1"/>
  <c r="AB430" i="13" s="1"/>
  <c r="AC430" i="13" s="1"/>
  <c r="AF429" i="13"/>
  <c r="AH429" i="13" s="1"/>
  <c r="AI429" i="13" s="1"/>
  <c r="AJ429" i="13" s="1"/>
  <c r="BA427" i="13"/>
  <c r="BC427" i="13" s="1"/>
  <c r="BD427" i="13" s="1"/>
  <c r="BE427" i="13" s="1"/>
  <c r="BH426" i="13"/>
  <c r="BJ426" i="13" s="1"/>
  <c r="BK426" i="13" s="1"/>
  <c r="BL426" i="13" s="1"/>
  <c r="BO425" i="13"/>
  <c r="BQ425" i="13" s="1"/>
  <c r="BR425" i="13" s="1"/>
  <c r="BS425" i="13" s="1"/>
  <c r="Z424" i="13"/>
  <c r="AD424" i="13" s="1"/>
  <c r="Y424" i="13"/>
  <c r="AA424" i="13" s="1"/>
  <c r="AB424" i="13" s="1"/>
  <c r="AC424" i="13" s="1"/>
  <c r="BH420" i="13"/>
  <c r="BJ420" i="13" s="1"/>
  <c r="BK420" i="13" s="1"/>
  <c r="BL420" i="13" s="1"/>
  <c r="BP419" i="13"/>
  <c r="BT419" i="13" s="1"/>
  <c r="BO419" i="13"/>
  <c r="BQ419" i="13" s="1"/>
  <c r="BR419" i="13" s="1"/>
  <c r="BS419" i="13" s="1"/>
  <c r="K419" i="13"/>
  <c r="M419" i="13" s="1"/>
  <c r="N419" i="13" s="1"/>
  <c r="O419" i="13" s="1"/>
  <c r="S418" i="13"/>
  <c r="W418" i="13" s="1"/>
  <c r="R418" i="13"/>
  <c r="T418" i="13" s="1"/>
  <c r="U418" i="13" s="1"/>
  <c r="V418" i="13" s="1"/>
  <c r="Y417" i="13"/>
  <c r="AA417" i="13" s="1"/>
  <c r="AB417" i="13" s="1"/>
  <c r="AC417" i="13" s="1"/>
  <c r="AT415" i="13"/>
  <c r="AV415" i="13" s="1"/>
  <c r="AW415" i="13" s="1"/>
  <c r="AX415" i="13" s="1"/>
  <c r="BH414" i="13"/>
  <c r="BJ414" i="13" s="1"/>
  <c r="BK414" i="13" s="1"/>
  <c r="BL414" i="13" s="1"/>
  <c r="S414" i="13"/>
  <c r="W414" i="13" s="1"/>
  <c r="R414" i="13"/>
  <c r="T414" i="13" s="1"/>
  <c r="U414" i="13" s="1"/>
  <c r="V414" i="13" s="1"/>
  <c r="Y413" i="13"/>
  <c r="AA413" i="13" s="1"/>
  <c r="AB413" i="13" s="1"/>
  <c r="AC413" i="13" s="1"/>
  <c r="AM411" i="13"/>
  <c r="AO411" i="13" s="1"/>
  <c r="AP411" i="13" s="1"/>
  <c r="AQ411" i="13" s="1"/>
  <c r="BA410" i="13"/>
  <c r="BC410" i="13" s="1"/>
  <c r="BD410" i="13" s="1"/>
  <c r="BE410" i="13" s="1"/>
  <c r="BH409" i="13"/>
  <c r="BJ409" i="13" s="1"/>
  <c r="BK409" i="13" s="1"/>
  <c r="BL409" i="13" s="1"/>
  <c r="AF406" i="13"/>
  <c r="AH406" i="13" s="1"/>
  <c r="AI406" i="13" s="1"/>
  <c r="AJ406" i="13" s="1"/>
  <c r="AT404" i="13"/>
  <c r="AV404" i="13" s="1"/>
  <c r="AW404" i="13" s="1"/>
  <c r="AX404" i="13" s="1"/>
  <c r="BA403" i="13"/>
  <c r="BC403" i="13" s="1"/>
  <c r="BD403" i="13" s="1"/>
  <c r="BE403" i="13" s="1"/>
  <c r="K401" i="13"/>
  <c r="M401" i="13" s="1"/>
  <c r="N401" i="13" s="1"/>
  <c r="O401" i="13" s="1"/>
  <c r="Z400" i="13"/>
  <c r="AD400" i="13" s="1"/>
  <c r="Y400" i="13"/>
  <c r="AA400" i="13" s="1"/>
  <c r="AB400" i="13" s="1"/>
  <c r="AC400" i="13" s="1"/>
  <c r="AT399" i="13"/>
  <c r="AV399" i="13" s="1"/>
  <c r="AW399" i="13" s="1"/>
  <c r="AX399" i="13" s="1"/>
  <c r="BA398" i="13"/>
  <c r="BC398" i="13" s="1"/>
  <c r="BD398" i="13" s="1"/>
  <c r="BE398" i="13" s="1"/>
  <c r="BH397" i="13"/>
  <c r="BJ397" i="13" s="1"/>
  <c r="BK397" i="13" s="1"/>
  <c r="BL397" i="13" s="1"/>
  <c r="BO396" i="13"/>
  <c r="BQ396" i="13" s="1"/>
  <c r="BR396" i="13" s="1"/>
  <c r="BS396" i="13" s="1"/>
  <c r="K396" i="13"/>
  <c r="M396" i="13" s="1"/>
  <c r="N396" i="13" s="1"/>
  <c r="O396" i="13" s="1"/>
  <c r="Y394" i="13"/>
  <c r="AA394" i="13" s="1"/>
  <c r="AB394" i="13" s="1"/>
  <c r="AC394" i="13" s="1"/>
  <c r="BH390" i="13"/>
  <c r="BJ390" i="13" s="1"/>
  <c r="BK390" i="13" s="1"/>
  <c r="BL390" i="13" s="1"/>
  <c r="BO389" i="13"/>
  <c r="BQ389" i="13" s="1"/>
  <c r="BR389" i="13" s="1"/>
  <c r="BS389" i="13" s="1"/>
  <c r="R388" i="13"/>
  <c r="T388" i="13" s="1"/>
  <c r="U388" i="13" s="1"/>
  <c r="V388" i="13" s="1"/>
  <c r="AM385" i="13"/>
  <c r="AO385" i="13" s="1"/>
  <c r="AP385" i="13" s="1"/>
  <c r="AQ385" i="13" s="1"/>
  <c r="AT384" i="13"/>
  <c r="AV384" i="13" s="1"/>
  <c r="AW384" i="13" s="1"/>
  <c r="AX384" i="13" s="1"/>
  <c r="BO381" i="13"/>
  <c r="BQ381" i="13" s="1"/>
  <c r="BR381" i="13" s="1"/>
  <c r="BS381" i="13" s="1"/>
  <c r="K381" i="13"/>
  <c r="M381" i="13" s="1"/>
  <c r="N381" i="13" s="1"/>
  <c r="O381" i="13" s="1"/>
  <c r="Y379" i="13"/>
  <c r="AA379" i="13" s="1"/>
  <c r="AB379" i="13" s="1"/>
  <c r="AC379" i="13" s="1"/>
  <c r="AF378" i="13"/>
  <c r="AH378" i="13" s="1"/>
  <c r="AI378" i="13" s="1"/>
  <c r="AJ378" i="13" s="1"/>
  <c r="AM377" i="13"/>
  <c r="AO377" i="13" s="1"/>
  <c r="AP377" i="13" s="1"/>
  <c r="AQ377" i="13" s="1"/>
  <c r="BA375" i="13"/>
  <c r="BC375" i="13" s="1"/>
  <c r="BD375" i="13" s="1"/>
  <c r="BE375" i="13" s="1"/>
  <c r="BH374" i="13"/>
  <c r="BJ374" i="13" s="1"/>
  <c r="BK374" i="13" s="1"/>
  <c r="BL374" i="13" s="1"/>
  <c r="BO373" i="13"/>
  <c r="BQ373" i="13" s="1"/>
  <c r="BR373" i="13" s="1"/>
  <c r="BS373" i="13" s="1"/>
  <c r="R372" i="13"/>
  <c r="T372" i="13" s="1"/>
  <c r="U372" i="13" s="1"/>
  <c r="V372" i="13" s="1"/>
  <c r="Y371" i="13"/>
  <c r="AA371" i="13" s="1"/>
  <c r="AB371" i="13" s="1"/>
  <c r="AC371" i="13" s="1"/>
  <c r="AF370" i="13"/>
  <c r="AH370" i="13" s="1"/>
  <c r="AI370" i="13" s="1"/>
  <c r="AJ370" i="13" s="1"/>
  <c r="AM369" i="13"/>
  <c r="AO369" i="13" s="1"/>
  <c r="AP369" i="13" s="1"/>
  <c r="AQ369" i="13" s="1"/>
  <c r="AT368" i="13"/>
  <c r="AV368" i="13" s="1"/>
  <c r="AW368" i="13" s="1"/>
  <c r="AX368" i="13" s="1"/>
  <c r="BA367" i="13"/>
  <c r="BC367" i="13" s="1"/>
  <c r="BD367" i="13" s="1"/>
  <c r="BE367" i="13" s="1"/>
  <c r="R366" i="13"/>
  <c r="T366" i="13" s="1"/>
  <c r="U366" i="13" s="1"/>
  <c r="V366" i="13" s="1"/>
  <c r="AM364" i="13"/>
  <c r="AO364" i="13" s="1"/>
  <c r="AP364" i="13" s="1"/>
  <c r="AQ364" i="13" s="1"/>
  <c r="AT363" i="13"/>
  <c r="AV363" i="13" s="1"/>
  <c r="AW363" i="13" s="1"/>
  <c r="AX363" i="13" s="1"/>
  <c r="BA362" i="13"/>
  <c r="BC362" i="13" s="1"/>
  <c r="BD362" i="13" s="1"/>
  <c r="BE362" i="13" s="1"/>
  <c r="BH361" i="13"/>
  <c r="BJ361" i="13" s="1"/>
  <c r="BK361" i="13" s="1"/>
  <c r="BL361" i="13" s="1"/>
  <c r="BO360" i="13"/>
  <c r="BQ360" i="13" s="1"/>
  <c r="BR360" i="13" s="1"/>
  <c r="BS360" i="13" s="1"/>
  <c r="K360" i="13"/>
  <c r="M360" i="13" s="1"/>
  <c r="N360" i="13" s="1"/>
  <c r="O360" i="13" s="1"/>
  <c r="AU357" i="13"/>
  <c r="AY357" i="13" s="1"/>
  <c r="AT357" i="13"/>
  <c r="AV357" i="13" s="1"/>
  <c r="AW357" i="13" s="1"/>
  <c r="AX357" i="13" s="1"/>
  <c r="BH355" i="13"/>
  <c r="BJ355" i="13" s="1"/>
  <c r="BK355" i="13" s="1"/>
  <c r="BL355" i="13" s="1"/>
  <c r="R354" i="13"/>
  <c r="T354" i="13" s="1"/>
  <c r="U354" i="13" s="1"/>
  <c r="V354" i="13" s="1"/>
  <c r="AF352" i="13"/>
  <c r="AH352" i="13" s="1"/>
  <c r="AI352" i="13" s="1"/>
  <c r="AJ352" i="13" s="1"/>
  <c r="AU351" i="13"/>
  <c r="AY351" i="13" s="1"/>
  <c r="AT351" i="13"/>
  <c r="AV351" i="13" s="1"/>
  <c r="AW351" i="13" s="1"/>
  <c r="AX351" i="13" s="1"/>
  <c r="BA350" i="13"/>
  <c r="BC350" i="13" s="1"/>
  <c r="BD350" i="13" s="1"/>
  <c r="BE350" i="13" s="1"/>
  <c r="BO348" i="13"/>
  <c r="BQ348" i="13" s="1"/>
  <c r="BR348" i="13" s="1"/>
  <c r="BS348" i="13" s="1"/>
  <c r="K348" i="13"/>
  <c r="M348" i="13" s="1"/>
  <c r="N348" i="13" s="1"/>
  <c r="O348" i="13" s="1"/>
  <c r="Y347" i="13"/>
  <c r="AA347" i="13" s="1"/>
  <c r="AB347" i="13" s="1"/>
  <c r="AC347" i="13" s="1"/>
  <c r="AU345" i="13"/>
  <c r="AY345" i="13" s="1"/>
  <c r="AT345" i="13"/>
  <c r="AV345" i="13" s="1"/>
  <c r="AW345" i="13" s="1"/>
  <c r="AX345" i="13" s="1"/>
  <c r="BB344" i="13"/>
  <c r="BF344" i="13" s="1"/>
  <c r="BA344" i="13"/>
  <c r="BC344" i="13" s="1"/>
  <c r="BD344" i="13" s="1"/>
  <c r="BE344" i="13" s="1"/>
  <c r="BI343" i="13"/>
  <c r="BM343" i="13" s="1"/>
  <c r="BH343" i="13"/>
  <c r="BJ343" i="13" s="1"/>
  <c r="BK343" i="13" s="1"/>
  <c r="BL343" i="13" s="1"/>
  <c r="L343" i="13"/>
  <c r="P343" i="13" s="1"/>
  <c r="K343" i="13"/>
  <c r="M343" i="13" s="1"/>
  <c r="N343" i="13" s="1"/>
  <c r="O343" i="13" s="1"/>
  <c r="R342" i="13"/>
  <c r="T342" i="13" s="1"/>
  <c r="U342" i="13" s="1"/>
  <c r="V342" i="13" s="1"/>
  <c r="Z341" i="13"/>
  <c r="AD341" i="13" s="1"/>
  <c r="Y341" i="13"/>
  <c r="AA341" i="13" s="1"/>
  <c r="AB341" i="13" s="1"/>
  <c r="AC341" i="13" s="1"/>
  <c r="AM339" i="13"/>
  <c r="AO339" i="13" s="1"/>
  <c r="AP339" i="13" s="1"/>
  <c r="AQ339" i="13" s="1"/>
  <c r="BA337" i="13"/>
  <c r="BC337" i="13" s="1"/>
  <c r="BD337" i="13" s="1"/>
  <c r="BE337" i="13" s="1"/>
  <c r="K336" i="13"/>
  <c r="M336" i="13" s="1"/>
  <c r="N336" i="13" s="1"/>
  <c r="O336" i="13" s="1"/>
  <c r="R335" i="13"/>
  <c r="T335" i="13" s="1"/>
  <c r="U335" i="13" s="1"/>
  <c r="V335" i="13" s="1"/>
  <c r="Y334" i="13"/>
  <c r="AA334" i="13" s="1"/>
  <c r="AB334" i="13" s="1"/>
  <c r="AC334" i="13" s="1"/>
  <c r="AM333" i="13"/>
  <c r="AO333" i="13" s="1"/>
  <c r="AP333" i="13" s="1"/>
  <c r="AQ333" i="13" s="1"/>
  <c r="AT332" i="13"/>
  <c r="AV332" i="13" s="1"/>
  <c r="AW332" i="13" s="1"/>
  <c r="AX332" i="13" s="1"/>
  <c r="BH330" i="13"/>
  <c r="BJ330" i="13" s="1"/>
  <c r="BK330" i="13" s="1"/>
  <c r="BL330" i="13" s="1"/>
  <c r="R329" i="13"/>
  <c r="T329" i="13" s="1"/>
  <c r="U329" i="13" s="1"/>
  <c r="V329" i="13" s="1"/>
  <c r="Y328" i="13"/>
  <c r="AA328" i="13" s="1"/>
  <c r="AB328" i="13" s="1"/>
  <c r="AC328" i="13" s="1"/>
  <c r="AF327" i="13"/>
  <c r="AH327" i="13" s="1"/>
  <c r="AI327" i="13" s="1"/>
  <c r="AJ327" i="13" s="1"/>
  <c r="AN326" i="13"/>
  <c r="AR326" i="13" s="1"/>
  <c r="AM326" i="13"/>
  <c r="AO326" i="13" s="1"/>
  <c r="AP326" i="13" s="1"/>
  <c r="AQ326" i="13" s="1"/>
  <c r="AT325" i="13"/>
  <c r="AV325" i="13" s="1"/>
  <c r="AW325" i="13" s="1"/>
  <c r="AX325" i="13" s="1"/>
  <c r="BH323" i="13"/>
  <c r="BJ323" i="13" s="1"/>
  <c r="BK323" i="13" s="1"/>
  <c r="BL323" i="13" s="1"/>
  <c r="S322" i="13"/>
  <c r="W322" i="13" s="1"/>
  <c r="R322" i="13"/>
  <c r="T322" i="13" s="1"/>
  <c r="U322" i="13" s="1"/>
  <c r="V322" i="13" s="1"/>
  <c r="Z321" i="13"/>
  <c r="AD321" i="13" s="1"/>
  <c r="Y321" i="13"/>
  <c r="AA321" i="13" s="1"/>
  <c r="AB321" i="13" s="1"/>
  <c r="AC321" i="13" s="1"/>
  <c r="AT319" i="13"/>
  <c r="AV319" i="13" s="1"/>
  <c r="AW319" i="13" s="1"/>
  <c r="AX319" i="13" s="1"/>
  <c r="BP317" i="13"/>
  <c r="BT317" i="13" s="1"/>
  <c r="BO317" i="13"/>
  <c r="BQ317" i="13" s="1"/>
  <c r="BR317" i="13" s="1"/>
  <c r="BS317" i="13" s="1"/>
  <c r="AF315" i="13"/>
  <c r="AH315" i="13" s="1"/>
  <c r="AI315" i="13" s="1"/>
  <c r="AJ315" i="13" s="1"/>
  <c r="AM314" i="13"/>
  <c r="AO314" i="13" s="1"/>
  <c r="AP314" i="13" s="1"/>
  <c r="AQ314" i="13" s="1"/>
  <c r="BH312" i="13"/>
  <c r="BJ312" i="13" s="1"/>
  <c r="BK312" i="13" s="1"/>
  <c r="BL312" i="13" s="1"/>
  <c r="BO311" i="13"/>
  <c r="BQ311" i="13" s="1"/>
  <c r="BR311" i="13" s="1"/>
  <c r="BS311" i="13" s="1"/>
  <c r="Z310" i="13"/>
  <c r="AD310" i="13" s="1"/>
  <c r="Y310" i="13"/>
  <c r="AA310" i="13" s="1"/>
  <c r="AB310" i="13" s="1"/>
  <c r="AC310" i="13" s="1"/>
  <c r="AU308" i="13"/>
  <c r="AY308" i="13" s="1"/>
  <c r="AT308" i="13"/>
  <c r="AV308" i="13" s="1"/>
  <c r="AW308" i="13" s="1"/>
  <c r="AX308" i="13" s="1"/>
  <c r="K307" i="13"/>
  <c r="M307" i="13" s="1"/>
  <c r="N307" i="13" s="1"/>
  <c r="O307" i="13" s="1"/>
  <c r="AF300" i="13"/>
  <c r="AH300" i="13" s="1"/>
  <c r="AI300" i="13" s="1"/>
  <c r="AJ300" i="13" s="1"/>
  <c r="AT299" i="13"/>
  <c r="AV299" i="13" s="1"/>
  <c r="AW299" i="13" s="1"/>
  <c r="AX299" i="13" s="1"/>
  <c r="BO297" i="13"/>
  <c r="BQ297" i="13" s="1"/>
  <c r="BR297" i="13" s="1"/>
  <c r="BS297" i="13" s="1"/>
  <c r="R297" i="13"/>
  <c r="T297" i="13" s="1"/>
  <c r="U297" i="13" s="1"/>
  <c r="V297" i="13" s="1"/>
  <c r="AF295" i="13"/>
  <c r="AH295" i="13" s="1"/>
  <c r="AI295" i="13" s="1"/>
  <c r="AJ295" i="13" s="1"/>
  <c r="AU294" i="13"/>
  <c r="AY294" i="13" s="1"/>
  <c r="AT294" i="13"/>
  <c r="AV294" i="13" s="1"/>
  <c r="AW294" i="13" s="1"/>
  <c r="AX294" i="13" s="1"/>
  <c r="BI292" i="13"/>
  <c r="BM292" i="13" s="1"/>
  <c r="BH292" i="13"/>
  <c r="BJ292" i="13" s="1"/>
  <c r="BK292" i="13" s="1"/>
  <c r="BL292" i="13" s="1"/>
  <c r="BP291" i="13"/>
  <c r="BT291" i="13" s="1"/>
  <c r="BO291" i="13"/>
  <c r="BQ291" i="13" s="1"/>
  <c r="BR291" i="13" s="1"/>
  <c r="BS291" i="13" s="1"/>
  <c r="L291" i="13"/>
  <c r="P291" i="13" s="1"/>
  <c r="K291" i="13"/>
  <c r="M291" i="13" s="1"/>
  <c r="N291" i="13" s="1"/>
  <c r="O291" i="13" s="1"/>
  <c r="AF289" i="13"/>
  <c r="AH289" i="13" s="1"/>
  <c r="AI289" i="13" s="1"/>
  <c r="AJ289" i="13" s="1"/>
  <c r="AT287" i="13"/>
  <c r="AV287" i="13" s="1"/>
  <c r="AW287" i="13" s="1"/>
  <c r="AX287" i="13" s="1"/>
  <c r="BH285" i="13"/>
  <c r="BJ285" i="13" s="1"/>
  <c r="BK285" i="13" s="1"/>
  <c r="BL285" i="13" s="1"/>
  <c r="K284" i="13"/>
  <c r="M284" i="13" s="1"/>
  <c r="N284" i="13" s="1"/>
  <c r="O284" i="13" s="1"/>
  <c r="S283" i="13"/>
  <c r="W283" i="13" s="1"/>
  <c r="R283" i="13"/>
  <c r="T283" i="13" s="1"/>
  <c r="U283" i="13" s="1"/>
  <c r="V283" i="13" s="1"/>
  <c r="Z282" i="13"/>
  <c r="AD282" i="13" s="1"/>
  <c r="Y282" i="13"/>
  <c r="AA282" i="13" s="1"/>
  <c r="AB282" i="13" s="1"/>
  <c r="AC282" i="13" s="1"/>
  <c r="AG281" i="13"/>
  <c r="AK281" i="13" s="1"/>
  <c r="AF281" i="13"/>
  <c r="AH281" i="13" s="1"/>
  <c r="AI281" i="13" s="1"/>
  <c r="AJ281" i="13" s="1"/>
  <c r="AN280" i="13"/>
  <c r="AR280" i="13" s="1"/>
  <c r="AM280" i="13"/>
  <c r="AO280" i="13" s="1"/>
  <c r="AP280" i="13" s="1"/>
  <c r="AQ280" i="13" s="1"/>
  <c r="AU279" i="13"/>
  <c r="AY279" i="13" s="1"/>
  <c r="AT279" i="13"/>
  <c r="AV279" i="13" s="1"/>
  <c r="AW279" i="13" s="1"/>
  <c r="AX279" i="13" s="1"/>
  <c r="BH278" i="13"/>
  <c r="BJ278" i="13" s="1"/>
  <c r="BK278" i="13" s="1"/>
  <c r="BL278" i="13" s="1"/>
  <c r="BO277" i="13"/>
  <c r="BQ277" i="13" s="1"/>
  <c r="BR277" i="13" s="1"/>
  <c r="BS277" i="13" s="1"/>
  <c r="K277" i="13"/>
  <c r="M277" i="13" s="1"/>
  <c r="N277" i="13" s="1"/>
  <c r="O277" i="13" s="1"/>
  <c r="S276" i="13"/>
  <c r="W276" i="13" s="1"/>
  <c r="R276" i="13"/>
  <c r="T276" i="13" s="1"/>
  <c r="U276" i="13" s="1"/>
  <c r="V276" i="13" s="1"/>
  <c r="Y275" i="13"/>
  <c r="AA275" i="13" s="1"/>
  <c r="AB275" i="13" s="1"/>
  <c r="AC275" i="13" s="1"/>
  <c r="BH272" i="13"/>
  <c r="BJ272" i="13" s="1"/>
  <c r="BK272" i="13" s="1"/>
  <c r="BL272" i="13" s="1"/>
  <c r="BO271" i="13"/>
  <c r="BQ271" i="13" s="1"/>
  <c r="BR271" i="13" s="1"/>
  <c r="BS271" i="13" s="1"/>
  <c r="K271" i="13"/>
  <c r="M271" i="13" s="1"/>
  <c r="N271" i="13" s="1"/>
  <c r="O271" i="13" s="1"/>
  <c r="BI267" i="13"/>
  <c r="BM267" i="13" s="1"/>
  <c r="BH267" i="13"/>
  <c r="BJ267" i="13" s="1"/>
  <c r="BK267" i="13" s="1"/>
  <c r="BL267" i="13" s="1"/>
  <c r="L266" i="13"/>
  <c r="P266" i="13" s="1"/>
  <c r="K266" i="13"/>
  <c r="M266" i="13" s="1"/>
  <c r="N266" i="13" s="1"/>
  <c r="O266" i="13" s="1"/>
  <c r="Y265" i="13"/>
  <c r="AA265" i="13" s="1"/>
  <c r="AB265" i="13" s="1"/>
  <c r="AC265" i="13" s="1"/>
  <c r="AF264" i="13"/>
  <c r="AH264" i="13" s="1"/>
  <c r="AI264" i="13" s="1"/>
  <c r="AJ264" i="13" s="1"/>
  <c r="AU262" i="13"/>
  <c r="AY262" i="13" s="1"/>
  <c r="AT262" i="13"/>
  <c r="AV262" i="13" s="1"/>
  <c r="AW262" i="13" s="1"/>
  <c r="AX262" i="13" s="1"/>
  <c r="BA261" i="13"/>
  <c r="BC261" i="13" s="1"/>
  <c r="BD261" i="13" s="1"/>
  <c r="BE261" i="13" s="1"/>
  <c r="Z258" i="13"/>
  <c r="AD258" i="13" s="1"/>
  <c r="Y258" i="13"/>
  <c r="AA258" i="13" s="1"/>
  <c r="AB258" i="13" s="1"/>
  <c r="AC258" i="13" s="1"/>
  <c r="AM256" i="13"/>
  <c r="AO256" i="13" s="1"/>
  <c r="AP256" i="13" s="1"/>
  <c r="AQ256" i="13" s="1"/>
  <c r="AT255" i="13"/>
  <c r="AV255" i="13" s="1"/>
  <c r="AW255" i="13" s="1"/>
  <c r="AX255" i="13" s="1"/>
  <c r="BA254" i="13"/>
  <c r="BC254" i="13" s="1"/>
  <c r="BD254" i="13" s="1"/>
  <c r="BE254" i="13" s="1"/>
  <c r="BO252" i="13"/>
  <c r="BQ252" i="13" s="1"/>
  <c r="BR252" i="13" s="1"/>
  <c r="BS252" i="13" s="1"/>
  <c r="Y250" i="13"/>
  <c r="AA250" i="13" s="1"/>
  <c r="AB250" i="13" s="1"/>
  <c r="AC250" i="13" s="1"/>
  <c r="AT247" i="13"/>
  <c r="AV247" i="13" s="1"/>
  <c r="AW247" i="13" s="1"/>
  <c r="AX247" i="13" s="1"/>
  <c r="BH246" i="13"/>
  <c r="BJ246" i="13" s="1"/>
  <c r="BK246" i="13" s="1"/>
  <c r="BL246" i="13" s="1"/>
  <c r="R245" i="13"/>
  <c r="T245" i="13" s="1"/>
  <c r="U245" i="13" s="1"/>
  <c r="V245" i="13" s="1"/>
  <c r="AF243" i="13"/>
  <c r="AH243" i="13" s="1"/>
  <c r="AI243" i="13" s="1"/>
  <c r="AJ243" i="13" s="1"/>
  <c r="BA241" i="13"/>
  <c r="BC241" i="13" s="1"/>
  <c r="BD241" i="13" s="1"/>
  <c r="BE241" i="13" s="1"/>
  <c r="BH240" i="13"/>
  <c r="BJ240" i="13" s="1"/>
  <c r="BK240" i="13" s="1"/>
  <c r="BL240" i="13" s="1"/>
  <c r="BO239" i="13"/>
  <c r="BQ239" i="13" s="1"/>
  <c r="BR239" i="13" s="1"/>
  <c r="BS239" i="13" s="1"/>
  <c r="K239" i="13"/>
  <c r="M239" i="13" s="1"/>
  <c r="N239" i="13" s="1"/>
  <c r="O239" i="13" s="1"/>
  <c r="R238" i="13"/>
  <c r="T238" i="13" s="1"/>
  <c r="U238" i="13" s="1"/>
  <c r="V238" i="13" s="1"/>
  <c r="Y237" i="13"/>
  <c r="AA237" i="13" s="1"/>
  <c r="AB237" i="13" s="1"/>
  <c r="AC237" i="13" s="1"/>
  <c r="AF236" i="13"/>
  <c r="AH236" i="13" s="1"/>
  <c r="AI236" i="13" s="1"/>
  <c r="AJ236" i="13" s="1"/>
  <c r="AM235" i="13"/>
  <c r="AO235" i="13" s="1"/>
  <c r="AP235" i="13" s="1"/>
  <c r="AQ235" i="13" s="1"/>
  <c r="AT234" i="13"/>
  <c r="AV234" i="13" s="1"/>
  <c r="AW234" i="13" s="1"/>
  <c r="AX234" i="13" s="1"/>
  <c r="BO232" i="13"/>
  <c r="BQ232" i="13" s="1"/>
  <c r="BR232" i="13" s="1"/>
  <c r="BS232" i="13" s="1"/>
  <c r="K232" i="13"/>
  <c r="M232" i="13" s="1"/>
  <c r="N232" i="13" s="1"/>
  <c r="O232" i="13" s="1"/>
  <c r="S231" i="13"/>
  <c r="W231" i="13" s="1"/>
  <c r="R231" i="13"/>
  <c r="T231" i="13" s="1"/>
  <c r="U231" i="13" s="1"/>
  <c r="V231" i="13" s="1"/>
  <c r="AT228" i="13"/>
  <c r="AV228" i="13" s="1"/>
  <c r="AW228" i="13" s="1"/>
  <c r="AX228" i="13" s="1"/>
  <c r="BA227" i="13"/>
  <c r="BC227" i="13" s="1"/>
  <c r="BD227" i="13" s="1"/>
  <c r="BE227" i="13" s="1"/>
  <c r="BH226" i="13"/>
  <c r="BJ226" i="13" s="1"/>
  <c r="BK226" i="13" s="1"/>
  <c r="BL226" i="13" s="1"/>
  <c r="BO225" i="13"/>
  <c r="BQ225" i="13" s="1"/>
  <c r="BR225" i="13" s="1"/>
  <c r="BS225" i="13" s="1"/>
  <c r="K225" i="13"/>
  <c r="M225" i="13" s="1"/>
  <c r="N225" i="13" s="1"/>
  <c r="O225" i="13" s="1"/>
  <c r="Y223" i="13"/>
  <c r="AA223" i="13" s="1"/>
  <c r="AB223" i="13" s="1"/>
  <c r="AC223" i="13" s="1"/>
  <c r="AG222" i="13"/>
  <c r="AK222" i="13" s="1"/>
  <c r="AF222" i="13"/>
  <c r="AH222" i="13" s="1"/>
  <c r="AI222" i="13" s="1"/>
  <c r="AJ222" i="13" s="1"/>
  <c r="AN221" i="13"/>
  <c r="AR221" i="13" s="1"/>
  <c r="AM221" i="13"/>
  <c r="AO221" i="13" s="1"/>
  <c r="AP221" i="13" s="1"/>
  <c r="AQ221" i="13" s="1"/>
  <c r="AU220" i="13"/>
  <c r="AY220" i="13" s="1"/>
  <c r="AT220" i="13"/>
  <c r="AV220" i="13" s="1"/>
  <c r="AW220" i="13" s="1"/>
  <c r="AX220" i="13" s="1"/>
  <c r="R217" i="13"/>
  <c r="T217" i="13" s="1"/>
  <c r="U217" i="13" s="1"/>
  <c r="V217" i="13" s="1"/>
  <c r="Y216" i="13"/>
  <c r="AA216" i="13" s="1"/>
  <c r="AB216" i="13" s="1"/>
  <c r="AC216" i="13" s="1"/>
  <c r="AT213" i="13"/>
  <c r="AV213" i="13" s="1"/>
  <c r="AW213" i="13" s="1"/>
  <c r="AX213" i="13" s="1"/>
  <c r="BI205" i="13"/>
  <c r="BM205" i="13" s="1"/>
  <c r="BH205" i="13"/>
  <c r="BJ205" i="13" s="1"/>
  <c r="BK205" i="13" s="1"/>
  <c r="BL205" i="13" s="1"/>
  <c r="L204" i="13"/>
  <c r="P204" i="13" s="1"/>
  <c r="K204" i="13"/>
  <c r="M204" i="13" s="1"/>
  <c r="N204" i="13" s="1"/>
  <c r="O204" i="13" s="1"/>
  <c r="Y203" i="13"/>
  <c r="AA203" i="13" s="1"/>
  <c r="AB203" i="13" s="1"/>
  <c r="AC203" i="13" s="1"/>
  <c r="AT200" i="13"/>
  <c r="AV200" i="13" s="1"/>
  <c r="AW200" i="13" s="1"/>
  <c r="AX200" i="13" s="1"/>
  <c r="BH198" i="13"/>
  <c r="BJ198" i="13" s="1"/>
  <c r="BK198" i="13" s="1"/>
  <c r="BL198" i="13" s="1"/>
  <c r="R197" i="13"/>
  <c r="T197" i="13" s="1"/>
  <c r="U197" i="13" s="1"/>
  <c r="V197" i="13" s="1"/>
  <c r="AF196" i="13"/>
  <c r="AH196" i="13" s="1"/>
  <c r="AI196" i="13" s="1"/>
  <c r="AJ196" i="13" s="1"/>
  <c r="AM195" i="13"/>
  <c r="AO195" i="13" s="1"/>
  <c r="AP195" i="13" s="1"/>
  <c r="AQ195" i="13" s="1"/>
  <c r="BO192" i="13"/>
  <c r="BQ192" i="13" s="1"/>
  <c r="BR192" i="13" s="1"/>
  <c r="BS192" i="13" s="1"/>
  <c r="K192" i="13"/>
  <c r="M192" i="13" s="1"/>
  <c r="N192" i="13" s="1"/>
  <c r="O192" i="13" s="1"/>
  <c r="AM190" i="13"/>
  <c r="AO190" i="13" s="1"/>
  <c r="AP190" i="13" s="1"/>
  <c r="AQ190" i="13" s="1"/>
  <c r="AG186" i="13"/>
  <c r="AK186" i="13" s="1"/>
  <c r="AF186" i="13"/>
  <c r="AH186" i="13" s="1"/>
  <c r="AI186" i="13" s="1"/>
  <c r="AJ186" i="13" s="1"/>
  <c r="AM185" i="13"/>
  <c r="AO185" i="13" s="1"/>
  <c r="AP185" i="13" s="1"/>
  <c r="AQ185" i="13" s="1"/>
  <c r="BA184" i="13"/>
  <c r="BC184" i="13" s="1"/>
  <c r="BD184" i="13" s="1"/>
  <c r="BE184" i="13" s="1"/>
  <c r="BO183" i="13"/>
  <c r="BQ183" i="13" s="1"/>
  <c r="BR183" i="13" s="1"/>
  <c r="BS183" i="13" s="1"/>
  <c r="BH179" i="13"/>
  <c r="BJ179" i="13" s="1"/>
  <c r="BK179" i="13" s="1"/>
  <c r="BL179" i="13" s="1"/>
  <c r="S178" i="13"/>
  <c r="W178" i="13" s="1"/>
  <c r="R178" i="13"/>
  <c r="T178" i="13" s="1"/>
  <c r="U178" i="13" s="1"/>
  <c r="V178" i="13" s="1"/>
  <c r="AF177" i="13"/>
  <c r="AH177" i="13" s="1"/>
  <c r="AI177" i="13" s="1"/>
  <c r="AJ177" i="13" s="1"/>
  <c r="AU176" i="13"/>
  <c r="AY176" i="13" s="1"/>
  <c r="AT176" i="13"/>
  <c r="AV176" i="13" s="1"/>
  <c r="AW176" i="13" s="1"/>
  <c r="AX176" i="13" s="1"/>
  <c r="BB175" i="13"/>
  <c r="BF175" i="13" s="1"/>
  <c r="BA175" i="13"/>
  <c r="BC175" i="13" s="1"/>
  <c r="BD175" i="13" s="1"/>
  <c r="BE175" i="13" s="1"/>
  <c r="BI174" i="13"/>
  <c r="BM174" i="13" s="1"/>
  <c r="BH174" i="13"/>
  <c r="BJ174" i="13" s="1"/>
  <c r="BK174" i="13" s="1"/>
  <c r="BL174" i="13" s="1"/>
  <c r="BP173" i="13"/>
  <c r="BT173" i="13" s="1"/>
  <c r="BO173" i="13"/>
  <c r="BQ173" i="13" s="1"/>
  <c r="BR173" i="13" s="1"/>
  <c r="BS173" i="13" s="1"/>
  <c r="AG172" i="13"/>
  <c r="AK172" i="13" s="1"/>
  <c r="AF172" i="13"/>
  <c r="AH172" i="13" s="1"/>
  <c r="AI172" i="13" s="1"/>
  <c r="AJ172" i="13" s="1"/>
  <c r="AT171" i="13"/>
  <c r="AV171" i="13" s="1"/>
  <c r="AW171" i="13" s="1"/>
  <c r="AX171" i="13" s="1"/>
  <c r="AM168" i="13"/>
  <c r="AO168" i="13" s="1"/>
  <c r="AP168" i="13" s="1"/>
  <c r="AQ168" i="13" s="1"/>
  <c r="AU167" i="13"/>
  <c r="AY167" i="13" s="1"/>
  <c r="AT167" i="13"/>
  <c r="AV167" i="13" s="1"/>
  <c r="AW167" i="13" s="1"/>
  <c r="AX167" i="13" s="1"/>
  <c r="K166" i="13"/>
  <c r="M166" i="13" s="1"/>
  <c r="N166" i="13" s="1"/>
  <c r="O166" i="13" s="1"/>
  <c r="Y165" i="13"/>
  <c r="AA165" i="13" s="1"/>
  <c r="AB165" i="13" s="1"/>
  <c r="AC165" i="13" s="1"/>
  <c r="BP161" i="13"/>
  <c r="BT161" i="13" s="1"/>
  <c r="BO161" i="13"/>
  <c r="BQ161" i="13" s="1"/>
  <c r="BR161" i="13" s="1"/>
  <c r="BS161" i="13" s="1"/>
  <c r="L161" i="13"/>
  <c r="P161" i="13" s="1"/>
  <c r="K161" i="13"/>
  <c r="M161" i="13" s="1"/>
  <c r="N161" i="13" s="1"/>
  <c r="O161" i="13" s="1"/>
  <c r="S160" i="13"/>
  <c r="W160" i="13" s="1"/>
  <c r="R160" i="13"/>
  <c r="T160" i="13" s="1"/>
  <c r="U160" i="13" s="1"/>
  <c r="V160" i="13" s="1"/>
  <c r="AF159" i="13"/>
  <c r="AH159" i="13" s="1"/>
  <c r="AI159" i="13" s="1"/>
  <c r="AJ159" i="13" s="1"/>
  <c r="BA157" i="13"/>
  <c r="BC157" i="13" s="1"/>
  <c r="BD157" i="13" s="1"/>
  <c r="BE157" i="13" s="1"/>
  <c r="BH156" i="13"/>
  <c r="BJ156" i="13" s="1"/>
  <c r="BK156" i="13" s="1"/>
  <c r="BL156" i="13" s="1"/>
  <c r="BO155" i="13"/>
  <c r="BQ155" i="13" s="1"/>
  <c r="BR155" i="13" s="1"/>
  <c r="BS155" i="13" s="1"/>
  <c r="K155" i="13"/>
  <c r="M155" i="13" s="1"/>
  <c r="N155" i="13" s="1"/>
  <c r="O155" i="13" s="1"/>
  <c r="Y153" i="13"/>
  <c r="AA153" i="13" s="1"/>
  <c r="AB153" i="13" s="1"/>
  <c r="AC153" i="13" s="1"/>
  <c r="AF152" i="13"/>
  <c r="AH152" i="13" s="1"/>
  <c r="AI152" i="13" s="1"/>
  <c r="AJ152" i="13" s="1"/>
  <c r="R149" i="13"/>
  <c r="T149" i="13" s="1"/>
  <c r="U149" i="13" s="1"/>
  <c r="V149" i="13" s="1"/>
  <c r="L141" i="13"/>
  <c r="P141" i="13" s="1"/>
  <c r="K141" i="13"/>
  <c r="M141" i="13" s="1"/>
  <c r="N141" i="13" s="1"/>
  <c r="O141" i="13" s="1"/>
  <c r="S140" i="13"/>
  <c r="W140" i="13" s="1"/>
  <c r="R140" i="13"/>
  <c r="T140" i="13" s="1"/>
  <c r="U140" i="13" s="1"/>
  <c r="V140" i="13" s="1"/>
  <c r="AU138" i="13"/>
  <c r="AY138" i="13" s="1"/>
  <c r="AT138" i="13"/>
  <c r="AV138" i="13" s="1"/>
  <c r="AW138" i="13" s="1"/>
  <c r="AX138" i="13" s="1"/>
  <c r="BO136" i="13"/>
  <c r="BQ136" i="13" s="1"/>
  <c r="BR136" i="13" s="1"/>
  <c r="BS136" i="13" s="1"/>
  <c r="K136" i="13"/>
  <c r="M136" i="13" s="1"/>
  <c r="N136" i="13" s="1"/>
  <c r="O136" i="13" s="1"/>
  <c r="R135" i="13"/>
  <c r="T135" i="13" s="1"/>
  <c r="U135" i="13" s="1"/>
  <c r="V135" i="13" s="1"/>
  <c r="AM133" i="13"/>
  <c r="AO133" i="13" s="1"/>
  <c r="AP133" i="13" s="1"/>
  <c r="AQ133" i="13" s="1"/>
  <c r="BO129" i="13"/>
  <c r="BQ129" i="13" s="1"/>
  <c r="BR129" i="13" s="1"/>
  <c r="BS129" i="13" s="1"/>
  <c r="Y128" i="13"/>
  <c r="AA128" i="13" s="1"/>
  <c r="AB128" i="13" s="1"/>
  <c r="AC128" i="13" s="1"/>
  <c r="AM127" i="13"/>
  <c r="AO127" i="13" s="1"/>
  <c r="AP127" i="13" s="1"/>
  <c r="AQ127" i="13" s="1"/>
  <c r="BO125" i="13"/>
  <c r="BQ125" i="13" s="1"/>
  <c r="BR125" i="13" s="1"/>
  <c r="BS125" i="13" s="1"/>
  <c r="L125" i="13"/>
  <c r="P125" i="13" s="1"/>
  <c r="K125" i="13"/>
  <c r="M125" i="13" s="1"/>
  <c r="N125" i="13" s="1"/>
  <c r="O125" i="13" s="1"/>
  <c r="S124" i="13"/>
  <c r="W124" i="13" s="1"/>
  <c r="R124" i="13"/>
  <c r="T124" i="13" s="1"/>
  <c r="U124" i="13" s="1"/>
  <c r="V124" i="13" s="1"/>
  <c r="AN123" i="13"/>
  <c r="AR123" i="13" s="1"/>
  <c r="AM123" i="13"/>
  <c r="AO123" i="13" s="1"/>
  <c r="AP123" i="13" s="1"/>
  <c r="AQ123" i="13" s="1"/>
  <c r="AU122" i="13"/>
  <c r="AY122" i="13" s="1"/>
  <c r="AT122" i="13"/>
  <c r="AV122" i="13" s="1"/>
  <c r="AW122" i="13" s="1"/>
  <c r="AX122" i="13" s="1"/>
  <c r="BI120" i="13"/>
  <c r="BM120" i="13" s="1"/>
  <c r="BH120" i="13"/>
  <c r="BJ120" i="13" s="1"/>
  <c r="BK120" i="13" s="1"/>
  <c r="BL120" i="13" s="1"/>
  <c r="R119" i="13"/>
  <c r="T119" i="13" s="1"/>
  <c r="U119" i="13" s="1"/>
  <c r="V119" i="13" s="1"/>
  <c r="Z118" i="13"/>
  <c r="AD118" i="13" s="1"/>
  <c r="Y118" i="13"/>
  <c r="AA118" i="13" s="1"/>
  <c r="AB118" i="13" s="1"/>
  <c r="AC118" i="13" s="1"/>
  <c r="AN116" i="13"/>
  <c r="AR116" i="13" s="1"/>
  <c r="AM116" i="13"/>
  <c r="AO116" i="13" s="1"/>
  <c r="AP116" i="13" s="1"/>
  <c r="AQ116" i="13" s="1"/>
  <c r="AU115" i="13"/>
  <c r="AY115" i="13" s="1"/>
  <c r="AT115" i="13"/>
  <c r="AV115" i="13" s="1"/>
  <c r="AW115" i="13" s="1"/>
  <c r="AX115" i="13" s="1"/>
  <c r="BB114" i="13"/>
  <c r="BF114" i="13" s="1"/>
  <c r="BA114" i="13"/>
  <c r="BC114" i="13" s="1"/>
  <c r="BD114" i="13" s="1"/>
  <c r="BE114" i="13" s="1"/>
  <c r="BP112" i="13"/>
  <c r="BT112" i="13" s="1"/>
  <c r="BO112" i="13"/>
  <c r="BQ112" i="13" s="1"/>
  <c r="BR112" i="13" s="1"/>
  <c r="BS112" i="13" s="1"/>
  <c r="L112" i="13"/>
  <c r="P112" i="13" s="1"/>
  <c r="K112" i="13"/>
  <c r="M112" i="13" s="1"/>
  <c r="N112" i="13" s="1"/>
  <c r="O112" i="13" s="1"/>
  <c r="S111" i="13"/>
  <c r="W111" i="13" s="1"/>
  <c r="R111" i="13"/>
  <c r="T111" i="13" s="1"/>
  <c r="U111" i="13" s="1"/>
  <c r="V111" i="13" s="1"/>
  <c r="Z110" i="13"/>
  <c r="AD110" i="13" s="1"/>
  <c r="Y110" i="13"/>
  <c r="AA110" i="13" s="1"/>
  <c r="AB110" i="13" s="1"/>
  <c r="AC110" i="13" s="1"/>
  <c r="AG109" i="13"/>
  <c r="AK109" i="13" s="1"/>
  <c r="AF109" i="13"/>
  <c r="AH109" i="13" s="1"/>
  <c r="AI109" i="13" s="1"/>
  <c r="AJ109" i="13" s="1"/>
  <c r="AN108" i="13"/>
  <c r="AR108" i="13" s="1"/>
  <c r="AM108" i="13"/>
  <c r="AO108" i="13" s="1"/>
  <c r="AP108" i="13" s="1"/>
  <c r="AQ108" i="13" s="1"/>
  <c r="BI105" i="13"/>
  <c r="BM105" i="13" s="1"/>
  <c r="BH105" i="13"/>
  <c r="BJ105" i="13" s="1"/>
  <c r="BK105" i="13" s="1"/>
  <c r="BL105" i="13" s="1"/>
  <c r="BP104" i="13"/>
  <c r="BT104" i="13" s="1"/>
  <c r="Z104" i="13"/>
  <c r="AD104" i="13" s="1"/>
  <c r="Y104" i="13"/>
  <c r="AA104" i="13" s="1"/>
  <c r="AB104" i="13" s="1"/>
  <c r="AC104" i="13" s="1"/>
  <c r="AF103" i="13"/>
  <c r="AH103" i="13" s="1"/>
  <c r="AI103" i="13" s="1"/>
  <c r="AJ103" i="13" s="1"/>
  <c r="AN102" i="13"/>
  <c r="AR102" i="13" s="1"/>
  <c r="AM102" i="13"/>
  <c r="AO102" i="13" s="1"/>
  <c r="AP102" i="13" s="1"/>
  <c r="AQ102" i="13" s="1"/>
  <c r="AU101" i="13"/>
  <c r="AY101" i="13" s="1"/>
  <c r="AT101" i="13"/>
  <c r="AV101" i="13" s="1"/>
  <c r="AW101" i="13" s="1"/>
  <c r="AX101" i="13" s="1"/>
  <c r="BB100" i="13"/>
  <c r="BF100" i="13" s="1"/>
  <c r="BA100" i="13"/>
  <c r="BC100" i="13" s="1"/>
  <c r="BD100" i="13" s="1"/>
  <c r="BE100" i="13" s="1"/>
  <c r="BI99" i="13"/>
  <c r="BM99" i="13" s="1"/>
  <c r="BH99" i="13"/>
  <c r="BJ99" i="13" s="1"/>
  <c r="BK99" i="13" s="1"/>
  <c r="BL99" i="13" s="1"/>
  <c r="BP98" i="13"/>
  <c r="BT98" i="13" s="1"/>
  <c r="BO98" i="13"/>
  <c r="BQ98" i="13" s="1"/>
  <c r="BR98" i="13" s="1"/>
  <c r="BS98" i="13" s="1"/>
  <c r="L98" i="13"/>
  <c r="P98" i="13" s="1"/>
  <c r="K98" i="13"/>
  <c r="M98" i="13" s="1"/>
  <c r="N98" i="13" s="1"/>
  <c r="O98" i="13" s="1"/>
  <c r="Y97" i="13"/>
  <c r="AA97" i="13" s="1"/>
  <c r="AB97" i="13" s="1"/>
  <c r="AC97" i="13" s="1"/>
  <c r="AF96" i="13"/>
  <c r="AH96" i="13" s="1"/>
  <c r="AI96" i="13" s="1"/>
  <c r="AJ96" i="13" s="1"/>
  <c r="BB94" i="13"/>
  <c r="BF94" i="13" s="1"/>
  <c r="BA94" i="13"/>
  <c r="BC94" i="13" s="1"/>
  <c r="BD94" i="13" s="1"/>
  <c r="BE94" i="13" s="1"/>
  <c r="BH93" i="13"/>
  <c r="BJ93" i="13" s="1"/>
  <c r="BK93" i="13" s="1"/>
  <c r="BL93" i="13" s="1"/>
  <c r="BO92" i="13"/>
  <c r="BQ92" i="13" s="1"/>
  <c r="BR92" i="13" s="1"/>
  <c r="BS92" i="13" s="1"/>
  <c r="R91" i="13"/>
  <c r="T91" i="13" s="1"/>
  <c r="U91" i="13" s="1"/>
  <c r="V91" i="13" s="1"/>
  <c r="Z90" i="13"/>
  <c r="AD90" i="13" s="1"/>
  <c r="Y90" i="13"/>
  <c r="AA90" i="13" s="1"/>
  <c r="AB90" i="13" s="1"/>
  <c r="AC90" i="13" s="1"/>
  <c r="AM88" i="13"/>
  <c r="AO88" i="13" s="1"/>
  <c r="AP88" i="13" s="1"/>
  <c r="AQ88" i="13" s="1"/>
  <c r="AU87" i="13"/>
  <c r="AY87" i="13" s="1"/>
  <c r="AT87" i="13"/>
  <c r="AV87" i="13" s="1"/>
  <c r="AW87" i="13" s="1"/>
  <c r="AX87" i="13" s="1"/>
  <c r="BI85" i="13"/>
  <c r="BM85" i="13" s="1"/>
  <c r="BH85" i="13"/>
  <c r="BJ85" i="13" s="1"/>
  <c r="BK85" i="13" s="1"/>
  <c r="BL85" i="13" s="1"/>
  <c r="L84" i="13"/>
  <c r="P84" i="13" s="1"/>
  <c r="K84" i="13"/>
  <c r="M84" i="13" s="1"/>
  <c r="N84" i="13" s="1"/>
  <c r="O84" i="13" s="1"/>
  <c r="AG82" i="13"/>
  <c r="AK82" i="13" s="1"/>
  <c r="AF82" i="13"/>
  <c r="AH82" i="13" s="1"/>
  <c r="AI82" i="13" s="1"/>
  <c r="AJ82" i="13" s="1"/>
  <c r="BA80" i="13"/>
  <c r="BC80" i="13" s="1"/>
  <c r="BD80" i="13" s="1"/>
  <c r="BE80" i="13" s="1"/>
  <c r="BO78" i="13"/>
  <c r="BQ78" i="13" s="1"/>
  <c r="BR78" i="13" s="1"/>
  <c r="BS78" i="13" s="1"/>
  <c r="S77" i="13"/>
  <c r="W77" i="13" s="1"/>
  <c r="R77" i="13"/>
  <c r="T77" i="13" s="1"/>
  <c r="U77" i="13" s="1"/>
  <c r="V77" i="13" s="1"/>
  <c r="Z76" i="13"/>
  <c r="AD76" i="13" s="1"/>
  <c r="Y76" i="13"/>
  <c r="AA76" i="13" s="1"/>
  <c r="AB76" i="13" s="1"/>
  <c r="AC76" i="13" s="1"/>
  <c r="AG75" i="13"/>
  <c r="AK75" i="13" s="1"/>
  <c r="AF75" i="13"/>
  <c r="AH75" i="13" s="1"/>
  <c r="AI75" i="13" s="1"/>
  <c r="AJ75" i="13" s="1"/>
  <c r="AN74" i="13"/>
  <c r="AR74" i="13" s="1"/>
  <c r="AM74" i="13"/>
  <c r="AO74" i="13" s="1"/>
  <c r="AP74" i="13" s="1"/>
  <c r="AQ74" i="13" s="1"/>
  <c r="BA73" i="13"/>
  <c r="BC73" i="13" s="1"/>
  <c r="BD73" i="13" s="1"/>
  <c r="BE73" i="13" s="1"/>
  <c r="BH72" i="13"/>
  <c r="BJ72" i="13" s="1"/>
  <c r="BK72" i="13" s="1"/>
  <c r="BL72" i="13" s="1"/>
  <c r="AM67" i="13"/>
  <c r="AO67" i="13" s="1"/>
  <c r="AP67" i="13" s="1"/>
  <c r="AQ67" i="13" s="1"/>
  <c r="BH66" i="13"/>
  <c r="BJ66" i="13" s="1"/>
  <c r="BK66" i="13" s="1"/>
  <c r="BL66" i="13" s="1"/>
  <c r="K65" i="13"/>
  <c r="M65" i="13" s="1"/>
  <c r="N65" i="13" s="1"/>
  <c r="O65" i="13" s="1"/>
  <c r="Y63" i="13"/>
  <c r="AA63" i="13" s="1"/>
  <c r="AB63" i="13" s="1"/>
  <c r="AC63" i="13" s="1"/>
  <c r="BH59" i="13"/>
  <c r="BJ59" i="13" s="1"/>
  <c r="BK59" i="13" s="1"/>
  <c r="BL59" i="13" s="1"/>
  <c r="BO58" i="13"/>
  <c r="BQ58" i="13" s="1"/>
  <c r="BR58" i="13" s="1"/>
  <c r="BS58" i="13" s="1"/>
  <c r="AM55" i="13"/>
  <c r="AO55" i="13" s="1"/>
  <c r="AP55" i="13" s="1"/>
  <c r="AQ55" i="13" s="1"/>
  <c r="BB53" i="13"/>
  <c r="BF53" i="13" s="1"/>
  <c r="BA53" i="13"/>
  <c r="BC53" i="13" s="1"/>
  <c r="BD53" i="13" s="1"/>
  <c r="BE53" i="13" s="1"/>
  <c r="BI52" i="13"/>
  <c r="BM52" i="13" s="1"/>
  <c r="BH52" i="13"/>
  <c r="BJ52" i="13" s="1"/>
  <c r="BK52" i="13" s="1"/>
  <c r="BL52" i="13" s="1"/>
  <c r="BP51" i="13"/>
  <c r="BT51" i="13" s="1"/>
  <c r="BO51" i="13"/>
  <c r="BQ51" i="13" s="1"/>
  <c r="BR51" i="13" s="1"/>
  <c r="BS51" i="13" s="1"/>
  <c r="L51" i="13"/>
  <c r="P51" i="13" s="1"/>
  <c r="K51" i="13"/>
  <c r="M51" i="13" s="1"/>
  <c r="N51" i="13" s="1"/>
  <c r="O51" i="13" s="1"/>
  <c r="Y50" i="13"/>
  <c r="AA50" i="13" s="1"/>
  <c r="AB50" i="13" s="1"/>
  <c r="AC50" i="13" s="1"/>
  <c r="AG49" i="13"/>
  <c r="AK49" i="13" s="1"/>
  <c r="AF49" i="13"/>
  <c r="AH49" i="13" s="1"/>
  <c r="AI49" i="13" s="1"/>
  <c r="AJ49" i="13" s="1"/>
  <c r="AU47" i="13"/>
  <c r="AY47" i="13" s="1"/>
  <c r="AT47" i="13"/>
  <c r="AV47" i="13" s="1"/>
  <c r="AW47" i="13" s="1"/>
  <c r="AX47" i="13" s="1"/>
  <c r="BB46" i="13"/>
  <c r="BF46" i="13" s="1"/>
  <c r="BA46" i="13"/>
  <c r="BC46" i="13" s="1"/>
  <c r="BD46" i="13" s="1"/>
  <c r="BE46" i="13" s="1"/>
  <c r="BP45" i="13"/>
  <c r="BT45" i="13" s="1"/>
  <c r="BO45" i="13"/>
  <c r="BQ45" i="13" s="1"/>
  <c r="BR45" i="13" s="1"/>
  <c r="BS45" i="13" s="1"/>
  <c r="K45" i="13"/>
  <c r="M45" i="13" s="1"/>
  <c r="N45" i="13" s="1"/>
  <c r="O45" i="13" s="1"/>
  <c r="Y43" i="13"/>
  <c r="AA43" i="13" s="1"/>
  <c r="AB43" i="13" s="1"/>
  <c r="AC43" i="13" s="1"/>
  <c r="AM41" i="13"/>
  <c r="AO41" i="13" s="1"/>
  <c r="AP41" i="13" s="1"/>
  <c r="AQ41" i="13" s="1"/>
  <c r="BA39" i="13"/>
  <c r="BC39" i="13" s="1"/>
  <c r="BD39" i="13" s="1"/>
  <c r="BE39" i="13" s="1"/>
  <c r="BO37" i="13"/>
  <c r="BQ37" i="13" s="1"/>
  <c r="BR37" i="13" s="1"/>
  <c r="BS37" i="13" s="1"/>
  <c r="L37" i="13"/>
  <c r="P37" i="13" s="1"/>
  <c r="K37" i="13"/>
  <c r="M37" i="13" s="1"/>
  <c r="N37" i="13" s="1"/>
  <c r="O37" i="13" s="1"/>
  <c r="R36" i="13"/>
  <c r="T36" i="13" s="1"/>
  <c r="U36" i="13" s="1"/>
  <c r="V36" i="13" s="1"/>
  <c r="Y35" i="13"/>
  <c r="AA35" i="13" s="1"/>
  <c r="AB35" i="13" s="1"/>
  <c r="AC35" i="13" s="1"/>
  <c r="AG34" i="13"/>
  <c r="AK34" i="13" s="1"/>
  <c r="AF34" i="13"/>
  <c r="AH34" i="13" s="1"/>
  <c r="AI34" i="13" s="1"/>
  <c r="AJ34" i="13" s="1"/>
  <c r="AN33" i="13"/>
  <c r="AR33" i="13" s="1"/>
  <c r="AM33" i="13"/>
  <c r="AO33" i="13" s="1"/>
  <c r="AP33" i="13" s="1"/>
  <c r="AQ33" i="13" s="1"/>
  <c r="BB31" i="13"/>
  <c r="BF31" i="13" s="1"/>
  <c r="BA31" i="13"/>
  <c r="BC31" i="13" s="1"/>
  <c r="BD31" i="13" s="1"/>
  <c r="BE31" i="13" s="1"/>
  <c r="BP29" i="13"/>
  <c r="BT29" i="13" s="1"/>
  <c r="BO29" i="13"/>
  <c r="BQ29" i="13" s="1"/>
  <c r="BR29" i="13" s="1"/>
  <c r="BS29" i="13" s="1"/>
  <c r="L29" i="13"/>
  <c r="P29" i="13" s="1"/>
  <c r="K29" i="13"/>
  <c r="M29" i="13" s="1"/>
  <c r="N29" i="13" s="1"/>
  <c r="O29" i="13" s="1"/>
  <c r="R28" i="13"/>
  <c r="T28" i="13" s="1"/>
  <c r="U28" i="13" s="1"/>
  <c r="V28" i="13" s="1"/>
  <c r="AF27" i="13"/>
  <c r="AH27" i="13" s="1"/>
  <c r="AI27" i="13" s="1"/>
  <c r="AJ27" i="13" s="1"/>
  <c r="K23" i="13"/>
  <c r="M23" i="13" s="1"/>
  <c r="N23" i="13" s="1"/>
  <c r="O23" i="13" s="1"/>
  <c r="R22" i="13"/>
  <c r="T22" i="13" s="1"/>
  <c r="U22" i="13" s="1"/>
  <c r="V22" i="13" s="1"/>
  <c r="S17" i="13"/>
  <c r="W17" i="13" s="1"/>
  <c r="R17" i="13"/>
  <c r="T17" i="13" s="1"/>
  <c r="U17" i="13" s="1"/>
  <c r="V17" i="13" s="1"/>
  <c r="AM15" i="13"/>
  <c r="AO15" i="13" s="1"/>
  <c r="AP15" i="13" s="1"/>
  <c r="AQ15" i="13" s="1"/>
  <c r="BA13" i="13"/>
  <c r="BC13" i="13" s="1"/>
  <c r="BD13" i="13" s="1"/>
  <c r="BE13" i="13" s="1"/>
  <c r="BH12" i="13"/>
  <c r="BJ12" i="13" s="1"/>
  <c r="BK12" i="13" s="1"/>
  <c r="BL12" i="13" s="1"/>
  <c r="K12" i="13"/>
  <c r="M12" i="13" s="1"/>
  <c r="N12" i="13" s="1"/>
  <c r="O12" i="13" s="1"/>
  <c r="R11" i="13"/>
  <c r="T11" i="13" s="1"/>
  <c r="U11" i="13" s="1"/>
  <c r="V11" i="13" s="1"/>
  <c r="Y10" i="13"/>
  <c r="AA10" i="13" s="1"/>
  <c r="AB10" i="13" s="1"/>
  <c r="AC10" i="13" s="1"/>
  <c r="AF9" i="13"/>
  <c r="AH9" i="13" s="1"/>
  <c r="AI9" i="13" s="1"/>
  <c r="AJ9" i="13" s="1"/>
  <c r="AM8" i="13"/>
  <c r="AO8" i="13" s="1"/>
  <c r="AP8" i="13" s="1"/>
  <c r="AQ8" i="13" s="1"/>
  <c r="AT7" i="13"/>
  <c r="AV7" i="13" s="1"/>
  <c r="AW7" i="13" s="1"/>
  <c r="AX7" i="13" s="1"/>
  <c r="BA6" i="13"/>
  <c r="BC6" i="13" s="1"/>
  <c r="BD6" i="13" s="1"/>
  <c r="BE6" i="13" s="1"/>
  <c r="BH5" i="13"/>
  <c r="BJ5" i="13" s="1"/>
  <c r="BK5" i="13" s="1"/>
  <c r="BL5" i="13" s="1"/>
  <c r="BO4" i="13"/>
  <c r="BQ4" i="13" s="1"/>
  <c r="BR4" i="13" s="1"/>
  <c r="BS4" i="13" s="1"/>
  <c r="K4" i="13"/>
  <c r="M4" i="13" s="1"/>
  <c r="N4" i="13" s="1"/>
  <c r="O4" i="13" s="1"/>
  <c r="BP457" i="13"/>
  <c r="BT457" i="13" s="1"/>
  <c r="AN411" i="13"/>
  <c r="AR411" i="13" s="1"/>
  <c r="AN408" i="13"/>
  <c r="AR408" i="13" s="1"/>
  <c r="L401" i="13"/>
  <c r="P401" i="13" s="1"/>
  <c r="S396" i="13"/>
  <c r="W396" i="13" s="1"/>
  <c r="AN327" i="13"/>
  <c r="AR327" i="13" s="1"/>
  <c r="S302" i="13"/>
  <c r="W302" i="13" s="1"/>
  <c r="AG243" i="13"/>
  <c r="AK243" i="13" s="1"/>
  <c r="BI210" i="13"/>
  <c r="BM210" i="13" s="1"/>
  <c r="S204" i="13"/>
  <c r="W204" i="13" s="1"/>
  <c r="S200" i="13"/>
  <c r="W200" i="13" s="1"/>
  <c r="AU173" i="13"/>
  <c r="AY173" i="13" s="1"/>
  <c r="AN151" i="13"/>
  <c r="AR151" i="13" s="1"/>
  <c r="Z149" i="13"/>
  <c r="AD149" i="13" s="1"/>
  <c r="BB148" i="13"/>
  <c r="BF148" i="13" s="1"/>
  <c r="Z116" i="13"/>
  <c r="AD116" i="13" s="1"/>
  <c r="BP93" i="13"/>
  <c r="BT93" i="13" s="1"/>
  <c r="AU78" i="13"/>
  <c r="AY78" i="13" s="1"/>
  <c r="AN66" i="13"/>
  <c r="AR66" i="13" s="1"/>
  <c r="AG486" i="13"/>
  <c r="AK486" i="13" s="1"/>
  <c r="BB485" i="13"/>
  <c r="BF485" i="13" s="1"/>
  <c r="BI457" i="13"/>
  <c r="BM457" i="13" s="1"/>
  <c r="BP308" i="13"/>
  <c r="BT308" i="13" s="1"/>
  <c r="S305" i="13"/>
  <c r="W305" i="13" s="1"/>
  <c r="AN228" i="13"/>
  <c r="AR228" i="13" s="1"/>
  <c r="BB227" i="13"/>
  <c r="BF227" i="13" s="1"/>
  <c r="Z212" i="13"/>
  <c r="AD212" i="13" s="1"/>
  <c r="AU201" i="13"/>
  <c r="AY201" i="13" s="1"/>
  <c r="BB149" i="13"/>
  <c r="BF149" i="13" s="1"/>
  <c r="S149" i="13"/>
  <c r="W149" i="13" s="1"/>
  <c r="BP143" i="13"/>
  <c r="BT143" i="13" s="1"/>
  <c r="AG115" i="13"/>
  <c r="AK115" i="13" s="1"/>
  <c r="BP100" i="13"/>
  <c r="BT100" i="13" s="1"/>
  <c r="AG20" i="13"/>
  <c r="AK20" i="13" s="1"/>
  <c r="L480" i="13"/>
  <c r="P480" i="13" s="1"/>
  <c r="AN463" i="13"/>
  <c r="AR463" i="13" s="1"/>
  <c r="BI412" i="13"/>
  <c r="BM412" i="13" s="1"/>
  <c r="BI409" i="13"/>
  <c r="BM409" i="13" s="1"/>
  <c r="Z402" i="13"/>
  <c r="AD402" i="13" s="1"/>
  <c r="L368" i="13"/>
  <c r="P368" i="13" s="1"/>
  <c r="AN361" i="13"/>
  <c r="AR361" i="13" s="1"/>
  <c r="AN342" i="13"/>
  <c r="AR342" i="13" s="1"/>
  <c r="AN314" i="13"/>
  <c r="AR314" i="13" s="1"/>
  <c r="AU284" i="13"/>
  <c r="AY284" i="13" s="1"/>
  <c r="L272" i="13"/>
  <c r="P272" i="13" s="1"/>
  <c r="Z267" i="13"/>
  <c r="AD267" i="13" s="1"/>
  <c r="AG233" i="13"/>
  <c r="AK233" i="13" s="1"/>
  <c r="AG206" i="13"/>
  <c r="AK206" i="13" s="1"/>
  <c r="L191" i="13"/>
  <c r="P191" i="13" s="1"/>
  <c r="AG162" i="13"/>
  <c r="AK162" i="13" s="1"/>
  <c r="AG155" i="13"/>
  <c r="AK155" i="13" s="1"/>
  <c r="AU124" i="13"/>
  <c r="AY124" i="13" s="1"/>
  <c r="BI71" i="13"/>
  <c r="BM71" i="13" s="1"/>
  <c r="AG176" i="13"/>
  <c r="AK176" i="13" s="1"/>
  <c r="AN105" i="13"/>
  <c r="AR105" i="13" s="1"/>
  <c r="BI100" i="13"/>
  <c r="BM100" i="13" s="1"/>
  <c r="BB74" i="13"/>
  <c r="BF74" i="13" s="1"/>
  <c r="BI70" i="13"/>
  <c r="BM70" i="13" s="1"/>
  <c r="BI43" i="13"/>
  <c r="BM43" i="13" s="1"/>
  <c r="BP482" i="13"/>
  <c r="BT482" i="13" s="1"/>
  <c r="Z478" i="13"/>
  <c r="AD478" i="13" s="1"/>
  <c r="Z410" i="13"/>
  <c r="AD410" i="13" s="1"/>
  <c r="BI380" i="13"/>
  <c r="BM380" i="13" s="1"/>
  <c r="BB358" i="13"/>
  <c r="BF358" i="13" s="1"/>
  <c r="BP326" i="13"/>
  <c r="BT326" i="13" s="1"/>
  <c r="S252" i="13"/>
  <c r="W252" i="13" s="1"/>
  <c r="L243" i="13"/>
  <c r="P243" i="13" s="1"/>
  <c r="AG242" i="13"/>
  <c r="AK242" i="13" s="1"/>
  <c r="BP103" i="13"/>
  <c r="BT103" i="13" s="1"/>
  <c r="AU95" i="13"/>
  <c r="AY95" i="13" s="1"/>
  <c r="BI36" i="13"/>
  <c r="BM36" i="13" s="1"/>
  <c r="S15" i="13"/>
  <c r="W15" i="13" s="1"/>
  <c r="AU7" i="13"/>
  <c r="AY7" i="13" s="1"/>
  <c r="S435" i="13"/>
  <c r="W435" i="13" s="1"/>
  <c r="Z430" i="13"/>
  <c r="AD430" i="13" s="1"/>
  <c r="AN395" i="13"/>
  <c r="AR395" i="13" s="1"/>
  <c r="AU363" i="13"/>
  <c r="AY363" i="13" s="1"/>
  <c r="AG298" i="13"/>
  <c r="AK298" i="13" s="1"/>
  <c r="BB280" i="13"/>
  <c r="BF280" i="13" s="1"/>
  <c r="AN276" i="13"/>
  <c r="AR276" i="13" s="1"/>
  <c r="BP238" i="13"/>
  <c r="BT238" i="13" s="1"/>
  <c r="BI176" i="13"/>
  <c r="BM176" i="13" s="1"/>
  <c r="AU161" i="13"/>
  <c r="AY161" i="13" s="1"/>
  <c r="BP159" i="13"/>
  <c r="BT159" i="13" s="1"/>
  <c r="BP130" i="13"/>
  <c r="BT130" i="13" s="1"/>
  <c r="BP118" i="13"/>
  <c r="BT118" i="13" s="1"/>
  <c r="AU74" i="13"/>
  <c r="AY74" i="13" s="1"/>
  <c r="L73" i="13"/>
  <c r="P73" i="13" s="1"/>
  <c r="AG44" i="13"/>
  <c r="AK44" i="13" s="1"/>
  <c r="AU299" i="13"/>
  <c r="AY299" i="13" s="1"/>
  <c r="BB269" i="13"/>
  <c r="BF269" i="13" s="1"/>
  <c r="AG65" i="13"/>
  <c r="AK65" i="13" s="1"/>
  <c r="AG494" i="13"/>
  <c r="AK494" i="13" s="1"/>
  <c r="L488" i="13"/>
  <c r="P488" i="13" s="1"/>
  <c r="BB468" i="13"/>
  <c r="BF468" i="13" s="1"/>
  <c r="BP467" i="13"/>
  <c r="BT467" i="13" s="1"/>
  <c r="L450" i="13"/>
  <c r="P450" i="13" s="1"/>
  <c r="Z449" i="13"/>
  <c r="AD449" i="13" s="1"/>
  <c r="AN444" i="13"/>
  <c r="AR444" i="13" s="1"/>
  <c r="Z434" i="13"/>
  <c r="AD434" i="13" s="1"/>
  <c r="S428" i="13"/>
  <c r="W428" i="13" s="1"/>
  <c r="AN367" i="13"/>
  <c r="AR367" i="13" s="1"/>
  <c r="AG365" i="13"/>
  <c r="AK365" i="13" s="1"/>
  <c r="Z357" i="13"/>
  <c r="AD357" i="13" s="1"/>
  <c r="BI340" i="13"/>
  <c r="BM340" i="13" s="1"/>
  <c r="M340" i="13"/>
  <c r="N340" i="13" s="1"/>
  <c r="O340" i="13" s="1"/>
  <c r="AU317" i="13"/>
  <c r="AY317" i="13" s="1"/>
  <c r="BP316" i="13"/>
  <c r="BT316" i="13" s="1"/>
  <c r="BP300" i="13"/>
  <c r="BT300" i="13" s="1"/>
  <c r="AN293" i="13"/>
  <c r="AR293" i="13" s="1"/>
  <c r="BP282" i="13"/>
  <c r="BT282" i="13" s="1"/>
  <c r="BI223" i="13"/>
  <c r="BM223" i="13" s="1"/>
  <c r="AU196" i="13"/>
  <c r="AY196" i="13" s="1"/>
  <c r="BI163" i="13"/>
  <c r="BM163" i="13" s="1"/>
  <c r="S120" i="13"/>
  <c r="W120" i="13" s="1"/>
  <c r="S117" i="13"/>
  <c r="W117" i="13" s="1"/>
  <c r="L110" i="13"/>
  <c r="P110" i="13" s="1"/>
  <c r="L79" i="13"/>
  <c r="P79" i="13" s="1"/>
  <c r="L60" i="13"/>
  <c r="P60" i="13" s="1"/>
  <c r="BI51" i="13"/>
  <c r="BM51" i="13" s="1"/>
  <c r="S48" i="13"/>
  <c r="W48" i="13" s="1"/>
  <c r="BP31" i="13"/>
  <c r="BT31" i="13" s="1"/>
  <c r="Z6" i="13"/>
  <c r="AD6" i="13" s="1"/>
  <c r="S131" i="13"/>
  <c r="W131" i="13" s="1"/>
  <c r="AN92" i="13"/>
  <c r="AR92" i="13" s="1"/>
  <c r="AN88" i="13"/>
  <c r="AR88" i="13" s="1"/>
  <c r="AG47" i="13"/>
  <c r="AK47" i="13" s="1"/>
  <c r="Z44" i="13"/>
  <c r="AD44" i="13" s="1"/>
  <c r="BP37" i="13"/>
  <c r="BT37" i="13" s="1"/>
  <c r="S37" i="13"/>
  <c r="W37" i="13" s="1"/>
  <c r="AG496" i="13"/>
  <c r="AK496" i="13" s="1"/>
  <c r="Z494" i="13"/>
  <c r="AD494" i="13" s="1"/>
  <c r="S477" i="13"/>
  <c r="W477" i="13" s="1"/>
  <c r="AG472" i="13"/>
  <c r="AK472" i="13" s="1"/>
  <c r="BB461" i="13"/>
  <c r="BF461" i="13" s="1"/>
  <c r="Z456" i="13"/>
  <c r="AD456" i="13" s="1"/>
  <c r="Z448" i="13"/>
  <c r="AD448" i="13" s="1"/>
  <c r="AU443" i="13"/>
  <c r="AY443" i="13" s="1"/>
  <c r="Z441" i="13"/>
  <c r="AD441" i="13" s="1"/>
  <c r="S436" i="13"/>
  <c r="W436" i="13" s="1"/>
  <c r="Z413" i="13"/>
  <c r="AD413" i="13" s="1"/>
  <c r="AU412" i="13"/>
  <c r="AY412" i="13" s="1"/>
  <c r="BP404" i="13"/>
  <c r="BT404" i="13" s="1"/>
  <c r="AU360" i="13"/>
  <c r="AY360" i="13" s="1"/>
  <c r="BP334" i="13"/>
  <c r="BT334" i="13" s="1"/>
  <c r="AG312" i="13"/>
  <c r="AK312" i="13" s="1"/>
  <c r="L298" i="13"/>
  <c r="P298" i="13" s="1"/>
  <c r="L285" i="13"/>
  <c r="P285" i="13" s="1"/>
  <c r="BI282" i="13"/>
  <c r="BM282" i="13" s="1"/>
  <c r="AU231" i="13"/>
  <c r="AY231" i="13" s="1"/>
  <c r="AU202" i="13"/>
  <c r="AY202" i="13" s="1"/>
  <c r="AG188" i="13"/>
  <c r="AK188" i="13" s="1"/>
  <c r="S157" i="13"/>
  <c r="W157" i="13" s="1"/>
  <c r="S135" i="13"/>
  <c r="W135" i="13" s="1"/>
  <c r="AG106" i="13"/>
  <c r="AK106" i="13" s="1"/>
  <c r="BP87" i="13"/>
  <c r="BT87" i="13" s="1"/>
  <c r="BB48" i="13"/>
  <c r="BF48" i="13" s="1"/>
  <c r="AG16" i="13"/>
  <c r="AK16" i="13" s="1"/>
  <c r="Z472" i="13"/>
  <c r="AD472" i="13" s="1"/>
  <c r="AG464" i="13"/>
  <c r="AK464" i="13" s="1"/>
  <c r="BB456" i="13"/>
  <c r="BF456" i="13" s="1"/>
  <c r="S441" i="13"/>
  <c r="W441" i="13" s="1"/>
  <c r="AU436" i="13"/>
  <c r="AY436" i="13" s="1"/>
  <c r="AN417" i="13"/>
  <c r="AR417" i="13" s="1"/>
  <c r="S394" i="13"/>
  <c r="W394" i="13" s="1"/>
  <c r="BB365" i="13"/>
  <c r="BF365" i="13" s="1"/>
  <c r="AN360" i="13"/>
  <c r="AR360" i="13" s="1"/>
  <c r="BI352" i="13"/>
  <c r="BM352" i="13" s="1"/>
  <c r="AG344" i="13"/>
  <c r="AK344" i="13" s="1"/>
  <c r="BQ256" i="13"/>
  <c r="BR256" i="13" s="1"/>
  <c r="BS256" i="13" s="1"/>
  <c r="BB195" i="13"/>
  <c r="BF195" i="13" s="1"/>
  <c r="AU192" i="13"/>
  <c r="AY192" i="13" s="1"/>
  <c r="AG159" i="13"/>
  <c r="AK159" i="13" s="1"/>
  <c r="AN154" i="13"/>
  <c r="AR154" i="13" s="1"/>
  <c r="AN136" i="13"/>
  <c r="AR136" i="13" s="1"/>
  <c r="AU113" i="13"/>
  <c r="AY113" i="13" s="1"/>
  <c r="S104" i="13"/>
  <c r="W104" i="13" s="1"/>
  <c r="BP101" i="13"/>
  <c r="BT101" i="13" s="1"/>
  <c r="AU96" i="13"/>
  <c r="AY96" i="13" s="1"/>
  <c r="BP92" i="13"/>
  <c r="BT92" i="13" s="1"/>
  <c r="AU56" i="13"/>
  <c r="AY56" i="13" s="1"/>
  <c r="AU53" i="13"/>
  <c r="AY53" i="13" s="1"/>
  <c r="AU31" i="13"/>
  <c r="AY31" i="13" s="1"/>
  <c r="BP25" i="13"/>
  <c r="BT25" i="13" s="1"/>
  <c r="AG19" i="13"/>
  <c r="AK19" i="13" s="1"/>
  <c r="AU6" i="13"/>
  <c r="AY6" i="13" s="1"/>
  <c r="Z481" i="13"/>
  <c r="AD481" i="13" s="1"/>
  <c r="L462" i="13"/>
  <c r="P462" i="13" s="1"/>
  <c r="AN452" i="13"/>
  <c r="AR452" i="13" s="1"/>
  <c r="AU441" i="13"/>
  <c r="AY441" i="13" s="1"/>
  <c r="AN439" i="13"/>
  <c r="AR439" i="13" s="1"/>
  <c r="BP437" i="13"/>
  <c r="BT437" i="13" s="1"/>
  <c r="AN436" i="13"/>
  <c r="AR436" i="13" s="1"/>
  <c r="AG434" i="13"/>
  <c r="AK434" i="13" s="1"/>
  <c r="BB398" i="13"/>
  <c r="BF398" i="13" s="1"/>
  <c r="BB392" i="13"/>
  <c r="BF392" i="13" s="1"/>
  <c r="BP383" i="13"/>
  <c r="BT383" i="13" s="1"/>
  <c r="AG357" i="13"/>
  <c r="AK357" i="13" s="1"/>
  <c r="Z314" i="13"/>
  <c r="AD314" i="13" s="1"/>
  <c r="BB261" i="13"/>
  <c r="BF261" i="13" s="1"/>
  <c r="AN253" i="13"/>
  <c r="AR253" i="13" s="1"/>
  <c r="BP231" i="13"/>
  <c r="BT231" i="13" s="1"/>
  <c r="Z231" i="13"/>
  <c r="AD231" i="13" s="1"/>
  <c r="AG226" i="13"/>
  <c r="AK226" i="13" s="1"/>
  <c r="Z205" i="13"/>
  <c r="AD205" i="13" s="1"/>
  <c r="BB196" i="13"/>
  <c r="BF196" i="13" s="1"/>
  <c r="AU174" i="13"/>
  <c r="AY174" i="13" s="1"/>
  <c r="S130" i="13"/>
  <c r="W130" i="13" s="1"/>
  <c r="BB128" i="13"/>
  <c r="BF128" i="13" s="1"/>
  <c r="BP110" i="13"/>
  <c r="BT110" i="13" s="1"/>
  <c r="AN75" i="13"/>
  <c r="AR75" i="13" s="1"/>
  <c r="AU52" i="13"/>
  <c r="AY52" i="13" s="1"/>
  <c r="AG51" i="13"/>
  <c r="AK51" i="13" s="1"/>
  <c r="BP49" i="13"/>
  <c r="BT49" i="13" s="1"/>
  <c r="BJ233" i="13"/>
  <c r="BK233" i="13" s="1"/>
  <c r="BL233" i="13" s="1"/>
  <c r="BI233" i="13"/>
  <c r="BM233" i="13" s="1"/>
  <c r="M216" i="13"/>
  <c r="N216" i="13" s="1"/>
  <c r="O216" i="13" s="1"/>
  <c r="L216" i="13"/>
  <c r="P216" i="13" s="1"/>
  <c r="M183" i="13"/>
  <c r="N183" i="13" s="1"/>
  <c r="O183" i="13" s="1"/>
  <c r="L183" i="13"/>
  <c r="P183" i="13" s="1"/>
  <c r="AA152" i="13"/>
  <c r="AB152" i="13" s="1"/>
  <c r="AC152" i="13" s="1"/>
  <c r="Z152" i="13"/>
  <c r="AD152" i="13" s="1"/>
  <c r="BP105" i="13"/>
  <c r="BT105" i="13" s="1"/>
  <c r="BQ105" i="13"/>
  <c r="BR105" i="13" s="1"/>
  <c r="BS105" i="13" s="1"/>
  <c r="AA42" i="13"/>
  <c r="AB42" i="13" s="1"/>
  <c r="AC42" i="13" s="1"/>
  <c r="Z42" i="13"/>
  <c r="AD42" i="13" s="1"/>
  <c r="AU21" i="13"/>
  <c r="AY21" i="13" s="1"/>
  <c r="AV21" i="13"/>
  <c r="AW21" i="13" s="1"/>
  <c r="AX21" i="13" s="1"/>
  <c r="AU296" i="13"/>
  <c r="AY296" i="13" s="1"/>
  <c r="AH262" i="13"/>
  <c r="AI262" i="13" s="1"/>
  <c r="AJ262" i="13" s="1"/>
  <c r="AG262" i="13"/>
  <c r="AK262" i="13" s="1"/>
  <c r="BB233" i="13"/>
  <c r="BF233" i="13" s="1"/>
  <c r="BC233" i="13"/>
  <c r="BD233" i="13" s="1"/>
  <c r="BE233" i="13" s="1"/>
  <c r="BC183" i="13"/>
  <c r="BD183" i="13" s="1"/>
  <c r="BE183" i="13" s="1"/>
  <c r="BB183" i="13"/>
  <c r="BF183" i="13" s="1"/>
  <c r="AO122" i="13"/>
  <c r="AP122" i="13" s="1"/>
  <c r="AQ122" i="13" s="1"/>
  <c r="AN122" i="13"/>
  <c r="AR122" i="13" s="1"/>
  <c r="M91" i="13"/>
  <c r="N91" i="13" s="1"/>
  <c r="O91" i="13" s="1"/>
  <c r="L91" i="13"/>
  <c r="P91" i="13" s="1"/>
  <c r="BC36" i="13"/>
  <c r="BD36" i="13" s="1"/>
  <c r="BE36" i="13" s="1"/>
  <c r="BB36" i="13"/>
  <c r="BF36" i="13" s="1"/>
  <c r="BC238" i="13"/>
  <c r="BD238" i="13" s="1"/>
  <c r="BE238" i="13" s="1"/>
  <c r="BB238" i="13"/>
  <c r="BF238" i="13" s="1"/>
  <c r="AU492" i="13"/>
  <c r="AY492" i="13" s="1"/>
  <c r="S489" i="13"/>
  <c r="W489" i="13" s="1"/>
  <c r="BP486" i="13"/>
  <c r="BT486" i="13" s="1"/>
  <c r="BI484" i="13"/>
  <c r="BM484" i="13" s="1"/>
  <c r="AU478" i="13"/>
  <c r="AY478" i="13" s="1"/>
  <c r="S449" i="13"/>
  <c r="W449" i="13" s="1"/>
  <c r="L441" i="13"/>
  <c r="P441" i="13" s="1"/>
  <c r="S419" i="13"/>
  <c r="W419" i="13" s="1"/>
  <c r="L417" i="13"/>
  <c r="P417" i="13" s="1"/>
  <c r="L411" i="13"/>
  <c r="P411" i="13" s="1"/>
  <c r="L409" i="13"/>
  <c r="P409" i="13" s="1"/>
  <c r="AU399" i="13"/>
  <c r="AY399" i="13" s="1"/>
  <c r="BI396" i="13"/>
  <c r="BM396" i="13" s="1"/>
  <c r="S382" i="13"/>
  <c r="W382" i="13" s="1"/>
  <c r="BI369" i="13"/>
  <c r="BM369" i="13" s="1"/>
  <c r="BI361" i="13"/>
  <c r="BM361" i="13" s="1"/>
  <c r="L352" i="13"/>
  <c r="P352" i="13" s="1"/>
  <c r="S347" i="13"/>
  <c r="W347" i="13" s="1"/>
  <c r="Z345" i="13"/>
  <c r="AD345" i="13" s="1"/>
  <c r="S339" i="13"/>
  <c r="W339" i="13" s="1"/>
  <c r="S330" i="13"/>
  <c r="W330" i="13" s="1"/>
  <c r="AN312" i="13"/>
  <c r="AR312" i="13" s="1"/>
  <c r="BI308" i="13"/>
  <c r="BM308" i="13" s="1"/>
  <c r="AN300" i="13"/>
  <c r="AR300" i="13" s="1"/>
  <c r="BP297" i="13"/>
  <c r="BT297" i="13" s="1"/>
  <c r="BI295" i="13"/>
  <c r="BM295" i="13" s="1"/>
  <c r="AU287" i="13"/>
  <c r="AY287" i="13" s="1"/>
  <c r="S284" i="13"/>
  <c r="W284" i="13" s="1"/>
  <c r="L263" i="13"/>
  <c r="P263" i="13" s="1"/>
  <c r="M263" i="13"/>
  <c r="N263" i="13" s="1"/>
  <c r="O263" i="13" s="1"/>
  <c r="L256" i="13"/>
  <c r="P256" i="13" s="1"/>
  <c r="M256" i="13"/>
  <c r="N256" i="13" s="1"/>
  <c r="O256" i="13" s="1"/>
  <c r="M246" i="13"/>
  <c r="N246" i="13" s="1"/>
  <c r="O246" i="13" s="1"/>
  <c r="L246" i="13"/>
  <c r="P246" i="13" s="1"/>
  <c r="AG245" i="13"/>
  <c r="AK245" i="13" s="1"/>
  <c r="AH245" i="13"/>
  <c r="AI245" i="13" s="1"/>
  <c r="AJ245" i="13" s="1"/>
  <c r="L229" i="13"/>
  <c r="P229" i="13" s="1"/>
  <c r="M229" i="13"/>
  <c r="N229" i="13" s="1"/>
  <c r="O229" i="13" s="1"/>
  <c r="BQ224" i="13"/>
  <c r="BR224" i="13" s="1"/>
  <c r="BS224" i="13" s="1"/>
  <c r="BP224" i="13"/>
  <c r="BT224" i="13" s="1"/>
  <c r="AV217" i="13"/>
  <c r="AW217" i="13" s="1"/>
  <c r="AX217" i="13" s="1"/>
  <c r="AU217" i="13"/>
  <c r="AY217" i="13" s="1"/>
  <c r="AV208" i="13"/>
  <c r="AW208" i="13" s="1"/>
  <c r="AX208" i="13" s="1"/>
  <c r="AU208" i="13"/>
  <c r="AY208" i="13" s="1"/>
  <c r="AA156" i="13"/>
  <c r="AB156" i="13" s="1"/>
  <c r="AC156" i="13" s="1"/>
  <c r="Z156" i="13"/>
  <c r="AD156" i="13" s="1"/>
  <c r="AA108" i="13"/>
  <c r="AB108" i="13" s="1"/>
  <c r="AC108" i="13" s="1"/>
  <c r="Z108" i="13"/>
  <c r="AD108" i="13" s="1"/>
  <c r="BP3" i="13"/>
  <c r="BT3" i="13" s="1"/>
  <c r="L334" i="13"/>
  <c r="P334" i="13" s="1"/>
  <c r="Z328" i="13"/>
  <c r="AD328" i="13" s="1"/>
  <c r="AU321" i="13"/>
  <c r="AY321" i="13" s="1"/>
  <c r="L255" i="13"/>
  <c r="P255" i="13" s="1"/>
  <c r="M255" i="13"/>
  <c r="N255" i="13" s="1"/>
  <c r="O255" i="13" s="1"/>
  <c r="AH249" i="13"/>
  <c r="AI249" i="13" s="1"/>
  <c r="AJ249" i="13" s="1"/>
  <c r="AG249" i="13"/>
  <c r="AK249" i="13" s="1"/>
  <c r="BP245" i="13"/>
  <c r="BT245" i="13" s="1"/>
  <c r="BQ245" i="13"/>
  <c r="BR245" i="13" s="1"/>
  <c r="BS245" i="13" s="1"/>
  <c r="AN244" i="13"/>
  <c r="AR244" i="13" s="1"/>
  <c r="AO244" i="13"/>
  <c r="AP244" i="13" s="1"/>
  <c r="AQ244" i="13" s="1"/>
  <c r="BI241" i="13"/>
  <c r="BM241" i="13" s="1"/>
  <c r="BJ241" i="13"/>
  <c r="BK241" i="13" s="1"/>
  <c r="BL241" i="13" s="1"/>
  <c r="BQ228" i="13"/>
  <c r="BR228" i="13" s="1"/>
  <c r="BS228" i="13" s="1"/>
  <c r="BP228" i="13"/>
  <c r="BT228" i="13" s="1"/>
  <c r="BB225" i="13"/>
  <c r="BF225" i="13" s="1"/>
  <c r="BC225" i="13"/>
  <c r="BD225" i="13" s="1"/>
  <c r="BE225" i="13" s="1"/>
  <c r="M189" i="13"/>
  <c r="N189" i="13" s="1"/>
  <c r="O189" i="13" s="1"/>
  <c r="L189" i="13"/>
  <c r="P189" i="13" s="1"/>
  <c r="BJ152" i="13"/>
  <c r="BK152" i="13" s="1"/>
  <c r="BL152" i="13" s="1"/>
  <c r="BI152" i="13"/>
  <c r="BM152" i="13" s="1"/>
  <c r="M143" i="13"/>
  <c r="N143" i="13" s="1"/>
  <c r="O143" i="13" s="1"/>
  <c r="L143" i="13"/>
  <c r="P143" i="13" s="1"/>
  <c r="L109" i="13"/>
  <c r="P109" i="13" s="1"/>
  <c r="M109" i="13"/>
  <c r="N109" i="13" s="1"/>
  <c r="O109" i="13" s="1"/>
  <c r="AH98" i="13"/>
  <c r="AI98" i="13" s="1"/>
  <c r="AJ98" i="13" s="1"/>
  <c r="AG98" i="13"/>
  <c r="AK98" i="13" s="1"/>
  <c r="BJ75" i="13"/>
  <c r="BK75" i="13" s="1"/>
  <c r="BL75" i="13" s="1"/>
  <c r="BI75" i="13"/>
  <c r="BM75" i="13" s="1"/>
  <c r="BJ53" i="13"/>
  <c r="BK53" i="13" s="1"/>
  <c r="BL53" i="13" s="1"/>
  <c r="BI53" i="13"/>
  <c r="BM53" i="13" s="1"/>
  <c r="L497" i="13"/>
  <c r="P497" i="13" s="1"/>
  <c r="BI433" i="13"/>
  <c r="BM433" i="13" s="1"/>
  <c r="L330" i="13"/>
  <c r="P330" i="13" s="1"/>
  <c r="T288" i="13"/>
  <c r="U288" i="13" s="1"/>
  <c r="V288" i="13" s="1"/>
  <c r="AU277" i="13"/>
  <c r="AY277" i="13" s="1"/>
  <c r="BI270" i="13"/>
  <c r="BM270" i="13" s="1"/>
  <c r="BI268" i="13"/>
  <c r="BM268" i="13" s="1"/>
  <c r="BQ265" i="13"/>
  <c r="BR265" i="13" s="1"/>
  <c r="BS265" i="13" s="1"/>
  <c r="BP265" i="13"/>
  <c r="BT265" i="13" s="1"/>
  <c r="AG264" i="13"/>
  <c r="AK264" i="13" s="1"/>
  <c r="S260" i="13"/>
  <c r="W260" i="13" s="1"/>
  <c r="M165" i="13"/>
  <c r="N165" i="13" s="1"/>
  <c r="O165" i="13" s="1"/>
  <c r="L165" i="13"/>
  <c r="P165" i="13" s="1"/>
  <c r="BJ143" i="13"/>
  <c r="BK143" i="13" s="1"/>
  <c r="BL143" i="13" s="1"/>
  <c r="BI143" i="13"/>
  <c r="BM143" i="13" s="1"/>
  <c r="Z52" i="13"/>
  <c r="AD52" i="13" s="1"/>
  <c r="AA52" i="13"/>
  <c r="AB52" i="13" s="1"/>
  <c r="AC52" i="13" s="1"/>
  <c r="Z47" i="13"/>
  <c r="AD47" i="13" s="1"/>
  <c r="AA47" i="13"/>
  <c r="AB47" i="13" s="1"/>
  <c r="AC47" i="13" s="1"/>
  <c r="AH28" i="13"/>
  <c r="AI28" i="13" s="1"/>
  <c r="AJ28" i="13" s="1"/>
  <c r="AG28" i="13"/>
  <c r="AK28" i="13" s="1"/>
  <c r="AG487" i="13"/>
  <c r="AK487" i="13" s="1"/>
  <c r="AG470" i="13"/>
  <c r="AK470" i="13" s="1"/>
  <c r="S466" i="13"/>
  <c r="W466" i="13" s="1"/>
  <c r="AU465" i="13"/>
  <c r="AY465" i="13" s="1"/>
  <c r="L464" i="13"/>
  <c r="P464" i="13" s="1"/>
  <c r="Z444" i="13"/>
  <c r="AD444" i="13" s="1"/>
  <c r="BB435" i="13"/>
  <c r="BF435" i="13" s="1"/>
  <c r="Z433" i="13"/>
  <c r="AD433" i="13" s="1"/>
  <c r="S424" i="13"/>
  <c r="W424" i="13" s="1"/>
  <c r="BI408" i="13"/>
  <c r="BM408" i="13" s="1"/>
  <c r="AN400" i="13"/>
  <c r="AR400" i="13" s="1"/>
  <c r="AU398" i="13"/>
  <c r="AY398" i="13" s="1"/>
  <c r="Z370" i="13"/>
  <c r="AD370" i="13" s="1"/>
  <c r="BI328" i="13"/>
  <c r="BM328" i="13" s="1"/>
  <c r="S325" i="13"/>
  <c r="W325" i="13" s="1"/>
  <c r="AN304" i="13"/>
  <c r="AR304" i="13" s="1"/>
  <c r="BP303" i="13"/>
  <c r="BT303" i="13" s="1"/>
  <c r="Z303" i="13"/>
  <c r="AD303" i="13" s="1"/>
  <c r="AV302" i="13"/>
  <c r="AW302" i="13" s="1"/>
  <c r="AX302" i="13" s="1"/>
  <c r="AN301" i="13"/>
  <c r="AR301" i="13" s="1"/>
  <c r="L281" i="13"/>
  <c r="P281" i="13" s="1"/>
  <c r="BB276" i="13"/>
  <c r="BF276" i="13" s="1"/>
  <c r="BC266" i="13"/>
  <c r="BD266" i="13" s="1"/>
  <c r="BE266" i="13" s="1"/>
  <c r="BB266" i="13"/>
  <c r="BF266" i="13" s="1"/>
  <c r="AV211" i="13"/>
  <c r="AW211" i="13" s="1"/>
  <c r="AX211" i="13" s="1"/>
  <c r="AU211" i="13"/>
  <c r="AY211" i="13" s="1"/>
  <c r="AH190" i="13"/>
  <c r="AI190" i="13" s="1"/>
  <c r="AJ190" i="13" s="1"/>
  <c r="AG190" i="13"/>
  <c r="AK190" i="13" s="1"/>
  <c r="AV157" i="13"/>
  <c r="AW157" i="13" s="1"/>
  <c r="AX157" i="13" s="1"/>
  <c r="AU157" i="13"/>
  <c r="AY157" i="13" s="1"/>
  <c r="T86" i="13"/>
  <c r="U86" i="13" s="1"/>
  <c r="V86" i="13" s="1"/>
  <c r="S86" i="13"/>
  <c r="W86" i="13" s="1"/>
  <c r="BI67" i="13"/>
  <c r="BM67" i="13" s="1"/>
  <c r="BJ67" i="13"/>
  <c r="BK67" i="13" s="1"/>
  <c r="BL67" i="13" s="1"/>
  <c r="T32" i="13"/>
  <c r="U32" i="13" s="1"/>
  <c r="V32" i="13" s="1"/>
  <c r="S32" i="13"/>
  <c r="W32" i="13" s="1"/>
  <c r="T29" i="13"/>
  <c r="U29" i="13" s="1"/>
  <c r="V29" i="13" s="1"/>
  <c r="S29" i="13"/>
  <c r="W29" i="13" s="1"/>
  <c r="Z241" i="13"/>
  <c r="AD241" i="13" s="1"/>
  <c r="AA241" i="13"/>
  <c r="AB241" i="13" s="1"/>
  <c r="AC241" i="13" s="1"/>
  <c r="BI492" i="13"/>
  <c r="BM492" i="13" s="1"/>
  <c r="Z439" i="13"/>
  <c r="AD439" i="13" s="1"/>
  <c r="AU403" i="13"/>
  <c r="AY403" i="13" s="1"/>
  <c r="L391" i="13"/>
  <c r="P391" i="13" s="1"/>
  <c r="AN350" i="13"/>
  <c r="AR350" i="13" s="1"/>
  <c r="BI333" i="13"/>
  <c r="BM333" i="13" s="1"/>
  <c r="BI278" i="13"/>
  <c r="BM278" i="13" s="1"/>
  <c r="L260" i="13"/>
  <c r="P260" i="13" s="1"/>
  <c r="M260" i="13"/>
  <c r="N260" i="13" s="1"/>
  <c r="O260" i="13" s="1"/>
  <c r="M253" i="13"/>
  <c r="N253" i="13" s="1"/>
  <c r="O253" i="13" s="1"/>
  <c r="L253" i="13"/>
  <c r="P253" i="13" s="1"/>
  <c r="AU240" i="13"/>
  <c r="AY240" i="13" s="1"/>
  <c r="AV240" i="13"/>
  <c r="AW240" i="13" s="1"/>
  <c r="AX240" i="13" s="1"/>
  <c r="AG230" i="13"/>
  <c r="AK230" i="13" s="1"/>
  <c r="AH230" i="13"/>
  <c r="AI230" i="13" s="1"/>
  <c r="AJ230" i="13" s="1"/>
  <c r="BC194" i="13"/>
  <c r="BD194" i="13" s="1"/>
  <c r="BE194" i="13" s="1"/>
  <c r="BB194" i="13"/>
  <c r="BF194" i="13" s="1"/>
  <c r="AO171" i="13"/>
  <c r="AP171" i="13" s="1"/>
  <c r="AQ171" i="13" s="1"/>
  <c r="AN171" i="13"/>
  <c r="AR171" i="13" s="1"/>
  <c r="Z136" i="13"/>
  <c r="AD136" i="13" s="1"/>
  <c r="AA136" i="13"/>
  <c r="AB136" i="13" s="1"/>
  <c r="AC136" i="13" s="1"/>
  <c r="AA132" i="13"/>
  <c r="AB132" i="13" s="1"/>
  <c r="AC132" i="13" s="1"/>
  <c r="Z132" i="13"/>
  <c r="AD132" i="13" s="1"/>
  <c r="BC93" i="13"/>
  <c r="BD93" i="13" s="1"/>
  <c r="BE93" i="13" s="1"/>
  <c r="BB93" i="13"/>
  <c r="BF93" i="13" s="1"/>
  <c r="AH76" i="13"/>
  <c r="AI76" i="13" s="1"/>
  <c r="AJ76" i="13" s="1"/>
  <c r="AG76" i="13"/>
  <c r="AK76" i="13" s="1"/>
  <c r="AO48" i="13"/>
  <c r="AP48" i="13" s="1"/>
  <c r="AQ48" i="13" s="1"/>
  <c r="AN48" i="13"/>
  <c r="AR48" i="13" s="1"/>
  <c r="BI499" i="13"/>
  <c r="BM499" i="13" s="1"/>
  <c r="Z496" i="13"/>
  <c r="AD496" i="13" s="1"/>
  <c r="BB483" i="13"/>
  <c r="BF483" i="13" s="1"/>
  <c r="L466" i="13"/>
  <c r="P466" i="13" s="1"/>
  <c r="L456" i="13"/>
  <c r="P456" i="13" s="1"/>
  <c r="AN454" i="13"/>
  <c r="AR454" i="13" s="1"/>
  <c r="BB453" i="13"/>
  <c r="BF453" i="13" s="1"/>
  <c r="AU451" i="13"/>
  <c r="AY451" i="13" s="1"/>
  <c r="S415" i="13"/>
  <c r="W415" i="13" s="1"/>
  <c r="BP396" i="13"/>
  <c r="BT396" i="13" s="1"/>
  <c r="Z394" i="13"/>
  <c r="AD394" i="13" s="1"/>
  <c r="AG364" i="13"/>
  <c r="AK364" i="13" s="1"/>
  <c r="BP352" i="13"/>
  <c r="BT352" i="13" s="1"/>
  <c r="BB351" i="13"/>
  <c r="BF351" i="13" s="1"/>
  <c r="L346" i="13"/>
  <c r="P346" i="13" s="1"/>
  <c r="AG329" i="13"/>
  <c r="AK329" i="13" s="1"/>
  <c r="S303" i="13"/>
  <c r="W303" i="13" s="1"/>
  <c r="AG299" i="13"/>
  <c r="AK299" i="13" s="1"/>
  <c r="AG289" i="13"/>
  <c r="AK289" i="13" s="1"/>
  <c r="S287" i="13"/>
  <c r="W287" i="13" s="1"/>
  <c r="BB283" i="13"/>
  <c r="BF283" i="13" s="1"/>
  <c r="BP267" i="13"/>
  <c r="BT267" i="13" s="1"/>
  <c r="BQ259" i="13"/>
  <c r="BR259" i="13" s="1"/>
  <c r="BS259" i="13" s="1"/>
  <c r="BP259" i="13"/>
  <c r="BT259" i="13" s="1"/>
  <c r="AN255" i="13"/>
  <c r="AR255" i="13" s="1"/>
  <c r="AO255" i="13"/>
  <c r="AP255" i="13" s="1"/>
  <c r="AQ255" i="13" s="1"/>
  <c r="AV254" i="13"/>
  <c r="AW254" i="13" s="1"/>
  <c r="AX254" i="13" s="1"/>
  <c r="AU254" i="13"/>
  <c r="AY254" i="13" s="1"/>
  <c r="Z251" i="13"/>
  <c r="AD251" i="13" s="1"/>
  <c r="AA236" i="13"/>
  <c r="AB236" i="13" s="1"/>
  <c r="AC236" i="13" s="1"/>
  <c r="Z236" i="13"/>
  <c r="AD236" i="13" s="1"/>
  <c r="M231" i="13"/>
  <c r="N231" i="13" s="1"/>
  <c r="O231" i="13" s="1"/>
  <c r="L231" i="13"/>
  <c r="P231" i="13" s="1"/>
  <c r="AH229" i="13"/>
  <c r="AI229" i="13" s="1"/>
  <c r="AJ229" i="13" s="1"/>
  <c r="AG229" i="13"/>
  <c r="AK229" i="13" s="1"/>
  <c r="BQ186" i="13"/>
  <c r="BR186" i="13" s="1"/>
  <c r="BS186" i="13" s="1"/>
  <c r="BP186" i="13"/>
  <c r="BT186" i="13" s="1"/>
  <c r="BQ154" i="13"/>
  <c r="BR154" i="13" s="1"/>
  <c r="BS154" i="13" s="1"/>
  <c r="BP154" i="13"/>
  <c r="BT154" i="13" s="1"/>
  <c r="AU145" i="13"/>
  <c r="AY145" i="13" s="1"/>
  <c r="AV145" i="13"/>
  <c r="AW145" i="13" s="1"/>
  <c r="AX145" i="13" s="1"/>
  <c r="BJ130" i="13"/>
  <c r="BK130" i="13" s="1"/>
  <c r="BL130" i="13" s="1"/>
  <c r="BI130" i="13"/>
  <c r="BM130" i="13" s="1"/>
  <c r="BJ101" i="13"/>
  <c r="BK101" i="13" s="1"/>
  <c r="BL101" i="13" s="1"/>
  <c r="BI101" i="13"/>
  <c r="BM101" i="13" s="1"/>
  <c r="AO65" i="13"/>
  <c r="AP65" i="13" s="1"/>
  <c r="AQ65" i="13" s="1"/>
  <c r="AN65" i="13"/>
  <c r="AR65" i="13" s="1"/>
  <c r="AU33" i="13"/>
  <c r="AY33" i="13" s="1"/>
  <c r="AV33" i="13"/>
  <c r="AW33" i="13" s="1"/>
  <c r="AX33" i="13" s="1"/>
  <c r="BI20" i="13"/>
  <c r="BM20" i="13" s="1"/>
  <c r="BJ20" i="13"/>
  <c r="BK20" i="13" s="1"/>
  <c r="BL20" i="13" s="1"/>
  <c r="Z16" i="13"/>
  <c r="AD16" i="13" s="1"/>
  <c r="AA16" i="13"/>
  <c r="AB16" i="13" s="1"/>
  <c r="AC16" i="13" s="1"/>
  <c r="BC10" i="13"/>
  <c r="BD10" i="13" s="1"/>
  <c r="BE10" i="13" s="1"/>
  <c r="BB10" i="13"/>
  <c r="BF10" i="13" s="1"/>
  <c r="Z242" i="13"/>
  <c r="AD242" i="13" s="1"/>
  <c r="AG223" i="13"/>
  <c r="AK223" i="13" s="1"/>
  <c r="L205" i="13"/>
  <c r="P205" i="13" s="1"/>
  <c r="BB200" i="13"/>
  <c r="BF200" i="13" s="1"/>
  <c r="S193" i="13"/>
  <c r="W193" i="13" s="1"/>
  <c r="Z190" i="13"/>
  <c r="AD190" i="13" s="1"/>
  <c r="AU179" i="13"/>
  <c r="AY179" i="13" s="1"/>
  <c r="Z173" i="13"/>
  <c r="AD173" i="13" s="1"/>
  <c r="AN172" i="13"/>
  <c r="AR172" i="13" s="1"/>
  <c r="BP158" i="13"/>
  <c r="BT158" i="13" s="1"/>
  <c r="BB156" i="13"/>
  <c r="BF156" i="13" s="1"/>
  <c r="BB152" i="13"/>
  <c r="BF152" i="13" s="1"/>
  <c r="BP129" i="13"/>
  <c r="BT129" i="13" s="1"/>
  <c r="AU126" i="13"/>
  <c r="AY126" i="13" s="1"/>
  <c r="S121" i="13"/>
  <c r="W121" i="13" s="1"/>
  <c r="Z119" i="13"/>
  <c r="AD119" i="13" s="1"/>
  <c r="BB115" i="13"/>
  <c r="BF115" i="13" s="1"/>
  <c r="AN109" i="13"/>
  <c r="AR109" i="13" s="1"/>
  <c r="BP77" i="13"/>
  <c r="BT77" i="13" s="1"/>
  <c r="L69" i="13"/>
  <c r="P69" i="13" s="1"/>
  <c r="S53" i="13"/>
  <c r="W53" i="13" s="1"/>
  <c r="Z50" i="13"/>
  <c r="AD50" i="13" s="1"/>
  <c r="AN41" i="13"/>
  <c r="AR41" i="13" s="1"/>
  <c r="S7" i="13"/>
  <c r="W7" i="13" s="1"/>
  <c r="Z5" i="13"/>
  <c r="AD5" i="13" s="1"/>
  <c r="BI186" i="13"/>
  <c r="BM186" i="13" s="1"/>
  <c r="BP181" i="13"/>
  <c r="BT181" i="13" s="1"/>
  <c r="Z111" i="13"/>
  <c r="AD111" i="13" s="1"/>
  <c r="Z85" i="13"/>
  <c r="AD85" i="13" s="1"/>
  <c r="AN69" i="13"/>
  <c r="AR69" i="13" s="1"/>
  <c r="AN29" i="13"/>
  <c r="AR29" i="13" s="1"/>
  <c r="S28" i="13"/>
  <c r="W28" i="13" s="1"/>
  <c r="BP26" i="13"/>
  <c r="BT26" i="13" s="1"/>
  <c r="AN16" i="13"/>
  <c r="AR16" i="13" s="1"/>
  <c r="BI226" i="13"/>
  <c r="BM226" i="13" s="1"/>
  <c r="L202" i="13"/>
  <c r="P202" i="13" s="1"/>
  <c r="AU200" i="13"/>
  <c r="AY200" i="13" s="1"/>
  <c r="BB191" i="13"/>
  <c r="BF191" i="13" s="1"/>
  <c r="Z187" i="13"/>
  <c r="AD187" i="13" s="1"/>
  <c r="AN185" i="13"/>
  <c r="AR185" i="13" s="1"/>
  <c r="BP179" i="13"/>
  <c r="BT179" i="13" s="1"/>
  <c r="AN179" i="13"/>
  <c r="AR179" i="13" s="1"/>
  <c r="Z165" i="13"/>
  <c r="AD165" i="13" s="1"/>
  <c r="BB160" i="13"/>
  <c r="BF160" i="13" s="1"/>
  <c r="BP155" i="13"/>
  <c r="BT155" i="13" s="1"/>
  <c r="S153" i="13"/>
  <c r="W153" i="13" s="1"/>
  <c r="Z145" i="13"/>
  <c r="AD145" i="13" s="1"/>
  <c r="BI134" i="13"/>
  <c r="BM134" i="13" s="1"/>
  <c r="AV125" i="13"/>
  <c r="AW125" i="13" s="1"/>
  <c r="AX125" i="13" s="1"/>
  <c r="AU105" i="13"/>
  <c r="AY105" i="13" s="1"/>
  <c r="AG103" i="13"/>
  <c r="AK103" i="13" s="1"/>
  <c r="AN101" i="13"/>
  <c r="AR101" i="13" s="1"/>
  <c r="BB95" i="13"/>
  <c r="BF95" i="13" s="1"/>
  <c r="S92" i="13"/>
  <c r="W92" i="13" s="1"/>
  <c r="T87" i="13"/>
  <c r="U87" i="13" s="1"/>
  <c r="V87" i="13" s="1"/>
  <c r="Z80" i="13"/>
  <c r="AD80" i="13" s="1"/>
  <c r="Z77" i="13"/>
  <c r="AD77" i="13" s="1"/>
  <c r="BB71" i="13"/>
  <c r="BF71" i="13" s="1"/>
  <c r="BP68" i="13"/>
  <c r="BT68" i="13" s="1"/>
  <c r="AU65" i="13"/>
  <c r="AY65" i="13" s="1"/>
  <c r="BP60" i="13"/>
  <c r="BT60" i="13" s="1"/>
  <c r="BP46" i="13"/>
  <c r="BT46" i="13" s="1"/>
  <c r="AU17" i="13"/>
  <c r="AY17" i="13" s="1"/>
  <c r="AN15" i="13"/>
  <c r="AR15" i="13" s="1"/>
  <c r="AG218" i="13"/>
  <c r="AK218" i="13" s="1"/>
  <c r="Z203" i="13"/>
  <c r="AD203" i="13" s="1"/>
  <c r="BP198" i="13"/>
  <c r="BT198" i="13" s="1"/>
  <c r="BI192" i="13"/>
  <c r="BM192" i="13" s="1"/>
  <c r="BI187" i="13"/>
  <c r="BM187" i="13" s="1"/>
  <c r="BI179" i="13"/>
  <c r="BM179" i="13" s="1"/>
  <c r="AG179" i="13"/>
  <c r="AK179" i="13" s="1"/>
  <c r="AG156" i="13"/>
  <c r="AK156" i="13" s="1"/>
  <c r="BI155" i="13"/>
  <c r="BM155" i="13" s="1"/>
  <c r="AU153" i="13"/>
  <c r="AY153" i="13" s="1"/>
  <c r="AG152" i="13"/>
  <c r="AK152" i="13" s="1"/>
  <c r="BC134" i="13"/>
  <c r="BD134" i="13" s="1"/>
  <c r="BE134" i="13" s="1"/>
  <c r="Z131" i="13"/>
  <c r="AD131" i="13" s="1"/>
  <c r="AU129" i="13"/>
  <c r="AY129" i="13" s="1"/>
  <c r="BB111" i="13"/>
  <c r="BF111" i="13" s="1"/>
  <c r="BI109" i="13"/>
  <c r="BM109" i="13" s="1"/>
  <c r="Z86" i="13"/>
  <c r="AD86" i="13" s="1"/>
  <c r="BP67" i="13"/>
  <c r="BT67" i="13" s="1"/>
  <c r="BI29" i="13"/>
  <c r="BM29" i="13" s="1"/>
  <c r="Z27" i="13"/>
  <c r="AD27" i="13" s="1"/>
  <c r="AU25" i="13"/>
  <c r="AY25" i="13" s="1"/>
  <c r="Z20" i="13"/>
  <c r="AD20" i="13" s="1"/>
  <c r="Z15" i="13"/>
  <c r="AD15" i="13" s="1"/>
  <c r="AN5" i="13"/>
  <c r="AR5" i="13" s="1"/>
  <c r="BI4" i="13"/>
  <c r="BM4" i="13" s="1"/>
  <c r="AO442" i="13"/>
  <c r="AP442" i="13" s="1"/>
  <c r="AQ442" i="13" s="1"/>
  <c r="AN442" i="13"/>
  <c r="AR442" i="13" s="1"/>
  <c r="BQ413" i="13"/>
  <c r="BR413" i="13" s="1"/>
  <c r="BS413" i="13" s="1"/>
  <c r="BP413" i="13"/>
  <c r="BT413" i="13" s="1"/>
  <c r="BQ408" i="13"/>
  <c r="BR408" i="13" s="1"/>
  <c r="BS408" i="13" s="1"/>
  <c r="BP408" i="13"/>
  <c r="BT408" i="13" s="1"/>
  <c r="AA365" i="13"/>
  <c r="AB365" i="13" s="1"/>
  <c r="AC365" i="13" s="1"/>
  <c r="Z365" i="13"/>
  <c r="AD365" i="13" s="1"/>
  <c r="BI497" i="13"/>
  <c r="BM497" i="13" s="1"/>
  <c r="AG497" i="13"/>
  <c r="AK497" i="13" s="1"/>
  <c r="BI491" i="13"/>
  <c r="BM491" i="13" s="1"/>
  <c r="AN486" i="13"/>
  <c r="AR486" i="13" s="1"/>
  <c r="Z480" i="13"/>
  <c r="AD480" i="13" s="1"/>
  <c r="AU477" i="13"/>
  <c r="AY477" i="13" s="1"/>
  <c r="Z476" i="13"/>
  <c r="AD476" i="13" s="1"/>
  <c r="BB475" i="13"/>
  <c r="BF475" i="13" s="1"/>
  <c r="L474" i="13"/>
  <c r="P474" i="13" s="1"/>
  <c r="BP464" i="13"/>
  <c r="BT464" i="13" s="1"/>
  <c r="AG463" i="13"/>
  <c r="AK463" i="13" s="1"/>
  <c r="BP456" i="13"/>
  <c r="BT456" i="13" s="1"/>
  <c r="AH456" i="13"/>
  <c r="AI456" i="13" s="1"/>
  <c r="AJ456" i="13" s="1"/>
  <c r="AG456" i="13"/>
  <c r="AK456" i="13" s="1"/>
  <c r="BB450" i="13"/>
  <c r="BF450" i="13" s="1"/>
  <c r="S447" i="13"/>
  <c r="W447" i="13" s="1"/>
  <c r="BC443" i="13"/>
  <c r="BD443" i="13" s="1"/>
  <c r="BE443" i="13" s="1"/>
  <c r="BB443" i="13"/>
  <c r="BF443" i="13" s="1"/>
  <c r="AV432" i="13"/>
  <c r="AW432" i="13" s="1"/>
  <c r="AX432" i="13" s="1"/>
  <c r="AU432" i="13"/>
  <c r="AY432" i="13" s="1"/>
  <c r="BB429" i="13"/>
  <c r="BF429" i="13" s="1"/>
  <c r="BB426" i="13"/>
  <c r="BF426" i="13" s="1"/>
  <c r="AG417" i="13"/>
  <c r="AK417" i="13" s="1"/>
  <c r="AO409" i="13"/>
  <c r="AP409" i="13" s="1"/>
  <c r="AQ409" i="13" s="1"/>
  <c r="AN409" i="13"/>
  <c r="AR409" i="13" s="1"/>
  <c r="AG401" i="13"/>
  <c r="AK401" i="13" s="1"/>
  <c r="AH401" i="13"/>
  <c r="AI401" i="13" s="1"/>
  <c r="AJ401" i="13" s="1"/>
  <c r="S399" i="13"/>
  <c r="W399" i="13" s="1"/>
  <c r="T399" i="13"/>
  <c r="U399" i="13" s="1"/>
  <c r="V399" i="13" s="1"/>
  <c r="M351" i="13"/>
  <c r="N351" i="13" s="1"/>
  <c r="O351" i="13" s="1"/>
  <c r="L351" i="13"/>
  <c r="P351" i="13" s="1"/>
  <c r="M218" i="13"/>
  <c r="N218" i="13" s="1"/>
  <c r="O218" i="13" s="1"/>
  <c r="L218" i="13"/>
  <c r="P218" i="13" s="1"/>
  <c r="M207" i="13"/>
  <c r="N207" i="13" s="1"/>
  <c r="O207" i="13" s="1"/>
  <c r="L207" i="13"/>
  <c r="P207" i="13" s="1"/>
  <c r="AO187" i="13"/>
  <c r="AP187" i="13" s="1"/>
  <c r="AQ187" i="13" s="1"/>
  <c r="AN187" i="13"/>
  <c r="AR187" i="13" s="1"/>
  <c r="BQ182" i="13"/>
  <c r="BR182" i="13" s="1"/>
  <c r="BS182" i="13" s="1"/>
  <c r="BP182" i="13"/>
  <c r="BT182" i="13" s="1"/>
  <c r="BC440" i="13"/>
  <c r="BD440" i="13" s="1"/>
  <c r="BE440" i="13" s="1"/>
  <c r="BB440" i="13"/>
  <c r="BF440" i="13" s="1"/>
  <c r="AH414" i="13"/>
  <c r="AI414" i="13" s="1"/>
  <c r="AJ414" i="13" s="1"/>
  <c r="AG414" i="13"/>
  <c r="AK414" i="13" s="1"/>
  <c r="AU409" i="13"/>
  <c r="AY409" i="13" s="1"/>
  <c r="AV409" i="13"/>
  <c r="AW409" i="13" s="1"/>
  <c r="AX409" i="13" s="1"/>
  <c r="BC407" i="13"/>
  <c r="BD407" i="13" s="1"/>
  <c r="BE407" i="13" s="1"/>
  <c r="BB407" i="13"/>
  <c r="BF407" i="13" s="1"/>
  <c r="BP406" i="13"/>
  <c r="BT406" i="13" s="1"/>
  <c r="BQ406" i="13"/>
  <c r="BR406" i="13" s="1"/>
  <c r="BS406" i="13" s="1"/>
  <c r="BI476" i="13"/>
  <c r="BM476" i="13" s="1"/>
  <c r="L475" i="13"/>
  <c r="P475" i="13" s="1"/>
  <c r="BP465" i="13"/>
  <c r="BT465" i="13" s="1"/>
  <c r="M458" i="13"/>
  <c r="N458" i="13" s="1"/>
  <c r="O458" i="13" s="1"/>
  <c r="L458" i="13"/>
  <c r="P458" i="13" s="1"/>
  <c r="AA446" i="13"/>
  <c r="AB446" i="13" s="1"/>
  <c r="AC446" i="13" s="1"/>
  <c r="Z446" i="13"/>
  <c r="AD446" i="13" s="1"/>
  <c r="AN445" i="13"/>
  <c r="AR445" i="13" s="1"/>
  <c r="AO445" i="13"/>
  <c r="AP445" i="13" s="1"/>
  <c r="AQ445" i="13" s="1"/>
  <c r="BJ434" i="13"/>
  <c r="BK434" i="13" s="1"/>
  <c r="BL434" i="13" s="1"/>
  <c r="BI434" i="13"/>
  <c r="BM434" i="13" s="1"/>
  <c r="AU418" i="13"/>
  <c r="AY418" i="13" s="1"/>
  <c r="AV418" i="13"/>
  <c r="AW418" i="13" s="1"/>
  <c r="AX418" i="13" s="1"/>
  <c r="AH409" i="13"/>
  <c r="AI409" i="13" s="1"/>
  <c r="AJ409" i="13" s="1"/>
  <c r="AG409" i="13"/>
  <c r="AK409" i="13" s="1"/>
  <c r="T406" i="13"/>
  <c r="U406" i="13" s="1"/>
  <c r="V406" i="13" s="1"/>
  <c r="S406" i="13"/>
  <c r="W406" i="13" s="1"/>
  <c r="BC391" i="13"/>
  <c r="BD391" i="13" s="1"/>
  <c r="BE391" i="13" s="1"/>
  <c r="BB391" i="13"/>
  <c r="BF391" i="13" s="1"/>
  <c r="AH388" i="13"/>
  <c r="AI388" i="13" s="1"/>
  <c r="AJ388" i="13" s="1"/>
  <c r="AG388" i="13"/>
  <c r="AK388" i="13" s="1"/>
  <c r="BC385" i="13"/>
  <c r="BD385" i="13" s="1"/>
  <c r="BE385" i="13" s="1"/>
  <c r="BB385" i="13"/>
  <c r="BF385" i="13" s="1"/>
  <c r="AN368" i="13"/>
  <c r="AR368" i="13" s="1"/>
  <c r="AO368" i="13"/>
  <c r="AP368" i="13" s="1"/>
  <c r="AQ368" i="13" s="1"/>
  <c r="AV338" i="13"/>
  <c r="AW338" i="13" s="1"/>
  <c r="AX338" i="13" s="1"/>
  <c r="AU338" i="13"/>
  <c r="AY338" i="13" s="1"/>
  <c r="AH367" i="13"/>
  <c r="AI367" i="13" s="1"/>
  <c r="AJ367" i="13" s="1"/>
  <c r="AG367" i="13"/>
  <c r="AK367" i="13" s="1"/>
  <c r="L499" i="13"/>
  <c r="P499" i="13" s="1"/>
  <c r="AN478" i="13"/>
  <c r="AR478" i="13" s="1"/>
  <c r="BB472" i="13"/>
  <c r="BF472" i="13" s="1"/>
  <c r="AV461" i="13"/>
  <c r="AW461" i="13" s="1"/>
  <c r="AX461" i="13" s="1"/>
  <c r="AU461" i="13"/>
  <c r="AY461" i="13" s="1"/>
  <c r="BI456" i="13"/>
  <c r="BM456" i="13" s="1"/>
  <c r="BJ456" i="13"/>
  <c r="BK456" i="13" s="1"/>
  <c r="BL456" i="13" s="1"/>
  <c r="BI454" i="13"/>
  <c r="BM454" i="13" s="1"/>
  <c r="BJ454" i="13"/>
  <c r="BK454" i="13" s="1"/>
  <c r="BL454" i="13" s="1"/>
  <c r="Z454" i="13"/>
  <c r="AD454" i="13" s="1"/>
  <c r="BC451" i="13"/>
  <c r="BD451" i="13" s="1"/>
  <c r="BE451" i="13" s="1"/>
  <c r="BB451" i="13"/>
  <c r="BF451" i="13" s="1"/>
  <c r="AG448" i="13"/>
  <c r="AK448" i="13" s="1"/>
  <c r="AH448" i="13"/>
  <c r="AI448" i="13" s="1"/>
  <c r="AJ448" i="13" s="1"/>
  <c r="L447" i="13"/>
  <c r="P447" i="13" s="1"/>
  <c r="M447" i="13"/>
  <c r="N447" i="13" s="1"/>
  <c r="O447" i="13" s="1"/>
  <c r="Z437" i="13"/>
  <c r="AD437" i="13" s="1"/>
  <c r="AA437" i="13"/>
  <c r="AB437" i="13" s="1"/>
  <c r="AC437" i="13" s="1"/>
  <c r="BB434" i="13"/>
  <c r="BF434" i="13" s="1"/>
  <c r="AG432" i="13"/>
  <c r="AK432" i="13" s="1"/>
  <c r="AH432" i="13"/>
  <c r="AI432" i="13" s="1"/>
  <c r="AJ432" i="13" s="1"/>
  <c r="BJ417" i="13"/>
  <c r="BK417" i="13" s="1"/>
  <c r="BL417" i="13" s="1"/>
  <c r="BI417" i="13"/>
  <c r="BM417" i="13" s="1"/>
  <c r="BP415" i="13"/>
  <c r="BT415" i="13" s="1"/>
  <c r="BB414" i="13"/>
  <c r="BF414" i="13" s="1"/>
  <c r="L406" i="13"/>
  <c r="P406" i="13" s="1"/>
  <c r="M406" i="13"/>
  <c r="N406" i="13" s="1"/>
  <c r="O406" i="13" s="1"/>
  <c r="AG403" i="13"/>
  <c r="AK403" i="13" s="1"/>
  <c r="AH403" i="13"/>
  <c r="AI403" i="13" s="1"/>
  <c r="AJ403" i="13" s="1"/>
  <c r="BJ319" i="13"/>
  <c r="BK319" i="13" s="1"/>
  <c r="BL319" i="13" s="1"/>
  <c r="BI319" i="13"/>
  <c r="BM319" i="13" s="1"/>
  <c r="T242" i="13"/>
  <c r="U242" i="13" s="1"/>
  <c r="V242" i="13" s="1"/>
  <c r="S242" i="13"/>
  <c r="W242" i="13" s="1"/>
  <c r="M395" i="13"/>
  <c r="N395" i="13" s="1"/>
  <c r="O395" i="13" s="1"/>
  <c r="L395" i="13"/>
  <c r="P395" i="13" s="1"/>
  <c r="L489" i="13"/>
  <c r="P489" i="13" s="1"/>
  <c r="BP483" i="13"/>
  <c r="BT483" i="13" s="1"/>
  <c r="S464" i="13"/>
  <c r="W464" i="13" s="1"/>
  <c r="AO460" i="13"/>
  <c r="AP460" i="13" s="1"/>
  <c r="AQ460" i="13" s="1"/>
  <c r="AN460" i="13"/>
  <c r="AR460" i="13" s="1"/>
  <c r="AN455" i="13"/>
  <c r="AR455" i="13" s="1"/>
  <c r="AO455" i="13"/>
  <c r="AP455" i="13" s="1"/>
  <c r="AQ455" i="13" s="1"/>
  <c r="M446" i="13"/>
  <c r="N446" i="13" s="1"/>
  <c r="O446" i="13" s="1"/>
  <c r="L446" i="13"/>
  <c r="P446" i="13" s="1"/>
  <c r="S444" i="13"/>
  <c r="W444" i="13" s="1"/>
  <c r="T444" i="13"/>
  <c r="U444" i="13" s="1"/>
  <c r="V444" i="13" s="1"/>
  <c r="BB425" i="13"/>
  <c r="BF425" i="13" s="1"/>
  <c r="BC425" i="13"/>
  <c r="BD425" i="13" s="1"/>
  <c r="BE425" i="13" s="1"/>
  <c r="S422" i="13"/>
  <c r="W422" i="13" s="1"/>
  <c r="T422" i="13"/>
  <c r="U422" i="13" s="1"/>
  <c r="V422" i="13" s="1"/>
  <c r="AO412" i="13"/>
  <c r="AP412" i="13" s="1"/>
  <c r="AQ412" i="13" s="1"/>
  <c r="AN412" i="13"/>
  <c r="AR412" i="13" s="1"/>
  <c r="AO404" i="13"/>
  <c r="AP404" i="13" s="1"/>
  <c r="AQ404" i="13" s="1"/>
  <c r="AN404" i="13"/>
  <c r="AR404" i="13" s="1"/>
  <c r="AH386" i="13"/>
  <c r="AI386" i="13" s="1"/>
  <c r="AJ386" i="13" s="1"/>
  <c r="AG386" i="13"/>
  <c r="AK386" i="13" s="1"/>
  <c r="BC343" i="13"/>
  <c r="BD343" i="13" s="1"/>
  <c r="BE343" i="13" s="1"/>
  <c r="BB343" i="13"/>
  <c r="BF343" i="13" s="1"/>
  <c r="BC321" i="13"/>
  <c r="BD321" i="13" s="1"/>
  <c r="BE321" i="13" s="1"/>
  <c r="BB321" i="13"/>
  <c r="BF321" i="13" s="1"/>
  <c r="BJ279" i="13"/>
  <c r="BK279" i="13" s="1"/>
  <c r="BL279" i="13" s="1"/>
  <c r="BI279" i="13"/>
  <c r="BM279" i="13" s="1"/>
  <c r="M269" i="13"/>
  <c r="N269" i="13" s="1"/>
  <c r="O269" i="13" s="1"/>
  <c r="L269" i="13"/>
  <c r="P269" i="13" s="1"/>
  <c r="BB445" i="13"/>
  <c r="BF445" i="13" s="1"/>
  <c r="BC445" i="13"/>
  <c r="BD445" i="13" s="1"/>
  <c r="BE445" i="13" s="1"/>
  <c r="E383" i="13"/>
  <c r="I383" i="13" s="1"/>
  <c r="BP498" i="13"/>
  <c r="BT498" i="13" s="1"/>
  <c r="L492" i="13"/>
  <c r="P492" i="13" s="1"/>
  <c r="AU487" i="13"/>
  <c r="AY487" i="13" s="1"/>
  <c r="BP474" i="13"/>
  <c r="BT474" i="13" s="1"/>
  <c r="L472" i="13"/>
  <c r="P472" i="13" s="1"/>
  <c r="BI465" i="13"/>
  <c r="BM465" i="13" s="1"/>
  <c r="BI459" i="13"/>
  <c r="BM459" i="13" s="1"/>
  <c r="AG455" i="13"/>
  <c r="AK455" i="13" s="1"/>
  <c r="AG450" i="13"/>
  <c r="AK450" i="13" s="1"/>
  <c r="AH450" i="13"/>
  <c r="AI450" i="13" s="1"/>
  <c r="AJ450" i="13" s="1"/>
  <c r="AO443" i="13"/>
  <c r="AP443" i="13" s="1"/>
  <c r="AQ443" i="13" s="1"/>
  <c r="BB442" i="13"/>
  <c r="BF442" i="13" s="1"/>
  <c r="Z440" i="13"/>
  <c r="AD440" i="13" s="1"/>
  <c r="AH418" i="13"/>
  <c r="AI418" i="13" s="1"/>
  <c r="AJ418" i="13" s="1"/>
  <c r="AG418" i="13"/>
  <c r="AK418" i="13" s="1"/>
  <c r="BI415" i="13"/>
  <c r="BM415" i="13" s="1"/>
  <c r="BJ415" i="13"/>
  <c r="BK415" i="13" s="1"/>
  <c r="BL415" i="13" s="1"/>
  <c r="T411" i="13"/>
  <c r="U411" i="13" s="1"/>
  <c r="V411" i="13" s="1"/>
  <c r="S411" i="13"/>
  <c r="W411" i="13" s="1"/>
  <c r="AV406" i="13"/>
  <c r="AW406" i="13" s="1"/>
  <c r="AX406" i="13" s="1"/>
  <c r="AU406" i="13"/>
  <c r="AY406" i="13" s="1"/>
  <c r="BI405" i="13"/>
  <c r="BM405" i="13" s="1"/>
  <c r="AH402" i="13"/>
  <c r="AI402" i="13" s="1"/>
  <c r="AJ402" i="13" s="1"/>
  <c r="AG402" i="13"/>
  <c r="AK402" i="13" s="1"/>
  <c r="BJ401" i="13"/>
  <c r="BK401" i="13" s="1"/>
  <c r="BL401" i="13" s="1"/>
  <c r="BI401" i="13"/>
  <c r="BM401" i="13" s="1"/>
  <c r="BB400" i="13"/>
  <c r="BF400" i="13" s="1"/>
  <c r="BC400" i="13"/>
  <c r="BD400" i="13" s="1"/>
  <c r="BE400" i="13" s="1"/>
  <c r="L398" i="13"/>
  <c r="P398" i="13" s="1"/>
  <c r="M398" i="13"/>
  <c r="N398" i="13" s="1"/>
  <c r="O398" i="13" s="1"/>
  <c r="BP366" i="13"/>
  <c r="BT366" i="13" s="1"/>
  <c r="BQ366" i="13"/>
  <c r="BR366" i="13" s="1"/>
  <c r="BS366" i="13" s="1"/>
  <c r="BJ286" i="13"/>
  <c r="BK286" i="13" s="1"/>
  <c r="BL286" i="13" s="1"/>
  <c r="BI286" i="13"/>
  <c r="BM286" i="13" s="1"/>
  <c r="T453" i="13"/>
  <c r="U453" i="13" s="1"/>
  <c r="V453" i="13" s="1"/>
  <c r="S453" i="13"/>
  <c r="W453" i="13" s="1"/>
  <c r="BQ433" i="13"/>
  <c r="BR433" i="13" s="1"/>
  <c r="BS433" i="13" s="1"/>
  <c r="BP433" i="13"/>
  <c r="BT433" i="13" s="1"/>
  <c r="E155" i="13"/>
  <c r="I155" i="13" s="1"/>
  <c r="S496" i="13"/>
  <c r="W496" i="13" s="1"/>
  <c r="L481" i="13"/>
  <c r="P481" i="13" s="1"/>
  <c r="BB477" i="13"/>
  <c r="BF477" i="13" s="1"/>
  <c r="L473" i="13"/>
  <c r="P473" i="13" s="1"/>
  <c r="Z461" i="13"/>
  <c r="AD461" i="13" s="1"/>
  <c r="AA461" i="13"/>
  <c r="AB461" i="13" s="1"/>
  <c r="AC461" i="13" s="1"/>
  <c r="AU456" i="13"/>
  <c r="AY456" i="13" s="1"/>
  <c r="AV456" i="13"/>
  <c r="AW456" i="13" s="1"/>
  <c r="AX456" i="13" s="1"/>
  <c r="AN449" i="13"/>
  <c r="AR449" i="13" s="1"/>
  <c r="AO449" i="13"/>
  <c r="AP449" i="13" s="1"/>
  <c r="AQ449" i="13" s="1"/>
  <c r="T448" i="13"/>
  <c r="U448" i="13" s="1"/>
  <c r="V448" i="13" s="1"/>
  <c r="S448" i="13"/>
  <c r="W448" i="13" s="1"/>
  <c r="T445" i="13"/>
  <c r="U445" i="13" s="1"/>
  <c r="V445" i="13" s="1"/>
  <c r="S445" i="13"/>
  <c r="W445" i="13" s="1"/>
  <c r="BQ443" i="13"/>
  <c r="BR443" i="13" s="1"/>
  <c r="BS443" i="13" s="1"/>
  <c r="BP443" i="13"/>
  <c r="BT443" i="13" s="1"/>
  <c r="AV434" i="13"/>
  <c r="AW434" i="13" s="1"/>
  <c r="AX434" i="13" s="1"/>
  <c r="AU434" i="13"/>
  <c r="AY434" i="13" s="1"/>
  <c r="BQ432" i="13"/>
  <c r="BR432" i="13" s="1"/>
  <c r="BS432" i="13" s="1"/>
  <c r="BP432" i="13"/>
  <c r="BT432" i="13" s="1"/>
  <c r="AV428" i="13"/>
  <c r="AW428" i="13" s="1"/>
  <c r="AX428" i="13" s="1"/>
  <c r="AU428" i="13"/>
  <c r="AY428" i="13" s="1"/>
  <c r="AV420" i="13"/>
  <c r="AW420" i="13" s="1"/>
  <c r="AX420" i="13" s="1"/>
  <c r="AU420" i="13"/>
  <c r="AY420" i="13" s="1"/>
  <c r="S407" i="13"/>
  <c r="W407" i="13" s="1"/>
  <c r="T407" i="13"/>
  <c r="U407" i="13" s="1"/>
  <c r="V407" i="13" s="1"/>
  <c r="AN406" i="13"/>
  <c r="AR406" i="13" s="1"/>
  <c r="AO406" i="13"/>
  <c r="AP406" i="13" s="1"/>
  <c r="AQ406" i="13" s="1"/>
  <c r="BJ388" i="13"/>
  <c r="BK388" i="13" s="1"/>
  <c r="BL388" i="13" s="1"/>
  <c r="BI388" i="13"/>
  <c r="BM388" i="13" s="1"/>
  <c r="BC369" i="13"/>
  <c r="BD369" i="13" s="1"/>
  <c r="BE369" i="13" s="1"/>
  <c r="BB369" i="13"/>
  <c r="BF369" i="13" s="1"/>
  <c r="AA358" i="13"/>
  <c r="AB358" i="13" s="1"/>
  <c r="AC358" i="13" s="1"/>
  <c r="Z358" i="13"/>
  <c r="AD358" i="13" s="1"/>
  <c r="AV347" i="13"/>
  <c r="AW347" i="13" s="1"/>
  <c r="AX347" i="13" s="1"/>
  <c r="AU347" i="13"/>
  <c r="AY347" i="13" s="1"/>
  <c r="AH346" i="13"/>
  <c r="AI346" i="13" s="1"/>
  <c r="AJ346" i="13" s="1"/>
  <c r="AG346" i="13"/>
  <c r="AK346" i="13" s="1"/>
  <c r="BP328" i="13"/>
  <c r="BT328" i="13" s="1"/>
  <c r="BQ328" i="13"/>
  <c r="BR328" i="13" s="1"/>
  <c r="BS328" i="13" s="1"/>
  <c r="M457" i="13"/>
  <c r="N457" i="13" s="1"/>
  <c r="O457" i="13" s="1"/>
  <c r="L457" i="13"/>
  <c r="P457" i="13" s="1"/>
  <c r="BB501" i="13"/>
  <c r="BF501" i="13" s="1"/>
  <c r="Z489" i="13"/>
  <c r="AD489" i="13" s="1"/>
  <c r="AU486" i="13"/>
  <c r="AY486" i="13" s="1"/>
  <c r="S501" i="13"/>
  <c r="W501" i="13" s="1"/>
  <c r="AN500" i="13"/>
  <c r="AR500" i="13" s="1"/>
  <c r="BB490" i="13"/>
  <c r="BF490" i="13" s="1"/>
  <c r="Z490" i="13"/>
  <c r="AD490" i="13" s="1"/>
  <c r="AN487" i="13"/>
  <c r="AR487" i="13" s="1"/>
  <c r="AG480" i="13"/>
  <c r="AK480" i="13" s="1"/>
  <c r="BB460" i="13"/>
  <c r="BF460" i="13" s="1"/>
  <c r="BB459" i="13"/>
  <c r="BF459" i="13" s="1"/>
  <c r="BP458" i="13"/>
  <c r="BT458" i="13" s="1"/>
  <c r="S450" i="13"/>
  <c r="W450" i="13" s="1"/>
  <c r="T450" i="13"/>
  <c r="U450" i="13" s="1"/>
  <c r="V450" i="13" s="1"/>
  <c r="BI443" i="13"/>
  <c r="BM443" i="13" s="1"/>
  <c r="BJ441" i="13"/>
  <c r="BK441" i="13" s="1"/>
  <c r="BL441" i="13" s="1"/>
  <c r="BI441" i="13"/>
  <c r="BM441" i="13" s="1"/>
  <c r="L435" i="13"/>
  <c r="P435" i="13" s="1"/>
  <c r="AO425" i="13"/>
  <c r="AP425" i="13" s="1"/>
  <c r="AQ425" i="13" s="1"/>
  <c r="AN425" i="13"/>
  <c r="AR425" i="13" s="1"/>
  <c r="BQ421" i="13"/>
  <c r="BR421" i="13" s="1"/>
  <c r="BS421" i="13" s="1"/>
  <c r="BP421" i="13"/>
  <c r="BT421" i="13" s="1"/>
  <c r="AU415" i="13"/>
  <c r="AY415" i="13" s="1"/>
  <c r="L415" i="13"/>
  <c r="P415" i="13" s="1"/>
  <c r="BB412" i="13"/>
  <c r="BF412" i="13" s="1"/>
  <c r="BC412" i="13"/>
  <c r="BD412" i="13" s="1"/>
  <c r="BE412" i="13" s="1"/>
  <c r="BC409" i="13"/>
  <c r="BD409" i="13" s="1"/>
  <c r="BE409" i="13" s="1"/>
  <c r="BB409" i="13"/>
  <c r="BF409" i="13" s="1"/>
  <c r="BC373" i="13"/>
  <c r="BD373" i="13" s="1"/>
  <c r="BE373" i="13" s="1"/>
  <c r="BB373" i="13"/>
  <c r="BF373" i="13" s="1"/>
  <c r="BQ333" i="13"/>
  <c r="BR333" i="13" s="1"/>
  <c r="BS333" i="13" s="1"/>
  <c r="BP333" i="13"/>
  <c r="BT333" i="13" s="1"/>
  <c r="AG439" i="13"/>
  <c r="AK439" i="13" s="1"/>
  <c r="BP438" i="13"/>
  <c r="BT438" i="13" s="1"/>
  <c r="Z435" i="13"/>
  <c r="AD435" i="13" s="1"/>
  <c r="L433" i="13"/>
  <c r="P433" i="13" s="1"/>
  <c r="AN432" i="13"/>
  <c r="AR432" i="13" s="1"/>
  <c r="AG429" i="13"/>
  <c r="AK429" i="13" s="1"/>
  <c r="BP428" i="13"/>
  <c r="BT428" i="13" s="1"/>
  <c r="AN428" i="13"/>
  <c r="AR428" i="13" s="1"/>
  <c r="BI416" i="13"/>
  <c r="BM416" i="13" s="1"/>
  <c r="BI413" i="13"/>
  <c r="BM413" i="13" s="1"/>
  <c r="L412" i="13"/>
  <c r="P412" i="13" s="1"/>
  <c r="AU411" i="13"/>
  <c r="AY411" i="13" s="1"/>
  <c r="Z411" i="13"/>
  <c r="AD411" i="13" s="1"/>
  <c r="BB406" i="13"/>
  <c r="BF406" i="13" s="1"/>
  <c r="BB403" i="13"/>
  <c r="BF403" i="13" s="1"/>
  <c r="BB402" i="13"/>
  <c r="BF402" i="13" s="1"/>
  <c r="BP395" i="13"/>
  <c r="BT395" i="13" s="1"/>
  <c r="BP394" i="13"/>
  <c r="BT394" i="13" s="1"/>
  <c r="AG394" i="13"/>
  <c r="AK394" i="13" s="1"/>
  <c r="Z392" i="13"/>
  <c r="AD392" i="13" s="1"/>
  <c r="Z389" i="13"/>
  <c r="AD389" i="13" s="1"/>
  <c r="BP386" i="13"/>
  <c r="BT386" i="13" s="1"/>
  <c r="AG380" i="13"/>
  <c r="AK380" i="13" s="1"/>
  <c r="AH380" i="13"/>
  <c r="AI380" i="13" s="1"/>
  <c r="AJ380" i="13" s="1"/>
  <c r="Z377" i="13"/>
  <c r="AD377" i="13" s="1"/>
  <c r="S372" i="13"/>
  <c r="W372" i="13" s="1"/>
  <c r="AN371" i="13"/>
  <c r="AR371" i="13" s="1"/>
  <c r="L370" i="13"/>
  <c r="P370" i="13" s="1"/>
  <c r="S366" i="13"/>
  <c r="W366" i="13" s="1"/>
  <c r="AN364" i="13"/>
  <c r="AR364" i="13" s="1"/>
  <c r="AU361" i="13"/>
  <c r="AY361" i="13" s="1"/>
  <c r="AV361" i="13"/>
  <c r="AW361" i="13" s="1"/>
  <c r="AX361" i="13" s="1"/>
  <c r="M356" i="13"/>
  <c r="N356" i="13" s="1"/>
  <c r="O356" i="13" s="1"/>
  <c r="L356" i="13"/>
  <c r="P356" i="13" s="1"/>
  <c r="AN354" i="13"/>
  <c r="AR354" i="13" s="1"/>
  <c r="AO354" i="13"/>
  <c r="AP354" i="13" s="1"/>
  <c r="AQ354" i="13" s="1"/>
  <c r="Z346" i="13"/>
  <c r="AD346" i="13" s="1"/>
  <c r="S345" i="13"/>
  <c r="W345" i="13" s="1"/>
  <c r="AV343" i="13"/>
  <c r="AW343" i="13" s="1"/>
  <c r="AX343" i="13" s="1"/>
  <c r="AU343" i="13"/>
  <c r="AY343" i="13" s="1"/>
  <c r="AN338" i="13"/>
  <c r="AR338" i="13" s="1"/>
  <c r="AO338" i="13"/>
  <c r="AP338" i="13" s="1"/>
  <c r="AQ338" i="13" s="1"/>
  <c r="AH331" i="13"/>
  <c r="AI331" i="13" s="1"/>
  <c r="AJ331" i="13" s="1"/>
  <c r="AG331" i="13"/>
  <c r="AK331" i="13" s="1"/>
  <c r="AO320" i="13"/>
  <c r="AP320" i="13" s="1"/>
  <c r="AQ320" i="13" s="1"/>
  <c r="AN320" i="13"/>
  <c r="AR320" i="13" s="1"/>
  <c r="BB308" i="13"/>
  <c r="BF308" i="13" s="1"/>
  <c r="BC308" i="13"/>
  <c r="BD308" i="13" s="1"/>
  <c r="BE308" i="13" s="1"/>
  <c r="BC258" i="13"/>
  <c r="BD258" i="13" s="1"/>
  <c r="BE258" i="13" s="1"/>
  <c r="BB258" i="13"/>
  <c r="BF258" i="13" s="1"/>
  <c r="BQ237" i="13"/>
  <c r="BR237" i="13" s="1"/>
  <c r="BS237" i="13" s="1"/>
  <c r="BP237" i="13"/>
  <c r="BT237" i="13" s="1"/>
  <c r="BQ226" i="13"/>
  <c r="BR226" i="13" s="1"/>
  <c r="BS226" i="13" s="1"/>
  <c r="BP226" i="13"/>
  <c r="BT226" i="13" s="1"/>
  <c r="AV219" i="13"/>
  <c r="AW219" i="13" s="1"/>
  <c r="AX219" i="13" s="1"/>
  <c r="AU219" i="13"/>
  <c r="AY219" i="13" s="1"/>
  <c r="AN433" i="13"/>
  <c r="AR433" i="13" s="1"/>
  <c r="BP425" i="13"/>
  <c r="BT425" i="13" s="1"/>
  <c r="BB415" i="13"/>
  <c r="BF415" i="13" s="1"/>
  <c r="AU414" i="13"/>
  <c r="AY414" i="13" s="1"/>
  <c r="BP405" i="13"/>
  <c r="BT405" i="13" s="1"/>
  <c r="S404" i="13"/>
  <c r="W404" i="13" s="1"/>
  <c r="S402" i="13"/>
  <c r="W402" i="13" s="1"/>
  <c r="AN399" i="13"/>
  <c r="AR399" i="13" s="1"/>
  <c r="BI397" i="13"/>
  <c r="BM397" i="13" s="1"/>
  <c r="AG396" i="13"/>
  <c r="AK396" i="13" s="1"/>
  <c r="AN391" i="13"/>
  <c r="AR391" i="13" s="1"/>
  <c r="BI384" i="13"/>
  <c r="BM384" i="13" s="1"/>
  <c r="Z380" i="13"/>
  <c r="AD380" i="13" s="1"/>
  <c r="S367" i="13"/>
  <c r="W367" i="13" s="1"/>
  <c r="AU365" i="13"/>
  <c r="AY365" i="13" s="1"/>
  <c r="S365" i="13"/>
  <c r="W365" i="13" s="1"/>
  <c r="T365" i="13"/>
  <c r="U365" i="13" s="1"/>
  <c r="V365" i="13" s="1"/>
  <c r="BP363" i="13"/>
  <c r="BT363" i="13" s="1"/>
  <c r="BB362" i="13"/>
  <c r="BF362" i="13" s="1"/>
  <c r="AA353" i="13"/>
  <c r="AB353" i="13" s="1"/>
  <c r="AC353" i="13" s="1"/>
  <c r="Z353" i="13"/>
  <c r="AD353" i="13" s="1"/>
  <c r="M319" i="13"/>
  <c r="N319" i="13" s="1"/>
  <c r="O319" i="13" s="1"/>
  <c r="L319" i="13"/>
  <c r="P319" i="13" s="1"/>
  <c r="AA317" i="13"/>
  <c r="AB317" i="13" s="1"/>
  <c r="AC317" i="13" s="1"/>
  <c r="Z317" i="13"/>
  <c r="AD317" i="13" s="1"/>
  <c r="AO315" i="13"/>
  <c r="AP315" i="13" s="1"/>
  <c r="AQ315" i="13" s="1"/>
  <c r="AN315" i="13"/>
  <c r="AR315" i="13" s="1"/>
  <c r="S314" i="13"/>
  <c r="W314" i="13" s="1"/>
  <c r="BC310" i="13"/>
  <c r="BD310" i="13" s="1"/>
  <c r="BE310" i="13" s="1"/>
  <c r="BB310" i="13"/>
  <c r="BF310" i="13" s="1"/>
  <c r="M302" i="13"/>
  <c r="N302" i="13" s="1"/>
  <c r="O302" i="13" s="1"/>
  <c r="L302" i="13"/>
  <c r="P302" i="13" s="1"/>
  <c r="BQ290" i="13"/>
  <c r="BR290" i="13" s="1"/>
  <c r="BS290" i="13" s="1"/>
  <c r="BP290" i="13"/>
  <c r="BT290" i="13" s="1"/>
  <c r="AH278" i="13"/>
  <c r="AI278" i="13" s="1"/>
  <c r="AJ278" i="13" s="1"/>
  <c r="AG278" i="13"/>
  <c r="AK278" i="13" s="1"/>
  <c r="BJ274" i="13"/>
  <c r="BK274" i="13" s="1"/>
  <c r="BL274" i="13" s="1"/>
  <c r="BI274" i="13"/>
  <c r="BM274" i="13" s="1"/>
  <c r="AV264" i="13"/>
  <c r="AW264" i="13" s="1"/>
  <c r="AX264" i="13" s="1"/>
  <c r="AU264" i="13"/>
  <c r="AY264" i="13" s="1"/>
  <c r="BI254" i="13"/>
  <c r="BM254" i="13" s="1"/>
  <c r="BJ254" i="13"/>
  <c r="BK254" i="13" s="1"/>
  <c r="BL254" i="13" s="1"/>
  <c r="Z253" i="13"/>
  <c r="AD253" i="13" s="1"/>
  <c r="AA253" i="13"/>
  <c r="AB253" i="13" s="1"/>
  <c r="AC253" i="13" s="1"/>
  <c r="AU245" i="13"/>
  <c r="AY245" i="13" s="1"/>
  <c r="AV245" i="13"/>
  <c r="AW245" i="13" s="1"/>
  <c r="AX245" i="13" s="1"/>
  <c r="T233" i="13"/>
  <c r="U233" i="13" s="1"/>
  <c r="V233" i="13" s="1"/>
  <c r="S233" i="13"/>
  <c r="W233" i="13" s="1"/>
  <c r="BJ231" i="13"/>
  <c r="BK231" i="13" s="1"/>
  <c r="BL231" i="13" s="1"/>
  <c r="BI231" i="13"/>
  <c r="BM231" i="13" s="1"/>
  <c r="BQ209" i="13"/>
  <c r="BR209" i="13" s="1"/>
  <c r="BS209" i="13" s="1"/>
  <c r="BP209" i="13"/>
  <c r="BT209" i="13" s="1"/>
  <c r="M209" i="13"/>
  <c r="N209" i="13" s="1"/>
  <c r="O209" i="13" s="1"/>
  <c r="L209" i="13"/>
  <c r="P209" i="13" s="1"/>
  <c r="BI117" i="13"/>
  <c r="BM117" i="13" s="1"/>
  <c r="BJ117" i="13"/>
  <c r="BK117" i="13" s="1"/>
  <c r="BL117" i="13" s="1"/>
  <c r="BI400" i="13"/>
  <c r="BM400" i="13" s="1"/>
  <c r="AG400" i="13"/>
  <c r="AK400" i="13" s="1"/>
  <c r="AG398" i="13"/>
  <c r="AK398" i="13" s="1"/>
  <c r="BI395" i="13"/>
  <c r="BM395" i="13" s="1"/>
  <c r="AG387" i="13"/>
  <c r="AK387" i="13" s="1"/>
  <c r="S374" i="13"/>
  <c r="W374" i="13" s="1"/>
  <c r="T374" i="13"/>
  <c r="U374" i="13" s="1"/>
  <c r="V374" i="13" s="1"/>
  <c r="AU366" i="13"/>
  <c r="AY366" i="13" s="1"/>
  <c r="AG363" i="13"/>
  <c r="AK363" i="13" s="1"/>
  <c r="AH363" i="13"/>
  <c r="AI363" i="13" s="1"/>
  <c r="AJ363" i="13" s="1"/>
  <c r="BJ360" i="13"/>
  <c r="BK360" i="13" s="1"/>
  <c r="BL360" i="13" s="1"/>
  <c r="BI360" i="13"/>
  <c r="BM360" i="13" s="1"/>
  <c r="Z354" i="13"/>
  <c r="AD354" i="13" s="1"/>
  <c r="S353" i="13"/>
  <c r="W353" i="13" s="1"/>
  <c r="BJ341" i="13"/>
  <c r="BK341" i="13" s="1"/>
  <c r="BL341" i="13" s="1"/>
  <c r="BI341" i="13"/>
  <c r="BM341" i="13" s="1"/>
  <c r="BJ339" i="13"/>
  <c r="BK339" i="13" s="1"/>
  <c r="BL339" i="13" s="1"/>
  <c r="BI339" i="13"/>
  <c r="BM339" i="13" s="1"/>
  <c r="Z331" i="13"/>
  <c r="AD331" i="13" s="1"/>
  <c r="AA331" i="13"/>
  <c r="AB331" i="13" s="1"/>
  <c r="AC331" i="13" s="1"/>
  <c r="BB328" i="13"/>
  <c r="BF328" i="13" s="1"/>
  <c r="AV314" i="13"/>
  <c r="AW314" i="13" s="1"/>
  <c r="AX314" i="13" s="1"/>
  <c r="AU314" i="13"/>
  <c r="AY314" i="13" s="1"/>
  <c r="S311" i="13"/>
  <c r="W311" i="13" s="1"/>
  <c r="T311" i="13"/>
  <c r="U311" i="13" s="1"/>
  <c r="V311" i="13" s="1"/>
  <c r="S309" i="13"/>
  <c r="W309" i="13" s="1"/>
  <c r="T309" i="13"/>
  <c r="U309" i="13" s="1"/>
  <c r="V309" i="13" s="1"/>
  <c r="BQ296" i="13"/>
  <c r="BR296" i="13" s="1"/>
  <c r="BS296" i="13" s="1"/>
  <c r="BP296" i="13"/>
  <c r="BT296" i="13" s="1"/>
  <c r="L251" i="13"/>
  <c r="P251" i="13" s="1"/>
  <c r="M251" i="13"/>
  <c r="N251" i="13" s="1"/>
  <c r="O251" i="13" s="1"/>
  <c r="AA244" i="13"/>
  <c r="AB244" i="13" s="1"/>
  <c r="AC244" i="13" s="1"/>
  <c r="Z244" i="13"/>
  <c r="AD244" i="13" s="1"/>
  <c r="BP219" i="13"/>
  <c r="BT219" i="13" s="1"/>
  <c r="BQ219" i="13"/>
  <c r="BR219" i="13" s="1"/>
  <c r="BS219" i="13" s="1"/>
  <c r="BJ199" i="13"/>
  <c r="BK199" i="13" s="1"/>
  <c r="BL199" i="13" s="1"/>
  <c r="BI199" i="13"/>
  <c r="BM199" i="13" s="1"/>
  <c r="M121" i="13"/>
  <c r="N121" i="13" s="1"/>
  <c r="O121" i="13" s="1"/>
  <c r="L121" i="13"/>
  <c r="P121" i="13" s="1"/>
  <c r="L366" i="13"/>
  <c r="P366" i="13" s="1"/>
  <c r="M366" i="13"/>
  <c r="N366" i="13" s="1"/>
  <c r="O366" i="13" s="1"/>
  <c r="BJ363" i="13"/>
  <c r="BK363" i="13" s="1"/>
  <c r="BL363" i="13" s="1"/>
  <c r="BI363" i="13"/>
  <c r="BM363" i="13" s="1"/>
  <c r="BQ347" i="13"/>
  <c r="BR347" i="13" s="1"/>
  <c r="BS347" i="13" s="1"/>
  <c r="BP347" i="13"/>
  <c r="BT347" i="13" s="1"/>
  <c r="AH340" i="13"/>
  <c r="AI340" i="13" s="1"/>
  <c r="AJ340" i="13" s="1"/>
  <c r="AG340" i="13"/>
  <c r="AK340" i="13" s="1"/>
  <c r="BJ320" i="13"/>
  <c r="BK320" i="13" s="1"/>
  <c r="BL320" i="13" s="1"/>
  <c r="BI320" i="13"/>
  <c r="BM320" i="13" s="1"/>
  <c r="AO319" i="13"/>
  <c r="AP319" i="13" s="1"/>
  <c r="AQ319" i="13" s="1"/>
  <c r="AN319" i="13"/>
  <c r="AR319" i="13" s="1"/>
  <c r="AH313" i="13"/>
  <c r="AI313" i="13" s="1"/>
  <c r="AJ313" i="13" s="1"/>
  <c r="AG313" i="13"/>
  <c r="AK313" i="13" s="1"/>
  <c r="AV251" i="13"/>
  <c r="AW251" i="13" s="1"/>
  <c r="AX251" i="13" s="1"/>
  <c r="AU251" i="13"/>
  <c r="AY251" i="13" s="1"/>
  <c r="BJ244" i="13"/>
  <c r="BK244" i="13" s="1"/>
  <c r="BL244" i="13" s="1"/>
  <c r="BI244" i="13"/>
  <c r="BM244" i="13" s="1"/>
  <c r="AN229" i="13"/>
  <c r="AR229" i="13" s="1"/>
  <c r="AO229" i="13"/>
  <c r="AP229" i="13" s="1"/>
  <c r="AQ229" i="13" s="1"/>
  <c r="AV193" i="13"/>
  <c r="AW193" i="13" s="1"/>
  <c r="AX193" i="13" s="1"/>
  <c r="AU193" i="13"/>
  <c r="AY193" i="13" s="1"/>
  <c r="AO147" i="13"/>
  <c r="AP147" i="13" s="1"/>
  <c r="AQ147" i="13" s="1"/>
  <c r="AN147" i="13"/>
  <c r="AR147" i="13" s="1"/>
  <c r="AG135" i="13"/>
  <c r="AK135" i="13" s="1"/>
  <c r="AH135" i="13"/>
  <c r="AI135" i="13" s="1"/>
  <c r="AJ135" i="13" s="1"/>
  <c r="AG126" i="13"/>
  <c r="AK126" i="13" s="1"/>
  <c r="AH126" i="13"/>
  <c r="AI126" i="13" s="1"/>
  <c r="AJ126" i="13" s="1"/>
  <c r="L397" i="13"/>
  <c r="P397" i="13" s="1"/>
  <c r="Z376" i="13"/>
  <c r="AD376" i="13" s="1"/>
  <c r="S371" i="13"/>
  <c r="W371" i="13" s="1"/>
  <c r="Z369" i="13"/>
  <c r="AD369" i="13" s="1"/>
  <c r="AO366" i="13"/>
  <c r="AP366" i="13" s="1"/>
  <c r="AQ366" i="13" s="1"/>
  <c r="AN366" i="13"/>
  <c r="AR366" i="13" s="1"/>
  <c r="BJ364" i="13"/>
  <c r="BK364" i="13" s="1"/>
  <c r="BL364" i="13" s="1"/>
  <c r="BI364" i="13"/>
  <c r="BM364" i="13" s="1"/>
  <c r="S363" i="13"/>
  <c r="W363" i="13" s="1"/>
  <c r="BJ347" i="13"/>
  <c r="BK347" i="13" s="1"/>
  <c r="BL347" i="13" s="1"/>
  <c r="BI347" i="13"/>
  <c r="BM347" i="13" s="1"/>
  <c r="BC346" i="13"/>
  <c r="BD346" i="13" s="1"/>
  <c r="BE346" i="13" s="1"/>
  <c r="BB346" i="13"/>
  <c r="BF346" i="13" s="1"/>
  <c r="L338" i="13"/>
  <c r="P338" i="13" s="1"/>
  <c r="AA337" i="13"/>
  <c r="AB337" i="13" s="1"/>
  <c r="AC337" i="13" s="1"/>
  <c r="Z337" i="13"/>
  <c r="AD337" i="13" s="1"/>
  <c r="AV333" i="13"/>
  <c r="AW333" i="13" s="1"/>
  <c r="AX333" i="13" s="1"/>
  <c r="AU333" i="13"/>
  <c r="AY333" i="13" s="1"/>
  <c r="AA329" i="13"/>
  <c r="AB329" i="13" s="1"/>
  <c r="AC329" i="13" s="1"/>
  <c r="Z329" i="13"/>
  <c r="AD329" i="13" s="1"/>
  <c r="Z323" i="13"/>
  <c r="AD323" i="13" s="1"/>
  <c r="AA323" i="13"/>
  <c r="AB323" i="13" s="1"/>
  <c r="AC323" i="13" s="1"/>
  <c r="BJ309" i="13"/>
  <c r="BK309" i="13" s="1"/>
  <c r="BL309" i="13" s="1"/>
  <c r="BI309" i="13"/>
  <c r="BM309" i="13" s="1"/>
  <c r="BC303" i="13"/>
  <c r="BD303" i="13" s="1"/>
  <c r="BE303" i="13" s="1"/>
  <c r="BB303" i="13"/>
  <c r="BF303" i="13" s="1"/>
  <c r="L300" i="13"/>
  <c r="P300" i="13" s="1"/>
  <c r="M300" i="13"/>
  <c r="N300" i="13" s="1"/>
  <c r="O300" i="13" s="1"/>
  <c r="BQ230" i="13"/>
  <c r="BR230" i="13" s="1"/>
  <c r="BS230" i="13" s="1"/>
  <c r="BP230" i="13"/>
  <c r="BT230" i="13" s="1"/>
  <c r="AG221" i="13"/>
  <c r="AK221" i="13" s="1"/>
  <c r="AH221" i="13"/>
  <c r="AI221" i="13" s="1"/>
  <c r="AJ221" i="13" s="1"/>
  <c r="BB211" i="13"/>
  <c r="BF211" i="13" s="1"/>
  <c r="BC211" i="13"/>
  <c r="BD211" i="13" s="1"/>
  <c r="BE211" i="13" s="1"/>
  <c r="AU204" i="13"/>
  <c r="AY204" i="13" s="1"/>
  <c r="AV204" i="13"/>
  <c r="AW204" i="13" s="1"/>
  <c r="AX204" i="13" s="1"/>
  <c r="T373" i="13"/>
  <c r="U373" i="13" s="1"/>
  <c r="V373" i="13" s="1"/>
  <c r="S373" i="13"/>
  <c r="W373" i="13" s="1"/>
  <c r="BI359" i="13"/>
  <c r="BM359" i="13" s="1"/>
  <c r="BJ359" i="13"/>
  <c r="BK359" i="13" s="1"/>
  <c r="BL359" i="13" s="1"/>
  <c r="BC357" i="13"/>
  <c r="BD357" i="13" s="1"/>
  <c r="BE357" i="13" s="1"/>
  <c r="BB357" i="13"/>
  <c r="BF357" i="13" s="1"/>
  <c r="BI351" i="13"/>
  <c r="BM351" i="13" s="1"/>
  <c r="BJ351" i="13"/>
  <c r="BK351" i="13" s="1"/>
  <c r="BL351" i="13" s="1"/>
  <c r="AO348" i="13"/>
  <c r="AP348" i="13" s="1"/>
  <c r="AQ348" i="13" s="1"/>
  <c r="AN348" i="13"/>
  <c r="AR348" i="13" s="1"/>
  <c r="AH336" i="13"/>
  <c r="AI336" i="13" s="1"/>
  <c r="AJ336" i="13" s="1"/>
  <c r="AG336" i="13"/>
  <c r="AK336" i="13" s="1"/>
  <c r="BJ324" i="13"/>
  <c r="BK324" i="13" s="1"/>
  <c r="BL324" i="13" s="1"/>
  <c r="BI324" i="13"/>
  <c r="BM324" i="13" s="1"/>
  <c r="M324" i="13"/>
  <c r="N324" i="13" s="1"/>
  <c r="O324" i="13" s="1"/>
  <c r="L324" i="13"/>
  <c r="P324" i="13" s="1"/>
  <c r="BC309" i="13"/>
  <c r="BD309" i="13" s="1"/>
  <c r="BE309" i="13" s="1"/>
  <c r="BB309" i="13"/>
  <c r="BF309" i="13" s="1"/>
  <c r="BQ264" i="13"/>
  <c r="BR264" i="13" s="1"/>
  <c r="BS264" i="13" s="1"/>
  <c r="BP264" i="13"/>
  <c r="BT264" i="13" s="1"/>
  <c r="BP227" i="13"/>
  <c r="BT227" i="13" s="1"/>
  <c r="BQ227" i="13"/>
  <c r="BR227" i="13" s="1"/>
  <c r="BS227" i="13" s="1"/>
  <c r="T196" i="13"/>
  <c r="U196" i="13" s="1"/>
  <c r="V196" i="13" s="1"/>
  <c r="S196" i="13"/>
  <c r="W196" i="13" s="1"/>
  <c r="T351" i="13"/>
  <c r="U351" i="13" s="1"/>
  <c r="V351" i="13" s="1"/>
  <c r="S351" i="13"/>
  <c r="W351" i="13" s="1"/>
  <c r="AV350" i="13"/>
  <c r="AW350" i="13" s="1"/>
  <c r="AX350" i="13" s="1"/>
  <c r="AU350" i="13"/>
  <c r="AY350" i="13" s="1"/>
  <c r="S349" i="13"/>
  <c r="W349" i="13" s="1"/>
  <c r="T349" i="13"/>
  <c r="U349" i="13" s="1"/>
  <c r="V349" i="13" s="1"/>
  <c r="BJ345" i="13"/>
  <c r="BK345" i="13" s="1"/>
  <c r="BL345" i="13" s="1"/>
  <c r="BI345" i="13"/>
  <c r="BM345" i="13" s="1"/>
  <c r="AV344" i="13"/>
  <c r="AW344" i="13" s="1"/>
  <c r="AX344" i="13" s="1"/>
  <c r="AU344" i="13"/>
  <c r="AY344" i="13" s="1"/>
  <c r="T340" i="13"/>
  <c r="U340" i="13" s="1"/>
  <c r="V340" i="13" s="1"/>
  <c r="S340" i="13"/>
  <c r="W340" i="13" s="1"/>
  <c r="BC313" i="13"/>
  <c r="BD313" i="13" s="1"/>
  <c r="BE313" i="13" s="1"/>
  <c r="BB313" i="13"/>
  <c r="BF313" i="13" s="1"/>
  <c r="AO273" i="13"/>
  <c r="AP273" i="13" s="1"/>
  <c r="AQ273" i="13" s="1"/>
  <c r="AN273" i="13"/>
  <c r="AR273" i="13" s="1"/>
  <c r="AN263" i="13"/>
  <c r="AR263" i="13" s="1"/>
  <c r="AO263" i="13"/>
  <c r="AP263" i="13" s="1"/>
  <c r="AQ263" i="13" s="1"/>
  <c r="BJ238" i="13"/>
  <c r="BK238" i="13" s="1"/>
  <c r="BL238" i="13" s="1"/>
  <c r="BI238" i="13"/>
  <c r="BM238" i="13" s="1"/>
  <c r="BP197" i="13"/>
  <c r="BT197" i="13" s="1"/>
  <c r="BQ197" i="13"/>
  <c r="BR197" i="13" s="1"/>
  <c r="BS197" i="13" s="1"/>
  <c r="Z324" i="13"/>
  <c r="AD324" i="13" s="1"/>
  <c r="AG315" i="13"/>
  <c r="AK315" i="13" s="1"/>
  <c r="AG311" i="13"/>
  <c r="AK311" i="13" s="1"/>
  <c r="BB304" i="13"/>
  <c r="BF304" i="13" s="1"/>
  <c r="S297" i="13"/>
  <c r="W297" i="13" s="1"/>
  <c r="AU295" i="13"/>
  <c r="AY295" i="13" s="1"/>
  <c r="BB291" i="13"/>
  <c r="BF291" i="13" s="1"/>
  <c r="L282" i="13"/>
  <c r="P282" i="13" s="1"/>
  <c r="BB279" i="13"/>
  <c r="BF279" i="13" s="1"/>
  <c r="AN264" i="13"/>
  <c r="AR264" i="13" s="1"/>
  <c r="BP260" i="13"/>
  <c r="BT260" i="13" s="1"/>
  <c r="S258" i="13"/>
  <c r="W258" i="13" s="1"/>
  <c r="BB256" i="13"/>
  <c r="BF256" i="13" s="1"/>
  <c r="Z254" i="13"/>
  <c r="AD254" i="13" s="1"/>
  <c r="BB253" i="13"/>
  <c r="BF253" i="13" s="1"/>
  <c r="AU252" i="13"/>
  <c r="AY252" i="13" s="1"/>
  <c r="Z250" i="13"/>
  <c r="AD250" i="13" s="1"/>
  <c r="AU249" i="13"/>
  <c r="AY249" i="13" s="1"/>
  <c r="BI247" i="13"/>
  <c r="BM247" i="13" s="1"/>
  <c r="S245" i="13"/>
  <c r="W245" i="13" s="1"/>
  <c r="BI239" i="13"/>
  <c r="BM239" i="13" s="1"/>
  <c r="L236" i="13"/>
  <c r="P236" i="13" s="1"/>
  <c r="L233" i="13"/>
  <c r="P233" i="13" s="1"/>
  <c r="AN232" i="13"/>
  <c r="AR232" i="13" s="1"/>
  <c r="L232" i="13"/>
  <c r="P232" i="13" s="1"/>
  <c r="BI229" i="13"/>
  <c r="BM229" i="13" s="1"/>
  <c r="AG224" i="13"/>
  <c r="AK224" i="13" s="1"/>
  <c r="AH224" i="13"/>
  <c r="AI224" i="13" s="1"/>
  <c r="AJ224" i="13" s="1"/>
  <c r="BB222" i="13"/>
  <c r="BF222" i="13" s="1"/>
  <c r="BP221" i="13"/>
  <c r="BT221" i="13" s="1"/>
  <c r="BQ221" i="13"/>
  <c r="BR221" i="13" s="1"/>
  <c r="BS221" i="13" s="1"/>
  <c r="AU218" i="13"/>
  <c r="AY218" i="13" s="1"/>
  <c r="AV218" i="13"/>
  <c r="AW218" i="13" s="1"/>
  <c r="AX218" i="13" s="1"/>
  <c r="AU213" i="13"/>
  <c r="AY213" i="13" s="1"/>
  <c r="BJ209" i="13"/>
  <c r="BK209" i="13" s="1"/>
  <c r="BL209" i="13" s="1"/>
  <c r="BI209" i="13"/>
  <c r="BM209" i="13" s="1"/>
  <c r="BB201" i="13"/>
  <c r="BF201" i="13" s="1"/>
  <c r="AN195" i="13"/>
  <c r="AR195" i="13" s="1"/>
  <c r="AO193" i="13"/>
  <c r="AP193" i="13" s="1"/>
  <c r="AQ193" i="13" s="1"/>
  <c r="AN193" i="13"/>
  <c r="AR193" i="13" s="1"/>
  <c r="S192" i="13"/>
  <c r="W192" i="13" s="1"/>
  <c r="M182" i="13"/>
  <c r="N182" i="13" s="1"/>
  <c r="O182" i="13" s="1"/>
  <c r="L182" i="13"/>
  <c r="P182" i="13" s="1"/>
  <c r="AA180" i="13"/>
  <c r="AB180" i="13" s="1"/>
  <c r="AC180" i="13" s="1"/>
  <c r="Z180" i="13"/>
  <c r="AD180" i="13" s="1"/>
  <c r="BI172" i="13"/>
  <c r="BM172" i="13" s="1"/>
  <c r="BJ172" i="13"/>
  <c r="BK172" i="13" s="1"/>
  <c r="BL172" i="13" s="1"/>
  <c r="BJ102" i="13"/>
  <c r="BK102" i="13" s="1"/>
  <c r="BL102" i="13" s="1"/>
  <c r="BI102" i="13"/>
  <c r="BM102" i="13" s="1"/>
  <c r="BB101" i="13"/>
  <c r="BF101" i="13" s="1"/>
  <c r="BC101" i="13"/>
  <c r="BD101" i="13" s="1"/>
  <c r="BE101" i="13" s="1"/>
  <c r="BI65" i="13"/>
  <c r="BM65" i="13" s="1"/>
  <c r="BJ65" i="13"/>
  <c r="BK65" i="13" s="1"/>
  <c r="BL65" i="13" s="1"/>
  <c r="AG62" i="13"/>
  <c r="AK62" i="13" s="1"/>
  <c r="AH62" i="13"/>
  <c r="AI62" i="13" s="1"/>
  <c r="AJ62" i="13" s="1"/>
  <c r="BP34" i="13"/>
  <c r="BT34" i="13" s="1"/>
  <c r="BQ34" i="13"/>
  <c r="BR34" i="13" s="1"/>
  <c r="BS34" i="13" s="1"/>
  <c r="Z30" i="13"/>
  <c r="AD30" i="13" s="1"/>
  <c r="AA30" i="13"/>
  <c r="AB30" i="13" s="1"/>
  <c r="AC30" i="13" s="1"/>
  <c r="L296" i="13"/>
  <c r="P296" i="13" s="1"/>
  <c r="BP294" i="13"/>
  <c r="BT294" i="13" s="1"/>
  <c r="AO220" i="13"/>
  <c r="AP220" i="13" s="1"/>
  <c r="AQ220" i="13" s="1"/>
  <c r="AN220" i="13"/>
  <c r="AR220" i="13" s="1"/>
  <c r="BQ216" i="13"/>
  <c r="BR216" i="13" s="1"/>
  <c r="BS216" i="13" s="1"/>
  <c r="BP216" i="13"/>
  <c r="BT216" i="13" s="1"/>
  <c r="S212" i="13"/>
  <c r="W212" i="13" s="1"/>
  <c r="T212" i="13"/>
  <c r="U212" i="13" s="1"/>
  <c r="V212" i="13" s="1"/>
  <c r="AH204" i="13"/>
  <c r="AI204" i="13" s="1"/>
  <c r="AJ204" i="13" s="1"/>
  <c r="AG204" i="13"/>
  <c r="AK204" i="13" s="1"/>
  <c r="BC192" i="13"/>
  <c r="BD192" i="13" s="1"/>
  <c r="BE192" i="13" s="1"/>
  <c r="BB192" i="13"/>
  <c r="BF192" i="13" s="1"/>
  <c r="AU188" i="13"/>
  <c r="AY188" i="13" s="1"/>
  <c r="AV188" i="13"/>
  <c r="AW188" i="13" s="1"/>
  <c r="AX188" i="13" s="1"/>
  <c r="M176" i="13"/>
  <c r="N176" i="13" s="1"/>
  <c r="O176" i="13" s="1"/>
  <c r="L176" i="13"/>
  <c r="P176" i="13" s="1"/>
  <c r="AG170" i="13"/>
  <c r="AK170" i="13" s="1"/>
  <c r="AH170" i="13"/>
  <c r="AI170" i="13" s="1"/>
  <c r="AJ170" i="13" s="1"/>
  <c r="BC145" i="13"/>
  <c r="BD145" i="13" s="1"/>
  <c r="BE145" i="13" s="1"/>
  <c r="BB145" i="13"/>
  <c r="BF145" i="13" s="1"/>
  <c r="M129" i="13"/>
  <c r="N129" i="13" s="1"/>
  <c r="O129" i="13" s="1"/>
  <c r="L129" i="13"/>
  <c r="P129" i="13" s="1"/>
  <c r="BJ126" i="13"/>
  <c r="BK126" i="13" s="1"/>
  <c r="BL126" i="13" s="1"/>
  <c r="BI126" i="13"/>
  <c r="BM126" i="13" s="1"/>
  <c r="AG118" i="13"/>
  <c r="AK118" i="13" s="1"/>
  <c r="AH118" i="13"/>
  <c r="AI118" i="13" s="1"/>
  <c r="AJ118" i="13" s="1"/>
  <c r="AN78" i="13"/>
  <c r="AR78" i="13" s="1"/>
  <c r="AO78" i="13"/>
  <c r="AP78" i="13" s="1"/>
  <c r="AQ78" i="13" s="1"/>
  <c r="S299" i="13"/>
  <c r="W299" i="13" s="1"/>
  <c r="L297" i="13"/>
  <c r="P297" i="13" s="1"/>
  <c r="AG294" i="13"/>
  <c r="AK294" i="13" s="1"/>
  <c r="L284" i="13"/>
  <c r="P284" i="13" s="1"/>
  <c r="L280" i="13"/>
  <c r="P280" i="13" s="1"/>
  <c r="BB267" i="13"/>
  <c r="BF267" i="13" s="1"/>
  <c r="S261" i="13"/>
  <c r="W261" i="13" s="1"/>
  <c r="L257" i="13"/>
  <c r="P257" i="13" s="1"/>
  <c r="BP254" i="13"/>
  <c r="BT254" i="13" s="1"/>
  <c r="L249" i="13"/>
  <c r="P249" i="13" s="1"/>
  <c r="AG234" i="13"/>
  <c r="AK234" i="13" s="1"/>
  <c r="BP232" i="13"/>
  <c r="BT232" i="13" s="1"/>
  <c r="AU222" i="13"/>
  <c r="AY222" i="13" s="1"/>
  <c r="AV222" i="13"/>
  <c r="AW222" i="13" s="1"/>
  <c r="AX222" i="13" s="1"/>
  <c r="AA200" i="13"/>
  <c r="AB200" i="13" s="1"/>
  <c r="AC200" i="13" s="1"/>
  <c r="Z200" i="13"/>
  <c r="AD200" i="13" s="1"/>
  <c r="AV197" i="13"/>
  <c r="AW197" i="13" s="1"/>
  <c r="AX197" i="13" s="1"/>
  <c r="AU197" i="13"/>
  <c r="AY197" i="13" s="1"/>
  <c r="BP189" i="13"/>
  <c r="BT189" i="13" s="1"/>
  <c r="BP175" i="13"/>
  <c r="BT175" i="13" s="1"/>
  <c r="M150" i="13"/>
  <c r="N150" i="13" s="1"/>
  <c r="O150" i="13" s="1"/>
  <c r="L150" i="13"/>
  <c r="P150" i="13" s="1"/>
  <c r="AG142" i="13"/>
  <c r="AK142" i="13" s="1"/>
  <c r="AH142" i="13"/>
  <c r="AI142" i="13" s="1"/>
  <c r="AJ142" i="13" s="1"/>
  <c r="Z125" i="13"/>
  <c r="AD125" i="13" s="1"/>
  <c r="AA125" i="13"/>
  <c r="AB125" i="13" s="1"/>
  <c r="AC125" i="13" s="1"/>
  <c r="L292" i="13"/>
  <c r="P292" i="13" s="1"/>
  <c r="AN291" i="13"/>
  <c r="AR291" i="13" s="1"/>
  <c r="AU280" i="13"/>
  <c r="AY280" i="13" s="1"/>
  <c r="AU276" i="13"/>
  <c r="AY276" i="13" s="1"/>
  <c r="S268" i="13"/>
  <c r="W268" i="13" s="1"/>
  <c r="BB255" i="13"/>
  <c r="BF255" i="13" s="1"/>
  <c r="BP243" i="13"/>
  <c r="BT243" i="13" s="1"/>
  <c r="Z235" i="13"/>
  <c r="AD235" i="13" s="1"/>
  <c r="BB234" i="13"/>
  <c r="BF234" i="13" s="1"/>
  <c r="L223" i="13"/>
  <c r="P223" i="13" s="1"/>
  <c r="M223" i="13"/>
  <c r="N223" i="13" s="1"/>
  <c r="O223" i="13" s="1"/>
  <c r="BB221" i="13"/>
  <c r="BF221" i="13" s="1"/>
  <c r="BC221" i="13"/>
  <c r="BD221" i="13" s="1"/>
  <c r="BE221" i="13" s="1"/>
  <c r="AH213" i="13"/>
  <c r="AI213" i="13" s="1"/>
  <c r="AJ213" i="13" s="1"/>
  <c r="AG213" i="13"/>
  <c r="AK213" i="13" s="1"/>
  <c r="BJ202" i="13"/>
  <c r="BK202" i="13" s="1"/>
  <c r="BL202" i="13" s="1"/>
  <c r="BI202" i="13"/>
  <c r="BM202" i="13" s="1"/>
  <c r="AH191" i="13"/>
  <c r="AI191" i="13" s="1"/>
  <c r="AJ191" i="13" s="1"/>
  <c r="AG191" i="13"/>
  <c r="AK191" i="13" s="1"/>
  <c r="AO163" i="13"/>
  <c r="AP163" i="13" s="1"/>
  <c r="AQ163" i="13" s="1"/>
  <c r="AN163" i="13"/>
  <c r="AR163" i="13" s="1"/>
  <c r="T154" i="13"/>
  <c r="U154" i="13" s="1"/>
  <c r="V154" i="13" s="1"/>
  <c r="S154" i="13"/>
  <c r="W154" i="13" s="1"/>
  <c r="AG129" i="13"/>
  <c r="AK129" i="13" s="1"/>
  <c r="AH129" i="13"/>
  <c r="AI129" i="13" s="1"/>
  <c r="AJ129" i="13" s="1"/>
  <c r="AG307" i="13"/>
  <c r="AK307" i="13" s="1"/>
  <c r="BI306" i="13"/>
  <c r="BM306" i="13" s="1"/>
  <c r="BP286" i="13"/>
  <c r="BT286" i="13" s="1"/>
  <c r="AU285" i="13"/>
  <c r="AY285" i="13" s="1"/>
  <c r="AG283" i="13"/>
  <c r="AK283" i="13" s="1"/>
  <c r="BB275" i="13"/>
  <c r="BF275" i="13" s="1"/>
  <c r="AG274" i="13"/>
  <c r="AK274" i="13" s="1"/>
  <c r="L271" i="13"/>
  <c r="P271" i="13" s="1"/>
  <c r="AG266" i="13"/>
  <c r="AK266" i="13" s="1"/>
  <c r="BP261" i="13"/>
  <c r="BT261" i="13" s="1"/>
  <c r="AO257" i="13"/>
  <c r="AP257" i="13" s="1"/>
  <c r="AQ257" i="13" s="1"/>
  <c r="L254" i="13"/>
  <c r="P254" i="13" s="1"/>
  <c r="BP246" i="13"/>
  <c r="BT246" i="13" s="1"/>
  <c r="AN242" i="13"/>
  <c r="AR242" i="13" s="1"/>
  <c r="BI236" i="13"/>
  <c r="BM236" i="13" s="1"/>
  <c r="BI232" i="13"/>
  <c r="BM232" i="13" s="1"/>
  <c r="S229" i="13"/>
  <c r="W229" i="13" s="1"/>
  <c r="BB228" i="13"/>
  <c r="BF228" i="13" s="1"/>
  <c r="AA225" i="13"/>
  <c r="AB225" i="13" s="1"/>
  <c r="AC225" i="13" s="1"/>
  <c r="L224" i="13"/>
  <c r="P224" i="13" s="1"/>
  <c r="AV216" i="13"/>
  <c r="AW216" i="13" s="1"/>
  <c r="AX216" i="13" s="1"/>
  <c r="AU216" i="13"/>
  <c r="AY216" i="13" s="1"/>
  <c r="Z211" i="13"/>
  <c r="AD211" i="13" s="1"/>
  <c r="AA207" i="13"/>
  <c r="AB207" i="13" s="1"/>
  <c r="AC207" i="13" s="1"/>
  <c r="Z207" i="13"/>
  <c r="AD207" i="13" s="1"/>
  <c r="BP205" i="13"/>
  <c r="BT205" i="13" s="1"/>
  <c r="AO203" i="13"/>
  <c r="AP203" i="13" s="1"/>
  <c r="AQ203" i="13" s="1"/>
  <c r="AN203" i="13"/>
  <c r="AR203" i="13" s="1"/>
  <c r="BI198" i="13"/>
  <c r="BM198" i="13" s="1"/>
  <c r="BC187" i="13"/>
  <c r="BD187" i="13" s="1"/>
  <c r="BE187" i="13" s="1"/>
  <c r="BB187" i="13"/>
  <c r="BF187" i="13" s="1"/>
  <c r="AG182" i="13"/>
  <c r="AK182" i="13" s="1"/>
  <c r="L166" i="13"/>
  <c r="P166" i="13" s="1"/>
  <c r="T146" i="13"/>
  <c r="U146" i="13" s="1"/>
  <c r="V146" i="13" s="1"/>
  <c r="S146" i="13"/>
  <c r="W146" i="13" s="1"/>
  <c r="BQ88" i="13"/>
  <c r="BR88" i="13" s="1"/>
  <c r="BS88" i="13" s="1"/>
  <c r="BP88" i="13"/>
  <c r="BT88" i="13" s="1"/>
  <c r="Z222" i="13"/>
  <c r="AD222" i="13" s="1"/>
  <c r="AA222" i="13"/>
  <c r="AB222" i="13" s="1"/>
  <c r="AC222" i="13" s="1"/>
  <c r="AA188" i="13"/>
  <c r="AB188" i="13" s="1"/>
  <c r="AC188" i="13" s="1"/>
  <c r="Z188" i="13"/>
  <c r="AD188" i="13" s="1"/>
  <c r="T181" i="13"/>
  <c r="U181" i="13" s="1"/>
  <c r="V181" i="13" s="1"/>
  <c r="S181" i="13"/>
  <c r="W181" i="13" s="1"/>
  <c r="BC178" i="13"/>
  <c r="BD178" i="13" s="1"/>
  <c r="BE178" i="13" s="1"/>
  <c r="BB178" i="13"/>
  <c r="BF178" i="13" s="1"/>
  <c r="BI171" i="13"/>
  <c r="BM171" i="13" s="1"/>
  <c r="BJ171" i="13"/>
  <c r="BK171" i="13" s="1"/>
  <c r="BL171" i="13" s="1"/>
  <c r="AV150" i="13"/>
  <c r="AW150" i="13" s="1"/>
  <c r="AX150" i="13" s="1"/>
  <c r="AU150" i="13"/>
  <c r="AY150" i="13" s="1"/>
  <c r="BQ146" i="13"/>
  <c r="BR146" i="13" s="1"/>
  <c r="BS146" i="13" s="1"/>
  <c r="BP146" i="13"/>
  <c r="BT146" i="13" s="1"/>
  <c r="Z94" i="13"/>
  <c r="AD94" i="13" s="1"/>
  <c r="AA94" i="13"/>
  <c r="AB94" i="13" s="1"/>
  <c r="AC94" i="13" s="1"/>
  <c r="M213" i="13"/>
  <c r="N213" i="13" s="1"/>
  <c r="O213" i="13" s="1"/>
  <c r="L213" i="13"/>
  <c r="P213" i="13" s="1"/>
  <c r="BQ201" i="13"/>
  <c r="BR201" i="13" s="1"/>
  <c r="BS201" i="13" s="1"/>
  <c r="BP201" i="13"/>
  <c r="BT201" i="13" s="1"/>
  <c r="BQ199" i="13"/>
  <c r="BR199" i="13" s="1"/>
  <c r="BS199" i="13" s="1"/>
  <c r="BP199" i="13"/>
  <c r="BT199" i="13" s="1"/>
  <c r="AA199" i="13"/>
  <c r="AB199" i="13" s="1"/>
  <c r="AC199" i="13" s="1"/>
  <c r="Z199" i="13"/>
  <c r="AD199" i="13" s="1"/>
  <c r="BQ163" i="13"/>
  <c r="BR163" i="13" s="1"/>
  <c r="BS163" i="13" s="1"/>
  <c r="BP163" i="13"/>
  <c r="BT163" i="13" s="1"/>
  <c r="AU140" i="13"/>
  <c r="AY140" i="13" s="1"/>
  <c r="AV140" i="13"/>
  <c r="AW140" i="13" s="1"/>
  <c r="AX140" i="13" s="1"/>
  <c r="L99" i="13"/>
  <c r="P99" i="13" s="1"/>
  <c r="M99" i="13"/>
  <c r="N99" i="13" s="1"/>
  <c r="O99" i="13" s="1"/>
  <c r="BB157" i="13"/>
  <c r="BF157" i="13" s="1"/>
  <c r="L154" i="13"/>
  <c r="P154" i="13" s="1"/>
  <c r="L151" i="13"/>
  <c r="P151" i="13" s="1"/>
  <c r="AN150" i="13"/>
  <c r="AR150" i="13" s="1"/>
  <c r="AG143" i="13"/>
  <c r="AK143" i="13" s="1"/>
  <c r="Z134" i="13"/>
  <c r="AD134" i="13" s="1"/>
  <c r="AU121" i="13"/>
  <c r="AY121" i="13" s="1"/>
  <c r="BP120" i="13"/>
  <c r="BT120" i="13" s="1"/>
  <c r="BQ113" i="13"/>
  <c r="BR113" i="13" s="1"/>
  <c r="BS113" i="13" s="1"/>
  <c r="BP113" i="13"/>
  <c r="BT113" i="13" s="1"/>
  <c r="AV112" i="13"/>
  <c r="AW112" i="13" s="1"/>
  <c r="AX112" i="13" s="1"/>
  <c r="AU112" i="13"/>
  <c r="AY112" i="13" s="1"/>
  <c r="BC102" i="13"/>
  <c r="BD102" i="13" s="1"/>
  <c r="BE102" i="13" s="1"/>
  <c r="BB102" i="13"/>
  <c r="BF102" i="13" s="1"/>
  <c r="M87" i="13"/>
  <c r="N87" i="13" s="1"/>
  <c r="O87" i="13" s="1"/>
  <c r="L87" i="13"/>
  <c r="P87" i="13" s="1"/>
  <c r="Z68" i="13"/>
  <c r="AD68" i="13" s="1"/>
  <c r="AA68" i="13"/>
  <c r="AB68" i="13" s="1"/>
  <c r="AC68" i="13" s="1"/>
  <c r="BP48" i="13"/>
  <c r="BT48" i="13" s="1"/>
  <c r="BQ48" i="13"/>
  <c r="BR48" i="13" s="1"/>
  <c r="BS48" i="13" s="1"/>
  <c r="AH25" i="13"/>
  <c r="AI25" i="13" s="1"/>
  <c r="AJ25" i="13" s="1"/>
  <c r="AG25" i="13"/>
  <c r="AK25" i="13" s="1"/>
  <c r="M20" i="13"/>
  <c r="N20" i="13" s="1"/>
  <c r="O20" i="13" s="1"/>
  <c r="L20" i="13"/>
  <c r="P20" i="13" s="1"/>
  <c r="M108" i="13"/>
  <c r="N108" i="13" s="1"/>
  <c r="O108" i="13" s="1"/>
  <c r="L108" i="13"/>
  <c r="P108" i="13" s="1"/>
  <c r="Z100" i="13"/>
  <c r="AD100" i="13" s="1"/>
  <c r="AA100" i="13"/>
  <c r="AB100" i="13" s="1"/>
  <c r="AC100" i="13" s="1"/>
  <c r="BP86" i="13"/>
  <c r="BT86" i="13" s="1"/>
  <c r="BQ86" i="13"/>
  <c r="BR86" i="13" s="1"/>
  <c r="BS86" i="13" s="1"/>
  <c r="BQ74" i="13"/>
  <c r="BR74" i="13" s="1"/>
  <c r="BS74" i="13" s="1"/>
  <c r="BP74" i="13"/>
  <c r="BT74" i="13" s="1"/>
  <c r="T70" i="13"/>
  <c r="U70" i="13" s="1"/>
  <c r="V70" i="13" s="1"/>
  <c r="S70" i="13"/>
  <c r="W70" i="13" s="1"/>
  <c r="BI63" i="13"/>
  <c r="BM63" i="13" s="1"/>
  <c r="BJ63" i="13"/>
  <c r="BK63" i="13" s="1"/>
  <c r="BL63" i="13" s="1"/>
  <c r="BJ50" i="13"/>
  <c r="BK50" i="13" s="1"/>
  <c r="BL50" i="13" s="1"/>
  <c r="BI50" i="13"/>
  <c r="BM50" i="13" s="1"/>
  <c r="M44" i="13"/>
  <c r="N44" i="13" s="1"/>
  <c r="O44" i="13" s="1"/>
  <c r="L44" i="13"/>
  <c r="P44" i="13" s="1"/>
  <c r="AV32" i="13"/>
  <c r="AW32" i="13" s="1"/>
  <c r="AX32" i="13" s="1"/>
  <c r="AU32" i="13"/>
  <c r="AY32" i="13" s="1"/>
  <c r="AH104" i="13"/>
  <c r="AI104" i="13" s="1"/>
  <c r="AJ104" i="13" s="1"/>
  <c r="AG104" i="13"/>
  <c r="AK104" i="13" s="1"/>
  <c r="BB96" i="13"/>
  <c r="BF96" i="13" s="1"/>
  <c r="BC96" i="13"/>
  <c r="BD96" i="13" s="1"/>
  <c r="BE96" i="13" s="1"/>
  <c r="AG89" i="13"/>
  <c r="AK89" i="13" s="1"/>
  <c r="AH89" i="13"/>
  <c r="AI89" i="13" s="1"/>
  <c r="AJ89" i="13" s="1"/>
  <c r="M70" i="13"/>
  <c r="N70" i="13" s="1"/>
  <c r="O70" i="13" s="1"/>
  <c r="L70" i="13"/>
  <c r="P70" i="13" s="1"/>
  <c r="BJ68" i="13"/>
  <c r="BK68" i="13" s="1"/>
  <c r="BL68" i="13" s="1"/>
  <c r="BI68" i="13"/>
  <c r="BM68" i="13" s="1"/>
  <c r="AA36" i="13"/>
  <c r="AB36" i="13" s="1"/>
  <c r="AC36" i="13" s="1"/>
  <c r="Z36" i="13"/>
  <c r="AD36" i="13" s="1"/>
  <c r="BJ30" i="13"/>
  <c r="BK30" i="13" s="1"/>
  <c r="BL30" i="13" s="1"/>
  <c r="BI30" i="13"/>
  <c r="BM30" i="13" s="1"/>
  <c r="Z164" i="13"/>
  <c r="AD164" i="13" s="1"/>
  <c r="BB140" i="13"/>
  <c r="BF140" i="13" s="1"/>
  <c r="AG133" i="13"/>
  <c r="AK133" i="13" s="1"/>
  <c r="L130" i="13"/>
  <c r="P130" i="13" s="1"/>
  <c r="BB127" i="13"/>
  <c r="BF127" i="13" s="1"/>
  <c r="AU123" i="13"/>
  <c r="AY123" i="13" s="1"/>
  <c r="AN121" i="13"/>
  <c r="AR121" i="13" s="1"/>
  <c r="BI118" i="13"/>
  <c r="BM118" i="13" s="1"/>
  <c r="AU110" i="13"/>
  <c r="AY110" i="13" s="1"/>
  <c r="AV110" i="13"/>
  <c r="AW110" i="13" s="1"/>
  <c r="AX110" i="13" s="1"/>
  <c r="BC70" i="13"/>
  <c r="BD70" i="13" s="1"/>
  <c r="BE70" i="13" s="1"/>
  <c r="BB70" i="13"/>
  <c r="BF70" i="13" s="1"/>
  <c r="T65" i="13"/>
  <c r="U65" i="13" s="1"/>
  <c r="V65" i="13" s="1"/>
  <c r="S65" i="13"/>
  <c r="W65" i="13" s="1"/>
  <c r="AA58" i="13"/>
  <c r="AB58" i="13" s="1"/>
  <c r="AC58" i="13" s="1"/>
  <c r="Z58" i="13"/>
  <c r="AD58" i="13" s="1"/>
  <c r="AU28" i="13"/>
  <c r="AY28" i="13" s="1"/>
  <c r="AV28" i="13"/>
  <c r="AW28" i="13" s="1"/>
  <c r="AX28" i="13" s="1"/>
  <c r="AU171" i="13"/>
  <c r="AY171" i="13" s="1"/>
  <c r="AG168" i="13"/>
  <c r="AK168" i="13" s="1"/>
  <c r="L158" i="13"/>
  <c r="P158" i="13" s="1"/>
  <c r="AG151" i="13"/>
  <c r="AK151" i="13" s="1"/>
  <c r="S150" i="13"/>
  <c r="W150" i="13" s="1"/>
  <c r="BB144" i="13"/>
  <c r="BF144" i="13" s="1"/>
  <c r="AN142" i="13"/>
  <c r="AR142" i="13" s="1"/>
  <c r="BP125" i="13"/>
  <c r="BT125" i="13" s="1"/>
  <c r="AG122" i="13"/>
  <c r="AK122" i="13" s="1"/>
  <c r="BI121" i="13"/>
  <c r="BM121" i="13" s="1"/>
  <c r="AU120" i="13"/>
  <c r="AY120" i="13" s="1"/>
  <c r="S119" i="13"/>
  <c r="W119" i="13" s="1"/>
  <c r="AN117" i="13"/>
  <c r="AR117" i="13" s="1"/>
  <c r="BP116" i="13"/>
  <c r="BT116" i="13" s="1"/>
  <c r="BQ116" i="13"/>
  <c r="BR116" i="13" s="1"/>
  <c r="BS116" i="13" s="1"/>
  <c r="AA114" i="13"/>
  <c r="AB114" i="13" s="1"/>
  <c r="AC114" i="13" s="1"/>
  <c r="Z114" i="13"/>
  <c r="AD114" i="13" s="1"/>
  <c r="BI107" i="13"/>
  <c r="BM107" i="13" s="1"/>
  <c r="BI103" i="13"/>
  <c r="BM103" i="13" s="1"/>
  <c r="BJ103" i="13"/>
  <c r="BK103" i="13" s="1"/>
  <c r="BL103" i="13" s="1"/>
  <c r="S99" i="13"/>
  <c r="W99" i="13" s="1"/>
  <c r="Z97" i="13"/>
  <c r="AD97" i="13" s="1"/>
  <c r="AG93" i="13"/>
  <c r="AK93" i="13" s="1"/>
  <c r="AH93" i="13"/>
  <c r="AI93" i="13" s="1"/>
  <c r="AJ93" i="13" s="1"/>
  <c r="L86" i="13"/>
  <c r="P86" i="13" s="1"/>
  <c r="M86" i="13"/>
  <c r="N86" i="13" s="1"/>
  <c r="O86" i="13" s="1"/>
  <c r="AN85" i="13"/>
  <c r="AR85" i="13" s="1"/>
  <c r="AO85" i="13"/>
  <c r="AP85" i="13" s="1"/>
  <c r="AQ85" i="13" s="1"/>
  <c r="BB81" i="13"/>
  <c r="BF81" i="13" s="1"/>
  <c r="BC81" i="13"/>
  <c r="BD81" i="13" s="1"/>
  <c r="BE81" i="13" s="1"/>
  <c r="AU77" i="13"/>
  <c r="AY77" i="13" s="1"/>
  <c r="AV77" i="13"/>
  <c r="AW77" i="13" s="1"/>
  <c r="AX77" i="13" s="1"/>
  <c r="T74" i="13"/>
  <c r="U74" i="13" s="1"/>
  <c r="V74" i="13" s="1"/>
  <c r="S74" i="13"/>
  <c r="W74" i="13" s="1"/>
  <c r="BB60" i="13"/>
  <c r="BF60" i="13" s="1"/>
  <c r="BC60" i="13"/>
  <c r="BD60" i="13" s="1"/>
  <c r="BE60" i="13" s="1"/>
  <c r="S56" i="13"/>
  <c r="W56" i="13" s="1"/>
  <c r="T56" i="13"/>
  <c r="U56" i="13" s="1"/>
  <c r="V56" i="13" s="1"/>
  <c r="L24" i="13"/>
  <c r="P24" i="13" s="1"/>
  <c r="M24" i="13"/>
  <c r="N24" i="13" s="1"/>
  <c r="O24" i="13" s="1"/>
  <c r="BQ18" i="13"/>
  <c r="BR18" i="13" s="1"/>
  <c r="BS18" i="13" s="1"/>
  <c r="BP18" i="13"/>
  <c r="BT18" i="13" s="1"/>
  <c r="L115" i="13"/>
  <c r="P115" i="13" s="1"/>
  <c r="M115" i="13"/>
  <c r="N115" i="13" s="1"/>
  <c r="O115" i="13" s="1"/>
  <c r="BB109" i="13"/>
  <c r="BF109" i="13" s="1"/>
  <c r="BC109" i="13"/>
  <c r="BD109" i="13" s="1"/>
  <c r="BE109" i="13" s="1"/>
  <c r="BC103" i="13"/>
  <c r="BD103" i="13" s="1"/>
  <c r="BE103" i="13" s="1"/>
  <c r="BB103" i="13"/>
  <c r="BF103" i="13" s="1"/>
  <c r="AG91" i="13"/>
  <c r="AK91" i="13" s="1"/>
  <c r="AH91" i="13"/>
  <c r="AI91" i="13" s="1"/>
  <c r="AJ91" i="13" s="1"/>
  <c r="AG63" i="13"/>
  <c r="AK63" i="13" s="1"/>
  <c r="AH63" i="13"/>
  <c r="AI63" i="13" s="1"/>
  <c r="AJ63" i="13" s="1"/>
  <c r="BC116" i="13"/>
  <c r="BD116" i="13" s="1"/>
  <c r="BE116" i="13" s="1"/>
  <c r="BB116" i="13"/>
  <c r="BF116" i="13" s="1"/>
  <c r="M101" i="13"/>
  <c r="N101" i="13" s="1"/>
  <c r="O101" i="13" s="1"/>
  <c r="L101" i="13"/>
  <c r="P101" i="13" s="1"/>
  <c r="AA91" i="13"/>
  <c r="AB91" i="13" s="1"/>
  <c r="AC91" i="13" s="1"/>
  <c r="Z91" i="13"/>
  <c r="AD91" i="13" s="1"/>
  <c r="BQ79" i="13"/>
  <c r="BR79" i="13" s="1"/>
  <c r="BS79" i="13" s="1"/>
  <c r="BP79" i="13"/>
  <c r="BT79" i="13" s="1"/>
  <c r="AH50" i="13"/>
  <c r="AI50" i="13" s="1"/>
  <c r="AJ50" i="13" s="1"/>
  <c r="AG50" i="13"/>
  <c r="AK50" i="13" s="1"/>
  <c r="BQ9" i="13"/>
  <c r="BR9" i="13" s="1"/>
  <c r="BS9" i="13" s="1"/>
  <c r="BP9" i="13"/>
  <c r="BT9" i="13" s="1"/>
  <c r="S82" i="13"/>
  <c r="W82" i="13" s="1"/>
  <c r="AG77" i="13"/>
  <c r="AK77" i="13" s="1"/>
  <c r="L68" i="13"/>
  <c r="P68" i="13" s="1"/>
  <c r="S67" i="13"/>
  <c r="W67" i="13" s="1"/>
  <c r="BB63" i="13"/>
  <c r="BF63" i="13" s="1"/>
  <c r="Z63" i="13"/>
  <c r="AD63" i="13" s="1"/>
  <c r="BB62" i="13"/>
  <c r="BF62" i="13" s="1"/>
  <c r="L52" i="13"/>
  <c r="P52" i="13" s="1"/>
  <c r="BB44" i="13"/>
  <c r="BF44" i="13" s="1"/>
  <c r="L41" i="13"/>
  <c r="P41" i="13" s="1"/>
  <c r="AN35" i="13"/>
  <c r="AR35" i="13" s="1"/>
  <c r="S33" i="13"/>
  <c r="W33" i="13" s="1"/>
  <c r="L31" i="13"/>
  <c r="P31" i="13" s="1"/>
  <c r="BP19" i="13"/>
  <c r="BT19" i="13" s="1"/>
  <c r="Z18" i="13"/>
  <c r="AD18" i="13" s="1"/>
  <c r="BB13" i="13"/>
  <c r="BF13" i="13" s="1"/>
  <c r="BP8" i="13"/>
  <c r="BT8" i="13" s="1"/>
  <c r="Z66" i="13"/>
  <c r="AD66" i="13" s="1"/>
  <c r="AN57" i="13"/>
  <c r="AR57" i="13" s="1"/>
  <c r="AN53" i="13"/>
  <c r="AR53" i="13" s="1"/>
  <c r="AN42" i="13"/>
  <c r="AR42" i="13" s="1"/>
  <c r="L25" i="13"/>
  <c r="P25" i="13" s="1"/>
  <c r="S18" i="13"/>
  <c r="W18" i="13" s="1"/>
  <c r="Z14" i="13"/>
  <c r="AD14" i="13" s="1"/>
  <c r="BI12" i="13"/>
  <c r="BM12" i="13" s="1"/>
  <c r="AU11" i="13"/>
  <c r="AY11" i="13" s="1"/>
  <c r="BI8" i="13"/>
  <c r="BM8" i="13" s="1"/>
  <c r="AG4" i="13"/>
  <c r="AK4" i="13" s="1"/>
  <c r="S100" i="13"/>
  <c r="W100" i="13" s="1"/>
  <c r="AG80" i="13"/>
  <c r="AK80" i="13" s="1"/>
  <c r="AN79" i="13"/>
  <c r="AR79" i="13" s="1"/>
  <c r="AU75" i="13"/>
  <c r="AY75" i="13" s="1"/>
  <c r="S69" i="13"/>
  <c r="W69" i="13" s="1"/>
  <c r="AU62" i="13"/>
  <c r="AY62" i="13" s="1"/>
  <c r="BP58" i="13"/>
  <c r="BT58" i="13" s="1"/>
  <c r="AU48" i="13"/>
  <c r="AY48" i="13" s="1"/>
  <c r="Z48" i="13"/>
  <c r="AD48" i="13" s="1"/>
  <c r="AU38" i="13"/>
  <c r="AY38" i="13" s="1"/>
  <c r="BP33" i="13"/>
  <c r="BT33" i="13" s="1"/>
  <c r="BP22" i="13"/>
  <c r="BT22" i="13" s="1"/>
  <c r="AN22" i="13"/>
  <c r="AR22" i="13" s="1"/>
  <c r="Z21" i="13"/>
  <c r="AD21" i="13" s="1"/>
  <c r="S19" i="13"/>
  <c r="W19" i="13" s="1"/>
  <c r="S16" i="13"/>
  <c r="W16" i="13" s="1"/>
  <c r="AN13" i="13"/>
  <c r="AR13" i="13" s="1"/>
  <c r="S10" i="13"/>
  <c r="W10" i="13" s="1"/>
  <c r="AN50" i="13"/>
  <c r="AR50" i="13" s="1"/>
  <c r="L49" i="13"/>
  <c r="P49" i="13" s="1"/>
  <c r="L47" i="13"/>
  <c r="P47" i="13" s="1"/>
  <c r="BI40" i="13"/>
  <c r="BM40" i="13" s="1"/>
  <c r="S24" i="13"/>
  <c r="W24" i="13" s="1"/>
  <c r="AU3" i="13"/>
  <c r="AY3" i="13" s="1"/>
  <c r="BI501" i="13"/>
  <c r="BM501" i="13" s="1"/>
  <c r="AU501" i="13"/>
  <c r="AY501" i="13" s="1"/>
  <c r="AG499" i="13"/>
  <c r="AK499" i="13" s="1"/>
  <c r="AO493" i="13"/>
  <c r="AP493" i="13" s="1"/>
  <c r="AQ493" i="13" s="1"/>
  <c r="BB492" i="13"/>
  <c r="BF492" i="13" s="1"/>
  <c r="AU485" i="13"/>
  <c r="AY485" i="13" s="1"/>
  <c r="BB484" i="13"/>
  <c r="BF484" i="13" s="1"/>
  <c r="L478" i="13"/>
  <c r="P478" i="13" s="1"/>
  <c r="BB476" i="13"/>
  <c r="BF476" i="13" s="1"/>
  <c r="AU466" i="13"/>
  <c r="AY466" i="13" s="1"/>
  <c r="AV466" i="13"/>
  <c r="AW466" i="13" s="1"/>
  <c r="AX466" i="13" s="1"/>
  <c r="AU462" i="13"/>
  <c r="AY462" i="13" s="1"/>
  <c r="AN459" i="13"/>
  <c r="AR459" i="13" s="1"/>
  <c r="AO459" i="13"/>
  <c r="AP459" i="13" s="1"/>
  <c r="AQ459" i="13" s="1"/>
  <c r="AH453" i="13"/>
  <c r="AI453" i="13" s="1"/>
  <c r="AJ453" i="13" s="1"/>
  <c r="AG453" i="13"/>
  <c r="AK453" i="13" s="1"/>
  <c r="BQ448" i="13"/>
  <c r="BR448" i="13" s="1"/>
  <c r="BS448" i="13" s="1"/>
  <c r="BP448" i="13"/>
  <c r="BT448" i="13" s="1"/>
  <c r="L445" i="13"/>
  <c r="P445" i="13" s="1"/>
  <c r="M445" i="13"/>
  <c r="N445" i="13" s="1"/>
  <c r="O445" i="13" s="1"/>
  <c r="BJ442" i="13"/>
  <c r="BK442" i="13" s="1"/>
  <c r="BL442" i="13" s="1"/>
  <c r="BI442" i="13"/>
  <c r="BM442" i="13" s="1"/>
  <c r="BQ440" i="13"/>
  <c r="BR440" i="13" s="1"/>
  <c r="BS440" i="13" s="1"/>
  <c r="BP440" i="13"/>
  <c r="BT440" i="13" s="1"/>
  <c r="AU431" i="13"/>
  <c r="AY431" i="13" s="1"/>
  <c r="AV431" i="13"/>
  <c r="AW431" i="13" s="1"/>
  <c r="AX431" i="13" s="1"/>
  <c r="S426" i="13"/>
  <c r="W426" i="13" s="1"/>
  <c r="T426" i="13"/>
  <c r="U426" i="13" s="1"/>
  <c r="V426" i="13" s="1"/>
  <c r="Z422" i="13"/>
  <c r="AD422" i="13" s="1"/>
  <c r="AA422" i="13"/>
  <c r="AB422" i="13" s="1"/>
  <c r="AC422" i="13" s="1"/>
  <c r="AA407" i="13"/>
  <c r="AB407" i="13" s="1"/>
  <c r="AC407" i="13" s="1"/>
  <c r="Z407" i="13"/>
  <c r="AD407" i="13" s="1"/>
  <c r="AG428" i="13"/>
  <c r="AK428" i="13" s="1"/>
  <c r="AH428" i="13"/>
  <c r="AI428" i="13" s="1"/>
  <c r="AJ428" i="13" s="1"/>
  <c r="AN501" i="13"/>
  <c r="AR501" i="13" s="1"/>
  <c r="BP499" i="13"/>
  <c r="BT499" i="13" s="1"/>
  <c r="BB499" i="13"/>
  <c r="BF499" i="13" s="1"/>
  <c r="S498" i="13"/>
  <c r="W498" i="13" s="1"/>
  <c r="BB493" i="13"/>
  <c r="BF493" i="13" s="1"/>
  <c r="Z492" i="13"/>
  <c r="AD492" i="13" s="1"/>
  <c r="L491" i="13"/>
  <c r="P491" i="13" s="1"/>
  <c r="S488" i="13"/>
  <c r="W488" i="13" s="1"/>
  <c r="S487" i="13"/>
  <c r="W487" i="13" s="1"/>
  <c r="AN485" i="13"/>
  <c r="AR485" i="13" s="1"/>
  <c r="L482" i="13"/>
  <c r="P482" i="13" s="1"/>
  <c r="BI481" i="13"/>
  <c r="BM481" i="13" s="1"/>
  <c r="S481" i="13"/>
  <c r="W481" i="13" s="1"/>
  <c r="AG479" i="13"/>
  <c r="AK479" i="13" s="1"/>
  <c r="AU476" i="13"/>
  <c r="AY476" i="13" s="1"/>
  <c r="Z471" i="13"/>
  <c r="AD471" i="13" s="1"/>
  <c r="BP470" i="13"/>
  <c r="BT470" i="13" s="1"/>
  <c r="AU470" i="13"/>
  <c r="AY470" i="13" s="1"/>
  <c r="AU469" i="13"/>
  <c r="AY469" i="13" s="1"/>
  <c r="BI468" i="13"/>
  <c r="BM468" i="13" s="1"/>
  <c r="BQ466" i="13"/>
  <c r="BR466" i="13" s="1"/>
  <c r="BS466" i="13" s="1"/>
  <c r="BP466" i="13"/>
  <c r="BT466" i="13" s="1"/>
  <c r="AG466" i="13"/>
  <c r="AK466" i="13" s="1"/>
  <c r="AH466" i="13"/>
  <c r="AI466" i="13" s="1"/>
  <c r="AJ466" i="13" s="1"/>
  <c r="L465" i="13"/>
  <c r="P465" i="13" s="1"/>
  <c r="AU464" i="13"/>
  <c r="AY464" i="13" s="1"/>
  <c r="AV464" i="13"/>
  <c r="AW464" i="13" s="1"/>
  <c r="AX464" i="13" s="1"/>
  <c r="Z459" i="13"/>
  <c r="AD459" i="13" s="1"/>
  <c r="AA459" i="13"/>
  <c r="AB459" i="13" s="1"/>
  <c r="AC459" i="13" s="1"/>
  <c r="T457" i="13"/>
  <c r="U457" i="13" s="1"/>
  <c r="V457" i="13" s="1"/>
  <c r="S457" i="13"/>
  <c r="W457" i="13" s="1"/>
  <c r="Z453" i="13"/>
  <c r="AD453" i="13" s="1"/>
  <c r="AA453" i="13"/>
  <c r="AB453" i="13" s="1"/>
  <c r="AC453" i="13" s="1"/>
  <c r="BQ450" i="13"/>
  <c r="BR450" i="13" s="1"/>
  <c r="BS450" i="13" s="1"/>
  <c r="BP450" i="13"/>
  <c r="BT450" i="13" s="1"/>
  <c r="BC449" i="13"/>
  <c r="BD449" i="13" s="1"/>
  <c r="BE449" i="13" s="1"/>
  <c r="AH447" i="13"/>
  <c r="AI447" i="13" s="1"/>
  <c r="AJ447" i="13" s="1"/>
  <c r="AG447" i="13"/>
  <c r="AK447" i="13" s="1"/>
  <c r="BP446" i="13"/>
  <c r="BT446" i="13" s="1"/>
  <c r="AG445" i="13"/>
  <c r="AK445" i="13" s="1"/>
  <c r="BJ444" i="13"/>
  <c r="BK444" i="13" s="1"/>
  <c r="BL444" i="13" s="1"/>
  <c r="BI444" i="13"/>
  <c r="BM444" i="13" s="1"/>
  <c r="BP418" i="13"/>
  <c r="BT418" i="13" s="1"/>
  <c r="BQ418" i="13"/>
  <c r="BR418" i="13" s="1"/>
  <c r="BS418" i="13" s="1"/>
  <c r="BP410" i="13"/>
  <c r="BT410" i="13" s="1"/>
  <c r="BQ410" i="13"/>
  <c r="BR410" i="13" s="1"/>
  <c r="BS410" i="13" s="1"/>
  <c r="Z408" i="13"/>
  <c r="AD408" i="13" s="1"/>
  <c r="AA408" i="13"/>
  <c r="AB408" i="13" s="1"/>
  <c r="AC408" i="13" s="1"/>
  <c r="AA378" i="13"/>
  <c r="AB378" i="13" s="1"/>
  <c r="AC378" i="13" s="1"/>
  <c r="Z378" i="13"/>
  <c r="AD378" i="13" s="1"/>
  <c r="E370" i="13"/>
  <c r="I370" i="13" s="1"/>
  <c r="E317" i="13"/>
  <c r="I317" i="13" s="1"/>
  <c r="BB496" i="13"/>
  <c r="BF496" i="13" s="1"/>
  <c r="AU495" i="13"/>
  <c r="AY495" i="13" s="1"/>
  <c r="L494" i="13"/>
  <c r="P494" i="13" s="1"/>
  <c r="AU489" i="13"/>
  <c r="AY489" i="13" s="1"/>
  <c r="AN488" i="13"/>
  <c r="AR488" i="13" s="1"/>
  <c r="BI475" i="13"/>
  <c r="BM475" i="13" s="1"/>
  <c r="BP472" i="13"/>
  <c r="BT472" i="13" s="1"/>
  <c r="S469" i="13"/>
  <c r="W469" i="13" s="1"/>
  <c r="BI466" i="13"/>
  <c r="BM466" i="13" s="1"/>
  <c r="BQ462" i="13"/>
  <c r="BR462" i="13" s="1"/>
  <c r="BS462" i="13" s="1"/>
  <c r="BP462" i="13"/>
  <c r="BT462" i="13" s="1"/>
  <c r="AO462" i="13"/>
  <c r="AP462" i="13" s="1"/>
  <c r="AQ462" i="13" s="1"/>
  <c r="AN462" i="13"/>
  <c r="AR462" i="13" s="1"/>
  <c r="BB457" i="13"/>
  <c r="BF457" i="13" s="1"/>
  <c r="BC457" i="13"/>
  <c r="BD457" i="13" s="1"/>
  <c r="BE457" i="13" s="1"/>
  <c r="BP455" i="13"/>
  <c r="BT455" i="13" s="1"/>
  <c r="BQ455" i="13"/>
  <c r="BR455" i="13" s="1"/>
  <c r="BS455" i="13" s="1"/>
  <c r="S454" i="13"/>
  <c r="W454" i="13" s="1"/>
  <c r="T454" i="13"/>
  <c r="U454" i="13" s="1"/>
  <c r="V454" i="13" s="1"/>
  <c r="AU453" i="13"/>
  <c r="AY453" i="13" s="1"/>
  <c r="BC448" i="13"/>
  <c r="BD448" i="13" s="1"/>
  <c r="BE448" i="13" s="1"/>
  <c r="BB448" i="13"/>
  <c r="BF448" i="13" s="1"/>
  <c r="AH446" i="13"/>
  <c r="AI446" i="13" s="1"/>
  <c r="AJ446" i="13" s="1"/>
  <c r="AG446" i="13"/>
  <c r="AK446" i="13" s="1"/>
  <c r="BC444" i="13"/>
  <c r="BD444" i="13" s="1"/>
  <c r="BE444" i="13" s="1"/>
  <c r="BB444" i="13"/>
  <c r="BF444" i="13" s="1"/>
  <c r="AU442" i="13"/>
  <c r="AY442" i="13" s="1"/>
  <c r="AV442" i="13"/>
  <c r="AW442" i="13" s="1"/>
  <c r="AX442" i="13" s="1"/>
  <c r="L442" i="13"/>
  <c r="P442" i="13" s="1"/>
  <c r="AH437" i="13"/>
  <c r="AI437" i="13" s="1"/>
  <c r="AJ437" i="13" s="1"/>
  <c r="AG437" i="13"/>
  <c r="AK437" i="13" s="1"/>
  <c r="BJ430" i="13"/>
  <c r="BK430" i="13" s="1"/>
  <c r="BL430" i="13" s="1"/>
  <c r="BI430" i="13"/>
  <c r="BM430" i="13" s="1"/>
  <c r="AU407" i="13"/>
  <c r="AY407" i="13" s="1"/>
  <c r="AV407" i="13"/>
  <c r="AW407" i="13" s="1"/>
  <c r="AX407" i="13" s="1"/>
  <c r="M399" i="13"/>
  <c r="N399" i="13" s="1"/>
  <c r="O399" i="13" s="1"/>
  <c r="L399" i="13"/>
  <c r="P399" i="13" s="1"/>
  <c r="AO387" i="13"/>
  <c r="AP387" i="13" s="1"/>
  <c r="AQ387" i="13" s="1"/>
  <c r="AN387" i="13"/>
  <c r="AR387" i="13" s="1"/>
  <c r="T465" i="13"/>
  <c r="U465" i="13" s="1"/>
  <c r="V465" i="13" s="1"/>
  <c r="S465" i="13"/>
  <c r="W465" i="13" s="1"/>
  <c r="AV467" i="13"/>
  <c r="AW467" i="13" s="1"/>
  <c r="AX467" i="13" s="1"/>
  <c r="AU467" i="13"/>
  <c r="AY467" i="13" s="1"/>
  <c r="AN465" i="13"/>
  <c r="AR465" i="13" s="1"/>
  <c r="AO465" i="13"/>
  <c r="AP465" i="13" s="1"/>
  <c r="AQ465" i="13" s="1"/>
  <c r="BC452" i="13"/>
  <c r="BD452" i="13" s="1"/>
  <c r="BE452" i="13" s="1"/>
  <c r="BB452" i="13"/>
  <c r="BF452" i="13" s="1"/>
  <c r="AV449" i="13"/>
  <c r="AW449" i="13" s="1"/>
  <c r="AX449" i="13" s="1"/>
  <c r="AU449" i="13"/>
  <c r="AY449" i="13" s="1"/>
  <c r="M443" i="13"/>
  <c r="N443" i="13" s="1"/>
  <c r="O443" i="13" s="1"/>
  <c r="L443" i="13"/>
  <c r="P443" i="13" s="1"/>
  <c r="T440" i="13"/>
  <c r="U440" i="13" s="1"/>
  <c r="V440" i="13" s="1"/>
  <c r="S440" i="13"/>
  <c r="W440" i="13" s="1"/>
  <c r="BI438" i="13"/>
  <c r="BM438" i="13" s="1"/>
  <c r="BJ438" i="13"/>
  <c r="BK438" i="13" s="1"/>
  <c r="BL438" i="13" s="1"/>
  <c r="BJ437" i="13"/>
  <c r="BK437" i="13" s="1"/>
  <c r="BL437" i="13" s="1"/>
  <c r="BI437" i="13"/>
  <c r="BM437" i="13" s="1"/>
  <c r="AA431" i="13"/>
  <c r="AB431" i="13" s="1"/>
  <c r="AC431" i="13" s="1"/>
  <c r="Z431" i="13"/>
  <c r="AD431" i="13" s="1"/>
  <c r="S430" i="13"/>
  <c r="W430" i="13" s="1"/>
  <c r="T430" i="13"/>
  <c r="U430" i="13" s="1"/>
  <c r="V430" i="13" s="1"/>
  <c r="AO429" i="13"/>
  <c r="AP429" i="13" s="1"/>
  <c r="AQ429" i="13" s="1"/>
  <c r="AN429" i="13"/>
  <c r="AR429" i="13" s="1"/>
  <c r="BI425" i="13"/>
  <c r="BM425" i="13" s="1"/>
  <c r="BJ425" i="13"/>
  <c r="BK425" i="13" s="1"/>
  <c r="BL425" i="13" s="1"/>
  <c r="BB418" i="13"/>
  <c r="BF418" i="13" s="1"/>
  <c r="BC418" i="13"/>
  <c r="BD418" i="13" s="1"/>
  <c r="BE418" i="13" s="1"/>
  <c r="L408" i="13"/>
  <c r="P408" i="13" s="1"/>
  <c r="M408" i="13"/>
  <c r="N408" i="13" s="1"/>
  <c r="O408" i="13" s="1"/>
  <c r="AO405" i="13"/>
  <c r="AP405" i="13" s="1"/>
  <c r="AQ405" i="13" s="1"/>
  <c r="AN405" i="13"/>
  <c r="AR405" i="13" s="1"/>
  <c r="AA397" i="13"/>
  <c r="AB397" i="13" s="1"/>
  <c r="AC397" i="13" s="1"/>
  <c r="Z397" i="13"/>
  <c r="AD397" i="13" s="1"/>
  <c r="BI392" i="13"/>
  <c r="BM392" i="13" s="1"/>
  <c r="BJ392" i="13"/>
  <c r="BK392" i="13" s="1"/>
  <c r="BL392" i="13" s="1"/>
  <c r="BQ390" i="13"/>
  <c r="BR390" i="13" s="1"/>
  <c r="BS390" i="13" s="1"/>
  <c r="BP390" i="13"/>
  <c r="BT390" i="13" s="1"/>
  <c r="AO437" i="13"/>
  <c r="AP437" i="13" s="1"/>
  <c r="AQ437" i="13" s="1"/>
  <c r="AN437" i="13"/>
  <c r="AR437" i="13" s="1"/>
  <c r="BI421" i="13"/>
  <c r="BM421" i="13" s="1"/>
  <c r="BJ421" i="13"/>
  <c r="BK421" i="13" s="1"/>
  <c r="BL421" i="13" s="1"/>
  <c r="E479" i="13"/>
  <c r="I479" i="13" s="1"/>
  <c r="BJ467" i="13"/>
  <c r="BK467" i="13" s="1"/>
  <c r="BL467" i="13" s="1"/>
  <c r="BI467" i="13"/>
  <c r="BM467" i="13" s="1"/>
  <c r="AN457" i="13"/>
  <c r="AR457" i="13" s="1"/>
  <c r="AO457" i="13"/>
  <c r="AP457" i="13" s="1"/>
  <c r="AQ457" i="13" s="1"/>
  <c r="BB455" i="13"/>
  <c r="BF455" i="13" s="1"/>
  <c r="BC455" i="13"/>
  <c r="BD455" i="13" s="1"/>
  <c r="BE455" i="13" s="1"/>
  <c r="BB447" i="13"/>
  <c r="BF447" i="13" s="1"/>
  <c r="BC447" i="13"/>
  <c r="BD447" i="13" s="1"/>
  <c r="BE447" i="13" s="1"/>
  <c r="BQ441" i="13"/>
  <c r="BR441" i="13" s="1"/>
  <c r="BS441" i="13" s="1"/>
  <c r="BP441" i="13"/>
  <c r="BT441" i="13" s="1"/>
  <c r="AG425" i="13"/>
  <c r="AK425" i="13" s="1"/>
  <c r="AH425" i="13"/>
  <c r="AI425" i="13" s="1"/>
  <c r="AJ425" i="13" s="1"/>
  <c r="AO421" i="13"/>
  <c r="AP421" i="13" s="1"/>
  <c r="AQ421" i="13" s="1"/>
  <c r="AN421" i="13"/>
  <c r="AR421" i="13" s="1"/>
  <c r="Z418" i="13"/>
  <c r="AD418" i="13" s="1"/>
  <c r="AA418" i="13"/>
  <c r="AB418" i="13" s="1"/>
  <c r="AC418" i="13" s="1"/>
  <c r="BB417" i="13"/>
  <c r="BF417" i="13" s="1"/>
  <c r="BC417" i="13"/>
  <c r="BD417" i="13" s="1"/>
  <c r="BE417" i="13" s="1"/>
  <c r="AN416" i="13"/>
  <c r="AR416" i="13" s="1"/>
  <c r="AO416" i="13"/>
  <c r="AP416" i="13" s="1"/>
  <c r="AQ416" i="13" s="1"/>
  <c r="T455" i="13"/>
  <c r="U455" i="13" s="1"/>
  <c r="V455" i="13" s="1"/>
  <c r="S455" i="13"/>
  <c r="W455" i="13" s="1"/>
  <c r="BI440" i="13"/>
  <c r="BM440" i="13" s="1"/>
  <c r="BJ440" i="13"/>
  <c r="BK440" i="13" s="1"/>
  <c r="BL440" i="13" s="1"/>
  <c r="BQ417" i="13"/>
  <c r="BR417" i="13" s="1"/>
  <c r="BS417" i="13" s="1"/>
  <c r="BP417" i="13"/>
  <c r="BT417" i="13" s="1"/>
  <c r="E445" i="13"/>
  <c r="I445" i="13" s="1"/>
  <c r="E76" i="13"/>
  <c r="I76" i="13" s="1"/>
  <c r="AG501" i="13"/>
  <c r="AK501" i="13" s="1"/>
  <c r="BI500" i="13"/>
  <c r="BM500" i="13" s="1"/>
  <c r="BP497" i="13"/>
  <c r="BT497" i="13" s="1"/>
  <c r="AN495" i="13"/>
  <c r="AR495" i="13" s="1"/>
  <c r="BI490" i="13"/>
  <c r="BM490" i="13" s="1"/>
  <c r="AG488" i="13"/>
  <c r="AK488" i="13" s="1"/>
  <c r="L483" i="13"/>
  <c r="P483" i="13" s="1"/>
  <c r="S482" i="13"/>
  <c r="W482" i="13" s="1"/>
  <c r="BP481" i="13"/>
  <c r="BT481" i="13" s="1"/>
  <c r="S480" i="13"/>
  <c r="W480" i="13" s="1"/>
  <c r="BP473" i="13"/>
  <c r="BT473" i="13" s="1"/>
  <c r="S473" i="13"/>
  <c r="W473" i="13" s="1"/>
  <c r="S472" i="13"/>
  <c r="W472" i="13" s="1"/>
  <c r="S471" i="13"/>
  <c r="W471" i="13" s="1"/>
  <c r="AN470" i="13"/>
  <c r="AR470" i="13" s="1"/>
  <c r="BB469" i="13"/>
  <c r="BF469" i="13" s="1"/>
  <c r="S468" i="13"/>
  <c r="W468" i="13" s="1"/>
  <c r="T468" i="13"/>
  <c r="U468" i="13" s="1"/>
  <c r="V468" i="13" s="1"/>
  <c r="M467" i="13"/>
  <c r="N467" i="13" s="1"/>
  <c r="O467" i="13" s="1"/>
  <c r="Z463" i="13"/>
  <c r="AD463" i="13" s="1"/>
  <c r="BP459" i="13"/>
  <c r="BT459" i="13" s="1"/>
  <c r="AU459" i="13"/>
  <c r="AY459" i="13" s="1"/>
  <c r="BC458" i="13"/>
  <c r="BD458" i="13" s="1"/>
  <c r="BE458" i="13" s="1"/>
  <c r="BB458" i="13"/>
  <c r="BF458" i="13" s="1"/>
  <c r="AN453" i="13"/>
  <c r="AR453" i="13" s="1"/>
  <c r="S446" i="13"/>
  <c r="W446" i="13" s="1"/>
  <c r="T446" i="13"/>
  <c r="U446" i="13" s="1"/>
  <c r="V446" i="13" s="1"/>
  <c r="AU445" i="13"/>
  <c r="AY445" i="13" s="1"/>
  <c r="S439" i="13"/>
  <c r="W439" i="13" s="1"/>
  <c r="AV438" i="13"/>
  <c r="AW438" i="13" s="1"/>
  <c r="AX438" i="13" s="1"/>
  <c r="AU438" i="13"/>
  <c r="AY438" i="13" s="1"/>
  <c r="AV435" i="13"/>
  <c r="AW435" i="13" s="1"/>
  <c r="AX435" i="13" s="1"/>
  <c r="AU430" i="13"/>
  <c r="AY430" i="13" s="1"/>
  <c r="AV430" i="13"/>
  <c r="AW430" i="13" s="1"/>
  <c r="AX430" i="13" s="1"/>
  <c r="BQ429" i="13"/>
  <c r="BR429" i="13" s="1"/>
  <c r="BS429" i="13" s="1"/>
  <c r="BP429" i="13"/>
  <c r="BT429" i="13" s="1"/>
  <c r="AN422" i="13"/>
  <c r="AR422" i="13" s="1"/>
  <c r="AO422" i="13"/>
  <c r="AP422" i="13" s="1"/>
  <c r="AQ422" i="13" s="1"/>
  <c r="T389" i="13"/>
  <c r="U389" i="13" s="1"/>
  <c r="V389" i="13" s="1"/>
  <c r="S389" i="13"/>
  <c r="W389" i="13" s="1"/>
  <c r="AH362" i="13"/>
  <c r="AI362" i="13" s="1"/>
  <c r="AJ362" i="13" s="1"/>
  <c r="AG362" i="13"/>
  <c r="AK362" i="13" s="1"/>
  <c r="BJ463" i="13"/>
  <c r="BK463" i="13" s="1"/>
  <c r="BL463" i="13" s="1"/>
  <c r="BI463" i="13"/>
  <c r="BM463" i="13" s="1"/>
  <c r="BJ439" i="13"/>
  <c r="BK439" i="13" s="1"/>
  <c r="BL439" i="13" s="1"/>
  <c r="BI439" i="13"/>
  <c r="BM439" i="13" s="1"/>
  <c r="AH438" i="13"/>
  <c r="AI438" i="13" s="1"/>
  <c r="AJ438" i="13" s="1"/>
  <c r="AG438" i="13"/>
  <c r="AK438" i="13" s="1"/>
  <c r="M425" i="13"/>
  <c r="N425" i="13" s="1"/>
  <c r="O425" i="13" s="1"/>
  <c r="L425" i="13"/>
  <c r="P425" i="13" s="1"/>
  <c r="S499" i="13"/>
  <c r="W499" i="13" s="1"/>
  <c r="AU497" i="13"/>
  <c r="AY497" i="13" s="1"/>
  <c r="S495" i="13"/>
  <c r="W495" i="13" s="1"/>
  <c r="BB494" i="13"/>
  <c r="BF494" i="13" s="1"/>
  <c r="AN494" i="13"/>
  <c r="AR494" i="13" s="1"/>
  <c r="AN490" i="13"/>
  <c r="AR490" i="13" s="1"/>
  <c r="AG483" i="13"/>
  <c r="AK483" i="13" s="1"/>
  <c r="AV482" i="13"/>
  <c r="AW482" i="13" s="1"/>
  <c r="AX482" i="13" s="1"/>
  <c r="BI479" i="13"/>
  <c r="BM479" i="13" s="1"/>
  <c r="S479" i="13"/>
  <c r="W479" i="13" s="1"/>
  <c r="AG471" i="13"/>
  <c r="AK471" i="13" s="1"/>
  <c r="L470" i="13"/>
  <c r="P470" i="13" s="1"/>
  <c r="Z465" i="13"/>
  <c r="AD465" i="13" s="1"/>
  <c r="AA464" i="13"/>
  <c r="AB464" i="13" s="1"/>
  <c r="AC464" i="13" s="1"/>
  <c r="Z464" i="13"/>
  <c r="AD464" i="13" s="1"/>
  <c r="Z457" i="13"/>
  <c r="AD457" i="13" s="1"/>
  <c r="S456" i="13"/>
  <c r="W456" i="13" s="1"/>
  <c r="AV446" i="13"/>
  <c r="AW446" i="13" s="1"/>
  <c r="AX446" i="13" s="1"/>
  <c r="AU446" i="13"/>
  <c r="AY446" i="13" s="1"/>
  <c r="AG443" i="13"/>
  <c r="AK443" i="13" s="1"/>
  <c r="AO438" i="13"/>
  <c r="AP438" i="13" s="1"/>
  <c r="AQ438" i="13" s="1"/>
  <c r="AN438" i="13"/>
  <c r="AR438" i="13" s="1"/>
  <c r="BC431" i="13"/>
  <c r="BD431" i="13" s="1"/>
  <c r="BE431" i="13" s="1"/>
  <c r="BB431" i="13"/>
  <c r="BF431" i="13" s="1"/>
  <c r="BJ429" i="13"/>
  <c r="BK429" i="13" s="1"/>
  <c r="BL429" i="13" s="1"/>
  <c r="BI429" i="13"/>
  <c r="BM429" i="13" s="1"/>
  <c r="S405" i="13"/>
  <c r="W405" i="13" s="1"/>
  <c r="T405" i="13"/>
  <c r="U405" i="13" s="1"/>
  <c r="V405" i="13" s="1"/>
  <c r="BQ403" i="13"/>
  <c r="BR403" i="13" s="1"/>
  <c r="BS403" i="13" s="1"/>
  <c r="BP403" i="13"/>
  <c r="BT403" i="13" s="1"/>
  <c r="BP391" i="13"/>
  <c r="BT391" i="13" s="1"/>
  <c r="BQ391" i="13"/>
  <c r="BR391" i="13" s="1"/>
  <c r="BS391" i="13" s="1"/>
  <c r="M327" i="13"/>
  <c r="N327" i="13" s="1"/>
  <c r="O327" i="13" s="1"/>
  <c r="L327" i="13"/>
  <c r="P327" i="13" s="1"/>
  <c r="AN402" i="13"/>
  <c r="AR402" i="13" s="1"/>
  <c r="AO402" i="13"/>
  <c r="AP402" i="13" s="1"/>
  <c r="AQ402" i="13" s="1"/>
  <c r="AG399" i="13"/>
  <c r="AK399" i="13" s="1"/>
  <c r="AH399" i="13"/>
  <c r="AI399" i="13" s="1"/>
  <c r="AJ399" i="13" s="1"/>
  <c r="T395" i="13"/>
  <c r="U395" i="13" s="1"/>
  <c r="V395" i="13" s="1"/>
  <c r="S395" i="13"/>
  <c r="W395" i="13" s="1"/>
  <c r="BJ379" i="13"/>
  <c r="BK379" i="13" s="1"/>
  <c r="BL379" i="13" s="1"/>
  <c r="BI379" i="13"/>
  <c r="BM379" i="13" s="1"/>
  <c r="T359" i="13"/>
  <c r="U359" i="13" s="1"/>
  <c r="V359" i="13" s="1"/>
  <c r="S359" i="13"/>
  <c r="W359" i="13" s="1"/>
  <c r="M354" i="13"/>
  <c r="N354" i="13" s="1"/>
  <c r="O354" i="13" s="1"/>
  <c r="L354" i="13"/>
  <c r="P354" i="13" s="1"/>
  <c r="AH285" i="13"/>
  <c r="AI285" i="13" s="1"/>
  <c r="AJ285" i="13" s="1"/>
  <c r="AG285" i="13"/>
  <c r="AK285" i="13" s="1"/>
  <c r="BI449" i="13"/>
  <c r="BM449" i="13" s="1"/>
  <c r="BI447" i="13"/>
  <c r="BM447" i="13" s="1"/>
  <c r="AN446" i="13"/>
  <c r="AR446" i="13" s="1"/>
  <c r="BP442" i="13"/>
  <c r="BT442" i="13" s="1"/>
  <c r="L440" i="13"/>
  <c r="P440" i="13" s="1"/>
  <c r="L437" i="13"/>
  <c r="P437" i="13" s="1"/>
  <c r="S432" i="13"/>
  <c r="W432" i="13" s="1"/>
  <c r="AU424" i="13"/>
  <c r="AY424" i="13" s="1"/>
  <c r="BB423" i="13"/>
  <c r="BF423" i="13" s="1"/>
  <c r="BI422" i="13"/>
  <c r="BM422" i="13" s="1"/>
  <c r="AG422" i="13"/>
  <c r="AK422" i="13" s="1"/>
  <c r="L421" i="13"/>
  <c r="P421" i="13" s="1"/>
  <c r="S420" i="13"/>
  <c r="W420" i="13" s="1"/>
  <c r="Z419" i="13"/>
  <c r="AD419" i="13" s="1"/>
  <c r="BI418" i="13"/>
  <c r="BM418" i="13" s="1"/>
  <c r="AG416" i="13"/>
  <c r="AK416" i="13" s="1"/>
  <c r="S416" i="13"/>
  <c r="W416" i="13" s="1"/>
  <c r="BI414" i="13"/>
  <c r="BM414" i="13" s="1"/>
  <c r="AA412" i="13"/>
  <c r="AB412" i="13" s="1"/>
  <c r="AC412" i="13" s="1"/>
  <c r="AN407" i="13"/>
  <c r="AR407" i="13" s="1"/>
  <c r="BB405" i="13"/>
  <c r="BF405" i="13" s="1"/>
  <c r="AN401" i="13"/>
  <c r="AR401" i="13" s="1"/>
  <c r="Z399" i="13"/>
  <c r="AD399" i="13" s="1"/>
  <c r="S397" i="13"/>
  <c r="W397" i="13" s="1"/>
  <c r="T397" i="13"/>
  <c r="U397" i="13" s="1"/>
  <c r="V397" i="13" s="1"/>
  <c r="BI390" i="13"/>
  <c r="BM390" i="13" s="1"/>
  <c r="BQ387" i="13"/>
  <c r="BR387" i="13" s="1"/>
  <c r="BS387" i="13" s="1"/>
  <c r="BP387" i="13"/>
  <c r="BT387" i="13" s="1"/>
  <c r="AG384" i="13"/>
  <c r="AK384" i="13" s="1"/>
  <c r="BB374" i="13"/>
  <c r="BF374" i="13" s="1"/>
  <c r="BQ368" i="13"/>
  <c r="BR368" i="13" s="1"/>
  <c r="BS368" i="13" s="1"/>
  <c r="BP368" i="13"/>
  <c r="BT368" i="13" s="1"/>
  <c r="S357" i="13"/>
  <c r="W357" i="13" s="1"/>
  <c r="T357" i="13"/>
  <c r="U357" i="13" s="1"/>
  <c r="V357" i="13" s="1"/>
  <c r="BC356" i="13"/>
  <c r="BD356" i="13" s="1"/>
  <c r="BE356" i="13" s="1"/>
  <c r="BB356" i="13"/>
  <c r="BF356" i="13" s="1"/>
  <c r="BP354" i="13"/>
  <c r="BT354" i="13" s="1"/>
  <c r="BQ354" i="13"/>
  <c r="BR354" i="13" s="1"/>
  <c r="BS354" i="13" s="1"/>
  <c r="AO352" i="13"/>
  <c r="AP352" i="13" s="1"/>
  <c r="AQ352" i="13" s="1"/>
  <c r="AN352" i="13"/>
  <c r="AR352" i="13" s="1"/>
  <c r="AA350" i="13"/>
  <c r="AB350" i="13" s="1"/>
  <c r="AC350" i="13" s="1"/>
  <c r="Z350" i="13"/>
  <c r="AD350" i="13" s="1"/>
  <c r="M339" i="13"/>
  <c r="N339" i="13" s="1"/>
  <c r="O339" i="13" s="1"/>
  <c r="L339" i="13"/>
  <c r="P339" i="13" s="1"/>
  <c r="BP335" i="13"/>
  <c r="BT335" i="13" s="1"/>
  <c r="BQ335" i="13"/>
  <c r="BR335" i="13" s="1"/>
  <c r="BS335" i="13" s="1"/>
  <c r="L325" i="13"/>
  <c r="P325" i="13" s="1"/>
  <c r="M325" i="13"/>
  <c r="N325" i="13" s="1"/>
  <c r="O325" i="13" s="1"/>
  <c r="AO322" i="13"/>
  <c r="AP322" i="13" s="1"/>
  <c r="AQ322" i="13" s="1"/>
  <c r="AN322" i="13"/>
  <c r="AR322" i="13" s="1"/>
  <c r="L317" i="13"/>
  <c r="P317" i="13" s="1"/>
  <c r="M317" i="13"/>
  <c r="N317" i="13" s="1"/>
  <c r="O317" i="13" s="1"/>
  <c r="L305" i="13"/>
  <c r="P305" i="13" s="1"/>
  <c r="M305" i="13"/>
  <c r="N305" i="13" s="1"/>
  <c r="O305" i="13" s="1"/>
  <c r="BJ245" i="13"/>
  <c r="BK245" i="13" s="1"/>
  <c r="BL245" i="13" s="1"/>
  <c r="BI245" i="13"/>
  <c r="BM245" i="13" s="1"/>
  <c r="BP427" i="13"/>
  <c r="BT427" i="13" s="1"/>
  <c r="AU427" i="13"/>
  <c r="AY427" i="13" s="1"/>
  <c r="S427" i="13"/>
  <c r="W427" i="13" s="1"/>
  <c r="AG424" i="13"/>
  <c r="AK424" i="13" s="1"/>
  <c r="BP423" i="13"/>
  <c r="BT423" i="13" s="1"/>
  <c r="S423" i="13"/>
  <c r="W423" i="13" s="1"/>
  <c r="AU422" i="13"/>
  <c r="AY422" i="13" s="1"/>
  <c r="BI420" i="13"/>
  <c r="BM420" i="13" s="1"/>
  <c r="AG420" i="13"/>
  <c r="AK420" i="13" s="1"/>
  <c r="AU419" i="13"/>
  <c r="AY419" i="13" s="1"/>
  <c r="L419" i="13"/>
  <c r="P419" i="13" s="1"/>
  <c r="AG413" i="13"/>
  <c r="AK413" i="13" s="1"/>
  <c r="AG405" i="13"/>
  <c r="AK405" i="13" s="1"/>
  <c r="BJ383" i="13"/>
  <c r="BK383" i="13" s="1"/>
  <c r="BL383" i="13" s="1"/>
  <c r="BI383" i="13"/>
  <c r="BM383" i="13" s="1"/>
  <c r="BJ368" i="13"/>
  <c r="BK368" i="13" s="1"/>
  <c r="BL368" i="13" s="1"/>
  <c r="BI368" i="13"/>
  <c r="BM368" i="13" s="1"/>
  <c r="AG355" i="13"/>
  <c r="AK355" i="13" s="1"/>
  <c r="AH355" i="13"/>
  <c r="AI355" i="13" s="1"/>
  <c r="AJ355" i="13" s="1"/>
  <c r="BB340" i="13"/>
  <c r="BF340" i="13" s="1"/>
  <c r="BC340" i="13"/>
  <c r="BD340" i="13" s="1"/>
  <c r="BE340" i="13" s="1"/>
  <c r="AH338" i="13"/>
  <c r="AI338" i="13" s="1"/>
  <c r="AJ338" i="13" s="1"/>
  <c r="AG338" i="13"/>
  <c r="AK338" i="13" s="1"/>
  <c r="S337" i="13"/>
  <c r="W337" i="13" s="1"/>
  <c r="T337" i="13"/>
  <c r="U337" i="13" s="1"/>
  <c r="V337" i="13" s="1"/>
  <c r="BB332" i="13"/>
  <c r="BF332" i="13" s="1"/>
  <c r="BC332" i="13"/>
  <c r="BD332" i="13" s="1"/>
  <c r="BE332" i="13" s="1"/>
  <c r="BI331" i="13"/>
  <c r="BM331" i="13" s="1"/>
  <c r="BJ331" i="13"/>
  <c r="BK331" i="13" s="1"/>
  <c r="BL331" i="13" s="1"/>
  <c r="AV292" i="13"/>
  <c r="AW292" i="13" s="1"/>
  <c r="AX292" i="13" s="1"/>
  <c r="AU292" i="13"/>
  <c r="AY292" i="13" s="1"/>
  <c r="BB287" i="13"/>
  <c r="BF287" i="13" s="1"/>
  <c r="BC287" i="13"/>
  <c r="BD287" i="13" s="1"/>
  <c r="BE287" i="13" s="1"/>
  <c r="L429" i="13"/>
  <c r="P429" i="13" s="1"/>
  <c r="BI426" i="13"/>
  <c r="BM426" i="13" s="1"/>
  <c r="BI410" i="13"/>
  <c r="BM410" i="13" s="1"/>
  <c r="Z409" i="13"/>
  <c r="AD409" i="13" s="1"/>
  <c r="S408" i="13"/>
  <c r="W408" i="13" s="1"/>
  <c r="BP407" i="13"/>
  <c r="BT407" i="13" s="1"/>
  <c r="AG406" i="13"/>
  <c r="AK406" i="13" s="1"/>
  <c r="AV405" i="13"/>
  <c r="AW405" i="13" s="1"/>
  <c r="AX405" i="13" s="1"/>
  <c r="AU402" i="13"/>
  <c r="AY402" i="13" s="1"/>
  <c r="AU400" i="13"/>
  <c r="AY400" i="13" s="1"/>
  <c r="BQ388" i="13"/>
  <c r="BR388" i="13" s="1"/>
  <c r="BS388" i="13" s="1"/>
  <c r="BP388" i="13"/>
  <c r="BT388" i="13" s="1"/>
  <c r="AU359" i="13"/>
  <c r="AY359" i="13" s="1"/>
  <c r="AV359" i="13"/>
  <c r="AW359" i="13" s="1"/>
  <c r="AX359" i="13" s="1"/>
  <c r="BQ355" i="13"/>
  <c r="BR355" i="13" s="1"/>
  <c r="BS355" i="13" s="1"/>
  <c r="BP355" i="13"/>
  <c r="BT355" i="13" s="1"/>
  <c r="BC353" i="13"/>
  <c r="BD353" i="13" s="1"/>
  <c r="BE353" i="13" s="1"/>
  <c r="BB353" i="13"/>
  <c r="BF353" i="13" s="1"/>
  <c r="BI344" i="13"/>
  <c r="BM344" i="13" s="1"/>
  <c r="BJ344" i="13"/>
  <c r="BK344" i="13" s="1"/>
  <c r="BL344" i="13" s="1"/>
  <c r="Z344" i="13"/>
  <c r="AD344" i="13" s="1"/>
  <c r="AA344" i="13"/>
  <c r="AB344" i="13" s="1"/>
  <c r="AC344" i="13" s="1"/>
  <c r="BJ334" i="13"/>
  <c r="BK334" i="13" s="1"/>
  <c r="BL334" i="13" s="1"/>
  <c r="BI334" i="13"/>
  <c r="BM334" i="13" s="1"/>
  <c r="AG333" i="13"/>
  <c r="AK333" i="13" s="1"/>
  <c r="AH333" i="13"/>
  <c r="AI333" i="13" s="1"/>
  <c r="AJ333" i="13" s="1"/>
  <c r="AU323" i="13"/>
  <c r="AY323" i="13" s="1"/>
  <c r="AV323" i="13"/>
  <c r="AW323" i="13" s="1"/>
  <c r="AX323" i="13" s="1"/>
  <c r="BC318" i="13"/>
  <c r="BD318" i="13" s="1"/>
  <c r="BE318" i="13" s="1"/>
  <c r="BB318" i="13"/>
  <c r="BF318" i="13" s="1"/>
  <c r="AH308" i="13"/>
  <c r="AI308" i="13" s="1"/>
  <c r="AJ308" i="13" s="1"/>
  <c r="AG308" i="13"/>
  <c r="AK308" i="13" s="1"/>
  <c r="L289" i="13"/>
  <c r="P289" i="13" s="1"/>
  <c r="M289" i="13"/>
  <c r="N289" i="13" s="1"/>
  <c r="O289" i="13" s="1"/>
  <c r="BQ270" i="13"/>
  <c r="BR270" i="13" s="1"/>
  <c r="BS270" i="13" s="1"/>
  <c r="BP270" i="13"/>
  <c r="BT270" i="13" s="1"/>
  <c r="AN268" i="13"/>
  <c r="AR268" i="13" s="1"/>
  <c r="AO268" i="13"/>
  <c r="AP268" i="13" s="1"/>
  <c r="AQ268" i="13" s="1"/>
  <c r="AH404" i="13"/>
  <c r="AI404" i="13" s="1"/>
  <c r="AJ404" i="13" s="1"/>
  <c r="AG404" i="13"/>
  <c r="AK404" i="13" s="1"/>
  <c r="BC401" i="13"/>
  <c r="BD401" i="13" s="1"/>
  <c r="BE401" i="13" s="1"/>
  <c r="BB401" i="13"/>
  <c r="BF401" i="13" s="1"/>
  <c r="AH395" i="13"/>
  <c r="AI395" i="13" s="1"/>
  <c r="AJ395" i="13" s="1"/>
  <c r="AG395" i="13"/>
  <c r="AK395" i="13" s="1"/>
  <c r="BQ375" i="13"/>
  <c r="BR375" i="13" s="1"/>
  <c r="BS375" i="13" s="1"/>
  <c r="BP375" i="13"/>
  <c r="BT375" i="13" s="1"/>
  <c r="AA373" i="13"/>
  <c r="AB373" i="13" s="1"/>
  <c r="AC373" i="13" s="1"/>
  <c r="Z373" i="13"/>
  <c r="AD373" i="13" s="1"/>
  <c r="M364" i="13"/>
  <c r="N364" i="13" s="1"/>
  <c r="O364" i="13" s="1"/>
  <c r="L364" i="13"/>
  <c r="P364" i="13" s="1"/>
  <c r="AO359" i="13"/>
  <c r="AP359" i="13" s="1"/>
  <c r="AQ359" i="13" s="1"/>
  <c r="AN359" i="13"/>
  <c r="AR359" i="13" s="1"/>
  <c r="AH349" i="13"/>
  <c r="AI349" i="13" s="1"/>
  <c r="AJ349" i="13" s="1"/>
  <c r="AG349" i="13"/>
  <c r="AK349" i="13" s="1"/>
  <c r="BB348" i="13"/>
  <c r="BF348" i="13" s="1"/>
  <c r="BC348" i="13"/>
  <c r="BD348" i="13" s="1"/>
  <c r="BE348" i="13" s="1"/>
  <c r="BP342" i="13"/>
  <c r="BT342" i="13" s="1"/>
  <c r="BQ342" i="13"/>
  <c r="BR342" i="13" s="1"/>
  <c r="BS342" i="13" s="1"/>
  <c r="BC341" i="13"/>
  <c r="BD341" i="13" s="1"/>
  <c r="BE341" i="13" s="1"/>
  <c r="BB341" i="13"/>
  <c r="BF341" i="13" s="1"/>
  <c r="BP322" i="13"/>
  <c r="BT322" i="13" s="1"/>
  <c r="BQ322" i="13"/>
  <c r="BR322" i="13" s="1"/>
  <c r="BS322" i="13" s="1"/>
  <c r="BI432" i="13"/>
  <c r="BM432" i="13" s="1"/>
  <c r="L432" i="13"/>
  <c r="P432" i="13" s="1"/>
  <c r="L428" i="13"/>
  <c r="P428" i="13" s="1"/>
  <c r="L424" i="13"/>
  <c r="P424" i="13" s="1"/>
  <c r="AU423" i="13"/>
  <c r="AY423" i="13" s="1"/>
  <c r="AN420" i="13"/>
  <c r="AR420" i="13" s="1"/>
  <c r="L420" i="13"/>
  <c r="P420" i="13" s="1"/>
  <c r="L416" i="13"/>
  <c r="P416" i="13" s="1"/>
  <c r="BP412" i="13"/>
  <c r="BT412" i="13" s="1"/>
  <c r="BB410" i="13"/>
  <c r="BF410" i="13" s="1"/>
  <c r="Z406" i="13"/>
  <c r="AD406" i="13" s="1"/>
  <c r="BQ401" i="13"/>
  <c r="BR401" i="13" s="1"/>
  <c r="BS401" i="13" s="1"/>
  <c r="BP401" i="13"/>
  <c r="BT401" i="13" s="1"/>
  <c r="BJ398" i="13"/>
  <c r="BK398" i="13" s="1"/>
  <c r="BL398" i="13" s="1"/>
  <c r="BI398" i="13"/>
  <c r="BM398" i="13" s="1"/>
  <c r="Z398" i="13"/>
  <c r="AD398" i="13" s="1"/>
  <c r="AV391" i="13"/>
  <c r="AW391" i="13" s="1"/>
  <c r="AX391" i="13" s="1"/>
  <c r="AU391" i="13"/>
  <c r="AY391" i="13" s="1"/>
  <c r="Z379" i="13"/>
  <c r="AD379" i="13" s="1"/>
  <c r="BQ364" i="13"/>
  <c r="BR364" i="13" s="1"/>
  <c r="BS364" i="13" s="1"/>
  <c r="BP364" i="13"/>
  <c r="BT364" i="13" s="1"/>
  <c r="Z361" i="13"/>
  <c r="AD361" i="13" s="1"/>
  <c r="AA361" i="13"/>
  <c r="AB361" i="13" s="1"/>
  <c r="AC361" i="13" s="1"/>
  <c r="BJ357" i="13"/>
  <c r="BK357" i="13" s="1"/>
  <c r="BL357" i="13" s="1"/>
  <c r="BI357" i="13"/>
  <c r="BM357" i="13" s="1"/>
  <c r="BP350" i="13"/>
  <c r="BT350" i="13" s="1"/>
  <c r="BQ350" i="13"/>
  <c r="BR350" i="13" s="1"/>
  <c r="BS350" i="13" s="1"/>
  <c r="BQ349" i="13"/>
  <c r="BR349" i="13" s="1"/>
  <c r="BS349" i="13" s="1"/>
  <c r="BP349" i="13"/>
  <c r="BT349" i="13" s="1"/>
  <c r="AA349" i="13"/>
  <c r="AB349" i="13" s="1"/>
  <c r="AC349" i="13" s="1"/>
  <c r="Z349" i="13"/>
  <c r="AD349" i="13" s="1"/>
  <c r="AG339" i="13"/>
  <c r="AK339" i="13" s="1"/>
  <c r="AH339" i="13"/>
  <c r="AI339" i="13" s="1"/>
  <c r="AJ339" i="13" s="1"/>
  <c r="BI336" i="13"/>
  <c r="BM336" i="13" s="1"/>
  <c r="BJ336" i="13"/>
  <c r="BK336" i="13" s="1"/>
  <c r="BL336" i="13" s="1"/>
  <c r="BC335" i="13"/>
  <c r="BD335" i="13" s="1"/>
  <c r="BE335" i="13" s="1"/>
  <c r="BB335" i="13"/>
  <c r="BF335" i="13" s="1"/>
  <c r="S333" i="13"/>
  <c r="W333" i="13" s="1"/>
  <c r="T333" i="13"/>
  <c r="U333" i="13" s="1"/>
  <c r="V333" i="13" s="1"/>
  <c r="AG332" i="13"/>
  <c r="AK332" i="13" s="1"/>
  <c r="AH332" i="13"/>
  <c r="AI332" i="13" s="1"/>
  <c r="AJ332" i="13" s="1"/>
  <c r="L326" i="13"/>
  <c r="P326" i="13" s="1"/>
  <c r="M326" i="13"/>
  <c r="N326" i="13" s="1"/>
  <c r="O326" i="13" s="1"/>
  <c r="AV298" i="13"/>
  <c r="AW298" i="13" s="1"/>
  <c r="AX298" i="13" s="1"/>
  <c r="AU298" i="13"/>
  <c r="AY298" i="13" s="1"/>
  <c r="AV297" i="13"/>
  <c r="AW297" i="13" s="1"/>
  <c r="AX297" i="13" s="1"/>
  <c r="AU297" i="13"/>
  <c r="AY297" i="13" s="1"/>
  <c r="AO294" i="13"/>
  <c r="AP294" i="13" s="1"/>
  <c r="AQ294" i="13" s="1"/>
  <c r="AN294" i="13"/>
  <c r="AR294" i="13" s="1"/>
  <c r="AN277" i="13"/>
  <c r="AR277" i="13" s="1"/>
  <c r="AO277" i="13"/>
  <c r="AP277" i="13" s="1"/>
  <c r="AQ277" i="13" s="1"/>
  <c r="BB427" i="13"/>
  <c r="BF427" i="13" s="1"/>
  <c r="Z427" i="13"/>
  <c r="AD427" i="13" s="1"/>
  <c r="AG426" i="13"/>
  <c r="AK426" i="13" s="1"/>
  <c r="Z423" i="13"/>
  <c r="AD423" i="13" s="1"/>
  <c r="BB419" i="13"/>
  <c r="BF419" i="13" s="1"/>
  <c r="AU408" i="13"/>
  <c r="AY408" i="13" s="1"/>
  <c r="AO393" i="13"/>
  <c r="AP393" i="13" s="1"/>
  <c r="AQ393" i="13" s="1"/>
  <c r="AN393" i="13"/>
  <c r="AR393" i="13" s="1"/>
  <c r="AN392" i="13"/>
  <c r="AR392" i="13" s="1"/>
  <c r="AN390" i="13"/>
  <c r="AR390" i="13" s="1"/>
  <c r="BP389" i="13"/>
  <c r="BT389" i="13" s="1"/>
  <c r="BC388" i="13"/>
  <c r="BD388" i="13" s="1"/>
  <c r="BE388" i="13" s="1"/>
  <c r="BB388" i="13"/>
  <c r="BF388" i="13" s="1"/>
  <c r="AU386" i="13"/>
  <c r="AY386" i="13" s="1"/>
  <c r="AH385" i="13"/>
  <c r="AI385" i="13" s="1"/>
  <c r="AJ385" i="13" s="1"/>
  <c r="AG385" i="13"/>
  <c r="AK385" i="13" s="1"/>
  <c r="AG383" i="13"/>
  <c r="AK383" i="13" s="1"/>
  <c r="BJ382" i="13"/>
  <c r="BK382" i="13" s="1"/>
  <c r="BL382" i="13" s="1"/>
  <c r="BI382" i="13"/>
  <c r="BM382" i="13" s="1"/>
  <c r="BC377" i="13"/>
  <c r="BD377" i="13" s="1"/>
  <c r="BE377" i="13" s="1"/>
  <c r="BB377" i="13"/>
  <c r="BF377" i="13" s="1"/>
  <c r="T369" i="13"/>
  <c r="U369" i="13" s="1"/>
  <c r="V369" i="13" s="1"/>
  <c r="S369" i="13"/>
  <c r="W369" i="13" s="1"/>
  <c r="AV367" i="13"/>
  <c r="AW367" i="13" s="1"/>
  <c r="AX367" i="13" s="1"/>
  <c r="AU367" i="13"/>
  <c r="AY367" i="13" s="1"/>
  <c r="BC366" i="13"/>
  <c r="BD366" i="13" s="1"/>
  <c r="BE366" i="13" s="1"/>
  <c r="BB366" i="13"/>
  <c r="BF366" i="13" s="1"/>
  <c r="AO351" i="13"/>
  <c r="AP351" i="13" s="1"/>
  <c r="AQ351" i="13" s="1"/>
  <c r="AN351" i="13"/>
  <c r="AR351" i="13" s="1"/>
  <c r="BI349" i="13"/>
  <c r="BM349" i="13" s="1"/>
  <c r="BJ349" i="13"/>
  <c r="BK349" i="13" s="1"/>
  <c r="BL349" i="13" s="1"/>
  <c r="BB342" i="13"/>
  <c r="BF342" i="13" s="1"/>
  <c r="BC342" i="13"/>
  <c r="BD342" i="13" s="1"/>
  <c r="BE342" i="13" s="1"/>
  <c r="Z336" i="13"/>
  <c r="AD336" i="13" s="1"/>
  <c r="AA336" i="13"/>
  <c r="AB336" i="13" s="1"/>
  <c r="AC336" i="13" s="1"/>
  <c r="BB324" i="13"/>
  <c r="BF324" i="13" s="1"/>
  <c r="BC324" i="13"/>
  <c r="BD324" i="13" s="1"/>
  <c r="BE324" i="13" s="1"/>
  <c r="T315" i="13"/>
  <c r="U315" i="13" s="1"/>
  <c r="V315" i="13" s="1"/>
  <c r="S315" i="13"/>
  <c r="W315" i="13" s="1"/>
  <c r="BB299" i="13"/>
  <c r="BF299" i="13" s="1"/>
  <c r="BC299" i="13"/>
  <c r="BD299" i="13" s="1"/>
  <c r="BE299" i="13" s="1"/>
  <c r="BB319" i="13"/>
  <c r="BF319" i="13" s="1"/>
  <c r="BC319" i="13"/>
  <c r="BD319" i="13" s="1"/>
  <c r="BE319" i="13" s="1"/>
  <c r="BC316" i="13"/>
  <c r="BD316" i="13" s="1"/>
  <c r="BE316" i="13" s="1"/>
  <c r="BB316" i="13"/>
  <c r="BF316" i="13" s="1"/>
  <c r="M306" i="13"/>
  <c r="N306" i="13" s="1"/>
  <c r="O306" i="13" s="1"/>
  <c r="L306" i="13"/>
  <c r="P306" i="13" s="1"/>
  <c r="AH305" i="13"/>
  <c r="AI305" i="13" s="1"/>
  <c r="AJ305" i="13" s="1"/>
  <c r="AG305" i="13"/>
  <c r="AK305" i="13" s="1"/>
  <c r="M304" i="13"/>
  <c r="N304" i="13" s="1"/>
  <c r="O304" i="13" s="1"/>
  <c r="L304" i="13"/>
  <c r="P304" i="13" s="1"/>
  <c r="T301" i="13"/>
  <c r="U301" i="13" s="1"/>
  <c r="V301" i="13" s="1"/>
  <c r="S301" i="13"/>
  <c r="W301" i="13" s="1"/>
  <c r="BJ296" i="13"/>
  <c r="BK296" i="13" s="1"/>
  <c r="BL296" i="13" s="1"/>
  <c r="BI296" i="13"/>
  <c r="BM296" i="13" s="1"/>
  <c r="S296" i="13"/>
  <c r="W296" i="13" s="1"/>
  <c r="T296" i="13"/>
  <c r="U296" i="13" s="1"/>
  <c r="V296" i="13" s="1"/>
  <c r="M295" i="13"/>
  <c r="N295" i="13" s="1"/>
  <c r="O295" i="13" s="1"/>
  <c r="L295" i="13"/>
  <c r="P295" i="13" s="1"/>
  <c r="T289" i="13"/>
  <c r="U289" i="13" s="1"/>
  <c r="V289" i="13" s="1"/>
  <c r="S289" i="13"/>
  <c r="W289" i="13" s="1"/>
  <c r="L250" i="13"/>
  <c r="P250" i="13" s="1"/>
  <c r="M250" i="13"/>
  <c r="N250" i="13" s="1"/>
  <c r="O250" i="13" s="1"/>
  <c r="Z381" i="13"/>
  <c r="AD381" i="13" s="1"/>
  <c r="L375" i="13"/>
  <c r="P375" i="13" s="1"/>
  <c r="Z368" i="13"/>
  <c r="AD368" i="13" s="1"/>
  <c r="BP367" i="13"/>
  <c r="BT367" i="13" s="1"/>
  <c r="BI365" i="13"/>
  <c r="BM365" i="13" s="1"/>
  <c r="AN363" i="13"/>
  <c r="AR363" i="13" s="1"/>
  <c r="BP362" i="13"/>
  <c r="BT362" i="13" s="1"/>
  <c r="AU362" i="13"/>
  <c r="AY362" i="13" s="1"/>
  <c r="Z362" i="13"/>
  <c r="AD362" i="13" s="1"/>
  <c r="BB361" i="13"/>
  <c r="BF361" i="13" s="1"/>
  <c r="BP356" i="13"/>
  <c r="BT356" i="13" s="1"/>
  <c r="AG356" i="13"/>
  <c r="AK356" i="13" s="1"/>
  <c r="BP351" i="13"/>
  <c r="BT351" i="13" s="1"/>
  <c r="AG351" i="13"/>
  <c r="AK351" i="13" s="1"/>
  <c r="BB350" i="13"/>
  <c r="BF350" i="13" s="1"/>
  <c r="BB349" i="13"/>
  <c r="BF349" i="13" s="1"/>
  <c r="BP348" i="13"/>
  <c r="BT348" i="13" s="1"/>
  <c r="AN344" i="13"/>
  <c r="AR344" i="13" s="1"/>
  <c r="AU342" i="13"/>
  <c r="AY342" i="13" s="1"/>
  <c r="S342" i="13"/>
  <c r="W342" i="13" s="1"/>
  <c r="BP341" i="13"/>
  <c r="BT341" i="13" s="1"/>
  <c r="AU341" i="13"/>
  <c r="AY341" i="13" s="1"/>
  <c r="BP340" i="13"/>
  <c r="BT340" i="13" s="1"/>
  <c r="Z339" i="13"/>
  <c r="AD339" i="13" s="1"/>
  <c r="BP338" i="13"/>
  <c r="BT338" i="13" s="1"/>
  <c r="AG337" i="13"/>
  <c r="AK337" i="13" s="1"/>
  <c r="AN336" i="13"/>
  <c r="AR336" i="13" s="1"/>
  <c r="AU332" i="13"/>
  <c r="AY332" i="13" s="1"/>
  <c r="S331" i="13"/>
  <c r="W331" i="13" s="1"/>
  <c r="AN330" i="13"/>
  <c r="AR330" i="13" s="1"/>
  <c r="AG328" i="13"/>
  <c r="AK328" i="13" s="1"/>
  <c r="L328" i="13"/>
  <c r="P328" i="13" s="1"/>
  <c r="M328" i="13"/>
  <c r="N328" i="13" s="1"/>
  <c r="O328" i="13" s="1"/>
  <c r="AU326" i="13"/>
  <c r="AY326" i="13" s="1"/>
  <c r="BB325" i="13"/>
  <c r="BF325" i="13" s="1"/>
  <c r="AA325" i="13"/>
  <c r="AB325" i="13" s="1"/>
  <c r="AC325" i="13" s="1"/>
  <c r="Z325" i="13"/>
  <c r="AD325" i="13" s="1"/>
  <c r="BP318" i="13"/>
  <c r="BT318" i="13" s="1"/>
  <c r="AN316" i="13"/>
  <c r="AR316" i="13" s="1"/>
  <c r="AO316" i="13"/>
  <c r="AP316" i="13" s="1"/>
  <c r="AQ316" i="13" s="1"/>
  <c r="S316" i="13"/>
  <c r="W316" i="13" s="1"/>
  <c r="T316" i="13"/>
  <c r="U316" i="13" s="1"/>
  <c r="V316" i="13" s="1"/>
  <c r="BI315" i="13"/>
  <c r="BM315" i="13" s="1"/>
  <c r="Z311" i="13"/>
  <c r="AD311" i="13" s="1"/>
  <c r="L303" i="13"/>
  <c r="P303" i="13" s="1"/>
  <c r="AU301" i="13"/>
  <c r="AY301" i="13" s="1"/>
  <c r="S266" i="13"/>
  <c r="W266" i="13" s="1"/>
  <c r="T266" i="13"/>
  <c r="U266" i="13" s="1"/>
  <c r="V266" i="13" s="1"/>
  <c r="BI261" i="13"/>
  <c r="BM261" i="13" s="1"/>
  <c r="BJ261" i="13"/>
  <c r="BK261" i="13" s="1"/>
  <c r="BL261" i="13" s="1"/>
  <c r="T251" i="13"/>
  <c r="U251" i="13" s="1"/>
  <c r="V251" i="13" s="1"/>
  <c r="S251" i="13"/>
  <c r="W251" i="13" s="1"/>
  <c r="BI381" i="13"/>
  <c r="BM381" i="13" s="1"/>
  <c r="BB376" i="13"/>
  <c r="BF376" i="13" s="1"/>
  <c r="BB375" i="13"/>
  <c r="BF375" i="13" s="1"/>
  <c r="BB370" i="13"/>
  <c r="BF370" i="13" s="1"/>
  <c r="L360" i="13"/>
  <c r="P360" i="13" s="1"/>
  <c r="AU355" i="13"/>
  <c r="AY355" i="13" s="1"/>
  <c r="L355" i="13"/>
  <c r="P355" i="13" s="1"/>
  <c r="BB354" i="13"/>
  <c r="BF354" i="13" s="1"/>
  <c r="L348" i="13"/>
  <c r="P348" i="13" s="1"/>
  <c r="AU346" i="13"/>
  <c r="AY346" i="13" s="1"/>
  <c r="AG345" i="13"/>
  <c r="AK345" i="13" s="1"/>
  <c r="L344" i="13"/>
  <c r="P344" i="13" s="1"/>
  <c r="BI342" i="13"/>
  <c r="BM342" i="13" s="1"/>
  <c r="BP339" i="13"/>
  <c r="BT339" i="13" s="1"/>
  <c r="AN339" i="13"/>
  <c r="AR339" i="13" s="1"/>
  <c r="Z338" i="13"/>
  <c r="AD338" i="13" s="1"/>
  <c r="AU337" i="13"/>
  <c r="AY337" i="13" s="1"/>
  <c r="AU335" i="13"/>
  <c r="AY335" i="13" s="1"/>
  <c r="BB334" i="13"/>
  <c r="BF334" i="13" s="1"/>
  <c r="Z333" i="13"/>
  <c r="AD333" i="13" s="1"/>
  <c r="BI332" i="13"/>
  <c r="BM332" i="13" s="1"/>
  <c r="Z332" i="13"/>
  <c r="AD332" i="13" s="1"/>
  <c r="BP331" i="13"/>
  <c r="BT331" i="13" s="1"/>
  <c r="AN323" i="13"/>
  <c r="AR323" i="13" s="1"/>
  <c r="L322" i="13"/>
  <c r="P322" i="13" s="1"/>
  <c r="M315" i="13"/>
  <c r="N315" i="13" s="1"/>
  <c r="O315" i="13" s="1"/>
  <c r="L315" i="13"/>
  <c r="P315" i="13" s="1"/>
  <c r="L310" i="13"/>
  <c r="P310" i="13" s="1"/>
  <c r="BJ307" i="13"/>
  <c r="BK307" i="13" s="1"/>
  <c r="BL307" i="13" s="1"/>
  <c r="BI307" i="13"/>
  <c r="BM307" i="13" s="1"/>
  <c r="AG302" i="13"/>
  <c r="AK302" i="13" s="1"/>
  <c r="BP301" i="13"/>
  <c r="BT301" i="13" s="1"/>
  <c r="T279" i="13"/>
  <c r="U279" i="13" s="1"/>
  <c r="V279" i="13" s="1"/>
  <c r="S279" i="13"/>
  <c r="W279" i="13" s="1"/>
  <c r="BP273" i="13"/>
  <c r="BT273" i="13" s="1"/>
  <c r="BQ273" i="13"/>
  <c r="BR273" i="13" s="1"/>
  <c r="BS273" i="13" s="1"/>
  <c r="L264" i="13"/>
  <c r="P264" i="13" s="1"/>
  <c r="M264" i="13"/>
  <c r="N264" i="13" s="1"/>
  <c r="O264" i="13" s="1"/>
  <c r="BQ262" i="13"/>
  <c r="BR262" i="13" s="1"/>
  <c r="BS262" i="13" s="1"/>
  <c r="BP262" i="13"/>
  <c r="BT262" i="13" s="1"/>
  <c r="BI252" i="13"/>
  <c r="BM252" i="13" s="1"/>
  <c r="BJ252" i="13"/>
  <c r="BK252" i="13" s="1"/>
  <c r="BL252" i="13" s="1"/>
  <c r="BB226" i="13"/>
  <c r="BF226" i="13" s="1"/>
  <c r="BC226" i="13"/>
  <c r="BD226" i="13" s="1"/>
  <c r="BE226" i="13" s="1"/>
  <c r="S224" i="13"/>
  <c r="W224" i="13" s="1"/>
  <c r="T224" i="13"/>
  <c r="U224" i="13" s="1"/>
  <c r="V224" i="13" s="1"/>
  <c r="BP344" i="13"/>
  <c r="BT344" i="13" s="1"/>
  <c r="AN343" i="13"/>
  <c r="AR343" i="13" s="1"/>
  <c r="BP325" i="13"/>
  <c r="BT325" i="13" s="1"/>
  <c r="BQ325" i="13"/>
  <c r="BR325" i="13" s="1"/>
  <c r="BS325" i="13" s="1"/>
  <c r="BP323" i="13"/>
  <c r="BT323" i="13" s="1"/>
  <c r="AA320" i="13"/>
  <c r="AB320" i="13" s="1"/>
  <c r="AC320" i="13" s="1"/>
  <c r="Z320" i="13"/>
  <c r="AD320" i="13" s="1"/>
  <c r="T318" i="13"/>
  <c r="U318" i="13" s="1"/>
  <c r="V318" i="13" s="1"/>
  <c r="S318" i="13"/>
  <c r="W318" i="13" s="1"/>
  <c r="AH316" i="13"/>
  <c r="AI316" i="13" s="1"/>
  <c r="AJ316" i="13" s="1"/>
  <c r="AG316" i="13"/>
  <c r="AK316" i="13" s="1"/>
  <c r="BQ314" i="13"/>
  <c r="BR314" i="13" s="1"/>
  <c r="BS314" i="13" s="1"/>
  <c r="BP314" i="13"/>
  <c r="BT314" i="13" s="1"/>
  <c r="AA304" i="13"/>
  <c r="AB304" i="13" s="1"/>
  <c r="AC304" i="13" s="1"/>
  <c r="Z304" i="13"/>
  <c r="AD304" i="13" s="1"/>
  <c r="BQ302" i="13"/>
  <c r="BR302" i="13" s="1"/>
  <c r="BS302" i="13" s="1"/>
  <c r="BP302" i="13"/>
  <c r="BT302" i="13" s="1"/>
  <c r="BJ294" i="13"/>
  <c r="BK294" i="13" s="1"/>
  <c r="BL294" i="13" s="1"/>
  <c r="BI294" i="13"/>
  <c r="BM294" i="13" s="1"/>
  <c r="AH292" i="13"/>
  <c r="AI292" i="13" s="1"/>
  <c r="AJ292" i="13" s="1"/>
  <c r="AG292" i="13"/>
  <c r="AK292" i="13" s="1"/>
  <c r="AH291" i="13"/>
  <c r="AI291" i="13" s="1"/>
  <c r="AJ291" i="13" s="1"/>
  <c r="AG291" i="13"/>
  <c r="AK291" i="13" s="1"/>
  <c r="BJ283" i="13"/>
  <c r="BK283" i="13" s="1"/>
  <c r="BL283" i="13" s="1"/>
  <c r="BI283" i="13"/>
  <c r="BM283" i="13" s="1"/>
  <c r="Z283" i="13"/>
  <c r="AD283" i="13" s="1"/>
  <c r="AA283" i="13"/>
  <c r="AB283" i="13" s="1"/>
  <c r="AC283" i="13" s="1"/>
  <c r="S270" i="13"/>
  <c r="W270" i="13" s="1"/>
  <c r="T270" i="13"/>
  <c r="U270" i="13" s="1"/>
  <c r="V270" i="13" s="1"/>
  <c r="AN239" i="13"/>
  <c r="AR239" i="13" s="1"/>
  <c r="AO239" i="13"/>
  <c r="AP239" i="13" s="1"/>
  <c r="AQ239" i="13" s="1"/>
  <c r="T326" i="13"/>
  <c r="U326" i="13" s="1"/>
  <c r="V326" i="13" s="1"/>
  <c r="S326" i="13"/>
  <c r="W326" i="13" s="1"/>
  <c r="AV311" i="13"/>
  <c r="AW311" i="13" s="1"/>
  <c r="AX311" i="13" s="1"/>
  <c r="AU311" i="13"/>
  <c r="AY311" i="13" s="1"/>
  <c r="AA306" i="13"/>
  <c r="AB306" i="13" s="1"/>
  <c r="AC306" i="13" s="1"/>
  <c r="Z306" i="13"/>
  <c r="AD306" i="13" s="1"/>
  <c r="AO299" i="13"/>
  <c r="AP299" i="13" s="1"/>
  <c r="AQ299" i="13" s="1"/>
  <c r="AN299" i="13"/>
  <c r="AR299" i="13" s="1"/>
  <c r="AN296" i="13"/>
  <c r="AR296" i="13" s="1"/>
  <c r="AO296" i="13"/>
  <c r="AP296" i="13" s="1"/>
  <c r="AQ296" i="13" s="1"/>
  <c r="BQ292" i="13"/>
  <c r="BR292" i="13" s="1"/>
  <c r="BS292" i="13" s="1"/>
  <c r="BP292" i="13"/>
  <c r="BT292" i="13" s="1"/>
  <c r="AO278" i="13"/>
  <c r="AP278" i="13" s="1"/>
  <c r="AQ278" i="13" s="1"/>
  <c r="AN278" i="13"/>
  <c r="AR278" i="13" s="1"/>
  <c r="Z262" i="13"/>
  <c r="AD262" i="13" s="1"/>
  <c r="AA262" i="13"/>
  <c r="AB262" i="13" s="1"/>
  <c r="AC262" i="13" s="1"/>
  <c r="AU370" i="13"/>
  <c r="AY370" i="13" s="1"/>
  <c r="AG369" i="13"/>
  <c r="AK369" i="13" s="1"/>
  <c r="S362" i="13"/>
  <c r="W362" i="13" s="1"/>
  <c r="BP359" i="13"/>
  <c r="BT359" i="13" s="1"/>
  <c r="BI355" i="13"/>
  <c r="BM355" i="13" s="1"/>
  <c r="S355" i="13"/>
  <c r="W355" i="13" s="1"/>
  <c r="AU354" i="13"/>
  <c r="AY354" i="13" s="1"/>
  <c r="S350" i="13"/>
  <c r="W350" i="13" s="1"/>
  <c r="BP343" i="13"/>
  <c r="BT343" i="13" s="1"/>
  <c r="AG343" i="13"/>
  <c r="AK343" i="13" s="1"/>
  <c r="S338" i="13"/>
  <c r="W338" i="13" s="1"/>
  <c r="BB337" i="13"/>
  <c r="BF337" i="13" s="1"/>
  <c r="AN335" i="13"/>
  <c r="AR335" i="13" s="1"/>
  <c r="AU334" i="13"/>
  <c r="AY334" i="13" s="1"/>
  <c r="BI327" i="13"/>
  <c r="BM327" i="13" s="1"/>
  <c r="AU327" i="13"/>
  <c r="AY327" i="13" s="1"/>
  <c r="S324" i="13"/>
  <c r="W324" i="13" s="1"/>
  <c r="T324" i="13"/>
  <c r="U324" i="13" s="1"/>
  <c r="V324" i="13" s="1"/>
  <c r="S321" i="13"/>
  <c r="W321" i="13" s="1"/>
  <c r="L320" i="13"/>
  <c r="P320" i="13" s="1"/>
  <c r="M320" i="13"/>
  <c r="N320" i="13" s="1"/>
  <c r="O320" i="13" s="1"/>
  <c r="AN318" i="13"/>
  <c r="AR318" i="13" s="1"/>
  <c r="BI316" i="13"/>
  <c r="BM316" i="13" s="1"/>
  <c r="AN311" i="13"/>
  <c r="AR311" i="13" s="1"/>
  <c r="L307" i="13"/>
  <c r="P307" i="13" s="1"/>
  <c r="BC302" i="13"/>
  <c r="BD302" i="13" s="1"/>
  <c r="BE302" i="13" s="1"/>
  <c r="BB302" i="13"/>
  <c r="BF302" i="13" s="1"/>
  <c r="AH301" i="13"/>
  <c r="AI301" i="13" s="1"/>
  <c r="AJ301" i="13" s="1"/>
  <c r="AG301" i="13"/>
  <c r="AK301" i="13" s="1"/>
  <c r="AG300" i="13"/>
  <c r="AK300" i="13" s="1"/>
  <c r="M294" i="13"/>
  <c r="N294" i="13" s="1"/>
  <c r="O294" i="13" s="1"/>
  <c r="L294" i="13"/>
  <c r="P294" i="13" s="1"/>
  <c r="AG293" i="13"/>
  <c r="AK293" i="13" s="1"/>
  <c r="AH293" i="13"/>
  <c r="AI293" i="13" s="1"/>
  <c r="AJ293" i="13" s="1"/>
  <c r="BJ289" i="13"/>
  <c r="BK289" i="13" s="1"/>
  <c r="BL289" i="13" s="1"/>
  <c r="BI289" i="13"/>
  <c r="BM289" i="13" s="1"/>
  <c r="AV288" i="13"/>
  <c r="AW288" i="13" s="1"/>
  <c r="AX288" i="13" s="1"/>
  <c r="AU288" i="13"/>
  <c r="AY288" i="13" s="1"/>
  <c r="L288" i="13"/>
  <c r="P288" i="13" s="1"/>
  <c r="M288" i="13"/>
  <c r="N288" i="13" s="1"/>
  <c r="O288" i="13" s="1"/>
  <c r="BQ274" i="13"/>
  <c r="BR274" i="13" s="1"/>
  <c r="BS274" i="13" s="1"/>
  <c r="BP274" i="13"/>
  <c r="BT274" i="13" s="1"/>
  <c r="AV273" i="13"/>
  <c r="AW273" i="13" s="1"/>
  <c r="AX273" i="13" s="1"/>
  <c r="AU273" i="13"/>
  <c r="AY273" i="13" s="1"/>
  <c r="AG269" i="13"/>
  <c r="AK269" i="13" s="1"/>
  <c r="AH269" i="13"/>
  <c r="AI269" i="13" s="1"/>
  <c r="AJ269" i="13" s="1"/>
  <c r="AO266" i="13"/>
  <c r="AP266" i="13" s="1"/>
  <c r="AQ266" i="13" s="1"/>
  <c r="AN266" i="13"/>
  <c r="AR266" i="13" s="1"/>
  <c r="BJ260" i="13"/>
  <c r="BK260" i="13" s="1"/>
  <c r="BL260" i="13" s="1"/>
  <c r="BI260" i="13"/>
  <c r="BM260" i="13" s="1"/>
  <c r="T259" i="13"/>
  <c r="U259" i="13" s="1"/>
  <c r="V259" i="13" s="1"/>
  <c r="S259" i="13"/>
  <c r="W259" i="13" s="1"/>
  <c r="BB372" i="13"/>
  <c r="BF372" i="13" s="1"/>
  <c r="L363" i="13"/>
  <c r="P363" i="13" s="1"/>
  <c r="BP360" i="13"/>
  <c r="BT360" i="13" s="1"/>
  <c r="BI356" i="13"/>
  <c r="BM356" i="13" s="1"/>
  <c r="AN356" i="13"/>
  <c r="AR356" i="13" s="1"/>
  <c r="BI353" i="13"/>
  <c r="BM353" i="13" s="1"/>
  <c r="S348" i="13"/>
  <c r="W348" i="13" s="1"/>
  <c r="AN345" i="13"/>
  <c r="AR345" i="13" s="1"/>
  <c r="L341" i="13"/>
  <c r="P341" i="13" s="1"/>
  <c r="AN337" i="13"/>
  <c r="AR337" i="13" s="1"/>
  <c r="AU336" i="13"/>
  <c r="AY336" i="13" s="1"/>
  <c r="BB333" i="13"/>
  <c r="BF333" i="13" s="1"/>
  <c r="BP332" i="13"/>
  <c r="BT332" i="13" s="1"/>
  <c r="AV330" i="13"/>
  <c r="AW330" i="13" s="1"/>
  <c r="AX330" i="13" s="1"/>
  <c r="AU330" i="13"/>
  <c r="AY330" i="13" s="1"/>
  <c r="BI325" i="13"/>
  <c r="BM325" i="13" s="1"/>
  <c r="AH324" i="13"/>
  <c r="AI324" i="13" s="1"/>
  <c r="AJ324" i="13" s="1"/>
  <c r="AG324" i="13"/>
  <c r="AK324" i="13" s="1"/>
  <c r="AA322" i="13"/>
  <c r="AB322" i="13" s="1"/>
  <c r="AC322" i="13" s="1"/>
  <c r="Z322" i="13"/>
  <c r="AD322" i="13" s="1"/>
  <c r="BP319" i="13"/>
  <c r="BT319" i="13" s="1"/>
  <c r="AG319" i="13"/>
  <c r="AK319" i="13" s="1"/>
  <c r="L318" i="13"/>
  <c r="P318" i="13" s="1"/>
  <c r="Z315" i="13"/>
  <c r="AD315" i="13" s="1"/>
  <c r="AA315" i="13"/>
  <c r="AB315" i="13" s="1"/>
  <c r="AC315" i="13" s="1"/>
  <c r="AA313" i="13"/>
  <c r="AB313" i="13" s="1"/>
  <c r="AC313" i="13" s="1"/>
  <c r="M308" i="13"/>
  <c r="N308" i="13" s="1"/>
  <c r="O308" i="13" s="1"/>
  <c r="L308" i="13"/>
  <c r="P308" i="13" s="1"/>
  <c r="AV306" i="13"/>
  <c r="AW306" i="13" s="1"/>
  <c r="AX306" i="13" s="1"/>
  <c r="AU306" i="13"/>
  <c r="AY306" i="13" s="1"/>
  <c r="T306" i="13"/>
  <c r="U306" i="13" s="1"/>
  <c r="V306" i="13" s="1"/>
  <c r="S306" i="13"/>
  <c r="W306" i="13" s="1"/>
  <c r="AV304" i="13"/>
  <c r="AW304" i="13" s="1"/>
  <c r="AX304" i="13" s="1"/>
  <c r="AU304" i="13"/>
  <c r="AY304" i="13" s="1"/>
  <c r="BJ298" i="13"/>
  <c r="BK298" i="13" s="1"/>
  <c r="BL298" i="13" s="1"/>
  <c r="BI298" i="13"/>
  <c r="BM298" i="13" s="1"/>
  <c r="BP293" i="13"/>
  <c r="BT293" i="13" s="1"/>
  <c r="BQ293" i="13"/>
  <c r="BR293" i="13" s="1"/>
  <c r="BS293" i="13" s="1"/>
  <c r="BJ290" i="13"/>
  <c r="BK290" i="13" s="1"/>
  <c r="BL290" i="13" s="1"/>
  <c r="BI290" i="13"/>
  <c r="BM290" i="13" s="1"/>
  <c r="AU283" i="13"/>
  <c r="AY283" i="13" s="1"/>
  <c r="AV283" i="13"/>
  <c r="AW283" i="13" s="1"/>
  <c r="AX283" i="13" s="1"/>
  <c r="AV243" i="13"/>
  <c r="AW243" i="13" s="1"/>
  <c r="AX243" i="13" s="1"/>
  <c r="AU243" i="13"/>
  <c r="AY243" i="13" s="1"/>
  <c r="S257" i="13"/>
  <c r="W257" i="13" s="1"/>
  <c r="T257" i="13"/>
  <c r="U257" i="13" s="1"/>
  <c r="V257" i="13" s="1"/>
  <c r="AA255" i="13"/>
  <c r="AB255" i="13" s="1"/>
  <c r="AC255" i="13" s="1"/>
  <c r="Z255" i="13"/>
  <c r="AD255" i="13" s="1"/>
  <c r="BJ253" i="13"/>
  <c r="BK253" i="13" s="1"/>
  <c r="BL253" i="13" s="1"/>
  <c r="BI253" i="13"/>
  <c r="BM253" i="13" s="1"/>
  <c r="L240" i="13"/>
  <c r="P240" i="13" s="1"/>
  <c r="M240" i="13"/>
  <c r="N240" i="13" s="1"/>
  <c r="O240" i="13" s="1"/>
  <c r="Z230" i="13"/>
  <c r="AD230" i="13" s="1"/>
  <c r="AA230" i="13"/>
  <c r="AB230" i="13" s="1"/>
  <c r="AC230" i="13" s="1"/>
  <c r="M222" i="13"/>
  <c r="N222" i="13" s="1"/>
  <c r="O222" i="13" s="1"/>
  <c r="L222" i="13"/>
  <c r="P222" i="13" s="1"/>
  <c r="T215" i="13"/>
  <c r="U215" i="13" s="1"/>
  <c r="V215" i="13" s="1"/>
  <c r="S215" i="13"/>
  <c r="W215" i="13" s="1"/>
  <c r="BP311" i="13"/>
  <c r="BT311" i="13" s="1"/>
  <c r="BI293" i="13"/>
  <c r="BM293" i="13" s="1"/>
  <c r="Z293" i="13"/>
  <c r="AD293" i="13" s="1"/>
  <c r="AN290" i="13"/>
  <c r="AR290" i="13" s="1"/>
  <c r="BP288" i="13"/>
  <c r="BT288" i="13" s="1"/>
  <c r="AG287" i="13"/>
  <c r="AK287" i="13" s="1"/>
  <c r="AG286" i="13"/>
  <c r="AK286" i="13" s="1"/>
  <c r="BI285" i="13"/>
  <c r="BM285" i="13" s="1"/>
  <c r="BP281" i="13"/>
  <c r="BT281" i="13" s="1"/>
  <c r="AN281" i="13"/>
  <c r="AR281" i="13" s="1"/>
  <c r="AG279" i="13"/>
  <c r="AK279" i="13" s="1"/>
  <c r="Z276" i="13"/>
  <c r="AD276" i="13" s="1"/>
  <c r="Z275" i="13"/>
  <c r="AD275" i="13" s="1"/>
  <c r="S273" i="13"/>
  <c r="W273" i="13" s="1"/>
  <c r="AU272" i="13"/>
  <c r="AY272" i="13" s="1"/>
  <c r="S271" i="13"/>
  <c r="W271" i="13" s="1"/>
  <c r="Z265" i="13"/>
  <c r="AD265" i="13" s="1"/>
  <c r="S263" i="13"/>
  <c r="W263" i="13" s="1"/>
  <c r="AN259" i="13"/>
  <c r="AR259" i="13" s="1"/>
  <c r="AO259" i="13"/>
  <c r="AP259" i="13" s="1"/>
  <c r="AQ259" i="13" s="1"/>
  <c r="AU255" i="13"/>
  <c r="AY255" i="13" s="1"/>
  <c r="AV248" i="13"/>
  <c r="AW248" i="13" s="1"/>
  <c r="AX248" i="13" s="1"/>
  <c r="AU248" i="13"/>
  <c r="AY248" i="13" s="1"/>
  <c r="AV241" i="13"/>
  <c r="AW241" i="13" s="1"/>
  <c r="AX241" i="13" s="1"/>
  <c r="AU241" i="13"/>
  <c r="AY241" i="13" s="1"/>
  <c r="AG239" i="13"/>
  <c r="AK239" i="13" s="1"/>
  <c r="AH239" i="13"/>
  <c r="AI239" i="13" s="1"/>
  <c r="AJ239" i="13" s="1"/>
  <c r="T235" i="13"/>
  <c r="U235" i="13" s="1"/>
  <c r="V235" i="13" s="1"/>
  <c r="S235" i="13"/>
  <c r="W235" i="13" s="1"/>
  <c r="BQ207" i="13"/>
  <c r="BR207" i="13" s="1"/>
  <c r="BS207" i="13" s="1"/>
  <c r="BP207" i="13"/>
  <c r="BT207" i="13" s="1"/>
  <c r="Z280" i="13"/>
  <c r="AD280" i="13" s="1"/>
  <c r="L274" i="13"/>
  <c r="P274" i="13" s="1"/>
  <c r="BI273" i="13"/>
  <c r="BM273" i="13" s="1"/>
  <c r="AU271" i="13"/>
  <c r="AY271" i="13" s="1"/>
  <c r="AO250" i="13"/>
  <c r="AP250" i="13" s="1"/>
  <c r="AQ250" i="13" s="1"/>
  <c r="AN250" i="13"/>
  <c r="AR250" i="13" s="1"/>
  <c r="AN241" i="13"/>
  <c r="AR241" i="13" s="1"/>
  <c r="AO241" i="13"/>
  <c r="AP241" i="13" s="1"/>
  <c r="AQ241" i="13" s="1"/>
  <c r="Z238" i="13"/>
  <c r="AD238" i="13" s="1"/>
  <c r="AA238" i="13"/>
  <c r="AB238" i="13" s="1"/>
  <c r="AC238" i="13" s="1"/>
  <c r="M235" i="13"/>
  <c r="N235" i="13" s="1"/>
  <c r="O235" i="13" s="1"/>
  <c r="L235" i="13"/>
  <c r="P235" i="13" s="1"/>
  <c r="AN223" i="13"/>
  <c r="AR223" i="13" s="1"/>
  <c r="AO223" i="13"/>
  <c r="AP223" i="13" s="1"/>
  <c r="AQ223" i="13" s="1"/>
  <c r="AO222" i="13"/>
  <c r="AP222" i="13" s="1"/>
  <c r="AQ222" i="13" s="1"/>
  <c r="AN222" i="13"/>
  <c r="AR222" i="13" s="1"/>
  <c r="BB199" i="13"/>
  <c r="BF199" i="13" s="1"/>
  <c r="BC199" i="13"/>
  <c r="BD199" i="13" s="1"/>
  <c r="BE199" i="13" s="1"/>
  <c r="BQ194" i="13"/>
  <c r="BR194" i="13" s="1"/>
  <c r="BS194" i="13" s="1"/>
  <c r="BP194" i="13"/>
  <c r="BT194" i="13" s="1"/>
  <c r="AV260" i="13"/>
  <c r="AW260" i="13" s="1"/>
  <c r="AX260" i="13" s="1"/>
  <c r="AU260" i="13"/>
  <c r="AY260" i="13" s="1"/>
  <c r="AH259" i="13"/>
  <c r="AI259" i="13" s="1"/>
  <c r="AJ259" i="13" s="1"/>
  <c r="AG259" i="13"/>
  <c r="AK259" i="13" s="1"/>
  <c r="BP250" i="13"/>
  <c r="BT250" i="13" s="1"/>
  <c r="BQ250" i="13"/>
  <c r="BR250" i="13" s="1"/>
  <c r="BS250" i="13" s="1"/>
  <c r="AG250" i="13"/>
  <c r="AK250" i="13" s="1"/>
  <c r="AH250" i="13"/>
  <c r="AI250" i="13" s="1"/>
  <c r="AJ250" i="13" s="1"/>
  <c r="BC246" i="13"/>
  <c r="BD246" i="13" s="1"/>
  <c r="BE246" i="13" s="1"/>
  <c r="BB246" i="13"/>
  <c r="BF246" i="13" s="1"/>
  <c r="BQ241" i="13"/>
  <c r="BR241" i="13" s="1"/>
  <c r="BS241" i="13" s="1"/>
  <c r="BP241" i="13"/>
  <c r="BT241" i="13" s="1"/>
  <c r="AU232" i="13"/>
  <c r="AY232" i="13" s="1"/>
  <c r="AV232" i="13"/>
  <c r="AW232" i="13" s="1"/>
  <c r="AX232" i="13" s="1"/>
  <c r="AO224" i="13"/>
  <c r="AP224" i="13" s="1"/>
  <c r="AQ224" i="13" s="1"/>
  <c r="AN224" i="13"/>
  <c r="AR224" i="13" s="1"/>
  <c r="BB300" i="13"/>
  <c r="BF300" i="13" s="1"/>
  <c r="Z292" i="13"/>
  <c r="AD292" i="13" s="1"/>
  <c r="Z291" i="13"/>
  <c r="AD291" i="13" s="1"/>
  <c r="BB290" i="13"/>
  <c r="BF290" i="13" s="1"/>
  <c r="S285" i="13"/>
  <c r="W285" i="13" s="1"/>
  <c r="BI275" i="13"/>
  <c r="BM275" i="13" s="1"/>
  <c r="BP269" i="13"/>
  <c r="BT269" i="13" s="1"/>
  <c r="AO269" i="13"/>
  <c r="AP269" i="13" s="1"/>
  <c r="AQ269" i="13" s="1"/>
  <c r="AN269" i="13"/>
  <c r="AR269" i="13" s="1"/>
  <c r="S264" i="13"/>
  <c r="W264" i="13" s="1"/>
  <c r="BB257" i="13"/>
  <c r="BF257" i="13" s="1"/>
  <c r="BC257" i="13"/>
  <c r="BD257" i="13" s="1"/>
  <c r="BE257" i="13" s="1"/>
  <c r="Z257" i="13"/>
  <c r="AD257" i="13" s="1"/>
  <c r="AH251" i="13"/>
  <c r="AI251" i="13" s="1"/>
  <c r="AJ251" i="13" s="1"/>
  <c r="AG251" i="13"/>
  <c r="AK251" i="13" s="1"/>
  <c r="T237" i="13"/>
  <c r="U237" i="13" s="1"/>
  <c r="V237" i="13" s="1"/>
  <c r="S237" i="13"/>
  <c r="W237" i="13" s="1"/>
  <c r="AN297" i="13"/>
  <c r="AR297" i="13" s="1"/>
  <c r="BP295" i="13"/>
  <c r="BT295" i="13" s="1"/>
  <c r="Z295" i="13"/>
  <c r="AD295" i="13" s="1"/>
  <c r="AN292" i="13"/>
  <c r="AR292" i="13" s="1"/>
  <c r="BP289" i="13"/>
  <c r="BT289" i="13" s="1"/>
  <c r="Z287" i="13"/>
  <c r="AD287" i="13" s="1"/>
  <c r="Z286" i="13"/>
  <c r="AD286" i="13" s="1"/>
  <c r="BP285" i="13"/>
  <c r="BT285" i="13" s="1"/>
  <c r="AG282" i="13"/>
  <c r="AK282" i="13" s="1"/>
  <c r="S280" i="13"/>
  <c r="W280" i="13" s="1"/>
  <c r="BP277" i="13"/>
  <c r="BT277" i="13" s="1"/>
  <c r="L277" i="13"/>
  <c r="P277" i="13" s="1"/>
  <c r="BB263" i="13"/>
  <c r="BF263" i="13" s="1"/>
  <c r="BP253" i="13"/>
  <c r="BT253" i="13" s="1"/>
  <c r="BQ253" i="13"/>
  <c r="BR253" i="13" s="1"/>
  <c r="BS253" i="13" s="1"/>
  <c r="L237" i="13"/>
  <c r="P237" i="13" s="1"/>
  <c r="M237" i="13"/>
  <c r="N237" i="13" s="1"/>
  <c r="O237" i="13" s="1"/>
  <c r="AH235" i="13"/>
  <c r="AI235" i="13" s="1"/>
  <c r="AJ235" i="13" s="1"/>
  <c r="AG235" i="13"/>
  <c r="AK235" i="13" s="1"/>
  <c r="AA226" i="13"/>
  <c r="AB226" i="13" s="1"/>
  <c r="AC226" i="13" s="1"/>
  <c r="Z226" i="13"/>
  <c r="AD226" i="13" s="1"/>
  <c r="M221" i="13"/>
  <c r="N221" i="13" s="1"/>
  <c r="O221" i="13" s="1"/>
  <c r="L221" i="13"/>
  <c r="P221" i="13" s="1"/>
  <c r="AG219" i="13"/>
  <c r="AK219" i="13" s="1"/>
  <c r="AH219" i="13"/>
  <c r="AI219" i="13" s="1"/>
  <c r="AJ219" i="13" s="1"/>
  <c r="BI297" i="13"/>
  <c r="BM297" i="13" s="1"/>
  <c r="Z294" i="13"/>
  <c r="AD294" i="13" s="1"/>
  <c r="AU293" i="13"/>
  <c r="AY293" i="13" s="1"/>
  <c r="BB288" i="13"/>
  <c r="BF288" i="13" s="1"/>
  <c r="BB282" i="13"/>
  <c r="BF282" i="13" s="1"/>
  <c r="S281" i="13"/>
  <c r="W281" i="13" s="1"/>
  <c r="BB264" i="13"/>
  <c r="BF264" i="13" s="1"/>
  <c r="BB262" i="13"/>
  <c r="BF262" i="13" s="1"/>
  <c r="BI258" i="13"/>
  <c r="BM258" i="13" s="1"/>
  <c r="AU238" i="13"/>
  <c r="AY238" i="13" s="1"/>
  <c r="AV238" i="13"/>
  <c r="AW238" i="13" s="1"/>
  <c r="AX238" i="13" s="1"/>
  <c r="BQ236" i="13"/>
  <c r="BR236" i="13" s="1"/>
  <c r="BS236" i="13" s="1"/>
  <c r="BP236" i="13"/>
  <c r="BT236" i="13" s="1"/>
  <c r="AV223" i="13"/>
  <c r="AW223" i="13" s="1"/>
  <c r="AX223" i="13" s="1"/>
  <c r="AU223" i="13"/>
  <c r="AY223" i="13" s="1"/>
  <c r="S222" i="13"/>
  <c r="W222" i="13" s="1"/>
  <c r="T222" i="13"/>
  <c r="U222" i="13" s="1"/>
  <c r="V222" i="13" s="1"/>
  <c r="T209" i="13"/>
  <c r="U209" i="13" s="1"/>
  <c r="V209" i="13" s="1"/>
  <c r="S209" i="13"/>
  <c r="W209" i="13" s="1"/>
  <c r="M206" i="13"/>
  <c r="N206" i="13" s="1"/>
  <c r="O206" i="13" s="1"/>
  <c r="L206" i="13"/>
  <c r="P206" i="13" s="1"/>
  <c r="Z202" i="13"/>
  <c r="AD202" i="13" s="1"/>
  <c r="AA202" i="13"/>
  <c r="AB202" i="13" s="1"/>
  <c r="AC202" i="13" s="1"/>
  <c r="T201" i="13"/>
  <c r="U201" i="13" s="1"/>
  <c r="V201" i="13" s="1"/>
  <c r="S201" i="13"/>
  <c r="W201" i="13" s="1"/>
  <c r="L197" i="13"/>
  <c r="P197" i="13" s="1"/>
  <c r="M197" i="13"/>
  <c r="N197" i="13" s="1"/>
  <c r="O197" i="13" s="1"/>
  <c r="BJ193" i="13"/>
  <c r="BK193" i="13" s="1"/>
  <c r="BL193" i="13" s="1"/>
  <c r="BI193" i="13"/>
  <c r="BM193" i="13" s="1"/>
  <c r="L181" i="13"/>
  <c r="P181" i="13" s="1"/>
  <c r="M181" i="13"/>
  <c r="N181" i="13" s="1"/>
  <c r="O181" i="13" s="1"/>
  <c r="AO212" i="13"/>
  <c r="AP212" i="13" s="1"/>
  <c r="AQ212" i="13" s="1"/>
  <c r="AN212" i="13"/>
  <c r="AR212" i="13" s="1"/>
  <c r="BC209" i="13"/>
  <c r="BD209" i="13" s="1"/>
  <c r="BE209" i="13" s="1"/>
  <c r="BB209" i="13"/>
  <c r="BF209" i="13" s="1"/>
  <c r="BI206" i="13"/>
  <c r="BM206" i="13" s="1"/>
  <c r="BJ206" i="13"/>
  <c r="BK206" i="13" s="1"/>
  <c r="BL206" i="13" s="1"/>
  <c r="T174" i="13"/>
  <c r="U174" i="13" s="1"/>
  <c r="V174" i="13" s="1"/>
  <c r="S174" i="13"/>
  <c r="W174" i="13" s="1"/>
  <c r="L164" i="13"/>
  <c r="P164" i="13" s="1"/>
  <c r="M164" i="13"/>
  <c r="N164" i="13" s="1"/>
  <c r="O164" i="13" s="1"/>
  <c r="M159" i="13"/>
  <c r="N159" i="13" s="1"/>
  <c r="O159" i="13" s="1"/>
  <c r="L159" i="13"/>
  <c r="P159" i="13" s="1"/>
  <c r="AU227" i="13"/>
  <c r="AY227" i="13" s="1"/>
  <c r="AN226" i="13"/>
  <c r="AR226" i="13" s="1"/>
  <c r="T220" i="13"/>
  <c r="U220" i="13" s="1"/>
  <c r="V220" i="13" s="1"/>
  <c r="S220" i="13"/>
  <c r="W220" i="13" s="1"/>
  <c r="BI218" i="13"/>
  <c r="BM218" i="13" s="1"/>
  <c r="AO214" i="13"/>
  <c r="AP214" i="13" s="1"/>
  <c r="AQ214" i="13" s="1"/>
  <c r="AN214" i="13"/>
  <c r="AR214" i="13" s="1"/>
  <c r="AN213" i="13"/>
  <c r="AR213" i="13" s="1"/>
  <c r="BQ210" i="13"/>
  <c r="BR210" i="13" s="1"/>
  <c r="BS210" i="13" s="1"/>
  <c r="BP210" i="13"/>
  <c r="BT210" i="13" s="1"/>
  <c r="AV189" i="13"/>
  <c r="AW189" i="13" s="1"/>
  <c r="AX189" i="13" s="1"/>
  <c r="AU189" i="13"/>
  <c r="AY189" i="13" s="1"/>
  <c r="M230" i="13"/>
  <c r="N230" i="13" s="1"/>
  <c r="O230" i="13" s="1"/>
  <c r="L230" i="13"/>
  <c r="P230" i="13" s="1"/>
  <c r="BJ217" i="13"/>
  <c r="BK217" i="13" s="1"/>
  <c r="BL217" i="13" s="1"/>
  <c r="BI217" i="13"/>
  <c r="BM217" i="13" s="1"/>
  <c r="AH215" i="13"/>
  <c r="AI215" i="13" s="1"/>
  <c r="AJ215" i="13" s="1"/>
  <c r="AG215" i="13"/>
  <c r="AK215" i="13" s="1"/>
  <c r="BJ208" i="13"/>
  <c r="BK208" i="13" s="1"/>
  <c r="BL208" i="13" s="1"/>
  <c r="BI208" i="13"/>
  <c r="BM208" i="13" s="1"/>
  <c r="BC207" i="13"/>
  <c r="BD207" i="13" s="1"/>
  <c r="BE207" i="13" s="1"/>
  <c r="BB207" i="13"/>
  <c r="BF207" i="13" s="1"/>
  <c r="BP204" i="13"/>
  <c r="BT204" i="13" s="1"/>
  <c r="BQ204" i="13"/>
  <c r="BR204" i="13" s="1"/>
  <c r="BS204" i="13" s="1"/>
  <c r="BJ203" i="13"/>
  <c r="BK203" i="13" s="1"/>
  <c r="BL203" i="13" s="1"/>
  <c r="BI203" i="13"/>
  <c r="BM203" i="13" s="1"/>
  <c r="AO198" i="13"/>
  <c r="AP198" i="13" s="1"/>
  <c r="AQ198" i="13" s="1"/>
  <c r="AN198" i="13"/>
  <c r="AR198" i="13" s="1"/>
  <c r="AH197" i="13"/>
  <c r="AI197" i="13" s="1"/>
  <c r="AJ197" i="13" s="1"/>
  <c r="AG197" i="13"/>
  <c r="AK197" i="13" s="1"/>
  <c r="AH195" i="13"/>
  <c r="AI195" i="13" s="1"/>
  <c r="AJ195" i="13" s="1"/>
  <c r="AG195" i="13"/>
  <c r="AK195" i="13" s="1"/>
  <c r="M193" i="13"/>
  <c r="N193" i="13" s="1"/>
  <c r="O193" i="13" s="1"/>
  <c r="L193" i="13"/>
  <c r="P193" i="13" s="1"/>
  <c r="BP251" i="13"/>
  <c r="BT251" i="13" s="1"/>
  <c r="S250" i="13"/>
  <c r="W250" i="13" s="1"/>
  <c r="BI249" i="13"/>
  <c r="BM249" i="13" s="1"/>
  <c r="AN249" i="13"/>
  <c r="AR249" i="13" s="1"/>
  <c r="Z249" i="13"/>
  <c r="AD249" i="13" s="1"/>
  <c r="L248" i="13"/>
  <c r="P248" i="13" s="1"/>
  <c r="BB247" i="13"/>
  <c r="BF247" i="13" s="1"/>
  <c r="BI246" i="13"/>
  <c r="BM246" i="13" s="1"/>
  <c r="BP229" i="13"/>
  <c r="BT229" i="13" s="1"/>
  <c r="BP225" i="13"/>
  <c r="BT225" i="13" s="1"/>
  <c r="AN225" i="13"/>
  <c r="AR225" i="13" s="1"/>
  <c r="BC224" i="13"/>
  <c r="BD224" i="13" s="1"/>
  <c r="BE224" i="13" s="1"/>
  <c r="BB224" i="13"/>
  <c r="BF224" i="13" s="1"/>
  <c r="Z223" i="13"/>
  <c r="AD223" i="13" s="1"/>
  <c r="AV221" i="13"/>
  <c r="AW221" i="13" s="1"/>
  <c r="AX221" i="13" s="1"/>
  <c r="AU221" i="13"/>
  <c r="AY221" i="13" s="1"/>
  <c r="AA221" i="13"/>
  <c r="AB221" i="13" s="1"/>
  <c r="AC221" i="13" s="1"/>
  <c r="Z221" i="13"/>
  <c r="AD221" i="13" s="1"/>
  <c r="BC218" i="13"/>
  <c r="BD218" i="13" s="1"/>
  <c r="BE218" i="13" s="1"/>
  <c r="BB218" i="13"/>
  <c r="BF218" i="13" s="1"/>
  <c r="AN201" i="13"/>
  <c r="AR201" i="13" s="1"/>
  <c r="AO201" i="13"/>
  <c r="AP201" i="13" s="1"/>
  <c r="AQ201" i="13" s="1"/>
  <c r="BI200" i="13"/>
  <c r="BM200" i="13" s="1"/>
  <c r="BJ200" i="13"/>
  <c r="BK200" i="13" s="1"/>
  <c r="BL200" i="13" s="1"/>
  <c r="AU194" i="13"/>
  <c r="AY194" i="13" s="1"/>
  <c r="AV194" i="13"/>
  <c r="AW194" i="13" s="1"/>
  <c r="AX194" i="13" s="1"/>
  <c r="AV185" i="13"/>
  <c r="AW185" i="13" s="1"/>
  <c r="AX185" i="13" s="1"/>
  <c r="AU185" i="13"/>
  <c r="AY185" i="13" s="1"/>
  <c r="Z252" i="13"/>
  <c r="AD252" i="13" s="1"/>
  <c r="BB248" i="13"/>
  <c r="BF248" i="13" s="1"/>
  <c r="L238" i="13"/>
  <c r="P238" i="13" s="1"/>
  <c r="BB237" i="13"/>
  <c r="BF237" i="13" s="1"/>
  <c r="AG237" i="13"/>
  <c r="AK237" i="13" s="1"/>
  <c r="S236" i="13"/>
  <c r="W236" i="13" s="1"/>
  <c r="BP233" i="13"/>
  <c r="BT233" i="13" s="1"/>
  <c r="AU233" i="13"/>
  <c r="AY233" i="13" s="1"/>
  <c r="S228" i="13"/>
  <c r="W228" i="13" s="1"/>
  <c r="L225" i="13"/>
  <c r="P225" i="13" s="1"/>
  <c r="BI222" i="13"/>
  <c r="BM222" i="13" s="1"/>
  <c r="BJ222" i="13"/>
  <c r="BK222" i="13" s="1"/>
  <c r="BL222" i="13" s="1"/>
  <c r="AG220" i="13"/>
  <c r="AK220" i="13" s="1"/>
  <c r="Z216" i="13"/>
  <c r="AD216" i="13" s="1"/>
  <c r="BI215" i="13"/>
  <c r="BM215" i="13" s="1"/>
  <c r="BJ215" i="13"/>
  <c r="BK215" i="13" s="1"/>
  <c r="BL215" i="13" s="1"/>
  <c r="Z215" i="13"/>
  <c r="AD215" i="13" s="1"/>
  <c r="BI214" i="13"/>
  <c r="BM214" i="13" s="1"/>
  <c r="BC212" i="13"/>
  <c r="BD212" i="13" s="1"/>
  <c r="BE212" i="13" s="1"/>
  <c r="BB212" i="13"/>
  <c r="BF212" i="13" s="1"/>
  <c r="AG201" i="13"/>
  <c r="AK201" i="13" s="1"/>
  <c r="AH201" i="13"/>
  <c r="AI201" i="13" s="1"/>
  <c r="AJ201" i="13" s="1"/>
  <c r="BB240" i="13"/>
  <c r="BF240" i="13" s="1"/>
  <c r="AN234" i="13"/>
  <c r="AR234" i="13" s="1"/>
  <c r="AU229" i="13"/>
  <c r="AY229" i="13" s="1"/>
  <c r="AU228" i="13"/>
  <c r="AY228" i="13" s="1"/>
  <c r="AG227" i="13"/>
  <c r="AK227" i="13" s="1"/>
  <c r="L227" i="13"/>
  <c r="P227" i="13" s="1"/>
  <c r="M227" i="13"/>
  <c r="N227" i="13" s="1"/>
  <c r="O227" i="13" s="1"/>
  <c r="S223" i="13"/>
  <c r="W223" i="13" s="1"/>
  <c r="BQ218" i="13"/>
  <c r="BR218" i="13" s="1"/>
  <c r="BS218" i="13" s="1"/>
  <c r="BP218" i="13"/>
  <c r="BT218" i="13" s="1"/>
  <c r="S217" i="13"/>
  <c r="W217" i="13" s="1"/>
  <c r="BB215" i="13"/>
  <c r="BF215" i="13" s="1"/>
  <c r="BC215" i="13"/>
  <c r="BD215" i="13" s="1"/>
  <c r="BE215" i="13" s="1"/>
  <c r="Z213" i="13"/>
  <c r="AD213" i="13" s="1"/>
  <c r="AA213" i="13"/>
  <c r="AB213" i="13" s="1"/>
  <c r="AC213" i="13" s="1"/>
  <c r="S206" i="13"/>
  <c r="W206" i="13" s="1"/>
  <c r="T206" i="13"/>
  <c r="U206" i="13" s="1"/>
  <c r="V206" i="13" s="1"/>
  <c r="AV203" i="13"/>
  <c r="AW203" i="13" s="1"/>
  <c r="AX203" i="13" s="1"/>
  <c r="AU203" i="13"/>
  <c r="AY203" i="13" s="1"/>
  <c r="BQ202" i="13"/>
  <c r="BR202" i="13" s="1"/>
  <c r="BS202" i="13" s="1"/>
  <c r="BP202" i="13"/>
  <c r="BT202" i="13" s="1"/>
  <c r="AG202" i="13"/>
  <c r="AK202" i="13" s="1"/>
  <c r="AH202" i="13"/>
  <c r="AI202" i="13" s="1"/>
  <c r="AJ202" i="13" s="1"/>
  <c r="Z191" i="13"/>
  <c r="AD191" i="13" s="1"/>
  <c r="AA191" i="13"/>
  <c r="AB191" i="13" s="1"/>
  <c r="AC191" i="13" s="1"/>
  <c r="BJ191" i="13"/>
  <c r="BK191" i="13" s="1"/>
  <c r="BL191" i="13" s="1"/>
  <c r="BI191" i="13"/>
  <c r="BM191" i="13" s="1"/>
  <c r="AV184" i="13"/>
  <c r="AW184" i="13" s="1"/>
  <c r="AX184" i="13" s="1"/>
  <c r="AU184" i="13"/>
  <c r="AY184" i="13" s="1"/>
  <c r="T177" i="13"/>
  <c r="U177" i="13" s="1"/>
  <c r="V177" i="13" s="1"/>
  <c r="S177" i="13"/>
  <c r="W177" i="13" s="1"/>
  <c r="BP139" i="13"/>
  <c r="BT139" i="13" s="1"/>
  <c r="BQ139" i="13"/>
  <c r="BR139" i="13" s="1"/>
  <c r="BS139" i="13" s="1"/>
  <c r="AG139" i="13"/>
  <c r="AK139" i="13" s="1"/>
  <c r="AH139" i="13"/>
  <c r="AI139" i="13" s="1"/>
  <c r="AJ139" i="13" s="1"/>
  <c r="BI211" i="13"/>
  <c r="BM211" i="13" s="1"/>
  <c r="Z208" i="13"/>
  <c r="AD208" i="13" s="1"/>
  <c r="L208" i="13"/>
  <c r="P208" i="13" s="1"/>
  <c r="AG207" i="13"/>
  <c r="AK207" i="13" s="1"/>
  <c r="S205" i="13"/>
  <c r="W205" i="13" s="1"/>
  <c r="Z195" i="13"/>
  <c r="AD195" i="13" s="1"/>
  <c r="M194" i="13"/>
  <c r="N194" i="13" s="1"/>
  <c r="O194" i="13" s="1"/>
  <c r="L194" i="13"/>
  <c r="P194" i="13" s="1"/>
  <c r="BB193" i="13"/>
  <c r="BF193" i="13" s="1"/>
  <c r="AG183" i="13"/>
  <c r="AK183" i="13" s="1"/>
  <c r="T182" i="13"/>
  <c r="U182" i="13" s="1"/>
  <c r="V182" i="13" s="1"/>
  <c r="S182" i="13"/>
  <c r="W182" i="13" s="1"/>
  <c r="BI177" i="13"/>
  <c r="BM177" i="13" s="1"/>
  <c r="BI175" i="13"/>
  <c r="BM175" i="13" s="1"/>
  <c r="AH175" i="13"/>
  <c r="AI175" i="13" s="1"/>
  <c r="AJ175" i="13" s="1"/>
  <c r="AG175" i="13"/>
  <c r="AK175" i="13" s="1"/>
  <c r="BP174" i="13"/>
  <c r="BT174" i="13" s="1"/>
  <c r="S167" i="13"/>
  <c r="W167" i="13" s="1"/>
  <c r="T167" i="13"/>
  <c r="U167" i="13" s="1"/>
  <c r="V167" i="13" s="1"/>
  <c r="AH147" i="13"/>
  <c r="AI147" i="13" s="1"/>
  <c r="AJ147" i="13" s="1"/>
  <c r="AG147" i="13"/>
  <c r="AK147" i="13" s="1"/>
  <c r="Z197" i="13"/>
  <c r="AD197" i="13" s="1"/>
  <c r="BI194" i="13"/>
  <c r="BM194" i="13" s="1"/>
  <c r="M190" i="13"/>
  <c r="N190" i="13" s="1"/>
  <c r="O190" i="13" s="1"/>
  <c r="L190" i="13"/>
  <c r="P190" i="13" s="1"/>
  <c r="AN189" i="13"/>
  <c r="AR189" i="13" s="1"/>
  <c r="T188" i="13"/>
  <c r="U188" i="13" s="1"/>
  <c r="V188" i="13" s="1"/>
  <c r="S188" i="13"/>
  <c r="W188" i="13" s="1"/>
  <c r="BI183" i="13"/>
  <c r="BM183" i="13" s="1"/>
  <c r="AU181" i="13"/>
  <c r="AY181" i="13" s="1"/>
  <c r="AH180" i="13"/>
  <c r="AI180" i="13" s="1"/>
  <c r="AJ180" i="13" s="1"/>
  <c r="AG180" i="13"/>
  <c r="AK180" i="13" s="1"/>
  <c r="BP176" i="13"/>
  <c r="BT176" i="13" s="1"/>
  <c r="T173" i="13"/>
  <c r="U173" i="13" s="1"/>
  <c r="V173" i="13" s="1"/>
  <c r="S173" i="13"/>
  <c r="W173" i="13" s="1"/>
  <c r="BQ167" i="13"/>
  <c r="BR167" i="13" s="1"/>
  <c r="BS167" i="13" s="1"/>
  <c r="BP167" i="13"/>
  <c r="BT167" i="13" s="1"/>
  <c r="AH164" i="13"/>
  <c r="AI164" i="13" s="1"/>
  <c r="AJ164" i="13" s="1"/>
  <c r="AG164" i="13"/>
  <c r="AK164" i="13" s="1"/>
  <c r="AA184" i="13"/>
  <c r="AB184" i="13" s="1"/>
  <c r="AC184" i="13" s="1"/>
  <c r="Z184" i="13"/>
  <c r="AD184" i="13" s="1"/>
  <c r="AV170" i="13"/>
  <c r="AW170" i="13" s="1"/>
  <c r="AX170" i="13" s="1"/>
  <c r="AU170" i="13"/>
  <c r="AY170" i="13" s="1"/>
  <c r="BQ165" i="13"/>
  <c r="BR165" i="13" s="1"/>
  <c r="BS165" i="13" s="1"/>
  <c r="BP165" i="13"/>
  <c r="BT165" i="13" s="1"/>
  <c r="AV162" i="13"/>
  <c r="AW162" i="13" s="1"/>
  <c r="AX162" i="13" s="1"/>
  <c r="AU162" i="13"/>
  <c r="AY162" i="13" s="1"/>
  <c r="BI147" i="13"/>
  <c r="BM147" i="13" s="1"/>
  <c r="BJ147" i="13"/>
  <c r="BK147" i="13" s="1"/>
  <c r="BL147" i="13" s="1"/>
  <c r="M133" i="13"/>
  <c r="N133" i="13" s="1"/>
  <c r="O133" i="13" s="1"/>
  <c r="L133" i="13"/>
  <c r="P133" i="13" s="1"/>
  <c r="BC131" i="13"/>
  <c r="BD131" i="13" s="1"/>
  <c r="BE131" i="13" s="1"/>
  <c r="BB131" i="13"/>
  <c r="BF131" i="13" s="1"/>
  <c r="AU205" i="13"/>
  <c r="AY205" i="13" s="1"/>
  <c r="BB204" i="13"/>
  <c r="BF204" i="13" s="1"/>
  <c r="AN202" i="13"/>
  <c r="AR202" i="13" s="1"/>
  <c r="AG199" i="13"/>
  <c r="AK199" i="13" s="1"/>
  <c r="Z198" i="13"/>
  <c r="AD198" i="13" s="1"/>
  <c r="S175" i="13"/>
  <c r="W175" i="13" s="1"/>
  <c r="BQ172" i="13"/>
  <c r="BR172" i="13" s="1"/>
  <c r="BS172" i="13" s="1"/>
  <c r="BP172" i="13"/>
  <c r="BT172" i="13" s="1"/>
  <c r="BQ171" i="13"/>
  <c r="BR171" i="13" s="1"/>
  <c r="BS171" i="13" s="1"/>
  <c r="BP171" i="13"/>
  <c r="BT171" i="13" s="1"/>
  <c r="AO170" i="13"/>
  <c r="AP170" i="13" s="1"/>
  <c r="AQ170" i="13" s="1"/>
  <c r="BQ151" i="13"/>
  <c r="BR151" i="13" s="1"/>
  <c r="BS151" i="13" s="1"/>
  <c r="BP151" i="13"/>
  <c r="BT151" i="13" s="1"/>
  <c r="AN145" i="13"/>
  <c r="AR145" i="13" s="1"/>
  <c r="AO145" i="13"/>
  <c r="AP145" i="13" s="1"/>
  <c r="AQ145" i="13" s="1"/>
  <c r="AA189" i="13"/>
  <c r="AB189" i="13" s="1"/>
  <c r="AC189" i="13" s="1"/>
  <c r="Z189" i="13"/>
  <c r="AD189" i="13" s="1"/>
  <c r="AV186" i="13"/>
  <c r="AW186" i="13" s="1"/>
  <c r="AX186" i="13" s="1"/>
  <c r="AU186" i="13"/>
  <c r="AY186" i="13" s="1"/>
  <c r="T185" i="13"/>
  <c r="U185" i="13" s="1"/>
  <c r="V185" i="13" s="1"/>
  <c r="S185" i="13"/>
  <c r="W185" i="13" s="1"/>
  <c r="BI182" i="13"/>
  <c r="BM182" i="13" s="1"/>
  <c r="BQ178" i="13"/>
  <c r="BR178" i="13" s="1"/>
  <c r="BS178" i="13" s="1"/>
  <c r="BP178" i="13"/>
  <c r="BT178" i="13" s="1"/>
  <c r="AN178" i="13"/>
  <c r="AR178" i="13" s="1"/>
  <c r="AA174" i="13"/>
  <c r="AB174" i="13" s="1"/>
  <c r="AC174" i="13" s="1"/>
  <c r="Z174" i="13"/>
  <c r="AD174" i="13" s="1"/>
  <c r="AH173" i="13"/>
  <c r="AI173" i="13" s="1"/>
  <c r="AJ173" i="13" s="1"/>
  <c r="AG173" i="13"/>
  <c r="AK173" i="13" s="1"/>
  <c r="AU116" i="13"/>
  <c r="AY116" i="13" s="1"/>
  <c r="AV116" i="13"/>
  <c r="AW116" i="13" s="1"/>
  <c r="AX116" i="13" s="1"/>
  <c r="M116" i="13"/>
  <c r="N116" i="13" s="1"/>
  <c r="O116" i="13" s="1"/>
  <c r="L116" i="13"/>
  <c r="P116" i="13" s="1"/>
  <c r="L210" i="13"/>
  <c r="P210" i="13" s="1"/>
  <c r="Z204" i="13"/>
  <c r="AD204" i="13" s="1"/>
  <c r="BB202" i="13"/>
  <c r="BF202" i="13" s="1"/>
  <c r="Z196" i="13"/>
  <c r="AD196" i="13" s="1"/>
  <c r="BI195" i="13"/>
  <c r="BM195" i="13" s="1"/>
  <c r="AN190" i="13"/>
  <c r="AR190" i="13" s="1"/>
  <c r="S189" i="13"/>
  <c r="W189" i="13" s="1"/>
  <c r="AN186" i="13"/>
  <c r="AR186" i="13" s="1"/>
  <c r="S180" i="13"/>
  <c r="W180" i="13" s="1"/>
  <c r="T180" i="13"/>
  <c r="U180" i="13" s="1"/>
  <c r="V180" i="13" s="1"/>
  <c r="Z168" i="13"/>
  <c r="AD168" i="13" s="1"/>
  <c r="AA168" i="13"/>
  <c r="AB168" i="13" s="1"/>
  <c r="AC168" i="13" s="1"/>
  <c r="BJ160" i="13"/>
  <c r="BK160" i="13" s="1"/>
  <c r="BL160" i="13" s="1"/>
  <c r="BI160" i="13"/>
  <c r="BM160" i="13" s="1"/>
  <c r="AO155" i="13"/>
  <c r="AP155" i="13" s="1"/>
  <c r="AQ155" i="13" s="1"/>
  <c r="AN155" i="13"/>
  <c r="AR155" i="13" s="1"/>
  <c r="AH148" i="13"/>
  <c r="AI148" i="13" s="1"/>
  <c r="AJ148" i="13" s="1"/>
  <c r="AG148" i="13"/>
  <c r="AK148" i="13" s="1"/>
  <c r="S138" i="13"/>
  <c r="W138" i="13" s="1"/>
  <c r="T138" i="13"/>
  <c r="U138" i="13" s="1"/>
  <c r="V138" i="13" s="1"/>
  <c r="AH140" i="13"/>
  <c r="AI140" i="13" s="1"/>
  <c r="AJ140" i="13" s="1"/>
  <c r="AG140" i="13"/>
  <c r="AK140" i="13" s="1"/>
  <c r="AG121" i="13"/>
  <c r="AK121" i="13" s="1"/>
  <c r="AH121" i="13"/>
  <c r="AI121" i="13" s="1"/>
  <c r="AJ121" i="13" s="1"/>
  <c r="BB188" i="13"/>
  <c r="BF188" i="13" s="1"/>
  <c r="L186" i="13"/>
  <c r="P186" i="13" s="1"/>
  <c r="BB184" i="13"/>
  <c r="BF184" i="13" s="1"/>
  <c r="L170" i="13"/>
  <c r="P170" i="13" s="1"/>
  <c r="BI167" i="13"/>
  <c r="BM167" i="13" s="1"/>
  <c r="AG167" i="13"/>
  <c r="AK167" i="13" s="1"/>
  <c r="L167" i="13"/>
  <c r="P167" i="13" s="1"/>
  <c r="BI166" i="13"/>
  <c r="BM166" i="13" s="1"/>
  <c r="S162" i="13"/>
  <c r="W162" i="13" s="1"/>
  <c r="AN161" i="13"/>
  <c r="AR161" i="13" s="1"/>
  <c r="Z160" i="13"/>
  <c r="AD160" i="13" s="1"/>
  <c r="BI156" i="13"/>
  <c r="BM156" i="13" s="1"/>
  <c r="Z153" i="13"/>
  <c r="AD153" i="13" s="1"/>
  <c r="AA148" i="13"/>
  <c r="AB148" i="13" s="1"/>
  <c r="AC148" i="13" s="1"/>
  <c r="Z148" i="13"/>
  <c r="AD148" i="13" s="1"/>
  <c r="BB130" i="13"/>
  <c r="BF130" i="13" s="1"/>
  <c r="BC130" i="13"/>
  <c r="BD130" i="13" s="1"/>
  <c r="BE130" i="13" s="1"/>
  <c r="L113" i="13"/>
  <c r="P113" i="13" s="1"/>
  <c r="M113" i="13"/>
  <c r="N113" i="13" s="1"/>
  <c r="O113" i="13" s="1"/>
  <c r="AV108" i="13"/>
  <c r="AW108" i="13" s="1"/>
  <c r="AX108" i="13" s="1"/>
  <c r="AU108" i="13"/>
  <c r="AY108" i="13" s="1"/>
  <c r="S102" i="13"/>
  <c r="W102" i="13" s="1"/>
  <c r="T102" i="13"/>
  <c r="U102" i="13" s="1"/>
  <c r="V102" i="13" s="1"/>
  <c r="BQ96" i="13"/>
  <c r="BR96" i="13" s="1"/>
  <c r="BS96" i="13" s="1"/>
  <c r="BP96" i="13"/>
  <c r="BT96" i="13" s="1"/>
  <c r="BP64" i="13"/>
  <c r="BT64" i="13" s="1"/>
  <c r="BQ64" i="13"/>
  <c r="BR64" i="13" s="1"/>
  <c r="BS64" i="13" s="1"/>
  <c r="Z170" i="13"/>
  <c r="AD170" i="13" s="1"/>
  <c r="BB165" i="13"/>
  <c r="BF165" i="13" s="1"/>
  <c r="BB161" i="13"/>
  <c r="BF161" i="13" s="1"/>
  <c r="Z157" i="13"/>
  <c r="AD157" i="13" s="1"/>
  <c r="BB153" i="13"/>
  <c r="BF153" i="13" s="1"/>
  <c r="AV146" i="13"/>
  <c r="AW146" i="13" s="1"/>
  <c r="AX146" i="13" s="1"/>
  <c r="AU146" i="13"/>
  <c r="AY146" i="13" s="1"/>
  <c r="M114" i="13"/>
  <c r="N114" i="13" s="1"/>
  <c r="O114" i="13" s="1"/>
  <c r="L114" i="13"/>
  <c r="P114" i="13" s="1"/>
  <c r="AU107" i="13"/>
  <c r="AY107" i="13" s="1"/>
  <c r="AV107" i="13"/>
  <c r="AW107" i="13" s="1"/>
  <c r="AX107" i="13" s="1"/>
  <c r="AN104" i="13"/>
  <c r="AR104" i="13" s="1"/>
  <c r="AO104" i="13"/>
  <c r="AP104" i="13" s="1"/>
  <c r="AQ104" i="13" s="1"/>
  <c r="T145" i="13"/>
  <c r="U145" i="13" s="1"/>
  <c r="V145" i="13" s="1"/>
  <c r="S145" i="13"/>
  <c r="W145" i="13" s="1"/>
  <c r="AU144" i="13"/>
  <c r="AY144" i="13" s="1"/>
  <c r="AV144" i="13"/>
  <c r="AW144" i="13" s="1"/>
  <c r="AX144" i="13" s="1"/>
  <c r="BI142" i="13"/>
  <c r="BM142" i="13" s="1"/>
  <c r="BJ142" i="13"/>
  <c r="BK142" i="13" s="1"/>
  <c r="BL142" i="13" s="1"/>
  <c r="BC141" i="13"/>
  <c r="BD141" i="13" s="1"/>
  <c r="BE141" i="13" s="1"/>
  <c r="BB141" i="13"/>
  <c r="BF141" i="13" s="1"/>
  <c r="AG137" i="13"/>
  <c r="AK137" i="13" s="1"/>
  <c r="AH137" i="13"/>
  <c r="AI137" i="13" s="1"/>
  <c r="AJ137" i="13" s="1"/>
  <c r="AH134" i="13"/>
  <c r="AI134" i="13" s="1"/>
  <c r="AJ134" i="13" s="1"/>
  <c r="AG134" i="13"/>
  <c r="AK134" i="13" s="1"/>
  <c r="AO130" i="13"/>
  <c r="AP130" i="13" s="1"/>
  <c r="AQ130" i="13" s="1"/>
  <c r="AN130" i="13"/>
  <c r="AR130" i="13" s="1"/>
  <c r="M126" i="13"/>
  <c r="N126" i="13" s="1"/>
  <c r="O126" i="13" s="1"/>
  <c r="L126" i="13"/>
  <c r="P126" i="13" s="1"/>
  <c r="L122" i="13"/>
  <c r="P122" i="13" s="1"/>
  <c r="M122" i="13"/>
  <c r="N122" i="13" s="1"/>
  <c r="O122" i="13" s="1"/>
  <c r="BI106" i="13"/>
  <c r="BM106" i="13" s="1"/>
  <c r="BJ106" i="13"/>
  <c r="BK106" i="13" s="1"/>
  <c r="BL106" i="13" s="1"/>
  <c r="M106" i="13"/>
  <c r="N106" i="13" s="1"/>
  <c r="O106" i="13" s="1"/>
  <c r="L106" i="13"/>
  <c r="P106" i="13" s="1"/>
  <c r="S103" i="13"/>
  <c r="W103" i="13" s="1"/>
  <c r="T103" i="13"/>
  <c r="U103" i="13" s="1"/>
  <c r="V103" i="13" s="1"/>
  <c r="Z192" i="13"/>
  <c r="AD192" i="13" s="1"/>
  <c r="AG187" i="13"/>
  <c r="AK187" i="13" s="1"/>
  <c r="AN182" i="13"/>
  <c r="AR182" i="13" s="1"/>
  <c r="BB180" i="13"/>
  <c r="BF180" i="13" s="1"/>
  <c r="Z178" i="13"/>
  <c r="AD178" i="13" s="1"/>
  <c r="AN176" i="13"/>
  <c r="AR176" i="13" s="1"/>
  <c r="BB174" i="13"/>
  <c r="BF174" i="13" s="1"/>
  <c r="BB167" i="13"/>
  <c r="BF167" i="13" s="1"/>
  <c r="BP166" i="13"/>
  <c r="BT166" i="13" s="1"/>
  <c r="AU165" i="13"/>
  <c r="AY165" i="13" s="1"/>
  <c r="S158" i="13"/>
  <c r="W158" i="13" s="1"/>
  <c r="AU154" i="13"/>
  <c r="AY154" i="13" s="1"/>
  <c r="BP147" i="13"/>
  <c r="BT147" i="13" s="1"/>
  <c r="AN146" i="13"/>
  <c r="AR146" i="13" s="1"/>
  <c r="S142" i="13"/>
  <c r="W142" i="13" s="1"/>
  <c r="Z137" i="13"/>
  <c r="AD137" i="13" s="1"/>
  <c r="AO132" i="13"/>
  <c r="AP132" i="13" s="1"/>
  <c r="AQ132" i="13" s="1"/>
  <c r="AN132" i="13"/>
  <c r="AR132" i="13" s="1"/>
  <c r="AG130" i="13"/>
  <c r="AK130" i="13" s="1"/>
  <c r="AH130" i="13"/>
  <c r="AI130" i="13" s="1"/>
  <c r="AJ130" i="13" s="1"/>
  <c r="AN129" i="13"/>
  <c r="AR129" i="13" s="1"/>
  <c r="AO129" i="13"/>
  <c r="AP129" i="13" s="1"/>
  <c r="AQ129" i="13" s="1"/>
  <c r="AU158" i="13"/>
  <c r="AY158" i="13" s="1"/>
  <c r="L155" i="13"/>
  <c r="P155" i="13" s="1"/>
  <c r="AH144" i="13"/>
  <c r="AI144" i="13" s="1"/>
  <c r="AJ144" i="13" s="1"/>
  <c r="AG144" i="13"/>
  <c r="AK144" i="13" s="1"/>
  <c r="AV142" i="13"/>
  <c r="AW142" i="13" s="1"/>
  <c r="AX142" i="13" s="1"/>
  <c r="AU142" i="13"/>
  <c r="AY142" i="13" s="1"/>
  <c r="AO141" i="13"/>
  <c r="AP141" i="13" s="1"/>
  <c r="AQ141" i="13" s="1"/>
  <c r="M140" i="13"/>
  <c r="N140" i="13" s="1"/>
  <c r="O140" i="13" s="1"/>
  <c r="L140" i="13"/>
  <c r="P140" i="13" s="1"/>
  <c r="BI138" i="13"/>
  <c r="BM138" i="13" s="1"/>
  <c r="AU128" i="13"/>
  <c r="AY128" i="13" s="1"/>
  <c r="AV128" i="13"/>
  <c r="AW128" i="13" s="1"/>
  <c r="AX128" i="13" s="1"/>
  <c r="AN160" i="13"/>
  <c r="AR160" i="13" s="1"/>
  <c r="AO160" i="13"/>
  <c r="AP160" i="13" s="1"/>
  <c r="AQ160" i="13" s="1"/>
  <c r="AO143" i="13"/>
  <c r="AP143" i="13" s="1"/>
  <c r="AQ143" i="13" s="1"/>
  <c r="AN143" i="13"/>
  <c r="AR143" i="13" s="1"/>
  <c r="AN128" i="13"/>
  <c r="AR128" i="13" s="1"/>
  <c r="AO128" i="13"/>
  <c r="AP128" i="13" s="1"/>
  <c r="AQ128" i="13" s="1"/>
  <c r="AU119" i="13"/>
  <c r="AY119" i="13" s="1"/>
  <c r="AV119" i="13"/>
  <c r="AW119" i="13" s="1"/>
  <c r="AX119" i="13" s="1"/>
  <c r="S112" i="13"/>
  <c r="W112" i="13" s="1"/>
  <c r="T112" i="13"/>
  <c r="U112" i="13" s="1"/>
  <c r="V112" i="13" s="1"/>
  <c r="BP109" i="13"/>
  <c r="BT109" i="13" s="1"/>
  <c r="BQ109" i="13"/>
  <c r="BR109" i="13" s="1"/>
  <c r="BS109" i="13" s="1"/>
  <c r="S108" i="13"/>
  <c r="W108" i="13" s="1"/>
  <c r="T108" i="13"/>
  <c r="U108" i="13" s="1"/>
  <c r="V108" i="13" s="1"/>
  <c r="AA102" i="13"/>
  <c r="AB102" i="13" s="1"/>
  <c r="AC102" i="13" s="1"/>
  <c r="Z102" i="13"/>
  <c r="AD102" i="13" s="1"/>
  <c r="AH101" i="13"/>
  <c r="AI101" i="13" s="1"/>
  <c r="AJ101" i="13" s="1"/>
  <c r="AG101" i="13"/>
  <c r="AK101" i="13" s="1"/>
  <c r="AA98" i="13"/>
  <c r="AB98" i="13" s="1"/>
  <c r="AC98" i="13" s="1"/>
  <c r="Z98" i="13"/>
  <c r="AD98" i="13" s="1"/>
  <c r="BQ91" i="13"/>
  <c r="BR91" i="13" s="1"/>
  <c r="BS91" i="13" s="1"/>
  <c r="BP91" i="13"/>
  <c r="BT91" i="13" s="1"/>
  <c r="BQ82" i="13"/>
  <c r="BR82" i="13" s="1"/>
  <c r="BS82" i="13" s="1"/>
  <c r="BP82" i="13"/>
  <c r="BT82" i="13" s="1"/>
  <c r="BC72" i="13"/>
  <c r="BD72" i="13" s="1"/>
  <c r="BE72" i="13" s="1"/>
  <c r="BB72" i="13"/>
  <c r="BF72" i="13" s="1"/>
  <c r="AV99" i="13"/>
  <c r="AW99" i="13" s="1"/>
  <c r="AX99" i="13" s="1"/>
  <c r="AU99" i="13"/>
  <c r="AY99" i="13" s="1"/>
  <c r="AO96" i="13"/>
  <c r="AP96" i="13" s="1"/>
  <c r="AQ96" i="13" s="1"/>
  <c r="AN96" i="13"/>
  <c r="AR96" i="13" s="1"/>
  <c r="BP84" i="13"/>
  <c r="BT84" i="13" s="1"/>
  <c r="BQ84" i="13"/>
  <c r="BR84" i="13" s="1"/>
  <c r="BS84" i="13" s="1"/>
  <c r="AV61" i="13"/>
  <c r="AW61" i="13" s="1"/>
  <c r="AX61" i="13" s="1"/>
  <c r="AU61" i="13"/>
  <c r="AY61" i="13" s="1"/>
  <c r="AH40" i="13"/>
  <c r="AI40" i="13" s="1"/>
  <c r="AJ40" i="13" s="1"/>
  <c r="AG40" i="13"/>
  <c r="AK40" i="13" s="1"/>
  <c r="AO125" i="13"/>
  <c r="AP125" i="13" s="1"/>
  <c r="AQ125" i="13" s="1"/>
  <c r="Z122" i="13"/>
  <c r="AD122" i="13" s="1"/>
  <c r="AN114" i="13"/>
  <c r="AR114" i="13" s="1"/>
  <c r="Z112" i="13"/>
  <c r="AD112" i="13" s="1"/>
  <c r="BB106" i="13"/>
  <c r="BF106" i="13" s="1"/>
  <c r="BC106" i="13"/>
  <c r="BD106" i="13" s="1"/>
  <c r="BE106" i="13" s="1"/>
  <c r="T95" i="13"/>
  <c r="U95" i="13" s="1"/>
  <c r="V95" i="13" s="1"/>
  <c r="S95" i="13"/>
  <c r="W95" i="13" s="1"/>
  <c r="L107" i="13"/>
  <c r="P107" i="13" s="1"/>
  <c r="M107" i="13"/>
  <c r="N107" i="13" s="1"/>
  <c r="O107" i="13" s="1"/>
  <c r="BJ97" i="13"/>
  <c r="BK97" i="13" s="1"/>
  <c r="BL97" i="13" s="1"/>
  <c r="BI97" i="13"/>
  <c r="BM97" i="13" s="1"/>
  <c r="AV94" i="13"/>
  <c r="AW94" i="13" s="1"/>
  <c r="AX94" i="13" s="1"/>
  <c r="AU94" i="13"/>
  <c r="AY94" i="13" s="1"/>
  <c r="M93" i="13"/>
  <c r="N93" i="13" s="1"/>
  <c r="O93" i="13" s="1"/>
  <c r="L93" i="13"/>
  <c r="P93" i="13" s="1"/>
  <c r="BC84" i="13"/>
  <c r="BD84" i="13" s="1"/>
  <c r="BE84" i="13" s="1"/>
  <c r="BB84" i="13"/>
  <c r="BF84" i="13" s="1"/>
  <c r="BJ79" i="13"/>
  <c r="BK79" i="13" s="1"/>
  <c r="BL79" i="13" s="1"/>
  <c r="BI79" i="13"/>
  <c r="BM79" i="13" s="1"/>
  <c r="AN58" i="13"/>
  <c r="AR58" i="13" s="1"/>
  <c r="AO58" i="13"/>
  <c r="AP58" i="13" s="1"/>
  <c r="AQ58" i="13" s="1"/>
  <c r="BJ47" i="13"/>
  <c r="BK47" i="13" s="1"/>
  <c r="BL47" i="13" s="1"/>
  <c r="BI47" i="13"/>
  <c r="BM47" i="13" s="1"/>
  <c r="L117" i="13"/>
  <c r="P117" i="13" s="1"/>
  <c r="S116" i="13"/>
  <c r="W116" i="13" s="1"/>
  <c r="BI114" i="13"/>
  <c r="BM114" i="13" s="1"/>
  <c r="S113" i="13"/>
  <c r="W113" i="13" s="1"/>
  <c r="AN112" i="13"/>
  <c r="AR112" i="13" s="1"/>
  <c r="AG110" i="13"/>
  <c r="AK110" i="13" s="1"/>
  <c r="BB107" i="13"/>
  <c r="BF107" i="13" s="1"/>
  <c r="AH107" i="13"/>
  <c r="AI107" i="13" s="1"/>
  <c r="AJ107" i="13" s="1"/>
  <c r="AG107" i="13"/>
  <c r="AK107" i="13" s="1"/>
  <c r="AO100" i="13"/>
  <c r="AP100" i="13" s="1"/>
  <c r="AQ100" i="13" s="1"/>
  <c r="AN100" i="13"/>
  <c r="AR100" i="13" s="1"/>
  <c r="Z99" i="13"/>
  <c r="AD99" i="13" s="1"/>
  <c r="BC86" i="13"/>
  <c r="BD86" i="13" s="1"/>
  <c r="BE86" i="13" s="1"/>
  <c r="BB86" i="13"/>
  <c r="BF86" i="13" s="1"/>
  <c r="BQ65" i="13"/>
  <c r="BR65" i="13" s="1"/>
  <c r="BS65" i="13" s="1"/>
  <c r="BP65" i="13"/>
  <c r="BT65" i="13" s="1"/>
  <c r="L147" i="13"/>
  <c r="P147" i="13" s="1"/>
  <c r="AU141" i="13"/>
  <c r="AY141" i="13" s="1"/>
  <c r="Z141" i="13"/>
  <c r="AD141" i="13" s="1"/>
  <c r="AN139" i="13"/>
  <c r="AR139" i="13" s="1"/>
  <c r="S137" i="13"/>
  <c r="W137" i="13" s="1"/>
  <c r="AG136" i="13"/>
  <c r="AK136" i="13" s="1"/>
  <c r="S136" i="13"/>
  <c r="W136" i="13" s="1"/>
  <c r="BB135" i="13"/>
  <c r="BF135" i="13" s="1"/>
  <c r="AU134" i="13"/>
  <c r="AY134" i="13" s="1"/>
  <c r="S132" i="13"/>
  <c r="W132" i="13" s="1"/>
  <c r="AN127" i="13"/>
  <c r="AR127" i="13" s="1"/>
  <c r="AN126" i="13"/>
  <c r="AR126" i="13" s="1"/>
  <c r="S125" i="13"/>
  <c r="W125" i="13" s="1"/>
  <c r="BI124" i="13"/>
  <c r="BM124" i="13" s="1"/>
  <c r="BI123" i="13"/>
  <c r="BM123" i="13" s="1"/>
  <c r="BI122" i="13"/>
  <c r="BM122" i="13" s="1"/>
  <c r="L120" i="13"/>
  <c r="P120" i="13" s="1"/>
  <c r="AG119" i="13"/>
  <c r="AK119" i="13" s="1"/>
  <c r="BP117" i="13"/>
  <c r="BT117" i="13" s="1"/>
  <c r="Z115" i="13"/>
  <c r="AD115" i="13" s="1"/>
  <c r="AG114" i="13"/>
  <c r="AK114" i="13" s="1"/>
  <c r="AN113" i="13"/>
  <c r="AR113" i="13" s="1"/>
  <c r="AU109" i="13"/>
  <c r="AY109" i="13" s="1"/>
  <c r="AN106" i="13"/>
  <c r="AR106" i="13" s="1"/>
  <c r="Z103" i="13"/>
  <c r="AD103" i="13" s="1"/>
  <c r="AA103" i="13"/>
  <c r="AB103" i="13" s="1"/>
  <c r="AC103" i="13" s="1"/>
  <c r="M100" i="13"/>
  <c r="N100" i="13" s="1"/>
  <c r="O100" i="13" s="1"/>
  <c r="L100" i="13"/>
  <c r="P100" i="13" s="1"/>
  <c r="M96" i="13"/>
  <c r="N96" i="13" s="1"/>
  <c r="O96" i="13" s="1"/>
  <c r="L96" i="13"/>
  <c r="P96" i="13" s="1"/>
  <c r="BP94" i="13"/>
  <c r="BT94" i="13" s="1"/>
  <c r="BQ94" i="13"/>
  <c r="BR94" i="13" s="1"/>
  <c r="BS94" i="13" s="1"/>
  <c r="M92" i="13"/>
  <c r="N92" i="13" s="1"/>
  <c r="O92" i="13" s="1"/>
  <c r="L92" i="13"/>
  <c r="P92" i="13" s="1"/>
  <c r="M82" i="13"/>
  <c r="N82" i="13" s="1"/>
  <c r="O82" i="13" s="1"/>
  <c r="L82" i="13"/>
  <c r="P82" i="13" s="1"/>
  <c r="BI140" i="13"/>
  <c r="BM140" i="13" s="1"/>
  <c r="AN133" i="13"/>
  <c r="AR133" i="13" s="1"/>
  <c r="AG131" i="13"/>
  <c r="AK131" i="13" s="1"/>
  <c r="AG125" i="13"/>
  <c r="AK125" i="13" s="1"/>
  <c r="BB120" i="13"/>
  <c r="BF120" i="13" s="1"/>
  <c r="AU117" i="13"/>
  <c r="AY117" i="13" s="1"/>
  <c r="BB112" i="13"/>
  <c r="BF112" i="13" s="1"/>
  <c r="BI111" i="13"/>
  <c r="BM111" i="13" s="1"/>
  <c r="S109" i="13"/>
  <c r="W109" i="13" s="1"/>
  <c r="BP107" i="13"/>
  <c r="BT107" i="13" s="1"/>
  <c r="BQ107" i="13"/>
  <c r="BR107" i="13" s="1"/>
  <c r="BS107" i="13" s="1"/>
  <c r="S105" i="13"/>
  <c r="W105" i="13" s="1"/>
  <c r="BI104" i="13"/>
  <c r="BM104" i="13" s="1"/>
  <c r="BJ104" i="13"/>
  <c r="BK104" i="13" s="1"/>
  <c r="BL104" i="13" s="1"/>
  <c r="AU103" i="13"/>
  <c r="AY103" i="13" s="1"/>
  <c r="BC98" i="13"/>
  <c r="BD98" i="13" s="1"/>
  <c r="BE98" i="13" s="1"/>
  <c r="BB98" i="13"/>
  <c r="BF98" i="13" s="1"/>
  <c r="AN97" i="13"/>
  <c r="AR97" i="13" s="1"/>
  <c r="BJ76" i="13"/>
  <c r="BK76" i="13" s="1"/>
  <c r="BL76" i="13" s="1"/>
  <c r="BI76" i="13"/>
  <c r="BM76" i="13" s="1"/>
  <c r="L76" i="13"/>
  <c r="P76" i="13" s="1"/>
  <c r="M76" i="13"/>
  <c r="N76" i="13" s="1"/>
  <c r="O76" i="13" s="1"/>
  <c r="M71" i="13"/>
  <c r="N71" i="13" s="1"/>
  <c r="O71" i="13" s="1"/>
  <c r="L71" i="13"/>
  <c r="P71" i="13" s="1"/>
  <c r="AG59" i="13"/>
  <c r="AK59" i="13" s="1"/>
  <c r="AH59" i="13"/>
  <c r="AI59" i="13" s="1"/>
  <c r="AJ59" i="13" s="1"/>
  <c r="AH58" i="13"/>
  <c r="AI58" i="13" s="1"/>
  <c r="AJ58" i="13" s="1"/>
  <c r="AG58" i="13"/>
  <c r="AK58" i="13" s="1"/>
  <c r="AV54" i="13"/>
  <c r="AW54" i="13" s="1"/>
  <c r="AX54" i="13" s="1"/>
  <c r="AU54" i="13"/>
  <c r="AY54" i="13" s="1"/>
  <c r="BQ53" i="13"/>
  <c r="BR53" i="13" s="1"/>
  <c r="BS53" i="13" s="1"/>
  <c r="BP53" i="13"/>
  <c r="BT53" i="13" s="1"/>
  <c r="BC47" i="13"/>
  <c r="BD47" i="13" s="1"/>
  <c r="BE47" i="13" s="1"/>
  <c r="BB47" i="13"/>
  <c r="BF47" i="13" s="1"/>
  <c r="AH35" i="13"/>
  <c r="AI35" i="13" s="1"/>
  <c r="AJ35" i="13" s="1"/>
  <c r="AG35" i="13"/>
  <c r="AK35" i="13" s="1"/>
  <c r="AU86" i="13"/>
  <c r="AY86" i="13" s="1"/>
  <c r="AN72" i="13"/>
  <c r="AR72" i="13" s="1"/>
  <c r="Z70" i="13"/>
  <c r="AD70" i="13" s="1"/>
  <c r="AA70" i="13"/>
  <c r="AB70" i="13" s="1"/>
  <c r="AC70" i="13" s="1"/>
  <c r="BB64" i="13"/>
  <c r="BF64" i="13" s="1"/>
  <c r="BI55" i="13"/>
  <c r="BM55" i="13" s="1"/>
  <c r="BJ55" i="13"/>
  <c r="BK55" i="13" s="1"/>
  <c r="BL55" i="13" s="1"/>
  <c r="T52" i="13"/>
  <c r="U52" i="13" s="1"/>
  <c r="V52" i="13" s="1"/>
  <c r="S52" i="13"/>
  <c r="W52" i="13" s="1"/>
  <c r="T45" i="13"/>
  <c r="U45" i="13" s="1"/>
  <c r="V45" i="13" s="1"/>
  <c r="S45" i="13"/>
  <c r="W45" i="13" s="1"/>
  <c r="AG90" i="13"/>
  <c r="AK90" i="13" s="1"/>
  <c r="BI84" i="13"/>
  <c r="BM84" i="13" s="1"/>
  <c r="AG83" i="13"/>
  <c r="AK83" i="13" s="1"/>
  <c r="L83" i="13"/>
  <c r="P83" i="13" s="1"/>
  <c r="BQ81" i="13"/>
  <c r="BR81" i="13" s="1"/>
  <c r="BS81" i="13" s="1"/>
  <c r="AU81" i="13"/>
  <c r="AY81" i="13" s="1"/>
  <c r="Z81" i="13"/>
  <c r="AD81" i="13" s="1"/>
  <c r="AN77" i="13"/>
  <c r="AR77" i="13" s="1"/>
  <c r="AO77" i="13"/>
  <c r="AP77" i="13" s="1"/>
  <c r="AQ77" i="13" s="1"/>
  <c r="BB76" i="13"/>
  <c r="BF76" i="13" s="1"/>
  <c r="BP70" i="13"/>
  <c r="BT70" i="13" s="1"/>
  <c r="BI69" i="13"/>
  <c r="BM69" i="13" s="1"/>
  <c r="Z64" i="13"/>
  <c r="AD64" i="13" s="1"/>
  <c r="T62" i="13"/>
  <c r="U62" i="13" s="1"/>
  <c r="V62" i="13" s="1"/>
  <c r="S62" i="13"/>
  <c r="W62" i="13" s="1"/>
  <c r="BI59" i="13"/>
  <c r="BM59" i="13" s="1"/>
  <c r="S59" i="13"/>
  <c r="W59" i="13" s="1"/>
  <c r="BJ56" i="13"/>
  <c r="BK56" i="13" s="1"/>
  <c r="BL56" i="13" s="1"/>
  <c r="BI56" i="13"/>
  <c r="BM56" i="13" s="1"/>
  <c r="BC55" i="13"/>
  <c r="BD55" i="13" s="1"/>
  <c r="BE55" i="13" s="1"/>
  <c r="BB55" i="13"/>
  <c r="BF55" i="13" s="1"/>
  <c r="M50" i="13"/>
  <c r="N50" i="13" s="1"/>
  <c r="O50" i="13" s="1"/>
  <c r="L50" i="13"/>
  <c r="P50" i="13" s="1"/>
  <c r="AG46" i="13"/>
  <c r="AK46" i="13" s="1"/>
  <c r="AH46" i="13"/>
  <c r="AI46" i="13" s="1"/>
  <c r="AJ46" i="13" s="1"/>
  <c r="Z74" i="13"/>
  <c r="AD74" i="13" s="1"/>
  <c r="AA74" i="13"/>
  <c r="AB74" i="13" s="1"/>
  <c r="AC74" i="13" s="1"/>
  <c r="AA61" i="13"/>
  <c r="AB61" i="13" s="1"/>
  <c r="AC61" i="13" s="1"/>
  <c r="Z61" i="13"/>
  <c r="AD61" i="13" s="1"/>
  <c r="AH60" i="13"/>
  <c r="AI60" i="13" s="1"/>
  <c r="AJ60" i="13" s="1"/>
  <c r="AG60" i="13"/>
  <c r="AK60" i="13" s="1"/>
  <c r="AO49" i="13"/>
  <c r="AP49" i="13" s="1"/>
  <c r="AQ49" i="13" s="1"/>
  <c r="AN49" i="13"/>
  <c r="AR49" i="13" s="1"/>
  <c r="BC32" i="13"/>
  <c r="BD32" i="13" s="1"/>
  <c r="BE32" i="13" s="1"/>
  <c r="BB32" i="13"/>
  <c r="BF32" i="13" s="1"/>
  <c r="BP99" i="13"/>
  <c r="BT99" i="13" s="1"/>
  <c r="S98" i="13"/>
  <c r="W98" i="13" s="1"/>
  <c r="AG96" i="13"/>
  <c r="AK96" i="13" s="1"/>
  <c r="BI93" i="13"/>
  <c r="BM93" i="13" s="1"/>
  <c r="S91" i="13"/>
  <c r="W91" i="13" s="1"/>
  <c r="BB90" i="13"/>
  <c r="BF90" i="13" s="1"/>
  <c r="L88" i="13"/>
  <c r="P88" i="13" s="1"/>
  <c r="S81" i="13"/>
  <c r="W81" i="13" s="1"/>
  <c r="L78" i="13"/>
  <c r="P78" i="13" s="1"/>
  <c r="M78" i="13"/>
  <c r="N78" i="13" s="1"/>
  <c r="O78" i="13" s="1"/>
  <c r="AH68" i="13"/>
  <c r="AI68" i="13" s="1"/>
  <c r="AJ68" i="13" s="1"/>
  <c r="AG68" i="13"/>
  <c r="AK68" i="13" s="1"/>
  <c r="L66" i="13"/>
  <c r="P66" i="13" s="1"/>
  <c r="L65" i="13"/>
  <c r="P65" i="13" s="1"/>
  <c r="T64" i="13"/>
  <c r="U64" i="13" s="1"/>
  <c r="V64" i="13" s="1"/>
  <c r="S64" i="13"/>
  <c r="W64" i="13" s="1"/>
  <c r="BP62" i="13"/>
  <c r="BT62" i="13" s="1"/>
  <c r="AN62" i="13"/>
  <c r="AR62" i="13" s="1"/>
  <c r="BC57" i="13"/>
  <c r="BD57" i="13" s="1"/>
  <c r="BE57" i="13" s="1"/>
  <c r="BB57" i="13"/>
  <c r="BF57" i="13" s="1"/>
  <c r="BP54" i="13"/>
  <c r="BT54" i="13" s="1"/>
  <c r="BQ54" i="13"/>
  <c r="BR54" i="13" s="1"/>
  <c r="BS54" i="13" s="1"/>
  <c r="Z54" i="13"/>
  <c r="AD54" i="13" s="1"/>
  <c r="AA54" i="13"/>
  <c r="AB54" i="13" s="1"/>
  <c r="AC54" i="13" s="1"/>
  <c r="BJ48" i="13"/>
  <c r="BK48" i="13" s="1"/>
  <c r="BL48" i="13" s="1"/>
  <c r="BI48" i="13"/>
  <c r="BM48" i="13" s="1"/>
  <c r="AG11" i="13"/>
  <c r="AK11" i="13" s="1"/>
  <c r="AH11" i="13"/>
  <c r="AI11" i="13" s="1"/>
  <c r="AJ11" i="13" s="1"/>
  <c r="BI94" i="13"/>
  <c r="BM94" i="13" s="1"/>
  <c r="L89" i="13"/>
  <c r="P89" i="13" s="1"/>
  <c r="BQ76" i="13"/>
  <c r="BR76" i="13" s="1"/>
  <c r="BS76" i="13" s="1"/>
  <c r="S76" i="13"/>
  <c r="W76" i="13" s="1"/>
  <c r="L75" i="13"/>
  <c r="P75" i="13" s="1"/>
  <c r="BB73" i="13"/>
  <c r="BF73" i="13" s="1"/>
  <c r="Z72" i="13"/>
  <c r="AD72" i="13" s="1"/>
  <c r="AA71" i="13"/>
  <c r="AB71" i="13" s="1"/>
  <c r="AC71" i="13" s="1"/>
  <c r="Z71" i="13"/>
  <c r="AD71" i="13" s="1"/>
  <c r="AG70" i="13"/>
  <c r="AK70" i="13" s="1"/>
  <c r="AU69" i="13"/>
  <c r="AY69" i="13" s="1"/>
  <c r="BB68" i="13"/>
  <c r="BF68" i="13" s="1"/>
  <c r="AV64" i="13"/>
  <c r="AW64" i="13" s="1"/>
  <c r="AX64" i="13" s="1"/>
  <c r="AU64" i="13"/>
  <c r="AY64" i="13" s="1"/>
  <c r="BJ60" i="13"/>
  <c r="BK60" i="13" s="1"/>
  <c r="BL60" i="13" s="1"/>
  <c r="BI60" i="13"/>
  <c r="BM60" i="13" s="1"/>
  <c r="BJ54" i="13"/>
  <c r="BK54" i="13" s="1"/>
  <c r="BL54" i="13" s="1"/>
  <c r="BI54" i="13"/>
  <c r="BM54" i="13" s="1"/>
  <c r="T54" i="13"/>
  <c r="U54" i="13" s="1"/>
  <c r="V54" i="13" s="1"/>
  <c r="S54" i="13"/>
  <c r="W54" i="13" s="1"/>
  <c r="AN45" i="13"/>
  <c r="AR45" i="13" s="1"/>
  <c r="AV12" i="13"/>
  <c r="AW12" i="13" s="1"/>
  <c r="AX12" i="13" s="1"/>
  <c r="AU12" i="13"/>
  <c r="AY12" i="13" s="1"/>
  <c r="Z82" i="13"/>
  <c r="AD82" i="13" s="1"/>
  <c r="AA82" i="13"/>
  <c r="AB82" i="13" s="1"/>
  <c r="AC82" i="13" s="1"/>
  <c r="BB75" i="13"/>
  <c r="BF75" i="13" s="1"/>
  <c r="BC75" i="13"/>
  <c r="BD75" i="13" s="1"/>
  <c r="BE75" i="13" s="1"/>
  <c r="T60" i="13"/>
  <c r="U60" i="13" s="1"/>
  <c r="V60" i="13" s="1"/>
  <c r="S60" i="13"/>
  <c r="W60" i="13" s="1"/>
  <c r="AO59" i="13"/>
  <c r="AP59" i="13" s="1"/>
  <c r="AQ59" i="13" s="1"/>
  <c r="AN59" i="13"/>
  <c r="AR59" i="13" s="1"/>
  <c r="AH52" i="13"/>
  <c r="AI52" i="13" s="1"/>
  <c r="AJ52" i="13" s="1"/>
  <c r="AG52" i="13"/>
  <c r="AK52" i="13" s="1"/>
  <c r="AV42" i="13"/>
  <c r="AW42" i="13" s="1"/>
  <c r="AX42" i="13" s="1"/>
  <c r="AU42" i="13"/>
  <c r="AY42" i="13" s="1"/>
  <c r="BQ38" i="13"/>
  <c r="BR38" i="13" s="1"/>
  <c r="BS38" i="13" s="1"/>
  <c r="BP38" i="13"/>
  <c r="BT38" i="13" s="1"/>
  <c r="M57" i="13"/>
  <c r="N57" i="13" s="1"/>
  <c r="O57" i="13" s="1"/>
  <c r="BP55" i="13"/>
  <c r="BT55" i="13" s="1"/>
  <c r="AN46" i="13"/>
  <c r="AR46" i="13" s="1"/>
  <c r="L45" i="13"/>
  <c r="P45" i="13" s="1"/>
  <c r="AV39" i="13"/>
  <c r="AW39" i="13" s="1"/>
  <c r="AX39" i="13" s="1"/>
  <c r="AU39" i="13"/>
  <c r="AY39" i="13" s="1"/>
  <c r="BI37" i="13"/>
  <c r="BM37" i="13" s="1"/>
  <c r="BJ37" i="13"/>
  <c r="BK37" i="13" s="1"/>
  <c r="BL37" i="13" s="1"/>
  <c r="AH14" i="13"/>
  <c r="AI14" i="13" s="1"/>
  <c r="AJ14" i="13" s="1"/>
  <c r="AG14" i="13"/>
  <c r="AK14" i="13" s="1"/>
  <c r="AH6" i="13"/>
  <c r="AI6" i="13" s="1"/>
  <c r="AJ6" i="13" s="1"/>
  <c r="AG6" i="13"/>
  <c r="AK6" i="13" s="1"/>
  <c r="AG43" i="13"/>
  <c r="AK43" i="13" s="1"/>
  <c r="AH36" i="13"/>
  <c r="AI36" i="13" s="1"/>
  <c r="AJ36" i="13" s="1"/>
  <c r="AG36" i="13"/>
  <c r="AK36" i="13" s="1"/>
  <c r="AH31" i="13"/>
  <c r="AI31" i="13" s="1"/>
  <c r="AJ31" i="13" s="1"/>
  <c r="AG31" i="13"/>
  <c r="AK31" i="13" s="1"/>
  <c r="AV30" i="13"/>
  <c r="AW30" i="13" s="1"/>
  <c r="AX30" i="13" s="1"/>
  <c r="AU30" i="13"/>
  <c r="AY30" i="13" s="1"/>
  <c r="AG22" i="13"/>
  <c r="AK22" i="13" s="1"/>
  <c r="AH22" i="13"/>
  <c r="AI22" i="13" s="1"/>
  <c r="AJ22" i="13" s="1"/>
  <c r="BB19" i="13"/>
  <c r="BF19" i="13" s="1"/>
  <c r="BC19" i="13"/>
  <c r="BD19" i="13" s="1"/>
  <c r="BE19" i="13" s="1"/>
  <c r="BP14" i="13"/>
  <c r="BT14" i="13" s="1"/>
  <c r="BQ14" i="13"/>
  <c r="BR14" i="13" s="1"/>
  <c r="BS14" i="13" s="1"/>
  <c r="AU10" i="13"/>
  <c r="AY10" i="13" s="1"/>
  <c r="AV10" i="13"/>
  <c r="AW10" i="13" s="1"/>
  <c r="AX10" i="13" s="1"/>
  <c r="AO7" i="13"/>
  <c r="AP7" i="13" s="1"/>
  <c r="AQ7" i="13" s="1"/>
  <c r="AN7" i="13"/>
  <c r="AR7" i="13" s="1"/>
  <c r="AU58" i="13"/>
  <c r="AY58" i="13" s="1"/>
  <c r="BI42" i="13"/>
  <c r="BM42" i="13" s="1"/>
  <c r="L42" i="13"/>
  <c r="P42" i="13" s="1"/>
  <c r="M38" i="13"/>
  <c r="N38" i="13" s="1"/>
  <c r="O38" i="13" s="1"/>
  <c r="L38" i="13"/>
  <c r="P38" i="13" s="1"/>
  <c r="AO34" i="13"/>
  <c r="AP34" i="13" s="1"/>
  <c r="AQ34" i="13" s="1"/>
  <c r="AN34" i="13"/>
  <c r="AR34" i="13" s="1"/>
  <c r="L34" i="13"/>
  <c r="P34" i="13" s="1"/>
  <c r="M34" i="13"/>
  <c r="N34" i="13" s="1"/>
  <c r="O34" i="13" s="1"/>
  <c r="AN30" i="13"/>
  <c r="AR30" i="13" s="1"/>
  <c r="AO30" i="13"/>
  <c r="AP30" i="13" s="1"/>
  <c r="AQ30" i="13" s="1"/>
  <c r="L30" i="13"/>
  <c r="P30" i="13" s="1"/>
  <c r="AV45" i="13"/>
  <c r="AW45" i="13" s="1"/>
  <c r="AX45" i="13" s="1"/>
  <c r="AU45" i="13"/>
  <c r="AY45" i="13" s="1"/>
  <c r="BC40" i="13"/>
  <c r="BD40" i="13" s="1"/>
  <c r="BE40" i="13" s="1"/>
  <c r="BB40" i="13"/>
  <c r="BF40" i="13" s="1"/>
  <c r="AA39" i="13"/>
  <c r="AB39" i="13" s="1"/>
  <c r="AC39" i="13" s="1"/>
  <c r="Z39" i="13"/>
  <c r="AD39" i="13" s="1"/>
  <c r="BP27" i="13"/>
  <c r="BT27" i="13" s="1"/>
  <c r="BQ27" i="13"/>
  <c r="BR27" i="13" s="1"/>
  <c r="BS27" i="13" s="1"/>
  <c r="L21" i="13"/>
  <c r="P21" i="13" s="1"/>
  <c r="M21" i="13"/>
  <c r="N21" i="13" s="1"/>
  <c r="O21" i="13" s="1"/>
  <c r="M19" i="13"/>
  <c r="N19" i="13" s="1"/>
  <c r="O19" i="13" s="1"/>
  <c r="L19" i="13"/>
  <c r="P19" i="13" s="1"/>
  <c r="S14" i="13"/>
  <c r="W14" i="13" s="1"/>
  <c r="T14" i="13"/>
  <c r="U14" i="13" s="1"/>
  <c r="V14" i="13" s="1"/>
  <c r="M11" i="13"/>
  <c r="N11" i="13" s="1"/>
  <c r="O11" i="13" s="1"/>
  <c r="L11" i="13"/>
  <c r="P11" i="13" s="1"/>
  <c r="AA7" i="13"/>
  <c r="AB7" i="13" s="1"/>
  <c r="AC7" i="13" s="1"/>
  <c r="Z7" i="13"/>
  <c r="AD7" i="13" s="1"/>
  <c r="Z43" i="13"/>
  <c r="AD43" i="13" s="1"/>
  <c r="AH33" i="13"/>
  <c r="AI33" i="13" s="1"/>
  <c r="AJ33" i="13" s="1"/>
  <c r="AG33" i="13"/>
  <c r="AK33" i="13" s="1"/>
  <c r="BP32" i="13"/>
  <c r="BT32" i="13" s="1"/>
  <c r="BQ32" i="13"/>
  <c r="BR32" i="13" s="1"/>
  <c r="BS32" i="13" s="1"/>
  <c r="AG32" i="13"/>
  <c r="AK32" i="13" s="1"/>
  <c r="BQ28" i="13"/>
  <c r="BR28" i="13" s="1"/>
  <c r="BS28" i="13" s="1"/>
  <c r="BP28" i="13"/>
  <c r="BT28" i="13" s="1"/>
  <c r="AV24" i="13"/>
  <c r="AW24" i="13" s="1"/>
  <c r="AX24" i="13" s="1"/>
  <c r="AU24" i="13"/>
  <c r="AY24" i="13" s="1"/>
  <c r="BQ23" i="13"/>
  <c r="BR23" i="13" s="1"/>
  <c r="BS23" i="13" s="1"/>
  <c r="BP23" i="13"/>
  <c r="BT23" i="13" s="1"/>
  <c r="L36" i="13"/>
  <c r="P36" i="13" s="1"/>
  <c r="M36" i="13"/>
  <c r="N36" i="13" s="1"/>
  <c r="O36" i="13" s="1"/>
  <c r="BJ34" i="13"/>
  <c r="BK34" i="13" s="1"/>
  <c r="BL34" i="13" s="1"/>
  <c r="BI34" i="13"/>
  <c r="BM34" i="13" s="1"/>
  <c r="BJ32" i="13"/>
  <c r="BK32" i="13" s="1"/>
  <c r="BL32" i="13" s="1"/>
  <c r="BI32" i="13"/>
  <c r="BM32" i="13" s="1"/>
  <c r="AV14" i="13"/>
  <c r="AW14" i="13" s="1"/>
  <c r="AX14" i="13" s="1"/>
  <c r="AU14" i="13"/>
  <c r="AY14" i="13" s="1"/>
  <c r="BI7" i="13"/>
  <c r="BM7" i="13" s="1"/>
  <c r="BJ7" i="13"/>
  <c r="BK7" i="13" s="1"/>
  <c r="BL7" i="13" s="1"/>
  <c r="AO37" i="13"/>
  <c r="AP37" i="13" s="1"/>
  <c r="AQ37" i="13" s="1"/>
  <c r="AN37" i="13"/>
  <c r="AR37" i="13" s="1"/>
  <c r="BQ35" i="13"/>
  <c r="BR35" i="13" s="1"/>
  <c r="BS35" i="13" s="1"/>
  <c r="BP35" i="13"/>
  <c r="BT35" i="13" s="1"/>
  <c r="BC17" i="13"/>
  <c r="BD17" i="13" s="1"/>
  <c r="BE17" i="13" s="1"/>
  <c r="BB17" i="13"/>
  <c r="BF17" i="13" s="1"/>
  <c r="BJ10" i="13"/>
  <c r="BK10" i="13" s="1"/>
  <c r="BL10" i="13" s="1"/>
  <c r="BI10" i="13"/>
  <c r="BM10" i="13" s="1"/>
  <c r="BB24" i="13"/>
  <c r="BF24" i="13" s="1"/>
  <c r="BI23" i="13"/>
  <c r="BM23" i="13" s="1"/>
  <c r="AU23" i="13"/>
  <c r="AY23" i="13" s="1"/>
  <c r="AU18" i="13"/>
  <c r="AY18" i="13" s="1"/>
  <c r="BB16" i="13"/>
  <c r="BF16" i="13" s="1"/>
  <c r="AG13" i="13"/>
  <c r="AK13" i="13" s="1"/>
  <c r="T13" i="13"/>
  <c r="U13" i="13" s="1"/>
  <c r="V13" i="13" s="1"/>
  <c r="BP11" i="13"/>
  <c r="BT11" i="13" s="1"/>
  <c r="BI9" i="13"/>
  <c r="BM9" i="13" s="1"/>
  <c r="AN8" i="13"/>
  <c r="AR8" i="13" s="1"/>
  <c r="L8" i="13"/>
  <c r="P8" i="13" s="1"/>
  <c r="L6" i="13"/>
  <c r="P6" i="13" s="1"/>
  <c r="AU4" i="13"/>
  <c r="AY4" i="13" s="1"/>
  <c r="BI27" i="13"/>
  <c r="BM27" i="13" s="1"/>
  <c r="S22" i="13"/>
  <c r="W22" i="13" s="1"/>
  <c r="AG9" i="13"/>
  <c r="AK9" i="13" s="1"/>
  <c r="Z4" i="13"/>
  <c r="AD4" i="13" s="1"/>
  <c r="AN39" i="13"/>
  <c r="AR39" i="13" s="1"/>
  <c r="Z29" i="13"/>
  <c r="AD29" i="13" s="1"/>
  <c r="Z28" i="13"/>
  <c r="AD28" i="13" s="1"/>
  <c r="AG27" i="13"/>
  <c r="AK27" i="13" s="1"/>
  <c r="AG26" i="13"/>
  <c r="AK26" i="13" s="1"/>
  <c r="AN25" i="13"/>
  <c r="AR25" i="13" s="1"/>
  <c r="AG24" i="13"/>
  <c r="AK24" i="13" s="1"/>
  <c r="AN23" i="13"/>
  <c r="AR23" i="13" s="1"/>
  <c r="BB22" i="13"/>
  <c r="BF22" i="13" s="1"/>
  <c r="BI21" i="13"/>
  <c r="BM21" i="13" s="1"/>
  <c r="S21" i="13"/>
  <c r="W21" i="13" s="1"/>
  <c r="AN19" i="13"/>
  <c r="AR19" i="13" s="1"/>
  <c r="AN18" i="13"/>
  <c r="AR18" i="13" s="1"/>
  <c r="BB14" i="13"/>
  <c r="BF14" i="13" s="1"/>
  <c r="BI13" i="13"/>
  <c r="BM13" i="13" s="1"/>
  <c r="Z13" i="13"/>
  <c r="AD13" i="13" s="1"/>
  <c r="AN11" i="13"/>
  <c r="AR11" i="13" s="1"/>
  <c r="S11" i="13"/>
  <c r="W11" i="13" s="1"/>
  <c r="Z10" i="13"/>
  <c r="AD10" i="13" s="1"/>
  <c r="BP7" i="13"/>
  <c r="BT7" i="13" s="1"/>
  <c r="BB6" i="13"/>
  <c r="BF6" i="13" s="1"/>
  <c r="AN4" i="13"/>
  <c r="AR4" i="13" s="1"/>
  <c r="S25" i="13"/>
  <c r="W25" i="13" s="1"/>
  <c r="L23" i="13"/>
  <c r="P23" i="13" s="1"/>
  <c r="BI16" i="13"/>
  <c r="BM16" i="13" s="1"/>
  <c r="L15" i="13"/>
  <c r="P15" i="13" s="1"/>
  <c r="BP12" i="13"/>
  <c r="BT12" i="13" s="1"/>
  <c r="L12" i="13"/>
  <c r="P12" i="13" s="1"/>
  <c r="Z9" i="13"/>
  <c r="AD9" i="13" s="1"/>
  <c r="L9" i="13"/>
  <c r="P9" i="13" s="1"/>
  <c r="AG8" i="13"/>
  <c r="AK8" i="13" s="1"/>
  <c r="L7" i="13"/>
  <c r="P7" i="13" s="1"/>
  <c r="S6" i="13"/>
  <c r="W6" i="13" s="1"/>
  <c r="BB5" i="13"/>
  <c r="BF5" i="13" s="1"/>
  <c r="AG5" i="13"/>
  <c r="AK5" i="13" s="1"/>
  <c r="BB4" i="13"/>
  <c r="BF4" i="13" s="1"/>
  <c r="BB11" i="13"/>
  <c r="BF11" i="13" s="1"/>
  <c r="S8" i="13"/>
  <c r="W8" i="13" s="1"/>
  <c r="AA95" i="13"/>
  <c r="AB95" i="13" s="1"/>
  <c r="AC95" i="13" s="1"/>
  <c r="Z95" i="13"/>
  <c r="AD95" i="13" s="1"/>
  <c r="BB498" i="13"/>
  <c r="BF498" i="13" s="1"/>
  <c r="AU491" i="13"/>
  <c r="AY491" i="13" s="1"/>
  <c r="AA482" i="13"/>
  <c r="AB482" i="13" s="1"/>
  <c r="AC482" i="13" s="1"/>
  <c r="Z482" i="13"/>
  <c r="AD482" i="13" s="1"/>
  <c r="T475" i="13"/>
  <c r="U475" i="13" s="1"/>
  <c r="V475" i="13" s="1"/>
  <c r="S475" i="13"/>
  <c r="W475" i="13" s="1"/>
  <c r="M468" i="13"/>
  <c r="N468" i="13" s="1"/>
  <c r="O468" i="13" s="1"/>
  <c r="L468" i="13"/>
  <c r="P468" i="13" s="1"/>
  <c r="BQ460" i="13"/>
  <c r="BR460" i="13" s="1"/>
  <c r="BS460" i="13" s="1"/>
  <c r="BP460" i="13"/>
  <c r="BT460" i="13" s="1"/>
  <c r="AA458" i="13"/>
  <c r="AB458" i="13" s="1"/>
  <c r="AC458" i="13" s="1"/>
  <c r="Z458" i="13"/>
  <c r="AD458" i="13" s="1"/>
  <c r="BC454" i="13"/>
  <c r="BD454" i="13" s="1"/>
  <c r="BE454" i="13" s="1"/>
  <c r="BB454" i="13"/>
  <c r="BF454" i="13" s="1"/>
  <c r="T451" i="13"/>
  <c r="U451" i="13" s="1"/>
  <c r="V451" i="13" s="1"/>
  <c r="S451" i="13"/>
  <c r="W451" i="13" s="1"/>
  <c r="BC446" i="13"/>
  <c r="BD446" i="13" s="1"/>
  <c r="BE446" i="13" s="1"/>
  <c r="BB446" i="13"/>
  <c r="BF446" i="13" s="1"/>
  <c r="AV439" i="13"/>
  <c r="AW439" i="13" s="1"/>
  <c r="AX439" i="13" s="1"/>
  <c r="AU439" i="13"/>
  <c r="AY439" i="13" s="1"/>
  <c r="BI435" i="13"/>
  <c r="BM435" i="13" s="1"/>
  <c r="BJ435" i="13"/>
  <c r="BK435" i="13" s="1"/>
  <c r="BL435" i="13" s="1"/>
  <c r="BB428" i="13"/>
  <c r="BF428" i="13" s="1"/>
  <c r="BC428" i="13"/>
  <c r="BD428" i="13" s="1"/>
  <c r="BE428" i="13" s="1"/>
  <c r="AU421" i="13"/>
  <c r="AY421" i="13" s="1"/>
  <c r="AV421" i="13"/>
  <c r="AW421" i="13" s="1"/>
  <c r="AX421" i="13" s="1"/>
  <c r="T412" i="13"/>
  <c r="U412" i="13" s="1"/>
  <c r="V412" i="13" s="1"/>
  <c r="S412" i="13"/>
  <c r="W412" i="13" s="1"/>
  <c r="M405" i="13"/>
  <c r="N405" i="13" s="1"/>
  <c r="O405" i="13" s="1"/>
  <c r="L405" i="13"/>
  <c r="P405" i="13" s="1"/>
  <c r="BQ397" i="13"/>
  <c r="BR397" i="13" s="1"/>
  <c r="BS397" i="13" s="1"/>
  <c r="BP397" i="13"/>
  <c r="BT397" i="13" s="1"/>
  <c r="AO341" i="13"/>
  <c r="AP341" i="13" s="1"/>
  <c r="AQ341" i="13" s="1"/>
  <c r="AN341" i="13"/>
  <c r="AR341" i="13" s="1"/>
  <c r="AG390" i="13"/>
  <c r="AK390" i="13" s="1"/>
  <c r="AH390" i="13"/>
  <c r="AI390" i="13" s="1"/>
  <c r="AJ390" i="13" s="1"/>
  <c r="AO73" i="13"/>
  <c r="AP73" i="13" s="1"/>
  <c r="AQ73" i="13" s="1"/>
  <c r="AN73" i="13"/>
  <c r="AR73" i="13" s="1"/>
  <c r="BB500" i="13"/>
  <c r="BF500" i="13" s="1"/>
  <c r="AN498" i="13"/>
  <c r="AR498" i="13" s="1"/>
  <c r="AN496" i="13"/>
  <c r="AR496" i="13" s="1"/>
  <c r="AU493" i="13"/>
  <c r="AY493" i="13" s="1"/>
  <c r="AG491" i="13"/>
  <c r="AK491" i="13" s="1"/>
  <c r="AG489" i="13"/>
  <c r="AK489" i="13" s="1"/>
  <c r="Z486" i="13"/>
  <c r="AD486" i="13" s="1"/>
  <c r="L486" i="13"/>
  <c r="P486" i="13" s="1"/>
  <c r="BI485" i="13"/>
  <c r="BM485" i="13" s="1"/>
  <c r="AN482" i="13"/>
  <c r="AR482" i="13" s="1"/>
  <c r="BJ477" i="13"/>
  <c r="BK477" i="13" s="1"/>
  <c r="BL477" i="13" s="1"/>
  <c r="BI477" i="13"/>
  <c r="BM477" i="13" s="1"/>
  <c r="AG477" i="13"/>
  <c r="AK477" i="13" s="1"/>
  <c r="AG475" i="13"/>
  <c r="AK475" i="13" s="1"/>
  <c r="BC470" i="13"/>
  <c r="BD470" i="13" s="1"/>
  <c r="BE470" i="13" s="1"/>
  <c r="BB470" i="13"/>
  <c r="BF470" i="13" s="1"/>
  <c r="Z470" i="13"/>
  <c r="AD470" i="13" s="1"/>
  <c r="Z468" i="13"/>
  <c r="AD468" i="13" s="1"/>
  <c r="AV463" i="13"/>
  <c r="AW463" i="13" s="1"/>
  <c r="AX463" i="13" s="1"/>
  <c r="AU463" i="13"/>
  <c r="AY463" i="13" s="1"/>
  <c r="S463" i="13"/>
  <c r="W463" i="13" s="1"/>
  <c r="S461" i="13"/>
  <c r="W461" i="13" s="1"/>
  <c r="AG459" i="13"/>
  <c r="AK459" i="13" s="1"/>
  <c r="BI455" i="13"/>
  <c r="BM455" i="13" s="1"/>
  <c r="Z452" i="13"/>
  <c r="AD452" i="13" s="1"/>
  <c r="AV447" i="13"/>
  <c r="AW447" i="13" s="1"/>
  <c r="AX447" i="13" s="1"/>
  <c r="AU447" i="13"/>
  <c r="AY447" i="13" s="1"/>
  <c r="AO440" i="13"/>
  <c r="AP440" i="13" s="1"/>
  <c r="AQ440" i="13" s="1"/>
  <c r="AN440" i="13"/>
  <c r="AR440" i="13" s="1"/>
  <c r="T410" i="13"/>
  <c r="U410" i="13" s="1"/>
  <c r="V410" i="13" s="1"/>
  <c r="S410" i="13"/>
  <c r="W410" i="13" s="1"/>
  <c r="M403" i="13"/>
  <c r="N403" i="13" s="1"/>
  <c r="O403" i="13" s="1"/>
  <c r="L403" i="13"/>
  <c r="P403" i="13" s="1"/>
  <c r="BJ391" i="13"/>
  <c r="BK391" i="13" s="1"/>
  <c r="BL391" i="13" s="1"/>
  <c r="BI391" i="13"/>
  <c r="BM391" i="13" s="1"/>
  <c r="AA384" i="13"/>
  <c r="AB384" i="13" s="1"/>
  <c r="AC384" i="13" s="1"/>
  <c r="Z384" i="13"/>
  <c r="AD384" i="13" s="1"/>
  <c r="Z383" i="13"/>
  <c r="AD383" i="13" s="1"/>
  <c r="AA383" i="13"/>
  <c r="AB383" i="13" s="1"/>
  <c r="AC383" i="13" s="1"/>
  <c r="AH465" i="13"/>
  <c r="AI465" i="13" s="1"/>
  <c r="AJ465" i="13" s="1"/>
  <c r="AG465" i="13"/>
  <c r="AK465" i="13" s="1"/>
  <c r="BI362" i="13"/>
  <c r="BM362" i="13" s="1"/>
  <c r="BJ362" i="13"/>
  <c r="BK362" i="13" s="1"/>
  <c r="BL362" i="13" s="1"/>
  <c r="AG493" i="13"/>
  <c r="AK493" i="13" s="1"/>
  <c r="AO480" i="13"/>
  <c r="AP480" i="13" s="1"/>
  <c r="AQ480" i="13" s="1"/>
  <c r="AN480" i="13"/>
  <c r="AR480" i="13" s="1"/>
  <c r="AH473" i="13"/>
  <c r="AI473" i="13" s="1"/>
  <c r="AJ473" i="13" s="1"/>
  <c r="AG473" i="13"/>
  <c r="AK473" i="13" s="1"/>
  <c r="AA466" i="13"/>
  <c r="AB466" i="13" s="1"/>
  <c r="AC466" i="13" s="1"/>
  <c r="Z466" i="13"/>
  <c r="AD466" i="13" s="1"/>
  <c r="AH457" i="13"/>
  <c r="AI457" i="13" s="1"/>
  <c r="AJ457" i="13" s="1"/>
  <c r="AG457" i="13"/>
  <c r="AK457" i="13" s="1"/>
  <c r="BJ453" i="13"/>
  <c r="BK453" i="13" s="1"/>
  <c r="BL453" i="13" s="1"/>
  <c r="BI453" i="13"/>
  <c r="BM453" i="13" s="1"/>
  <c r="AA450" i="13"/>
  <c r="AB450" i="13" s="1"/>
  <c r="AC450" i="13" s="1"/>
  <c r="Z450" i="13"/>
  <c r="AD450" i="13" s="1"/>
  <c r="AO448" i="13"/>
  <c r="AP448" i="13" s="1"/>
  <c r="AQ448" i="13" s="1"/>
  <c r="AN448" i="13"/>
  <c r="AR448" i="13" s="1"/>
  <c r="AH441" i="13"/>
  <c r="AI441" i="13" s="1"/>
  <c r="AJ441" i="13" s="1"/>
  <c r="AG441" i="13"/>
  <c r="AK441" i="13" s="1"/>
  <c r="AU437" i="13"/>
  <c r="AY437" i="13" s="1"/>
  <c r="AV437" i="13"/>
  <c r="AW437" i="13" s="1"/>
  <c r="AX437" i="13" s="1"/>
  <c r="AN430" i="13"/>
  <c r="AR430" i="13" s="1"/>
  <c r="AO430" i="13"/>
  <c r="AP430" i="13" s="1"/>
  <c r="AQ430" i="13" s="1"/>
  <c r="BI419" i="13"/>
  <c r="BM419" i="13" s="1"/>
  <c r="BJ419" i="13"/>
  <c r="BK419" i="13" s="1"/>
  <c r="BL419" i="13" s="1"/>
  <c r="AO415" i="13"/>
  <c r="AP415" i="13" s="1"/>
  <c r="AQ415" i="13" s="1"/>
  <c r="AN415" i="13"/>
  <c r="AR415" i="13" s="1"/>
  <c r="BP414" i="13"/>
  <c r="BT414" i="13" s="1"/>
  <c r="BQ414" i="13"/>
  <c r="BR414" i="13" s="1"/>
  <c r="BS414" i="13" s="1"/>
  <c r="AV392" i="13"/>
  <c r="AW392" i="13" s="1"/>
  <c r="AX392" i="13" s="1"/>
  <c r="AU392" i="13"/>
  <c r="AY392" i="13" s="1"/>
  <c r="BC390" i="13"/>
  <c r="BD390" i="13" s="1"/>
  <c r="BE390" i="13" s="1"/>
  <c r="BB390" i="13"/>
  <c r="BF390" i="13" s="1"/>
  <c r="AV371" i="13"/>
  <c r="AW371" i="13" s="1"/>
  <c r="AX371" i="13" s="1"/>
  <c r="AU371" i="13"/>
  <c r="AY371" i="13" s="1"/>
  <c r="BC438" i="13"/>
  <c r="BD438" i="13" s="1"/>
  <c r="BE438" i="13" s="1"/>
  <c r="BB438" i="13"/>
  <c r="BF438" i="13" s="1"/>
  <c r="BJ393" i="13"/>
  <c r="BK393" i="13" s="1"/>
  <c r="BL393" i="13" s="1"/>
  <c r="BI393" i="13"/>
  <c r="BM393" i="13" s="1"/>
  <c r="S368" i="13"/>
  <c r="W368" i="13" s="1"/>
  <c r="T368" i="13"/>
  <c r="U368" i="13" s="1"/>
  <c r="V368" i="13" s="1"/>
  <c r="Z113" i="13"/>
  <c r="AD113" i="13" s="1"/>
  <c r="AA113" i="13"/>
  <c r="AB113" i="13" s="1"/>
  <c r="AC113" i="13" s="1"/>
  <c r="Z500" i="13"/>
  <c r="AD500" i="13" s="1"/>
  <c r="Z498" i="13"/>
  <c r="AD498" i="13" s="1"/>
  <c r="AG495" i="13"/>
  <c r="AK495" i="13" s="1"/>
  <c r="S493" i="13"/>
  <c r="W493" i="13" s="1"/>
  <c r="S491" i="13"/>
  <c r="W491" i="13" s="1"/>
  <c r="Z488" i="13"/>
  <c r="AD488" i="13" s="1"/>
  <c r="AG485" i="13"/>
  <c r="AK485" i="13" s="1"/>
  <c r="S485" i="13"/>
  <c r="W485" i="13" s="1"/>
  <c r="BP484" i="13"/>
  <c r="BT484" i="13" s="1"/>
  <c r="T483" i="13"/>
  <c r="U483" i="13" s="1"/>
  <c r="V483" i="13" s="1"/>
  <c r="S483" i="13"/>
  <c r="W483" i="13" s="1"/>
  <c r="BB482" i="13"/>
  <c r="BF482" i="13" s="1"/>
  <c r="BB480" i="13"/>
  <c r="BF480" i="13" s="1"/>
  <c r="M476" i="13"/>
  <c r="N476" i="13" s="1"/>
  <c r="O476" i="13" s="1"/>
  <c r="L476" i="13"/>
  <c r="P476" i="13" s="1"/>
  <c r="AU475" i="13"/>
  <c r="AY475" i="13" s="1"/>
  <c r="AU473" i="13"/>
  <c r="AY473" i="13" s="1"/>
  <c r="BQ468" i="13"/>
  <c r="BR468" i="13" s="1"/>
  <c r="BS468" i="13" s="1"/>
  <c r="BP468" i="13"/>
  <c r="BT468" i="13" s="1"/>
  <c r="AN468" i="13"/>
  <c r="AR468" i="13" s="1"/>
  <c r="AN466" i="13"/>
  <c r="AR466" i="13" s="1"/>
  <c r="BJ461" i="13"/>
  <c r="BK461" i="13" s="1"/>
  <c r="BL461" i="13" s="1"/>
  <c r="BI461" i="13"/>
  <c r="BM461" i="13" s="1"/>
  <c r="AG461" i="13"/>
  <c r="AK461" i="13" s="1"/>
  <c r="AN458" i="13"/>
  <c r="AR458" i="13" s="1"/>
  <c r="BP454" i="13"/>
  <c r="BT454" i="13" s="1"/>
  <c r="AG451" i="13"/>
  <c r="AK451" i="13" s="1"/>
  <c r="AH449" i="13"/>
  <c r="AI449" i="13" s="1"/>
  <c r="AJ449" i="13" s="1"/>
  <c r="AG449" i="13"/>
  <c r="AK449" i="13" s="1"/>
  <c r="AA442" i="13"/>
  <c r="AB442" i="13" s="1"/>
  <c r="AC442" i="13" s="1"/>
  <c r="Z442" i="13"/>
  <c r="AD442" i="13" s="1"/>
  <c r="AH393" i="13"/>
  <c r="AI393" i="13" s="1"/>
  <c r="AJ393" i="13" s="1"/>
  <c r="AG393" i="13"/>
  <c r="AK393" i="13" s="1"/>
  <c r="BJ389" i="13"/>
  <c r="BK389" i="13" s="1"/>
  <c r="BL389" i="13" s="1"/>
  <c r="BI389" i="13"/>
  <c r="BM389" i="13" s="1"/>
  <c r="BC478" i="13"/>
  <c r="BD478" i="13" s="1"/>
  <c r="BE478" i="13" s="1"/>
  <c r="BB478" i="13"/>
  <c r="BF478" i="13" s="1"/>
  <c r="AV471" i="13"/>
  <c r="AW471" i="13" s="1"/>
  <c r="AX471" i="13" s="1"/>
  <c r="AU471" i="13"/>
  <c r="AY471" i="13" s="1"/>
  <c r="AO464" i="13"/>
  <c r="AP464" i="13" s="1"/>
  <c r="AQ464" i="13" s="1"/>
  <c r="AN464" i="13"/>
  <c r="AR464" i="13" s="1"/>
  <c r="M460" i="13"/>
  <c r="N460" i="13" s="1"/>
  <c r="O460" i="13" s="1"/>
  <c r="L460" i="13"/>
  <c r="P460" i="13" s="1"/>
  <c r="AO456" i="13"/>
  <c r="AP456" i="13" s="1"/>
  <c r="AQ456" i="13" s="1"/>
  <c r="AN456" i="13"/>
  <c r="AR456" i="13" s="1"/>
  <c r="BQ452" i="13"/>
  <c r="BR452" i="13" s="1"/>
  <c r="BS452" i="13" s="1"/>
  <c r="BP452" i="13"/>
  <c r="BT452" i="13" s="1"/>
  <c r="T443" i="13"/>
  <c r="U443" i="13" s="1"/>
  <c r="V443" i="13" s="1"/>
  <c r="S443" i="13"/>
  <c r="W443" i="13" s="1"/>
  <c r="Z432" i="13"/>
  <c r="AD432" i="13" s="1"/>
  <c r="AA432" i="13"/>
  <c r="AB432" i="13" s="1"/>
  <c r="AC432" i="13" s="1"/>
  <c r="S425" i="13"/>
  <c r="W425" i="13" s="1"/>
  <c r="T425" i="13"/>
  <c r="U425" i="13" s="1"/>
  <c r="V425" i="13" s="1"/>
  <c r="L418" i="13"/>
  <c r="P418" i="13" s="1"/>
  <c r="M418" i="13"/>
  <c r="N418" i="13" s="1"/>
  <c r="O418" i="13" s="1"/>
  <c r="AO413" i="13"/>
  <c r="AP413" i="13" s="1"/>
  <c r="AQ413" i="13" s="1"/>
  <c r="AN413" i="13"/>
  <c r="AR413" i="13" s="1"/>
  <c r="AH412" i="13"/>
  <c r="AI412" i="13" s="1"/>
  <c r="AJ412" i="13" s="1"/>
  <c r="AG412" i="13"/>
  <c r="AK412" i="13" s="1"/>
  <c r="AA405" i="13"/>
  <c r="AB405" i="13" s="1"/>
  <c r="AC405" i="13" s="1"/>
  <c r="Z405" i="13"/>
  <c r="AD405" i="13" s="1"/>
  <c r="T398" i="13"/>
  <c r="U398" i="13" s="1"/>
  <c r="V398" i="13" s="1"/>
  <c r="S398" i="13"/>
  <c r="W398" i="13" s="1"/>
  <c r="BC396" i="13"/>
  <c r="BD396" i="13" s="1"/>
  <c r="BE396" i="13" s="1"/>
  <c r="BB396" i="13"/>
  <c r="BF396" i="13" s="1"/>
  <c r="AA396" i="13"/>
  <c r="AB396" i="13" s="1"/>
  <c r="AC396" i="13" s="1"/>
  <c r="Z396" i="13"/>
  <c r="AD396" i="13" s="1"/>
  <c r="M374" i="13"/>
  <c r="N374" i="13" s="1"/>
  <c r="O374" i="13" s="1"/>
  <c r="L374" i="13"/>
  <c r="P374" i="13" s="1"/>
  <c r="AV479" i="13"/>
  <c r="AW479" i="13" s="1"/>
  <c r="AX479" i="13" s="1"/>
  <c r="AU479" i="13"/>
  <c r="AY479" i="13" s="1"/>
  <c r="AO472" i="13"/>
  <c r="AP472" i="13" s="1"/>
  <c r="AQ472" i="13" s="1"/>
  <c r="AN472" i="13"/>
  <c r="AR472" i="13" s="1"/>
  <c r="BJ445" i="13"/>
  <c r="BK445" i="13" s="1"/>
  <c r="BL445" i="13" s="1"/>
  <c r="BI445" i="13"/>
  <c r="BM445" i="13" s="1"/>
  <c r="L500" i="13"/>
  <c r="P500" i="13" s="1"/>
  <c r="S497" i="13"/>
  <c r="W497" i="13" s="1"/>
  <c r="L496" i="13"/>
  <c r="P496" i="13" s="1"/>
  <c r="BP494" i="13"/>
  <c r="BT494" i="13" s="1"/>
  <c r="BP492" i="13"/>
  <c r="BT492" i="13" s="1"/>
  <c r="L490" i="13"/>
  <c r="P490" i="13" s="1"/>
  <c r="BP488" i="13"/>
  <c r="BT488" i="13" s="1"/>
  <c r="BI487" i="13"/>
  <c r="BM487" i="13" s="1"/>
  <c r="AN484" i="13"/>
  <c r="AR484" i="13" s="1"/>
  <c r="Z484" i="13"/>
  <c r="AD484" i="13" s="1"/>
  <c r="L484" i="13"/>
  <c r="P484" i="13" s="1"/>
  <c r="AH481" i="13"/>
  <c r="AI481" i="13" s="1"/>
  <c r="AJ481" i="13" s="1"/>
  <c r="AG481" i="13"/>
  <c r="AK481" i="13" s="1"/>
  <c r="BP480" i="13"/>
  <c r="BT480" i="13" s="1"/>
  <c r="BP478" i="13"/>
  <c r="BT478" i="13" s="1"/>
  <c r="AA474" i="13"/>
  <c r="AB474" i="13" s="1"/>
  <c r="AC474" i="13" s="1"/>
  <c r="Z474" i="13"/>
  <c r="AD474" i="13" s="1"/>
  <c r="BI473" i="13"/>
  <c r="BM473" i="13" s="1"/>
  <c r="BI471" i="13"/>
  <c r="BM471" i="13" s="1"/>
  <c r="T467" i="13"/>
  <c r="U467" i="13" s="1"/>
  <c r="V467" i="13" s="1"/>
  <c r="S467" i="13"/>
  <c r="W467" i="13" s="1"/>
  <c r="BB466" i="13"/>
  <c r="BF466" i="13" s="1"/>
  <c r="BB464" i="13"/>
  <c r="BF464" i="13" s="1"/>
  <c r="AU457" i="13"/>
  <c r="AY457" i="13" s="1"/>
  <c r="L454" i="13"/>
  <c r="P454" i="13" s="1"/>
  <c r="AN450" i="13"/>
  <c r="AR450" i="13" s="1"/>
  <c r="M444" i="13"/>
  <c r="N444" i="13" s="1"/>
  <c r="O444" i="13" s="1"/>
  <c r="L444" i="13"/>
  <c r="P444" i="13" s="1"/>
  <c r="BQ409" i="13"/>
  <c r="BR409" i="13" s="1"/>
  <c r="BS409" i="13" s="1"/>
  <c r="BP409" i="13"/>
  <c r="BT409" i="13" s="1"/>
  <c r="BJ402" i="13"/>
  <c r="BK402" i="13" s="1"/>
  <c r="BL402" i="13" s="1"/>
  <c r="BI402" i="13"/>
  <c r="BM402" i="13" s="1"/>
  <c r="BP500" i="13"/>
  <c r="BT500" i="13" s="1"/>
  <c r="L498" i="13"/>
  <c r="P498" i="13" s="1"/>
  <c r="BI495" i="13"/>
  <c r="BM495" i="13" s="1"/>
  <c r="BI493" i="13"/>
  <c r="BM493" i="13" s="1"/>
  <c r="AH492" i="13"/>
  <c r="AI492" i="13" s="1"/>
  <c r="AJ492" i="13" s="1"/>
  <c r="BP490" i="13"/>
  <c r="BT490" i="13" s="1"/>
  <c r="BB488" i="13"/>
  <c r="BF488" i="13" s="1"/>
  <c r="BB486" i="13"/>
  <c r="BF486" i="13" s="1"/>
  <c r="BI483" i="13"/>
  <c r="BM483" i="13" s="1"/>
  <c r="AU483" i="13"/>
  <c r="AY483" i="13" s="1"/>
  <c r="AU481" i="13"/>
  <c r="AY481" i="13" s="1"/>
  <c r="BQ476" i="13"/>
  <c r="BR476" i="13" s="1"/>
  <c r="BS476" i="13" s="1"/>
  <c r="BP476" i="13"/>
  <c r="BT476" i="13" s="1"/>
  <c r="AN476" i="13"/>
  <c r="AR476" i="13" s="1"/>
  <c r="AN474" i="13"/>
  <c r="AR474" i="13" s="1"/>
  <c r="BJ469" i="13"/>
  <c r="BK469" i="13" s="1"/>
  <c r="BL469" i="13" s="1"/>
  <c r="BI469" i="13"/>
  <c r="BM469" i="13" s="1"/>
  <c r="AG469" i="13"/>
  <c r="AK469" i="13" s="1"/>
  <c r="AG467" i="13"/>
  <c r="AK467" i="13" s="1"/>
  <c r="BC462" i="13"/>
  <c r="BD462" i="13" s="1"/>
  <c r="BE462" i="13" s="1"/>
  <c r="BB462" i="13"/>
  <c r="BF462" i="13" s="1"/>
  <c r="Z462" i="13"/>
  <c r="AD462" i="13" s="1"/>
  <c r="Z460" i="13"/>
  <c r="AD460" i="13" s="1"/>
  <c r="T459" i="13"/>
  <c r="U459" i="13" s="1"/>
  <c r="V459" i="13" s="1"/>
  <c r="S459" i="13"/>
  <c r="W459" i="13" s="1"/>
  <c r="AV455" i="13"/>
  <c r="AW455" i="13" s="1"/>
  <c r="AX455" i="13" s="1"/>
  <c r="AU455" i="13"/>
  <c r="AY455" i="13" s="1"/>
  <c r="M452" i="13"/>
  <c r="N452" i="13" s="1"/>
  <c r="O452" i="13" s="1"/>
  <c r="L452" i="13"/>
  <c r="P452" i="13" s="1"/>
  <c r="BQ444" i="13"/>
  <c r="BR444" i="13" s="1"/>
  <c r="BS444" i="13" s="1"/>
  <c r="BP444" i="13"/>
  <c r="BT444" i="13" s="1"/>
  <c r="L434" i="13"/>
  <c r="P434" i="13" s="1"/>
  <c r="M434" i="13"/>
  <c r="N434" i="13" s="1"/>
  <c r="O434" i="13" s="1"/>
  <c r="BP426" i="13"/>
  <c r="BT426" i="13" s="1"/>
  <c r="BQ426" i="13"/>
  <c r="BR426" i="13" s="1"/>
  <c r="BS426" i="13" s="1"/>
  <c r="AG423" i="13"/>
  <c r="AK423" i="13" s="1"/>
  <c r="AH423" i="13"/>
  <c r="AI423" i="13" s="1"/>
  <c r="AJ423" i="13" s="1"/>
  <c r="AA388" i="13"/>
  <c r="AB388" i="13" s="1"/>
  <c r="AC388" i="13" s="1"/>
  <c r="Z388" i="13"/>
  <c r="AD388" i="13" s="1"/>
  <c r="AA387" i="13"/>
  <c r="AB387" i="13" s="1"/>
  <c r="AC387" i="13" s="1"/>
  <c r="Z387" i="13"/>
  <c r="AD387" i="13" s="1"/>
  <c r="Z417" i="13"/>
  <c r="AD417" i="13" s="1"/>
  <c r="Z415" i="13"/>
  <c r="AD415" i="13" s="1"/>
  <c r="L413" i="13"/>
  <c r="P413" i="13" s="1"/>
  <c r="BP411" i="13"/>
  <c r="BT411" i="13" s="1"/>
  <c r="BB411" i="13"/>
  <c r="BF411" i="13" s="1"/>
  <c r="L407" i="13"/>
  <c r="P407" i="13" s="1"/>
  <c r="BI406" i="13"/>
  <c r="BM406" i="13" s="1"/>
  <c r="BI404" i="13"/>
  <c r="BM404" i="13" s="1"/>
  <c r="AU404" i="13"/>
  <c r="AY404" i="13" s="1"/>
  <c r="BP399" i="13"/>
  <c r="BT399" i="13" s="1"/>
  <c r="BB399" i="13"/>
  <c r="BF399" i="13" s="1"/>
  <c r="BB397" i="13"/>
  <c r="BF397" i="13" s="1"/>
  <c r="AN397" i="13"/>
  <c r="AR397" i="13" s="1"/>
  <c r="L394" i="13"/>
  <c r="P394" i="13" s="1"/>
  <c r="AU393" i="13"/>
  <c r="AY393" i="13" s="1"/>
  <c r="L393" i="13"/>
  <c r="P393" i="13" s="1"/>
  <c r="M393" i="13"/>
  <c r="N393" i="13" s="1"/>
  <c r="O393" i="13" s="1"/>
  <c r="BB389" i="13"/>
  <c r="BF389" i="13" s="1"/>
  <c r="S388" i="13"/>
  <c r="W388" i="13" s="1"/>
  <c r="BI387" i="13"/>
  <c r="BM387" i="13" s="1"/>
  <c r="AA386" i="13"/>
  <c r="AB386" i="13" s="1"/>
  <c r="AC386" i="13" s="1"/>
  <c r="Z386" i="13"/>
  <c r="AD386" i="13" s="1"/>
  <c r="AA385" i="13"/>
  <c r="AB385" i="13" s="1"/>
  <c r="AC385" i="13" s="1"/>
  <c r="Z385" i="13"/>
  <c r="AD385" i="13" s="1"/>
  <c r="AA382" i="13"/>
  <c r="AB382" i="13" s="1"/>
  <c r="AC382" i="13" s="1"/>
  <c r="Z382" i="13"/>
  <c r="AD382" i="13" s="1"/>
  <c r="M373" i="13"/>
  <c r="N373" i="13" s="1"/>
  <c r="O373" i="13" s="1"/>
  <c r="L373" i="13"/>
  <c r="P373" i="13" s="1"/>
  <c r="AV358" i="13"/>
  <c r="AW358" i="13" s="1"/>
  <c r="AX358" i="13" s="1"/>
  <c r="AU358" i="13"/>
  <c r="AY358" i="13" s="1"/>
  <c r="BJ354" i="13"/>
  <c r="BK354" i="13" s="1"/>
  <c r="BL354" i="13" s="1"/>
  <c r="BI354" i="13"/>
  <c r="BM354" i="13" s="1"/>
  <c r="AO349" i="13"/>
  <c r="AP349" i="13" s="1"/>
  <c r="AQ349" i="13" s="1"/>
  <c r="AN349" i="13"/>
  <c r="AR349" i="13" s="1"/>
  <c r="AA290" i="13"/>
  <c r="AB290" i="13" s="1"/>
  <c r="AC290" i="13" s="1"/>
  <c r="Z290" i="13"/>
  <c r="AD290" i="13" s="1"/>
  <c r="AV395" i="13"/>
  <c r="AW395" i="13" s="1"/>
  <c r="AX395" i="13" s="1"/>
  <c r="AU395" i="13"/>
  <c r="AY395" i="13" s="1"/>
  <c r="BI394" i="13"/>
  <c r="BM394" i="13" s="1"/>
  <c r="BJ394" i="13"/>
  <c r="BK394" i="13" s="1"/>
  <c r="BL394" i="13" s="1"/>
  <c r="T391" i="13"/>
  <c r="U391" i="13" s="1"/>
  <c r="V391" i="13" s="1"/>
  <c r="S391" i="13"/>
  <c r="W391" i="13" s="1"/>
  <c r="AV390" i="13"/>
  <c r="AW390" i="13" s="1"/>
  <c r="AX390" i="13" s="1"/>
  <c r="AU390" i="13"/>
  <c r="AY390" i="13" s="1"/>
  <c r="AA390" i="13"/>
  <c r="AB390" i="13" s="1"/>
  <c r="AC390" i="13" s="1"/>
  <c r="Z390" i="13"/>
  <c r="AD390" i="13" s="1"/>
  <c r="M390" i="13"/>
  <c r="N390" i="13" s="1"/>
  <c r="O390" i="13" s="1"/>
  <c r="L390" i="13"/>
  <c r="P390" i="13" s="1"/>
  <c r="AH389" i="13"/>
  <c r="AI389" i="13" s="1"/>
  <c r="AJ389" i="13" s="1"/>
  <c r="AG389" i="13"/>
  <c r="AK389" i="13" s="1"/>
  <c r="BC384" i="13"/>
  <c r="BD384" i="13" s="1"/>
  <c r="BE384" i="13" s="1"/>
  <c r="BB384" i="13"/>
  <c r="BF384" i="13" s="1"/>
  <c r="BC383" i="13"/>
  <c r="BD383" i="13" s="1"/>
  <c r="BE383" i="13" s="1"/>
  <c r="BB383" i="13"/>
  <c r="BF383" i="13" s="1"/>
  <c r="BC380" i="13"/>
  <c r="BD380" i="13" s="1"/>
  <c r="BE380" i="13" s="1"/>
  <c r="BB380" i="13"/>
  <c r="BF380" i="13" s="1"/>
  <c r="BB379" i="13"/>
  <c r="BF379" i="13" s="1"/>
  <c r="BC379" i="13"/>
  <c r="BD379" i="13" s="1"/>
  <c r="BE379" i="13" s="1"/>
  <c r="M372" i="13"/>
  <c r="N372" i="13" s="1"/>
  <c r="O372" i="13" s="1"/>
  <c r="L372" i="13"/>
  <c r="P372" i="13" s="1"/>
  <c r="M371" i="13"/>
  <c r="N371" i="13" s="1"/>
  <c r="O371" i="13" s="1"/>
  <c r="L371" i="13"/>
  <c r="P371" i="13" s="1"/>
  <c r="AH354" i="13"/>
  <c r="AI354" i="13" s="1"/>
  <c r="AJ354" i="13" s="1"/>
  <c r="AG354" i="13"/>
  <c r="AK354" i="13" s="1"/>
  <c r="M349" i="13"/>
  <c r="N349" i="13" s="1"/>
  <c r="O349" i="13" s="1"/>
  <c r="L349" i="13"/>
  <c r="P349" i="13" s="1"/>
  <c r="M321" i="13"/>
  <c r="N321" i="13" s="1"/>
  <c r="O321" i="13" s="1"/>
  <c r="L321" i="13"/>
  <c r="P321" i="13" s="1"/>
  <c r="AH303" i="13"/>
  <c r="AI303" i="13" s="1"/>
  <c r="AJ303" i="13" s="1"/>
  <c r="AG303" i="13"/>
  <c r="AK303" i="13" s="1"/>
  <c r="AU396" i="13"/>
  <c r="AY396" i="13" s="1"/>
  <c r="AV396" i="13"/>
  <c r="AW396" i="13" s="1"/>
  <c r="AX396" i="13" s="1"/>
  <c r="AG391" i="13"/>
  <c r="AK391" i="13" s="1"/>
  <c r="M389" i="13"/>
  <c r="N389" i="13" s="1"/>
  <c r="O389" i="13" s="1"/>
  <c r="L389" i="13"/>
  <c r="P389" i="13" s="1"/>
  <c r="BC382" i="13"/>
  <c r="BD382" i="13" s="1"/>
  <c r="BE382" i="13" s="1"/>
  <c r="BB382" i="13"/>
  <c r="BF382" i="13" s="1"/>
  <c r="BC381" i="13"/>
  <c r="BD381" i="13" s="1"/>
  <c r="BE381" i="13" s="1"/>
  <c r="BB381" i="13"/>
  <c r="BF381" i="13" s="1"/>
  <c r="BC378" i="13"/>
  <c r="BD378" i="13" s="1"/>
  <c r="BE378" i="13" s="1"/>
  <c r="BB378" i="13"/>
  <c r="BF378" i="13" s="1"/>
  <c r="BP369" i="13"/>
  <c r="BT369" i="13" s="1"/>
  <c r="BQ369" i="13"/>
  <c r="BR369" i="13" s="1"/>
  <c r="BS369" i="13" s="1"/>
  <c r="BQ392" i="13"/>
  <c r="BR392" i="13" s="1"/>
  <c r="BS392" i="13" s="1"/>
  <c r="BP392" i="13"/>
  <c r="BT392" i="13" s="1"/>
  <c r="S392" i="13"/>
  <c r="W392" i="13" s="1"/>
  <c r="T392" i="13"/>
  <c r="U392" i="13" s="1"/>
  <c r="V392" i="13" s="1"/>
  <c r="AV389" i="13"/>
  <c r="AW389" i="13" s="1"/>
  <c r="AX389" i="13" s="1"/>
  <c r="AU389" i="13"/>
  <c r="AY389" i="13" s="1"/>
  <c r="M388" i="13"/>
  <c r="N388" i="13" s="1"/>
  <c r="O388" i="13" s="1"/>
  <c r="L388" i="13"/>
  <c r="P388" i="13" s="1"/>
  <c r="BB387" i="13"/>
  <c r="BF387" i="13" s="1"/>
  <c r="BC387" i="13"/>
  <c r="BD387" i="13" s="1"/>
  <c r="BE387" i="13" s="1"/>
  <c r="T381" i="13"/>
  <c r="U381" i="13" s="1"/>
  <c r="V381" i="13" s="1"/>
  <c r="S381" i="13"/>
  <c r="W381" i="13" s="1"/>
  <c r="T380" i="13"/>
  <c r="U380" i="13" s="1"/>
  <c r="V380" i="13" s="1"/>
  <c r="S380" i="13"/>
  <c r="W380" i="13" s="1"/>
  <c r="T377" i="13"/>
  <c r="U377" i="13" s="1"/>
  <c r="V377" i="13" s="1"/>
  <c r="S377" i="13"/>
  <c r="W377" i="13" s="1"/>
  <c r="S376" i="13"/>
  <c r="W376" i="13" s="1"/>
  <c r="T376" i="13"/>
  <c r="U376" i="13" s="1"/>
  <c r="V376" i="13" s="1"/>
  <c r="AU416" i="13"/>
  <c r="AY416" i="13" s="1"/>
  <c r="BB413" i="13"/>
  <c r="BF413" i="13" s="1"/>
  <c r="AU410" i="13"/>
  <c r="AY410" i="13" s="1"/>
  <c r="AG410" i="13"/>
  <c r="AK410" i="13" s="1"/>
  <c r="AG408" i="13"/>
  <c r="AK408" i="13" s="1"/>
  <c r="AN403" i="13"/>
  <c r="AR403" i="13" s="1"/>
  <c r="Z403" i="13"/>
  <c r="AD403" i="13" s="1"/>
  <c r="Z401" i="13"/>
  <c r="AD401" i="13" s="1"/>
  <c r="L396" i="13"/>
  <c r="P396" i="13" s="1"/>
  <c r="Z395" i="13"/>
  <c r="AD395" i="13" s="1"/>
  <c r="BC394" i="13"/>
  <c r="BD394" i="13" s="1"/>
  <c r="BE394" i="13" s="1"/>
  <c r="BB394" i="13"/>
  <c r="BF394" i="13" s="1"/>
  <c r="AN394" i="13"/>
  <c r="AR394" i="13" s="1"/>
  <c r="BP393" i="13"/>
  <c r="BT393" i="13" s="1"/>
  <c r="BQ393" i="13"/>
  <c r="BR393" i="13" s="1"/>
  <c r="BS393" i="13" s="1"/>
  <c r="S393" i="13"/>
  <c r="W393" i="13" s="1"/>
  <c r="AG392" i="13"/>
  <c r="AK392" i="13" s="1"/>
  <c r="AU388" i="13"/>
  <c r="AY388" i="13" s="1"/>
  <c r="AV388" i="13"/>
  <c r="AW388" i="13" s="1"/>
  <c r="AX388" i="13" s="1"/>
  <c r="T379" i="13"/>
  <c r="U379" i="13" s="1"/>
  <c r="V379" i="13" s="1"/>
  <c r="S379" i="13"/>
  <c r="W379" i="13" s="1"/>
  <c r="T378" i="13"/>
  <c r="U378" i="13" s="1"/>
  <c r="V378" i="13" s="1"/>
  <c r="S378" i="13"/>
  <c r="W378" i="13" s="1"/>
  <c r="T375" i="13"/>
  <c r="U375" i="13" s="1"/>
  <c r="V375" i="13" s="1"/>
  <c r="S375" i="13"/>
  <c r="W375" i="13" s="1"/>
  <c r="AH358" i="13"/>
  <c r="AI358" i="13" s="1"/>
  <c r="AJ358" i="13" s="1"/>
  <c r="AG358" i="13"/>
  <c r="AK358" i="13" s="1"/>
  <c r="M337" i="13"/>
  <c r="N337" i="13" s="1"/>
  <c r="O337" i="13" s="1"/>
  <c r="L337" i="13"/>
  <c r="P337" i="13" s="1"/>
  <c r="AO396" i="13"/>
  <c r="AP396" i="13" s="1"/>
  <c r="AQ396" i="13" s="1"/>
  <c r="AN396" i="13"/>
  <c r="AR396" i="13" s="1"/>
  <c r="BI386" i="13"/>
  <c r="BM386" i="13" s="1"/>
  <c r="BJ386" i="13"/>
  <c r="BK386" i="13" s="1"/>
  <c r="BL386" i="13" s="1"/>
  <c r="AV377" i="13"/>
  <c r="AW377" i="13" s="1"/>
  <c r="AX377" i="13" s="1"/>
  <c r="AU377" i="13"/>
  <c r="AY377" i="13" s="1"/>
  <c r="AV376" i="13"/>
  <c r="AW376" i="13" s="1"/>
  <c r="AX376" i="13" s="1"/>
  <c r="AU376" i="13"/>
  <c r="AY376" i="13" s="1"/>
  <c r="AV373" i="13"/>
  <c r="AW373" i="13" s="1"/>
  <c r="AX373" i="13" s="1"/>
  <c r="AU373" i="13"/>
  <c r="AY373" i="13" s="1"/>
  <c r="BQ357" i="13"/>
  <c r="BR357" i="13" s="1"/>
  <c r="BS357" i="13" s="1"/>
  <c r="BP357" i="13"/>
  <c r="BT357" i="13" s="1"/>
  <c r="BQ337" i="13"/>
  <c r="BR337" i="13" s="1"/>
  <c r="BS337" i="13" s="1"/>
  <c r="BP337" i="13"/>
  <c r="BT337" i="13" s="1"/>
  <c r="BB395" i="13"/>
  <c r="BF395" i="13" s="1"/>
  <c r="BC395" i="13"/>
  <c r="BD395" i="13" s="1"/>
  <c r="BE395" i="13" s="1"/>
  <c r="M392" i="13"/>
  <c r="N392" i="13" s="1"/>
  <c r="O392" i="13" s="1"/>
  <c r="L392" i="13"/>
  <c r="P392" i="13" s="1"/>
  <c r="Z391" i="13"/>
  <c r="AD391" i="13" s="1"/>
  <c r="AA391" i="13"/>
  <c r="AB391" i="13" s="1"/>
  <c r="AC391" i="13" s="1"/>
  <c r="BJ385" i="13"/>
  <c r="BK385" i="13" s="1"/>
  <c r="BL385" i="13" s="1"/>
  <c r="BI385" i="13"/>
  <c r="BM385" i="13" s="1"/>
  <c r="AV375" i="13"/>
  <c r="AW375" i="13" s="1"/>
  <c r="AX375" i="13" s="1"/>
  <c r="AU375" i="13"/>
  <c r="AY375" i="13" s="1"/>
  <c r="AV374" i="13"/>
  <c r="AW374" i="13" s="1"/>
  <c r="AX374" i="13" s="1"/>
  <c r="AU374" i="13"/>
  <c r="AY374" i="13" s="1"/>
  <c r="AU372" i="13"/>
  <c r="AY372" i="13" s="1"/>
  <c r="AV372" i="13"/>
  <c r="AW372" i="13" s="1"/>
  <c r="AX372" i="13" s="1"/>
  <c r="AG366" i="13"/>
  <c r="AK366" i="13" s="1"/>
  <c r="AH366" i="13"/>
  <c r="AI366" i="13" s="1"/>
  <c r="AJ366" i="13" s="1"/>
  <c r="AU364" i="13"/>
  <c r="AY364" i="13" s="1"/>
  <c r="AV364" i="13"/>
  <c r="AW364" i="13" s="1"/>
  <c r="AX364" i="13" s="1"/>
  <c r="BJ348" i="13"/>
  <c r="BK348" i="13" s="1"/>
  <c r="BL348" i="13" s="1"/>
  <c r="BI348" i="13"/>
  <c r="BM348" i="13" s="1"/>
  <c r="AN388" i="13"/>
  <c r="AR388" i="13" s="1"/>
  <c r="BP384" i="13"/>
  <c r="BT384" i="13" s="1"/>
  <c r="AG381" i="13"/>
  <c r="AK381" i="13" s="1"/>
  <c r="BI377" i="13"/>
  <c r="BM377" i="13" s="1"/>
  <c r="Z374" i="13"/>
  <c r="AD374" i="13" s="1"/>
  <c r="AG370" i="13"/>
  <c r="AK370" i="13" s="1"/>
  <c r="AU368" i="13"/>
  <c r="AY368" i="13" s="1"/>
  <c r="BI366" i="13"/>
  <c r="BM366" i="13" s="1"/>
  <c r="L365" i="13"/>
  <c r="P365" i="13" s="1"/>
  <c r="Z363" i="13"/>
  <c r="AD363" i="13" s="1"/>
  <c r="L357" i="13"/>
  <c r="P357" i="13" s="1"/>
  <c r="AN353" i="13"/>
  <c r="AR353" i="13" s="1"/>
  <c r="BI350" i="13"/>
  <c r="BM350" i="13" s="1"/>
  <c r="AH350" i="13"/>
  <c r="AI350" i="13" s="1"/>
  <c r="AJ350" i="13" s="1"/>
  <c r="AG350" i="13"/>
  <c r="AK350" i="13" s="1"/>
  <c r="BQ345" i="13"/>
  <c r="BR345" i="13" s="1"/>
  <c r="BS345" i="13" s="1"/>
  <c r="BP345" i="13"/>
  <c r="BT345" i="13" s="1"/>
  <c r="L387" i="13"/>
  <c r="P387" i="13" s="1"/>
  <c r="AN386" i="13"/>
  <c r="AR386" i="13" s="1"/>
  <c r="L386" i="13"/>
  <c r="P386" i="13" s="1"/>
  <c r="AN385" i="13"/>
  <c r="AR385" i="13" s="1"/>
  <c r="AN384" i="13"/>
  <c r="AR384" i="13" s="1"/>
  <c r="AN383" i="13"/>
  <c r="AR383" i="13" s="1"/>
  <c r="BP382" i="13"/>
  <c r="BT382" i="13" s="1"/>
  <c r="AN382" i="13"/>
  <c r="AR382" i="13" s="1"/>
  <c r="BP381" i="13"/>
  <c r="BT381" i="13" s="1"/>
  <c r="BP380" i="13"/>
  <c r="BT380" i="13" s="1"/>
  <c r="BP379" i="13"/>
  <c r="BT379" i="13" s="1"/>
  <c r="AG379" i="13"/>
  <c r="AK379" i="13" s="1"/>
  <c r="BP378" i="13"/>
  <c r="BT378" i="13" s="1"/>
  <c r="AG378" i="13"/>
  <c r="AK378" i="13" s="1"/>
  <c r="AG377" i="13"/>
  <c r="AK377" i="13" s="1"/>
  <c r="AG376" i="13"/>
  <c r="AK376" i="13" s="1"/>
  <c r="BI375" i="13"/>
  <c r="BM375" i="13" s="1"/>
  <c r="AG375" i="13"/>
  <c r="AK375" i="13" s="1"/>
  <c r="BI374" i="13"/>
  <c r="BM374" i="13" s="1"/>
  <c r="BI373" i="13"/>
  <c r="BM373" i="13" s="1"/>
  <c r="BI372" i="13"/>
  <c r="BM372" i="13" s="1"/>
  <c r="Z372" i="13"/>
  <c r="AD372" i="13" s="1"/>
  <c r="BI371" i="13"/>
  <c r="BM371" i="13" s="1"/>
  <c r="Z371" i="13"/>
  <c r="AD371" i="13" s="1"/>
  <c r="AO357" i="13"/>
  <c r="AP357" i="13" s="1"/>
  <c r="AQ357" i="13" s="1"/>
  <c r="AN357" i="13"/>
  <c r="AR357" i="13" s="1"/>
  <c r="BQ353" i="13"/>
  <c r="BR353" i="13" s="1"/>
  <c r="BS353" i="13" s="1"/>
  <c r="BP353" i="13"/>
  <c r="BT353" i="13" s="1"/>
  <c r="AA351" i="13"/>
  <c r="AB351" i="13" s="1"/>
  <c r="AC351" i="13" s="1"/>
  <c r="Z351" i="13"/>
  <c r="AD351" i="13" s="1"/>
  <c r="AH342" i="13"/>
  <c r="AI342" i="13" s="1"/>
  <c r="AJ342" i="13" s="1"/>
  <c r="AG342" i="13"/>
  <c r="AK342" i="13" s="1"/>
  <c r="BJ338" i="13"/>
  <c r="BK338" i="13" s="1"/>
  <c r="BL338" i="13" s="1"/>
  <c r="BI338" i="13"/>
  <c r="BM338" i="13" s="1"/>
  <c r="T336" i="13"/>
  <c r="U336" i="13" s="1"/>
  <c r="V336" i="13" s="1"/>
  <c r="S336" i="13"/>
  <c r="W336" i="13" s="1"/>
  <c r="AA300" i="13"/>
  <c r="AB300" i="13" s="1"/>
  <c r="AC300" i="13" s="1"/>
  <c r="Z300" i="13"/>
  <c r="AD300" i="13" s="1"/>
  <c r="BC294" i="13"/>
  <c r="BD294" i="13" s="1"/>
  <c r="BE294" i="13" s="1"/>
  <c r="BB294" i="13"/>
  <c r="BF294" i="13" s="1"/>
  <c r="AU387" i="13"/>
  <c r="AY387" i="13" s="1"/>
  <c r="L384" i="13"/>
  <c r="P384" i="13" s="1"/>
  <c r="AO381" i="13"/>
  <c r="AP381" i="13" s="1"/>
  <c r="AQ381" i="13" s="1"/>
  <c r="AN380" i="13"/>
  <c r="AR380" i="13" s="1"/>
  <c r="BP376" i="13"/>
  <c r="BT376" i="13" s="1"/>
  <c r="AG373" i="13"/>
  <c r="AK373" i="13" s="1"/>
  <c r="S356" i="13"/>
  <c r="W356" i="13" s="1"/>
  <c r="AU352" i="13"/>
  <c r="AY352" i="13" s="1"/>
  <c r="AG352" i="13"/>
  <c r="AK352" i="13" s="1"/>
  <c r="T352" i="13"/>
  <c r="U352" i="13" s="1"/>
  <c r="V352" i="13" s="1"/>
  <c r="S352" i="13"/>
  <c r="W352" i="13" s="1"/>
  <c r="S346" i="13"/>
  <c r="W346" i="13" s="1"/>
  <c r="M345" i="13"/>
  <c r="N345" i="13" s="1"/>
  <c r="O345" i="13" s="1"/>
  <c r="L345" i="13"/>
  <c r="P345" i="13" s="1"/>
  <c r="T344" i="13"/>
  <c r="U344" i="13" s="1"/>
  <c r="V344" i="13" s="1"/>
  <c r="S344" i="13"/>
  <c r="W344" i="13" s="1"/>
  <c r="AA343" i="13"/>
  <c r="AB343" i="13" s="1"/>
  <c r="AC343" i="13" s="1"/>
  <c r="Z343" i="13"/>
  <c r="AD343" i="13" s="1"/>
  <c r="AH326" i="13"/>
  <c r="AI326" i="13" s="1"/>
  <c r="AJ326" i="13" s="1"/>
  <c r="AG326" i="13"/>
  <c r="AK326" i="13" s="1"/>
  <c r="BC295" i="13"/>
  <c r="BD295" i="13" s="1"/>
  <c r="BE295" i="13" s="1"/>
  <c r="BB295" i="13"/>
  <c r="BF295" i="13" s="1"/>
  <c r="S387" i="13"/>
  <c r="W387" i="13" s="1"/>
  <c r="S386" i="13"/>
  <c r="W386" i="13" s="1"/>
  <c r="AU385" i="13"/>
  <c r="AY385" i="13" s="1"/>
  <c r="S385" i="13"/>
  <c r="W385" i="13" s="1"/>
  <c r="AU384" i="13"/>
  <c r="AY384" i="13" s="1"/>
  <c r="AU383" i="13"/>
  <c r="AY383" i="13" s="1"/>
  <c r="AU382" i="13"/>
  <c r="AY382" i="13" s="1"/>
  <c r="L382" i="13"/>
  <c r="P382" i="13" s="1"/>
  <c r="AU381" i="13"/>
  <c r="AY381" i="13" s="1"/>
  <c r="L381" i="13"/>
  <c r="P381" i="13" s="1"/>
  <c r="L380" i="13"/>
  <c r="P380" i="13" s="1"/>
  <c r="L379" i="13"/>
  <c r="P379" i="13" s="1"/>
  <c r="AN378" i="13"/>
  <c r="AR378" i="13" s="1"/>
  <c r="L378" i="13"/>
  <c r="P378" i="13" s="1"/>
  <c r="AN377" i="13"/>
  <c r="AR377" i="13" s="1"/>
  <c r="AN376" i="13"/>
  <c r="AR376" i="13" s="1"/>
  <c r="AN375" i="13"/>
  <c r="AR375" i="13" s="1"/>
  <c r="BP374" i="13"/>
  <c r="BT374" i="13" s="1"/>
  <c r="AN374" i="13"/>
  <c r="AR374" i="13" s="1"/>
  <c r="BP373" i="13"/>
  <c r="BT373" i="13" s="1"/>
  <c r="BP372" i="13"/>
  <c r="BT372" i="13" s="1"/>
  <c r="BP371" i="13"/>
  <c r="BT371" i="13" s="1"/>
  <c r="AG371" i="13"/>
  <c r="AK371" i="13" s="1"/>
  <c r="BP370" i="13"/>
  <c r="BT370" i="13" s="1"/>
  <c r="S370" i="13"/>
  <c r="W370" i="13" s="1"/>
  <c r="AG368" i="13"/>
  <c r="AK368" i="13" s="1"/>
  <c r="AV356" i="13"/>
  <c r="AW356" i="13" s="1"/>
  <c r="AX356" i="13" s="1"/>
  <c r="AU356" i="13"/>
  <c r="AY356" i="13" s="1"/>
  <c r="M353" i="13"/>
  <c r="N353" i="13" s="1"/>
  <c r="O353" i="13" s="1"/>
  <c r="L353" i="13"/>
  <c r="P353" i="13" s="1"/>
  <c r="BC339" i="13"/>
  <c r="BD339" i="13" s="1"/>
  <c r="BE339" i="13" s="1"/>
  <c r="BB339" i="13"/>
  <c r="BF339" i="13" s="1"/>
  <c r="AA335" i="13"/>
  <c r="AB335" i="13" s="1"/>
  <c r="AC335" i="13" s="1"/>
  <c r="Z335" i="13"/>
  <c r="AD335" i="13" s="1"/>
  <c r="T328" i="13"/>
  <c r="U328" i="13" s="1"/>
  <c r="V328" i="13" s="1"/>
  <c r="S328" i="13"/>
  <c r="W328" i="13" s="1"/>
  <c r="AV324" i="13"/>
  <c r="AW324" i="13" s="1"/>
  <c r="AX324" i="13" s="1"/>
  <c r="AU324" i="13"/>
  <c r="AY324" i="13" s="1"/>
  <c r="T313" i="13"/>
  <c r="U313" i="13" s="1"/>
  <c r="V313" i="13" s="1"/>
  <c r="S313" i="13"/>
  <c r="W313" i="13" s="1"/>
  <c r="AO309" i="13"/>
  <c r="AP309" i="13" s="1"/>
  <c r="AQ309" i="13" s="1"/>
  <c r="AN309" i="13"/>
  <c r="AR309" i="13" s="1"/>
  <c r="AA296" i="13"/>
  <c r="AB296" i="13" s="1"/>
  <c r="AC296" i="13" s="1"/>
  <c r="Z296" i="13"/>
  <c r="AD296" i="13" s="1"/>
  <c r="BB386" i="13"/>
  <c r="BF386" i="13" s="1"/>
  <c r="S383" i="13"/>
  <c r="W383" i="13" s="1"/>
  <c r="AU379" i="13"/>
  <c r="AY379" i="13" s="1"/>
  <c r="L376" i="13"/>
  <c r="P376" i="13" s="1"/>
  <c r="AN372" i="13"/>
  <c r="AR372" i="13" s="1"/>
  <c r="AN369" i="13"/>
  <c r="AR369" i="13" s="1"/>
  <c r="BB367" i="13"/>
  <c r="BF367" i="13" s="1"/>
  <c r="BP365" i="13"/>
  <c r="BT365" i="13" s="1"/>
  <c r="S364" i="13"/>
  <c r="W364" i="13" s="1"/>
  <c r="M361" i="13"/>
  <c r="N361" i="13" s="1"/>
  <c r="O361" i="13" s="1"/>
  <c r="L361" i="13"/>
  <c r="P361" i="13" s="1"/>
  <c r="AG360" i="13"/>
  <c r="AK360" i="13" s="1"/>
  <c r="BB359" i="13"/>
  <c r="BF359" i="13" s="1"/>
  <c r="Z355" i="13"/>
  <c r="AD355" i="13" s="1"/>
  <c r="Z347" i="13"/>
  <c r="AD347" i="13" s="1"/>
  <c r="L347" i="13"/>
  <c r="P347" i="13" s="1"/>
  <c r="BJ346" i="13"/>
  <c r="BK346" i="13" s="1"/>
  <c r="BL346" i="13" s="1"/>
  <c r="BI346" i="13"/>
  <c r="BM346" i="13" s="1"/>
  <c r="BQ329" i="13"/>
  <c r="BR329" i="13" s="1"/>
  <c r="BS329" i="13" s="1"/>
  <c r="BP329" i="13"/>
  <c r="BT329" i="13" s="1"/>
  <c r="BJ322" i="13"/>
  <c r="BK322" i="13" s="1"/>
  <c r="BL322" i="13" s="1"/>
  <c r="BI322" i="13"/>
  <c r="BM322" i="13" s="1"/>
  <c r="BC315" i="13"/>
  <c r="BD315" i="13" s="1"/>
  <c r="BE315" i="13" s="1"/>
  <c r="BB315" i="13"/>
  <c r="BF315" i="13" s="1"/>
  <c r="AO313" i="13"/>
  <c r="AP313" i="13" s="1"/>
  <c r="AQ313" i="13" s="1"/>
  <c r="AN313" i="13"/>
  <c r="AR313" i="13" s="1"/>
  <c r="T360" i="13"/>
  <c r="U360" i="13" s="1"/>
  <c r="V360" i="13" s="1"/>
  <c r="S360" i="13"/>
  <c r="W360" i="13" s="1"/>
  <c r="BC355" i="13"/>
  <c r="BD355" i="13" s="1"/>
  <c r="BE355" i="13" s="1"/>
  <c r="BB355" i="13"/>
  <c r="BF355" i="13" s="1"/>
  <c r="BC347" i="13"/>
  <c r="BD347" i="13" s="1"/>
  <c r="BE347" i="13" s="1"/>
  <c r="BB347" i="13"/>
  <c r="BF347" i="13" s="1"/>
  <c r="AV340" i="13"/>
  <c r="AW340" i="13" s="1"/>
  <c r="AX340" i="13" s="1"/>
  <c r="AU340" i="13"/>
  <c r="AY340" i="13" s="1"/>
  <c r="AH334" i="13"/>
  <c r="AI334" i="13" s="1"/>
  <c r="AJ334" i="13" s="1"/>
  <c r="AG334" i="13"/>
  <c r="AK334" i="13" s="1"/>
  <c r="BC331" i="13"/>
  <c r="BD331" i="13" s="1"/>
  <c r="BE331" i="13" s="1"/>
  <c r="BB331" i="13"/>
  <c r="BF331" i="13" s="1"/>
  <c r="AO317" i="13"/>
  <c r="AP317" i="13" s="1"/>
  <c r="AQ317" i="13" s="1"/>
  <c r="AN317" i="13"/>
  <c r="AR317" i="13" s="1"/>
  <c r="BP312" i="13"/>
  <c r="BT312" i="13" s="1"/>
  <c r="BQ312" i="13"/>
  <c r="BR312" i="13" s="1"/>
  <c r="BS312" i="13" s="1"/>
  <c r="AA309" i="13"/>
  <c r="AB309" i="13" s="1"/>
  <c r="AC309" i="13" s="1"/>
  <c r="Z309" i="13"/>
  <c r="AD309" i="13" s="1"/>
  <c r="AO307" i="13"/>
  <c r="AP307" i="13" s="1"/>
  <c r="AQ307" i="13" s="1"/>
  <c r="AN307" i="13"/>
  <c r="AR307" i="13" s="1"/>
  <c r="BQ361" i="13"/>
  <c r="BR361" i="13" s="1"/>
  <c r="BS361" i="13" s="1"/>
  <c r="BP361" i="13"/>
  <c r="BT361" i="13" s="1"/>
  <c r="AA359" i="13"/>
  <c r="AB359" i="13" s="1"/>
  <c r="AC359" i="13" s="1"/>
  <c r="Z359" i="13"/>
  <c r="AD359" i="13" s="1"/>
  <c r="AV348" i="13"/>
  <c r="AW348" i="13" s="1"/>
  <c r="AX348" i="13" s="1"/>
  <c r="AU348" i="13"/>
  <c r="AY348" i="13" s="1"/>
  <c r="AA319" i="13"/>
  <c r="AB319" i="13" s="1"/>
  <c r="AC319" i="13" s="1"/>
  <c r="Z319" i="13"/>
  <c r="AD319" i="13" s="1"/>
  <c r="AN331" i="13"/>
  <c r="AR331" i="13" s="1"/>
  <c r="BB329" i="13"/>
  <c r="BF329" i="13" s="1"/>
  <c r="BP327" i="13"/>
  <c r="BT327" i="13" s="1"/>
  <c r="AH314" i="13"/>
  <c r="AI314" i="13" s="1"/>
  <c r="AJ314" i="13" s="1"/>
  <c r="AG314" i="13"/>
  <c r="AK314" i="13" s="1"/>
  <c r="AA307" i="13"/>
  <c r="AB307" i="13" s="1"/>
  <c r="AC307" i="13" s="1"/>
  <c r="Z307" i="13"/>
  <c r="AD307" i="13" s="1"/>
  <c r="BJ303" i="13"/>
  <c r="BK303" i="13" s="1"/>
  <c r="BL303" i="13" s="1"/>
  <c r="BI303" i="13"/>
  <c r="BM303" i="13" s="1"/>
  <c r="BJ301" i="13"/>
  <c r="BK301" i="13" s="1"/>
  <c r="BL301" i="13" s="1"/>
  <c r="BI301" i="13"/>
  <c r="BM301" i="13" s="1"/>
  <c r="BJ269" i="13"/>
  <c r="BK269" i="13" s="1"/>
  <c r="BL269" i="13" s="1"/>
  <c r="BI269" i="13"/>
  <c r="BM269" i="13" s="1"/>
  <c r="AG255" i="13"/>
  <c r="AK255" i="13" s="1"/>
  <c r="AH255" i="13"/>
  <c r="AI255" i="13" s="1"/>
  <c r="AJ255" i="13" s="1"/>
  <c r="BI330" i="13"/>
  <c r="BM330" i="13" s="1"/>
  <c r="L329" i="13"/>
  <c r="P329" i="13" s="1"/>
  <c r="Z327" i="13"/>
  <c r="AD327" i="13" s="1"/>
  <c r="AN325" i="13"/>
  <c r="AR325" i="13" s="1"/>
  <c r="BB323" i="13"/>
  <c r="BF323" i="13" s="1"/>
  <c r="BP321" i="13"/>
  <c r="BT321" i="13" s="1"/>
  <c r="S320" i="13"/>
  <c r="W320" i="13" s="1"/>
  <c r="AG318" i="13"/>
  <c r="AK318" i="13" s="1"/>
  <c r="AU316" i="13"/>
  <c r="AY316" i="13" s="1"/>
  <c r="BI314" i="13"/>
  <c r="BM314" i="13" s="1"/>
  <c r="L313" i="13"/>
  <c r="P313" i="13" s="1"/>
  <c r="AU309" i="13"/>
  <c r="AY309" i="13" s="1"/>
  <c r="BP304" i="13"/>
  <c r="BT304" i="13" s="1"/>
  <c r="AA301" i="13"/>
  <c r="AB301" i="13" s="1"/>
  <c r="AC301" i="13" s="1"/>
  <c r="Z301" i="13"/>
  <c r="AD301" i="13" s="1"/>
  <c r="BC298" i="13"/>
  <c r="BD298" i="13" s="1"/>
  <c r="BE298" i="13" s="1"/>
  <c r="BB298" i="13"/>
  <c r="BF298" i="13" s="1"/>
  <c r="BB293" i="13"/>
  <c r="BF293" i="13" s="1"/>
  <c r="BC293" i="13"/>
  <c r="BD293" i="13" s="1"/>
  <c r="BE293" i="13" s="1"/>
  <c r="BI312" i="13"/>
  <c r="BM312" i="13" s="1"/>
  <c r="M309" i="13"/>
  <c r="N309" i="13" s="1"/>
  <c r="O309" i="13" s="1"/>
  <c r="L309" i="13"/>
  <c r="P309" i="13" s="1"/>
  <c r="AH306" i="13"/>
  <c r="AI306" i="13" s="1"/>
  <c r="AJ306" i="13" s="1"/>
  <c r="AG306" i="13"/>
  <c r="AK306" i="13" s="1"/>
  <c r="BB305" i="13"/>
  <c r="BF305" i="13" s="1"/>
  <c r="BC297" i="13"/>
  <c r="BD297" i="13" s="1"/>
  <c r="BE297" i="13" s="1"/>
  <c r="BB297" i="13"/>
  <c r="BF297" i="13" s="1"/>
  <c r="T293" i="13"/>
  <c r="U293" i="13" s="1"/>
  <c r="V293" i="13" s="1"/>
  <c r="S293" i="13"/>
  <c r="W293" i="13" s="1"/>
  <c r="BC274" i="13"/>
  <c r="BD274" i="13" s="1"/>
  <c r="BE274" i="13" s="1"/>
  <c r="BB274" i="13"/>
  <c r="BF274" i="13" s="1"/>
  <c r="Z274" i="13"/>
  <c r="AD274" i="13" s="1"/>
  <c r="AA274" i="13"/>
  <c r="AB274" i="13" s="1"/>
  <c r="AC274" i="13" s="1"/>
  <c r="BB265" i="13"/>
  <c r="BF265" i="13" s="1"/>
  <c r="BC265" i="13"/>
  <c r="BD265" i="13" s="1"/>
  <c r="BE265" i="13" s="1"/>
  <c r="BQ309" i="13"/>
  <c r="BR309" i="13" s="1"/>
  <c r="BS309" i="13" s="1"/>
  <c r="BP309" i="13"/>
  <c r="BT309" i="13" s="1"/>
  <c r="BJ302" i="13"/>
  <c r="BK302" i="13" s="1"/>
  <c r="BL302" i="13" s="1"/>
  <c r="BI302" i="13"/>
  <c r="BM302" i="13" s="1"/>
  <c r="BJ299" i="13"/>
  <c r="BK299" i="13" s="1"/>
  <c r="BL299" i="13" s="1"/>
  <c r="BI299" i="13"/>
  <c r="BM299" i="13" s="1"/>
  <c r="AA299" i="13"/>
  <c r="AB299" i="13" s="1"/>
  <c r="AC299" i="13" s="1"/>
  <c r="Z299" i="13"/>
  <c r="AD299" i="13" s="1"/>
  <c r="AA298" i="13"/>
  <c r="AB298" i="13" s="1"/>
  <c r="AC298" i="13" s="1"/>
  <c r="Z298" i="13"/>
  <c r="AD298" i="13" s="1"/>
  <c r="AV291" i="13"/>
  <c r="AW291" i="13" s="1"/>
  <c r="AX291" i="13" s="1"/>
  <c r="AU291" i="13"/>
  <c r="AY291" i="13" s="1"/>
  <c r="BJ276" i="13"/>
  <c r="BK276" i="13" s="1"/>
  <c r="BL276" i="13" s="1"/>
  <c r="BI276" i="13"/>
  <c r="BM276" i="13" s="1"/>
  <c r="S343" i="13"/>
  <c r="W343" i="13" s="1"/>
  <c r="Z342" i="13"/>
  <c r="AD342" i="13" s="1"/>
  <c r="AG341" i="13"/>
  <c r="AK341" i="13" s="1"/>
  <c r="AN340" i="13"/>
  <c r="AR340" i="13" s="1"/>
  <c r="AU339" i="13"/>
  <c r="AY339" i="13" s="1"/>
  <c r="BB338" i="13"/>
  <c r="BF338" i="13" s="1"/>
  <c r="BI337" i="13"/>
  <c r="BM337" i="13" s="1"/>
  <c r="BP336" i="13"/>
  <c r="BT336" i="13" s="1"/>
  <c r="L336" i="13"/>
  <c r="P336" i="13" s="1"/>
  <c r="S335" i="13"/>
  <c r="W335" i="13" s="1"/>
  <c r="Z334" i="13"/>
  <c r="AD334" i="13" s="1"/>
  <c r="AN333" i="13"/>
  <c r="AR333" i="13" s="1"/>
  <c r="AN332" i="13"/>
  <c r="AR332" i="13" s="1"/>
  <c r="BP330" i="13"/>
  <c r="BT330" i="13" s="1"/>
  <c r="S329" i="13"/>
  <c r="W329" i="13" s="1"/>
  <c r="AG327" i="13"/>
  <c r="AK327" i="13" s="1"/>
  <c r="AU325" i="13"/>
  <c r="AY325" i="13" s="1"/>
  <c r="BI323" i="13"/>
  <c r="BM323" i="13" s="1"/>
  <c r="Z312" i="13"/>
  <c r="AD312" i="13" s="1"/>
  <c r="BJ310" i="13"/>
  <c r="BK310" i="13" s="1"/>
  <c r="BL310" i="13" s="1"/>
  <c r="BI310" i="13"/>
  <c r="BM310" i="13" s="1"/>
  <c r="AO305" i="13"/>
  <c r="AP305" i="13" s="1"/>
  <c r="AQ305" i="13" s="1"/>
  <c r="AN305" i="13"/>
  <c r="AR305" i="13" s="1"/>
  <c r="AG304" i="13"/>
  <c r="AK304" i="13" s="1"/>
  <c r="AH304" i="13"/>
  <c r="AI304" i="13" s="1"/>
  <c r="AJ304" i="13" s="1"/>
  <c r="AA302" i="13"/>
  <c r="AB302" i="13" s="1"/>
  <c r="AC302" i="13" s="1"/>
  <c r="Z302" i="13"/>
  <c r="AD302" i="13" s="1"/>
  <c r="Z297" i="13"/>
  <c r="AD297" i="13" s="1"/>
  <c r="AA297" i="13"/>
  <c r="AB297" i="13" s="1"/>
  <c r="AC297" i="13" s="1"/>
  <c r="BC296" i="13"/>
  <c r="BD296" i="13" s="1"/>
  <c r="BE296" i="13" s="1"/>
  <c r="BB296" i="13"/>
  <c r="BF296" i="13" s="1"/>
  <c r="BB272" i="13"/>
  <c r="BF272" i="13" s="1"/>
  <c r="BC272" i="13"/>
  <c r="BD272" i="13" s="1"/>
  <c r="BE272" i="13" s="1"/>
  <c r="Z269" i="13"/>
  <c r="AD269" i="13" s="1"/>
  <c r="AA269" i="13"/>
  <c r="AB269" i="13" s="1"/>
  <c r="AC269" i="13" s="1"/>
  <c r="L332" i="13"/>
  <c r="P332" i="13" s="1"/>
  <c r="Z330" i="13"/>
  <c r="AD330" i="13" s="1"/>
  <c r="AN328" i="13"/>
  <c r="AR328" i="13" s="1"/>
  <c r="BB326" i="13"/>
  <c r="BF326" i="13" s="1"/>
  <c r="BP324" i="13"/>
  <c r="BT324" i="13" s="1"/>
  <c r="S323" i="13"/>
  <c r="W323" i="13" s="1"/>
  <c r="AG321" i="13"/>
  <c r="AK321" i="13" s="1"/>
  <c r="AU319" i="13"/>
  <c r="AY319" i="13" s="1"/>
  <c r="BI317" i="13"/>
  <c r="BM317" i="13" s="1"/>
  <c r="L316" i="13"/>
  <c r="P316" i="13" s="1"/>
  <c r="BC311" i="13"/>
  <c r="BD311" i="13" s="1"/>
  <c r="BE311" i="13" s="1"/>
  <c r="BB311" i="13"/>
  <c r="BF311" i="13" s="1"/>
  <c r="BP306" i="13"/>
  <c r="BT306" i="13" s="1"/>
  <c r="BJ304" i="13"/>
  <c r="BK304" i="13" s="1"/>
  <c r="BL304" i="13" s="1"/>
  <c r="BI304" i="13"/>
  <c r="BM304" i="13" s="1"/>
  <c r="BI300" i="13"/>
  <c r="BM300" i="13" s="1"/>
  <c r="BJ300" i="13"/>
  <c r="BK300" i="13" s="1"/>
  <c r="BL300" i="13" s="1"/>
  <c r="T295" i="13"/>
  <c r="U295" i="13" s="1"/>
  <c r="V295" i="13" s="1"/>
  <c r="S295" i="13"/>
  <c r="W295" i="13" s="1"/>
  <c r="BB271" i="13"/>
  <c r="BF271" i="13" s="1"/>
  <c r="BC271" i="13"/>
  <c r="BD271" i="13" s="1"/>
  <c r="BE271" i="13" s="1"/>
  <c r="AV312" i="13"/>
  <c r="AW312" i="13" s="1"/>
  <c r="AX312" i="13" s="1"/>
  <c r="AU312" i="13"/>
  <c r="AY312" i="13" s="1"/>
  <c r="T308" i="13"/>
  <c r="U308" i="13" s="1"/>
  <c r="V308" i="13" s="1"/>
  <c r="S308" i="13"/>
  <c r="W308" i="13" s="1"/>
  <c r="T294" i="13"/>
  <c r="U294" i="13" s="1"/>
  <c r="V294" i="13" s="1"/>
  <c r="S294" i="13"/>
  <c r="W294" i="13" s="1"/>
  <c r="BC292" i="13"/>
  <c r="BD292" i="13" s="1"/>
  <c r="BE292" i="13" s="1"/>
  <c r="BB292" i="13"/>
  <c r="BF292" i="13" s="1"/>
  <c r="T292" i="13"/>
  <c r="U292" i="13" s="1"/>
  <c r="V292" i="13" s="1"/>
  <c r="S292" i="13"/>
  <c r="W292" i="13" s="1"/>
  <c r="T291" i="13"/>
  <c r="U291" i="13" s="1"/>
  <c r="V291" i="13" s="1"/>
  <c r="S291" i="13"/>
  <c r="W291" i="13" s="1"/>
  <c r="AV289" i="13"/>
  <c r="AW289" i="13" s="1"/>
  <c r="AX289" i="13" s="1"/>
  <c r="AU289" i="13"/>
  <c r="AY289" i="13" s="1"/>
  <c r="AO288" i="13"/>
  <c r="AP288" i="13" s="1"/>
  <c r="AQ288" i="13" s="1"/>
  <c r="AN288" i="13"/>
  <c r="AR288" i="13" s="1"/>
  <c r="BJ287" i="13"/>
  <c r="BK287" i="13" s="1"/>
  <c r="BL287" i="13" s="1"/>
  <c r="BI287" i="13"/>
  <c r="BM287" i="13" s="1"/>
  <c r="BC286" i="13"/>
  <c r="BD286" i="13" s="1"/>
  <c r="BE286" i="13" s="1"/>
  <c r="BB286" i="13"/>
  <c r="BF286" i="13" s="1"/>
  <c r="M286" i="13"/>
  <c r="N286" i="13" s="1"/>
  <c r="O286" i="13" s="1"/>
  <c r="L286" i="13"/>
  <c r="P286" i="13" s="1"/>
  <c r="BQ284" i="13"/>
  <c r="BR284" i="13" s="1"/>
  <c r="BS284" i="13" s="1"/>
  <c r="BP284" i="13"/>
  <c r="BT284" i="13" s="1"/>
  <c r="AA284" i="13"/>
  <c r="AB284" i="13" s="1"/>
  <c r="AC284" i="13" s="1"/>
  <c r="Z284" i="13"/>
  <c r="AD284" i="13" s="1"/>
  <c r="AO274" i="13"/>
  <c r="AP274" i="13" s="1"/>
  <c r="AQ274" i="13" s="1"/>
  <c r="AN274" i="13"/>
  <c r="AR274" i="13" s="1"/>
  <c r="AA266" i="13"/>
  <c r="AB266" i="13" s="1"/>
  <c r="AC266" i="13" s="1"/>
  <c r="Z266" i="13"/>
  <c r="AD266" i="13" s="1"/>
  <c r="AN302" i="13"/>
  <c r="AR302" i="13" s="1"/>
  <c r="BP298" i="13"/>
  <c r="BT298" i="13" s="1"/>
  <c r="AG295" i="13"/>
  <c r="AK295" i="13" s="1"/>
  <c r="BI291" i="13"/>
  <c r="BM291" i="13" s="1"/>
  <c r="L290" i="13"/>
  <c r="P290" i="13" s="1"/>
  <c r="Z288" i="13"/>
  <c r="AD288" i="13" s="1"/>
  <c r="AN286" i="13"/>
  <c r="AR286" i="13" s="1"/>
  <c r="BB284" i="13"/>
  <c r="BF284" i="13" s="1"/>
  <c r="AH280" i="13"/>
  <c r="AI280" i="13" s="1"/>
  <c r="AJ280" i="13" s="1"/>
  <c r="AG280" i="13"/>
  <c r="AK280" i="13" s="1"/>
  <c r="BQ275" i="13"/>
  <c r="BR275" i="13" s="1"/>
  <c r="BS275" i="13" s="1"/>
  <c r="BP275" i="13"/>
  <c r="BT275" i="13" s="1"/>
  <c r="AG272" i="13"/>
  <c r="AK272" i="13" s="1"/>
  <c r="BP271" i="13"/>
  <c r="BT271" i="13" s="1"/>
  <c r="AN270" i="13"/>
  <c r="AR270" i="13" s="1"/>
  <c r="AO270" i="13"/>
  <c r="AP270" i="13" s="1"/>
  <c r="AQ270" i="13" s="1"/>
  <c r="AV268" i="13"/>
  <c r="AW268" i="13" s="1"/>
  <c r="AX268" i="13" s="1"/>
  <c r="AU268" i="13"/>
  <c r="AY268" i="13" s="1"/>
  <c r="AU258" i="13"/>
  <c r="AY258" i="13" s="1"/>
  <c r="AV258" i="13"/>
  <c r="AW258" i="13" s="1"/>
  <c r="AX258" i="13" s="1"/>
  <c r="AH257" i="13"/>
  <c r="AI257" i="13" s="1"/>
  <c r="AJ257" i="13" s="1"/>
  <c r="AG257" i="13"/>
  <c r="AK257" i="13" s="1"/>
  <c r="BI256" i="13"/>
  <c r="BM256" i="13" s="1"/>
  <c r="BJ256" i="13"/>
  <c r="BK256" i="13" s="1"/>
  <c r="BL256" i="13" s="1"/>
  <c r="AO248" i="13"/>
  <c r="AP248" i="13" s="1"/>
  <c r="AQ248" i="13" s="1"/>
  <c r="AN248" i="13"/>
  <c r="AR248" i="13" s="1"/>
  <c r="BQ244" i="13"/>
  <c r="BR244" i="13" s="1"/>
  <c r="BS244" i="13" s="1"/>
  <c r="BP244" i="13"/>
  <c r="BT244" i="13" s="1"/>
  <c r="M275" i="13"/>
  <c r="N275" i="13" s="1"/>
  <c r="O275" i="13" s="1"/>
  <c r="L275" i="13"/>
  <c r="P275" i="13" s="1"/>
  <c r="AG271" i="13"/>
  <c r="AK271" i="13" s="1"/>
  <c r="AH271" i="13"/>
  <c r="AI271" i="13" s="1"/>
  <c r="AJ271" i="13" s="1"/>
  <c r="T269" i="13"/>
  <c r="U269" i="13" s="1"/>
  <c r="V269" i="13" s="1"/>
  <c r="S269" i="13"/>
  <c r="W269" i="13" s="1"/>
  <c r="AV225" i="13"/>
  <c r="AW225" i="13" s="1"/>
  <c r="AX225" i="13" s="1"/>
  <c r="AU225" i="13"/>
  <c r="AY225" i="13" s="1"/>
  <c r="BI281" i="13"/>
  <c r="BM281" i="13" s="1"/>
  <c r="AA281" i="13"/>
  <c r="AB281" i="13" s="1"/>
  <c r="AC281" i="13" s="1"/>
  <c r="Z281" i="13"/>
  <c r="AD281" i="13" s="1"/>
  <c r="Z278" i="13"/>
  <c r="AD278" i="13" s="1"/>
  <c r="L278" i="13"/>
  <c r="P278" i="13" s="1"/>
  <c r="BJ277" i="13"/>
  <c r="BK277" i="13" s="1"/>
  <c r="BL277" i="13" s="1"/>
  <c r="T274" i="13"/>
  <c r="U274" i="13" s="1"/>
  <c r="V274" i="13" s="1"/>
  <c r="S274" i="13"/>
  <c r="W274" i="13" s="1"/>
  <c r="AH270" i="13"/>
  <c r="AI270" i="13" s="1"/>
  <c r="AJ270" i="13" s="1"/>
  <c r="AG270" i="13"/>
  <c r="AK270" i="13" s="1"/>
  <c r="L268" i="13"/>
  <c r="P268" i="13" s="1"/>
  <c r="BP266" i="13"/>
  <c r="BT266" i="13" s="1"/>
  <c r="BQ266" i="13"/>
  <c r="BR266" i="13" s="1"/>
  <c r="BS266" i="13" s="1"/>
  <c r="BI251" i="13"/>
  <c r="BM251" i="13" s="1"/>
  <c r="BJ251" i="13"/>
  <c r="BK251" i="13" s="1"/>
  <c r="BL251" i="13" s="1"/>
  <c r="BC249" i="13"/>
  <c r="BD249" i="13" s="1"/>
  <c r="BE249" i="13" s="1"/>
  <c r="BB249" i="13"/>
  <c r="BF249" i="13" s="1"/>
  <c r="T246" i="13"/>
  <c r="U246" i="13" s="1"/>
  <c r="V246" i="13" s="1"/>
  <c r="S246" i="13"/>
  <c r="W246" i="13" s="1"/>
  <c r="AV242" i="13"/>
  <c r="AW242" i="13" s="1"/>
  <c r="AX242" i="13" s="1"/>
  <c r="AU242" i="13"/>
  <c r="AY242" i="13" s="1"/>
  <c r="AU281" i="13"/>
  <c r="AY281" i="13" s="1"/>
  <c r="AG277" i="13"/>
  <c r="AK277" i="13" s="1"/>
  <c r="S277" i="13"/>
  <c r="W277" i="13" s="1"/>
  <c r="BQ276" i="13"/>
  <c r="BR276" i="13" s="1"/>
  <c r="BS276" i="13" s="1"/>
  <c r="AA273" i="13"/>
  <c r="AB273" i="13" s="1"/>
  <c r="AC273" i="13" s="1"/>
  <c r="Z273" i="13"/>
  <c r="AD273" i="13" s="1"/>
  <c r="M273" i="13"/>
  <c r="N273" i="13" s="1"/>
  <c r="O273" i="13" s="1"/>
  <c r="L273" i="13"/>
  <c r="P273" i="13" s="1"/>
  <c r="BI272" i="13"/>
  <c r="BM272" i="13" s="1"/>
  <c r="BI271" i="13"/>
  <c r="BM271" i="13" s="1"/>
  <c r="Z271" i="13"/>
  <c r="AD271" i="13" s="1"/>
  <c r="AN267" i="13"/>
  <c r="AR267" i="13" s="1"/>
  <c r="AO267" i="13"/>
  <c r="AP267" i="13" s="1"/>
  <c r="AQ267" i="13" s="1"/>
  <c r="T282" i="13"/>
  <c r="U282" i="13" s="1"/>
  <c r="V282" i="13" s="1"/>
  <c r="S282" i="13"/>
  <c r="W282" i="13" s="1"/>
  <c r="AV278" i="13"/>
  <c r="AW278" i="13" s="1"/>
  <c r="AX278" i="13" s="1"/>
  <c r="AU278" i="13"/>
  <c r="AY278" i="13" s="1"/>
  <c r="BJ266" i="13"/>
  <c r="BK266" i="13" s="1"/>
  <c r="BL266" i="13" s="1"/>
  <c r="BI266" i="13"/>
  <c r="BM266" i="13" s="1"/>
  <c r="AG263" i="13"/>
  <c r="AK263" i="13" s="1"/>
  <c r="AH263" i="13"/>
  <c r="AI263" i="13" s="1"/>
  <c r="AJ263" i="13" s="1"/>
  <c r="S262" i="13"/>
  <c r="W262" i="13" s="1"/>
  <c r="T262" i="13"/>
  <c r="U262" i="13" s="1"/>
  <c r="V262" i="13" s="1"/>
  <c r="AO261" i="13"/>
  <c r="AP261" i="13" s="1"/>
  <c r="AQ261" i="13" s="1"/>
  <c r="AN261" i="13"/>
  <c r="AR261" i="13" s="1"/>
  <c r="Z248" i="13"/>
  <c r="AD248" i="13" s="1"/>
  <c r="AA248" i="13"/>
  <c r="AB248" i="13" s="1"/>
  <c r="AC248" i="13" s="1"/>
  <c r="BB244" i="13"/>
  <c r="BF244" i="13" s="1"/>
  <c r="BC244" i="13"/>
  <c r="BD244" i="13" s="1"/>
  <c r="BE244" i="13" s="1"/>
  <c r="AA214" i="13"/>
  <c r="AB214" i="13" s="1"/>
  <c r="AC214" i="13" s="1"/>
  <c r="Z214" i="13"/>
  <c r="AD214" i="13" s="1"/>
  <c r="AN282" i="13"/>
  <c r="AR282" i="13" s="1"/>
  <c r="BP278" i="13"/>
  <c r="BT278" i="13" s="1"/>
  <c r="AU275" i="13"/>
  <c r="AY275" i="13" s="1"/>
  <c r="AG275" i="13"/>
  <c r="AK275" i="13" s="1"/>
  <c r="AN272" i="13"/>
  <c r="AR272" i="13" s="1"/>
  <c r="AN271" i="13"/>
  <c r="AR271" i="13" s="1"/>
  <c r="L270" i="13"/>
  <c r="P270" i="13" s="1"/>
  <c r="AH267" i="13"/>
  <c r="AI267" i="13" s="1"/>
  <c r="AJ267" i="13" s="1"/>
  <c r="AG267" i="13"/>
  <c r="AK267" i="13" s="1"/>
  <c r="S265" i="13"/>
  <c r="W265" i="13" s="1"/>
  <c r="T265" i="13"/>
  <c r="U265" i="13" s="1"/>
  <c r="V265" i="13" s="1"/>
  <c r="AA263" i="13"/>
  <c r="AB263" i="13" s="1"/>
  <c r="AC263" i="13" s="1"/>
  <c r="Z263" i="13"/>
  <c r="AD263" i="13" s="1"/>
  <c r="M283" i="13"/>
  <c r="N283" i="13" s="1"/>
  <c r="O283" i="13" s="1"/>
  <c r="L283" i="13"/>
  <c r="P283" i="13" s="1"/>
  <c r="AO279" i="13"/>
  <c r="AP279" i="13" s="1"/>
  <c r="AQ279" i="13" s="1"/>
  <c r="AN279" i="13"/>
  <c r="AR279" i="13" s="1"/>
  <c r="BC277" i="13"/>
  <c r="BD277" i="13" s="1"/>
  <c r="BE277" i="13" s="1"/>
  <c r="BB277" i="13"/>
  <c r="BF277" i="13" s="1"/>
  <c r="BB268" i="13"/>
  <c r="BF268" i="13" s="1"/>
  <c r="BC268" i="13"/>
  <c r="BD268" i="13" s="1"/>
  <c r="BE268" i="13" s="1"/>
  <c r="M265" i="13"/>
  <c r="N265" i="13" s="1"/>
  <c r="O265" i="13" s="1"/>
  <c r="L265" i="13"/>
  <c r="P265" i="13" s="1"/>
  <c r="BP263" i="13"/>
  <c r="BT263" i="13" s="1"/>
  <c r="BQ263" i="13"/>
  <c r="BR263" i="13" s="1"/>
  <c r="BS263" i="13" s="1"/>
  <c r="AG260" i="13"/>
  <c r="AK260" i="13" s="1"/>
  <c r="AH260" i="13"/>
  <c r="AI260" i="13" s="1"/>
  <c r="AJ260" i="13" s="1"/>
  <c r="BC259" i="13"/>
  <c r="BD259" i="13" s="1"/>
  <c r="BE259" i="13" s="1"/>
  <c r="BB259" i="13"/>
  <c r="BF259" i="13" s="1"/>
  <c r="T253" i="13"/>
  <c r="U253" i="13" s="1"/>
  <c r="V253" i="13" s="1"/>
  <c r="S253" i="13"/>
  <c r="W253" i="13" s="1"/>
  <c r="M252" i="13"/>
  <c r="N252" i="13" s="1"/>
  <c r="O252" i="13" s="1"/>
  <c r="L252" i="13"/>
  <c r="P252" i="13" s="1"/>
  <c r="AU247" i="13"/>
  <c r="AY247" i="13" s="1"/>
  <c r="AH247" i="13"/>
  <c r="AI247" i="13" s="1"/>
  <c r="AJ247" i="13" s="1"/>
  <c r="L244" i="13"/>
  <c r="P244" i="13" s="1"/>
  <c r="BJ243" i="13"/>
  <c r="BK243" i="13" s="1"/>
  <c r="BL243" i="13" s="1"/>
  <c r="AH238" i="13"/>
  <c r="AI238" i="13" s="1"/>
  <c r="AJ238" i="13" s="1"/>
  <c r="AG238" i="13"/>
  <c r="AK238" i="13" s="1"/>
  <c r="BI255" i="13"/>
  <c r="BM255" i="13" s="1"/>
  <c r="AG254" i="13"/>
  <c r="AK254" i="13" s="1"/>
  <c r="BP252" i="13"/>
  <c r="BT252" i="13" s="1"/>
  <c r="AH252" i="13"/>
  <c r="AI252" i="13" s="1"/>
  <c r="AJ252" i="13" s="1"/>
  <c r="AG252" i="13"/>
  <c r="AK252" i="13" s="1"/>
  <c r="BB251" i="13"/>
  <c r="BF251" i="13" s="1"/>
  <c r="BJ248" i="13"/>
  <c r="BK248" i="13" s="1"/>
  <c r="BL248" i="13" s="1"/>
  <c r="BI248" i="13"/>
  <c r="BM248" i="13" s="1"/>
  <c r="S248" i="13"/>
  <c r="W248" i="13" s="1"/>
  <c r="AA245" i="13"/>
  <c r="AB245" i="13" s="1"/>
  <c r="AC245" i="13" s="1"/>
  <c r="Z245" i="13"/>
  <c r="AD245" i="13" s="1"/>
  <c r="AU244" i="13"/>
  <c r="AY244" i="13" s="1"/>
  <c r="AU239" i="13"/>
  <c r="AY239" i="13" s="1"/>
  <c r="Z232" i="13"/>
  <c r="AD232" i="13" s="1"/>
  <c r="BJ227" i="13"/>
  <c r="BK227" i="13" s="1"/>
  <c r="BL227" i="13" s="1"/>
  <c r="BI227" i="13"/>
  <c r="BM227" i="13" s="1"/>
  <c r="AA220" i="13"/>
  <c r="AB220" i="13" s="1"/>
  <c r="AC220" i="13" s="1"/>
  <c r="Z220" i="13"/>
  <c r="AD220" i="13" s="1"/>
  <c r="BQ211" i="13"/>
  <c r="BR211" i="13" s="1"/>
  <c r="BS211" i="13" s="1"/>
  <c r="BP211" i="13"/>
  <c r="BT211" i="13" s="1"/>
  <c r="BQ203" i="13"/>
  <c r="BR203" i="13" s="1"/>
  <c r="BS203" i="13" s="1"/>
  <c r="BP203" i="13"/>
  <c r="BT203" i="13" s="1"/>
  <c r="AH203" i="13"/>
  <c r="AI203" i="13" s="1"/>
  <c r="AJ203" i="13" s="1"/>
  <c r="AG203" i="13"/>
  <c r="AK203" i="13" s="1"/>
  <c r="BP177" i="13"/>
  <c r="BT177" i="13" s="1"/>
  <c r="BQ177" i="13"/>
  <c r="BR177" i="13" s="1"/>
  <c r="BS177" i="13" s="1"/>
  <c r="AA239" i="13"/>
  <c r="AB239" i="13" s="1"/>
  <c r="AC239" i="13" s="1"/>
  <c r="Z239" i="13"/>
  <c r="AD239" i="13" s="1"/>
  <c r="AV236" i="13"/>
  <c r="AW236" i="13" s="1"/>
  <c r="AX236" i="13" s="1"/>
  <c r="AU236" i="13"/>
  <c r="AY236" i="13" s="1"/>
  <c r="Z229" i="13"/>
  <c r="AD229" i="13" s="1"/>
  <c r="AA229" i="13"/>
  <c r="AB229" i="13" s="1"/>
  <c r="AC229" i="13" s="1"/>
  <c r="S211" i="13"/>
  <c r="W211" i="13" s="1"/>
  <c r="T211" i="13"/>
  <c r="U211" i="13" s="1"/>
  <c r="V211" i="13" s="1"/>
  <c r="BQ190" i="13"/>
  <c r="BR190" i="13" s="1"/>
  <c r="BS190" i="13" s="1"/>
  <c r="BP190" i="13"/>
  <c r="BT190" i="13" s="1"/>
  <c r="AU265" i="13"/>
  <c r="AY265" i="13" s="1"/>
  <c r="BI263" i="13"/>
  <c r="BM263" i="13" s="1"/>
  <c r="L262" i="13"/>
  <c r="P262" i="13" s="1"/>
  <c r="Z260" i="13"/>
  <c r="AD260" i="13" s="1"/>
  <c r="AN258" i="13"/>
  <c r="AR258" i="13" s="1"/>
  <c r="AU257" i="13"/>
  <c r="AY257" i="13" s="1"/>
  <c r="S256" i="13"/>
  <c r="W256" i="13" s="1"/>
  <c r="BB254" i="13"/>
  <c r="BF254" i="13" s="1"/>
  <c r="AO251" i="13"/>
  <c r="AP251" i="13" s="1"/>
  <c r="AQ251" i="13" s="1"/>
  <c r="AN251" i="13"/>
  <c r="AR251" i="13" s="1"/>
  <c r="BI250" i="13"/>
  <c r="BM250" i="13" s="1"/>
  <c r="BQ247" i="13"/>
  <c r="BR247" i="13" s="1"/>
  <c r="BS247" i="13" s="1"/>
  <c r="BP247" i="13"/>
  <c r="BT247" i="13" s="1"/>
  <c r="Z247" i="13"/>
  <c r="AD247" i="13" s="1"/>
  <c r="AH244" i="13"/>
  <c r="AI244" i="13" s="1"/>
  <c r="AJ244" i="13" s="1"/>
  <c r="AG244" i="13"/>
  <c r="AK244" i="13" s="1"/>
  <c r="BB243" i="13"/>
  <c r="BF243" i="13" s="1"/>
  <c r="AN240" i="13"/>
  <c r="AR240" i="13" s="1"/>
  <c r="T240" i="13"/>
  <c r="U240" i="13" s="1"/>
  <c r="V240" i="13" s="1"/>
  <c r="S240" i="13"/>
  <c r="W240" i="13" s="1"/>
  <c r="BC235" i="13"/>
  <c r="BD235" i="13" s="1"/>
  <c r="BE235" i="13" s="1"/>
  <c r="BB235" i="13"/>
  <c r="BF235" i="13" s="1"/>
  <c r="BJ225" i="13"/>
  <c r="BK225" i="13" s="1"/>
  <c r="BL225" i="13" s="1"/>
  <c r="BI225" i="13"/>
  <c r="BM225" i="13" s="1"/>
  <c r="M214" i="13"/>
  <c r="N214" i="13" s="1"/>
  <c r="O214" i="13" s="1"/>
  <c r="L214" i="13"/>
  <c r="P214" i="13" s="1"/>
  <c r="AN211" i="13"/>
  <c r="AR211" i="13" s="1"/>
  <c r="AO211" i="13"/>
  <c r="AP211" i="13" s="1"/>
  <c r="AQ211" i="13" s="1"/>
  <c r="AH210" i="13"/>
  <c r="AI210" i="13" s="1"/>
  <c r="AJ210" i="13" s="1"/>
  <c r="AG210" i="13"/>
  <c r="AK210" i="13" s="1"/>
  <c r="S272" i="13"/>
  <c r="W272" i="13" s="1"/>
  <c r="BP257" i="13"/>
  <c r="BT257" i="13" s="1"/>
  <c r="AN256" i="13"/>
  <c r="AR256" i="13" s="1"/>
  <c r="AV250" i="13"/>
  <c r="AW250" i="13" s="1"/>
  <c r="AX250" i="13" s="1"/>
  <c r="AU250" i="13"/>
  <c r="AY250" i="13" s="1"/>
  <c r="BP249" i="13"/>
  <c r="BT249" i="13" s="1"/>
  <c r="M247" i="13"/>
  <c r="N247" i="13" s="1"/>
  <c r="O247" i="13" s="1"/>
  <c r="L247" i="13"/>
  <c r="P247" i="13" s="1"/>
  <c r="AG246" i="13"/>
  <c r="AK246" i="13" s="1"/>
  <c r="AO243" i="13"/>
  <c r="AP243" i="13" s="1"/>
  <c r="AQ243" i="13" s="1"/>
  <c r="AN243" i="13"/>
  <c r="AR243" i="13" s="1"/>
  <c r="BI242" i="13"/>
  <c r="BM242" i="13" s="1"/>
  <c r="AG241" i="13"/>
  <c r="AK241" i="13" s="1"/>
  <c r="BI237" i="13"/>
  <c r="BM237" i="13" s="1"/>
  <c r="M241" i="13"/>
  <c r="N241" i="13" s="1"/>
  <c r="O241" i="13" s="1"/>
  <c r="L241" i="13"/>
  <c r="P241" i="13" s="1"/>
  <c r="AO237" i="13"/>
  <c r="AP237" i="13" s="1"/>
  <c r="AQ237" i="13" s="1"/>
  <c r="AN237" i="13"/>
  <c r="AR237" i="13" s="1"/>
  <c r="BJ234" i="13"/>
  <c r="BK234" i="13" s="1"/>
  <c r="BL234" i="13" s="1"/>
  <c r="BI234" i="13"/>
  <c r="BM234" i="13" s="1"/>
  <c r="M220" i="13"/>
  <c r="N220" i="13" s="1"/>
  <c r="O220" i="13" s="1"/>
  <c r="L220" i="13"/>
  <c r="P220" i="13" s="1"/>
  <c r="BI220" i="13"/>
  <c r="BM220" i="13" s="1"/>
  <c r="BJ220" i="13"/>
  <c r="BK220" i="13" s="1"/>
  <c r="BL220" i="13" s="1"/>
  <c r="BC213" i="13"/>
  <c r="BD213" i="13" s="1"/>
  <c r="BE213" i="13" s="1"/>
  <c r="BB213" i="13"/>
  <c r="BF213" i="13" s="1"/>
  <c r="BP212" i="13"/>
  <c r="BT212" i="13" s="1"/>
  <c r="BQ212" i="13"/>
  <c r="BR212" i="13" s="1"/>
  <c r="BS212" i="13" s="1"/>
  <c r="T183" i="13"/>
  <c r="U183" i="13" s="1"/>
  <c r="V183" i="13" s="1"/>
  <c r="S183" i="13"/>
  <c r="W183" i="13" s="1"/>
  <c r="AU160" i="13"/>
  <c r="AY160" i="13" s="1"/>
  <c r="AV160" i="13"/>
  <c r="AW160" i="13" s="1"/>
  <c r="AX160" i="13" s="1"/>
  <c r="AG231" i="13"/>
  <c r="AK231" i="13" s="1"/>
  <c r="AN230" i="13"/>
  <c r="AR230" i="13" s="1"/>
  <c r="Z228" i="13"/>
  <c r="AD228" i="13" s="1"/>
  <c r="AG225" i="13"/>
  <c r="AK225" i="13" s="1"/>
  <c r="Z224" i="13"/>
  <c r="AD224" i="13" s="1"/>
  <c r="BP222" i="13"/>
  <c r="BT222" i="13" s="1"/>
  <c r="BI221" i="13"/>
  <c r="BM221" i="13" s="1"/>
  <c r="AO215" i="13"/>
  <c r="AP215" i="13" s="1"/>
  <c r="AQ215" i="13" s="1"/>
  <c r="AN215" i="13"/>
  <c r="AR215" i="13" s="1"/>
  <c r="BB214" i="13"/>
  <c r="BF214" i="13" s="1"/>
  <c r="BC214" i="13"/>
  <c r="BD214" i="13" s="1"/>
  <c r="BE214" i="13" s="1"/>
  <c r="AH211" i="13"/>
  <c r="AI211" i="13" s="1"/>
  <c r="AJ211" i="13" s="1"/>
  <c r="AG211" i="13"/>
  <c r="AK211" i="13" s="1"/>
  <c r="AV206" i="13"/>
  <c r="AW206" i="13" s="1"/>
  <c r="AX206" i="13" s="1"/>
  <c r="AU206" i="13"/>
  <c r="AY206" i="13" s="1"/>
  <c r="AO194" i="13"/>
  <c r="AP194" i="13" s="1"/>
  <c r="AQ194" i="13" s="1"/>
  <c r="AN194" i="13"/>
  <c r="AR194" i="13" s="1"/>
  <c r="AA217" i="13"/>
  <c r="AB217" i="13" s="1"/>
  <c r="AC217" i="13" s="1"/>
  <c r="Z217" i="13"/>
  <c r="AD217" i="13" s="1"/>
  <c r="AN216" i="13"/>
  <c r="AR216" i="13" s="1"/>
  <c r="AO216" i="13"/>
  <c r="AP216" i="13" s="1"/>
  <c r="AQ216" i="13" s="1"/>
  <c r="T213" i="13"/>
  <c r="U213" i="13" s="1"/>
  <c r="V213" i="13" s="1"/>
  <c r="S213" i="13"/>
  <c r="W213" i="13" s="1"/>
  <c r="BC208" i="13"/>
  <c r="BD208" i="13" s="1"/>
  <c r="BE208" i="13" s="1"/>
  <c r="BB208" i="13"/>
  <c r="BF208" i="13" s="1"/>
  <c r="M198" i="13"/>
  <c r="N198" i="13" s="1"/>
  <c r="O198" i="13" s="1"/>
  <c r="L198" i="13"/>
  <c r="P198" i="13" s="1"/>
  <c r="AV166" i="13"/>
  <c r="AW166" i="13" s="1"/>
  <c r="AX166" i="13" s="1"/>
  <c r="AU166" i="13"/>
  <c r="AY166" i="13" s="1"/>
  <c r="BB241" i="13"/>
  <c r="BF241" i="13" s="1"/>
  <c r="BI240" i="13"/>
  <c r="BM240" i="13" s="1"/>
  <c r="BP239" i="13"/>
  <c r="BT239" i="13" s="1"/>
  <c r="L239" i="13"/>
  <c r="P239" i="13" s="1"/>
  <c r="S238" i="13"/>
  <c r="W238" i="13" s="1"/>
  <c r="Z237" i="13"/>
  <c r="AD237" i="13" s="1"/>
  <c r="AG236" i="13"/>
  <c r="AK236" i="13" s="1"/>
  <c r="AN235" i="13"/>
  <c r="AR235" i="13" s="1"/>
  <c r="AU234" i="13"/>
  <c r="AY234" i="13" s="1"/>
  <c r="L234" i="13"/>
  <c r="P234" i="13" s="1"/>
  <c r="S227" i="13"/>
  <c r="W227" i="13" s="1"/>
  <c r="S225" i="13"/>
  <c r="W225" i="13" s="1"/>
  <c r="BP220" i="13"/>
  <c r="BT220" i="13" s="1"/>
  <c r="M219" i="13"/>
  <c r="N219" i="13" s="1"/>
  <c r="O219" i="13" s="1"/>
  <c r="L219" i="13"/>
  <c r="P219" i="13" s="1"/>
  <c r="Z218" i="13"/>
  <c r="AD218" i="13" s="1"/>
  <c r="AA218" i="13"/>
  <c r="AB218" i="13" s="1"/>
  <c r="AC218" i="13" s="1"/>
  <c r="BQ214" i="13"/>
  <c r="BR214" i="13" s="1"/>
  <c r="BS214" i="13" s="1"/>
  <c r="BP214" i="13"/>
  <c r="BT214" i="13" s="1"/>
  <c r="T210" i="13"/>
  <c r="U210" i="13" s="1"/>
  <c r="V210" i="13" s="1"/>
  <c r="S210" i="13"/>
  <c r="W210" i="13" s="1"/>
  <c r="BC198" i="13"/>
  <c r="BD198" i="13" s="1"/>
  <c r="BE198" i="13" s="1"/>
  <c r="BB198" i="13"/>
  <c r="BF198" i="13" s="1"/>
  <c r="L228" i="13"/>
  <c r="P228" i="13" s="1"/>
  <c r="L226" i="13"/>
  <c r="P226" i="13" s="1"/>
  <c r="S221" i="13"/>
  <c r="W221" i="13" s="1"/>
  <c r="BC220" i="13"/>
  <c r="BD220" i="13" s="1"/>
  <c r="BE220" i="13" s="1"/>
  <c r="BB220" i="13"/>
  <c r="BF220" i="13" s="1"/>
  <c r="AN219" i="13"/>
  <c r="AR219" i="13" s="1"/>
  <c r="BC216" i="13"/>
  <c r="BD216" i="13" s="1"/>
  <c r="BE216" i="13" s="1"/>
  <c r="BB216" i="13"/>
  <c r="BF216" i="13" s="1"/>
  <c r="BB210" i="13"/>
  <c r="BF210" i="13" s="1"/>
  <c r="Z206" i="13"/>
  <c r="AD206" i="13" s="1"/>
  <c r="S203" i="13"/>
  <c r="W203" i="13" s="1"/>
  <c r="T203" i="13"/>
  <c r="U203" i="13" s="1"/>
  <c r="V203" i="13" s="1"/>
  <c r="AO218" i="13"/>
  <c r="AP218" i="13" s="1"/>
  <c r="AQ218" i="13" s="1"/>
  <c r="AN218" i="13"/>
  <c r="AR218" i="13" s="1"/>
  <c r="BJ219" i="13"/>
  <c r="BK219" i="13" s="1"/>
  <c r="BL219" i="13" s="1"/>
  <c r="BI219" i="13"/>
  <c r="BM219" i="13" s="1"/>
  <c r="AN208" i="13"/>
  <c r="AR208" i="13" s="1"/>
  <c r="AO208" i="13"/>
  <c r="AP208" i="13" s="1"/>
  <c r="AQ208" i="13" s="1"/>
  <c r="M188" i="13"/>
  <c r="N188" i="13" s="1"/>
  <c r="O188" i="13" s="1"/>
  <c r="L188" i="13"/>
  <c r="P188" i="13" s="1"/>
  <c r="T195" i="13"/>
  <c r="U195" i="13" s="1"/>
  <c r="V195" i="13" s="1"/>
  <c r="S195" i="13"/>
  <c r="W195" i="13" s="1"/>
  <c r="AV191" i="13"/>
  <c r="AW191" i="13" s="1"/>
  <c r="AX191" i="13" s="1"/>
  <c r="AU191" i="13"/>
  <c r="AY191" i="13" s="1"/>
  <c r="T187" i="13"/>
  <c r="U187" i="13" s="1"/>
  <c r="V187" i="13" s="1"/>
  <c r="S187" i="13"/>
  <c r="W187" i="13" s="1"/>
  <c r="AN169" i="13"/>
  <c r="AR169" i="13" s="1"/>
  <c r="AO169" i="13"/>
  <c r="AP169" i="13" s="1"/>
  <c r="AQ169" i="13" s="1"/>
  <c r="BP145" i="13"/>
  <c r="BT145" i="13" s="1"/>
  <c r="BQ145" i="13"/>
  <c r="BR145" i="13" s="1"/>
  <c r="BS145" i="13" s="1"/>
  <c r="AO207" i="13"/>
  <c r="AP207" i="13" s="1"/>
  <c r="AQ207" i="13" s="1"/>
  <c r="AN207" i="13"/>
  <c r="AR207" i="13" s="1"/>
  <c r="S207" i="13"/>
  <c r="W207" i="13" s="1"/>
  <c r="AG205" i="13"/>
  <c r="AK205" i="13" s="1"/>
  <c r="BI201" i="13"/>
  <c r="BM201" i="13" s="1"/>
  <c r="S199" i="13"/>
  <c r="W199" i="13" s="1"/>
  <c r="AU195" i="13"/>
  <c r="AY195" i="13" s="1"/>
  <c r="L192" i="13"/>
  <c r="P192" i="13" s="1"/>
  <c r="AN188" i="13"/>
  <c r="AR188" i="13" s="1"/>
  <c r="AA186" i="13"/>
  <c r="AB186" i="13" s="1"/>
  <c r="AC186" i="13" s="1"/>
  <c r="Z186" i="13"/>
  <c r="AD186" i="13" s="1"/>
  <c r="M184" i="13"/>
  <c r="N184" i="13" s="1"/>
  <c r="O184" i="13" s="1"/>
  <c r="L184" i="13"/>
  <c r="P184" i="13" s="1"/>
  <c r="AO180" i="13"/>
  <c r="AP180" i="13" s="1"/>
  <c r="AQ180" i="13" s="1"/>
  <c r="AN180" i="13"/>
  <c r="AR180" i="13" s="1"/>
  <c r="S176" i="13"/>
  <c r="W176" i="13" s="1"/>
  <c r="T176" i="13"/>
  <c r="U176" i="13" s="1"/>
  <c r="V176" i="13" s="1"/>
  <c r="AH208" i="13"/>
  <c r="AI208" i="13" s="1"/>
  <c r="AJ208" i="13" s="1"/>
  <c r="AG208" i="13"/>
  <c r="AK208" i="13" s="1"/>
  <c r="BP206" i="13"/>
  <c r="BT206" i="13" s="1"/>
  <c r="M203" i="13"/>
  <c r="N203" i="13" s="1"/>
  <c r="O203" i="13" s="1"/>
  <c r="L203" i="13"/>
  <c r="P203" i="13" s="1"/>
  <c r="AV199" i="13"/>
  <c r="AW199" i="13" s="1"/>
  <c r="AX199" i="13" s="1"/>
  <c r="AU199" i="13"/>
  <c r="AY199" i="13" s="1"/>
  <c r="M196" i="13"/>
  <c r="N196" i="13" s="1"/>
  <c r="O196" i="13" s="1"/>
  <c r="L196" i="13"/>
  <c r="P196" i="13" s="1"/>
  <c r="AO192" i="13"/>
  <c r="AP192" i="13" s="1"/>
  <c r="AQ192" i="13" s="1"/>
  <c r="AN192" i="13"/>
  <c r="AR192" i="13" s="1"/>
  <c r="BQ188" i="13"/>
  <c r="BR188" i="13" s="1"/>
  <c r="BS188" i="13" s="1"/>
  <c r="BP188" i="13"/>
  <c r="BT188" i="13" s="1"/>
  <c r="T218" i="13"/>
  <c r="U218" i="13" s="1"/>
  <c r="V218" i="13" s="1"/>
  <c r="S218" i="13"/>
  <c r="W218" i="13" s="1"/>
  <c r="AH216" i="13"/>
  <c r="AI216" i="13" s="1"/>
  <c r="AJ216" i="13" s="1"/>
  <c r="AG216" i="13"/>
  <c r="AK216" i="13" s="1"/>
  <c r="AV214" i="13"/>
  <c r="AW214" i="13" s="1"/>
  <c r="AX214" i="13" s="1"/>
  <c r="AU214" i="13"/>
  <c r="AY214" i="13" s="1"/>
  <c r="BJ212" i="13"/>
  <c r="BK212" i="13" s="1"/>
  <c r="BL212" i="13" s="1"/>
  <c r="BI212" i="13"/>
  <c r="BM212" i="13" s="1"/>
  <c r="M211" i="13"/>
  <c r="N211" i="13" s="1"/>
  <c r="O211" i="13" s="1"/>
  <c r="L211" i="13"/>
  <c r="P211" i="13" s="1"/>
  <c r="AA209" i="13"/>
  <c r="AB209" i="13" s="1"/>
  <c r="AC209" i="13" s="1"/>
  <c r="Z209" i="13"/>
  <c r="AD209" i="13" s="1"/>
  <c r="BP208" i="13"/>
  <c r="BT208" i="13" s="1"/>
  <c r="AN204" i="13"/>
  <c r="AR204" i="13" s="1"/>
  <c r="BP200" i="13"/>
  <c r="BT200" i="13" s="1"/>
  <c r="L200" i="13"/>
  <c r="P200" i="13" s="1"/>
  <c r="AN196" i="13"/>
  <c r="AR196" i="13" s="1"/>
  <c r="BP192" i="13"/>
  <c r="BT192" i="13" s="1"/>
  <c r="AG189" i="13"/>
  <c r="AK189" i="13" s="1"/>
  <c r="AV187" i="13"/>
  <c r="AW187" i="13" s="1"/>
  <c r="AX187" i="13" s="1"/>
  <c r="AU187" i="13"/>
  <c r="AY187" i="13" s="1"/>
  <c r="BQ184" i="13"/>
  <c r="BR184" i="13" s="1"/>
  <c r="BS184" i="13" s="1"/>
  <c r="BP184" i="13"/>
  <c r="BT184" i="13" s="1"/>
  <c r="AH181" i="13"/>
  <c r="AI181" i="13" s="1"/>
  <c r="AJ181" i="13" s="1"/>
  <c r="AG181" i="13"/>
  <c r="AK181" i="13" s="1"/>
  <c r="AG174" i="13"/>
  <c r="AK174" i="13" s="1"/>
  <c r="AH174" i="13"/>
  <c r="AI174" i="13" s="1"/>
  <c r="AJ174" i="13" s="1"/>
  <c r="BC205" i="13"/>
  <c r="BD205" i="13" s="1"/>
  <c r="BE205" i="13" s="1"/>
  <c r="BB205" i="13"/>
  <c r="BF205" i="13" s="1"/>
  <c r="T202" i="13"/>
  <c r="U202" i="13" s="1"/>
  <c r="V202" i="13" s="1"/>
  <c r="S202" i="13"/>
  <c r="W202" i="13" s="1"/>
  <c r="AO200" i="13"/>
  <c r="AP200" i="13" s="1"/>
  <c r="AQ200" i="13" s="1"/>
  <c r="AN200" i="13"/>
  <c r="AR200" i="13" s="1"/>
  <c r="BQ196" i="13"/>
  <c r="BR196" i="13" s="1"/>
  <c r="BS196" i="13" s="1"/>
  <c r="BP196" i="13"/>
  <c r="BT196" i="13" s="1"/>
  <c r="AH193" i="13"/>
  <c r="AI193" i="13" s="1"/>
  <c r="AJ193" i="13" s="1"/>
  <c r="AG193" i="13"/>
  <c r="AK193" i="13" s="1"/>
  <c r="BJ189" i="13"/>
  <c r="BK189" i="13" s="1"/>
  <c r="BL189" i="13" s="1"/>
  <c r="BI189" i="13"/>
  <c r="BM189" i="13" s="1"/>
  <c r="BC186" i="13"/>
  <c r="BD186" i="13" s="1"/>
  <c r="BE186" i="13" s="1"/>
  <c r="BB186" i="13"/>
  <c r="BF186" i="13" s="1"/>
  <c r="BQ170" i="13"/>
  <c r="BR170" i="13" s="1"/>
  <c r="BS170" i="13" s="1"/>
  <c r="BP170" i="13"/>
  <c r="BT170" i="13" s="1"/>
  <c r="BJ185" i="13"/>
  <c r="BK185" i="13" s="1"/>
  <c r="BL185" i="13" s="1"/>
  <c r="BI185" i="13"/>
  <c r="BM185" i="13" s="1"/>
  <c r="AA182" i="13"/>
  <c r="AB182" i="13" s="1"/>
  <c r="AC182" i="13" s="1"/>
  <c r="Z182" i="13"/>
  <c r="AD182" i="13" s="1"/>
  <c r="BC179" i="13"/>
  <c r="BD179" i="13" s="1"/>
  <c r="BE179" i="13" s="1"/>
  <c r="BB179" i="13"/>
  <c r="BF179" i="13" s="1"/>
  <c r="AU172" i="13"/>
  <c r="AY172" i="13" s="1"/>
  <c r="AV172" i="13"/>
  <c r="AW172" i="13" s="1"/>
  <c r="AX172" i="13" s="1"/>
  <c r="BJ204" i="13"/>
  <c r="BK204" i="13" s="1"/>
  <c r="BL204" i="13" s="1"/>
  <c r="BI204" i="13"/>
  <c r="BM204" i="13" s="1"/>
  <c r="AA201" i="13"/>
  <c r="AB201" i="13" s="1"/>
  <c r="AC201" i="13" s="1"/>
  <c r="Z201" i="13"/>
  <c r="AD201" i="13" s="1"/>
  <c r="BJ197" i="13"/>
  <c r="BK197" i="13" s="1"/>
  <c r="BL197" i="13" s="1"/>
  <c r="BI197" i="13"/>
  <c r="BM197" i="13" s="1"/>
  <c r="AA194" i="13"/>
  <c r="AB194" i="13" s="1"/>
  <c r="AC194" i="13" s="1"/>
  <c r="Z194" i="13"/>
  <c r="AD194" i="13" s="1"/>
  <c r="BC190" i="13"/>
  <c r="BD190" i="13" s="1"/>
  <c r="BE190" i="13" s="1"/>
  <c r="BB190" i="13"/>
  <c r="BF190" i="13" s="1"/>
  <c r="BC170" i="13"/>
  <c r="BD170" i="13" s="1"/>
  <c r="BE170" i="13" s="1"/>
  <c r="BB170" i="13"/>
  <c r="BF170" i="13" s="1"/>
  <c r="AG200" i="13"/>
  <c r="AK200" i="13" s="1"/>
  <c r="AN199" i="13"/>
  <c r="AR199" i="13" s="1"/>
  <c r="AU198" i="13"/>
  <c r="AY198" i="13" s="1"/>
  <c r="BB197" i="13"/>
  <c r="BF197" i="13" s="1"/>
  <c r="BI196" i="13"/>
  <c r="BM196" i="13" s="1"/>
  <c r="BP195" i="13"/>
  <c r="BT195" i="13" s="1"/>
  <c r="L195" i="13"/>
  <c r="P195" i="13" s="1"/>
  <c r="S194" i="13"/>
  <c r="W194" i="13" s="1"/>
  <c r="Z193" i="13"/>
  <c r="AD193" i="13" s="1"/>
  <c r="AG192" i="13"/>
  <c r="AK192" i="13" s="1"/>
  <c r="AN191" i="13"/>
  <c r="AR191" i="13" s="1"/>
  <c r="AU190" i="13"/>
  <c r="AY190" i="13" s="1"/>
  <c r="BB189" i="13"/>
  <c r="BF189" i="13" s="1"/>
  <c r="BI188" i="13"/>
  <c r="BM188" i="13" s="1"/>
  <c r="BP187" i="13"/>
  <c r="BT187" i="13" s="1"/>
  <c r="L187" i="13"/>
  <c r="P187" i="13" s="1"/>
  <c r="S186" i="13"/>
  <c r="W186" i="13" s="1"/>
  <c r="Z185" i="13"/>
  <c r="AD185" i="13" s="1"/>
  <c r="AG184" i="13"/>
  <c r="AK184" i="13" s="1"/>
  <c r="AN183" i="13"/>
  <c r="AR183" i="13" s="1"/>
  <c r="AU182" i="13"/>
  <c r="AY182" i="13" s="1"/>
  <c r="BB181" i="13"/>
  <c r="BF181" i="13" s="1"/>
  <c r="BI180" i="13"/>
  <c r="BM180" i="13" s="1"/>
  <c r="L178" i="13"/>
  <c r="P178" i="13" s="1"/>
  <c r="Z176" i="13"/>
  <c r="AD176" i="13" s="1"/>
  <c r="AN174" i="13"/>
  <c r="AR174" i="13" s="1"/>
  <c r="BB172" i="13"/>
  <c r="BF172" i="13" s="1"/>
  <c r="BP164" i="13"/>
  <c r="BT164" i="13" s="1"/>
  <c r="BQ164" i="13"/>
  <c r="BR164" i="13" s="1"/>
  <c r="BS164" i="13" s="1"/>
  <c r="AG185" i="13"/>
  <c r="AK185" i="13" s="1"/>
  <c r="AN184" i="13"/>
  <c r="AR184" i="13" s="1"/>
  <c r="AU183" i="13"/>
  <c r="AY183" i="13" s="1"/>
  <c r="BB182" i="13"/>
  <c r="BF182" i="13" s="1"/>
  <c r="BI181" i="13"/>
  <c r="BM181" i="13" s="1"/>
  <c r="BP180" i="13"/>
  <c r="BT180" i="13" s="1"/>
  <c r="L180" i="13"/>
  <c r="P180" i="13" s="1"/>
  <c r="S179" i="13"/>
  <c r="W179" i="13" s="1"/>
  <c r="AG177" i="13"/>
  <c r="AK177" i="13" s="1"/>
  <c r="AU175" i="13"/>
  <c r="AY175" i="13" s="1"/>
  <c r="BI173" i="13"/>
  <c r="BM173" i="13" s="1"/>
  <c r="L172" i="13"/>
  <c r="P172" i="13" s="1"/>
  <c r="AN168" i="13"/>
  <c r="AR168" i="13" s="1"/>
  <c r="AA167" i="13"/>
  <c r="AB167" i="13" s="1"/>
  <c r="AC167" i="13" s="1"/>
  <c r="Z167" i="13"/>
  <c r="AD167" i="13" s="1"/>
  <c r="BI158" i="13"/>
  <c r="BM158" i="13" s="1"/>
  <c r="BJ158" i="13"/>
  <c r="BK158" i="13" s="1"/>
  <c r="BL158" i="13" s="1"/>
  <c r="AG158" i="13"/>
  <c r="AK158" i="13" s="1"/>
  <c r="AH158" i="13"/>
  <c r="AI158" i="13" s="1"/>
  <c r="AJ158" i="13" s="1"/>
  <c r="BP157" i="13"/>
  <c r="BT157" i="13" s="1"/>
  <c r="BQ157" i="13"/>
  <c r="BR157" i="13" s="1"/>
  <c r="BS157" i="13" s="1"/>
  <c r="AN157" i="13"/>
  <c r="AR157" i="13" s="1"/>
  <c r="AO157" i="13"/>
  <c r="AP157" i="13" s="1"/>
  <c r="AQ157" i="13" s="1"/>
  <c r="L157" i="13"/>
  <c r="P157" i="13" s="1"/>
  <c r="M157" i="13"/>
  <c r="N157" i="13" s="1"/>
  <c r="O157" i="13" s="1"/>
  <c r="AU156" i="13"/>
  <c r="AY156" i="13" s="1"/>
  <c r="AV156" i="13"/>
  <c r="AW156" i="13" s="1"/>
  <c r="AX156" i="13" s="1"/>
  <c r="S156" i="13"/>
  <c r="W156" i="13" s="1"/>
  <c r="T156" i="13"/>
  <c r="U156" i="13" s="1"/>
  <c r="V156" i="13" s="1"/>
  <c r="BB155" i="13"/>
  <c r="BF155" i="13" s="1"/>
  <c r="BC155" i="13"/>
  <c r="BD155" i="13" s="1"/>
  <c r="BE155" i="13" s="1"/>
  <c r="Z155" i="13"/>
  <c r="AD155" i="13" s="1"/>
  <c r="AA155" i="13"/>
  <c r="AB155" i="13" s="1"/>
  <c r="AC155" i="13" s="1"/>
  <c r="BI154" i="13"/>
  <c r="BM154" i="13" s="1"/>
  <c r="BJ154" i="13"/>
  <c r="BK154" i="13" s="1"/>
  <c r="BL154" i="13" s="1"/>
  <c r="AG154" i="13"/>
  <c r="AK154" i="13" s="1"/>
  <c r="AH154" i="13"/>
  <c r="AI154" i="13" s="1"/>
  <c r="AJ154" i="13" s="1"/>
  <c r="BP153" i="13"/>
  <c r="BT153" i="13" s="1"/>
  <c r="BQ153" i="13"/>
  <c r="BR153" i="13" s="1"/>
  <c r="BS153" i="13" s="1"/>
  <c r="AN153" i="13"/>
  <c r="AR153" i="13" s="1"/>
  <c r="AO153" i="13"/>
  <c r="AP153" i="13" s="1"/>
  <c r="AQ153" i="13" s="1"/>
  <c r="L153" i="13"/>
  <c r="P153" i="13" s="1"/>
  <c r="M153" i="13"/>
  <c r="N153" i="13" s="1"/>
  <c r="O153" i="13" s="1"/>
  <c r="AU152" i="13"/>
  <c r="AY152" i="13" s="1"/>
  <c r="AV152" i="13"/>
  <c r="AW152" i="13" s="1"/>
  <c r="AX152" i="13" s="1"/>
  <c r="S152" i="13"/>
  <c r="W152" i="13" s="1"/>
  <c r="T152" i="13"/>
  <c r="U152" i="13" s="1"/>
  <c r="V152" i="13" s="1"/>
  <c r="BB151" i="13"/>
  <c r="BF151" i="13" s="1"/>
  <c r="BC151" i="13"/>
  <c r="BD151" i="13" s="1"/>
  <c r="BE151" i="13" s="1"/>
  <c r="Z151" i="13"/>
  <c r="AD151" i="13" s="1"/>
  <c r="AA151" i="13"/>
  <c r="AB151" i="13" s="1"/>
  <c r="AC151" i="13" s="1"/>
  <c r="BI150" i="13"/>
  <c r="BM150" i="13" s="1"/>
  <c r="BJ150" i="13"/>
  <c r="BK150" i="13" s="1"/>
  <c r="BL150" i="13" s="1"/>
  <c r="AG150" i="13"/>
  <c r="AK150" i="13" s="1"/>
  <c r="AH150" i="13"/>
  <c r="AI150" i="13" s="1"/>
  <c r="AJ150" i="13" s="1"/>
  <c r="BP149" i="13"/>
  <c r="BT149" i="13" s="1"/>
  <c r="BQ149" i="13"/>
  <c r="BR149" i="13" s="1"/>
  <c r="BS149" i="13" s="1"/>
  <c r="AN149" i="13"/>
  <c r="AR149" i="13" s="1"/>
  <c r="AO149" i="13"/>
  <c r="AP149" i="13" s="1"/>
  <c r="AQ149" i="13" s="1"/>
  <c r="L149" i="13"/>
  <c r="P149" i="13" s="1"/>
  <c r="M149" i="13"/>
  <c r="N149" i="13" s="1"/>
  <c r="O149" i="13" s="1"/>
  <c r="AU148" i="13"/>
  <c r="AY148" i="13" s="1"/>
  <c r="AV148" i="13"/>
  <c r="AW148" i="13" s="1"/>
  <c r="AX148" i="13" s="1"/>
  <c r="M131" i="13"/>
  <c r="N131" i="13" s="1"/>
  <c r="O131" i="13" s="1"/>
  <c r="L131" i="13"/>
  <c r="P131" i="13" s="1"/>
  <c r="BJ178" i="13"/>
  <c r="BK178" i="13" s="1"/>
  <c r="BL178" i="13" s="1"/>
  <c r="AG169" i="13"/>
  <c r="AK169" i="13" s="1"/>
  <c r="AN167" i="13"/>
  <c r="AR167" i="13" s="1"/>
  <c r="BJ164" i="13"/>
  <c r="BK164" i="13" s="1"/>
  <c r="BL164" i="13" s="1"/>
  <c r="BI164" i="13"/>
  <c r="BM164" i="13" s="1"/>
  <c r="AG160" i="13"/>
  <c r="AK160" i="13" s="1"/>
  <c r="T159" i="13"/>
  <c r="U159" i="13" s="1"/>
  <c r="V159" i="13" s="1"/>
  <c r="S159" i="13"/>
  <c r="W159" i="13" s="1"/>
  <c r="BC158" i="13"/>
  <c r="BD158" i="13" s="1"/>
  <c r="BE158" i="13" s="1"/>
  <c r="BB158" i="13"/>
  <c r="BF158" i="13" s="1"/>
  <c r="AA158" i="13"/>
  <c r="AB158" i="13" s="1"/>
  <c r="AC158" i="13" s="1"/>
  <c r="Z158" i="13"/>
  <c r="AD158" i="13" s="1"/>
  <c r="BJ157" i="13"/>
  <c r="BK157" i="13" s="1"/>
  <c r="BL157" i="13" s="1"/>
  <c r="BI157" i="13"/>
  <c r="BM157" i="13" s="1"/>
  <c r="AH157" i="13"/>
  <c r="AI157" i="13" s="1"/>
  <c r="AJ157" i="13" s="1"/>
  <c r="AG157" i="13"/>
  <c r="AK157" i="13" s="1"/>
  <c r="BQ156" i="13"/>
  <c r="BR156" i="13" s="1"/>
  <c r="BS156" i="13" s="1"/>
  <c r="BP156" i="13"/>
  <c r="BT156" i="13" s="1"/>
  <c r="AO156" i="13"/>
  <c r="AP156" i="13" s="1"/>
  <c r="AQ156" i="13" s="1"/>
  <c r="AN156" i="13"/>
  <c r="AR156" i="13" s="1"/>
  <c r="M156" i="13"/>
  <c r="N156" i="13" s="1"/>
  <c r="O156" i="13" s="1"/>
  <c r="L156" i="13"/>
  <c r="P156" i="13" s="1"/>
  <c r="AV155" i="13"/>
  <c r="AW155" i="13" s="1"/>
  <c r="AX155" i="13" s="1"/>
  <c r="AU155" i="13"/>
  <c r="AY155" i="13" s="1"/>
  <c r="T155" i="13"/>
  <c r="U155" i="13" s="1"/>
  <c r="V155" i="13" s="1"/>
  <c r="S155" i="13"/>
  <c r="W155" i="13" s="1"/>
  <c r="BC154" i="13"/>
  <c r="BD154" i="13" s="1"/>
  <c r="BE154" i="13" s="1"/>
  <c r="BB154" i="13"/>
  <c r="BF154" i="13" s="1"/>
  <c r="AA154" i="13"/>
  <c r="AB154" i="13" s="1"/>
  <c r="AC154" i="13" s="1"/>
  <c r="Z154" i="13"/>
  <c r="AD154" i="13" s="1"/>
  <c r="BJ153" i="13"/>
  <c r="BK153" i="13" s="1"/>
  <c r="BL153" i="13" s="1"/>
  <c r="BI153" i="13"/>
  <c r="BM153" i="13" s="1"/>
  <c r="AH153" i="13"/>
  <c r="AI153" i="13" s="1"/>
  <c r="AJ153" i="13" s="1"/>
  <c r="AG153" i="13"/>
  <c r="AK153" i="13" s="1"/>
  <c r="BQ152" i="13"/>
  <c r="BR152" i="13" s="1"/>
  <c r="BS152" i="13" s="1"/>
  <c r="BP152" i="13"/>
  <c r="BT152" i="13" s="1"/>
  <c r="AO152" i="13"/>
  <c r="AP152" i="13" s="1"/>
  <c r="AQ152" i="13" s="1"/>
  <c r="AN152" i="13"/>
  <c r="AR152" i="13" s="1"/>
  <c r="M152" i="13"/>
  <c r="N152" i="13" s="1"/>
  <c r="O152" i="13" s="1"/>
  <c r="L152" i="13"/>
  <c r="P152" i="13" s="1"/>
  <c r="AV151" i="13"/>
  <c r="AW151" i="13" s="1"/>
  <c r="AX151" i="13" s="1"/>
  <c r="AU151" i="13"/>
  <c r="AY151" i="13" s="1"/>
  <c r="S148" i="13"/>
  <c r="W148" i="13" s="1"/>
  <c r="T148" i="13"/>
  <c r="U148" i="13" s="1"/>
  <c r="V148" i="13" s="1"/>
  <c r="M134" i="13"/>
  <c r="N134" i="13" s="1"/>
  <c r="O134" i="13" s="1"/>
  <c r="L134" i="13"/>
  <c r="P134" i="13" s="1"/>
  <c r="BQ160" i="13"/>
  <c r="BR160" i="13" s="1"/>
  <c r="BS160" i="13" s="1"/>
  <c r="BP160" i="13"/>
  <c r="BT160" i="13" s="1"/>
  <c r="BB147" i="13"/>
  <c r="BF147" i="13" s="1"/>
  <c r="BC147" i="13"/>
  <c r="BD147" i="13" s="1"/>
  <c r="BE147" i="13" s="1"/>
  <c r="AV143" i="13"/>
  <c r="AW143" i="13" s="1"/>
  <c r="AX143" i="13" s="1"/>
  <c r="AU143" i="13"/>
  <c r="AY143" i="13" s="1"/>
  <c r="S171" i="13"/>
  <c r="W171" i="13" s="1"/>
  <c r="M168" i="13"/>
  <c r="N168" i="13" s="1"/>
  <c r="O168" i="13" s="1"/>
  <c r="L168" i="13"/>
  <c r="P168" i="13" s="1"/>
  <c r="AO165" i="13"/>
  <c r="AP165" i="13" s="1"/>
  <c r="AQ165" i="13" s="1"/>
  <c r="AN165" i="13"/>
  <c r="AR165" i="13" s="1"/>
  <c r="S163" i="13"/>
  <c r="W163" i="13" s="1"/>
  <c r="T163" i="13"/>
  <c r="U163" i="13" s="1"/>
  <c r="V163" i="13" s="1"/>
  <c r="Z147" i="13"/>
  <c r="AD147" i="13" s="1"/>
  <c r="AA147" i="13"/>
  <c r="AB147" i="13" s="1"/>
  <c r="AC147" i="13" s="1"/>
  <c r="BQ168" i="13"/>
  <c r="BR168" i="13" s="1"/>
  <c r="BS168" i="13" s="1"/>
  <c r="BP168" i="13"/>
  <c r="BT168" i="13" s="1"/>
  <c r="BB166" i="13"/>
  <c r="BF166" i="13" s="1"/>
  <c r="BC166" i="13"/>
  <c r="BD166" i="13" s="1"/>
  <c r="BE166" i="13" s="1"/>
  <c r="BB163" i="13"/>
  <c r="BF163" i="13" s="1"/>
  <c r="BC163" i="13"/>
  <c r="BD163" i="13" s="1"/>
  <c r="BE163" i="13" s="1"/>
  <c r="BI146" i="13"/>
  <c r="BM146" i="13" s="1"/>
  <c r="BJ146" i="13"/>
  <c r="BK146" i="13" s="1"/>
  <c r="BL146" i="13" s="1"/>
  <c r="BP135" i="13"/>
  <c r="BT135" i="13" s="1"/>
  <c r="BQ135" i="13"/>
  <c r="BR135" i="13" s="1"/>
  <c r="BS135" i="13" s="1"/>
  <c r="BJ169" i="13"/>
  <c r="BK169" i="13" s="1"/>
  <c r="BL169" i="13" s="1"/>
  <c r="BI169" i="13"/>
  <c r="BM169" i="13" s="1"/>
  <c r="AG146" i="13"/>
  <c r="AK146" i="13" s="1"/>
  <c r="AH146" i="13"/>
  <c r="AI146" i="13" s="1"/>
  <c r="AJ146" i="13" s="1"/>
  <c r="Z161" i="13"/>
  <c r="AD161" i="13" s="1"/>
  <c r="BC142" i="13"/>
  <c r="BD142" i="13" s="1"/>
  <c r="BE142" i="13" s="1"/>
  <c r="BB142" i="13"/>
  <c r="BF142" i="13" s="1"/>
  <c r="AA138" i="13"/>
  <c r="AB138" i="13" s="1"/>
  <c r="AC138" i="13" s="1"/>
  <c r="Z138" i="13"/>
  <c r="AD138" i="13" s="1"/>
  <c r="BJ132" i="13"/>
  <c r="BK132" i="13" s="1"/>
  <c r="BL132" i="13" s="1"/>
  <c r="BI132" i="13"/>
  <c r="BM132" i="13" s="1"/>
  <c r="BJ161" i="13"/>
  <c r="BK161" i="13" s="1"/>
  <c r="BL161" i="13" s="1"/>
  <c r="BI161" i="13"/>
  <c r="BM161" i="13" s="1"/>
  <c r="BJ141" i="13"/>
  <c r="BK141" i="13" s="1"/>
  <c r="BL141" i="13" s="1"/>
  <c r="BI141" i="13"/>
  <c r="BM141" i="13" s="1"/>
  <c r="BI136" i="13"/>
  <c r="BM136" i="13" s="1"/>
  <c r="BJ136" i="13"/>
  <c r="BK136" i="13" s="1"/>
  <c r="BL136" i="13" s="1"/>
  <c r="T151" i="13"/>
  <c r="U151" i="13" s="1"/>
  <c r="V151" i="13" s="1"/>
  <c r="S151" i="13"/>
  <c r="W151" i="13" s="1"/>
  <c r="BC150" i="13"/>
  <c r="BD150" i="13" s="1"/>
  <c r="BE150" i="13" s="1"/>
  <c r="BB150" i="13"/>
  <c r="BF150" i="13" s="1"/>
  <c r="AA150" i="13"/>
  <c r="AB150" i="13" s="1"/>
  <c r="AC150" i="13" s="1"/>
  <c r="Z150" i="13"/>
  <c r="AD150" i="13" s="1"/>
  <c r="BJ149" i="13"/>
  <c r="BK149" i="13" s="1"/>
  <c r="BL149" i="13" s="1"/>
  <c r="BI149" i="13"/>
  <c r="BM149" i="13" s="1"/>
  <c r="AH149" i="13"/>
  <c r="AI149" i="13" s="1"/>
  <c r="AJ149" i="13" s="1"/>
  <c r="AG149" i="13"/>
  <c r="AK149" i="13" s="1"/>
  <c r="BQ148" i="13"/>
  <c r="BR148" i="13" s="1"/>
  <c r="BS148" i="13" s="1"/>
  <c r="BP148" i="13"/>
  <c r="BT148" i="13" s="1"/>
  <c r="AO148" i="13"/>
  <c r="AP148" i="13" s="1"/>
  <c r="AQ148" i="13" s="1"/>
  <c r="AN148" i="13"/>
  <c r="AR148" i="13" s="1"/>
  <c r="M148" i="13"/>
  <c r="N148" i="13" s="1"/>
  <c r="O148" i="13" s="1"/>
  <c r="L148" i="13"/>
  <c r="P148" i="13" s="1"/>
  <c r="AV147" i="13"/>
  <c r="AW147" i="13" s="1"/>
  <c r="AX147" i="13" s="1"/>
  <c r="AU147" i="13"/>
  <c r="AY147" i="13" s="1"/>
  <c r="T147" i="13"/>
  <c r="U147" i="13" s="1"/>
  <c r="V147" i="13" s="1"/>
  <c r="S147" i="13"/>
  <c r="W147" i="13" s="1"/>
  <c r="BC146" i="13"/>
  <c r="BD146" i="13" s="1"/>
  <c r="BE146" i="13" s="1"/>
  <c r="BB146" i="13"/>
  <c r="BF146" i="13" s="1"/>
  <c r="AA146" i="13"/>
  <c r="AB146" i="13" s="1"/>
  <c r="AC146" i="13" s="1"/>
  <c r="Z146" i="13"/>
  <c r="AD146" i="13" s="1"/>
  <c r="BJ145" i="13"/>
  <c r="BK145" i="13" s="1"/>
  <c r="BL145" i="13" s="1"/>
  <c r="BI145" i="13"/>
  <c r="BM145" i="13" s="1"/>
  <c r="AH145" i="13"/>
  <c r="AI145" i="13" s="1"/>
  <c r="AJ145" i="13" s="1"/>
  <c r="AG145" i="13"/>
  <c r="AK145" i="13" s="1"/>
  <c r="M144" i="13"/>
  <c r="N144" i="13" s="1"/>
  <c r="O144" i="13" s="1"/>
  <c r="L144" i="13"/>
  <c r="P144" i="13" s="1"/>
  <c r="AV132" i="13"/>
  <c r="AW132" i="13" s="1"/>
  <c r="AX132" i="13" s="1"/>
  <c r="AU132" i="13"/>
  <c r="AY132" i="13" s="1"/>
  <c r="Z163" i="13"/>
  <c r="AD163" i="13" s="1"/>
  <c r="BC162" i="13"/>
  <c r="BD162" i="13" s="1"/>
  <c r="BE162" i="13" s="1"/>
  <c r="BB162" i="13"/>
  <c r="BF162" i="13" s="1"/>
  <c r="BB159" i="13"/>
  <c r="BF159" i="13" s="1"/>
  <c r="T143" i="13"/>
  <c r="U143" i="13" s="1"/>
  <c r="V143" i="13" s="1"/>
  <c r="S143" i="13"/>
  <c r="W143" i="13" s="1"/>
  <c r="AO140" i="13"/>
  <c r="AP140" i="13" s="1"/>
  <c r="AQ140" i="13" s="1"/>
  <c r="AN140" i="13"/>
  <c r="AR140" i="13" s="1"/>
  <c r="BQ138" i="13"/>
  <c r="BR138" i="13" s="1"/>
  <c r="BS138" i="13" s="1"/>
  <c r="BP138" i="13"/>
  <c r="BT138" i="13" s="1"/>
  <c r="BJ165" i="13"/>
  <c r="BK165" i="13" s="1"/>
  <c r="BL165" i="13" s="1"/>
  <c r="L163" i="13"/>
  <c r="P163" i="13" s="1"/>
  <c r="AN159" i="13"/>
  <c r="AR159" i="13" s="1"/>
  <c r="AA142" i="13"/>
  <c r="AB142" i="13" s="1"/>
  <c r="AC142" i="13" s="1"/>
  <c r="Z142" i="13"/>
  <c r="AD142" i="13" s="1"/>
  <c r="AV163" i="13"/>
  <c r="AW163" i="13" s="1"/>
  <c r="AX163" i="13" s="1"/>
  <c r="AU163" i="13"/>
  <c r="AY163" i="13" s="1"/>
  <c r="M160" i="13"/>
  <c r="N160" i="13" s="1"/>
  <c r="O160" i="13" s="1"/>
  <c r="L160" i="13"/>
  <c r="P160" i="13" s="1"/>
  <c r="AH141" i="13"/>
  <c r="AI141" i="13" s="1"/>
  <c r="AJ141" i="13" s="1"/>
  <c r="AG141" i="13"/>
  <c r="AK141" i="13" s="1"/>
  <c r="BC133" i="13"/>
  <c r="BD133" i="13" s="1"/>
  <c r="BE133" i="13" s="1"/>
  <c r="BB133" i="13"/>
  <c r="BF133" i="13" s="1"/>
  <c r="BQ144" i="13"/>
  <c r="BR144" i="13" s="1"/>
  <c r="BS144" i="13" s="1"/>
  <c r="BP144" i="13"/>
  <c r="BT144" i="13" s="1"/>
  <c r="AO144" i="13"/>
  <c r="AP144" i="13" s="1"/>
  <c r="AQ144" i="13" s="1"/>
  <c r="AN144" i="13"/>
  <c r="AR144" i="13" s="1"/>
  <c r="BB137" i="13"/>
  <c r="BF137" i="13" s="1"/>
  <c r="BC137" i="13"/>
  <c r="BD137" i="13" s="1"/>
  <c r="BE137" i="13" s="1"/>
  <c r="BP140" i="13"/>
  <c r="BT140" i="13" s="1"/>
  <c r="BB138" i="13"/>
  <c r="BF138" i="13" s="1"/>
  <c r="BP136" i="13"/>
  <c r="BT136" i="13" s="1"/>
  <c r="L136" i="13"/>
  <c r="P136" i="13" s="1"/>
  <c r="BP134" i="13"/>
  <c r="BT134" i="13" s="1"/>
  <c r="BI133" i="13"/>
  <c r="BM133" i="13" s="1"/>
  <c r="BP132" i="13"/>
  <c r="BT132" i="13" s="1"/>
  <c r="BB132" i="13"/>
  <c r="BF132" i="13" s="1"/>
  <c r="AV130" i="13"/>
  <c r="AW130" i="13" s="1"/>
  <c r="AX130" i="13" s="1"/>
  <c r="AU130" i="13"/>
  <c r="AY130" i="13" s="1"/>
  <c r="BQ127" i="13"/>
  <c r="BR127" i="13" s="1"/>
  <c r="BS127" i="13" s="1"/>
  <c r="BP127" i="13"/>
  <c r="BT127" i="13" s="1"/>
  <c r="AA124" i="13"/>
  <c r="AB124" i="13" s="1"/>
  <c r="AC124" i="13" s="1"/>
  <c r="Z124" i="13"/>
  <c r="AD124" i="13" s="1"/>
  <c r="S139" i="13"/>
  <c r="W139" i="13" s="1"/>
  <c r="L138" i="13"/>
  <c r="P138" i="13" s="1"/>
  <c r="BI135" i="13"/>
  <c r="BM135" i="13" s="1"/>
  <c r="AN135" i="13"/>
  <c r="AR135" i="13" s="1"/>
  <c r="S134" i="13"/>
  <c r="W134" i="13" s="1"/>
  <c r="T134" i="13"/>
  <c r="U134" i="13" s="1"/>
  <c r="V134" i="13" s="1"/>
  <c r="AU133" i="13"/>
  <c r="AY133" i="13" s="1"/>
  <c r="BC136" i="13"/>
  <c r="BD136" i="13" s="1"/>
  <c r="BE136" i="13" s="1"/>
  <c r="BB136" i="13"/>
  <c r="BF136" i="13" s="1"/>
  <c r="AO131" i="13"/>
  <c r="AP131" i="13" s="1"/>
  <c r="AQ131" i="13" s="1"/>
  <c r="AN131" i="13"/>
  <c r="AR131" i="13" s="1"/>
  <c r="BI129" i="13"/>
  <c r="BM129" i="13" s="1"/>
  <c r="BJ129" i="13"/>
  <c r="BK129" i="13" s="1"/>
  <c r="BL129" i="13" s="1"/>
  <c r="AU127" i="13"/>
  <c r="AY127" i="13" s="1"/>
  <c r="AV127" i="13"/>
  <c r="AW127" i="13" s="1"/>
  <c r="AX127" i="13" s="1"/>
  <c r="AA129" i="13"/>
  <c r="AB129" i="13" s="1"/>
  <c r="AC129" i="13" s="1"/>
  <c r="Z129" i="13"/>
  <c r="AD129" i="13" s="1"/>
  <c r="T128" i="13"/>
  <c r="U128" i="13" s="1"/>
  <c r="V128" i="13" s="1"/>
  <c r="S128" i="13"/>
  <c r="W128" i="13" s="1"/>
  <c r="BC118" i="13"/>
  <c r="BD118" i="13" s="1"/>
  <c r="BE118" i="13" s="1"/>
  <c r="BB118" i="13"/>
  <c r="BF118" i="13" s="1"/>
  <c r="AH108" i="13"/>
  <c r="AI108" i="13" s="1"/>
  <c r="AJ108" i="13" s="1"/>
  <c r="AG108" i="13"/>
  <c r="AK108" i="13" s="1"/>
  <c r="BI139" i="13"/>
  <c r="BM139" i="13" s="1"/>
  <c r="AV137" i="13"/>
  <c r="AW137" i="13" s="1"/>
  <c r="AX137" i="13" s="1"/>
  <c r="AU137" i="13"/>
  <c r="AY137" i="13" s="1"/>
  <c r="L137" i="13"/>
  <c r="P137" i="13" s="1"/>
  <c r="AU135" i="13"/>
  <c r="AY135" i="13" s="1"/>
  <c r="L135" i="13"/>
  <c r="P135" i="13" s="1"/>
  <c r="M135" i="13"/>
  <c r="N135" i="13" s="1"/>
  <c r="O135" i="13" s="1"/>
  <c r="T133" i="13"/>
  <c r="U133" i="13" s="1"/>
  <c r="V133" i="13" s="1"/>
  <c r="S133" i="13"/>
  <c r="W133" i="13" s="1"/>
  <c r="BC125" i="13"/>
  <c r="BD125" i="13" s="1"/>
  <c r="BE125" i="13" s="1"/>
  <c r="BB125" i="13"/>
  <c r="BF125" i="13" s="1"/>
  <c r="Z126" i="13"/>
  <c r="AD126" i="13" s="1"/>
  <c r="AA126" i="13"/>
  <c r="AB126" i="13" s="1"/>
  <c r="AC126" i="13" s="1"/>
  <c r="T122" i="13"/>
  <c r="U122" i="13" s="1"/>
  <c r="V122" i="13" s="1"/>
  <c r="S122" i="13"/>
  <c r="W122" i="13" s="1"/>
  <c r="BC122" i="13"/>
  <c r="BD122" i="13" s="1"/>
  <c r="BE122" i="13" s="1"/>
  <c r="BB122" i="13"/>
  <c r="BF122" i="13" s="1"/>
  <c r="S118" i="13"/>
  <c r="W118" i="13" s="1"/>
  <c r="T118" i="13"/>
  <c r="U118" i="13" s="1"/>
  <c r="V118" i="13" s="1"/>
  <c r="AO115" i="13"/>
  <c r="AP115" i="13" s="1"/>
  <c r="AQ115" i="13" s="1"/>
  <c r="AN115" i="13"/>
  <c r="AR115" i="13" s="1"/>
  <c r="AV106" i="13"/>
  <c r="AW106" i="13" s="1"/>
  <c r="AX106" i="13" s="1"/>
  <c r="AU106" i="13"/>
  <c r="AY106" i="13" s="1"/>
  <c r="BQ95" i="13"/>
  <c r="BR95" i="13" s="1"/>
  <c r="BS95" i="13" s="1"/>
  <c r="BP95" i="13"/>
  <c r="BT95" i="13" s="1"/>
  <c r="BJ128" i="13"/>
  <c r="BK128" i="13" s="1"/>
  <c r="BL128" i="13" s="1"/>
  <c r="BI128" i="13"/>
  <c r="BM128" i="13" s="1"/>
  <c r="M118" i="13"/>
  <c r="N118" i="13" s="1"/>
  <c r="O118" i="13" s="1"/>
  <c r="L118" i="13"/>
  <c r="P118" i="13" s="1"/>
  <c r="T115" i="13"/>
  <c r="U115" i="13" s="1"/>
  <c r="V115" i="13" s="1"/>
  <c r="S115" i="13"/>
  <c r="W115" i="13" s="1"/>
  <c r="BQ111" i="13"/>
  <c r="BR111" i="13" s="1"/>
  <c r="BS111" i="13" s="1"/>
  <c r="BP111" i="13"/>
  <c r="BT111" i="13" s="1"/>
  <c r="AV111" i="13"/>
  <c r="AW111" i="13" s="1"/>
  <c r="AX111" i="13" s="1"/>
  <c r="AU111" i="13"/>
  <c r="AY111" i="13" s="1"/>
  <c r="BC124" i="13"/>
  <c r="BD124" i="13" s="1"/>
  <c r="BE124" i="13" s="1"/>
  <c r="BB124" i="13"/>
  <c r="BF124" i="13" s="1"/>
  <c r="BC123" i="13"/>
  <c r="BD123" i="13" s="1"/>
  <c r="BE123" i="13" s="1"/>
  <c r="BB123" i="13"/>
  <c r="BF123" i="13" s="1"/>
  <c r="BB121" i="13"/>
  <c r="BF121" i="13" s="1"/>
  <c r="BC121" i="13"/>
  <c r="BD121" i="13" s="1"/>
  <c r="BE121" i="13" s="1"/>
  <c r="BI116" i="13"/>
  <c r="BM116" i="13" s="1"/>
  <c r="BJ116" i="13"/>
  <c r="BK116" i="13" s="1"/>
  <c r="BL116" i="13" s="1"/>
  <c r="BI113" i="13"/>
  <c r="BM113" i="13" s="1"/>
  <c r="BJ113" i="13"/>
  <c r="BK113" i="13" s="1"/>
  <c r="BL113" i="13" s="1"/>
  <c r="BC129" i="13"/>
  <c r="BD129" i="13" s="1"/>
  <c r="BE129" i="13" s="1"/>
  <c r="BB129" i="13"/>
  <c r="BF129" i="13" s="1"/>
  <c r="Z127" i="13"/>
  <c r="AD127" i="13" s="1"/>
  <c r="T126" i="13"/>
  <c r="U126" i="13" s="1"/>
  <c r="V126" i="13" s="1"/>
  <c r="S126" i="13"/>
  <c r="W126" i="13" s="1"/>
  <c r="BP119" i="13"/>
  <c r="BT119" i="13" s="1"/>
  <c r="BQ119" i="13"/>
  <c r="BR119" i="13" s="1"/>
  <c r="BS119" i="13" s="1"/>
  <c r="BQ128" i="13"/>
  <c r="BR128" i="13" s="1"/>
  <c r="BS128" i="13" s="1"/>
  <c r="AG128" i="13"/>
  <c r="AK128" i="13" s="1"/>
  <c r="BJ119" i="13"/>
  <c r="BK119" i="13" s="1"/>
  <c r="BL119" i="13" s="1"/>
  <c r="BI119" i="13"/>
  <c r="BM119" i="13" s="1"/>
  <c r="AG117" i="13"/>
  <c r="AK117" i="13" s="1"/>
  <c r="AH117" i="13"/>
  <c r="AI117" i="13" s="1"/>
  <c r="AJ117" i="13" s="1"/>
  <c r="BQ114" i="13"/>
  <c r="BR114" i="13" s="1"/>
  <c r="BS114" i="13" s="1"/>
  <c r="BP114" i="13"/>
  <c r="BT114" i="13" s="1"/>
  <c r="AH111" i="13"/>
  <c r="AI111" i="13" s="1"/>
  <c r="AJ111" i="13" s="1"/>
  <c r="AG111" i="13"/>
  <c r="AK111" i="13" s="1"/>
  <c r="M127" i="13"/>
  <c r="N127" i="13" s="1"/>
  <c r="O127" i="13" s="1"/>
  <c r="L127" i="13"/>
  <c r="P127" i="13" s="1"/>
  <c r="T123" i="13"/>
  <c r="U123" i="13" s="1"/>
  <c r="V123" i="13" s="1"/>
  <c r="S123" i="13"/>
  <c r="W123" i="13" s="1"/>
  <c r="AO120" i="13"/>
  <c r="AP120" i="13" s="1"/>
  <c r="AQ120" i="13" s="1"/>
  <c r="AN120" i="13"/>
  <c r="AR120" i="13" s="1"/>
  <c r="AG123" i="13"/>
  <c r="AK123" i="13" s="1"/>
  <c r="Z120" i="13"/>
  <c r="AD120" i="13" s="1"/>
  <c r="AN118" i="13"/>
  <c r="AR118" i="13" s="1"/>
  <c r="BI115" i="13"/>
  <c r="BM115" i="13" s="1"/>
  <c r="AO107" i="13"/>
  <c r="AP107" i="13" s="1"/>
  <c r="AQ107" i="13" s="1"/>
  <c r="AN107" i="13"/>
  <c r="AR107" i="13" s="1"/>
  <c r="M105" i="13"/>
  <c r="N105" i="13" s="1"/>
  <c r="O105" i="13" s="1"/>
  <c r="L105" i="13"/>
  <c r="P105" i="13" s="1"/>
  <c r="AV90" i="13"/>
  <c r="AW90" i="13" s="1"/>
  <c r="AX90" i="13" s="1"/>
  <c r="AU90" i="13"/>
  <c r="AY90" i="13" s="1"/>
  <c r="AV88" i="13"/>
  <c r="AW88" i="13" s="1"/>
  <c r="AX88" i="13" s="1"/>
  <c r="AU88" i="13"/>
  <c r="AY88" i="13" s="1"/>
  <c r="AH116" i="13"/>
  <c r="AI116" i="13" s="1"/>
  <c r="AJ116" i="13" s="1"/>
  <c r="AG116" i="13"/>
  <c r="AK116" i="13" s="1"/>
  <c r="BJ112" i="13"/>
  <c r="BK112" i="13" s="1"/>
  <c r="BL112" i="13" s="1"/>
  <c r="BI112" i="13"/>
  <c r="BM112" i="13" s="1"/>
  <c r="BB110" i="13"/>
  <c r="BF110" i="13" s="1"/>
  <c r="AN110" i="13"/>
  <c r="AR110" i="13" s="1"/>
  <c r="AO99" i="13"/>
  <c r="AP99" i="13" s="1"/>
  <c r="AQ99" i="13" s="1"/>
  <c r="AN99" i="13"/>
  <c r="AR99" i="13" s="1"/>
  <c r="BJ98" i="13"/>
  <c r="BK98" i="13" s="1"/>
  <c r="BL98" i="13" s="1"/>
  <c r="BI98" i="13"/>
  <c r="BM98" i="13" s="1"/>
  <c r="AG87" i="13"/>
  <c r="AK87" i="13" s="1"/>
  <c r="AH87" i="13"/>
  <c r="AI87" i="13" s="1"/>
  <c r="AJ87" i="13" s="1"/>
  <c r="AA106" i="13"/>
  <c r="AB106" i="13" s="1"/>
  <c r="AC106" i="13" s="1"/>
  <c r="Z106" i="13"/>
  <c r="AD106" i="13" s="1"/>
  <c r="T94" i="13"/>
  <c r="U94" i="13" s="1"/>
  <c r="V94" i="13" s="1"/>
  <c r="S94" i="13"/>
  <c r="W94" i="13" s="1"/>
  <c r="AO93" i="13"/>
  <c r="AP93" i="13" s="1"/>
  <c r="AQ93" i="13" s="1"/>
  <c r="AN93" i="13"/>
  <c r="AR93" i="13" s="1"/>
  <c r="AA83" i="13"/>
  <c r="AB83" i="13" s="1"/>
  <c r="AC83" i="13" s="1"/>
  <c r="Z83" i="13"/>
  <c r="AD83" i="13" s="1"/>
  <c r="AA117" i="13"/>
  <c r="AB117" i="13" s="1"/>
  <c r="AC117" i="13" s="1"/>
  <c r="Z117" i="13"/>
  <c r="AD117" i="13" s="1"/>
  <c r="BC113" i="13"/>
  <c r="BD113" i="13" s="1"/>
  <c r="BE113" i="13" s="1"/>
  <c r="BB113" i="13"/>
  <c r="BF113" i="13" s="1"/>
  <c r="BP108" i="13"/>
  <c r="BT108" i="13" s="1"/>
  <c r="BB108" i="13"/>
  <c r="BF108" i="13" s="1"/>
  <c r="BC105" i="13"/>
  <c r="BD105" i="13" s="1"/>
  <c r="BE105" i="13" s="1"/>
  <c r="BB105" i="13"/>
  <c r="BF105" i="13" s="1"/>
  <c r="M104" i="13"/>
  <c r="N104" i="13" s="1"/>
  <c r="O104" i="13" s="1"/>
  <c r="L104" i="13"/>
  <c r="P104" i="13" s="1"/>
  <c r="M111" i="13"/>
  <c r="N111" i="13" s="1"/>
  <c r="O111" i="13" s="1"/>
  <c r="L111" i="13"/>
  <c r="P111" i="13" s="1"/>
  <c r="M103" i="13"/>
  <c r="N103" i="13" s="1"/>
  <c r="O103" i="13" s="1"/>
  <c r="L103" i="13"/>
  <c r="P103" i="13" s="1"/>
  <c r="BC97" i="13"/>
  <c r="BD97" i="13" s="1"/>
  <c r="BE97" i="13" s="1"/>
  <c r="BB97" i="13"/>
  <c r="BF97" i="13" s="1"/>
  <c r="M97" i="13"/>
  <c r="N97" i="13" s="1"/>
  <c r="O97" i="13" s="1"/>
  <c r="L97" i="13"/>
  <c r="P97" i="13" s="1"/>
  <c r="AV114" i="13"/>
  <c r="AW114" i="13" s="1"/>
  <c r="AX114" i="13" s="1"/>
  <c r="AU114" i="13"/>
  <c r="AY114" i="13" s="1"/>
  <c r="T110" i="13"/>
  <c r="U110" i="13" s="1"/>
  <c r="V110" i="13" s="1"/>
  <c r="S110" i="13"/>
  <c r="W110" i="13" s="1"/>
  <c r="S107" i="13"/>
  <c r="W107" i="13" s="1"/>
  <c r="BP106" i="13"/>
  <c r="BT106" i="13" s="1"/>
  <c r="AH92" i="13"/>
  <c r="AI92" i="13" s="1"/>
  <c r="AJ92" i="13" s="1"/>
  <c r="AG92" i="13"/>
  <c r="AK92" i="13" s="1"/>
  <c r="BC91" i="13"/>
  <c r="BD91" i="13" s="1"/>
  <c r="BE91" i="13" s="1"/>
  <c r="BB91" i="13"/>
  <c r="BF91" i="13" s="1"/>
  <c r="AA109" i="13"/>
  <c r="AB109" i="13" s="1"/>
  <c r="AC109" i="13" s="1"/>
  <c r="Z109" i="13"/>
  <c r="AD109" i="13" s="1"/>
  <c r="AH105" i="13"/>
  <c r="AI105" i="13" s="1"/>
  <c r="AJ105" i="13" s="1"/>
  <c r="AG105" i="13"/>
  <c r="AK105" i="13" s="1"/>
  <c r="AV104" i="13"/>
  <c r="AW104" i="13" s="1"/>
  <c r="AX104" i="13" s="1"/>
  <c r="AU104" i="13"/>
  <c r="AY104" i="13" s="1"/>
  <c r="AO103" i="13"/>
  <c r="AP103" i="13" s="1"/>
  <c r="AQ103" i="13" s="1"/>
  <c r="AN103" i="13"/>
  <c r="AR103" i="13" s="1"/>
  <c r="BP102" i="13"/>
  <c r="BT102" i="13" s="1"/>
  <c r="BQ102" i="13"/>
  <c r="BR102" i="13" s="1"/>
  <c r="BS102" i="13" s="1"/>
  <c r="AH102" i="13"/>
  <c r="AI102" i="13" s="1"/>
  <c r="AJ102" i="13" s="1"/>
  <c r="AG102" i="13"/>
  <c r="AK102" i="13" s="1"/>
  <c r="AA101" i="13"/>
  <c r="AB101" i="13" s="1"/>
  <c r="AC101" i="13" s="1"/>
  <c r="Z101" i="13"/>
  <c r="AD101" i="13" s="1"/>
  <c r="AV100" i="13"/>
  <c r="AW100" i="13" s="1"/>
  <c r="AX100" i="13" s="1"/>
  <c r="AU100" i="13"/>
  <c r="AY100" i="13" s="1"/>
  <c r="BJ88" i="13"/>
  <c r="BK88" i="13" s="1"/>
  <c r="BL88" i="13" s="1"/>
  <c r="BI88" i="13"/>
  <c r="BM88" i="13" s="1"/>
  <c r="AO89" i="13"/>
  <c r="AP89" i="13" s="1"/>
  <c r="AQ89" i="13" s="1"/>
  <c r="AN89" i="13"/>
  <c r="AR89" i="13" s="1"/>
  <c r="BQ85" i="13"/>
  <c r="BR85" i="13" s="1"/>
  <c r="BS85" i="13" s="1"/>
  <c r="BP85" i="13"/>
  <c r="BT85" i="13" s="1"/>
  <c r="T85" i="13"/>
  <c r="U85" i="13" s="1"/>
  <c r="V85" i="13" s="1"/>
  <c r="S85" i="13"/>
  <c r="W85" i="13" s="1"/>
  <c r="AG100" i="13"/>
  <c r="AK100" i="13" s="1"/>
  <c r="AU98" i="13"/>
  <c r="AY98" i="13" s="1"/>
  <c r="BI96" i="13"/>
  <c r="BM96" i="13" s="1"/>
  <c r="L95" i="13"/>
  <c r="P95" i="13" s="1"/>
  <c r="Z93" i="13"/>
  <c r="AD93" i="13" s="1"/>
  <c r="AN91" i="13"/>
  <c r="AR91" i="13" s="1"/>
  <c r="AG86" i="13"/>
  <c r="AK86" i="13" s="1"/>
  <c r="AH85" i="13"/>
  <c r="AI85" i="13" s="1"/>
  <c r="AJ85" i="13" s="1"/>
  <c r="AG85" i="13"/>
  <c r="AK85" i="13" s="1"/>
  <c r="S71" i="13"/>
  <c r="W71" i="13" s="1"/>
  <c r="T71" i="13"/>
  <c r="U71" i="13" s="1"/>
  <c r="V71" i="13" s="1"/>
  <c r="BB99" i="13"/>
  <c r="BF99" i="13" s="1"/>
  <c r="BP97" i="13"/>
  <c r="BT97" i="13" s="1"/>
  <c r="S96" i="13"/>
  <c r="W96" i="13" s="1"/>
  <c r="AG94" i="13"/>
  <c r="AK94" i="13" s="1"/>
  <c r="AU92" i="13"/>
  <c r="AY92" i="13" s="1"/>
  <c r="BI90" i="13"/>
  <c r="BM90" i="13" s="1"/>
  <c r="Z87" i="13"/>
  <c r="AD87" i="13" s="1"/>
  <c r="AA84" i="13"/>
  <c r="AB84" i="13" s="1"/>
  <c r="AC84" i="13" s="1"/>
  <c r="Z84" i="13"/>
  <c r="AD84" i="13" s="1"/>
  <c r="T101" i="13"/>
  <c r="U101" i="13" s="1"/>
  <c r="V101" i="13" s="1"/>
  <c r="S88" i="13"/>
  <c r="W88" i="13" s="1"/>
  <c r="AO81" i="13"/>
  <c r="AP81" i="13" s="1"/>
  <c r="AQ81" i="13" s="1"/>
  <c r="AN81" i="13"/>
  <c r="AR81" i="13" s="1"/>
  <c r="BC79" i="13"/>
  <c r="BD79" i="13" s="1"/>
  <c r="BE79" i="13" s="1"/>
  <c r="BB79" i="13"/>
  <c r="BF79" i="13" s="1"/>
  <c r="T73" i="13"/>
  <c r="U73" i="13" s="1"/>
  <c r="V73" i="13" s="1"/>
  <c r="S73" i="13"/>
  <c r="W73" i="13" s="1"/>
  <c r="BP89" i="13"/>
  <c r="BT89" i="13" s="1"/>
  <c r="BJ86" i="13"/>
  <c r="BK86" i="13" s="1"/>
  <c r="BL86" i="13" s="1"/>
  <c r="BI86" i="13"/>
  <c r="BM86" i="13" s="1"/>
  <c r="BC87" i="13"/>
  <c r="BD87" i="13" s="1"/>
  <c r="BE87" i="13" s="1"/>
  <c r="BB87" i="13"/>
  <c r="BF87" i="13" s="1"/>
  <c r="T72" i="13"/>
  <c r="U72" i="13" s="1"/>
  <c r="V72" i="13" s="1"/>
  <c r="S72" i="13"/>
  <c r="W72" i="13" s="1"/>
  <c r="BQ73" i="13"/>
  <c r="BR73" i="13" s="1"/>
  <c r="BS73" i="13" s="1"/>
  <c r="BP73" i="13"/>
  <c r="BT73" i="13" s="1"/>
  <c r="BQ69" i="13"/>
  <c r="BR69" i="13" s="1"/>
  <c r="BS69" i="13" s="1"/>
  <c r="BP69" i="13"/>
  <c r="BT69" i="13" s="1"/>
  <c r="AA69" i="13"/>
  <c r="AB69" i="13" s="1"/>
  <c r="AC69" i="13" s="1"/>
  <c r="Z69" i="13"/>
  <c r="AD69" i="13" s="1"/>
  <c r="BC67" i="13"/>
  <c r="BD67" i="13" s="1"/>
  <c r="BE67" i="13" s="1"/>
  <c r="BB67" i="13"/>
  <c r="BF67" i="13" s="1"/>
  <c r="AN84" i="13"/>
  <c r="AR84" i="13" s="1"/>
  <c r="BB82" i="13"/>
  <c r="BF82" i="13" s="1"/>
  <c r="BP80" i="13"/>
  <c r="BT80" i="13" s="1"/>
  <c r="AU80" i="13"/>
  <c r="AY80" i="13" s="1"/>
  <c r="S79" i="13"/>
  <c r="W79" i="13" s="1"/>
  <c r="BI78" i="13"/>
  <c r="BM78" i="13" s="1"/>
  <c r="Z78" i="13"/>
  <c r="AD78" i="13" s="1"/>
  <c r="BB77" i="13"/>
  <c r="BF77" i="13" s="1"/>
  <c r="Z75" i="13"/>
  <c r="AD75" i="13" s="1"/>
  <c r="AN68" i="13"/>
  <c r="AR68" i="13" s="1"/>
  <c r="AO68" i="13"/>
  <c r="AP68" i="13" s="1"/>
  <c r="AQ68" i="13" s="1"/>
  <c r="BQ66" i="13"/>
  <c r="BR66" i="13" s="1"/>
  <c r="BS66" i="13" s="1"/>
  <c r="BP66" i="13"/>
  <c r="BT66" i="13" s="1"/>
  <c r="AO63" i="13"/>
  <c r="AP63" i="13" s="1"/>
  <c r="AQ63" i="13" s="1"/>
  <c r="AN63" i="13"/>
  <c r="AR63" i="13" s="1"/>
  <c r="AG74" i="13"/>
  <c r="AK74" i="13" s="1"/>
  <c r="AH64" i="13"/>
  <c r="AI64" i="13" s="1"/>
  <c r="AJ64" i="13" s="1"/>
  <c r="AG64" i="13"/>
  <c r="AK64" i="13" s="1"/>
  <c r="BJ74" i="13"/>
  <c r="BK74" i="13" s="1"/>
  <c r="BL74" i="13" s="1"/>
  <c r="BI74" i="13"/>
  <c r="BM74" i="13" s="1"/>
  <c r="AH72" i="13"/>
  <c r="AI72" i="13" s="1"/>
  <c r="AJ72" i="13" s="1"/>
  <c r="AG72" i="13"/>
  <c r="AK72" i="13" s="1"/>
  <c r="AH71" i="13"/>
  <c r="AI71" i="13" s="1"/>
  <c r="AJ71" i="13" s="1"/>
  <c r="AG71" i="13"/>
  <c r="AK71" i="13" s="1"/>
  <c r="AA65" i="13"/>
  <c r="AB65" i="13" s="1"/>
  <c r="AC65" i="13" s="1"/>
  <c r="Z65" i="13"/>
  <c r="AD65" i="13" s="1"/>
  <c r="AN82" i="13"/>
  <c r="AR82" i="13" s="1"/>
  <c r="BB80" i="13"/>
  <c r="BF80" i="13" s="1"/>
  <c r="BP78" i="13"/>
  <c r="BT78" i="13" s="1"/>
  <c r="Z73" i="13"/>
  <c r="AD73" i="13" s="1"/>
  <c r="BQ71" i="13"/>
  <c r="BR71" i="13" s="1"/>
  <c r="BS71" i="13" s="1"/>
  <c r="BP71" i="13"/>
  <c r="BT71" i="13" s="1"/>
  <c r="T66" i="13"/>
  <c r="U66" i="13" s="1"/>
  <c r="V66" i="13" s="1"/>
  <c r="S66" i="13"/>
  <c r="W66" i="13" s="1"/>
  <c r="M61" i="13"/>
  <c r="N61" i="13" s="1"/>
  <c r="O61" i="13" s="1"/>
  <c r="L61" i="13"/>
  <c r="P61" i="13" s="1"/>
  <c r="AU83" i="13"/>
  <c r="AY83" i="13" s="1"/>
  <c r="BI81" i="13"/>
  <c r="BM81" i="13" s="1"/>
  <c r="L80" i="13"/>
  <c r="P80" i="13" s="1"/>
  <c r="L77" i="13"/>
  <c r="P77" i="13" s="1"/>
  <c r="AN76" i="13"/>
  <c r="AR76" i="13" s="1"/>
  <c r="BP75" i="13"/>
  <c r="BT75" i="13" s="1"/>
  <c r="AA62" i="13"/>
  <c r="AB62" i="13" s="1"/>
  <c r="AC62" i="13" s="1"/>
  <c r="Z62" i="13"/>
  <c r="AD62" i="13" s="1"/>
  <c r="BP72" i="13"/>
  <c r="BT72" i="13" s="1"/>
  <c r="BQ72" i="13"/>
  <c r="BR72" i="13" s="1"/>
  <c r="BS72" i="13" s="1"/>
  <c r="AV72" i="13"/>
  <c r="AW72" i="13" s="1"/>
  <c r="AX72" i="13" s="1"/>
  <c r="AU72" i="13"/>
  <c r="AY72" i="13" s="1"/>
  <c r="AV71" i="13"/>
  <c r="AW71" i="13" s="1"/>
  <c r="AX71" i="13" s="1"/>
  <c r="AU71" i="13"/>
  <c r="AY71" i="13" s="1"/>
  <c r="BI72" i="13"/>
  <c r="BM72" i="13" s="1"/>
  <c r="S68" i="13"/>
  <c r="W68" i="13" s="1"/>
  <c r="AN67" i="13"/>
  <c r="AR67" i="13" s="1"/>
  <c r="BB65" i="13"/>
  <c r="BF65" i="13" s="1"/>
  <c r="BI64" i="13"/>
  <c r="BM64" i="13" s="1"/>
  <c r="BP63" i="13"/>
  <c r="BT63" i="13" s="1"/>
  <c r="L63" i="13"/>
  <c r="P63" i="13" s="1"/>
  <c r="BP59" i="13"/>
  <c r="BT59" i="13" s="1"/>
  <c r="Z59" i="13"/>
  <c r="AD59" i="13" s="1"/>
  <c r="AN70" i="13"/>
  <c r="AR70" i="13" s="1"/>
  <c r="BB69" i="13"/>
  <c r="BF69" i="13" s="1"/>
  <c r="AH61" i="13"/>
  <c r="AI61" i="13" s="1"/>
  <c r="AJ61" i="13" s="1"/>
  <c r="AG61" i="13"/>
  <c r="AK61" i="13" s="1"/>
  <c r="L59" i="13"/>
  <c r="P59" i="13" s="1"/>
  <c r="S58" i="13"/>
  <c r="W58" i="13" s="1"/>
  <c r="BC52" i="13"/>
  <c r="BD52" i="13" s="1"/>
  <c r="BE52" i="13" s="1"/>
  <c r="BB52" i="13"/>
  <c r="BF52" i="13" s="1"/>
  <c r="AG66" i="13"/>
  <c r="AK66" i="13" s="1"/>
  <c r="BI62" i="13"/>
  <c r="BM62" i="13" s="1"/>
  <c r="BJ57" i="13"/>
  <c r="BK57" i="13" s="1"/>
  <c r="BL57" i="13" s="1"/>
  <c r="BI57" i="13"/>
  <c r="BM57" i="13" s="1"/>
  <c r="AG53" i="13"/>
  <c r="AK53" i="13" s="1"/>
  <c r="AH53" i="13"/>
  <c r="AI53" i="13" s="1"/>
  <c r="AJ53" i="13" s="1"/>
  <c r="BQ50" i="13"/>
  <c r="BR50" i="13" s="1"/>
  <c r="BS50" i="13" s="1"/>
  <c r="BP50" i="13"/>
  <c r="BT50" i="13" s="1"/>
  <c r="AO60" i="13"/>
  <c r="AP60" i="13" s="1"/>
  <c r="AQ60" i="13" s="1"/>
  <c r="AN60" i="13"/>
  <c r="AR60" i="13" s="1"/>
  <c r="AA57" i="13"/>
  <c r="AB57" i="13" s="1"/>
  <c r="AC57" i="13" s="1"/>
  <c r="Z57" i="13"/>
  <c r="AD57" i="13" s="1"/>
  <c r="BQ56" i="13"/>
  <c r="BR56" i="13" s="1"/>
  <c r="BS56" i="13" s="1"/>
  <c r="BP56" i="13"/>
  <c r="BT56" i="13" s="1"/>
  <c r="T55" i="13"/>
  <c r="U55" i="13" s="1"/>
  <c r="V55" i="13" s="1"/>
  <c r="S55" i="13"/>
  <c r="W55" i="13" s="1"/>
  <c r="AO54" i="13"/>
  <c r="AP54" i="13" s="1"/>
  <c r="AQ54" i="13" s="1"/>
  <c r="AN54" i="13"/>
  <c r="AR54" i="13" s="1"/>
  <c r="AU51" i="13"/>
  <c r="AY51" i="13" s="1"/>
  <c r="AV51" i="13"/>
  <c r="AW51" i="13" s="1"/>
  <c r="AX51" i="13" s="1"/>
  <c r="T49" i="13"/>
  <c r="U49" i="13" s="1"/>
  <c r="V49" i="13" s="1"/>
  <c r="S49" i="13"/>
  <c r="W49" i="13" s="1"/>
  <c r="BC43" i="13"/>
  <c r="BD43" i="13" s="1"/>
  <c r="BE43" i="13" s="1"/>
  <c r="BB43" i="13"/>
  <c r="BF43" i="13" s="1"/>
  <c r="BI73" i="13"/>
  <c r="BM73" i="13" s="1"/>
  <c r="AU70" i="13"/>
  <c r="AY70" i="13" s="1"/>
  <c r="BP61" i="13"/>
  <c r="BT61" i="13" s="1"/>
  <c r="AV59" i="13"/>
  <c r="AW59" i="13" s="1"/>
  <c r="AX59" i="13" s="1"/>
  <c r="AU59" i="13"/>
  <c r="AY59" i="13" s="1"/>
  <c r="AH56" i="13"/>
  <c r="AI56" i="13" s="1"/>
  <c r="AJ56" i="13" s="1"/>
  <c r="AG56" i="13"/>
  <c r="AK56" i="13" s="1"/>
  <c r="M56" i="13"/>
  <c r="N56" i="13" s="1"/>
  <c r="O56" i="13" s="1"/>
  <c r="L56" i="13"/>
  <c r="P56" i="13" s="1"/>
  <c r="BI49" i="13"/>
  <c r="BM49" i="13" s="1"/>
  <c r="BJ49" i="13"/>
  <c r="BK49" i="13" s="1"/>
  <c r="BL49" i="13" s="1"/>
  <c r="Z67" i="13"/>
  <c r="AD67" i="13" s="1"/>
  <c r="AU66" i="13"/>
  <c r="AY66" i="13" s="1"/>
  <c r="BB61" i="13"/>
  <c r="BF61" i="13" s="1"/>
  <c r="BC58" i="13"/>
  <c r="BD58" i="13" s="1"/>
  <c r="BE58" i="13" s="1"/>
  <c r="BB58" i="13"/>
  <c r="BF58" i="13" s="1"/>
  <c r="AN55" i="13"/>
  <c r="AR55" i="13" s="1"/>
  <c r="BI46" i="13"/>
  <c r="BM46" i="13" s="1"/>
  <c r="BC45" i="13"/>
  <c r="BD45" i="13" s="1"/>
  <c r="BE45" i="13" s="1"/>
  <c r="BB45" i="13"/>
  <c r="BF45" i="13" s="1"/>
  <c r="AA45" i="13"/>
  <c r="AB45" i="13" s="1"/>
  <c r="AC45" i="13" s="1"/>
  <c r="Z45" i="13"/>
  <c r="AD45" i="13" s="1"/>
  <c r="BQ43" i="13"/>
  <c r="BR43" i="13" s="1"/>
  <c r="BS43" i="13" s="1"/>
  <c r="BP43" i="13"/>
  <c r="BT43" i="13" s="1"/>
  <c r="T38" i="13"/>
  <c r="U38" i="13" s="1"/>
  <c r="V38" i="13" s="1"/>
  <c r="S38" i="13"/>
  <c r="W38" i="13" s="1"/>
  <c r="BC37" i="13"/>
  <c r="BD37" i="13" s="1"/>
  <c r="BE37" i="13" s="1"/>
  <c r="BB37" i="13"/>
  <c r="BF37" i="13" s="1"/>
  <c r="BP47" i="13"/>
  <c r="BT47" i="13" s="1"/>
  <c r="BJ44" i="13"/>
  <c r="BK44" i="13" s="1"/>
  <c r="BL44" i="13" s="1"/>
  <c r="BI44" i="13"/>
  <c r="BM44" i="13" s="1"/>
  <c r="T44" i="13"/>
  <c r="U44" i="13" s="1"/>
  <c r="V44" i="13" s="1"/>
  <c r="S44" i="13"/>
  <c r="W44" i="13" s="1"/>
  <c r="BB42" i="13"/>
  <c r="BF42" i="13" s="1"/>
  <c r="BC42" i="13"/>
  <c r="BD42" i="13" s="1"/>
  <c r="BE42" i="13" s="1"/>
  <c r="AV46" i="13"/>
  <c r="AW46" i="13" s="1"/>
  <c r="AX46" i="13" s="1"/>
  <c r="AU46" i="13"/>
  <c r="AY46" i="13" s="1"/>
  <c r="BQ42" i="13"/>
  <c r="BR42" i="13" s="1"/>
  <c r="BS42" i="13" s="1"/>
  <c r="BP42" i="13"/>
  <c r="BT42" i="13" s="1"/>
  <c r="Z53" i="13"/>
  <c r="AD53" i="13" s="1"/>
  <c r="AN51" i="13"/>
  <c r="AR51" i="13" s="1"/>
  <c r="BB49" i="13"/>
  <c r="BF49" i="13" s="1"/>
  <c r="T43" i="13"/>
  <c r="U43" i="13" s="1"/>
  <c r="V43" i="13" s="1"/>
  <c r="S43" i="13"/>
  <c r="W43" i="13" s="1"/>
  <c r="BC41" i="13"/>
  <c r="BD41" i="13" s="1"/>
  <c r="BE41" i="13" s="1"/>
  <c r="BB41" i="13"/>
  <c r="BF41" i="13" s="1"/>
  <c r="AO38" i="13"/>
  <c r="AP38" i="13" s="1"/>
  <c r="AQ38" i="13" s="1"/>
  <c r="AN38" i="13"/>
  <c r="AR38" i="13" s="1"/>
  <c r="AA37" i="13"/>
  <c r="AB37" i="13" s="1"/>
  <c r="AC37" i="13" s="1"/>
  <c r="Z37" i="13"/>
  <c r="AD37" i="13" s="1"/>
  <c r="L55" i="13"/>
  <c r="P55" i="13" s="1"/>
  <c r="AO47" i="13"/>
  <c r="AP47" i="13" s="1"/>
  <c r="AQ47" i="13" s="1"/>
  <c r="AN47" i="13"/>
  <c r="AR47" i="13" s="1"/>
  <c r="BQ41" i="13"/>
  <c r="BR41" i="13" s="1"/>
  <c r="BS41" i="13" s="1"/>
  <c r="BP41" i="13"/>
  <c r="BT41" i="13" s="1"/>
  <c r="AV40" i="13"/>
  <c r="AW40" i="13" s="1"/>
  <c r="AX40" i="13" s="1"/>
  <c r="AU40" i="13"/>
  <c r="AY40" i="13" s="1"/>
  <c r="T40" i="13"/>
  <c r="U40" i="13" s="1"/>
  <c r="V40" i="13" s="1"/>
  <c r="S40" i="13"/>
  <c r="W40" i="13" s="1"/>
  <c r="BJ38" i="13"/>
  <c r="BK38" i="13" s="1"/>
  <c r="BL38" i="13" s="1"/>
  <c r="BI38" i="13"/>
  <c r="BM38" i="13" s="1"/>
  <c r="AH38" i="13"/>
  <c r="AI38" i="13" s="1"/>
  <c r="AJ38" i="13" s="1"/>
  <c r="AG38" i="13"/>
  <c r="AK38" i="13" s="1"/>
  <c r="S46" i="13"/>
  <c r="W46" i="13" s="1"/>
  <c r="AN44" i="13"/>
  <c r="AR44" i="13" s="1"/>
  <c r="AO44" i="13"/>
  <c r="AP44" i="13" s="1"/>
  <c r="AQ44" i="13" s="1"/>
  <c r="T42" i="13"/>
  <c r="U42" i="13" s="1"/>
  <c r="V42" i="13" s="1"/>
  <c r="S42" i="13"/>
  <c r="W42" i="13" s="1"/>
  <c r="T41" i="13"/>
  <c r="U41" i="13" s="1"/>
  <c r="V41" i="13" s="1"/>
  <c r="S41" i="13"/>
  <c r="W41" i="13" s="1"/>
  <c r="AO40" i="13"/>
  <c r="AP40" i="13" s="1"/>
  <c r="AQ40" i="13" s="1"/>
  <c r="AN40" i="13"/>
  <c r="AR40" i="13" s="1"/>
  <c r="BC38" i="13"/>
  <c r="BD38" i="13" s="1"/>
  <c r="BE38" i="13" s="1"/>
  <c r="BB38" i="13"/>
  <c r="BF38" i="13" s="1"/>
  <c r="L35" i="13"/>
  <c r="P35" i="13" s="1"/>
  <c r="M35" i="13"/>
  <c r="N35" i="13" s="1"/>
  <c r="O35" i="13" s="1"/>
  <c r="T34" i="13"/>
  <c r="U34" i="13" s="1"/>
  <c r="V34" i="13" s="1"/>
  <c r="S34" i="13"/>
  <c r="W34" i="13" s="1"/>
  <c r="AO43" i="13"/>
  <c r="AP43" i="13" s="1"/>
  <c r="AQ43" i="13" s="1"/>
  <c r="AN43" i="13"/>
  <c r="AR43" i="13" s="1"/>
  <c r="AH42" i="13"/>
  <c r="AI42" i="13" s="1"/>
  <c r="AJ42" i="13" s="1"/>
  <c r="AG42" i="13"/>
  <c r="AK42" i="13" s="1"/>
  <c r="AH41" i="13"/>
  <c r="AI41" i="13" s="1"/>
  <c r="AJ41" i="13" s="1"/>
  <c r="AG41" i="13"/>
  <c r="AK41" i="13" s="1"/>
  <c r="Z40" i="13"/>
  <c r="AD40" i="13" s="1"/>
  <c r="BP39" i="13"/>
  <c r="BT39" i="13" s="1"/>
  <c r="BB35" i="13"/>
  <c r="BF35" i="13" s="1"/>
  <c r="S35" i="13"/>
  <c r="W35" i="13" s="1"/>
  <c r="AU34" i="13"/>
  <c r="AY34" i="13" s="1"/>
  <c r="AG29" i="13"/>
  <c r="AK29" i="13" s="1"/>
  <c r="AH29" i="13"/>
  <c r="AI29" i="13" s="1"/>
  <c r="AJ29" i="13" s="1"/>
  <c r="BC33" i="13"/>
  <c r="BD33" i="13" s="1"/>
  <c r="BE33" i="13" s="1"/>
  <c r="BB33" i="13"/>
  <c r="BF33" i="13" s="1"/>
  <c r="AV29" i="13"/>
  <c r="AW29" i="13" s="1"/>
  <c r="AX29" i="13" s="1"/>
  <c r="AU29" i="13"/>
  <c r="AY29" i="13" s="1"/>
  <c r="AN28" i="13"/>
  <c r="AR28" i="13" s="1"/>
  <c r="AO28" i="13"/>
  <c r="AP28" i="13" s="1"/>
  <c r="AQ28" i="13" s="1"/>
  <c r="AG39" i="13"/>
  <c r="AK39" i="13" s="1"/>
  <c r="Z38" i="13"/>
  <c r="AD38" i="13" s="1"/>
  <c r="AA38" i="13"/>
  <c r="AB38" i="13" s="1"/>
  <c r="AC38" i="13" s="1"/>
  <c r="Z35" i="13"/>
  <c r="AD35" i="13" s="1"/>
  <c r="BB39" i="13"/>
  <c r="BF39" i="13" s="1"/>
  <c r="L39" i="13"/>
  <c r="P39" i="13" s="1"/>
  <c r="S36" i="13"/>
  <c r="W36" i="13" s="1"/>
  <c r="BB34" i="13"/>
  <c r="BF34" i="13" s="1"/>
  <c r="BC34" i="13"/>
  <c r="BD34" i="13" s="1"/>
  <c r="BE34" i="13" s="1"/>
  <c r="L27" i="13"/>
  <c r="P27" i="13" s="1"/>
  <c r="M27" i="13"/>
  <c r="N27" i="13" s="1"/>
  <c r="O27" i="13" s="1"/>
  <c r="BJ24" i="13"/>
  <c r="BK24" i="13" s="1"/>
  <c r="BL24" i="13" s="1"/>
  <c r="BI24" i="13"/>
  <c r="BM24" i="13" s="1"/>
  <c r="BC28" i="13"/>
  <c r="BD28" i="13" s="1"/>
  <c r="BE28" i="13" s="1"/>
  <c r="BB28" i="13"/>
  <c r="BF28" i="13" s="1"/>
  <c r="S30" i="13"/>
  <c r="W30" i="13" s="1"/>
  <c r="Z26" i="13"/>
  <c r="AD26" i="13" s="1"/>
  <c r="L26" i="13"/>
  <c r="P26" i="13" s="1"/>
  <c r="AV26" i="13"/>
  <c r="AW26" i="13" s="1"/>
  <c r="AX26" i="13" s="1"/>
  <c r="AU26" i="13"/>
  <c r="AY26" i="13" s="1"/>
  <c r="BQ5" i="13"/>
  <c r="BR5" i="13" s="1"/>
  <c r="BS5" i="13" s="1"/>
  <c r="BP5" i="13"/>
  <c r="BT5" i="13" s="1"/>
  <c r="AO27" i="13"/>
  <c r="AP27" i="13" s="1"/>
  <c r="AQ27" i="13" s="1"/>
  <c r="AN27" i="13"/>
  <c r="AR27" i="13" s="1"/>
  <c r="BC25" i="13"/>
  <c r="BD25" i="13" s="1"/>
  <c r="BE25" i="13" s="1"/>
  <c r="BB25" i="13"/>
  <c r="BF25" i="13" s="1"/>
  <c r="AO20" i="13"/>
  <c r="AP20" i="13" s="1"/>
  <c r="AQ20" i="13" s="1"/>
  <c r="AN20" i="13"/>
  <c r="AR20" i="13" s="1"/>
  <c r="BQ16" i="13"/>
  <c r="BR16" i="13" s="1"/>
  <c r="BS16" i="13" s="1"/>
  <c r="BP16" i="13"/>
  <c r="BT16" i="13" s="1"/>
  <c r="AH21" i="13"/>
  <c r="AI21" i="13" s="1"/>
  <c r="AJ21" i="13" s="1"/>
  <c r="AG21" i="13"/>
  <c r="AK21" i="13" s="1"/>
  <c r="BJ17" i="13"/>
  <c r="BK17" i="13" s="1"/>
  <c r="BL17" i="13" s="1"/>
  <c r="BI17" i="13"/>
  <c r="BM17" i="13" s="1"/>
  <c r="Z24" i="13"/>
  <c r="AD24" i="13" s="1"/>
  <c r="AG23" i="13"/>
  <c r="AK23" i="13" s="1"/>
  <c r="AA22" i="13"/>
  <c r="AB22" i="13" s="1"/>
  <c r="AC22" i="13" s="1"/>
  <c r="Z22" i="13"/>
  <c r="AD22" i="13" s="1"/>
  <c r="BI19" i="13"/>
  <c r="BM19" i="13" s="1"/>
  <c r="BC18" i="13"/>
  <c r="BD18" i="13" s="1"/>
  <c r="BE18" i="13" s="1"/>
  <c r="BB18" i="13"/>
  <c r="BF18" i="13" s="1"/>
  <c r="BP20" i="13"/>
  <c r="BT20" i="13" s="1"/>
  <c r="AG17" i="13"/>
  <c r="AK17" i="13" s="1"/>
  <c r="T23" i="13"/>
  <c r="U23" i="13" s="1"/>
  <c r="V23" i="13" s="1"/>
  <c r="S23" i="13"/>
  <c r="W23" i="13" s="1"/>
  <c r="AV19" i="13"/>
  <c r="AW19" i="13" s="1"/>
  <c r="AX19" i="13" s="1"/>
  <c r="AU19" i="13"/>
  <c r="AY19" i="13" s="1"/>
  <c r="M13" i="13"/>
  <c r="N13" i="13" s="1"/>
  <c r="O13" i="13" s="1"/>
  <c r="L13" i="13"/>
  <c r="P13" i="13" s="1"/>
  <c r="AV9" i="13"/>
  <c r="AW9" i="13" s="1"/>
  <c r="AX9" i="13" s="1"/>
  <c r="BQ13" i="13"/>
  <c r="BR13" i="13" s="1"/>
  <c r="BS13" i="13" s="1"/>
  <c r="BP13" i="13"/>
  <c r="BT13" i="13" s="1"/>
  <c r="AH10" i="13"/>
  <c r="AI10" i="13" s="1"/>
  <c r="AJ10" i="13" s="1"/>
  <c r="AG10" i="13"/>
  <c r="AK10" i="13" s="1"/>
  <c r="AV8" i="13"/>
  <c r="AW8" i="13" s="1"/>
  <c r="AX8" i="13" s="1"/>
  <c r="AU8" i="13"/>
  <c r="AY8" i="13" s="1"/>
  <c r="S5" i="13"/>
  <c r="W5" i="13" s="1"/>
  <c r="BJ14" i="13"/>
  <c r="BK14" i="13" s="1"/>
  <c r="BL14" i="13" s="1"/>
  <c r="BI14" i="13"/>
  <c r="BM14" i="13" s="1"/>
  <c r="AA11" i="13"/>
  <c r="AB11" i="13" s="1"/>
  <c r="AC11" i="13" s="1"/>
  <c r="Z11" i="13"/>
  <c r="AD11" i="13" s="1"/>
  <c r="AO9" i="13"/>
  <c r="AP9" i="13" s="1"/>
  <c r="AQ9" i="13" s="1"/>
  <c r="AN9" i="13"/>
  <c r="AR9" i="13" s="1"/>
  <c r="M5" i="13"/>
  <c r="N5" i="13" s="1"/>
  <c r="O5" i="13" s="1"/>
  <c r="BC7" i="13"/>
  <c r="BD7" i="13" s="1"/>
  <c r="BE7" i="13" s="1"/>
  <c r="BB7" i="13"/>
  <c r="BF7" i="13" s="1"/>
  <c r="T4" i="13"/>
  <c r="U4" i="13" s="1"/>
  <c r="V4" i="13" s="1"/>
  <c r="S4" i="13"/>
  <c r="W4" i="13" s="1"/>
  <c r="T12" i="13"/>
  <c r="U12" i="13" s="1"/>
  <c r="V12" i="13" s="1"/>
  <c r="S12" i="13"/>
  <c r="W12" i="13" s="1"/>
  <c r="BJ6" i="13"/>
  <c r="BK6" i="13" s="1"/>
  <c r="BL6" i="13" s="1"/>
  <c r="BI6" i="13"/>
  <c r="BM6" i="13" s="1"/>
  <c r="BI5" i="13"/>
  <c r="BM5" i="13" s="1"/>
  <c r="BP4" i="13"/>
  <c r="BT4" i="13" s="1"/>
  <c r="L4" i="13"/>
  <c r="P4" i="13" s="1"/>
  <c r="S3" i="13"/>
  <c r="W3" i="13" s="1"/>
  <c r="F465" i="13"/>
  <c r="G465" i="13" s="1"/>
  <c r="H465" i="13" s="1"/>
  <c r="E465" i="13"/>
  <c r="I465" i="13" s="1"/>
  <c r="E225" i="13"/>
  <c r="I225" i="13" s="1"/>
  <c r="F225" i="13"/>
  <c r="G225" i="13" s="1"/>
  <c r="H225" i="13" s="1"/>
  <c r="E177" i="13"/>
  <c r="I177" i="13" s="1"/>
  <c r="F177" i="13"/>
  <c r="G177" i="13" s="1"/>
  <c r="H177" i="13" s="1"/>
  <c r="E137" i="13"/>
  <c r="I137" i="13" s="1"/>
  <c r="F137" i="13"/>
  <c r="G137" i="13" s="1"/>
  <c r="H137" i="13" s="1"/>
  <c r="F89" i="13"/>
  <c r="G89" i="13" s="1"/>
  <c r="H89" i="13" s="1"/>
  <c r="E89" i="13"/>
  <c r="I89" i="13" s="1"/>
  <c r="F57" i="13"/>
  <c r="G57" i="13" s="1"/>
  <c r="H57" i="13" s="1"/>
  <c r="E57" i="13"/>
  <c r="I57" i="13" s="1"/>
  <c r="F33" i="13"/>
  <c r="G33" i="13" s="1"/>
  <c r="H33" i="13" s="1"/>
  <c r="E33" i="13"/>
  <c r="I33" i="13" s="1"/>
  <c r="F500" i="13"/>
  <c r="G500" i="13" s="1"/>
  <c r="H500" i="13" s="1"/>
  <c r="E500" i="13"/>
  <c r="I500" i="13" s="1"/>
  <c r="F476" i="13"/>
  <c r="G476" i="13" s="1"/>
  <c r="H476" i="13" s="1"/>
  <c r="E476" i="13"/>
  <c r="I476" i="13" s="1"/>
  <c r="F436" i="13"/>
  <c r="G436" i="13" s="1"/>
  <c r="H436" i="13" s="1"/>
  <c r="E436" i="13"/>
  <c r="I436" i="13" s="1"/>
  <c r="E412" i="13"/>
  <c r="I412" i="13" s="1"/>
  <c r="F412" i="13"/>
  <c r="G412" i="13" s="1"/>
  <c r="H412" i="13" s="1"/>
  <c r="F372" i="13"/>
  <c r="G372" i="13" s="1"/>
  <c r="H372" i="13" s="1"/>
  <c r="E372" i="13"/>
  <c r="I372" i="13" s="1"/>
  <c r="E364" i="13"/>
  <c r="I364" i="13" s="1"/>
  <c r="F364" i="13"/>
  <c r="G364" i="13" s="1"/>
  <c r="H364" i="13" s="1"/>
  <c r="F356" i="13"/>
  <c r="G356" i="13" s="1"/>
  <c r="H356" i="13" s="1"/>
  <c r="E356" i="13"/>
  <c r="I356" i="13" s="1"/>
  <c r="F348" i="13"/>
  <c r="G348" i="13" s="1"/>
  <c r="H348" i="13" s="1"/>
  <c r="E348" i="13"/>
  <c r="I348" i="13" s="1"/>
  <c r="E332" i="13"/>
  <c r="I332" i="13" s="1"/>
  <c r="F332" i="13"/>
  <c r="G332" i="13" s="1"/>
  <c r="H332" i="13" s="1"/>
  <c r="F499" i="13"/>
  <c r="G499" i="13" s="1"/>
  <c r="H499" i="13" s="1"/>
  <c r="E499" i="13"/>
  <c r="I499" i="13" s="1"/>
  <c r="F491" i="13"/>
  <c r="G491" i="13" s="1"/>
  <c r="H491" i="13" s="1"/>
  <c r="E491" i="13"/>
  <c r="I491" i="13" s="1"/>
  <c r="F483" i="13"/>
  <c r="G483" i="13" s="1"/>
  <c r="H483" i="13" s="1"/>
  <c r="E483" i="13"/>
  <c r="I483" i="13" s="1"/>
  <c r="F475" i="13"/>
  <c r="G475" i="13" s="1"/>
  <c r="H475" i="13" s="1"/>
  <c r="E475" i="13"/>
  <c r="I475" i="13" s="1"/>
  <c r="F467" i="13"/>
  <c r="G467" i="13" s="1"/>
  <c r="H467" i="13" s="1"/>
  <c r="E467" i="13"/>
  <c r="I467" i="13" s="1"/>
  <c r="F459" i="13"/>
  <c r="G459" i="13" s="1"/>
  <c r="H459" i="13" s="1"/>
  <c r="E459" i="13"/>
  <c r="I459" i="13" s="1"/>
  <c r="F451" i="13"/>
  <c r="G451" i="13" s="1"/>
  <c r="H451" i="13" s="1"/>
  <c r="E451" i="13"/>
  <c r="I451" i="13" s="1"/>
  <c r="F435" i="13"/>
  <c r="G435" i="13" s="1"/>
  <c r="H435" i="13" s="1"/>
  <c r="E435" i="13"/>
  <c r="I435" i="13" s="1"/>
  <c r="F427" i="13"/>
  <c r="G427" i="13" s="1"/>
  <c r="H427" i="13" s="1"/>
  <c r="E427" i="13"/>
  <c r="I427" i="13" s="1"/>
  <c r="F419" i="13"/>
  <c r="G419" i="13" s="1"/>
  <c r="H419" i="13" s="1"/>
  <c r="E419" i="13"/>
  <c r="I419" i="13" s="1"/>
  <c r="F411" i="13"/>
  <c r="G411" i="13" s="1"/>
  <c r="H411" i="13" s="1"/>
  <c r="E411" i="13"/>
  <c r="I411" i="13" s="1"/>
  <c r="F403" i="13"/>
  <c r="G403" i="13" s="1"/>
  <c r="H403" i="13" s="1"/>
  <c r="E403" i="13"/>
  <c r="I403" i="13" s="1"/>
  <c r="F395" i="13"/>
  <c r="G395" i="13" s="1"/>
  <c r="H395" i="13" s="1"/>
  <c r="E395" i="13"/>
  <c r="I395" i="13" s="1"/>
  <c r="E387" i="13"/>
  <c r="I387" i="13" s="1"/>
  <c r="F387" i="13"/>
  <c r="G387" i="13" s="1"/>
  <c r="H387" i="13" s="1"/>
  <c r="F379" i="13"/>
  <c r="G379" i="13" s="1"/>
  <c r="H379" i="13" s="1"/>
  <c r="E379" i="13"/>
  <c r="I379" i="13" s="1"/>
  <c r="E371" i="13"/>
  <c r="I371" i="13" s="1"/>
  <c r="F371" i="13"/>
  <c r="G371" i="13" s="1"/>
  <c r="H371" i="13" s="1"/>
  <c r="F363" i="13"/>
  <c r="G363" i="13" s="1"/>
  <c r="H363" i="13" s="1"/>
  <c r="E363" i="13"/>
  <c r="I363" i="13" s="1"/>
  <c r="F355" i="13"/>
  <c r="G355" i="13" s="1"/>
  <c r="H355" i="13" s="1"/>
  <c r="E355" i="13"/>
  <c r="I355" i="13" s="1"/>
  <c r="E339" i="13"/>
  <c r="I339" i="13" s="1"/>
  <c r="F339" i="13"/>
  <c r="G339" i="13" s="1"/>
  <c r="H339" i="13" s="1"/>
  <c r="F323" i="13"/>
  <c r="G323" i="13" s="1"/>
  <c r="H323" i="13" s="1"/>
  <c r="E323" i="13"/>
  <c r="I323" i="13" s="1"/>
  <c r="F315" i="13"/>
  <c r="G315" i="13" s="1"/>
  <c r="H315" i="13" s="1"/>
  <c r="E315" i="13"/>
  <c r="I315" i="13" s="1"/>
  <c r="F307" i="13"/>
  <c r="G307" i="13" s="1"/>
  <c r="H307" i="13" s="1"/>
  <c r="E307" i="13"/>
  <c r="I307" i="13" s="1"/>
  <c r="E299" i="13"/>
  <c r="I299" i="13" s="1"/>
  <c r="F299" i="13"/>
  <c r="G299" i="13" s="1"/>
  <c r="H299" i="13" s="1"/>
  <c r="F291" i="13"/>
  <c r="G291" i="13" s="1"/>
  <c r="H291" i="13" s="1"/>
  <c r="E291" i="13"/>
  <c r="I291" i="13" s="1"/>
  <c r="E275" i="13"/>
  <c r="I275" i="13" s="1"/>
  <c r="F275" i="13"/>
  <c r="G275" i="13" s="1"/>
  <c r="H275" i="13" s="1"/>
  <c r="F267" i="13"/>
  <c r="G267" i="13" s="1"/>
  <c r="H267" i="13" s="1"/>
  <c r="E267" i="13"/>
  <c r="I267" i="13" s="1"/>
  <c r="F259" i="13"/>
  <c r="G259" i="13" s="1"/>
  <c r="H259" i="13" s="1"/>
  <c r="E259" i="13"/>
  <c r="I259" i="13" s="1"/>
  <c r="F251" i="13"/>
  <c r="G251" i="13" s="1"/>
  <c r="H251" i="13" s="1"/>
  <c r="E251" i="13"/>
  <c r="I251" i="13" s="1"/>
  <c r="F243" i="13"/>
  <c r="G243" i="13" s="1"/>
  <c r="H243" i="13" s="1"/>
  <c r="E243" i="13"/>
  <c r="I243" i="13" s="1"/>
  <c r="F235" i="13"/>
  <c r="G235" i="13" s="1"/>
  <c r="H235" i="13" s="1"/>
  <c r="E235" i="13"/>
  <c r="I235" i="13" s="1"/>
  <c r="F227" i="13"/>
  <c r="G227" i="13" s="1"/>
  <c r="H227" i="13" s="1"/>
  <c r="E227" i="13"/>
  <c r="I227" i="13" s="1"/>
  <c r="E219" i="13"/>
  <c r="I219" i="13" s="1"/>
  <c r="F219" i="13"/>
  <c r="G219" i="13" s="1"/>
  <c r="H219" i="13" s="1"/>
  <c r="F211" i="13"/>
  <c r="G211" i="13" s="1"/>
  <c r="H211" i="13" s="1"/>
  <c r="E211" i="13"/>
  <c r="I211" i="13" s="1"/>
  <c r="F203" i="13"/>
  <c r="G203" i="13" s="1"/>
  <c r="H203" i="13" s="1"/>
  <c r="E203" i="13"/>
  <c r="I203" i="13" s="1"/>
  <c r="F195" i="13"/>
  <c r="G195" i="13" s="1"/>
  <c r="H195" i="13" s="1"/>
  <c r="E195" i="13"/>
  <c r="I195" i="13" s="1"/>
  <c r="F187" i="13"/>
  <c r="G187" i="13" s="1"/>
  <c r="H187" i="13" s="1"/>
  <c r="E187" i="13"/>
  <c r="I187" i="13" s="1"/>
  <c r="F179" i="13"/>
  <c r="G179" i="13" s="1"/>
  <c r="H179" i="13" s="1"/>
  <c r="E179" i="13"/>
  <c r="I179" i="13" s="1"/>
  <c r="F171" i="13"/>
  <c r="G171" i="13" s="1"/>
  <c r="H171" i="13" s="1"/>
  <c r="E171" i="13"/>
  <c r="I171" i="13" s="1"/>
  <c r="E163" i="13"/>
  <c r="I163" i="13" s="1"/>
  <c r="F163" i="13"/>
  <c r="G163" i="13" s="1"/>
  <c r="H163" i="13" s="1"/>
  <c r="E139" i="13"/>
  <c r="I139" i="13" s="1"/>
  <c r="F139" i="13"/>
  <c r="G139" i="13" s="1"/>
  <c r="H139" i="13" s="1"/>
  <c r="F131" i="13"/>
  <c r="G131" i="13" s="1"/>
  <c r="H131" i="13" s="1"/>
  <c r="E131" i="13"/>
  <c r="I131" i="13" s="1"/>
  <c r="F123" i="13"/>
  <c r="G123" i="13" s="1"/>
  <c r="H123" i="13" s="1"/>
  <c r="E123" i="13"/>
  <c r="I123" i="13" s="1"/>
  <c r="F115" i="13"/>
  <c r="G115" i="13" s="1"/>
  <c r="H115" i="13" s="1"/>
  <c r="E115" i="13"/>
  <c r="I115" i="13" s="1"/>
  <c r="F107" i="13"/>
  <c r="G107" i="13" s="1"/>
  <c r="H107" i="13" s="1"/>
  <c r="E107" i="13"/>
  <c r="I107" i="13" s="1"/>
  <c r="F99" i="13"/>
  <c r="G99" i="13" s="1"/>
  <c r="H99" i="13" s="1"/>
  <c r="E99" i="13"/>
  <c r="I99" i="13" s="1"/>
  <c r="E91" i="13"/>
  <c r="I91" i="13" s="1"/>
  <c r="F91" i="13"/>
  <c r="G91" i="13" s="1"/>
  <c r="H91" i="13" s="1"/>
  <c r="E83" i="13"/>
  <c r="I83" i="13" s="1"/>
  <c r="F83" i="13"/>
  <c r="G83" i="13" s="1"/>
  <c r="H83" i="13" s="1"/>
  <c r="E471" i="13"/>
  <c r="I471" i="13" s="1"/>
  <c r="E460" i="13"/>
  <c r="I460" i="13" s="1"/>
  <c r="E406" i="13"/>
  <c r="I406" i="13" s="1"/>
  <c r="E386" i="13"/>
  <c r="I386" i="13" s="1"/>
  <c r="E347" i="13"/>
  <c r="I347" i="13" s="1"/>
  <c r="F283" i="13"/>
  <c r="G283" i="13" s="1"/>
  <c r="H283" i="13" s="1"/>
  <c r="E244" i="13"/>
  <c r="I244" i="13" s="1"/>
  <c r="F209" i="13"/>
  <c r="G209" i="13" s="1"/>
  <c r="H209" i="13" s="1"/>
  <c r="E209" i="13"/>
  <c r="I209" i="13" s="1"/>
  <c r="E161" i="13"/>
  <c r="I161" i="13" s="1"/>
  <c r="F161" i="13"/>
  <c r="G161" i="13" s="1"/>
  <c r="H161" i="13" s="1"/>
  <c r="F121" i="13"/>
  <c r="G121" i="13" s="1"/>
  <c r="H121" i="13" s="1"/>
  <c r="E121" i="13"/>
  <c r="I121" i="13" s="1"/>
  <c r="F65" i="13"/>
  <c r="G65" i="13" s="1"/>
  <c r="H65" i="13" s="1"/>
  <c r="E65" i="13"/>
  <c r="I65" i="13" s="1"/>
  <c r="E393" i="13"/>
  <c r="I393" i="13" s="1"/>
  <c r="E297" i="13"/>
  <c r="I297" i="13" s="1"/>
  <c r="F484" i="13"/>
  <c r="G484" i="13" s="1"/>
  <c r="H484" i="13" s="1"/>
  <c r="E484" i="13"/>
  <c r="I484" i="13" s="1"/>
  <c r="F468" i="13"/>
  <c r="G468" i="13" s="1"/>
  <c r="H468" i="13" s="1"/>
  <c r="E468" i="13"/>
  <c r="I468" i="13" s="1"/>
  <c r="E458" i="13"/>
  <c r="I458" i="13" s="1"/>
  <c r="F458" i="13"/>
  <c r="G458" i="13" s="1"/>
  <c r="H458" i="13" s="1"/>
  <c r="F450" i="13"/>
  <c r="G450" i="13" s="1"/>
  <c r="H450" i="13" s="1"/>
  <c r="E450" i="13"/>
  <c r="I450" i="13" s="1"/>
  <c r="F442" i="13"/>
  <c r="G442" i="13" s="1"/>
  <c r="H442" i="13" s="1"/>
  <c r="E442" i="13"/>
  <c r="I442" i="13" s="1"/>
  <c r="F434" i="13"/>
  <c r="G434" i="13" s="1"/>
  <c r="H434" i="13" s="1"/>
  <c r="E434" i="13"/>
  <c r="I434" i="13" s="1"/>
  <c r="E426" i="13"/>
  <c r="I426" i="13" s="1"/>
  <c r="F426" i="13"/>
  <c r="G426" i="13" s="1"/>
  <c r="H426" i="13" s="1"/>
  <c r="F418" i="13"/>
  <c r="G418" i="13" s="1"/>
  <c r="H418" i="13" s="1"/>
  <c r="E418" i="13"/>
  <c r="I418" i="13" s="1"/>
  <c r="F410" i="13"/>
  <c r="G410" i="13" s="1"/>
  <c r="H410" i="13" s="1"/>
  <c r="E410" i="13"/>
  <c r="I410" i="13" s="1"/>
  <c r="F402" i="13"/>
  <c r="G402" i="13" s="1"/>
  <c r="H402" i="13" s="1"/>
  <c r="E402" i="13"/>
  <c r="I402" i="13" s="1"/>
  <c r="F378" i="13"/>
  <c r="G378" i="13" s="1"/>
  <c r="H378" i="13" s="1"/>
  <c r="E378" i="13"/>
  <c r="I378" i="13" s="1"/>
  <c r="E362" i="13"/>
  <c r="I362" i="13" s="1"/>
  <c r="F362" i="13"/>
  <c r="G362" i="13" s="1"/>
  <c r="H362" i="13" s="1"/>
  <c r="F346" i="13"/>
  <c r="G346" i="13" s="1"/>
  <c r="H346" i="13" s="1"/>
  <c r="E346" i="13"/>
  <c r="I346" i="13" s="1"/>
  <c r="E330" i="13"/>
  <c r="I330" i="13" s="1"/>
  <c r="F330" i="13"/>
  <c r="G330" i="13" s="1"/>
  <c r="H330" i="13" s="1"/>
  <c r="F322" i="13"/>
  <c r="G322" i="13" s="1"/>
  <c r="H322" i="13" s="1"/>
  <c r="E322" i="13"/>
  <c r="I322" i="13" s="1"/>
  <c r="F306" i="13"/>
  <c r="G306" i="13" s="1"/>
  <c r="H306" i="13" s="1"/>
  <c r="E306" i="13"/>
  <c r="I306" i="13" s="1"/>
  <c r="F298" i="13"/>
  <c r="G298" i="13" s="1"/>
  <c r="H298" i="13" s="1"/>
  <c r="E298" i="13"/>
  <c r="I298" i="13" s="1"/>
  <c r="F290" i="13"/>
  <c r="G290" i="13" s="1"/>
  <c r="H290" i="13" s="1"/>
  <c r="E290" i="13"/>
  <c r="I290" i="13" s="1"/>
  <c r="F282" i="13"/>
  <c r="G282" i="13" s="1"/>
  <c r="H282" i="13" s="1"/>
  <c r="E282" i="13"/>
  <c r="I282" i="13" s="1"/>
  <c r="F266" i="13"/>
  <c r="G266" i="13" s="1"/>
  <c r="H266" i="13" s="1"/>
  <c r="E266" i="13"/>
  <c r="I266" i="13" s="1"/>
  <c r="F258" i="13"/>
  <c r="G258" i="13" s="1"/>
  <c r="H258" i="13" s="1"/>
  <c r="E258" i="13"/>
  <c r="I258" i="13" s="1"/>
  <c r="E250" i="13"/>
  <c r="I250" i="13" s="1"/>
  <c r="F250" i="13"/>
  <c r="G250" i="13" s="1"/>
  <c r="H250" i="13" s="1"/>
  <c r="E242" i="13"/>
  <c r="I242" i="13" s="1"/>
  <c r="F242" i="13"/>
  <c r="G242" i="13" s="1"/>
  <c r="H242" i="13" s="1"/>
  <c r="E234" i="13"/>
  <c r="I234" i="13" s="1"/>
  <c r="F234" i="13"/>
  <c r="G234" i="13" s="1"/>
  <c r="H234" i="13" s="1"/>
  <c r="F226" i="13"/>
  <c r="G226" i="13" s="1"/>
  <c r="H226" i="13" s="1"/>
  <c r="E226" i="13"/>
  <c r="I226" i="13" s="1"/>
  <c r="F218" i="13"/>
  <c r="G218" i="13" s="1"/>
  <c r="H218" i="13" s="1"/>
  <c r="E218" i="13"/>
  <c r="I218" i="13" s="1"/>
  <c r="F210" i="13"/>
  <c r="G210" i="13" s="1"/>
  <c r="H210" i="13" s="1"/>
  <c r="E210" i="13"/>
  <c r="I210" i="13" s="1"/>
  <c r="E202" i="13"/>
  <c r="I202" i="13" s="1"/>
  <c r="F202" i="13"/>
  <c r="G202" i="13" s="1"/>
  <c r="H202" i="13" s="1"/>
  <c r="F194" i="13"/>
  <c r="G194" i="13" s="1"/>
  <c r="H194" i="13" s="1"/>
  <c r="E194" i="13"/>
  <c r="I194" i="13" s="1"/>
  <c r="F186" i="13"/>
  <c r="G186" i="13" s="1"/>
  <c r="H186" i="13" s="1"/>
  <c r="E186" i="13"/>
  <c r="I186" i="13" s="1"/>
  <c r="F178" i="13"/>
  <c r="G178" i="13" s="1"/>
  <c r="H178" i="13" s="1"/>
  <c r="E178" i="13"/>
  <c r="I178" i="13" s="1"/>
  <c r="E170" i="13"/>
  <c r="I170" i="13" s="1"/>
  <c r="F170" i="13"/>
  <c r="G170" i="13" s="1"/>
  <c r="H170" i="13" s="1"/>
  <c r="F162" i="13"/>
  <c r="G162" i="13" s="1"/>
  <c r="H162" i="13" s="1"/>
  <c r="E162" i="13"/>
  <c r="I162" i="13" s="1"/>
  <c r="E154" i="13"/>
  <c r="I154" i="13" s="1"/>
  <c r="F154" i="13"/>
  <c r="G154" i="13" s="1"/>
  <c r="H154" i="13" s="1"/>
  <c r="E146" i="13"/>
  <c r="I146" i="13" s="1"/>
  <c r="F146" i="13"/>
  <c r="G146" i="13" s="1"/>
  <c r="H146" i="13" s="1"/>
  <c r="F138" i="13"/>
  <c r="G138" i="13" s="1"/>
  <c r="H138" i="13" s="1"/>
  <c r="E138" i="13"/>
  <c r="I138" i="13" s="1"/>
  <c r="F130" i="13"/>
  <c r="G130" i="13" s="1"/>
  <c r="H130" i="13" s="1"/>
  <c r="E130" i="13"/>
  <c r="I130" i="13" s="1"/>
  <c r="F122" i="13"/>
  <c r="G122" i="13" s="1"/>
  <c r="H122" i="13" s="1"/>
  <c r="E122" i="13"/>
  <c r="I122" i="13" s="1"/>
  <c r="F114" i="13"/>
  <c r="G114" i="13" s="1"/>
  <c r="H114" i="13" s="1"/>
  <c r="E114" i="13"/>
  <c r="I114" i="13" s="1"/>
  <c r="F106" i="13"/>
  <c r="G106" i="13" s="1"/>
  <c r="H106" i="13" s="1"/>
  <c r="E106" i="13"/>
  <c r="I106" i="13" s="1"/>
  <c r="F98" i="13"/>
  <c r="G98" i="13" s="1"/>
  <c r="H98" i="13" s="1"/>
  <c r="E98" i="13"/>
  <c r="I98" i="13" s="1"/>
  <c r="F90" i="13"/>
  <c r="G90" i="13" s="1"/>
  <c r="H90" i="13" s="1"/>
  <c r="E90" i="13"/>
  <c r="I90" i="13" s="1"/>
  <c r="F82" i="13"/>
  <c r="G82" i="13" s="1"/>
  <c r="H82" i="13" s="1"/>
  <c r="E82" i="13"/>
  <c r="I82" i="13" s="1"/>
  <c r="E74" i="13"/>
  <c r="I74" i="13" s="1"/>
  <c r="F74" i="13"/>
  <c r="G74" i="13" s="1"/>
  <c r="H74" i="13" s="1"/>
  <c r="F58" i="13"/>
  <c r="G58" i="13" s="1"/>
  <c r="H58" i="13" s="1"/>
  <c r="E58" i="13"/>
  <c r="I58" i="13" s="1"/>
  <c r="F50" i="13"/>
  <c r="G50" i="13" s="1"/>
  <c r="H50" i="13" s="1"/>
  <c r="E50" i="13"/>
  <c r="I50" i="13" s="1"/>
  <c r="F42" i="13"/>
  <c r="G42" i="13" s="1"/>
  <c r="H42" i="13" s="1"/>
  <c r="E42" i="13"/>
  <c r="I42" i="13" s="1"/>
  <c r="E34" i="13"/>
  <c r="I34" i="13" s="1"/>
  <c r="F34" i="13"/>
  <c r="G34" i="13" s="1"/>
  <c r="H34" i="13" s="1"/>
  <c r="F26" i="13"/>
  <c r="G26" i="13" s="1"/>
  <c r="H26" i="13" s="1"/>
  <c r="E26" i="13"/>
  <c r="I26" i="13" s="1"/>
  <c r="E457" i="13"/>
  <c r="I457" i="13" s="1"/>
  <c r="E357" i="13"/>
  <c r="I357" i="13" s="1"/>
  <c r="F473" i="13"/>
  <c r="G473" i="13" s="1"/>
  <c r="H473" i="13" s="1"/>
  <c r="E473" i="13"/>
  <c r="I473" i="13" s="1"/>
  <c r="F385" i="13"/>
  <c r="G385" i="13" s="1"/>
  <c r="H385" i="13" s="1"/>
  <c r="E385" i="13"/>
  <c r="I385" i="13" s="1"/>
  <c r="F281" i="13"/>
  <c r="G281" i="13" s="1"/>
  <c r="H281" i="13" s="1"/>
  <c r="E281" i="13"/>
  <c r="I281" i="13" s="1"/>
  <c r="F217" i="13"/>
  <c r="G217" i="13" s="1"/>
  <c r="H217" i="13" s="1"/>
  <c r="E217" i="13"/>
  <c r="I217" i="13" s="1"/>
  <c r="F153" i="13"/>
  <c r="G153" i="13" s="1"/>
  <c r="H153" i="13" s="1"/>
  <c r="E153" i="13"/>
  <c r="I153" i="13" s="1"/>
  <c r="E496" i="13"/>
  <c r="I496" i="13" s="1"/>
  <c r="F496" i="13"/>
  <c r="G496" i="13" s="1"/>
  <c r="H496" i="13" s="1"/>
  <c r="E464" i="13"/>
  <c r="I464" i="13" s="1"/>
  <c r="F464" i="13"/>
  <c r="G464" i="13" s="1"/>
  <c r="H464" i="13" s="1"/>
  <c r="F448" i="13"/>
  <c r="G448" i="13" s="1"/>
  <c r="H448" i="13" s="1"/>
  <c r="E448" i="13"/>
  <c r="I448" i="13" s="1"/>
  <c r="F432" i="13"/>
  <c r="G432" i="13" s="1"/>
  <c r="H432" i="13" s="1"/>
  <c r="E432" i="13"/>
  <c r="I432" i="13" s="1"/>
  <c r="F424" i="13"/>
  <c r="G424" i="13" s="1"/>
  <c r="H424" i="13" s="1"/>
  <c r="E424" i="13"/>
  <c r="I424" i="13" s="1"/>
  <c r="F416" i="13"/>
  <c r="G416" i="13" s="1"/>
  <c r="H416" i="13" s="1"/>
  <c r="E416" i="13"/>
  <c r="I416" i="13" s="1"/>
  <c r="F408" i="13"/>
  <c r="G408" i="13" s="1"/>
  <c r="H408" i="13" s="1"/>
  <c r="E408" i="13"/>
  <c r="I408" i="13" s="1"/>
  <c r="F400" i="13"/>
  <c r="G400" i="13" s="1"/>
  <c r="H400" i="13" s="1"/>
  <c r="E400" i="13"/>
  <c r="I400" i="13" s="1"/>
  <c r="F392" i="13"/>
  <c r="G392" i="13" s="1"/>
  <c r="H392" i="13" s="1"/>
  <c r="E392" i="13"/>
  <c r="I392" i="13" s="1"/>
  <c r="F384" i="13"/>
  <c r="G384" i="13" s="1"/>
  <c r="H384" i="13" s="1"/>
  <c r="E384" i="13"/>
  <c r="I384" i="13" s="1"/>
  <c r="E368" i="13"/>
  <c r="I368" i="13" s="1"/>
  <c r="F368" i="13"/>
  <c r="G368" i="13" s="1"/>
  <c r="H368" i="13" s="1"/>
  <c r="F352" i="13"/>
  <c r="G352" i="13" s="1"/>
  <c r="H352" i="13" s="1"/>
  <c r="E352" i="13"/>
  <c r="I352" i="13" s="1"/>
  <c r="E336" i="13"/>
  <c r="I336" i="13" s="1"/>
  <c r="F336" i="13"/>
  <c r="G336" i="13" s="1"/>
  <c r="H336" i="13" s="1"/>
  <c r="E328" i="13"/>
  <c r="I328" i="13" s="1"/>
  <c r="F328" i="13"/>
  <c r="G328" i="13" s="1"/>
  <c r="H328" i="13" s="1"/>
  <c r="F320" i="13"/>
  <c r="G320" i="13" s="1"/>
  <c r="H320" i="13" s="1"/>
  <c r="E320" i="13"/>
  <c r="I320" i="13" s="1"/>
  <c r="F312" i="13"/>
  <c r="G312" i="13" s="1"/>
  <c r="H312" i="13" s="1"/>
  <c r="E312" i="13"/>
  <c r="I312" i="13" s="1"/>
  <c r="F304" i="13"/>
  <c r="G304" i="13" s="1"/>
  <c r="H304" i="13" s="1"/>
  <c r="E304" i="13"/>
  <c r="I304" i="13" s="1"/>
  <c r="E296" i="13"/>
  <c r="I296" i="13" s="1"/>
  <c r="F296" i="13"/>
  <c r="G296" i="13" s="1"/>
  <c r="H296" i="13" s="1"/>
  <c r="F288" i="13"/>
  <c r="G288" i="13" s="1"/>
  <c r="H288" i="13" s="1"/>
  <c r="E288" i="13"/>
  <c r="I288" i="13" s="1"/>
  <c r="F280" i="13"/>
  <c r="G280" i="13" s="1"/>
  <c r="H280" i="13" s="1"/>
  <c r="E280" i="13"/>
  <c r="I280" i="13" s="1"/>
  <c r="E272" i="13"/>
  <c r="I272" i="13" s="1"/>
  <c r="F272" i="13"/>
  <c r="G272" i="13" s="1"/>
  <c r="H272" i="13" s="1"/>
  <c r="F264" i="13"/>
  <c r="G264" i="13" s="1"/>
  <c r="H264" i="13" s="1"/>
  <c r="E264" i="13"/>
  <c r="I264" i="13" s="1"/>
  <c r="F256" i="13"/>
  <c r="G256" i="13" s="1"/>
  <c r="H256" i="13" s="1"/>
  <c r="E256" i="13"/>
  <c r="I256" i="13" s="1"/>
  <c r="F248" i="13"/>
  <c r="G248" i="13" s="1"/>
  <c r="H248" i="13" s="1"/>
  <c r="E248" i="13"/>
  <c r="I248" i="13" s="1"/>
  <c r="F240" i="13"/>
  <c r="G240" i="13" s="1"/>
  <c r="H240" i="13" s="1"/>
  <c r="E240" i="13"/>
  <c r="I240" i="13" s="1"/>
  <c r="F232" i="13"/>
  <c r="G232" i="13" s="1"/>
  <c r="H232" i="13" s="1"/>
  <c r="E232" i="13"/>
  <c r="I232" i="13" s="1"/>
  <c r="E224" i="13"/>
  <c r="I224" i="13" s="1"/>
  <c r="F224" i="13"/>
  <c r="G224" i="13" s="1"/>
  <c r="H224" i="13" s="1"/>
  <c r="E216" i="13"/>
  <c r="I216" i="13" s="1"/>
  <c r="F216" i="13"/>
  <c r="G216" i="13" s="1"/>
  <c r="H216" i="13" s="1"/>
  <c r="F208" i="13"/>
  <c r="G208" i="13" s="1"/>
  <c r="H208" i="13" s="1"/>
  <c r="E208" i="13"/>
  <c r="I208" i="13" s="1"/>
  <c r="F200" i="13"/>
  <c r="G200" i="13" s="1"/>
  <c r="H200" i="13" s="1"/>
  <c r="E200" i="13"/>
  <c r="I200" i="13" s="1"/>
  <c r="F192" i="13"/>
  <c r="G192" i="13" s="1"/>
  <c r="H192" i="13" s="1"/>
  <c r="E192" i="13"/>
  <c r="I192" i="13" s="1"/>
  <c r="E184" i="13"/>
  <c r="I184" i="13" s="1"/>
  <c r="F184" i="13"/>
  <c r="G184" i="13" s="1"/>
  <c r="H184" i="13" s="1"/>
  <c r="F176" i="13"/>
  <c r="G176" i="13" s="1"/>
  <c r="H176" i="13" s="1"/>
  <c r="E176" i="13"/>
  <c r="I176" i="13" s="1"/>
  <c r="F168" i="13"/>
  <c r="G168" i="13" s="1"/>
  <c r="H168" i="13" s="1"/>
  <c r="E168" i="13"/>
  <c r="I168" i="13" s="1"/>
  <c r="E160" i="13"/>
  <c r="I160" i="13" s="1"/>
  <c r="F160" i="13"/>
  <c r="G160" i="13" s="1"/>
  <c r="H160" i="13" s="1"/>
  <c r="F152" i="13"/>
  <c r="G152" i="13" s="1"/>
  <c r="H152" i="13" s="1"/>
  <c r="E152" i="13"/>
  <c r="I152" i="13" s="1"/>
  <c r="F144" i="13"/>
  <c r="G144" i="13" s="1"/>
  <c r="H144" i="13" s="1"/>
  <c r="E144" i="13"/>
  <c r="I144" i="13" s="1"/>
  <c r="E136" i="13"/>
  <c r="I136" i="13" s="1"/>
  <c r="F136" i="13"/>
  <c r="G136" i="13" s="1"/>
  <c r="H136" i="13" s="1"/>
  <c r="F128" i="13"/>
  <c r="G128" i="13" s="1"/>
  <c r="H128" i="13" s="1"/>
  <c r="E128" i="13"/>
  <c r="I128" i="13" s="1"/>
  <c r="F120" i="13"/>
  <c r="G120" i="13" s="1"/>
  <c r="H120" i="13" s="1"/>
  <c r="E120" i="13"/>
  <c r="I120" i="13" s="1"/>
  <c r="E498" i="13"/>
  <c r="I498" i="13" s="1"/>
  <c r="E466" i="13"/>
  <c r="I466" i="13" s="1"/>
  <c r="E443" i="13"/>
  <c r="I443" i="13" s="1"/>
  <c r="E423" i="13"/>
  <c r="I423" i="13" s="1"/>
  <c r="F401" i="13"/>
  <c r="G401" i="13" s="1"/>
  <c r="H401" i="13" s="1"/>
  <c r="E354" i="13"/>
  <c r="I354" i="13" s="1"/>
  <c r="E274" i="13"/>
  <c r="I274" i="13" s="1"/>
  <c r="F497" i="13"/>
  <c r="G497" i="13" s="1"/>
  <c r="H497" i="13" s="1"/>
  <c r="E497" i="13"/>
  <c r="I497" i="13" s="1"/>
  <c r="E449" i="13"/>
  <c r="I449" i="13" s="1"/>
  <c r="F449" i="13"/>
  <c r="G449" i="13" s="1"/>
  <c r="H449" i="13" s="1"/>
  <c r="F305" i="13"/>
  <c r="G305" i="13" s="1"/>
  <c r="H305" i="13" s="1"/>
  <c r="E305" i="13"/>
  <c r="I305" i="13" s="1"/>
  <c r="F249" i="13"/>
  <c r="G249" i="13" s="1"/>
  <c r="H249" i="13" s="1"/>
  <c r="E249" i="13"/>
  <c r="I249" i="13" s="1"/>
  <c r="E185" i="13"/>
  <c r="I185" i="13" s="1"/>
  <c r="F185" i="13"/>
  <c r="G185" i="13" s="1"/>
  <c r="H185" i="13" s="1"/>
  <c r="F113" i="13"/>
  <c r="G113" i="13" s="1"/>
  <c r="H113" i="13" s="1"/>
  <c r="E113" i="13"/>
  <c r="I113" i="13" s="1"/>
  <c r="E480" i="13"/>
  <c r="I480" i="13" s="1"/>
  <c r="F480" i="13"/>
  <c r="G480" i="13" s="1"/>
  <c r="H480" i="13" s="1"/>
  <c r="F456" i="13"/>
  <c r="G456" i="13" s="1"/>
  <c r="H456" i="13" s="1"/>
  <c r="E456" i="13"/>
  <c r="I456" i="13" s="1"/>
  <c r="F447" i="13"/>
  <c r="G447" i="13" s="1"/>
  <c r="H447" i="13" s="1"/>
  <c r="E447" i="13"/>
  <c r="I447" i="13" s="1"/>
  <c r="F439" i="13"/>
  <c r="G439" i="13" s="1"/>
  <c r="H439" i="13" s="1"/>
  <c r="E439" i="13"/>
  <c r="I439" i="13" s="1"/>
  <c r="E431" i="13"/>
  <c r="I431" i="13" s="1"/>
  <c r="F431" i="13"/>
  <c r="G431" i="13" s="1"/>
  <c r="H431" i="13" s="1"/>
  <c r="E415" i="13"/>
  <c r="I415" i="13" s="1"/>
  <c r="F415" i="13"/>
  <c r="G415" i="13" s="1"/>
  <c r="H415" i="13" s="1"/>
  <c r="E407" i="13"/>
  <c r="I407" i="13" s="1"/>
  <c r="F407" i="13"/>
  <c r="G407" i="13" s="1"/>
  <c r="H407" i="13" s="1"/>
  <c r="F375" i="13"/>
  <c r="G375" i="13" s="1"/>
  <c r="H375" i="13" s="1"/>
  <c r="E375" i="13"/>
  <c r="I375" i="13" s="1"/>
  <c r="F359" i="13"/>
  <c r="G359" i="13" s="1"/>
  <c r="H359" i="13" s="1"/>
  <c r="E359" i="13"/>
  <c r="I359" i="13" s="1"/>
  <c r="F343" i="13"/>
  <c r="G343" i="13" s="1"/>
  <c r="H343" i="13" s="1"/>
  <c r="E343" i="13"/>
  <c r="I343" i="13" s="1"/>
  <c r="E335" i="13"/>
  <c r="I335" i="13" s="1"/>
  <c r="F335" i="13"/>
  <c r="G335" i="13" s="1"/>
  <c r="H335" i="13" s="1"/>
  <c r="F327" i="13"/>
  <c r="G327" i="13" s="1"/>
  <c r="H327" i="13" s="1"/>
  <c r="E327" i="13"/>
  <c r="I327" i="13" s="1"/>
  <c r="E319" i="13"/>
  <c r="I319" i="13" s="1"/>
  <c r="F319" i="13"/>
  <c r="G319" i="13" s="1"/>
  <c r="H319" i="13" s="1"/>
  <c r="F311" i="13"/>
  <c r="G311" i="13" s="1"/>
  <c r="H311" i="13" s="1"/>
  <c r="E311" i="13"/>
  <c r="I311" i="13" s="1"/>
  <c r="E295" i="13"/>
  <c r="I295" i="13" s="1"/>
  <c r="F295" i="13"/>
  <c r="G295" i="13" s="1"/>
  <c r="H295" i="13" s="1"/>
  <c r="F287" i="13"/>
  <c r="G287" i="13" s="1"/>
  <c r="H287" i="13" s="1"/>
  <c r="E287" i="13"/>
  <c r="I287" i="13" s="1"/>
  <c r="E271" i="13"/>
  <c r="I271" i="13" s="1"/>
  <c r="F271" i="13"/>
  <c r="G271" i="13" s="1"/>
  <c r="H271" i="13" s="1"/>
  <c r="F263" i="13"/>
  <c r="G263" i="13" s="1"/>
  <c r="H263" i="13" s="1"/>
  <c r="E263" i="13"/>
  <c r="I263" i="13" s="1"/>
  <c r="E255" i="13"/>
  <c r="I255" i="13" s="1"/>
  <c r="F255" i="13"/>
  <c r="G255" i="13" s="1"/>
  <c r="H255" i="13" s="1"/>
  <c r="F239" i="13"/>
  <c r="G239" i="13" s="1"/>
  <c r="H239" i="13" s="1"/>
  <c r="E239" i="13"/>
  <c r="I239" i="13" s="1"/>
  <c r="F231" i="13"/>
  <c r="G231" i="13" s="1"/>
  <c r="H231" i="13" s="1"/>
  <c r="E231" i="13"/>
  <c r="I231" i="13" s="1"/>
  <c r="F223" i="13"/>
  <c r="G223" i="13" s="1"/>
  <c r="H223" i="13" s="1"/>
  <c r="E223" i="13"/>
  <c r="I223" i="13" s="1"/>
  <c r="F215" i="13"/>
  <c r="G215" i="13" s="1"/>
  <c r="H215" i="13" s="1"/>
  <c r="E215" i="13"/>
  <c r="I215" i="13" s="1"/>
  <c r="E207" i="13"/>
  <c r="I207" i="13" s="1"/>
  <c r="F207" i="13"/>
  <c r="G207" i="13" s="1"/>
  <c r="H207" i="13" s="1"/>
  <c r="F199" i="13"/>
  <c r="G199" i="13" s="1"/>
  <c r="H199" i="13" s="1"/>
  <c r="E199" i="13"/>
  <c r="I199" i="13" s="1"/>
  <c r="E191" i="13"/>
  <c r="I191" i="13" s="1"/>
  <c r="F191" i="13"/>
  <c r="G191" i="13" s="1"/>
  <c r="H191" i="13" s="1"/>
  <c r="E183" i="13"/>
  <c r="I183" i="13" s="1"/>
  <c r="F183" i="13"/>
  <c r="G183" i="13" s="1"/>
  <c r="H183" i="13" s="1"/>
  <c r="F175" i="13"/>
  <c r="G175" i="13" s="1"/>
  <c r="H175" i="13" s="1"/>
  <c r="E175" i="13"/>
  <c r="I175" i="13" s="1"/>
  <c r="E167" i="13"/>
  <c r="I167" i="13" s="1"/>
  <c r="F167" i="13"/>
  <c r="G167" i="13" s="1"/>
  <c r="H167" i="13" s="1"/>
  <c r="E159" i="13"/>
  <c r="I159" i="13" s="1"/>
  <c r="F159" i="13"/>
  <c r="G159" i="13" s="1"/>
  <c r="H159" i="13" s="1"/>
  <c r="E151" i="13"/>
  <c r="I151" i="13" s="1"/>
  <c r="F151" i="13"/>
  <c r="G151" i="13" s="1"/>
  <c r="H151" i="13" s="1"/>
  <c r="F143" i="13"/>
  <c r="G143" i="13" s="1"/>
  <c r="H143" i="13" s="1"/>
  <c r="E143" i="13"/>
  <c r="I143" i="13" s="1"/>
  <c r="F135" i="13"/>
  <c r="G135" i="13" s="1"/>
  <c r="H135" i="13" s="1"/>
  <c r="E135" i="13"/>
  <c r="I135" i="13" s="1"/>
  <c r="F127" i="13"/>
  <c r="G127" i="13" s="1"/>
  <c r="H127" i="13" s="1"/>
  <c r="E127" i="13"/>
  <c r="I127" i="13" s="1"/>
  <c r="E119" i="13"/>
  <c r="I119" i="13" s="1"/>
  <c r="F119" i="13"/>
  <c r="G119" i="13" s="1"/>
  <c r="H119" i="13" s="1"/>
  <c r="F111" i="13"/>
  <c r="G111" i="13" s="1"/>
  <c r="H111" i="13" s="1"/>
  <c r="E111" i="13"/>
  <c r="I111" i="13" s="1"/>
  <c r="F103" i="13"/>
  <c r="G103" i="13" s="1"/>
  <c r="H103" i="13" s="1"/>
  <c r="E103" i="13"/>
  <c r="I103" i="13" s="1"/>
  <c r="F95" i="13"/>
  <c r="G95" i="13" s="1"/>
  <c r="H95" i="13" s="1"/>
  <c r="E95" i="13"/>
  <c r="I95" i="13" s="1"/>
  <c r="E487" i="13"/>
  <c r="I487" i="13" s="1"/>
  <c r="E454" i="13"/>
  <c r="I454" i="13" s="1"/>
  <c r="E391" i="13"/>
  <c r="I391" i="13" s="1"/>
  <c r="E353" i="13"/>
  <c r="I353" i="13" s="1"/>
  <c r="E340" i="13"/>
  <c r="I340" i="13" s="1"/>
  <c r="E292" i="13"/>
  <c r="I292" i="13" s="1"/>
  <c r="E273" i="13"/>
  <c r="I273" i="13" s="1"/>
  <c r="E147" i="13"/>
  <c r="I147" i="13" s="1"/>
  <c r="F481" i="13"/>
  <c r="G481" i="13" s="1"/>
  <c r="H481" i="13" s="1"/>
  <c r="E481" i="13"/>
  <c r="I481" i="13" s="1"/>
  <c r="F241" i="13"/>
  <c r="G241" i="13" s="1"/>
  <c r="H241" i="13" s="1"/>
  <c r="E241" i="13"/>
  <c r="I241" i="13" s="1"/>
  <c r="E193" i="13"/>
  <c r="I193" i="13" s="1"/>
  <c r="F193" i="13"/>
  <c r="G193" i="13" s="1"/>
  <c r="H193" i="13" s="1"/>
  <c r="F145" i="13"/>
  <c r="G145" i="13" s="1"/>
  <c r="H145" i="13" s="1"/>
  <c r="E145" i="13"/>
  <c r="I145" i="13" s="1"/>
  <c r="F105" i="13"/>
  <c r="G105" i="13" s="1"/>
  <c r="H105" i="13" s="1"/>
  <c r="E105" i="13"/>
  <c r="I105" i="13" s="1"/>
  <c r="F73" i="13"/>
  <c r="G73" i="13" s="1"/>
  <c r="H73" i="13" s="1"/>
  <c r="E73" i="13"/>
  <c r="I73" i="13" s="1"/>
  <c r="F49" i="13"/>
  <c r="G49" i="13" s="1"/>
  <c r="H49" i="13" s="1"/>
  <c r="E49" i="13"/>
  <c r="I49" i="13" s="1"/>
  <c r="F25" i="13"/>
  <c r="G25" i="13" s="1"/>
  <c r="H25" i="13" s="1"/>
  <c r="E25" i="13"/>
  <c r="I25" i="13" s="1"/>
  <c r="F494" i="13"/>
  <c r="G494" i="13" s="1"/>
  <c r="H494" i="13" s="1"/>
  <c r="E494" i="13"/>
  <c r="I494" i="13" s="1"/>
  <c r="F486" i="13"/>
  <c r="G486" i="13" s="1"/>
  <c r="H486" i="13" s="1"/>
  <c r="E486" i="13"/>
  <c r="I486" i="13" s="1"/>
  <c r="F478" i="13"/>
  <c r="G478" i="13" s="1"/>
  <c r="H478" i="13" s="1"/>
  <c r="E478" i="13"/>
  <c r="I478" i="13" s="1"/>
  <c r="F470" i="13"/>
  <c r="G470" i="13" s="1"/>
  <c r="H470" i="13" s="1"/>
  <c r="E470" i="13"/>
  <c r="I470" i="13" s="1"/>
  <c r="F462" i="13"/>
  <c r="G462" i="13" s="1"/>
  <c r="H462" i="13" s="1"/>
  <c r="E462" i="13"/>
  <c r="I462" i="13" s="1"/>
  <c r="F438" i="13"/>
  <c r="G438" i="13" s="1"/>
  <c r="H438" i="13" s="1"/>
  <c r="E438" i="13"/>
  <c r="I438" i="13" s="1"/>
  <c r="F422" i="13"/>
  <c r="G422" i="13" s="1"/>
  <c r="H422" i="13" s="1"/>
  <c r="E422" i="13"/>
  <c r="I422" i="13" s="1"/>
  <c r="F398" i="13"/>
  <c r="G398" i="13" s="1"/>
  <c r="H398" i="13" s="1"/>
  <c r="E398" i="13"/>
  <c r="I398" i="13" s="1"/>
  <c r="F390" i="13"/>
  <c r="G390" i="13" s="1"/>
  <c r="H390" i="13" s="1"/>
  <c r="E390" i="13"/>
  <c r="I390" i="13" s="1"/>
  <c r="F382" i="13"/>
  <c r="G382" i="13" s="1"/>
  <c r="H382" i="13" s="1"/>
  <c r="E382" i="13"/>
  <c r="I382" i="13" s="1"/>
  <c r="E366" i="13"/>
  <c r="I366" i="13" s="1"/>
  <c r="F366" i="13"/>
  <c r="G366" i="13" s="1"/>
  <c r="H366" i="13" s="1"/>
  <c r="E358" i="13"/>
  <c r="I358" i="13" s="1"/>
  <c r="F358" i="13"/>
  <c r="G358" i="13" s="1"/>
  <c r="H358" i="13" s="1"/>
  <c r="F350" i="13"/>
  <c r="G350" i="13" s="1"/>
  <c r="H350" i="13" s="1"/>
  <c r="E350" i="13"/>
  <c r="I350" i="13" s="1"/>
  <c r="F342" i="13"/>
  <c r="G342" i="13" s="1"/>
  <c r="H342" i="13" s="1"/>
  <c r="E342" i="13"/>
  <c r="I342" i="13" s="1"/>
  <c r="F326" i="13"/>
  <c r="G326" i="13" s="1"/>
  <c r="H326" i="13" s="1"/>
  <c r="E326" i="13"/>
  <c r="I326" i="13" s="1"/>
  <c r="E310" i="13"/>
  <c r="I310" i="13" s="1"/>
  <c r="F310" i="13"/>
  <c r="G310" i="13" s="1"/>
  <c r="H310" i="13" s="1"/>
  <c r="F302" i="13"/>
  <c r="G302" i="13" s="1"/>
  <c r="H302" i="13" s="1"/>
  <c r="E302" i="13"/>
  <c r="I302" i="13" s="1"/>
  <c r="F294" i="13"/>
  <c r="G294" i="13" s="1"/>
  <c r="H294" i="13" s="1"/>
  <c r="E294" i="13"/>
  <c r="I294" i="13" s="1"/>
  <c r="F286" i="13"/>
  <c r="G286" i="13" s="1"/>
  <c r="H286" i="13" s="1"/>
  <c r="E286" i="13"/>
  <c r="I286" i="13" s="1"/>
  <c r="E270" i="13"/>
  <c r="I270" i="13" s="1"/>
  <c r="F270" i="13"/>
  <c r="G270" i="13" s="1"/>
  <c r="H270" i="13" s="1"/>
  <c r="F262" i="13"/>
  <c r="G262" i="13" s="1"/>
  <c r="H262" i="13" s="1"/>
  <c r="E262" i="13"/>
  <c r="I262" i="13" s="1"/>
  <c r="F254" i="13"/>
  <c r="G254" i="13" s="1"/>
  <c r="H254" i="13" s="1"/>
  <c r="E254" i="13"/>
  <c r="I254" i="13" s="1"/>
  <c r="F246" i="13"/>
  <c r="G246" i="13" s="1"/>
  <c r="H246" i="13" s="1"/>
  <c r="E246" i="13"/>
  <c r="I246" i="13" s="1"/>
  <c r="F238" i="13"/>
  <c r="G238" i="13" s="1"/>
  <c r="H238" i="13" s="1"/>
  <c r="E238" i="13"/>
  <c r="I238" i="13" s="1"/>
  <c r="E230" i="13"/>
  <c r="I230" i="13" s="1"/>
  <c r="F230" i="13"/>
  <c r="G230" i="13" s="1"/>
  <c r="H230" i="13" s="1"/>
  <c r="F222" i="13"/>
  <c r="G222" i="13" s="1"/>
  <c r="H222" i="13" s="1"/>
  <c r="E222" i="13"/>
  <c r="I222" i="13" s="1"/>
  <c r="F214" i="13"/>
  <c r="G214" i="13" s="1"/>
  <c r="H214" i="13" s="1"/>
  <c r="E214" i="13"/>
  <c r="I214" i="13" s="1"/>
  <c r="E206" i="13"/>
  <c r="I206" i="13" s="1"/>
  <c r="F206" i="13"/>
  <c r="G206" i="13" s="1"/>
  <c r="H206" i="13" s="1"/>
  <c r="F198" i="13"/>
  <c r="G198" i="13" s="1"/>
  <c r="H198" i="13" s="1"/>
  <c r="E198" i="13"/>
  <c r="I198" i="13" s="1"/>
  <c r="F190" i="13"/>
  <c r="G190" i="13" s="1"/>
  <c r="H190" i="13" s="1"/>
  <c r="E190" i="13"/>
  <c r="I190" i="13" s="1"/>
  <c r="F182" i="13"/>
  <c r="G182" i="13" s="1"/>
  <c r="H182" i="13" s="1"/>
  <c r="E182" i="13"/>
  <c r="I182" i="13" s="1"/>
  <c r="F174" i="13"/>
  <c r="G174" i="13" s="1"/>
  <c r="H174" i="13" s="1"/>
  <c r="E174" i="13"/>
  <c r="I174" i="13" s="1"/>
  <c r="F166" i="13"/>
  <c r="G166" i="13" s="1"/>
  <c r="H166" i="13" s="1"/>
  <c r="E166" i="13"/>
  <c r="I166" i="13" s="1"/>
  <c r="F158" i="13"/>
  <c r="G158" i="13" s="1"/>
  <c r="H158" i="13" s="1"/>
  <c r="E158" i="13"/>
  <c r="I158" i="13" s="1"/>
  <c r="F150" i="13"/>
  <c r="G150" i="13" s="1"/>
  <c r="H150" i="13" s="1"/>
  <c r="E150" i="13"/>
  <c r="I150" i="13" s="1"/>
  <c r="E474" i="13"/>
  <c r="I474" i="13" s="1"/>
  <c r="E440" i="13"/>
  <c r="I440" i="13" s="1"/>
  <c r="E430" i="13"/>
  <c r="I430" i="13" s="1"/>
  <c r="F409" i="13"/>
  <c r="G409" i="13" s="1"/>
  <c r="H409" i="13" s="1"/>
  <c r="E324" i="13"/>
  <c r="I324" i="13" s="1"/>
  <c r="F489" i="13"/>
  <c r="G489" i="13" s="1"/>
  <c r="H489" i="13" s="1"/>
  <c r="E489" i="13"/>
  <c r="I489" i="13" s="1"/>
  <c r="F441" i="13"/>
  <c r="G441" i="13" s="1"/>
  <c r="H441" i="13" s="1"/>
  <c r="E441" i="13"/>
  <c r="I441" i="13" s="1"/>
  <c r="F257" i="13"/>
  <c r="G257" i="13" s="1"/>
  <c r="H257" i="13" s="1"/>
  <c r="E257" i="13"/>
  <c r="I257" i="13" s="1"/>
  <c r="E201" i="13"/>
  <c r="I201" i="13" s="1"/>
  <c r="F201" i="13"/>
  <c r="G201" i="13" s="1"/>
  <c r="H201" i="13" s="1"/>
  <c r="E129" i="13"/>
  <c r="I129" i="13" s="1"/>
  <c r="F129" i="13"/>
  <c r="G129" i="13" s="1"/>
  <c r="H129" i="13" s="1"/>
  <c r="F81" i="13"/>
  <c r="G81" i="13" s="1"/>
  <c r="H81" i="13" s="1"/>
  <c r="E81" i="13"/>
  <c r="I81" i="13" s="1"/>
  <c r="F41" i="13"/>
  <c r="G41" i="13" s="1"/>
  <c r="H41" i="13" s="1"/>
  <c r="E41" i="13"/>
  <c r="I41" i="13" s="1"/>
  <c r="E425" i="13"/>
  <c r="I425" i="13" s="1"/>
  <c r="E488" i="13"/>
  <c r="I488" i="13" s="1"/>
  <c r="F488" i="13"/>
  <c r="G488" i="13" s="1"/>
  <c r="H488" i="13" s="1"/>
  <c r="E472" i="13"/>
  <c r="I472" i="13" s="1"/>
  <c r="F472" i="13"/>
  <c r="G472" i="13" s="1"/>
  <c r="H472" i="13" s="1"/>
  <c r="E501" i="13"/>
  <c r="I501" i="13" s="1"/>
  <c r="F501" i="13"/>
  <c r="G501" i="13" s="1"/>
  <c r="H501" i="13" s="1"/>
  <c r="E493" i="13"/>
  <c r="I493" i="13" s="1"/>
  <c r="F493" i="13"/>
  <c r="G493" i="13" s="1"/>
  <c r="H493" i="13" s="1"/>
  <c r="E485" i="13"/>
  <c r="I485" i="13" s="1"/>
  <c r="F485" i="13"/>
  <c r="G485" i="13" s="1"/>
  <c r="H485" i="13" s="1"/>
  <c r="E477" i="13"/>
  <c r="I477" i="13" s="1"/>
  <c r="F477" i="13"/>
  <c r="G477" i="13" s="1"/>
  <c r="H477" i="13" s="1"/>
  <c r="E469" i="13"/>
  <c r="I469" i="13" s="1"/>
  <c r="F469" i="13"/>
  <c r="G469" i="13" s="1"/>
  <c r="H469" i="13" s="1"/>
  <c r="F461" i="13"/>
  <c r="G461" i="13" s="1"/>
  <c r="H461" i="13" s="1"/>
  <c r="E461" i="13"/>
  <c r="I461" i="13" s="1"/>
  <c r="F453" i="13"/>
  <c r="G453" i="13" s="1"/>
  <c r="H453" i="13" s="1"/>
  <c r="E453" i="13"/>
  <c r="I453" i="13" s="1"/>
  <c r="F429" i="13"/>
  <c r="G429" i="13" s="1"/>
  <c r="H429" i="13" s="1"/>
  <c r="E429" i="13"/>
  <c r="I429" i="13" s="1"/>
  <c r="F421" i="13"/>
  <c r="G421" i="13" s="1"/>
  <c r="H421" i="13" s="1"/>
  <c r="E421" i="13"/>
  <c r="I421" i="13" s="1"/>
  <c r="F413" i="13"/>
  <c r="G413" i="13" s="1"/>
  <c r="H413" i="13" s="1"/>
  <c r="E413" i="13"/>
  <c r="I413" i="13" s="1"/>
  <c r="F405" i="13"/>
  <c r="G405" i="13" s="1"/>
  <c r="H405" i="13" s="1"/>
  <c r="E405" i="13"/>
  <c r="I405" i="13" s="1"/>
  <c r="F397" i="13"/>
  <c r="G397" i="13" s="1"/>
  <c r="H397" i="13" s="1"/>
  <c r="E397" i="13"/>
  <c r="I397" i="13" s="1"/>
  <c r="E389" i="13"/>
  <c r="I389" i="13" s="1"/>
  <c r="F389" i="13"/>
  <c r="G389" i="13" s="1"/>
  <c r="H389" i="13" s="1"/>
  <c r="F381" i="13"/>
  <c r="G381" i="13" s="1"/>
  <c r="H381" i="13" s="1"/>
  <c r="E381" i="13"/>
  <c r="I381" i="13" s="1"/>
  <c r="F365" i="13"/>
  <c r="G365" i="13" s="1"/>
  <c r="H365" i="13" s="1"/>
  <c r="E365" i="13"/>
  <c r="I365" i="13" s="1"/>
  <c r="F349" i="13"/>
  <c r="G349" i="13" s="1"/>
  <c r="H349" i="13" s="1"/>
  <c r="E349" i="13"/>
  <c r="I349" i="13" s="1"/>
  <c r="E341" i="13"/>
  <c r="I341" i="13" s="1"/>
  <c r="F341" i="13"/>
  <c r="G341" i="13" s="1"/>
  <c r="H341" i="13" s="1"/>
  <c r="F333" i="13"/>
  <c r="G333" i="13" s="1"/>
  <c r="H333" i="13" s="1"/>
  <c r="E333" i="13"/>
  <c r="I333" i="13" s="1"/>
  <c r="F325" i="13"/>
  <c r="G325" i="13" s="1"/>
  <c r="H325" i="13" s="1"/>
  <c r="E325" i="13"/>
  <c r="I325" i="13" s="1"/>
  <c r="E301" i="13"/>
  <c r="I301" i="13" s="1"/>
  <c r="F301" i="13"/>
  <c r="G301" i="13" s="1"/>
  <c r="H301" i="13" s="1"/>
  <c r="F293" i="13"/>
  <c r="G293" i="13" s="1"/>
  <c r="H293" i="13" s="1"/>
  <c r="E293" i="13"/>
  <c r="I293" i="13" s="1"/>
  <c r="E285" i="13"/>
  <c r="I285" i="13" s="1"/>
  <c r="F285" i="13"/>
  <c r="G285" i="13" s="1"/>
  <c r="H285" i="13" s="1"/>
  <c r="F277" i="13"/>
  <c r="G277" i="13" s="1"/>
  <c r="H277" i="13" s="1"/>
  <c r="E277" i="13"/>
  <c r="I277" i="13" s="1"/>
  <c r="F269" i="13"/>
  <c r="G269" i="13" s="1"/>
  <c r="H269" i="13" s="1"/>
  <c r="E269" i="13"/>
  <c r="I269" i="13" s="1"/>
  <c r="F261" i="13"/>
  <c r="G261" i="13" s="1"/>
  <c r="H261" i="13" s="1"/>
  <c r="E261" i="13"/>
  <c r="I261" i="13" s="1"/>
  <c r="F253" i="13"/>
  <c r="G253" i="13" s="1"/>
  <c r="H253" i="13" s="1"/>
  <c r="E253" i="13"/>
  <c r="I253" i="13" s="1"/>
  <c r="F245" i="13"/>
  <c r="G245" i="13" s="1"/>
  <c r="H245" i="13" s="1"/>
  <c r="E245" i="13"/>
  <c r="I245" i="13" s="1"/>
  <c r="E237" i="13"/>
  <c r="I237" i="13" s="1"/>
  <c r="F237" i="13"/>
  <c r="G237" i="13" s="1"/>
  <c r="H237" i="13" s="1"/>
  <c r="E229" i="13"/>
  <c r="I229" i="13" s="1"/>
  <c r="F229" i="13"/>
  <c r="G229" i="13" s="1"/>
  <c r="H229" i="13" s="1"/>
  <c r="F221" i="13"/>
  <c r="G221" i="13" s="1"/>
  <c r="H221" i="13" s="1"/>
  <c r="E221" i="13"/>
  <c r="I221" i="13" s="1"/>
  <c r="F213" i="13"/>
  <c r="G213" i="13" s="1"/>
  <c r="H213" i="13" s="1"/>
  <c r="E213" i="13"/>
  <c r="I213" i="13" s="1"/>
  <c r="F205" i="13"/>
  <c r="G205" i="13" s="1"/>
  <c r="H205" i="13" s="1"/>
  <c r="E205" i="13"/>
  <c r="I205" i="13" s="1"/>
  <c r="F197" i="13"/>
  <c r="G197" i="13" s="1"/>
  <c r="H197" i="13" s="1"/>
  <c r="E197" i="13"/>
  <c r="I197" i="13" s="1"/>
  <c r="E189" i="13"/>
  <c r="I189" i="13" s="1"/>
  <c r="F189" i="13"/>
  <c r="G189" i="13" s="1"/>
  <c r="H189" i="13" s="1"/>
  <c r="F181" i="13"/>
  <c r="G181" i="13" s="1"/>
  <c r="H181" i="13" s="1"/>
  <c r="E181" i="13"/>
  <c r="I181" i="13" s="1"/>
  <c r="F173" i="13"/>
  <c r="G173" i="13" s="1"/>
  <c r="H173" i="13" s="1"/>
  <c r="E173" i="13"/>
  <c r="I173" i="13" s="1"/>
  <c r="F165" i="13"/>
  <c r="G165" i="13" s="1"/>
  <c r="H165" i="13" s="1"/>
  <c r="E165" i="13"/>
  <c r="I165" i="13" s="1"/>
  <c r="F157" i="13"/>
  <c r="G157" i="13" s="1"/>
  <c r="H157" i="13" s="1"/>
  <c r="E157" i="13"/>
  <c r="I157" i="13" s="1"/>
  <c r="F149" i="13"/>
  <c r="G149" i="13" s="1"/>
  <c r="H149" i="13" s="1"/>
  <c r="E149" i="13"/>
  <c r="I149" i="13" s="1"/>
  <c r="E141" i="13"/>
  <c r="I141" i="13" s="1"/>
  <c r="F141" i="13"/>
  <c r="G141" i="13" s="1"/>
  <c r="H141" i="13" s="1"/>
  <c r="F133" i="13"/>
  <c r="G133" i="13" s="1"/>
  <c r="H133" i="13" s="1"/>
  <c r="E133" i="13"/>
  <c r="I133" i="13" s="1"/>
  <c r="E125" i="13"/>
  <c r="I125" i="13" s="1"/>
  <c r="F125" i="13"/>
  <c r="G125" i="13" s="1"/>
  <c r="H125" i="13" s="1"/>
  <c r="F117" i="13"/>
  <c r="G117" i="13" s="1"/>
  <c r="H117" i="13" s="1"/>
  <c r="E117" i="13"/>
  <c r="I117" i="13" s="1"/>
  <c r="F109" i="13"/>
  <c r="G109" i="13" s="1"/>
  <c r="H109" i="13" s="1"/>
  <c r="E109" i="13"/>
  <c r="I109" i="13" s="1"/>
  <c r="E101" i="13"/>
  <c r="I101" i="13" s="1"/>
  <c r="F101" i="13"/>
  <c r="G101" i="13" s="1"/>
  <c r="H101" i="13" s="1"/>
  <c r="F93" i="13"/>
  <c r="G93" i="13" s="1"/>
  <c r="H93" i="13" s="1"/>
  <c r="E93" i="13"/>
  <c r="I93" i="13" s="1"/>
  <c r="E495" i="13"/>
  <c r="I495" i="13" s="1"/>
  <c r="E463" i="13"/>
  <c r="I463" i="13" s="1"/>
  <c r="E388" i="13"/>
  <c r="I388" i="13" s="1"/>
  <c r="E376" i="13"/>
  <c r="I376" i="13" s="1"/>
  <c r="E369" i="13"/>
  <c r="I369" i="13" s="1"/>
  <c r="F369" i="13"/>
  <c r="G369" i="13" s="1"/>
  <c r="H369" i="13" s="1"/>
  <c r="F361" i="13"/>
  <c r="G361" i="13" s="1"/>
  <c r="H361" i="13" s="1"/>
  <c r="E361" i="13"/>
  <c r="I361" i="13" s="1"/>
  <c r="F345" i="13"/>
  <c r="G345" i="13" s="1"/>
  <c r="H345" i="13" s="1"/>
  <c r="E345" i="13"/>
  <c r="I345" i="13" s="1"/>
  <c r="F329" i="13"/>
  <c r="G329" i="13" s="1"/>
  <c r="H329" i="13" s="1"/>
  <c r="E329" i="13"/>
  <c r="I329" i="13" s="1"/>
  <c r="F289" i="13"/>
  <c r="G289" i="13" s="1"/>
  <c r="H289" i="13" s="1"/>
  <c r="E289" i="13"/>
  <c r="I289" i="13" s="1"/>
  <c r="F233" i="13"/>
  <c r="G233" i="13" s="1"/>
  <c r="H233" i="13" s="1"/>
  <c r="E233" i="13"/>
  <c r="I233" i="13" s="1"/>
  <c r="F169" i="13"/>
  <c r="G169" i="13" s="1"/>
  <c r="H169" i="13" s="1"/>
  <c r="E169" i="13"/>
  <c r="I169" i="13" s="1"/>
  <c r="F97" i="13"/>
  <c r="G97" i="13" s="1"/>
  <c r="H97" i="13" s="1"/>
  <c r="E97" i="13"/>
  <c r="I97" i="13" s="1"/>
  <c r="F492" i="13"/>
  <c r="G492" i="13" s="1"/>
  <c r="H492" i="13" s="1"/>
  <c r="E492" i="13"/>
  <c r="I492" i="13" s="1"/>
  <c r="F444" i="13"/>
  <c r="G444" i="13" s="1"/>
  <c r="H444" i="13" s="1"/>
  <c r="E444" i="13"/>
  <c r="I444" i="13" s="1"/>
  <c r="E404" i="13"/>
  <c r="I404" i="13" s="1"/>
  <c r="F404" i="13"/>
  <c r="G404" i="13" s="1"/>
  <c r="H404" i="13" s="1"/>
  <c r="F316" i="13"/>
  <c r="G316" i="13" s="1"/>
  <c r="H316" i="13" s="1"/>
  <c r="E316" i="13"/>
  <c r="I316" i="13" s="1"/>
  <c r="F300" i="13"/>
  <c r="G300" i="13" s="1"/>
  <c r="H300" i="13" s="1"/>
  <c r="E300" i="13"/>
  <c r="I300" i="13" s="1"/>
  <c r="F284" i="13"/>
  <c r="G284" i="13" s="1"/>
  <c r="H284" i="13" s="1"/>
  <c r="E284" i="13"/>
  <c r="I284" i="13" s="1"/>
  <c r="F276" i="13"/>
  <c r="G276" i="13" s="1"/>
  <c r="H276" i="13" s="1"/>
  <c r="E276" i="13"/>
  <c r="I276" i="13" s="1"/>
  <c r="F268" i="13"/>
  <c r="G268" i="13" s="1"/>
  <c r="H268" i="13" s="1"/>
  <c r="E268" i="13"/>
  <c r="I268" i="13" s="1"/>
  <c r="E260" i="13"/>
  <c r="I260" i="13" s="1"/>
  <c r="F260" i="13"/>
  <c r="G260" i="13" s="1"/>
  <c r="H260" i="13" s="1"/>
  <c r="E252" i="13"/>
  <c r="I252" i="13" s="1"/>
  <c r="F252" i="13"/>
  <c r="G252" i="13" s="1"/>
  <c r="H252" i="13" s="1"/>
  <c r="F236" i="13"/>
  <c r="G236" i="13" s="1"/>
  <c r="H236" i="13" s="1"/>
  <c r="E236" i="13"/>
  <c r="I236" i="13" s="1"/>
  <c r="F228" i="13"/>
  <c r="G228" i="13" s="1"/>
  <c r="H228" i="13" s="1"/>
  <c r="E228" i="13"/>
  <c r="I228" i="13" s="1"/>
  <c r="F220" i="13"/>
  <c r="G220" i="13" s="1"/>
  <c r="H220" i="13" s="1"/>
  <c r="E220" i="13"/>
  <c r="I220" i="13" s="1"/>
  <c r="F204" i="13"/>
  <c r="G204" i="13" s="1"/>
  <c r="H204" i="13" s="1"/>
  <c r="E204" i="13"/>
  <c r="I204" i="13" s="1"/>
  <c r="F196" i="13"/>
  <c r="G196" i="13" s="1"/>
  <c r="H196" i="13" s="1"/>
  <c r="E196" i="13"/>
  <c r="I196" i="13" s="1"/>
  <c r="F188" i="13"/>
  <c r="G188" i="13" s="1"/>
  <c r="H188" i="13" s="1"/>
  <c r="E188" i="13"/>
  <c r="I188" i="13" s="1"/>
  <c r="E180" i="13"/>
  <c r="I180" i="13" s="1"/>
  <c r="F180" i="13"/>
  <c r="G180" i="13" s="1"/>
  <c r="H180" i="13" s="1"/>
  <c r="F172" i="13"/>
  <c r="G172" i="13" s="1"/>
  <c r="H172" i="13" s="1"/>
  <c r="E172" i="13"/>
  <c r="I172" i="13" s="1"/>
  <c r="F164" i="13"/>
  <c r="G164" i="13" s="1"/>
  <c r="H164" i="13" s="1"/>
  <c r="E164" i="13"/>
  <c r="I164" i="13" s="1"/>
  <c r="F156" i="13"/>
  <c r="G156" i="13" s="1"/>
  <c r="H156" i="13" s="1"/>
  <c r="E156" i="13"/>
  <c r="I156" i="13" s="1"/>
  <c r="F148" i="13"/>
  <c r="G148" i="13" s="1"/>
  <c r="H148" i="13" s="1"/>
  <c r="E148" i="13"/>
  <c r="I148" i="13" s="1"/>
  <c r="E140" i="13"/>
  <c r="I140" i="13" s="1"/>
  <c r="F140" i="13"/>
  <c r="G140" i="13" s="1"/>
  <c r="H140" i="13" s="1"/>
  <c r="F132" i="13"/>
  <c r="G132" i="13" s="1"/>
  <c r="H132" i="13" s="1"/>
  <c r="E132" i="13"/>
  <c r="I132" i="13" s="1"/>
  <c r="E124" i="13"/>
  <c r="I124" i="13" s="1"/>
  <c r="F124" i="13"/>
  <c r="G124" i="13" s="1"/>
  <c r="H124" i="13" s="1"/>
  <c r="F116" i="13"/>
  <c r="G116" i="13" s="1"/>
  <c r="H116" i="13" s="1"/>
  <c r="E116" i="13"/>
  <c r="I116" i="13" s="1"/>
  <c r="F108" i="13"/>
  <c r="G108" i="13" s="1"/>
  <c r="H108" i="13" s="1"/>
  <c r="E108" i="13"/>
  <c r="I108" i="13" s="1"/>
  <c r="F100" i="13"/>
  <c r="G100" i="13" s="1"/>
  <c r="H100" i="13" s="1"/>
  <c r="E100" i="13"/>
  <c r="I100" i="13" s="1"/>
  <c r="F92" i="13"/>
  <c r="G92" i="13" s="1"/>
  <c r="H92" i="13" s="1"/>
  <c r="E92" i="13"/>
  <c r="I92" i="13" s="1"/>
  <c r="E84" i="13"/>
  <c r="I84" i="13" s="1"/>
  <c r="F84" i="13"/>
  <c r="G84" i="13" s="1"/>
  <c r="H84" i="13" s="1"/>
  <c r="F75" i="13"/>
  <c r="G75" i="13" s="1"/>
  <c r="H75" i="13" s="1"/>
  <c r="E75" i="13"/>
  <c r="I75" i="13" s="1"/>
  <c r="F67" i="13"/>
  <c r="G67" i="13" s="1"/>
  <c r="H67" i="13" s="1"/>
  <c r="E67" i="13"/>
  <c r="I67" i="13" s="1"/>
  <c r="F59" i="13"/>
  <c r="G59" i="13" s="1"/>
  <c r="H59" i="13" s="1"/>
  <c r="E59" i="13"/>
  <c r="I59" i="13" s="1"/>
  <c r="F51" i="13"/>
  <c r="G51" i="13" s="1"/>
  <c r="H51" i="13" s="1"/>
  <c r="E51" i="13"/>
  <c r="I51" i="13" s="1"/>
  <c r="F43" i="13"/>
  <c r="G43" i="13" s="1"/>
  <c r="H43" i="13" s="1"/>
  <c r="E43" i="13"/>
  <c r="I43" i="13" s="1"/>
  <c r="F35" i="13"/>
  <c r="G35" i="13" s="1"/>
  <c r="H35" i="13" s="1"/>
  <c r="E35" i="13"/>
  <c r="I35" i="13" s="1"/>
  <c r="E112" i="13"/>
  <c r="I112" i="13" s="1"/>
  <c r="F112" i="13"/>
  <c r="G112" i="13" s="1"/>
  <c r="H112" i="13" s="1"/>
  <c r="F104" i="13"/>
  <c r="G104" i="13" s="1"/>
  <c r="H104" i="13" s="1"/>
  <c r="E104" i="13"/>
  <c r="I104" i="13" s="1"/>
  <c r="F96" i="13"/>
  <c r="G96" i="13" s="1"/>
  <c r="H96" i="13" s="1"/>
  <c r="E96" i="13"/>
  <c r="I96" i="13" s="1"/>
  <c r="F88" i="13"/>
  <c r="G88" i="13" s="1"/>
  <c r="H88" i="13" s="1"/>
  <c r="E88" i="13"/>
  <c r="I88" i="13" s="1"/>
  <c r="F80" i="13"/>
  <c r="G80" i="13" s="1"/>
  <c r="H80" i="13" s="1"/>
  <c r="E80" i="13"/>
  <c r="I80" i="13" s="1"/>
  <c r="F72" i="13"/>
  <c r="G72" i="13" s="1"/>
  <c r="H72" i="13" s="1"/>
  <c r="E72" i="13"/>
  <c r="I72" i="13" s="1"/>
  <c r="F64" i="13"/>
  <c r="G64" i="13" s="1"/>
  <c r="H64" i="13" s="1"/>
  <c r="E64" i="13"/>
  <c r="I64" i="13" s="1"/>
  <c r="E48" i="13"/>
  <c r="I48" i="13" s="1"/>
  <c r="F48" i="13"/>
  <c r="G48" i="13" s="1"/>
  <c r="H48" i="13" s="1"/>
  <c r="E40" i="13"/>
  <c r="I40" i="13" s="1"/>
  <c r="F40" i="13"/>
  <c r="G40" i="13" s="1"/>
  <c r="H40" i="13" s="1"/>
  <c r="F32" i="13"/>
  <c r="G32" i="13" s="1"/>
  <c r="H32" i="13" s="1"/>
  <c r="E32" i="13"/>
  <c r="I32" i="13" s="1"/>
  <c r="F24" i="13"/>
  <c r="G24" i="13" s="1"/>
  <c r="H24" i="13" s="1"/>
  <c r="E24" i="13"/>
  <c r="I24" i="13" s="1"/>
  <c r="F87" i="13"/>
  <c r="G87" i="13" s="1"/>
  <c r="H87" i="13" s="1"/>
  <c r="E87" i="13"/>
  <c r="I87" i="13" s="1"/>
  <c r="E79" i="13"/>
  <c r="I79" i="13" s="1"/>
  <c r="F79" i="13"/>
  <c r="G79" i="13" s="1"/>
  <c r="H79" i="13" s="1"/>
  <c r="F71" i="13"/>
  <c r="G71" i="13" s="1"/>
  <c r="H71" i="13" s="1"/>
  <c r="E71" i="13"/>
  <c r="I71" i="13" s="1"/>
  <c r="F63" i="13"/>
  <c r="G63" i="13" s="1"/>
  <c r="H63" i="13" s="1"/>
  <c r="E63" i="13"/>
  <c r="I63" i="13" s="1"/>
  <c r="E55" i="13"/>
  <c r="I55" i="13" s="1"/>
  <c r="F55" i="13"/>
  <c r="G55" i="13" s="1"/>
  <c r="H55" i="13" s="1"/>
  <c r="F47" i="13"/>
  <c r="G47" i="13" s="1"/>
  <c r="H47" i="13" s="1"/>
  <c r="E47" i="13"/>
  <c r="I47" i="13" s="1"/>
  <c r="F39" i="13"/>
  <c r="G39" i="13" s="1"/>
  <c r="H39" i="13" s="1"/>
  <c r="E39" i="13"/>
  <c r="I39" i="13" s="1"/>
  <c r="E31" i="13"/>
  <c r="I31" i="13" s="1"/>
  <c r="F31" i="13"/>
  <c r="G31" i="13" s="1"/>
  <c r="H31" i="13" s="1"/>
  <c r="F23" i="13"/>
  <c r="G23" i="13" s="1"/>
  <c r="H23" i="13" s="1"/>
  <c r="E23" i="13"/>
  <c r="I23" i="13" s="1"/>
  <c r="E45" i="13"/>
  <c r="I45" i="13" s="1"/>
  <c r="F142" i="13"/>
  <c r="G142" i="13" s="1"/>
  <c r="H142" i="13" s="1"/>
  <c r="E142" i="13"/>
  <c r="I142" i="13" s="1"/>
  <c r="F134" i="13"/>
  <c r="G134" i="13" s="1"/>
  <c r="H134" i="13" s="1"/>
  <c r="E134" i="13"/>
  <c r="I134" i="13" s="1"/>
  <c r="F126" i="13"/>
  <c r="G126" i="13" s="1"/>
  <c r="H126" i="13" s="1"/>
  <c r="E126" i="13"/>
  <c r="I126" i="13" s="1"/>
  <c r="F118" i="13"/>
  <c r="G118" i="13" s="1"/>
  <c r="H118" i="13" s="1"/>
  <c r="E118" i="13"/>
  <c r="I118" i="13" s="1"/>
  <c r="F110" i="13"/>
  <c r="G110" i="13" s="1"/>
  <c r="H110" i="13" s="1"/>
  <c r="E110" i="13"/>
  <c r="I110" i="13" s="1"/>
  <c r="E102" i="13"/>
  <c r="I102" i="13" s="1"/>
  <c r="F102" i="13"/>
  <c r="G102" i="13" s="1"/>
  <c r="H102" i="13" s="1"/>
  <c r="F94" i="13"/>
  <c r="G94" i="13" s="1"/>
  <c r="H94" i="13" s="1"/>
  <c r="E94" i="13"/>
  <c r="I94" i="13" s="1"/>
  <c r="F86" i="13"/>
  <c r="G86" i="13" s="1"/>
  <c r="H86" i="13" s="1"/>
  <c r="E86" i="13"/>
  <c r="I86" i="13" s="1"/>
  <c r="E78" i="13"/>
  <c r="I78" i="13" s="1"/>
  <c r="F78" i="13"/>
  <c r="G78" i="13" s="1"/>
  <c r="H78" i="13" s="1"/>
  <c r="F70" i="13"/>
  <c r="G70" i="13" s="1"/>
  <c r="H70" i="13" s="1"/>
  <c r="E70" i="13"/>
  <c r="I70" i="13" s="1"/>
  <c r="F62" i="13"/>
  <c r="G62" i="13" s="1"/>
  <c r="H62" i="13" s="1"/>
  <c r="E62" i="13"/>
  <c r="I62" i="13" s="1"/>
  <c r="F54" i="13"/>
  <c r="G54" i="13" s="1"/>
  <c r="H54" i="13" s="1"/>
  <c r="E54" i="13"/>
  <c r="I54" i="13" s="1"/>
  <c r="F46" i="13"/>
  <c r="G46" i="13" s="1"/>
  <c r="H46" i="13" s="1"/>
  <c r="E46" i="13"/>
  <c r="I46" i="13" s="1"/>
  <c r="F38" i="13"/>
  <c r="G38" i="13" s="1"/>
  <c r="H38" i="13" s="1"/>
  <c r="E38" i="13"/>
  <c r="I38" i="13" s="1"/>
  <c r="F30" i="13"/>
  <c r="G30" i="13" s="1"/>
  <c r="H30" i="13" s="1"/>
  <c r="E30" i="13"/>
  <c r="I30" i="13" s="1"/>
  <c r="F22" i="13"/>
  <c r="G22" i="13" s="1"/>
  <c r="H22" i="13" s="1"/>
  <c r="E22" i="13"/>
  <c r="I22" i="13" s="1"/>
  <c r="F85" i="13"/>
  <c r="G85" i="13" s="1"/>
  <c r="H85" i="13" s="1"/>
  <c r="E85" i="13"/>
  <c r="I85" i="13" s="1"/>
  <c r="F77" i="13"/>
  <c r="G77" i="13" s="1"/>
  <c r="H77" i="13" s="1"/>
  <c r="E77" i="13"/>
  <c r="I77" i="13" s="1"/>
  <c r="F69" i="13"/>
  <c r="G69" i="13" s="1"/>
  <c r="H69" i="13" s="1"/>
  <c r="E69" i="13"/>
  <c r="I69" i="13" s="1"/>
  <c r="F61" i="13"/>
  <c r="G61" i="13" s="1"/>
  <c r="H61" i="13" s="1"/>
  <c r="E61" i="13"/>
  <c r="I61" i="13" s="1"/>
  <c r="E53" i="13"/>
  <c r="I53" i="13" s="1"/>
  <c r="F53" i="13"/>
  <c r="G53" i="13" s="1"/>
  <c r="H53" i="13" s="1"/>
  <c r="F37" i="13"/>
  <c r="G37" i="13" s="1"/>
  <c r="H37" i="13" s="1"/>
  <c r="E37" i="13"/>
  <c r="I37" i="13" s="1"/>
  <c r="F29" i="13"/>
  <c r="G29" i="13" s="1"/>
  <c r="H29" i="13" s="1"/>
  <c r="E29" i="13"/>
  <c r="I29" i="13" s="1"/>
  <c r="F21" i="13"/>
  <c r="G21" i="13" s="1"/>
  <c r="H21" i="13" s="1"/>
  <c r="E21" i="13"/>
  <c r="I21" i="13" s="1"/>
  <c r="E27" i="13"/>
  <c r="I27" i="13" s="1"/>
  <c r="F68" i="13"/>
  <c r="G68" i="13" s="1"/>
  <c r="H68" i="13" s="1"/>
  <c r="E68" i="13"/>
  <c r="I68" i="13" s="1"/>
  <c r="E60" i="13"/>
  <c r="I60" i="13" s="1"/>
  <c r="F60" i="13"/>
  <c r="G60" i="13" s="1"/>
  <c r="H60" i="13" s="1"/>
  <c r="F52" i="13"/>
  <c r="G52" i="13" s="1"/>
  <c r="H52" i="13" s="1"/>
  <c r="E52" i="13"/>
  <c r="I52" i="13" s="1"/>
  <c r="F44" i="13"/>
  <c r="G44" i="13" s="1"/>
  <c r="H44" i="13" s="1"/>
  <c r="E44" i="13"/>
  <c r="I44" i="13" s="1"/>
  <c r="F28" i="13"/>
  <c r="G28" i="13" s="1"/>
  <c r="H28" i="13" s="1"/>
  <c r="E28" i="13"/>
  <c r="I28" i="13" s="1"/>
  <c r="E16" i="13"/>
  <c r="I16" i="13" s="1"/>
  <c r="E8" i="13"/>
  <c r="I8" i="13" s="1"/>
  <c r="E15" i="13"/>
  <c r="I15" i="13" s="1"/>
  <c r="E7" i="13"/>
  <c r="I7" i="13" s="1"/>
  <c r="F9" i="13"/>
  <c r="E14" i="13"/>
  <c r="I14" i="13" s="1"/>
  <c r="F16" i="13"/>
  <c r="F8" i="13"/>
  <c r="E3" i="13"/>
  <c r="E13" i="13"/>
  <c r="I13" i="13" s="1"/>
  <c r="E20" i="13"/>
  <c r="I20" i="13" s="1"/>
  <c r="E12" i="13"/>
  <c r="I12" i="13" s="1"/>
  <c r="E4" i="13"/>
  <c r="F14" i="13"/>
  <c r="E19" i="13"/>
  <c r="I19" i="13" s="1"/>
  <c r="E11" i="13"/>
  <c r="I11" i="13" s="1"/>
  <c r="F13" i="13"/>
  <c r="E18" i="13"/>
  <c r="I18" i="13" s="1"/>
  <c r="E10" i="13"/>
  <c r="I10" i="13" s="1"/>
  <c r="F20" i="13"/>
  <c r="F12" i="13"/>
  <c r="F4" i="13"/>
  <c r="G4" i="13" s="1"/>
  <c r="H4" i="13" s="1"/>
  <c r="E17" i="13"/>
  <c r="I17" i="13" s="1"/>
  <c r="E9" i="13"/>
  <c r="I9" i="13" s="1"/>
  <c r="F3" i="13"/>
  <c r="L3" i="13" l="1"/>
  <c r="P3" i="13" s="1"/>
  <c r="E5" i="13"/>
  <c r="I5" i="13" s="1"/>
  <c r="E6" i="13"/>
  <c r="I6" i="13" s="1"/>
  <c r="L5" i="13"/>
  <c r="P5" i="13" s="1"/>
  <c r="I4" i="13"/>
  <c r="G9" i="13"/>
  <c r="H9" i="13" s="1"/>
  <c r="G13" i="13"/>
  <c r="H13" i="13" s="1"/>
  <c r="G8" i="13"/>
  <c r="H8" i="13" s="1"/>
  <c r="G12" i="13"/>
  <c r="H12" i="13" s="1"/>
  <c r="G14" i="13"/>
  <c r="H14" i="13" s="1"/>
  <c r="G16" i="13"/>
  <c r="H16" i="13" s="1"/>
  <c r="G20" i="13"/>
  <c r="H20" i="13" s="1"/>
  <c r="G3" i="13"/>
  <c r="H3" i="13" s="1"/>
  <c r="I3" i="13" s="1"/>
  <c r="B2" i="13" l="1"/>
  <c r="A2" i="13"/>
  <c r="D2" i="7"/>
  <c r="C2" i="7"/>
  <c r="A451" i="13" l="1"/>
  <c r="A435" i="13"/>
  <c r="A269" i="13"/>
  <c r="B207" i="13"/>
  <c r="B434" i="13"/>
  <c r="A409" i="13"/>
  <c r="A379" i="13"/>
  <c r="B303" i="13"/>
  <c r="A276" i="13"/>
  <c r="A214" i="13"/>
  <c r="A4" i="13"/>
  <c r="A201" i="13"/>
  <c r="B120" i="13"/>
  <c r="A434" i="13"/>
  <c r="B348" i="13"/>
  <c r="B287" i="13"/>
  <c r="A210" i="13"/>
  <c r="B245" i="13"/>
  <c r="A196" i="13"/>
  <c r="A378" i="13"/>
  <c r="A213" i="13"/>
  <c r="A185" i="13"/>
  <c r="A441" i="13"/>
  <c r="A393" i="13"/>
  <c r="B321" i="13"/>
  <c r="A290" i="13"/>
  <c r="A252" i="13"/>
  <c r="B191" i="13"/>
  <c r="A188" i="13"/>
  <c r="B90" i="13"/>
  <c r="B217" i="13"/>
  <c r="B483" i="13"/>
  <c r="B332" i="13"/>
  <c r="B305" i="13"/>
  <c r="A205" i="13"/>
  <c r="A312" i="13"/>
  <c r="A416" i="13"/>
  <c r="B471" i="13"/>
  <c r="B388" i="13"/>
  <c r="A448" i="13"/>
  <c r="A444" i="13"/>
  <c r="B372" i="13"/>
  <c r="A219" i="13"/>
  <c r="B152" i="13"/>
  <c r="B26" i="13"/>
  <c r="A322" i="13"/>
  <c r="A3" i="13"/>
  <c r="B495" i="13"/>
  <c r="A488" i="13"/>
  <c r="A484" i="13"/>
  <c r="B480" i="13"/>
  <c r="B476" i="13"/>
  <c r="B472" i="13"/>
  <c r="A469" i="13"/>
  <c r="A465" i="13"/>
  <c r="B461" i="13"/>
  <c r="B457" i="13"/>
  <c r="A454" i="13"/>
  <c r="B450" i="13"/>
  <c r="A447" i="13"/>
  <c r="B443" i="13"/>
  <c r="A440" i="13"/>
  <c r="A436" i="13"/>
  <c r="B433" i="13"/>
  <c r="A430" i="13"/>
  <c r="B426" i="13"/>
  <c r="A423" i="13"/>
  <c r="B419" i="13"/>
  <c r="B412" i="13"/>
  <c r="A405" i="13"/>
  <c r="B401" i="13"/>
  <c r="A398" i="13"/>
  <c r="B394" i="13"/>
  <c r="A391" i="13"/>
  <c r="B387" i="13"/>
  <c r="B383" i="13"/>
  <c r="A377" i="13"/>
  <c r="A373" i="13"/>
  <c r="A366" i="13"/>
  <c r="A362" i="13"/>
  <c r="A358" i="13"/>
  <c r="B354" i="13"/>
  <c r="B351" i="13"/>
  <c r="A348" i="13"/>
  <c r="A344" i="13"/>
  <c r="A340" i="13"/>
  <c r="A336" i="13"/>
  <c r="B333" i="13"/>
  <c r="A330" i="13"/>
  <c r="A326" i="13"/>
  <c r="B322" i="13"/>
  <c r="A319" i="13"/>
  <c r="A315" i="13"/>
  <c r="B311" i="13"/>
  <c r="A308" i="13"/>
  <c r="B304" i="13"/>
  <c r="A301" i="13"/>
  <c r="A297" i="13"/>
  <c r="A293" i="13"/>
  <c r="B289" i="13"/>
  <c r="B286" i="13"/>
  <c r="B282" i="13"/>
  <c r="B278" i="13"/>
  <c r="A275" i="13"/>
  <c r="B271" i="13"/>
  <c r="B268" i="13"/>
  <c r="A261" i="13"/>
  <c r="A257" i="13"/>
  <c r="A253" i="13"/>
  <c r="A249" i="13"/>
  <c r="B246" i="13"/>
  <c r="B243" i="13"/>
  <c r="B239" i="13"/>
  <c r="A235" i="13"/>
  <c r="B232" i="13"/>
  <c r="A228" i="13"/>
  <c r="B225" i="13"/>
  <c r="B221" i="13"/>
  <c r="B218" i="13"/>
  <c r="B215" i="13"/>
  <c r="A212" i="13"/>
  <c r="B209" i="13"/>
  <c r="B206" i="13"/>
  <c r="A203" i="13"/>
  <c r="A200" i="13"/>
  <c r="B197" i="13"/>
  <c r="A194" i="13"/>
  <c r="A190" i="13"/>
  <c r="B187" i="13"/>
  <c r="B184" i="13"/>
  <c r="A180" i="13"/>
  <c r="A177" i="13"/>
  <c r="A173" i="13"/>
  <c r="A169" i="13"/>
  <c r="B165" i="13"/>
  <c r="B161" i="13"/>
  <c r="B157" i="13"/>
  <c r="B153" i="13"/>
  <c r="A150" i="13"/>
  <c r="A146" i="13"/>
  <c r="A142" i="13"/>
  <c r="B134" i="13"/>
  <c r="B130" i="13"/>
  <c r="B126" i="13"/>
  <c r="B122" i="13"/>
  <c r="A119" i="13"/>
  <c r="A115" i="13"/>
  <c r="A111" i="13"/>
  <c r="A107" i="13"/>
  <c r="B103" i="13"/>
  <c r="B99" i="13"/>
  <c r="B95" i="13"/>
  <c r="B91" i="13"/>
  <c r="A88" i="13"/>
  <c r="A84" i="13"/>
  <c r="A80" i="13"/>
  <c r="A76" i="13"/>
  <c r="A72" i="13"/>
  <c r="A68" i="13"/>
  <c r="A64" i="13"/>
  <c r="A60" i="13"/>
  <c r="B56" i="13"/>
  <c r="B52" i="13"/>
  <c r="B48" i="13"/>
  <c r="B44" i="13"/>
  <c r="B40" i="13"/>
  <c r="B36" i="13"/>
  <c r="A33" i="13"/>
  <c r="A29" i="13"/>
  <c r="B25" i="13"/>
  <c r="B21" i="13"/>
  <c r="B17" i="13"/>
  <c r="B13" i="13"/>
  <c r="B9" i="13"/>
  <c r="B5" i="13"/>
  <c r="A496" i="13"/>
  <c r="A473" i="13"/>
  <c r="B447" i="13"/>
  <c r="B423" i="13"/>
  <c r="B405" i="13"/>
  <c r="A384" i="13"/>
  <c r="B362" i="13"/>
  <c r="B340" i="13"/>
  <c r="B315" i="13"/>
  <c r="B297" i="13"/>
  <c r="A279" i="13"/>
  <c r="B261" i="13"/>
  <c r="A243" i="13"/>
  <c r="A222" i="13"/>
  <c r="B177" i="13"/>
  <c r="A158" i="13"/>
  <c r="B138" i="13"/>
  <c r="B119" i="13"/>
  <c r="A96" i="13"/>
  <c r="B72" i="13"/>
  <c r="A53" i="13"/>
  <c r="B33" i="13"/>
  <c r="A18" i="13"/>
  <c r="B499" i="13"/>
  <c r="B491" i="13"/>
  <c r="B3" i="13"/>
  <c r="A499" i="13"/>
  <c r="A495" i="13"/>
  <c r="A491" i="13"/>
  <c r="B487" i="13"/>
  <c r="A480" i="13"/>
  <c r="A476" i="13"/>
  <c r="A472" i="13"/>
  <c r="B468" i="13"/>
  <c r="B464" i="13"/>
  <c r="A461" i="13"/>
  <c r="B453" i="13"/>
  <c r="A450" i="13"/>
  <c r="B446" i="13"/>
  <c r="A443" i="13"/>
  <c r="B439" i="13"/>
  <c r="A433" i="13"/>
  <c r="B429" i="13"/>
  <c r="A426" i="13"/>
  <c r="B422" i="13"/>
  <c r="B415" i="13"/>
  <c r="B408" i="13"/>
  <c r="B404" i="13"/>
  <c r="A401" i="13"/>
  <c r="B397" i="13"/>
  <c r="A394" i="13"/>
  <c r="B390" i="13"/>
  <c r="A387" i="13"/>
  <c r="A383" i="13"/>
  <c r="B376" i="13"/>
  <c r="B369" i="13"/>
  <c r="B365" i="13"/>
  <c r="B361" i="13"/>
  <c r="B357" i="13"/>
  <c r="B347" i="13"/>
  <c r="B343" i="13"/>
  <c r="B339" i="13"/>
  <c r="B336" i="13"/>
  <c r="B329" i="13"/>
  <c r="B325" i="13"/>
  <c r="B318" i="13"/>
  <c r="B314" i="13"/>
  <c r="A311" i="13"/>
  <c r="B307" i="13"/>
  <c r="A304" i="13"/>
  <c r="B300" i="13"/>
  <c r="B296" i="13"/>
  <c r="B292" i="13"/>
  <c r="A286" i="13"/>
  <c r="A282" i="13"/>
  <c r="A278" i="13"/>
  <c r="B274" i="13"/>
  <c r="B264" i="13"/>
  <c r="B260" i="13"/>
  <c r="B256" i="13"/>
  <c r="B249" i="13"/>
  <c r="A239" i="13"/>
  <c r="B235" i="13"/>
  <c r="B228" i="13"/>
  <c r="A225" i="13"/>
  <c r="A218" i="13"/>
  <c r="A215" i="13"/>
  <c r="B212" i="13"/>
  <c r="A206" i="13"/>
  <c r="B200" i="13"/>
  <c r="A197" i="13"/>
  <c r="B193" i="13"/>
  <c r="B190" i="13"/>
  <c r="A184" i="13"/>
  <c r="B180" i="13"/>
  <c r="B176" i="13"/>
  <c r="B172" i="13"/>
  <c r="B168" i="13"/>
  <c r="A165" i="13"/>
  <c r="A161" i="13"/>
  <c r="A157" i="13"/>
  <c r="A153" i="13"/>
  <c r="B149" i="13"/>
  <c r="B145" i="13"/>
  <c r="B141" i="13"/>
  <c r="A138" i="13"/>
  <c r="A134" i="13"/>
  <c r="A130" i="13"/>
  <c r="A126" i="13"/>
  <c r="A122" i="13"/>
  <c r="B118" i="13"/>
  <c r="B114" i="13"/>
  <c r="B110" i="13"/>
  <c r="B106" i="13"/>
  <c r="A103" i="13"/>
  <c r="A99" i="13"/>
  <c r="A95" i="13"/>
  <c r="A91" i="13"/>
  <c r="B87" i="13"/>
  <c r="B83" i="13"/>
  <c r="B79" i="13"/>
  <c r="B75" i="13"/>
  <c r="B71" i="13"/>
  <c r="B67" i="13"/>
  <c r="B63" i="13"/>
  <c r="B59" i="13"/>
  <c r="A56" i="13"/>
  <c r="A52" i="13"/>
  <c r="A48" i="13"/>
  <c r="A44" i="13"/>
  <c r="A40" i="13"/>
  <c r="A36" i="13"/>
  <c r="B32" i="13"/>
  <c r="B28" i="13"/>
  <c r="A25" i="13"/>
  <c r="A21" i="13"/>
  <c r="A17" i="13"/>
  <c r="A13" i="13"/>
  <c r="A9" i="13"/>
  <c r="A5" i="13"/>
  <c r="B488" i="13"/>
  <c r="B465" i="13"/>
  <c r="B440" i="13"/>
  <c r="B416" i="13"/>
  <c r="A395" i="13"/>
  <c r="B377" i="13"/>
  <c r="B358" i="13"/>
  <c r="B326" i="13"/>
  <c r="A305" i="13"/>
  <c r="A271" i="13"/>
  <c r="A246" i="13"/>
  <c r="A232" i="13"/>
  <c r="A191" i="13"/>
  <c r="B173" i="13"/>
  <c r="B150" i="13"/>
  <c r="A131" i="13"/>
  <c r="B107" i="13"/>
  <c r="B80" i="13"/>
  <c r="B60" i="13"/>
  <c r="B29" i="13"/>
  <c r="A14" i="13"/>
  <c r="B4" i="13"/>
  <c r="B498" i="13"/>
  <c r="B494" i="13"/>
  <c r="B490" i="13"/>
  <c r="A487" i="13"/>
  <c r="B479" i="13"/>
  <c r="B475" i="13"/>
  <c r="A468" i="13"/>
  <c r="A464" i="13"/>
  <c r="B460" i="13"/>
  <c r="A457" i="13"/>
  <c r="A453" i="13"/>
  <c r="B449" i="13"/>
  <c r="A446" i="13"/>
  <c r="B442" i="13"/>
  <c r="A439" i="13"/>
  <c r="B435" i="13"/>
  <c r="A432" i="13"/>
  <c r="A429" i="13"/>
  <c r="A425" i="13"/>
  <c r="A422" i="13"/>
  <c r="B418" i="13"/>
  <c r="A415" i="13"/>
  <c r="B411" i="13"/>
  <c r="A408" i="13"/>
  <c r="A404" i="13"/>
  <c r="A400" i="13"/>
  <c r="A397" i="13"/>
  <c r="A390" i="13"/>
  <c r="B386" i="13"/>
  <c r="B382" i="13"/>
  <c r="B379" i="13"/>
  <c r="A376" i="13"/>
  <c r="A369" i="13"/>
  <c r="A365" i="13"/>
  <c r="A361" i="13"/>
  <c r="A357" i="13"/>
  <c r="A354" i="13"/>
  <c r="B350" i="13"/>
  <c r="A347" i="13"/>
  <c r="A343" i="13"/>
  <c r="A339" i="13"/>
  <c r="A329" i="13"/>
  <c r="A325" i="13"/>
  <c r="A318" i="13"/>
  <c r="A314" i="13"/>
  <c r="B310" i="13"/>
  <c r="A307" i="13"/>
  <c r="A300" i="13"/>
  <c r="A296" i="13"/>
  <c r="A292" i="13"/>
  <c r="A289" i="13"/>
  <c r="B285" i="13"/>
  <c r="B281" i="13"/>
  <c r="B277" i="13"/>
  <c r="A274" i="13"/>
  <c r="B270" i="13"/>
  <c r="B267" i="13"/>
  <c r="A264" i="13"/>
  <c r="A260" i="13"/>
  <c r="A256" i="13"/>
  <c r="B252" i="13"/>
  <c r="B242" i="13"/>
  <c r="B238" i="13"/>
  <c r="B231" i="13"/>
  <c r="B224" i="13"/>
  <c r="A221" i="13"/>
  <c r="A209" i="13"/>
  <c r="A193" i="13"/>
  <c r="A187" i="13"/>
  <c r="B183" i="13"/>
  <c r="A176" i="13"/>
  <c r="A172" i="13"/>
  <c r="A168" i="13"/>
  <c r="B164" i="13"/>
  <c r="B160" i="13"/>
  <c r="B156" i="13"/>
  <c r="A149" i="13"/>
  <c r="A145" i="13"/>
  <c r="A141" i="13"/>
  <c r="B137" i="13"/>
  <c r="B133" i="13"/>
  <c r="B129" i="13"/>
  <c r="B125" i="13"/>
  <c r="B121" i="13"/>
  <c r="A118" i="13"/>
  <c r="A114" i="13"/>
  <c r="A110" i="13"/>
  <c r="B102" i="13"/>
  <c r="B98" i="13"/>
  <c r="B94" i="13"/>
  <c r="A87" i="13"/>
  <c r="A83" i="13"/>
  <c r="A79" i="13"/>
  <c r="A75" i="13"/>
  <c r="A71" i="13"/>
  <c r="A67" i="13"/>
  <c r="A63" i="13"/>
  <c r="A59" i="13"/>
  <c r="B55" i="13"/>
  <c r="B51" i="13"/>
  <c r="B47" i="13"/>
  <c r="B43" i="13"/>
  <c r="B39" i="13"/>
  <c r="B35" i="13"/>
  <c r="A32" i="13"/>
  <c r="A28" i="13"/>
  <c r="B24" i="13"/>
  <c r="B20" i="13"/>
  <c r="B16" i="13"/>
  <c r="B12" i="13"/>
  <c r="B8" i="13"/>
  <c r="A481" i="13"/>
  <c r="A458" i="13"/>
  <c r="A419" i="13"/>
  <c r="A402" i="13"/>
  <c r="B380" i="13"/>
  <c r="A355" i="13"/>
  <c r="A333" i="13"/>
  <c r="A283" i="13"/>
  <c r="B257" i="13"/>
  <c r="A226" i="13"/>
  <c r="B194" i="13"/>
  <c r="A166" i="13"/>
  <c r="B142" i="13"/>
  <c r="B111" i="13"/>
  <c r="A92" i="13"/>
  <c r="B68" i="13"/>
  <c r="A45" i="13"/>
  <c r="A26" i="13"/>
  <c r="A490" i="13"/>
  <c r="A479" i="13"/>
  <c r="A475" i="13"/>
  <c r="B467" i="13"/>
  <c r="B463" i="13"/>
  <c r="A460" i="13"/>
  <c r="B456" i="13"/>
  <c r="B452" i="13"/>
  <c r="A449" i="13"/>
  <c r="B445" i="13"/>
  <c r="A442" i="13"/>
  <c r="B438" i="13"/>
  <c r="B432" i="13"/>
  <c r="B428" i="13"/>
  <c r="B425" i="13"/>
  <c r="B421" i="13"/>
  <c r="A418" i="13"/>
  <c r="B414" i="13"/>
  <c r="A411" i="13"/>
  <c r="B407" i="13"/>
  <c r="A403" i="13"/>
  <c r="B400" i="13"/>
  <c r="B396" i="13"/>
  <c r="B393" i="13"/>
  <c r="B389" i="13"/>
  <c r="A386" i="13"/>
  <c r="A382" i="13"/>
  <c r="B375" i="13"/>
  <c r="A372" i="13"/>
  <c r="B368" i="13"/>
  <c r="B364" i="13"/>
  <c r="B360" i="13"/>
  <c r="B356" i="13"/>
  <c r="B353" i="13"/>
  <c r="A350" i="13"/>
  <c r="B346" i="13"/>
  <c r="B342" i="13"/>
  <c r="A338" i="13"/>
  <c r="B335" i="13"/>
  <c r="B328" i="13"/>
  <c r="B324" i="13"/>
  <c r="B317" i="13"/>
  <c r="B313" i="13"/>
  <c r="A310" i="13"/>
  <c r="B306" i="13"/>
  <c r="B299" i="13"/>
  <c r="B295" i="13"/>
  <c r="B291" i="13"/>
  <c r="B288" i="13"/>
  <c r="A285" i="13"/>
  <c r="A281" i="13"/>
  <c r="A277" i="13"/>
  <c r="B273" i="13"/>
  <c r="A270" i="13"/>
  <c r="A267" i="13"/>
  <c r="B263" i="13"/>
  <c r="B259" i="13"/>
  <c r="B255" i="13"/>
  <c r="B248" i="13"/>
  <c r="A242" i="13"/>
  <c r="A238" i="13"/>
  <c r="B234" i="13"/>
  <c r="A231" i="13"/>
  <c r="A227" i="13"/>
  <c r="A224" i="13"/>
  <c r="B220" i="13"/>
  <c r="A217" i="13"/>
  <c r="B214" i="13"/>
  <c r="B211" i="13"/>
  <c r="B208" i="13"/>
  <c r="B205" i="13"/>
  <c r="B202" i="13"/>
  <c r="B199" i="13"/>
  <c r="B196" i="13"/>
  <c r="B192" i="13"/>
  <c r="B189" i="13"/>
  <c r="B186" i="13"/>
  <c r="A183" i="13"/>
  <c r="B179" i="13"/>
  <c r="B175" i="13"/>
  <c r="B171" i="13"/>
  <c r="B167" i="13"/>
  <c r="A164" i="13"/>
  <c r="A160" i="13"/>
  <c r="A156" i="13"/>
  <c r="B148" i="13"/>
  <c r="B144" i="13"/>
  <c r="B140" i="13"/>
  <c r="A137" i="13"/>
  <c r="A133" i="13"/>
  <c r="A129" i="13"/>
  <c r="A125" i="13"/>
  <c r="A121" i="13"/>
  <c r="B117" i="13"/>
  <c r="B113" i="13"/>
  <c r="B109" i="13"/>
  <c r="A106" i="13"/>
  <c r="A102" i="13"/>
  <c r="A98" i="13"/>
  <c r="A94" i="13"/>
  <c r="B86" i="13"/>
  <c r="B82" i="13"/>
  <c r="B78" i="13"/>
  <c r="B74" i="13"/>
  <c r="B70" i="13"/>
  <c r="B66" i="13"/>
  <c r="B62" i="13"/>
  <c r="B58" i="13"/>
  <c r="A55" i="13"/>
  <c r="A51" i="13"/>
  <c r="A47" i="13"/>
  <c r="A43" i="13"/>
  <c r="A39" i="13"/>
  <c r="A35" i="13"/>
  <c r="B31" i="13"/>
  <c r="B27" i="13"/>
  <c r="A24" i="13"/>
  <c r="A20" i="13"/>
  <c r="A16" i="13"/>
  <c r="A12" i="13"/>
  <c r="A8" i="13"/>
  <c r="A477" i="13"/>
  <c r="B436" i="13"/>
  <c r="B398" i="13"/>
  <c r="B370" i="13"/>
  <c r="A337" i="13"/>
  <c r="B301" i="13"/>
  <c r="B265" i="13"/>
  <c r="A240" i="13"/>
  <c r="A216" i="13"/>
  <c r="A198" i="13"/>
  <c r="A154" i="13"/>
  <c r="A123" i="13"/>
  <c r="B88" i="13"/>
  <c r="A49" i="13"/>
  <c r="A6" i="13"/>
  <c r="A494" i="13"/>
  <c r="A483" i="13"/>
  <c r="B501" i="13"/>
  <c r="B497" i="13"/>
  <c r="B493" i="13"/>
  <c r="B489" i="13"/>
  <c r="A486" i="13"/>
  <c r="B482" i="13"/>
  <c r="B478" i="13"/>
  <c r="B474" i="13"/>
  <c r="A471" i="13"/>
  <c r="A467" i="13"/>
  <c r="B459" i="13"/>
  <c r="A456" i="13"/>
  <c r="A452" i="13"/>
  <c r="A445" i="13"/>
  <c r="A438" i="13"/>
  <c r="A421" i="13"/>
  <c r="B417" i="13"/>
  <c r="A414" i="13"/>
  <c r="B410" i="13"/>
  <c r="A407" i="13"/>
  <c r="B403" i="13"/>
  <c r="A389" i="13"/>
  <c r="B385" i="13"/>
  <c r="B381" i="13"/>
  <c r="A375" i="13"/>
  <c r="B371" i="13"/>
  <c r="A368" i="13"/>
  <c r="A364" i="13"/>
  <c r="A360" i="13"/>
  <c r="A353" i="13"/>
  <c r="B349" i="13"/>
  <c r="A346" i="13"/>
  <c r="A342" i="13"/>
  <c r="B338" i="13"/>
  <c r="A335" i="13"/>
  <c r="A332" i="13"/>
  <c r="A328" i="13"/>
  <c r="A324" i="13"/>
  <c r="A321" i="13"/>
  <c r="A317" i="13"/>
  <c r="A313" i="13"/>
  <c r="B309" i="13"/>
  <c r="A306" i="13"/>
  <c r="A303" i="13"/>
  <c r="A299" i="13"/>
  <c r="A295" i="13"/>
  <c r="A291" i="13"/>
  <c r="A288" i="13"/>
  <c r="B284" i="13"/>
  <c r="B280" i="13"/>
  <c r="A273" i="13"/>
  <c r="B266" i="13"/>
  <c r="A263" i="13"/>
  <c r="A259" i="13"/>
  <c r="A255" i="13"/>
  <c r="B251" i="13"/>
  <c r="A248" i="13"/>
  <c r="A245" i="13"/>
  <c r="B241" i="13"/>
  <c r="B237" i="13"/>
  <c r="A234" i="13"/>
  <c r="B230" i="13"/>
  <c r="B227" i="13"/>
  <c r="B223" i="13"/>
  <c r="A220" i="13"/>
  <c r="A211" i="13"/>
  <c r="A208" i="13"/>
  <c r="A202" i="13"/>
  <c r="A192" i="13"/>
  <c r="A189" i="13"/>
  <c r="A186" i="13"/>
  <c r="B182" i="13"/>
  <c r="A179" i="13"/>
  <c r="A175" i="13"/>
  <c r="A171" i="13"/>
  <c r="A167" i="13"/>
  <c r="B163" i="13"/>
  <c r="B159" i="13"/>
  <c r="B155" i="13"/>
  <c r="A152" i="13"/>
  <c r="A148" i="13"/>
  <c r="A144" i="13"/>
  <c r="A140" i="13"/>
  <c r="B136" i="13"/>
  <c r="B132" i="13"/>
  <c r="B128" i="13"/>
  <c r="B124" i="13"/>
  <c r="A117" i="13"/>
  <c r="A113" i="13"/>
  <c r="A109" i="13"/>
  <c r="B105" i="13"/>
  <c r="B101" i="13"/>
  <c r="B97" i="13"/>
  <c r="B93" i="13"/>
  <c r="A90" i="13"/>
  <c r="A86" i="13"/>
  <c r="A82" i="13"/>
  <c r="A78" i="13"/>
  <c r="A74" i="13"/>
  <c r="A70" i="13"/>
  <c r="A66" i="13"/>
  <c r="A62" i="13"/>
  <c r="B54" i="13"/>
  <c r="B50" i="13"/>
  <c r="B46" i="13"/>
  <c r="B42" i="13"/>
  <c r="B38" i="13"/>
  <c r="B34" i="13"/>
  <c r="A31" i="13"/>
  <c r="A27" i="13"/>
  <c r="B23" i="13"/>
  <c r="B19" i="13"/>
  <c r="B15" i="13"/>
  <c r="B11" i="13"/>
  <c r="B7" i="13"/>
  <c r="A500" i="13"/>
  <c r="B484" i="13"/>
  <c r="A462" i="13"/>
  <c r="A427" i="13"/>
  <c r="B409" i="13"/>
  <c r="A388" i="13"/>
  <c r="B366" i="13"/>
  <c r="B344" i="13"/>
  <c r="B319" i="13"/>
  <c r="B293" i="13"/>
  <c r="B275" i="13"/>
  <c r="B253" i="13"/>
  <c r="A236" i="13"/>
  <c r="B203" i="13"/>
  <c r="A181" i="13"/>
  <c r="A162" i="13"/>
  <c r="A135" i="13"/>
  <c r="B115" i="13"/>
  <c r="A100" i="13"/>
  <c r="B76" i="13"/>
  <c r="A57" i="13"/>
  <c r="A37" i="13"/>
  <c r="A22" i="13"/>
  <c r="A498" i="13"/>
  <c r="B486" i="13"/>
  <c r="A501" i="13"/>
  <c r="A497" i="13"/>
  <c r="A493" i="13"/>
  <c r="B485" i="13"/>
  <c r="A482" i="13"/>
  <c r="A478" i="13"/>
  <c r="A474" i="13"/>
  <c r="B470" i="13"/>
  <c r="B466" i="13"/>
  <c r="A463" i="13"/>
  <c r="A459" i="13"/>
  <c r="B455" i="13"/>
  <c r="B448" i="13"/>
  <c r="B441" i="13"/>
  <c r="B437" i="13"/>
  <c r="B431" i="13"/>
  <c r="A428" i="13"/>
  <c r="B424" i="13"/>
  <c r="B420" i="13"/>
  <c r="A417" i="13"/>
  <c r="B413" i="13"/>
  <c r="A410" i="13"/>
  <c r="B406" i="13"/>
  <c r="B399" i="13"/>
  <c r="A396" i="13"/>
  <c r="B392" i="13"/>
  <c r="A385" i="13"/>
  <c r="A381" i="13"/>
  <c r="B378" i="13"/>
  <c r="B374" i="13"/>
  <c r="A371" i="13"/>
  <c r="B367" i="13"/>
  <c r="B363" i="13"/>
  <c r="B359" i="13"/>
  <c r="A356" i="13"/>
  <c r="B352" i="13"/>
  <c r="A349" i="13"/>
  <c r="B345" i="13"/>
  <c r="B341" i="13"/>
  <c r="B334" i="13"/>
  <c r="B331" i="13"/>
  <c r="B327" i="13"/>
  <c r="B323" i="13"/>
  <c r="B320" i="13"/>
  <c r="B316" i="13"/>
  <c r="B302" i="13"/>
  <c r="B298" i="13"/>
  <c r="B294" i="13"/>
  <c r="A284" i="13"/>
  <c r="A280" i="13"/>
  <c r="B276" i="13"/>
  <c r="B272" i="13"/>
  <c r="B269" i="13"/>
  <c r="A266" i="13"/>
  <c r="B262" i="13"/>
  <c r="B258" i="13"/>
  <c r="B254" i="13"/>
  <c r="A251" i="13"/>
  <c r="B247" i="13"/>
  <c r="B244" i="13"/>
  <c r="A241" i="13"/>
  <c r="A237" i="13"/>
  <c r="B233" i="13"/>
  <c r="A230" i="13"/>
  <c r="A223" i="13"/>
  <c r="B204" i="13"/>
  <c r="A199" i="13"/>
  <c r="B195" i="13"/>
  <c r="A182" i="13"/>
  <c r="B178" i="13"/>
  <c r="B174" i="13"/>
  <c r="B170" i="13"/>
  <c r="B166" i="13"/>
  <c r="A163" i="13"/>
  <c r="A159" i="13"/>
  <c r="A155" i="13"/>
  <c r="B151" i="13"/>
  <c r="B147" i="13"/>
  <c r="B143" i="13"/>
  <c r="B139" i="13"/>
  <c r="A136" i="13"/>
  <c r="A132" i="13"/>
  <c r="A128" i="13"/>
  <c r="A124" i="13"/>
  <c r="B116" i="13"/>
  <c r="B112" i="13"/>
  <c r="B108" i="13"/>
  <c r="A105" i="13"/>
  <c r="A101" i="13"/>
  <c r="A97" i="13"/>
  <c r="A93" i="13"/>
  <c r="B89" i="13"/>
  <c r="B85" i="13"/>
  <c r="B81" i="13"/>
  <c r="B77" i="13"/>
  <c r="B73" i="13"/>
  <c r="B69" i="13"/>
  <c r="B65" i="13"/>
  <c r="B61" i="13"/>
  <c r="A58" i="13"/>
  <c r="A54" i="13"/>
  <c r="A50" i="13"/>
  <c r="A46" i="13"/>
  <c r="A42" i="13"/>
  <c r="A38" i="13"/>
  <c r="B30" i="13"/>
  <c r="A23" i="13"/>
  <c r="A19" i="13"/>
  <c r="A15" i="13"/>
  <c r="A11" i="13"/>
  <c r="A7" i="13"/>
  <c r="A492" i="13"/>
  <c r="B469" i="13"/>
  <c r="B454" i="13"/>
  <c r="B430" i="13"/>
  <c r="A412" i="13"/>
  <c r="B391" i="13"/>
  <c r="B373" i="13"/>
  <c r="A351" i="13"/>
  <c r="B330" i="13"/>
  <c r="B308" i="13"/>
  <c r="A287" i="13"/>
  <c r="A268" i="13"/>
  <c r="A250" i="13"/>
  <c r="A229" i="13"/>
  <c r="A207" i="13"/>
  <c r="B169" i="13"/>
  <c r="B146" i="13"/>
  <c r="A127" i="13"/>
  <c r="A104" i="13"/>
  <c r="B84" i="13"/>
  <c r="B64" i="13"/>
  <c r="A41" i="13"/>
  <c r="A10" i="13"/>
  <c r="B500" i="13"/>
  <c r="B496" i="13"/>
  <c r="B492" i="13"/>
  <c r="A489" i="13"/>
  <c r="A485" i="13"/>
  <c r="B481" i="13"/>
  <c r="B477" i="13"/>
  <c r="B473" i="13"/>
  <c r="A470" i="13"/>
  <c r="A466" i="13"/>
  <c r="B462" i="13"/>
  <c r="B458" i="13"/>
  <c r="A455" i="13"/>
  <c r="B451" i="13"/>
  <c r="B444" i="13"/>
  <c r="A437" i="13"/>
  <c r="A431" i="13"/>
  <c r="B427" i="13"/>
  <c r="A424" i="13"/>
  <c r="A420" i="13"/>
  <c r="A413" i="13"/>
  <c r="A406" i="13"/>
  <c r="B402" i="13"/>
  <c r="A399" i="13"/>
  <c r="B395" i="13"/>
  <c r="A392" i="13"/>
  <c r="B384" i="13"/>
  <c r="A380" i="13"/>
  <c r="A374" i="13"/>
  <c r="A370" i="13"/>
  <c r="A367" i="13"/>
  <c r="A363" i="13"/>
  <c r="A359" i="13"/>
  <c r="B355" i="13"/>
  <c r="A352" i="13"/>
  <c r="A345" i="13"/>
  <c r="A341" i="13"/>
  <c r="B337" i="13"/>
  <c r="A334" i="13"/>
  <c r="A331" i="13"/>
  <c r="A327" i="13"/>
  <c r="A323" i="13"/>
  <c r="A320" i="13"/>
  <c r="A316" i="13"/>
  <c r="B312" i="13"/>
  <c r="A309" i="13"/>
  <c r="A302" i="13"/>
  <c r="A298" i="13"/>
  <c r="A294" i="13"/>
  <c r="B290" i="13"/>
  <c r="B283" i="13"/>
  <c r="B279" i="13"/>
  <c r="A272" i="13"/>
  <c r="A265" i="13"/>
  <c r="A262" i="13"/>
  <c r="A258" i="13"/>
  <c r="A254" i="13"/>
  <c r="B250" i="13"/>
  <c r="A247" i="13"/>
  <c r="A244" i="13"/>
  <c r="B240" i="13"/>
  <c r="B236" i="13"/>
  <c r="A233" i="13"/>
  <c r="B229" i="13"/>
  <c r="B226" i="13"/>
  <c r="B222" i="13"/>
  <c r="B219" i="13"/>
  <c r="B216" i="13"/>
  <c r="B213" i="13"/>
  <c r="B210" i="13"/>
  <c r="A204" i="13"/>
  <c r="B201" i="13"/>
  <c r="B198" i="13"/>
  <c r="A195" i="13"/>
  <c r="B188" i="13"/>
  <c r="B185" i="13"/>
  <c r="B181" i="13"/>
  <c r="A178" i="13"/>
  <c r="A174" i="13"/>
  <c r="A170" i="13"/>
  <c r="B162" i="13"/>
  <c r="B158" i="13"/>
  <c r="B154" i="13"/>
  <c r="A151" i="13"/>
  <c r="A147" i="13"/>
  <c r="A143" i="13"/>
  <c r="A139" i="13"/>
  <c r="B135" i="13"/>
  <c r="B131" i="13"/>
  <c r="B127" i="13"/>
  <c r="B123" i="13"/>
  <c r="A120" i="13"/>
  <c r="A116" i="13"/>
  <c r="A112" i="13"/>
  <c r="A108" i="13"/>
  <c r="B104" i="13"/>
  <c r="B100" i="13"/>
  <c r="B96" i="13"/>
  <c r="B92" i="13"/>
  <c r="A89" i="13"/>
  <c r="A85" i="13"/>
  <c r="A81" i="13"/>
  <c r="A77" i="13"/>
  <c r="A73" i="13"/>
  <c r="A69" i="13"/>
  <c r="A65" i="13"/>
  <c r="A61" i="13"/>
  <c r="B57" i="13"/>
  <c r="B53" i="13"/>
  <c r="B49" i="13"/>
  <c r="B45" i="13"/>
  <c r="B41" i="13"/>
  <c r="B37" i="13"/>
  <c r="A34" i="13"/>
  <c r="A30" i="13"/>
  <c r="B22" i="13"/>
  <c r="B18" i="13"/>
  <c r="B14" i="13"/>
  <c r="B10" i="13"/>
  <c r="B6" i="13"/>
  <c r="G499" i="9"/>
  <c r="F499" i="9"/>
  <c r="E499" i="9"/>
  <c r="D499" i="9"/>
  <c r="C499" i="9"/>
  <c r="B499" i="9"/>
  <c r="A499" i="9"/>
  <c r="G498" i="9"/>
  <c r="F498" i="9"/>
  <c r="E498" i="9"/>
  <c r="D498" i="9"/>
  <c r="C498" i="9"/>
  <c r="B498" i="9"/>
  <c r="A498" i="9"/>
  <c r="G497" i="9"/>
  <c r="F497" i="9"/>
  <c r="E497" i="9"/>
  <c r="D497" i="9"/>
  <c r="C497" i="9"/>
  <c r="B497" i="9"/>
  <c r="A497" i="9"/>
  <c r="G496" i="9"/>
  <c r="F496" i="9"/>
  <c r="E496" i="9"/>
  <c r="D496" i="9"/>
  <c r="C496" i="9"/>
  <c r="B496" i="9"/>
  <c r="A496" i="9"/>
  <c r="G495" i="9"/>
  <c r="F495" i="9"/>
  <c r="E495" i="9"/>
  <c r="D495" i="9"/>
  <c r="C495" i="9"/>
  <c r="B495" i="9"/>
  <c r="A495" i="9"/>
  <c r="G494" i="9"/>
  <c r="F494" i="9"/>
  <c r="E494" i="9"/>
  <c r="D494" i="9"/>
  <c r="C494" i="9"/>
  <c r="B494" i="9"/>
  <c r="A494" i="9"/>
  <c r="G493" i="9"/>
  <c r="F493" i="9"/>
  <c r="E493" i="9"/>
  <c r="D493" i="9"/>
  <c r="C493" i="9"/>
  <c r="B493" i="9"/>
  <c r="A493" i="9"/>
  <c r="G492" i="9"/>
  <c r="F492" i="9"/>
  <c r="E492" i="9"/>
  <c r="D492" i="9"/>
  <c r="C492" i="9"/>
  <c r="B492" i="9"/>
  <c r="A492" i="9"/>
  <c r="G491" i="9"/>
  <c r="F491" i="9"/>
  <c r="E491" i="9"/>
  <c r="D491" i="9"/>
  <c r="C491" i="9"/>
  <c r="B491" i="9"/>
  <c r="A491" i="9"/>
  <c r="G490" i="9"/>
  <c r="F490" i="9"/>
  <c r="E490" i="9"/>
  <c r="D490" i="9"/>
  <c r="C490" i="9"/>
  <c r="B490" i="9"/>
  <c r="A490" i="9"/>
  <c r="G489" i="9"/>
  <c r="F489" i="9"/>
  <c r="E489" i="9"/>
  <c r="D489" i="9"/>
  <c r="C489" i="9"/>
  <c r="B489" i="9"/>
  <c r="A489" i="9"/>
  <c r="G488" i="9"/>
  <c r="F488" i="9"/>
  <c r="E488" i="9"/>
  <c r="D488" i="9"/>
  <c r="C488" i="9"/>
  <c r="B488" i="9"/>
  <c r="A488" i="9"/>
  <c r="G487" i="9"/>
  <c r="F487" i="9"/>
  <c r="E487" i="9"/>
  <c r="D487" i="9"/>
  <c r="C487" i="9"/>
  <c r="B487" i="9"/>
  <c r="A487" i="9"/>
  <c r="G486" i="9"/>
  <c r="F486" i="9"/>
  <c r="E486" i="9"/>
  <c r="D486" i="9"/>
  <c r="C486" i="9"/>
  <c r="B486" i="9"/>
  <c r="A486" i="9"/>
  <c r="G485" i="9"/>
  <c r="F485" i="9"/>
  <c r="E485" i="9"/>
  <c r="D485" i="9"/>
  <c r="C485" i="9"/>
  <c r="B485" i="9"/>
  <c r="A485" i="9"/>
  <c r="G484" i="9"/>
  <c r="F484" i="9"/>
  <c r="E484" i="9"/>
  <c r="D484" i="9"/>
  <c r="C484" i="9"/>
  <c r="B484" i="9"/>
  <c r="A484" i="9"/>
  <c r="G483" i="9"/>
  <c r="F483" i="9"/>
  <c r="E483" i="9"/>
  <c r="D483" i="9"/>
  <c r="C483" i="9"/>
  <c r="B483" i="9"/>
  <c r="A483" i="9"/>
  <c r="G482" i="9"/>
  <c r="F482" i="9"/>
  <c r="E482" i="9"/>
  <c r="D482" i="9"/>
  <c r="C482" i="9"/>
  <c r="B482" i="9"/>
  <c r="A482" i="9"/>
  <c r="G481" i="9"/>
  <c r="F481" i="9"/>
  <c r="E481" i="9"/>
  <c r="D481" i="9"/>
  <c r="C481" i="9"/>
  <c r="B481" i="9"/>
  <c r="A481" i="9"/>
  <c r="G480" i="9"/>
  <c r="F480" i="9"/>
  <c r="E480" i="9"/>
  <c r="D480" i="9"/>
  <c r="C480" i="9"/>
  <c r="B480" i="9"/>
  <c r="A480" i="9"/>
  <c r="G479" i="9"/>
  <c r="F479" i="9"/>
  <c r="E479" i="9"/>
  <c r="D479" i="9"/>
  <c r="C479" i="9"/>
  <c r="B479" i="9"/>
  <c r="A479" i="9"/>
  <c r="G478" i="9"/>
  <c r="F478" i="9"/>
  <c r="E478" i="9"/>
  <c r="D478" i="9"/>
  <c r="C478" i="9"/>
  <c r="B478" i="9"/>
  <c r="A478" i="9"/>
  <c r="G477" i="9"/>
  <c r="F477" i="9"/>
  <c r="E477" i="9"/>
  <c r="D477" i="9"/>
  <c r="C477" i="9"/>
  <c r="B477" i="9"/>
  <c r="A477" i="9"/>
  <c r="G476" i="9"/>
  <c r="F476" i="9"/>
  <c r="E476" i="9"/>
  <c r="D476" i="9"/>
  <c r="C476" i="9"/>
  <c r="B476" i="9"/>
  <c r="A476" i="9"/>
  <c r="G475" i="9"/>
  <c r="F475" i="9"/>
  <c r="E475" i="9"/>
  <c r="D475" i="9"/>
  <c r="C475" i="9"/>
  <c r="B475" i="9"/>
  <c r="A475" i="9"/>
  <c r="G474" i="9"/>
  <c r="F474" i="9"/>
  <c r="E474" i="9"/>
  <c r="D474" i="9"/>
  <c r="C474" i="9"/>
  <c r="B474" i="9"/>
  <c r="A474" i="9"/>
  <c r="G473" i="9"/>
  <c r="F473" i="9"/>
  <c r="E473" i="9"/>
  <c r="D473" i="9"/>
  <c r="C473" i="9"/>
  <c r="B473" i="9"/>
  <c r="A473" i="9"/>
  <c r="G472" i="9"/>
  <c r="F472" i="9"/>
  <c r="E472" i="9"/>
  <c r="D472" i="9"/>
  <c r="C472" i="9"/>
  <c r="B472" i="9"/>
  <c r="A472" i="9"/>
  <c r="G471" i="9"/>
  <c r="F471" i="9"/>
  <c r="E471" i="9"/>
  <c r="D471" i="9"/>
  <c r="C471" i="9"/>
  <c r="B471" i="9"/>
  <c r="A471" i="9"/>
  <c r="G470" i="9"/>
  <c r="F470" i="9"/>
  <c r="E470" i="9"/>
  <c r="D470" i="9"/>
  <c r="C470" i="9"/>
  <c r="B470" i="9"/>
  <c r="A470" i="9"/>
  <c r="G469" i="9"/>
  <c r="F469" i="9"/>
  <c r="E469" i="9"/>
  <c r="D469" i="9"/>
  <c r="C469" i="9"/>
  <c r="B469" i="9"/>
  <c r="A469" i="9"/>
  <c r="G468" i="9"/>
  <c r="F468" i="9"/>
  <c r="E468" i="9"/>
  <c r="D468" i="9"/>
  <c r="C468" i="9"/>
  <c r="B468" i="9"/>
  <c r="A468" i="9"/>
  <c r="G467" i="9"/>
  <c r="F467" i="9"/>
  <c r="E467" i="9"/>
  <c r="D467" i="9"/>
  <c r="C467" i="9"/>
  <c r="B467" i="9"/>
  <c r="A467" i="9"/>
  <c r="G466" i="9"/>
  <c r="F466" i="9"/>
  <c r="E466" i="9"/>
  <c r="D466" i="9"/>
  <c r="C466" i="9"/>
  <c r="B466" i="9"/>
  <c r="A466" i="9"/>
  <c r="G465" i="9"/>
  <c r="F465" i="9"/>
  <c r="E465" i="9"/>
  <c r="D465" i="9"/>
  <c r="C465" i="9"/>
  <c r="B465" i="9"/>
  <c r="A465" i="9"/>
  <c r="G464" i="9"/>
  <c r="F464" i="9"/>
  <c r="E464" i="9"/>
  <c r="D464" i="9"/>
  <c r="C464" i="9"/>
  <c r="B464" i="9"/>
  <c r="A464" i="9"/>
  <c r="G463" i="9"/>
  <c r="F463" i="9"/>
  <c r="E463" i="9"/>
  <c r="D463" i="9"/>
  <c r="C463" i="9"/>
  <c r="B463" i="9"/>
  <c r="A463" i="9"/>
  <c r="G462" i="9"/>
  <c r="F462" i="9"/>
  <c r="E462" i="9"/>
  <c r="D462" i="9"/>
  <c r="C462" i="9"/>
  <c r="B462" i="9"/>
  <c r="A462" i="9"/>
  <c r="G461" i="9"/>
  <c r="F461" i="9"/>
  <c r="E461" i="9"/>
  <c r="D461" i="9"/>
  <c r="C461" i="9"/>
  <c r="B461" i="9"/>
  <c r="A461" i="9"/>
  <c r="G460" i="9"/>
  <c r="F460" i="9"/>
  <c r="E460" i="9"/>
  <c r="D460" i="9"/>
  <c r="C460" i="9"/>
  <c r="B460" i="9"/>
  <c r="A460" i="9"/>
  <c r="G459" i="9"/>
  <c r="F459" i="9"/>
  <c r="E459" i="9"/>
  <c r="D459" i="9"/>
  <c r="C459" i="9"/>
  <c r="B459" i="9"/>
  <c r="A459" i="9"/>
  <c r="G458" i="9"/>
  <c r="F458" i="9"/>
  <c r="E458" i="9"/>
  <c r="D458" i="9"/>
  <c r="C458" i="9"/>
  <c r="B458" i="9"/>
  <c r="A458" i="9"/>
  <c r="G457" i="9"/>
  <c r="F457" i="9"/>
  <c r="E457" i="9"/>
  <c r="D457" i="9"/>
  <c r="C457" i="9"/>
  <c r="B457" i="9"/>
  <c r="A457" i="9"/>
  <c r="G456" i="9"/>
  <c r="F456" i="9"/>
  <c r="E456" i="9"/>
  <c r="D456" i="9"/>
  <c r="C456" i="9"/>
  <c r="B456" i="9"/>
  <c r="A456" i="9"/>
  <c r="G455" i="9"/>
  <c r="F455" i="9"/>
  <c r="E455" i="9"/>
  <c r="D455" i="9"/>
  <c r="C455" i="9"/>
  <c r="B455" i="9"/>
  <c r="A455" i="9"/>
  <c r="G454" i="9"/>
  <c r="F454" i="9"/>
  <c r="E454" i="9"/>
  <c r="D454" i="9"/>
  <c r="C454" i="9"/>
  <c r="B454" i="9"/>
  <c r="A454" i="9"/>
  <c r="G453" i="9"/>
  <c r="F453" i="9"/>
  <c r="E453" i="9"/>
  <c r="D453" i="9"/>
  <c r="C453" i="9"/>
  <c r="B453" i="9"/>
  <c r="A453" i="9"/>
  <c r="G452" i="9"/>
  <c r="F452" i="9"/>
  <c r="E452" i="9"/>
  <c r="D452" i="9"/>
  <c r="C452" i="9"/>
  <c r="B452" i="9"/>
  <c r="A452" i="9"/>
  <c r="G451" i="9"/>
  <c r="F451" i="9"/>
  <c r="E451" i="9"/>
  <c r="D451" i="9"/>
  <c r="C451" i="9"/>
  <c r="B451" i="9"/>
  <c r="A451" i="9"/>
  <c r="G450" i="9"/>
  <c r="F450" i="9"/>
  <c r="E450" i="9"/>
  <c r="D450" i="9"/>
  <c r="C450" i="9"/>
  <c r="B450" i="9"/>
  <c r="A450" i="9"/>
  <c r="G449" i="9"/>
  <c r="F449" i="9"/>
  <c r="E449" i="9"/>
  <c r="D449" i="9"/>
  <c r="C449" i="9"/>
  <c r="B449" i="9"/>
  <c r="A449" i="9"/>
  <c r="G448" i="9"/>
  <c r="F448" i="9"/>
  <c r="E448" i="9"/>
  <c r="D448" i="9"/>
  <c r="C448" i="9"/>
  <c r="B448" i="9"/>
  <c r="A448" i="9"/>
  <c r="G447" i="9"/>
  <c r="F447" i="9"/>
  <c r="E447" i="9"/>
  <c r="D447" i="9"/>
  <c r="C447" i="9"/>
  <c r="B447" i="9"/>
  <c r="A447" i="9"/>
  <c r="G446" i="9"/>
  <c r="F446" i="9"/>
  <c r="E446" i="9"/>
  <c r="D446" i="9"/>
  <c r="C446" i="9"/>
  <c r="B446" i="9"/>
  <c r="A446" i="9"/>
  <c r="G445" i="9"/>
  <c r="F445" i="9"/>
  <c r="E445" i="9"/>
  <c r="D445" i="9"/>
  <c r="C445" i="9"/>
  <c r="B445" i="9"/>
  <c r="A445" i="9"/>
  <c r="G444" i="9"/>
  <c r="F444" i="9"/>
  <c r="E444" i="9"/>
  <c r="D444" i="9"/>
  <c r="C444" i="9"/>
  <c r="B444" i="9"/>
  <c r="A444" i="9"/>
  <c r="G443" i="9"/>
  <c r="F443" i="9"/>
  <c r="E443" i="9"/>
  <c r="D443" i="9"/>
  <c r="C443" i="9"/>
  <c r="B443" i="9"/>
  <c r="A443" i="9"/>
  <c r="G442" i="9"/>
  <c r="F442" i="9"/>
  <c r="E442" i="9"/>
  <c r="D442" i="9"/>
  <c r="C442" i="9"/>
  <c r="B442" i="9"/>
  <c r="A442" i="9"/>
  <c r="G441" i="9"/>
  <c r="F441" i="9"/>
  <c r="E441" i="9"/>
  <c r="D441" i="9"/>
  <c r="C441" i="9"/>
  <c r="B441" i="9"/>
  <c r="A441" i="9"/>
  <c r="G440" i="9"/>
  <c r="F440" i="9"/>
  <c r="E440" i="9"/>
  <c r="D440" i="9"/>
  <c r="C440" i="9"/>
  <c r="B440" i="9"/>
  <c r="A440" i="9"/>
  <c r="G439" i="9"/>
  <c r="F439" i="9"/>
  <c r="E439" i="9"/>
  <c r="D439" i="9"/>
  <c r="C439" i="9"/>
  <c r="B439" i="9"/>
  <c r="A439" i="9"/>
  <c r="G438" i="9"/>
  <c r="F438" i="9"/>
  <c r="E438" i="9"/>
  <c r="D438" i="9"/>
  <c r="C438" i="9"/>
  <c r="B438" i="9"/>
  <c r="A438" i="9"/>
  <c r="G437" i="9"/>
  <c r="F437" i="9"/>
  <c r="E437" i="9"/>
  <c r="D437" i="9"/>
  <c r="C437" i="9"/>
  <c r="B437" i="9"/>
  <c r="A437" i="9"/>
  <c r="G436" i="9"/>
  <c r="F436" i="9"/>
  <c r="E436" i="9"/>
  <c r="D436" i="9"/>
  <c r="C436" i="9"/>
  <c r="B436" i="9"/>
  <c r="A436" i="9"/>
  <c r="G435" i="9"/>
  <c r="F435" i="9"/>
  <c r="E435" i="9"/>
  <c r="D435" i="9"/>
  <c r="C435" i="9"/>
  <c r="B435" i="9"/>
  <c r="A435" i="9"/>
  <c r="G434" i="9"/>
  <c r="F434" i="9"/>
  <c r="E434" i="9"/>
  <c r="D434" i="9"/>
  <c r="C434" i="9"/>
  <c r="B434" i="9"/>
  <c r="A434" i="9"/>
  <c r="G433" i="9"/>
  <c r="F433" i="9"/>
  <c r="E433" i="9"/>
  <c r="D433" i="9"/>
  <c r="C433" i="9"/>
  <c r="B433" i="9"/>
  <c r="A433" i="9"/>
  <c r="G432" i="9"/>
  <c r="F432" i="9"/>
  <c r="E432" i="9"/>
  <c r="D432" i="9"/>
  <c r="C432" i="9"/>
  <c r="B432" i="9"/>
  <c r="A432" i="9"/>
  <c r="G431" i="9"/>
  <c r="F431" i="9"/>
  <c r="E431" i="9"/>
  <c r="D431" i="9"/>
  <c r="C431" i="9"/>
  <c r="B431" i="9"/>
  <c r="A431" i="9"/>
  <c r="G430" i="9"/>
  <c r="F430" i="9"/>
  <c r="E430" i="9"/>
  <c r="D430" i="9"/>
  <c r="C430" i="9"/>
  <c r="B430" i="9"/>
  <c r="A430" i="9"/>
  <c r="G429" i="9"/>
  <c r="F429" i="9"/>
  <c r="E429" i="9"/>
  <c r="D429" i="9"/>
  <c r="C429" i="9"/>
  <c r="B429" i="9"/>
  <c r="A429" i="9"/>
  <c r="G428" i="9"/>
  <c r="F428" i="9"/>
  <c r="E428" i="9"/>
  <c r="D428" i="9"/>
  <c r="C428" i="9"/>
  <c r="B428" i="9"/>
  <c r="A428" i="9"/>
  <c r="G427" i="9"/>
  <c r="F427" i="9"/>
  <c r="E427" i="9"/>
  <c r="D427" i="9"/>
  <c r="C427" i="9"/>
  <c r="B427" i="9"/>
  <c r="A427" i="9"/>
  <c r="G426" i="9"/>
  <c r="F426" i="9"/>
  <c r="E426" i="9"/>
  <c r="D426" i="9"/>
  <c r="C426" i="9"/>
  <c r="B426" i="9"/>
  <c r="A426" i="9"/>
  <c r="G425" i="9"/>
  <c r="F425" i="9"/>
  <c r="E425" i="9"/>
  <c r="D425" i="9"/>
  <c r="C425" i="9"/>
  <c r="B425" i="9"/>
  <c r="A425" i="9"/>
  <c r="G424" i="9"/>
  <c r="F424" i="9"/>
  <c r="E424" i="9"/>
  <c r="D424" i="9"/>
  <c r="C424" i="9"/>
  <c r="B424" i="9"/>
  <c r="A424" i="9"/>
  <c r="G423" i="9"/>
  <c r="F423" i="9"/>
  <c r="E423" i="9"/>
  <c r="D423" i="9"/>
  <c r="C423" i="9"/>
  <c r="B423" i="9"/>
  <c r="A423" i="9"/>
  <c r="G422" i="9"/>
  <c r="F422" i="9"/>
  <c r="E422" i="9"/>
  <c r="D422" i="9"/>
  <c r="C422" i="9"/>
  <c r="B422" i="9"/>
  <c r="A422" i="9"/>
  <c r="G421" i="9"/>
  <c r="F421" i="9"/>
  <c r="E421" i="9"/>
  <c r="D421" i="9"/>
  <c r="C421" i="9"/>
  <c r="B421" i="9"/>
  <c r="A421" i="9"/>
  <c r="G420" i="9"/>
  <c r="F420" i="9"/>
  <c r="E420" i="9"/>
  <c r="D420" i="9"/>
  <c r="C420" i="9"/>
  <c r="B420" i="9"/>
  <c r="A420" i="9"/>
  <c r="G419" i="9"/>
  <c r="F419" i="9"/>
  <c r="E419" i="9"/>
  <c r="D419" i="9"/>
  <c r="C419" i="9"/>
  <c r="B419" i="9"/>
  <c r="A419" i="9"/>
  <c r="G418" i="9"/>
  <c r="F418" i="9"/>
  <c r="E418" i="9"/>
  <c r="D418" i="9"/>
  <c r="C418" i="9"/>
  <c r="B418" i="9"/>
  <c r="A418" i="9"/>
  <c r="G417" i="9"/>
  <c r="F417" i="9"/>
  <c r="E417" i="9"/>
  <c r="D417" i="9"/>
  <c r="C417" i="9"/>
  <c r="B417" i="9"/>
  <c r="A417" i="9"/>
  <c r="G416" i="9"/>
  <c r="F416" i="9"/>
  <c r="E416" i="9"/>
  <c r="D416" i="9"/>
  <c r="C416" i="9"/>
  <c r="B416" i="9"/>
  <c r="A416" i="9"/>
  <c r="G415" i="9"/>
  <c r="F415" i="9"/>
  <c r="E415" i="9"/>
  <c r="D415" i="9"/>
  <c r="C415" i="9"/>
  <c r="B415" i="9"/>
  <c r="A415" i="9"/>
  <c r="G414" i="9"/>
  <c r="F414" i="9"/>
  <c r="E414" i="9"/>
  <c r="D414" i="9"/>
  <c r="C414" i="9"/>
  <c r="B414" i="9"/>
  <c r="A414" i="9"/>
  <c r="G413" i="9"/>
  <c r="F413" i="9"/>
  <c r="E413" i="9"/>
  <c r="D413" i="9"/>
  <c r="C413" i="9"/>
  <c r="B413" i="9"/>
  <c r="A413" i="9"/>
  <c r="G412" i="9"/>
  <c r="F412" i="9"/>
  <c r="E412" i="9"/>
  <c r="D412" i="9"/>
  <c r="C412" i="9"/>
  <c r="B412" i="9"/>
  <c r="A412" i="9"/>
  <c r="G411" i="9"/>
  <c r="F411" i="9"/>
  <c r="E411" i="9"/>
  <c r="D411" i="9"/>
  <c r="C411" i="9"/>
  <c r="B411" i="9"/>
  <c r="A411" i="9"/>
  <c r="G410" i="9"/>
  <c r="F410" i="9"/>
  <c r="E410" i="9"/>
  <c r="D410" i="9"/>
  <c r="C410" i="9"/>
  <c r="B410" i="9"/>
  <c r="A410" i="9"/>
  <c r="G409" i="9"/>
  <c r="F409" i="9"/>
  <c r="E409" i="9"/>
  <c r="D409" i="9"/>
  <c r="C409" i="9"/>
  <c r="B409" i="9"/>
  <c r="A409" i="9"/>
  <c r="G408" i="9"/>
  <c r="F408" i="9"/>
  <c r="E408" i="9"/>
  <c r="D408" i="9"/>
  <c r="C408" i="9"/>
  <c r="B408" i="9"/>
  <c r="A408" i="9"/>
  <c r="G407" i="9"/>
  <c r="F407" i="9"/>
  <c r="E407" i="9"/>
  <c r="D407" i="9"/>
  <c r="C407" i="9"/>
  <c r="B407" i="9"/>
  <c r="A407" i="9"/>
  <c r="G406" i="9"/>
  <c r="F406" i="9"/>
  <c r="E406" i="9"/>
  <c r="D406" i="9"/>
  <c r="C406" i="9"/>
  <c r="B406" i="9"/>
  <c r="A406" i="9"/>
  <c r="G405" i="9"/>
  <c r="F405" i="9"/>
  <c r="E405" i="9"/>
  <c r="D405" i="9"/>
  <c r="C405" i="9"/>
  <c r="B405" i="9"/>
  <c r="A405" i="9"/>
  <c r="G404" i="9"/>
  <c r="F404" i="9"/>
  <c r="E404" i="9"/>
  <c r="D404" i="9"/>
  <c r="C404" i="9"/>
  <c r="B404" i="9"/>
  <c r="A404" i="9"/>
  <c r="G403" i="9"/>
  <c r="F403" i="9"/>
  <c r="E403" i="9"/>
  <c r="D403" i="9"/>
  <c r="C403" i="9"/>
  <c r="B403" i="9"/>
  <c r="A403" i="9"/>
  <c r="G402" i="9"/>
  <c r="F402" i="9"/>
  <c r="E402" i="9"/>
  <c r="D402" i="9"/>
  <c r="C402" i="9"/>
  <c r="B402" i="9"/>
  <c r="A402" i="9"/>
  <c r="G401" i="9"/>
  <c r="F401" i="9"/>
  <c r="E401" i="9"/>
  <c r="D401" i="9"/>
  <c r="C401" i="9"/>
  <c r="B401" i="9"/>
  <c r="A401" i="9"/>
  <c r="G400" i="9"/>
  <c r="F400" i="9"/>
  <c r="E400" i="9"/>
  <c r="D400" i="9"/>
  <c r="C400" i="9"/>
  <c r="B400" i="9"/>
  <c r="A400" i="9"/>
  <c r="G399" i="9"/>
  <c r="F399" i="9"/>
  <c r="E399" i="9"/>
  <c r="D399" i="9"/>
  <c r="C399" i="9"/>
  <c r="B399" i="9"/>
  <c r="A399" i="9"/>
  <c r="G398" i="9"/>
  <c r="F398" i="9"/>
  <c r="E398" i="9"/>
  <c r="D398" i="9"/>
  <c r="C398" i="9"/>
  <c r="B398" i="9"/>
  <c r="A398" i="9"/>
  <c r="G397" i="9"/>
  <c r="F397" i="9"/>
  <c r="E397" i="9"/>
  <c r="D397" i="9"/>
  <c r="C397" i="9"/>
  <c r="B397" i="9"/>
  <c r="A397" i="9"/>
  <c r="G396" i="9"/>
  <c r="F396" i="9"/>
  <c r="E396" i="9"/>
  <c r="D396" i="9"/>
  <c r="C396" i="9"/>
  <c r="B396" i="9"/>
  <c r="A396" i="9"/>
  <c r="G395" i="9"/>
  <c r="F395" i="9"/>
  <c r="E395" i="9"/>
  <c r="D395" i="9"/>
  <c r="C395" i="9"/>
  <c r="B395" i="9"/>
  <c r="A395" i="9"/>
  <c r="G394" i="9"/>
  <c r="F394" i="9"/>
  <c r="E394" i="9"/>
  <c r="D394" i="9"/>
  <c r="C394" i="9"/>
  <c r="B394" i="9"/>
  <c r="A394" i="9"/>
  <c r="G393" i="9"/>
  <c r="F393" i="9"/>
  <c r="E393" i="9"/>
  <c r="D393" i="9"/>
  <c r="C393" i="9"/>
  <c r="B393" i="9"/>
  <c r="A393" i="9"/>
  <c r="G392" i="9"/>
  <c r="F392" i="9"/>
  <c r="E392" i="9"/>
  <c r="D392" i="9"/>
  <c r="C392" i="9"/>
  <c r="B392" i="9"/>
  <c r="A392" i="9"/>
  <c r="G391" i="9"/>
  <c r="F391" i="9"/>
  <c r="E391" i="9"/>
  <c r="D391" i="9"/>
  <c r="C391" i="9"/>
  <c r="B391" i="9"/>
  <c r="A391" i="9"/>
  <c r="G390" i="9"/>
  <c r="F390" i="9"/>
  <c r="E390" i="9"/>
  <c r="D390" i="9"/>
  <c r="C390" i="9"/>
  <c r="B390" i="9"/>
  <c r="A390" i="9"/>
  <c r="G389" i="9"/>
  <c r="F389" i="9"/>
  <c r="E389" i="9"/>
  <c r="D389" i="9"/>
  <c r="C389" i="9"/>
  <c r="B389" i="9"/>
  <c r="A389" i="9"/>
  <c r="G388" i="9"/>
  <c r="F388" i="9"/>
  <c r="E388" i="9"/>
  <c r="D388" i="9"/>
  <c r="C388" i="9"/>
  <c r="B388" i="9"/>
  <c r="A388" i="9"/>
  <c r="G387" i="9"/>
  <c r="F387" i="9"/>
  <c r="E387" i="9"/>
  <c r="D387" i="9"/>
  <c r="C387" i="9"/>
  <c r="B387" i="9"/>
  <c r="A387" i="9"/>
  <c r="G386" i="9"/>
  <c r="F386" i="9"/>
  <c r="E386" i="9"/>
  <c r="D386" i="9"/>
  <c r="C386" i="9"/>
  <c r="B386" i="9"/>
  <c r="A386" i="9"/>
  <c r="G385" i="9"/>
  <c r="F385" i="9"/>
  <c r="E385" i="9"/>
  <c r="D385" i="9"/>
  <c r="C385" i="9"/>
  <c r="B385" i="9"/>
  <c r="A385" i="9"/>
  <c r="G384" i="9"/>
  <c r="F384" i="9"/>
  <c r="E384" i="9"/>
  <c r="D384" i="9"/>
  <c r="C384" i="9"/>
  <c r="B384" i="9"/>
  <c r="A384" i="9"/>
  <c r="G383" i="9"/>
  <c r="F383" i="9"/>
  <c r="E383" i="9"/>
  <c r="D383" i="9"/>
  <c r="C383" i="9"/>
  <c r="B383" i="9"/>
  <c r="A383" i="9"/>
  <c r="G382" i="9"/>
  <c r="F382" i="9"/>
  <c r="E382" i="9"/>
  <c r="D382" i="9"/>
  <c r="C382" i="9"/>
  <c r="B382" i="9"/>
  <c r="A382" i="9"/>
  <c r="G381" i="9"/>
  <c r="F381" i="9"/>
  <c r="E381" i="9"/>
  <c r="D381" i="9"/>
  <c r="C381" i="9"/>
  <c r="B381" i="9"/>
  <c r="A381" i="9"/>
  <c r="G380" i="9"/>
  <c r="F380" i="9"/>
  <c r="E380" i="9"/>
  <c r="D380" i="9"/>
  <c r="C380" i="9"/>
  <c r="B380" i="9"/>
  <c r="A380" i="9"/>
  <c r="G379" i="9"/>
  <c r="F379" i="9"/>
  <c r="E379" i="9"/>
  <c r="D379" i="9"/>
  <c r="C379" i="9"/>
  <c r="B379" i="9"/>
  <c r="A379" i="9"/>
  <c r="G378" i="9"/>
  <c r="F378" i="9"/>
  <c r="E378" i="9"/>
  <c r="D378" i="9"/>
  <c r="C378" i="9"/>
  <c r="B378" i="9"/>
  <c r="A378" i="9"/>
  <c r="G377" i="9"/>
  <c r="F377" i="9"/>
  <c r="E377" i="9"/>
  <c r="D377" i="9"/>
  <c r="C377" i="9"/>
  <c r="B377" i="9"/>
  <c r="A377" i="9"/>
  <c r="G376" i="9"/>
  <c r="F376" i="9"/>
  <c r="E376" i="9"/>
  <c r="D376" i="9"/>
  <c r="C376" i="9"/>
  <c r="B376" i="9"/>
  <c r="A376" i="9"/>
  <c r="G375" i="9"/>
  <c r="F375" i="9"/>
  <c r="E375" i="9"/>
  <c r="D375" i="9"/>
  <c r="C375" i="9"/>
  <c r="B375" i="9"/>
  <c r="A375" i="9"/>
  <c r="G374" i="9"/>
  <c r="F374" i="9"/>
  <c r="E374" i="9"/>
  <c r="D374" i="9"/>
  <c r="C374" i="9"/>
  <c r="B374" i="9"/>
  <c r="A374" i="9"/>
  <c r="G373" i="9"/>
  <c r="F373" i="9"/>
  <c r="E373" i="9"/>
  <c r="D373" i="9"/>
  <c r="C373" i="9"/>
  <c r="B373" i="9"/>
  <c r="A373" i="9"/>
  <c r="G372" i="9"/>
  <c r="F372" i="9"/>
  <c r="E372" i="9"/>
  <c r="D372" i="9"/>
  <c r="C372" i="9"/>
  <c r="B372" i="9"/>
  <c r="A372" i="9"/>
  <c r="G371" i="9"/>
  <c r="F371" i="9"/>
  <c r="E371" i="9"/>
  <c r="D371" i="9"/>
  <c r="C371" i="9"/>
  <c r="B371" i="9"/>
  <c r="A371" i="9"/>
  <c r="G370" i="9"/>
  <c r="F370" i="9"/>
  <c r="E370" i="9"/>
  <c r="D370" i="9"/>
  <c r="C370" i="9"/>
  <c r="B370" i="9"/>
  <c r="A370" i="9"/>
  <c r="G369" i="9"/>
  <c r="F369" i="9"/>
  <c r="E369" i="9"/>
  <c r="D369" i="9"/>
  <c r="C369" i="9"/>
  <c r="B369" i="9"/>
  <c r="A369" i="9"/>
  <c r="G368" i="9"/>
  <c r="F368" i="9"/>
  <c r="E368" i="9"/>
  <c r="D368" i="9"/>
  <c r="C368" i="9"/>
  <c r="B368" i="9"/>
  <c r="A368" i="9"/>
  <c r="G367" i="9"/>
  <c r="F367" i="9"/>
  <c r="E367" i="9"/>
  <c r="D367" i="9"/>
  <c r="C367" i="9"/>
  <c r="B367" i="9"/>
  <c r="A367" i="9"/>
  <c r="G366" i="9"/>
  <c r="F366" i="9"/>
  <c r="E366" i="9"/>
  <c r="D366" i="9"/>
  <c r="C366" i="9"/>
  <c r="B366" i="9"/>
  <c r="A366" i="9"/>
  <c r="G365" i="9"/>
  <c r="F365" i="9"/>
  <c r="E365" i="9"/>
  <c r="D365" i="9"/>
  <c r="C365" i="9"/>
  <c r="B365" i="9"/>
  <c r="A365" i="9"/>
  <c r="G364" i="9"/>
  <c r="F364" i="9"/>
  <c r="E364" i="9"/>
  <c r="D364" i="9"/>
  <c r="C364" i="9"/>
  <c r="B364" i="9"/>
  <c r="A364" i="9"/>
  <c r="G363" i="9"/>
  <c r="F363" i="9"/>
  <c r="E363" i="9"/>
  <c r="D363" i="9"/>
  <c r="C363" i="9"/>
  <c r="B363" i="9"/>
  <c r="A363" i="9"/>
  <c r="G362" i="9"/>
  <c r="F362" i="9"/>
  <c r="E362" i="9"/>
  <c r="D362" i="9"/>
  <c r="C362" i="9"/>
  <c r="B362" i="9"/>
  <c r="A362" i="9"/>
  <c r="G361" i="9"/>
  <c r="F361" i="9"/>
  <c r="E361" i="9"/>
  <c r="D361" i="9"/>
  <c r="C361" i="9"/>
  <c r="B361" i="9"/>
  <c r="A361" i="9"/>
  <c r="G360" i="9"/>
  <c r="F360" i="9"/>
  <c r="E360" i="9"/>
  <c r="D360" i="9"/>
  <c r="C360" i="9"/>
  <c r="B360" i="9"/>
  <c r="A360" i="9"/>
  <c r="G359" i="9"/>
  <c r="F359" i="9"/>
  <c r="E359" i="9"/>
  <c r="D359" i="9"/>
  <c r="C359" i="9"/>
  <c r="B359" i="9"/>
  <c r="A359" i="9"/>
  <c r="G358" i="9"/>
  <c r="F358" i="9"/>
  <c r="E358" i="9"/>
  <c r="D358" i="9"/>
  <c r="C358" i="9"/>
  <c r="B358" i="9"/>
  <c r="A358" i="9"/>
  <c r="G357" i="9"/>
  <c r="F357" i="9"/>
  <c r="E357" i="9"/>
  <c r="D357" i="9"/>
  <c r="C357" i="9"/>
  <c r="B357" i="9"/>
  <c r="A357" i="9"/>
  <c r="G356" i="9"/>
  <c r="F356" i="9"/>
  <c r="E356" i="9"/>
  <c r="D356" i="9"/>
  <c r="C356" i="9"/>
  <c r="B356" i="9"/>
  <c r="A356" i="9"/>
  <c r="G355" i="9"/>
  <c r="F355" i="9"/>
  <c r="E355" i="9"/>
  <c r="D355" i="9"/>
  <c r="C355" i="9"/>
  <c r="B355" i="9"/>
  <c r="A355" i="9"/>
  <c r="G354" i="9"/>
  <c r="F354" i="9"/>
  <c r="E354" i="9"/>
  <c r="D354" i="9"/>
  <c r="C354" i="9"/>
  <c r="B354" i="9"/>
  <c r="A354" i="9"/>
  <c r="G353" i="9"/>
  <c r="F353" i="9"/>
  <c r="E353" i="9"/>
  <c r="D353" i="9"/>
  <c r="C353" i="9"/>
  <c r="B353" i="9"/>
  <c r="A353" i="9"/>
  <c r="G352" i="9"/>
  <c r="F352" i="9"/>
  <c r="E352" i="9"/>
  <c r="D352" i="9"/>
  <c r="C352" i="9"/>
  <c r="B352" i="9"/>
  <c r="A352" i="9"/>
  <c r="G351" i="9"/>
  <c r="F351" i="9"/>
  <c r="E351" i="9"/>
  <c r="D351" i="9"/>
  <c r="C351" i="9"/>
  <c r="B351" i="9"/>
  <c r="A351" i="9"/>
  <c r="G350" i="9"/>
  <c r="F350" i="9"/>
  <c r="E350" i="9"/>
  <c r="D350" i="9"/>
  <c r="C350" i="9"/>
  <c r="B350" i="9"/>
  <c r="A350" i="9"/>
  <c r="G349" i="9"/>
  <c r="F349" i="9"/>
  <c r="E349" i="9"/>
  <c r="D349" i="9"/>
  <c r="C349" i="9"/>
  <c r="B349" i="9"/>
  <c r="A349" i="9"/>
  <c r="G348" i="9"/>
  <c r="F348" i="9"/>
  <c r="E348" i="9"/>
  <c r="D348" i="9"/>
  <c r="C348" i="9"/>
  <c r="B348" i="9"/>
  <c r="A348" i="9"/>
  <c r="G347" i="9"/>
  <c r="F347" i="9"/>
  <c r="E347" i="9"/>
  <c r="D347" i="9"/>
  <c r="C347" i="9"/>
  <c r="B347" i="9"/>
  <c r="A347" i="9"/>
  <c r="G346" i="9"/>
  <c r="F346" i="9"/>
  <c r="E346" i="9"/>
  <c r="D346" i="9"/>
  <c r="C346" i="9"/>
  <c r="B346" i="9"/>
  <c r="A346" i="9"/>
  <c r="G345" i="9"/>
  <c r="F345" i="9"/>
  <c r="E345" i="9"/>
  <c r="D345" i="9"/>
  <c r="C345" i="9"/>
  <c r="B345" i="9"/>
  <c r="A345" i="9"/>
  <c r="G344" i="9"/>
  <c r="F344" i="9"/>
  <c r="E344" i="9"/>
  <c r="D344" i="9"/>
  <c r="C344" i="9"/>
  <c r="B344" i="9"/>
  <c r="A344" i="9"/>
  <c r="G343" i="9"/>
  <c r="F343" i="9"/>
  <c r="E343" i="9"/>
  <c r="D343" i="9"/>
  <c r="C343" i="9"/>
  <c r="B343" i="9"/>
  <c r="A343" i="9"/>
  <c r="G342" i="9"/>
  <c r="F342" i="9"/>
  <c r="E342" i="9"/>
  <c r="D342" i="9"/>
  <c r="C342" i="9"/>
  <c r="B342" i="9"/>
  <c r="A342" i="9"/>
  <c r="G341" i="9"/>
  <c r="F341" i="9"/>
  <c r="E341" i="9"/>
  <c r="D341" i="9"/>
  <c r="C341" i="9"/>
  <c r="B341" i="9"/>
  <c r="A341" i="9"/>
  <c r="G340" i="9"/>
  <c r="F340" i="9"/>
  <c r="E340" i="9"/>
  <c r="D340" i="9"/>
  <c r="C340" i="9"/>
  <c r="B340" i="9"/>
  <c r="A340" i="9"/>
  <c r="G339" i="9"/>
  <c r="F339" i="9"/>
  <c r="E339" i="9"/>
  <c r="D339" i="9"/>
  <c r="C339" i="9"/>
  <c r="B339" i="9"/>
  <c r="A339" i="9"/>
  <c r="G338" i="9"/>
  <c r="F338" i="9"/>
  <c r="E338" i="9"/>
  <c r="D338" i="9"/>
  <c r="C338" i="9"/>
  <c r="B338" i="9"/>
  <c r="A338" i="9"/>
  <c r="G337" i="9"/>
  <c r="F337" i="9"/>
  <c r="E337" i="9"/>
  <c r="D337" i="9"/>
  <c r="C337" i="9"/>
  <c r="B337" i="9"/>
  <c r="A337" i="9"/>
  <c r="G336" i="9"/>
  <c r="F336" i="9"/>
  <c r="E336" i="9"/>
  <c r="D336" i="9"/>
  <c r="C336" i="9"/>
  <c r="B336" i="9"/>
  <c r="A336" i="9"/>
  <c r="G335" i="9"/>
  <c r="F335" i="9"/>
  <c r="E335" i="9"/>
  <c r="D335" i="9"/>
  <c r="C335" i="9"/>
  <c r="B335" i="9"/>
  <c r="A335" i="9"/>
  <c r="G334" i="9"/>
  <c r="F334" i="9"/>
  <c r="E334" i="9"/>
  <c r="D334" i="9"/>
  <c r="C334" i="9"/>
  <c r="B334" i="9"/>
  <c r="A334" i="9"/>
  <c r="G333" i="9"/>
  <c r="F333" i="9"/>
  <c r="E333" i="9"/>
  <c r="D333" i="9"/>
  <c r="C333" i="9"/>
  <c r="B333" i="9"/>
  <c r="A333" i="9"/>
  <c r="G332" i="9"/>
  <c r="F332" i="9"/>
  <c r="E332" i="9"/>
  <c r="D332" i="9"/>
  <c r="C332" i="9"/>
  <c r="B332" i="9"/>
  <c r="A332" i="9"/>
  <c r="G331" i="9"/>
  <c r="F331" i="9"/>
  <c r="E331" i="9"/>
  <c r="D331" i="9"/>
  <c r="C331" i="9"/>
  <c r="B331" i="9"/>
  <c r="A331" i="9"/>
  <c r="G330" i="9"/>
  <c r="F330" i="9"/>
  <c r="E330" i="9"/>
  <c r="D330" i="9"/>
  <c r="C330" i="9"/>
  <c r="B330" i="9"/>
  <c r="A330" i="9"/>
  <c r="G329" i="9"/>
  <c r="F329" i="9"/>
  <c r="E329" i="9"/>
  <c r="D329" i="9"/>
  <c r="C329" i="9"/>
  <c r="B329" i="9"/>
  <c r="A329" i="9"/>
  <c r="G328" i="9"/>
  <c r="F328" i="9"/>
  <c r="E328" i="9"/>
  <c r="D328" i="9"/>
  <c r="C328" i="9"/>
  <c r="B328" i="9"/>
  <c r="A328" i="9"/>
  <c r="G327" i="9"/>
  <c r="F327" i="9"/>
  <c r="E327" i="9"/>
  <c r="D327" i="9"/>
  <c r="C327" i="9"/>
  <c r="B327" i="9"/>
  <c r="A327" i="9"/>
  <c r="G326" i="9"/>
  <c r="F326" i="9"/>
  <c r="E326" i="9"/>
  <c r="D326" i="9"/>
  <c r="C326" i="9"/>
  <c r="B326" i="9"/>
  <c r="A326" i="9"/>
  <c r="G325" i="9"/>
  <c r="F325" i="9"/>
  <c r="E325" i="9"/>
  <c r="D325" i="9"/>
  <c r="C325" i="9"/>
  <c r="B325" i="9"/>
  <c r="A325" i="9"/>
  <c r="G324" i="9"/>
  <c r="F324" i="9"/>
  <c r="E324" i="9"/>
  <c r="D324" i="9"/>
  <c r="C324" i="9"/>
  <c r="B324" i="9"/>
  <c r="A324" i="9"/>
  <c r="G323" i="9"/>
  <c r="F323" i="9"/>
  <c r="E323" i="9"/>
  <c r="D323" i="9"/>
  <c r="C323" i="9"/>
  <c r="B323" i="9"/>
  <c r="A323" i="9"/>
  <c r="G322" i="9"/>
  <c r="F322" i="9"/>
  <c r="E322" i="9"/>
  <c r="D322" i="9"/>
  <c r="C322" i="9"/>
  <c r="B322" i="9"/>
  <c r="A322" i="9"/>
  <c r="G321" i="9"/>
  <c r="F321" i="9"/>
  <c r="E321" i="9"/>
  <c r="D321" i="9"/>
  <c r="C321" i="9"/>
  <c r="B321" i="9"/>
  <c r="A321" i="9"/>
  <c r="G320" i="9"/>
  <c r="F320" i="9"/>
  <c r="E320" i="9"/>
  <c r="D320" i="9"/>
  <c r="C320" i="9"/>
  <c r="B320" i="9"/>
  <c r="A320" i="9"/>
  <c r="G319" i="9"/>
  <c r="F319" i="9"/>
  <c r="E319" i="9"/>
  <c r="D319" i="9"/>
  <c r="C319" i="9"/>
  <c r="B319" i="9"/>
  <c r="A319" i="9"/>
  <c r="G318" i="9"/>
  <c r="F318" i="9"/>
  <c r="E318" i="9"/>
  <c r="D318" i="9"/>
  <c r="C318" i="9"/>
  <c r="B318" i="9"/>
  <c r="A318" i="9"/>
  <c r="G317" i="9"/>
  <c r="F317" i="9"/>
  <c r="E317" i="9"/>
  <c r="D317" i="9"/>
  <c r="C317" i="9"/>
  <c r="B317" i="9"/>
  <c r="A317" i="9"/>
  <c r="G316" i="9"/>
  <c r="F316" i="9"/>
  <c r="E316" i="9"/>
  <c r="D316" i="9"/>
  <c r="C316" i="9"/>
  <c r="B316" i="9"/>
  <c r="A316" i="9"/>
  <c r="G315" i="9"/>
  <c r="F315" i="9"/>
  <c r="E315" i="9"/>
  <c r="D315" i="9"/>
  <c r="C315" i="9"/>
  <c r="B315" i="9"/>
  <c r="A315" i="9"/>
  <c r="G314" i="9"/>
  <c r="F314" i="9"/>
  <c r="E314" i="9"/>
  <c r="D314" i="9"/>
  <c r="C314" i="9"/>
  <c r="B314" i="9"/>
  <c r="A314" i="9"/>
  <c r="G313" i="9"/>
  <c r="F313" i="9"/>
  <c r="E313" i="9"/>
  <c r="D313" i="9"/>
  <c r="C313" i="9"/>
  <c r="B313" i="9"/>
  <c r="A313" i="9"/>
  <c r="G312" i="9"/>
  <c r="F312" i="9"/>
  <c r="E312" i="9"/>
  <c r="D312" i="9"/>
  <c r="C312" i="9"/>
  <c r="B312" i="9"/>
  <c r="A312" i="9"/>
  <c r="G311" i="9"/>
  <c r="F311" i="9"/>
  <c r="E311" i="9"/>
  <c r="D311" i="9"/>
  <c r="C311" i="9"/>
  <c r="B311" i="9"/>
  <c r="A311" i="9"/>
  <c r="G310" i="9"/>
  <c r="F310" i="9"/>
  <c r="E310" i="9"/>
  <c r="D310" i="9"/>
  <c r="C310" i="9"/>
  <c r="B310" i="9"/>
  <c r="A310" i="9"/>
  <c r="G309" i="9"/>
  <c r="F309" i="9"/>
  <c r="E309" i="9"/>
  <c r="D309" i="9"/>
  <c r="C309" i="9"/>
  <c r="B309" i="9"/>
  <c r="A309" i="9"/>
  <c r="G308" i="9"/>
  <c r="F308" i="9"/>
  <c r="E308" i="9"/>
  <c r="D308" i="9"/>
  <c r="C308" i="9"/>
  <c r="B308" i="9"/>
  <c r="A308" i="9"/>
  <c r="G307" i="9"/>
  <c r="F307" i="9"/>
  <c r="E307" i="9"/>
  <c r="D307" i="9"/>
  <c r="C307" i="9"/>
  <c r="B307" i="9"/>
  <c r="A307" i="9"/>
  <c r="G306" i="9"/>
  <c r="F306" i="9"/>
  <c r="E306" i="9"/>
  <c r="D306" i="9"/>
  <c r="C306" i="9"/>
  <c r="B306" i="9"/>
  <c r="A306" i="9"/>
  <c r="G305" i="9"/>
  <c r="F305" i="9"/>
  <c r="E305" i="9"/>
  <c r="D305" i="9"/>
  <c r="C305" i="9"/>
  <c r="B305" i="9"/>
  <c r="A305" i="9"/>
  <c r="G304" i="9"/>
  <c r="F304" i="9"/>
  <c r="E304" i="9"/>
  <c r="D304" i="9"/>
  <c r="C304" i="9"/>
  <c r="B304" i="9"/>
  <c r="A304" i="9"/>
  <c r="G303" i="9"/>
  <c r="F303" i="9"/>
  <c r="E303" i="9"/>
  <c r="D303" i="9"/>
  <c r="C303" i="9"/>
  <c r="B303" i="9"/>
  <c r="A303" i="9"/>
  <c r="G302" i="9"/>
  <c r="F302" i="9"/>
  <c r="E302" i="9"/>
  <c r="D302" i="9"/>
  <c r="C302" i="9"/>
  <c r="B302" i="9"/>
  <c r="A302" i="9"/>
  <c r="G301" i="9"/>
  <c r="F301" i="9"/>
  <c r="E301" i="9"/>
  <c r="D301" i="9"/>
  <c r="C301" i="9"/>
  <c r="B301" i="9"/>
  <c r="A301" i="9"/>
  <c r="G300" i="9"/>
  <c r="F300" i="9"/>
  <c r="E300" i="9"/>
  <c r="D300" i="9"/>
  <c r="C300" i="9"/>
  <c r="B300" i="9"/>
  <c r="A300" i="9"/>
  <c r="G299" i="9"/>
  <c r="F299" i="9"/>
  <c r="E299" i="9"/>
  <c r="D299" i="9"/>
  <c r="C299" i="9"/>
  <c r="B299" i="9"/>
  <c r="A299" i="9"/>
  <c r="G298" i="9"/>
  <c r="F298" i="9"/>
  <c r="E298" i="9"/>
  <c r="D298" i="9"/>
  <c r="C298" i="9"/>
  <c r="B298" i="9"/>
  <c r="A298" i="9"/>
  <c r="G297" i="9"/>
  <c r="F297" i="9"/>
  <c r="E297" i="9"/>
  <c r="D297" i="9"/>
  <c r="C297" i="9"/>
  <c r="B297" i="9"/>
  <c r="A297" i="9"/>
  <c r="G296" i="9"/>
  <c r="F296" i="9"/>
  <c r="E296" i="9"/>
  <c r="D296" i="9"/>
  <c r="C296" i="9"/>
  <c r="B296" i="9"/>
  <c r="A296" i="9"/>
  <c r="G295" i="9"/>
  <c r="F295" i="9"/>
  <c r="E295" i="9"/>
  <c r="D295" i="9"/>
  <c r="C295" i="9"/>
  <c r="B295" i="9"/>
  <c r="A295" i="9"/>
  <c r="G294" i="9"/>
  <c r="F294" i="9"/>
  <c r="E294" i="9"/>
  <c r="D294" i="9"/>
  <c r="C294" i="9"/>
  <c r="B294" i="9"/>
  <c r="A294" i="9"/>
  <c r="G293" i="9"/>
  <c r="F293" i="9"/>
  <c r="E293" i="9"/>
  <c r="D293" i="9"/>
  <c r="C293" i="9"/>
  <c r="B293" i="9"/>
  <c r="A293" i="9"/>
  <c r="G292" i="9"/>
  <c r="F292" i="9"/>
  <c r="E292" i="9"/>
  <c r="D292" i="9"/>
  <c r="C292" i="9"/>
  <c r="B292" i="9"/>
  <c r="A292" i="9"/>
  <c r="G291" i="9"/>
  <c r="F291" i="9"/>
  <c r="E291" i="9"/>
  <c r="D291" i="9"/>
  <c r="C291" i="9"/>
  <c r="B291" i="9"/>
  <c r="A291" i="9"/>
  <c r="G290" i="9"/>
  <c r="F290" i="9"/>
  <c r="E290" i="9"/>
  <c r="D290" i="9"/>
  <c r="C290" i="9"/>
  <c r="B290" i="9"/>
  <c r="A290" i="9"/>
  <c r="G289" i="9"/>
  <c r="F289" i="9"/>
  <c r="E289" i="9"/>
  <c r="D289" i="9"/>
  <c r="C289" i="9"/>
  <c r="B289" i="9"/>
  <c r="A289" i="9"/>
  <c r="G288" i="9"/>
  <c r="F288" i="9"/>
  <c r="E288" i="9"/>
  <c r="D288" i="9"/>
  <c r="C288" i="9"/>
  <c r="B288" i="9"/>
  <c r="A288" i="9"/>
  <c r="G287" i="9"/>
  <c r="F287" i="9"/>
  <c r="E287" i="9"/>
  <c r="D287" i="9"/>
  <c r="C287" i="9"/>
  <c r="B287" i="9"/>
  <c r="A287" i="9"/>
  <c r="G286" i="9"/>
  <c r="F286" i="9"/>
  <c r="E286" i="9"/>
  <c r="D286" i="9"/>
  <c r="C286" i="9"/>
  <c r="B286" i="9"/>
  <c r="A286" i="9"/>
  <c r="G285" i="9"/>
  <c r="F285" i="9"/>
  <c r="E285" i="9"/>
  <c r="D285" i="9"/>
  <c r="C285" i="9"/>
  <c r="B285" i="9"/>
  <c r="A285" i="9"/>
  <c r="G284" i="9"/>
  <c r="F284" i="9"/>
  <c r="E284" i="9"/>
  <c r="D284" i="9"/>
  <c r="C284" i="9"/>
  <c r="B284" i="9"/>
  <c r="A284" i="9"/>
  <c r="G283" i="9"/>
  <c r="F283" i="9"/>
  <c r="E283" i="9"/>
  <c r="D283" i="9"/>
  <c r="C283" i="9"/>
  <c r="B283" i="9"/>
  <c r="A283" i="9"/>
  <c r="G282" i="9"/>
  <c r="F282" i="9"/>
  <c r="E282" i="9"/>
  <c r="D282" i="9"/>
  <c r="C282" i="9"/>
  <c r="B282" i="9"/>
  <c r="A282" i="9"/>
  <c r="G281" i="9"/>
  <c r="F281" i="9"/>
  <c r="E281" i="9"/>
  <c r="D281" i="9"/>
  <c r="C281" i="9"/>
  <c r="B281" i="9"/>
  <c r="A281" i="9"/>
  <c r="G280" i="9"/>
  <c r="F280" i="9"/>
  <c r="E280" i="9"/>
  <c r="D280" i="9"/>
  <c r="C280" i="9"/>
  <c r="B280" i="9"/>
  <c r="A280" i="9"/>
  <c r="G279" i="9"/>
  <c r="F279" i="9"/>
  <c r="E279" i="9"/>
  <c r="D279" i="9"/>
  <c r="C279" i="9"/>
  <c r="B279" i="9"/>
  <c r="A279" i="9"/>
  <c r="G278" i="9"/>
  <c r="F278" i="9"/>
  <c r="E278" i="9"/>
  <c r="D278" i="9"/>
  <c r="C278" i="9"/>
  <c r="B278" i="9"/>
  <c r="A278" i="9"/>
  <c r="G277" i="9"/>
  <c r="F277" i="9"/>
  <c r="E277" i="9"/>
  <c r="D277" i="9"/>
  <c r="C277" i="9"/>
  <c r="B277" i="9"/>
  <c r="A277" i="9"/>
  <c r="G276" i="9"/>
  <c r="F276" i="9"/>
  <c r="E276" i="9"/>
  <c r="D276" i="9"/>
  <c r="C276" i="9"/>
  <c r="B276" i="9"/>
  <c r="A276" i="9"/>
  <c r="G275" i="9"/>
  <c r="F275" i="9"/>
  <c r="E275" i="9"/>
  <c r="D275" i="9"/>
  <c r="C275" i="9"/>
  <c r="B275" i="9"/>
  <c r="A275" i="9"/>
  <c r="G274" i="9"/>
  <c r="F274" i="9"/>
  <c r="E274" i="9"/>
  <c r="D274" i="9"/>
  <c r="C274" i="9"/>
  <c r="B274" i="9"/>
  <c r="A274" i="9"/>
  <c r="G273" i="9"/>
  <c r="F273" i="9"/>
  <c r="E273" i="9"/>
  <c r="D273" i="9"/>
  <c r="C273" i="9"/>
  <c r="B273" i="9"/>
  <c r="A273" i="9"/>
  <c r="G272" i="9"/>
  <c r="F272" i="9"/>
  <c r="E272" i="9"/>
  <c r="D272" i="9"/>
  <c r="C272" i="9"/>
  <c r="B272" i="9"/>
  <c r="A272" i="9"/>
  <c r="G271" i="9"/>
  <c r="F271" i="9"/>
  <c r="E271" i="9"/>
  <c r="D271" i="9"/>
  <c r="C271" i="9"/>
  <c r="B271" i="9"/>
  <c r="A271" i="9"/>
  <c r="G270" i="9"/>
  <c r="F270" i="9"/>
  <c r="E270" i="9"/>
  <c r="D270" i="9"/>
  <c r="C270" i="9"/>
  <c r="B270" i="9"/>
  <c r="A270" i="9"/>
  <c r="G269" i="9"/>
  <c r="F269" i="9"/>
  <c r="E269" i="9"/>
  <c r="D269" i="9"/>
  <c r="C269" i="9"/>
  <c r="B269" i="9"/>
  <c r="A269" i="9"/>
  <c r="G268" i="9"/>
  <c r="F268" i="9"/>
  <c r="E268" i="9"/>
  <c r="D268" i="9"/>
  <c r="C268" i="9"/>
  <c r="B268" i="9"/>
  <c r="A268" i="9"/>
  <c r="G267" i="9"/>
  <c r="F267" i="9"/>
  <c r="E267" i="9"/>
  <c r="D267" i="9"/>
  <c r="C267" i="9"/>
  <c r="B267" i="9"/>
  <c r="A267" i="9"/>
  <c r="G266" i="9"/>
  <c r="F266" i="9"/>
  <c r="E266" i="9"/>
  <c r="D266" i="9"/>
  <c r="C266" i="9"/>
  <c r="B266" i="9"/>
  <c r="A266" i="9"/>
  <c r="G265" i="9"/>
  <c r="F265" i="9"/>
  <c r="E265" i="9"/>
  <c r="D265" i="9"/>
  <c r="C265" i="9"/>
  <c r="B265" i="9"/>
  <c r="A265" i="9"/>
  <c r="G264" i="9"/>
  <c r="F264" i="9"/>
  <c r="E264" i="9"/>
  <c r="D264" i="9"/>
  <c r="C264" i="9"/>
  <c r="B264" i="9"/>
  <c r="A264" i="9"/>
  <c r="G263" i="9"/>
  <c r="F263" i="9"/>
  <c r="E263" i="9"/>
  <c r="D263" i="9"/>
  <c r="C263" i="9"/>
  <c r="B263" i="9"/>
  <c r="A263" i="9"/>
  <c r="G262" i="9"/>
  <c r="F262" i="9"/>
  <c r="E262" i="9"/>
  <c r="D262" i="9"/>
  <c r="C262" i="9"/>
  <c r="B262" i="9"/>
  <c r="A262" i="9"/>
  <c r="G261" i="9"/>
  <c r="F261" i="9"/>
  <c r="E261" i="9"/>
  <c r="D261" i="9"/>
  <c r="C261" i="9"/>
  <c r="B261" i="9"/>
  <c r="A261" i="9"/>
  <c r="G260" i="9"/>
  <c r="F260" i="9"/>
  <c r="E260" i="9"/>
  <c r="D260" i="9"/>
  <c r="C260" i="9"/>
  <c r="B260" i="9"/>
  <c r="A260" i="9"/>
  <c r="G259" i="9"/>
  <c r="F259" i="9"/>
  <c r="E259" i="9"/>
  <c r="D259" i="9"/>
  <c r="C259" i="9"/>
  <c r="B259" i="9"/>
  <c r="A259" i="9"/>
  <c r="G258" i="9"/>
  <c r="F258" i="9"/>
  <c r="E258" i="9"/>
  <c r="D258" i="9"/>
  <c r="C258" i="9"/>
  <c r="B258" i="9"/>
  <c r="A258" i="9"/>
  <c r="G257" i="9"/>
  <c r="F257" i="9"/>
  <c r="E257" i="9"/>
  <c r="D257" i="9"/>
  <c r="C257" i="9"/>
  <c r="B257" i="9"/>
  <c r="A257" i="9"/>
  <c r="G256" i="9"/>
  <c r="F256" i="9"/>
  <c r="E256" i="9"/>
  <c r="D256" i="9"/>
  <c r="C256" i="9"/>
  <c r="B256" i="9"/>
  <c r="A256" i="9"/>
  <c r="G255" i="9"/>
  <c r="F255" i="9"/>
  <c r="E255" i="9"/>
  <c r="D255" i="9"/>
  <c r="C255" i="9"/>
  <c r="B255" i="9"/>
  <c r="A255" i="9"/>
  <c r="G254" i="9"/>
  <c r="F254" i="9"/>
  <c r="E254" i="9"/>
  <c r="D254" i="9"/>
  <c r="C254" i="9"/>
  <c r="B254" i="9"/>
  <c r="A254" i="9"/>
  <c r="G253" i="9"/>
  <c r="F253" i="9"/>
  <c r="E253" i="9"/>
  <c r="D253" i="9"/>
  <c r="C253" i="9"/>
  <c r="B253" i="9"/>
  <c r="A253" i="9"/>
  <c r="G252" i="9"/>
  <c r="F252" i="9"/>
  <c r="E252" i="9"/>
  <c r="D252" i="9"/>
  <c r="C252" i="9"/>
  <c r="B252" i="9"/>
  <c r="A252" i="9"/>
  <c r="G251" i="9"/>
  <c r="F251" i="9"/>
  <c r="E251" i="9"/>
  <c r="D251" i="9"/>
  <c r="C251" i="9"/>
  <c r="B251" i="9"/>
  <c r="A251" i="9"/>
  <c r="G250" i="9"/>
  <c r="F250" i="9"/>
  <c r="E250" i="9"/>
  <c r="D250" i="9"/>
  <c r="C250" i="9"/>
  <c r="B250" i="9"/>
  <c r="A250" i="9"/>
  <c r="G249" i="9"/>
  <c r="F249" i="9"/>
  <c r="E249" i="9"/>
  <c r="D249" i="9"/>
  <c r="C249" i="9"/>
  <c r="B249" i="9"/>
  <c r="A249" i="9"/>
  <c r="G248" i="9"/>
  <c r="F248" i="9"/>
  <c r="E248" i="9"/>
  <c r="D248" i="9"/>
  <c r="C248" i="9"/>
  <c r="B248" i="9"/>
  <c r="A248" i="9"/>
  <c r="G247" i="9"/>
  <c r="F247" i="9"/>
  <c r="E247" i="9"/>
  <c r="D247" i="9"/>
  <c r="C247" i="9"/>
  <c r="B247" i="9"/>
  <c r="A247" i="9"/>
  <c r="G246" i="9"/>
  <c r="F246" i="9"/>
  <c r="E246" i="9"/>
  <c r="D246" i="9"/>
  <c r="C246" i="9"/>
  <c r="B246" i="9"/>
  <c r="A246" i="9"/>
  <c r="G245" i="9"/>
  <c r="F245" i="9"/>
  <c r="E245" i="9"/>
  <c r="D245" i="9"/>
  <c r="C245" i="9"/>
  <c r="B245" i="9"/>
  <c r="A245" i="9"/>
  <c r="G244" i="9"/>
  <c r="F244" i="9"/>
  <c r="E244" i="9"/>
  <c r="D244" i="9"/>
  <c r="C244" i="9"/>
  <c r="B244" i="9"/>
  <c r="A244" i="9"/>
  <c r="G243" i="9"/>
  <c r="F243" i="9"/>
  <c r="E243" i="9"/>
  <c r="D243" i="9"/>
  <c r="C243" i="9"/>
  <c r="B243" i="9"/>
  <c r="A243" i="9"/>
  <c r="G242" i="9"/>
  <c r="F242" i="9"/>
  <c r="E242" i="9"/>
  <c r="D242" i="9"/>
  <c r="C242" i="9"/>
  <c r="B242" i="9"/>
  <c r="A242" i="9"/>
  <c r="G241" i="9"/>
  <c r="F241" i="9"/>
  <c r="E241" i="9"/>
  <c r="D241" i="9"/>
  <c r="C241" i="9"/>
  <c r="B241" i="9"/>
  <c r="A241" i="9"/>
  <c r="G240" i="9"/>
  <c r="F240" i="9"/>
  <c r="E240" i="9"/>
  <c r="D240" i="9"/>
  <c r="C240" i="9"/>
  <c r="B240" i="9"/>
  <c r="A240" i="9"/>
  <c r="G239" i="9"/>
  <c r="F239" i="9"/>
  <c r="E239" i="9"/>
  <c r="D239" i="9"/>
  <c r="C239" i="9"/>
  <c r="B239" i="9"/>
  <c r="A239" i="9"/>
  <c r="G238" i="9"/>
  <c r="F238" i="9"/>
  <c r="E238" i="9"/>
  <c r="D238" i="9"/>
  <c r="C238" i="9"/>
  <c r="B238" i="9"/>
  <c r="A238" i="9"/>
  <c r="G237" i="9"/>
  <c r="F237" i="9"/>
  <c r="E237" i="9"/>
  <c r="D237" i="9"/>
  <c r="C237" i="9"/>
  <c r="B237" i="9"/>
  <c r="A237" i="9"/>
  <c r="G236" i="9"/>
  <c r="F236" i="9"/>
  <c r="E236" i="9"/>
  <c r="D236" i="9"/>
  <c r="C236" i="9"/>
  <c r="B236" i="9"/>
  <c r="A236" i="9"/>
  <c r="G235" i="9"/>
  <c r="F235" i="9"/>
  <c r="E235" i="9"/>
  <c r="D235" i="9"/>
  <c r="C235" i="9"/>
  <c r="B235" i="9"/>
  <c r="A235" i="9"/>
  <c r="G234" i="9"/>
  <c r="F234" i="9"/>
  <c r="E234" i="9"/>
  <c r="D234" i="9"/>
  <c r="C234" i="9"/>
  <c r="B234" i="9"/>
  <c r="A234" i="9"/>
  <c r="G233" i="9"/>
  <c r="F233" i="9"/>
  <c r="E233" i="9"/>
  <c r="D233" i="9"/>
  <c r="C233" i="9"/>
  <c r="B233" i="9"/>
  <c r="A233" i="9"/>
  <c r="G232" i="9"/>
  <c r="F232" i="9"/>
  <c r="E232" i="9"/>
  <c r="D232" i="9"/>
  <c r="C232" i="9"/>
  <c r="B232" i="9"/>
  <c r="A232" i="9"/>
  <c r="G231" i="9"/>
  <c r="F231" i="9"/>
  <c r="E231" i="9"/>
  <c r="D231" i="9"/>
  <c r="C231" i="9"/>
  <c r="B231" i="9"/>
  <c r="A231" i="9"/>
  <c r="G230" i="9"/>
  <c r="F230" i="9"/>
  <c r="E230" i="9"/>
  <c r="D230" i="9"/>
  <c r="C230" i="9"/>
  <c r="B230" i="9"/>
  <c r="A230" i="9"/>
  <c r="G229" i="9"/>
  <c r="F229" i="9"/>
  <c r="E229" i="9"/>
  <c r="D229" i="9"/>
  <c r="C229" i="9"/>
  <c r="B229" i="9"/>
  <c r="A229" i="9"/>
  <c r="G228" i="9"/>
  <c r="F228" i="9"/>
  <c r="E228" i="9"/>
  <c r="D228" i="9"/>
  <c r="C228" i="9"/>
  <c r="B228" i="9"/>
  <c r="A228" i="9"/>
  <c r="G227" i="9"/>
  <c r="F227" i="9"/>
  <c r="E227" i="9"/>
  <c r="D227" i="9"/>
  <c r="C227" i="9"/>
  <c r="B227" i="9"/>
  <c r="A227" i="9"/>
  <c r="G226" i="9"/>
  <c r="F226" i="9"/>
  <c r="E226" i="9"/>
  <c r="D226" i="9"/>
  <c r="C226" i="9"/>
  <c r="B226" i="9"/>
  <c r="A226" i="9"/>
  <c r="G225" i="9"/>
  <c r="F225" i="9"/>
  <c r="E225" i="9"/>
  <c r="D225" i="9"/>
  <c r="C225" i="9"/>
  <c r="B225" i="9"/>
  <c r="A225" i="9"/>
  <c r="G224" i="9"/>
  <c r="F224" i="9"/>
  <c r="E224" i="9"/>
  <c r="D224" i="9"/>
  <c r="C224" i="9"/>
  <c r="B224" i="9"/>
  <c r="A224" i="9"/>
  <c r="G223" i="9"/>
  <c r="F223" i="9"/>
  <c r="E223" i="9"/>
  <c r="D223" i="9"/>
  <c r="C223" i="9"/>
  <c r="B223" i="9"/>
  <c r="A223" i="9"/>
  <c r="G222" i="9"/>
  <c r="F222" i="9"/>
  <c r="E222" i="9"/>
  <c r="D222" i="9"/>
  <c r="C222" i="9"/>
  <c r="B222" i="9"/>
  <c r="A222" i="9"/>
  <c r="G221" i="9"/>
  <c r="F221" i="9"/>
  <c r="E221" i="9"/>
  <c r="D221" i="9"/>
  <c r="C221" i="9"/>
  <c r="B221" i="9"/>
  <c r="A221" i="9"/>
  <c r="G220" i="9"/>
  <c r="F220" i="9"/>
  <c r="E220" i="9"/>
  <c r="D220" i="9"/>
  <c r="C220" i="9"/>
  <c r="B220" i="9"/>
  <c r="A220" i="9"/>
  <c r="G219" i="9"/>
  <c r="F219" i="9"/>
  <c r="E219" i="9"/>
  <c r="D219" i="9"/>
  <c r="C219" i="9"/>
  <c r="B219" i="9"/>
  <c r="A219" i="9"/>
  <c r="G218" i="9"/>
  <c r="F218" i="9"/>
  <c r="E218" i="9"/>
  <c r="D218" i="9"/>
  <c r="C218" i="9"/>
  <c r="B218" i="9"/>
  <c r="A218" i="9"/>
  <c r="G217" i="9"/>
  <c r="F217" i="9"/>
  <c r="E217" i="9"/>
  <c r="D217" i="9"/>
  <c r="C217" i="9"/>
  <c r="B217" i="9"/>
  <c r="A217" i="9"/>
  <c r="G216" i="9"/>
  <c r="F216" i="9"/>
  <c r="E216" i="9"/>
  <c r="D216" i="9"/>
  <c r="C216" i="9"/>
  <c r="B216" i="9"/>
  <c r="A216" i="9"/>
  <c r="G215" i="9"/>
  <c r="F215" i="9"/>
  <c r="E215" i="9"/>
  <c r="D215" i="9"/>
  <c r="C215" i="9"/>
  <c r="B215" i="9"/>
  <c r="A215" i="9"/>
  <c r="G214" i="9"/>
  <c r="F214" i="9"/>
  <c r="E214" i="9"/>
  <c r="D214" i="9"/>
  <c r="C214" i="9"/>
  <c r="B214" i="9"/>
  <c r="A214" i="9"/>
  <c r="G213" i="9"/>
  <c r="F213" i="9"/>
  <c r="E213" i="9"/>
  <c r="D213" i="9"/>
  <c r="C213" i="9"/>
  <c r="B213" i="9"/>
  <c r="A213" i="9"/>
  <c r="G212" i="9"/>
  <c r="F212" i="9"/>
  <c r="E212" i="9"/>
  <c r="D212" i="9"/>
  <c r="C212" i="9"/>
  <c r="B212" i="9"/>
  <c r="A212" i="9"/>
  <c r="G211" i="9"/>
  <c r="F211" i="9"/>
  <c r="E211" i="9"/>
  <c r="D211" i="9"/>
  <c r="C211" i="9"/>
  <c r="B211" i="9"/>
  <c r="A211" i="9"/>
  <c r="G210" i="9"/>
  <c r="F210" i="9"/>
  <c r="E210" i="9"/>
  <c r="D210" i="9"/>
  <c r="C210" i="9"/>
  <c r="B210" i="9"/>
  <c r="A210" i="9"/>
  <c r="G209" i="9"/>
  <c r="F209" i="9"/>
  <c r="E209" i="9"/>
  <c r="D209" i="9"/>
  <c r="C209" i="9"/>
  <c r="B209" i="9"/>
  <c r="A209" i="9"/>
  <c r="G208" i="9"/>
  <c r="F208" i="9"/>
  <c r="E208" i="9"/>
  <c r="D208" i="9"/>
  <c r="C208" i="9"/>
  <c r="B208" i="9"/>
  <c r="A208" i="9"/>
  <c r="G207" i="9"/>
  <c r="F207" i="9"/>
  <c r="E207" i="9"/>
  <c r="D207" i="9"/>
  <c r="C207" i="9"/>
  <c r="B207" i="9"/>
  <c r="A207" i="9"/>
  <c r="G206" i="9"/>
  <c r="F206" i="9"/>
  <c r="E206" i="9"/>
  <c r="D206" i="9"/>
  <c r="C206" i="9"/>
  <c r="B206" i="9"/>
  <c r="A206" i="9"/>
  <c r="G205" i="9"/>
  <c r="F205" i="9"/>
  <c r="E205" i="9"/>
  <c r="D205" i="9"/>
  <c r="C205" i="9"/>
  <c r="B205" i="9"/>
  <c r="A205" i="9"/>
  <c r="G204" i="9"/>
  <c r="F204" i="9"/>
  <c r="E204" i="9"/>
  <c r="D204" i="9"/>
  <c r="C204" i="9"/>
  <c r="B204" i="9"/>
  <c r="A204" i="9"/>
  <c r="G203" i="9"/>
  <c r="F203" i="9"/>
  <c r="E203" i="9"/>
  <c r="D203" i="9"/>
  <c r="C203" i="9"/>
  <c r="B203" i="9"/>
  <c r="A203" i="9"/>
  <c r="G202" i="9"/>
  <c r="F202" i="9"/>
  <c r="E202" i="9"/>
  <c r="D202" i="9"/>
  <c r="C202" i="9"/>
  <c r="B202" i="9"/>
  <c r="A202" i="9"/>
  <c r="G201" i="9"/>
  <c r="F201" i="9"/>
  <c r="E201" i="9"/>
  <c r="D201" i="9"/>
  <c r="C201" i="9"/>
  <c r="B201" i="9"/>
  <c r="A201" i="9"/>
  <c r="G200" i="9"/>
  <c r="F200" i="9"/>
  <c r="E200" i="9"/>
  <c r="D200" i="9"/>
  <c r="C200" i="9"/>
  <c r="B200" i="9"/>
  <c r="A200" i="9"/>
  <c r="G199" i="9"/>
  <c r="F199" i="9"/>
  <c r="E199" i="9"/>
  <c r="D199" i="9"/>
  <c r="C199" i="9"/>
  <c r="B199" i="9"/>
  <c r="A199" i="9"/>
  <c r="G198" i="9"/>
  <c r="F198" i="9"/>
  <c r="E198" i="9"/>
  <c r="D198" i="9"/>
  <c r="C198" i="9"/>
  <c r="B198" i="9"/>
  <c r="A198" i="9"/>
  <c r="G197" i="9"/>
  <c r="F197" i="9"/>
  <c r="E197" i="9"/>
  <c r="D197" i="9"/>
  <c r="C197" i="9"/>
  <c r="B197" i="9"/>
  <c r="A197" i="9"/>
  <c r="G196" i="9"/>
  <c r="F196" i="9"/>
  <c r="E196" i="9"/>
  <c r="D196" i="9"/>
  <c r="C196" i="9"/>
  <c r="B196" i="9"/>
  <c r="A196" i="9"/>
  <c r="G195" i="9"/>
  <c r="F195" i="9"/>
  <c r="E195" i="9"/>
  <c r="D195" i="9"/>
  <c r="C195" i="9"/>
  <c r="B195" i="9"/>
  <c r="A195" i="9"/>
  <c r="G194" i="9"/>
  <c r="F194" i="9"/>
  <c r="E194" i="9"/>
  <c r="D194" i="9"/>
  <c r="C194" i="9"/>
  <c r="B194" i="9"/>
  <c r="A194" i="9"/>
  <c r="G193" i="9"/>
  <c r="F193" i="9"/>
  <c r="E193" i="9"/>
  <c r="D193" i="9"/>
  <c r="C193" i="9"/>
  <c r="B193" i="9"/>
  <c r="A193" i="9"/>
  <c r="G192" i="9"/>
  <c r="F192" i="9"/>
  <c r="E192" i="9"/>
  <c r="D192" i="9"/>
  <c r="C192" i="9"/>
  <c r="B192" i="9"/>
  <c r="A192" i="9"/>
  <c r="G191" i="9"/>
  <c r="F191" i="9"/>
  <c r="E191" i="9"/>
  <c r="D191" i="9"/>
  <c r="C191" i="9"/>
  <c r="B191" i="9"/>
  <c r="A191" i="9"/>
  <c r="G190" i="9"/>
  <c r="F190" i="9"/>
  <c r="E190" i="9"/>
  <c r="D190" i="9"/>
  <c r="C190" i="9"/>
  <c r="B190" i="9"/>
  <c r="A190" i="9"/>
  <c r="G189" i="9"/>
  <c r="F189" i="9"/>
  <c r="E189" i="9"/>
  <c r="D189" i="9"/>
  <c r="C189" i="9"/>
  <c r="B189" i="9"/>
  <c r="A189" i="9"/>
  <c r="G188" i="9"/>
  <c r="F188" i="9"/>
  <c r="E188" i="9"/>
  <c r="D188" i="9"/>
  <c r="C188" i="9"/>
  <c r="B188" i="9"/>
  <c r="A188" i="9"/>
  <c r="G187" i="9"/>
  <c r="F187" i="9"/>
  <c r="E187" i="9"/>
  <c r="D187" i="9"/>
  <c r="C187" i="9"/>
  <c r="B187" i="9"/>
  <c r="A187" i="9"/>
  <c r="G186" i="9"/>
  <c r="F186" i="9"/>
  <c r="E186" i="9"/>
  <c r="D186" i="9"/>
  <c r="C186" i="9"/>
  <c r="B186" i="9"/>
  <c r="A186" i="9"/>
  <c r="G185" i="9"/>
  <c r="F185" i="9"/>
  <c r="E185" i="9"/>
  <c r="D185" i="9"/>
  <c r="C185" i="9"/>
  <c r="B185" i="9"/>
  <c r="A185" i="9"/>
  <c r="G184" i="9"/>
  <c r="F184" i="9"/>
  <c r="E184" i="9"/>
  <c r="D184" i="9"/>
  <c r="C184" i="9"/>
  <c r="B184" i="9"/>
  <c r="A184" i="9"/>
  <c r="G183" i="9"/>
  <c r="F183" i="9"/>
  <c r="E183" i="9"/>
  <c r="D183" i="9"/>
  <c r="C183" i="9"/>
  <c r="B183" i="9"/>
  <c r="A183" i="9"/>
  <c r="G182" i="9"/>
  <c r="F182" i="9"/>
  <c r="E182" i="9"/>
  <c r="D182" i="9"/>
  <c r="C182" i="9"/>
  <c r="B182" i="9"/>
  <c r="A182" i="9"/>
  <c r="G181" i="9"/>
  <c r="F181" i="9"/>
  <c r="E181" i="9"/>
  <c r="D181" i="9"/>
  <c r="C181" i="9"/>
  <c r="B181" i="9"/>
  <c r="A181" i="9"/>
  <c r="G180" i="9"/>
  <c r="F180" i="9"/>
  <c r="E180" i="9"/>
  <c r="D180" i="9"/>
  <c r="C180" i="9"/>
  <c r="B180" i="9"/>
  <c r="A180" i="9"/>
  <c r="G179" i="9"/>
  <c r="F179" i="9"/>
  <c r="E179" i="9"/>
  <c r="D179" i="9"/>
  <c r="C179" i="9"/>
  <c r="B179" i="9"/>
  <c r="A179" i="9"/>
  <c r="G178" i="9"/>
  <c r="F178" i="9"/>
  <c r="E178" i="9"/>
  <c r="D178" i="9"/>
  <c r="C178" i="9"/>
  <c r="B178" i="9"/>
  <c r="A178" i="9"/>
  <c r="G177" i="9"/>
  <c r="F177" i="9"/>
  <c r="E177" i="9"/>
  <c r="D177" i="9"/>
  <c r="C177" i="9"/>
  <c r="B177" i="9"/>
  <c r="A177" i="9"/>
  <c r="G176" i="9"/>
  <c r="F176" i="9"/>
  <c r="E176" i="9"/>
  <c r="D176" i="9"/>
  <c r="C176" i="9"/>
  <c r="B176" i="9"/>
  <c r="A176" i="9"/>
  <c r="G175" i="9"/>
  <c r="F175" i="9"/>
  <c r="E175" i="9"/>
  <c r="D175" i="9"/>
  <c r="C175" i="9"/>
  <c r="B175" i="9"/>
  <c r="A175" i="9"/>
  <c r="G174" i="9"/>
  <c r="F174" i="9"/>
  <c r="E174" i="9"/>
  <c r="D174" i="9"/>
  <c r="C174" i="9"/>
  <c r="B174" i="9"/>
  <c r="A174" i="9"/>
  <c r="G173" i="9"/>
  <c r="F173" i="9"/>
  <c r="E173" i="9"/>
  <c r="D173" i="9"/>
  <c r="C173" i="9"/>
  <c r="B173" i="9"/>
  <c r="A173" i="9"/>
  <c r="G172" i="9"/>
  <c r="F172" i="9"/>
  <c r="E172" i="9"/>
  <c r="D172" i="9"/>
  <c r="C172" i="9"/>
  <c r="B172" i="9"/>
  <c r="A172" i="9"/>
  <c r="G171" i="9"/>
  <c r="F171" i="9"/>
  <c r="E171" i="9"/>
  <c r="D171" i="9"/>
  <c r="C171" i="9"/>
  <c r="B171" i="9"/>
  <c r="A171" i="9"/>
  <c r="G170" i="9"/>
  <c r="F170" i="9"/>
  <c r="E170" i="9"/>
  <c r="D170" i="9"/>
  <c r="C170" i="9"/>
  <c r="B170" i="9"/>
  <c r="A170" i="9"/>
  <c r="G169" i="9"/>
  <c r="F169" i="9"/>
  <c r="E169" i="9"/>
  <c r="D169" i="9"/>
  <c r="C169" i="9"/>
  <c r="B169" i="9"/>
  <c r="A169" i="9"/>
  <c r="G168" i="9"/>
  <c r="F168" i="9"/>
  <c r="E168" i="9"/>
  <c r="D168" i="9"/>
  <c r="C168" i="9"/>
  <c r="B168" i="9"/>
  <c r="A168" i="9"/>
  <c r="G167" i="9"/>
  <c r="F167" i="9"/>
  <c r="E167" i="9"/>
  <c r="D167" i="9"/>
  <c r="C167" i="9"/>
  <c r="B167" i="9"/>
  <c r="A167" i="9"/>
  <c r="G166" i="9"/>
  <c r="F166" i="9"/>
  <c r="E166" i="9"/>
  <c r="D166" i="9"/>
  <c r="C166" i="9"/>
  <c r="B166" i="9"/>
  <c r="A166" i="9"/>
  <c r="G165" i="9"/>
  <c r="F165" i="9"/>
  <c r="E165" i="9"/>
  <c r="D165" i="9"/>
  <c r="C165" i="9"/>
  <c r="B165" i="9"/>
  <c r="A165" i="9"/>
  <c r="G164" i="9"/>
  <c r="F164" i="9"/>
  <c r="E164" i="9"/>
  <c r="D164" i="9"/>
  <c r="C164" i="9"/>
  <c r="B164" i="9"/>
  <c r="A164" i="9"/>
  <c r="G163" i="9"/>
  <c r="F163" i="9"/>
  <c r="E163" i="9"/>
  <c r="D163" i="9"/>
  <c r="C163" i="9"/>
  <c r="B163" i="9"/>
  <c r="A163" i="9"/>
  <c r="G162" i="9"/>
  <c r="F162" i="9"/>
  <c r="E162" i="9"/>
  <c r="D162" i="9"/>
  <c r="C162" i="9"/>
  <c r="B162" i="9"/>
  <c r="A162" i="9"/>
  <c r="G161" i="9"/>
  <c r="F161" i="9"/>
  <c r="E161" i="9"/>
  <c r="D161" i="9"/>
  <c r="C161" i="9"/>
  <c r="B161" i="9"/>
  <c r="A161" i="9"/>
  <c r="G160" i="9"/>
  <c r="F160" i="9"/>
  <c r="E160" i="9"/>
  <c r="D160" i="9"/>
  <c r="C160" i="9"/>
  <c r="B160" i="9"/>
  <c r="A160" i="9"/>
  <c r="G159" i="9"/>
  <c r="F159" i="9"/>
  <c r="E159" i="9"/>
  <c r="D159" i="9"/>
  <c r="C159" i="9"/>
  <c r="B159" i="9"/>
  <c r="A159" i="9"/>
  <c r="G158" i="9"/>
  <c r="F158" i="9"/>
  <c r="E158" i="9"/>
  <c r="D158" i="9"/>
  <c r="C158" i="9"/>
  <c r="B158" i="9"/>
  <c r="A158" i="9"/>
  <c r="G157" i="9"/>
  <c r="F157" i="9"/>
  <c r="E157" i="9"/>
  <c r="D157" i="9"/>
  <c r="C157" i="9"/>
  <c r="B157" i="9"/>
  <c r="A157" i="9"/>
  <c r="G156" i="9"/>
  <c r="F156" i="9"/>
  <c r="E156" i="9"/>
  <c r="D156" i="9"/>
  <c r="C156" i="9"/>
  <c r="B156" i="9"/>
  <c r="A156" i="9"/>
  <c r="G155" i="9"/>
  <c r="F155" i="9"/>
  <c r="E155" i="9"/>
  <c r="D155" i="9"/>
  <c r="C155" i="9"/>
  <c r="B155" i="9"/>
  <c r="A155" i="9"/>
  <c r="G154" i="9"/>
  <c r="F154" i="9"/>
  <c r="E154" i="9"/>
  <c r="D154" i="9"/>
  <c r="C154" i="9"/>
  <c r="B154" i="9"/>
  <c r="A154" i="9"/>
  <c r="G153" i="9"/>
  <c r="F153" i="9"/>
  <c r="E153" i="9"/>
  <c r="D153" i="9"/>
  <c r="C153" i="9"/>
  <c r="B153" i="9"/>
  <c r="A153" i="9"/>
  <c r="G152" i="9"/>
  <c r="F152" i="9"/>
  <c r="E152" i="9"/>
  <c r="D152" i="9"/>
  <c r="C152" i="9"/>
  <c r="B152" i="9"/>
  <c r="A152" i="9"/>
  <c r="G151" i="9"/>
  <c r="F151" i="9"/>
  <c r="E151" i="9"/>
  <c r="D151" i="9"/>
  <c r="C151" i="9"/>
  <c r="B151" i="9"/>
  <c r="A151" i="9"/>
  <c r="G150" i="9"/>
  <c r="F150" i="9"/>
  <c r="E150" i="9"/>
  <c r="D150" i="9"/>
  <c r="C150" i="9"/>
  <c r="B150" i="9"/>
  <c r="A150" i="9"/>
  <c r="G149" i="9"/>
  <c r="F149" i="9"/>
  <c r="E149" i="9"/>
  <c r="D149" i="9"/>
  <c r="C149" i="9"/>
  <c r="B149" i="9"/>
  <c r="A149" i="9"/>
  <c r="G148" i="9"/>
  <c r="F148" i="9"/>
  <c r="E148" i="9"/>
  <c r="D148" i="9"/>
  <c r="C148" i="9"/>
  <c r="B148" i="9"/>
  <c r="A148" i="9"/>
  <c r="G147" i="9"/>
  <c r="F147" i="9"/>
  <c r="E147" i="9"/>
  <c r="D147" i="9"/>
  <c r="C147" i="9"/>
  <c r="B147" i="9"/>
  <c r="A147" i="9"/>
  <c r="G146" i="9"/>
  <c r="F146" i="9"/>
  <c r="E146" i="9"/>
  <c r="D146" i="9"/>
  <c r="C146" i="9"/>
  <c r="B146" i="9"/>
  <c r="A146" i="9"/>
  <c r="G145" i="9"/>
  <c r="F145" i="9"/>
  <c r="E145" i="9"/>
  <c r="D145" i="9"/>
  <c r="C145" i="9"/>
  <c r="B145" i="9"/>
  <c r="A145" i="9"/>
  <c r="G144" i="9"/>
  <c r="F144" i="9"/>
  <c r="E144" i="9"/>
  <c r="D144" i="9"/>
  <c r="C144" i="9"/>
  <c r="B144" i="9"/>
  <c r="A144" i="9"/>
  <c r="G143" i="9"/>
  <c r="F143" i="9"/>
  <c r="E143" i="9"/>
  <c r="D143" i="9"/>
  <c r="C143" i="9"/>
  <c r="B143" i="9"/>
  <c r="A143" i="9"/>
  <c r="G142" i="9"/>
  <c r="F142" i="9"/>
  <c r="E142" i="9"/>
  <c r="D142" i="9"/>
  <c r="C142" i="9"/>
  <c r="B142" i="9"/>
  <c r="A142" i="9"/>
  <c r="G141" i="9"/>
  <c r="F141" i="9"/>
  <c r="E141" i="9"/>
  <c r="D141" i="9"/>
  <c r="C141" i="9"/>
  <c r="B141" i="9"/>
  <c r="A141" i="9"/>
  <c r="G140" i="9"/>
  <c r="F140" i="9"/>
  <c r="E140" i="9"/>
  <c r="D140" i="9"/>
  <c r="C140" i="9"/>
  <c r="B140" i="9"/>
  <c r="A140" i="9"/>
  <c r="G139" i="9"/>
  <c r="F139" i="9"/>
  <c r="E139" i="9"/>
  <c r="D139" i="9"/>
  <c r="C139" i="9"/>
  <c r="B139" i="9"/>
  <c r="A139" i="9"/>
  <c r="G138" i="9"/>
  <c r="F138" i="9"/>
  <c r="E138" i="9"/>
  <c r="D138" i="9"/>
  <c r="C138" i="9"/>
  <c r="B138" i="9"/>
  <c r="A138" i="9"/>
  <c r="G137" i="9"/>
  <c r="F137" i="9"/>
  <c r="E137" i="9"/>
  <c r="D137" i="9"/>
  <c r="C137" i="9"/>
  <c r="B137" i="9"/>
  <c r="A137" i="9"/>
  <c r="G136" i="9"/>
  <c r="F136" i="9"/>
  <c r="E136" i="9"/>
  <c r="D136" i="9"/>
  <c r="C136" i="9"/>
  <c r="B136" i="9"/>
  <c r="A136" i="9"/>
  <c r="G135" i="9"/>
  <c r="F135" i="9"/>
  <c r="E135" i="9"/>
  <c r="D135" i="9"/>
  <c r="C135" i="9"/>
  <c r="B135" i="9"/>
  <c r="A135" i="9"/>
  <c r="G134" i="9"/>
  <c r="F134" i="9"/>
  <c r="E134" i="9"/>
  <c r="D134" i="9"/>
  <c r="C134" i="9"/>
  <c r="B134" i="9"/>
  <c r="A134" i="9"/>
  <c r="G133" i="9"/>
  <c r="F133" i="9"/>
  <c r="E133" i="9"/>
  <c r="D133" i="9"/>
  <c r="C133" i="9"/>
  <c r="B133" i="9"/>
  <c r="A133" i="9"/>
  <c r="G132" i="9"/>
  <c r="F132" i="9"/>
  <c r="E132" i="9"/>
  <c r="D132" i="9"/>
  <c r="C132" i="9"/>
  <c r="B132" i="9"/>
  <c r="A132" i="9"/>
  <c r="G131" i="9"/>
  <c r="F131" i="9"/>
  <c r="E131" i="9"/>
  <c r="D131" i="9"/>
  <c r="C131" i="9"/>
  <c r="B131" i="9"/>
  <c r="A131" i="9"/>
  <c r="G130" i="9"/>
  <c r="F130" i="9"/>
  <c r="E130" i="9"/>
  <c r="D130" i="9"/>
  <c r="C130" i="9"/>
  <c r="B130" i="9"/>
  <c r="A130" i="9"/>
  <c r="G129" i="9"/>
  <c r="F129" i="9"/>
  <c r="E129" i="9"/>
  <c r="D129" i="9"/>
  <c r="C129" i="9"/>
  <c r="B129" i="9"/>
  <c r="A129" i="9"/>
  <c r="G128" i="9"/>
  <c r="F128" i="9"/>
  <c r="E128" i="9"/>
  <c r="D128" i="9"/>
  <c r="C128" i="9"/>
  <c r="B128" i="9"/>
  <c r="A128" i="9"/>
  <c r="G127" i="9"/>
  <c r="F127" i="9"/>
  <c r="E127" i="9"/>
  <c r="D127" i="9"/>
  <c r="C127" i="9"/>
  <c r="B127" i="9"/>
  <c r="A127" i="9"/>
  <c r="G126" i="9"/>
  <c r="F126" i="9"/>
  <c r="E126" i="9"/>
  <c r="D126" i="9"/>
  <c r="C126" i="9"/>
  <c r="B126" i="9"/>
  <c r="A126" i="9"/>
  <c r="G125" i="9"/>
  <c r="F125" i="9"/>
  <c r="E125" i="9"/>
  <c r="D125" i="9"/>
  <c r="C125" i="9"/>
  <c r="B125" i="9"/>
  <c r="A125" i="9"/>
  <c r="G124" i="9"/>
  <c r="F124" i="9"/>
  <c r="E124" i="9"/>
  <c r="D124" i="9"/>
  <c r="C124" i="9"/>
  <c r="B124" i="9"/>
  <c r="A124" i="9"/>
  <c r="G123" i="9"/>
  <c r="F123" i="9"/>
  <c r="E123" i="9"/>
  <c r="D123" i="9"/>
  <c r="C123" i="9"/>
  <c r="B123" i="9"/>
  <c r="A123" i="9"/>
  <c r="G122" i="9"/>
  <c r="F122" i="9"/>
  <c r="E122" i="9"/>
  <c r="D122" i="9"/>
  <c r="C122" i="9"/>
  <c r="B122" i="9"/>
  <c r="A122" i="9"/>
  <c r="G121" i="9"/>
  <c r="F121" i="9"/>
  <c r="E121" i="9"/>
  <c r="D121" i="9"/>
  <c r="C121" i="9"/>
  <c r="B121" i="9"/>
  <c r="A121" i="9"/>
  <c r="G120" i="9"/>
  <c r="F120" i="9"/>
  <c r="E120" i="9"/>
  <c r="D120" i="9"/>
  <c r="C120" i="9"/>
  <c r="B120" i="9"/>
  <c r="A120" i="9"/>
  <c r="G119" i="9"/>
  <c r="F119" i="9"/>
  <c r="E119" i="9"/>
  <c r="D119" i="9"/>
  <c r="C119" i="9"/>
  <c r="B119" i="9"/>
  <c r="A119" i="9"/>
  <c r="G118" i="9"/>
  <c r="F118" i="9"/>
  <c r="E118" i="9"/>
  <c r="D118" i="9"/>
  <c r="C118" i="9"/>
  <c r="B118" i="9"/>
  <c r="A118" i="9"/>
  <c r="G117" i="9"/>
  <c r="F117" i="9"/>
  <c r="E117" i="9"/>
  <c r="D117" i="9"/>
  <c r="C117" i="9"/>
  <c r="B117" i="9"/>
  <c r="A117" i="9"/>
  <c r="G116" i="9"/>
  <c r="F116" i="9"/>
  <c r="E116" i="9"/>
  <c r="D116" i="9"/>
  <c r="C116" i="9"/>
  <c r="B116" i="9"/>
  <c r="A116" i="9"/>
  <c r="G115" i="9"/>
  <c r="F115" i="9"/>
  <c r="E115" i="9"/>
  <c r="D115" i="9"/>
  <c r="C115" i="9"/>
  <c r="B115" i="9"/>
  <c r="A115" i="9"/>
  <c r="G114" i="9"/>
  <c r="F114" i="9"/>
  <c r="E114" i="9"/>
  <c r="D114" i="9"/>
  <c r="C114" i="9"/>
  <c r="B114" i="9"/>
  <c r="A114" i="9"/>
  <c r="G113" i="9"/>
  <c r="F113" i="9"/>
  <c r="E113" i="9"/>
  <c r="D113" i="9"/>
  <c r="C113" i="9"/>
  <c r="B113" i="9"/>
  <c r="A113" i="9"/>
  <c r="G112" i="9"/>
  <c r="F112" i="9"/>
  <c r="E112" i="9"/>
  <c r="D112" i="9"/>
  <c r="C112" i="9"/>
  <c r="B112" i="9"/>
  <c r="A112" i="9"/>
  <c r="G111" i="9"/>
  <c r="F111" i="9"/>
  <c r="E111" i="9"/>
  <c r="D111" i="9"/>
  <c r="C111" i="9"/>
  <c r="B111" i="9"/>
  <c r="A111" i="9"/>
  <c r="G110" i="9"/>
  <c r="F110" i="9"/>
  <c r="E110" i="9"/>
  <c r="D110" i="9"/>
  <c r="C110" i="9"/>
  <c r="B110" i="9"/>
  <c r="A110" i="9"/>
  <c r="G109" i="9"/>
  <c r="F109" i="9"/>
  <c r="E109" i="9"/>
  <c r="D109" i="9"/>
  <c r="C109" i="9"/>
  <c r="B109" i="9"/>
  <c r="A109" i="9"/>
  <c r="G108" i="9"/>
  <c r="F108" i="9"/>
  <c r="E108" i="9"/>
  <c r="D108" i="9"/>
  <c r="C108" i="9"/>
  <c r="B108" i="9"/>
  <c r="A108" i="9"/>
  <c r="G107" i="9"/>
  <c r="F107" i="9"/>
  <c r="E107" i="9"/>
  <c r="D107" i="9"/>
  <c r="C107" i="9"/>
  <c r="B107" i="9"/>
  <c r="A107" i="9"/>
  <c r="G106" i="9"/>
  <c r="F106" i="9"/>
  <c r="E106" i="9"/>
  <c r="D106" i="9"/>
  <c r="C106" i="9"/>
  <c r="B106" i="9"/>
  <c r="A106" i="9"/>
  <c r="G105" i="9"/>
  <c r="F105" i="9"/>
  <c r="E105" i="9"/>
  <c r="D105" i="9"/>
  <c r="C105" i="9"/>
  <c r="B105" i="9"/>
  <c r="A105" i="9"/>
  <c r="G104" i="9"/>
  <c r="F104" i="9"/>
  <c r="E104" i="9"/>
  <c r="D104" i="9"/>
  <c r="C104" i="9"/>
  <c r="B104" i="9"/>
  <c r="A104" i="9"/>
  <c r="G103" i="9"/>
  <c r="F103" i="9"/>
  <c r="E103" i="9"/>
  <c r="D103" i="9"/>
  <c r="C103" i="9"/>
  <c r="B103" i="9"/>
  <c r="A103" i="9"/>
  <c r="G102" i="9"/>
  <c r="F102" i="9"/>
  <c r="E102" i="9"/>
  <c r="D102" i="9"/>
  <c r="C102" i="9"/>
  <c r="B102" i="9"/>
  <c r="A102" i="9"/>
  <c r="G101" i="9"/>
  <c r="F101" i="9"/>
  <c r="E101" i="9"/>
  <c r="D101" i="9"/>
  <c r="C101" i="9"/>
  <c r="B101" i="9"/>
  <c r="A101" i="9"/>
  <c r="G100" i="9"/>
  <c r="F100" i="9"/>
  <c r="E100" i="9"/>
  <c r="D100" i="9"/>
  <c r="C100" i="9"/>
  <c r="B100" i="9"/>
  <c r="A100" i="9"/>
  <c r="G99" i="9"/>
  <c r="F99" i="9"/>
  <c r="E99" i="9"/>
  <c r="D99" i="9"/>
  <c r="C99" i="9"/>
  <c r="B99" i="9"/>
  <c r="A99" i="9"/>
  <c r="G98" i="9"/>
  <c r="F98" i="9"/>
  <c r="E98" i="9"/>
  <c r="D98" i="9"/>
  <c r="C98" i="9"/>
  <c r="B98" i="9"/>
  <c r="A98" i="9"/>
  <c r="G97" i="9"/>
  <c r="F97" i="9"/>
  <c r="E97" i="9"/>
  <c r="D97" i="9"/>
  <c r="C97" i="9"/>
  <c r="B97" i="9"/>
  <c r="A97" i="9"/>
  <c r="G96" i="9"/>
  <c r="F96" i="9"/>
  <c r="E96" i="9"/>
  <c r="D96" i="9"/>
  <c r="C96" i="9"/>
  <c r="B96" i="9"/>
  <c r="A96" i="9"/>
  <c r="G95" i="9"/>
  <c r="F95" i="9"/>
  <c r="E95" i="9"/>
  <c r="D95" i="9"/>
  <c r="C95" i="9"/>
  <c r="B95" i="9"/>
  <c r="A95" i="9"/>
  <c r="G94" i="9"/>
  <c r="F94" i="9"/>
  <c r="E94" i="9"/>
  <c r="D94" i="9"/>
  <c r="C94" i="9"/>
  <c r="B94" i="9"/>
  <c r="A94" i="9"/>
  <c r="G93" i="9"/>
  <c r="F93" i="9"/>
  <c r="E93" i="9"/>
  <c r="D93" i="9"/>
  <c r="C93" i="9"/>
  <c r="B93" i="9"/>
  <c r="A93" i="9"/>
  <c r="G92" i="9"/>
  <c r="F92" i="9"/>
  <c r="E92" i="9"/>
  <c r="D92" i="9"/>
  <c r="C92" i="9"/>
  <c r="B92" i="9"/>
  <c r="A92" i="9"/>
  <c r="G91" i="9"/>
  <c r="F91" i="9"/>
  <c r="E91" i="9"/>
  <c r="D91" i="9"/>
  <c r="C91" i="9"/>
  <c r="B91" i="9"/>
  <c r="A91" i="9"/>
  <c r="G90" i="9"/>
  <c r="F90" i="9"/>
  <c r="E90" i="9"/>
  <c r="D90" i="9"/>
  <c r="C90" i="9"/>
  <c r="B90" i="9"/>
  <c r="A90" i="9"/>
  <c r="G89" i="9"/>
  <c r="F89" i="9"/>
  <c r="E89" i="9"/>
  <c r="D89" i="9"/>
  <c r="C89" i="9"/>
  <c r="B89" i="9"/>
  <c r="A89" i="9"/>
  <c r="G88" i="9"/>
  <c r="F88" i="9"/>
  <c r="E88" i="9"/>
  <c r="D88" i="9"/>
  <c r="C88" i="9"/>
  <c r="B88" i="9"/>
  <c r="A88" i="9"/>
  <c r="G87" i="9"/>
  <c r="F87" i="9"/>
  <c r="E87" i="9"/>
  <c r="D87" i="9"/>
  <c r="C87" i="9"/>
  <c r="B87" i="9"/>
  <c r="A87" i="9"/>
  <c r="G86" i="9"/>
  <c r="F86" i="9"/>
  <c r="E86" i="9"/>
  <c r="D86" i="9"/>
  <c r="C86" i="9"/>
  <c r="B86" i="9"/>
  <c r="A86" i="9"/>
  <c r="G85" i="9"/>
  <c r="F85" i="9"/>
  <c r="E85" i="9"/>
  <c r="D85" i="9"/>
  <c r="C85" i="9"/>
  <c r="B85" i="9"/>
  <c r="A85" i="9"/>
  <c r="G84" i="9"/>
  <c r="F84" i="9"/>
  <c r="E84" i="9"/>
  <c r="D84" i="9"/>
  <c r="C84" i="9"/>
  <c r="B84" i="9"/>
  <c r="A84" i="9"/>
  <c r="G83" i="9"/>
  <c r="F83" i="9"/>
  <c r="E83" i="9"/>
  <c r="D83" i="9"/>
  <c r="C83" i="9"/>
  <c r="B83" i="9"/>
  <c r="A83" i="9"/>
  <c r="G82" i="9"/>
  <c r="F82" i="9"/>
  <c r="E82" i="9"/>
  <c r="D82" i="9"/>
  <c r="C82" i="9"/>
  <c r="B82" i="9"/>
  <c r="A82" i="9"/>
  <c r="G81" i="9"/>
  <c r="F81" i="9"/>
  <c r="E81" i="9"/>
  <c r="D81" i="9"/>
  <c r="C81" i="9"/>
  <c r="B81" i="9"/>
  <c r="A81" i="9"/>
  <c r="G80" i="9"/>
  <c r="F80" i="9"/>
  <c r="E80" i="9"/>
  <c r="D80" i="9"/>
  <c r="C80" i="9"/>
  <c r="B80" i="9"/>
  <c r="A80" i="9"/>
  <c r="G79" i="9"/>
  <c r="F79" i="9"/>
  <c r="E79" i="9"/>
  <c r="D79" i="9"/>
  <c r="C79" i="9"/>
  <c r="B79" i="9"/>
  <c r="A79" i="9"/>
  <c r="G78" i="9"/>
  <c r="F78" i="9"/>
  <c r="E78" i="9"/>
  <c r="D78" i="9"/>
  <c r="C78" i="9"/>
  <c r="B78" i="9"/>
  <c r="A78" i="9"/>
  <c r="G77" i="9"/>
  <c r="F77" i="9"/>
  <c r="E77" i="9"/>
  <c r="D77" i="9"/>
  <c r="C77" i="9"/>
  <c r="B77" i="9"/>
  <c r="A77" i="9"/>
  <c r="G76" i="9"/>
  <c r="F76" i="9"/>
  <c r="E76" i="9"/>
  <c r="D76" i="9"/>
  <c r="C76" i="9"/>
  <c r="B76" i="9"/>
  <c r="A76" i="9"/>
  <c r="G75" i="9"/>
  <c r="F75" i="9"/>
  <c r="E75" i="9"/>
  <c r="D75" i="9"/>
  <c r="C75" i="9"/>
  <c r="B75" i="9"/>
  <c r="A75" i="9"/>
  <c r="G74" i="9"/>
  <c r="F74" i="9"/>
  <c r="E74" i="9"/>
  <c r="D74" i="9"/>
  <c r="C74" i="9"/>
  <c r="B74" i="9"/>
  <c r="A74" i="9"/>
  <c r="G73" i="9"/>
  <c r="F73" i="9"/>
  <c r="E73" i="9"/>
  <c r="D73" i="9"/>
  <c r="C73" i="9"/>
  <c r="B73" i="9"/>
  <c r="A73" i="9"/>
  <c r="G72" i="9"/>
  <c r="F72" i="9"/>
  <c r="E72" i="9"/>
  <c r="D72" i="9"/>
  <c r="C72" i="9"/>
  <c r="B72" i="9"/>
  <c r="A72" i="9"/>
  <c r="G71" i="9"/>
  <c r="F71" i="9"/>
  <c r="E71" i="9"/>
  <c r="D71" i="9"/>
  <c r="C71" i="9"/>
  <c r="B71" i="9"/>
  <c r="A71" i="9"/>
  <c r="G70" i="9"/>
  <c r="F70" i="9"/>
  <c r="E70" i="9"/>
  <c r="D70" i="9"/>
  <c r="C70" i="9"/>
  <c r="B70" i="9"/>
  <c r="A70" i="9"/>
  <c r="G69" i="9"/>
  <c r="F69" i="9"/>
  <c r="E69" i="9"/>
  <c r="D69" i="9"/>
  <c r="C69" i="9"/>
  <c r="B69" i="9"/>
  <c r="A69" i="9"/>
  <c r="G68" i="9"/>
  <c r="F68" i="9"/>
  <c r="E68" i="9"/>
  <c r="D68" i="9"/>
  <c r="C68" i="9"/>
  <c r="B68" i="9"/>
  <c r="A68" i="9"/>
  <c r="G67" i="9"/>
  <c r="F67" i="9"/>
  <c r="E67" i="9"/>
  <c r="D67" i="9"/>
  <c r="C67" i="9"/>
  <c r="B67" i="9"/>
  <c r="A67" i="9"/>
  <c r="G66" i="9"/>
  <c r="F66" i="9"/>
  <c r="E66" i="9"/>
  <c r="D66" i="9"/>
  <c r="C66" i="9"/>
  <c r="B66" i="9"/>
  <c r="A66" i="9"/>
  <c r="G65" i="9"/>
  <c r="F65" i="9"/>
  <c r="E65" i="9"/>
  <c r="D65" i="9"/>
  <c r="C65" i="9"/>
  <c r="B65" i="9"/>
  <c r="A65" i="9"/>
  <c r="G64" i="9"/>
  <c r="F64" i="9"/>
  <c r="E64" i="9"/>
  <c r="D64" i="9"/>
  <c r="C64" i="9"/>
  <c r="B64" i="9"/>
  <c r="A64" i="9"/>
  <c r="G63" i="9"/>
  <c r="F63" i="9"/>
  <c r="E63" i="9"/>
  <c r="D63" i="9"/>
  <c r="C63" i="9"/>
  <c r="B63" i="9"/>
  <c r="A63" i="9"/>
  <c r="G62" i="9"/>
  <c r="F62" i="9"/>
  <c r="E62" i="9"/>
  <c r="D62" i="9"/>
  <c r="C62" i="9"/>
  <c r="B62" i="9"/>
  <c r="A62" i="9"/>
  <c r="G61" i="9"/>
  <c r="F61" i="9"/>
  <c r="E61" i="9"/>
  <c r="D61" i="9"/>
  <c r="C61" i="9"/>
  <c r="B61" i="9"/>
  <c r="A61" i="9"/>
  <c r="G60" i="9"/>
  <c r="F60" i="9"/>
  <c r="E60" i="9"/>
  <c r="D60" i="9"/>
  <c r="C60" i="9"/>
  <c r="B60" i="9"/>
  <c r="A60" i="9"/>
  <c r="G59" i="9"/>
  <c r="F59" i="9"/>
  <c r="E59" i="9"/>
  <c r="D59" i="9"/>
  <c r="C59" i="9"/>
  <c r="B59" i="9"/>
  <c r="A59" i="9"/>
  <c r="G58" i="9"/>
  <c r="F58" i="9"/>
  <c r="E58" i="9"/>
  <c r="D58" i="9"/>
  <c r="C58" i="9"/>
  <c r="B58" i="9"/>
  <c r="A58" i="9"/>
  <c r="G57" i="9"/>
  <c r="F57" i="9"/>
  <c r="E57" i="9"/>
  <c r="D57" i="9"/>
  <c r="C57" i="9"/>
  <c r="B57" i="9"/>
  <c r="A57" i="9"/>
  <c r="G56" i="9"/>
  <c r="F56" i="9"/>
  <c r="E56" i="9"/>
  <c r="D56" i="9"/>
  <c r="C56" i="9"/>
  <c r="B56" i="9"/>
  <c r="A56" i="9"/>
  <c r="G55" i="9"/>
  <c r="F55" i="9"/>
  <c r="E55" i="9"/>
  <c r="D55" i="9"/>
  <c r="C55" i="9"/>
  <c r="B55" i="9"/>
  <c r="A55" i="9"/>
  <c r="G54" i="9"/>
  <c r="F54" i="9"/>
  <c r="E54" i="9"/>
  <c r="D54" i="9"/>
  <c r="C54" i="9"/>
  <c r="B54" i="9"/>
  <c r="A54" i="9"/>
  <c r="G53" i="9"/>
  <c r="F53" i="9"/>
  <c r="E53" i="9"/>
  <c r="D53" i="9"/>
  <c r="C53" i="9"/>
  <c r="B53" i="9"/>
  <c r="A53" i="9"/>
  <c r="G52" i="9"/>
  <c r="F52" i="9"/>
  <c r="E52" i="9"/>
  <c r="D52" i="9"/>
  <c r="C52" i="9"/>
  <c r="B52" i="9"/>
  <c r="A52" i="9"/>
  <c r="G51" i="9"/>
  <c r="F51" i="9"/>
  <c r="E51" i="9"/>
  <c r="D51" i="9"/>
  <c r="C51" i="9"/>
  <c r="B51" i="9"/>
  <c r="A51" i="9"/>
  <c r="G50" i="9"/>
  <c r="F50" i="9"/>
  <c r="E50" i="9"/>
  <c r="D50" i="9"/>
  <c r="C50" i="9"/>
  <c r="B50" i="9"/>
  <c r="A50" i="9"/>
  <c r="G49" i="9"/>
  <c r="F49" i="9"/>
  <c r="E49" i="9"/>
  <c r="D49" i="9"/>
  <c r="C49" i="9"/>
  <c r="B49" i="9"/>
  <c r="A49" i="9"/>
  <c r="G48" i="9"/>
  <c r="F48" i="9"/>
  <c r="E48" i="9"/>
  <c r="D48" i="9"/>
  <c r="C48" i="9"/>
  <c r="B48" i="9"/>
  <c r="A48" i="9"/>
  <c r="G47" i="9"/>
  <c r="F47" i="9"/>
  <c r="E47" i="9"/>
  <c r="D47" i="9"/>
  <c r="C47" i="9"/>
  <c r="B47" i="9"/>
  <c r="A47" i="9"/>
  <c r="G46" i="9"/>
  <c r="F46" i="9"/>
  <c r="E46" i="9"/>
  <c r="D46" i="9"/>
  <c r="C46" i="9"/>
  <c r="B46" i="9"/>
  <c r="A46" i="9"/>
  <c r="G45" i="9"/>
  <c r="F45" i="9"/>
  <c r="E45" i="9"/>
  <c r="D45" i="9"/>
  <c r="C45" i="9"/>
  <c r="B45" i="9"/>
  <c r="A45" i="9"/>
  <c r="G44" i="9"/>
  <c r="F44" i="9"/>
  <c r="E44" i="9"/>
  <c r="D44" i="9"/>
  <c r="C44" i="9"/>
  <c r="B44" i="9"/>
  <c r="A44" i="9"/>
  <c r="G43" i="9"/>
  <c r="F43" i="9"/>
  <c r="E43" i="9"/>
  <c r="D43" i="9"/>
  <c r="C43" i="9"/>
  <c r="B43" i="9"/>
  <c r="A43" i="9"/>
  <c r="G42" i="9"/>
  <c r="F42" i="9"/>
  <c r="E42" i="9"/>
  <c r="D42" i="9"/>
  <c r="C42" i="9"/>
  <c r="B42" i="9"/>
  <c r="A42" i="9"/>
  <c r="G41" i="9"/>
  <c r="F41" i="9"/>
  <c r="E41" i="9"/>
  <c r="D41" i="9"/>
  <c r="C41" i="9"/>
  <c r="B41" i="9"/>
  <c r="A41" i="9"/>
  <c r="G40" i="9"/>
  <c r="F40" i="9"/>
  <c r="E40" i="9"/>
  <c r="D40" i="9"/>
  <c r="C40" i="9"/>
  <c r="B40" i="9"/>
  <c r="A40" i="9"/>
  <c r="G39" i="9"/>
  <c r="F39" i="9"/>
  <c r="E39" i="9"/>
  <c r="D39" i="9"/>
  <c r="C39" i="9"/>
  <c r="B39" i="9"/>
  <c r="A39" i="9"/>
  <c r="G38" i="9"/>
  <c r="F38" i="9"/>
  <c r="E38" i="9"/>
  <c r="D38" i="9"/>
  <c r="C38" i="9"/>
  <c r="B38" i="9"/>
  <c r="A38" i="9"/>
  <c r="G37" i="9"/>
  <c r="F37" i="9"/>
  <c r="E37" i="9"/>
  <c r="D37" i="9"/>
  <c r="C37" i="9"/>
  <c r="B37" i="9"/>
  <c r="A37" i="9"/>
  <c r="G36" i="9"/>
  <c r="F36" i="9"/>
  <c r="E36" i="9"/>
  <c r="D36" i="9"/>
  <c r="C36" i="9"/>
  <c r="B36" i="9"/>
  <c r="A36" i="9"/>
  <c r="G35" i="9"/>
  <c r="F35" i="9"/>
  <c r="E35" i="9"/>
  <c r="D35" i="9"/>
  <c r="C35" i="9"/>
  <c r="B35" i="9"/>
  <c r="A35" i="9"/>
  <c r="G34" i="9"/>
  <c r="F34" i="9"/>
  <c r="E34" i="9"/>
  <c r="D34" i="9"/>
  <c r="C34" i="9"/>
  <c r="B34" i="9"/>
  <c r="A34" i="9"/>
  <c r="G33" i="9"/>
  <c r="F33" i="9"/>
  <c r="E33" i="9"/>
  <c r="D33" i="9"/>
  <c r="C33" i="9"/>
  <c r="B33" i="9"/>
  <c r="A33" i="9"/>
  <c r="G32" i="9"/>
  <c r="F32" i="9"/>
  <c r="E32" i="9"/>
  <c r="D32" i="9"/>
  <c r="C32" i="9"/>
  <c r="B32" i="9"/>
  <c r="A32" i="9"/>
  <c r="G31" i="9"/>
  <c r="F31" i="9"/>
  <c r="E31" i="9"/>
  <c r="D31" i="9"/>
  <c r="C31" i="9"/>
  <c r="B31" i="9"/>
  <c r="A31" i="9"/>
  <c r="G30" i="9"/>
  <c r="F30" i="9"/>
  <c r="E30" i="9"/>
  <c r="D30" i="9"/>
  <c r="C30" i="9"/>
  <c r="B30" i="9"/>
  <c r="A30" i="9"/>
  <c r="G29" i="9"/>
  <c r="F29" i="9"/>
  <c r="E29" i="9"/>
  <c r="D29" i="9"/>
  <c r="C29" i="9"/>
  <c r="B29" i="9"/>
  <c r="A29" i="9"/>
  <c r="G28" i="9"/>
  <c r="F28" i="9"/>
  <c r="E28" i="9"/>
  <c r="D28" i="9"/>
  <c r="C28" i="9"/>
  <c r="B28" i="9"/>
  <c r="A28" i="9"/>
  <c r="G27" i="9"/>
  <c r="F27" i="9"/>
  <c r="E27" i="9"/>
  <c r="D27" i="9"/>
  <c r="C27" i="9"/>
  <c r="B27" i="9"/>
  <c r="A27" i="9"/>
  <c r="G26" i="9"/>
  <c r="F26" i="9"/>
  <c r="E26" i="9"/>
  <c r="D26" i="9"/>
  <c r="C26" i="9"/>
  <c r="B26" i="9"/>
  <c r="A26" i="9"/>
  <c r="G25" i="9"/>
  <c r="F25" i="9"/>
  <c r="E25" i="9"/>
  <c r="D25" i="9"/>
  <c r="C25" i="9"/>
  <c r="B25" i="9"/>
  <c r="A25" i="9"/>
  <c r="G24" i="9"/>
  <c r="F24" i="9"/>
  <c r="E24" i="9"/>
  <c r="D24" i="9"/>
  <c r="C24" i="9"/>
  <c r="B24" i="9"/>
  <c r="A24" i="9"/>
  <c r="G23" i="9"/>
  <c r="F23" i="9"/>
  <c r="E23" i="9"/>
  <c r="D23" i="9"/>
  <c r="C23" i="9"/>
  <c r="B23" i="9"/>
  <c r="A23" i="9"/>
  <c r="G22" i="9"/>
  <c r="F22" i="9"/>
  <c r="E22" i="9"/>
  <c r="D22" i="9"/>
  <c r="C22" i="9"/>
  <c r="B22" i="9"/>
  <c r="A22" i="9"/>
  <c r="G21" i="9"/>
  <c r="F21" i="9"/>
  <c r="E21" i="9"/>
  <c r="D21" i="9"/>
  <c r="C21" i="9"/>
  <c r="B21" i="9"/>
  <c r="A21" i="9"/>
  <c r="G20" i="9"/>
  <c r="F20" i="9"/>
  <c r="E20" i="9"/>
  <c r="D20" i="9"/>
  <c r="C20" i="9"/>
  <c r="B20" i="9"/>
  <c r="A20" i="9"/>
  <c r="G19" i="9"/>
  <c r="F19" i="9"/>
  <c r="E19" i="9"/>
  <c r="D19" i="9"/>
  <c r="C19" i="9"/>
  <c r="B19" i="9"/>
  <c r="A19" i="9"/>
  <c r="G18" i="9"/>
  <c r="F18" i="9"/>
  <c r="E18" i="9"/>
  <c r="D18" i="9"/>
  <c r="C18" i="9"/>
  <c r="B18" i="9"/>
  <c r="A18" i="9"/>
  <c r="G17" i="9"/>
  <c r="F17" i="9"/>
  <c r="E17" i="9"/>
  <c r="D17" i="9"/>
  <c r="C17" i="9"/>
  <c r="B17" i="9"/>
  <c r="A17" i="9"/>
  <c r="G16" i="9"/>
  <c r="F16" i="9"/>
  <c r="E16" i="9"/>
  <c r="D16" i="9"/>
  <c r="C16" i="9"/>
  <c r="B16" i="9"/>
  <c r="A16" i="9"/>
  <c r="G15" i="9"/>
  <c r="F15" i="9"/>
  <c r="E15" i="9"/>
  <c r="D15" i="9"/>
  <c r="C15" i="9"/>
  <c r="B15" i="9"/>
  <c r="A15" i="9"/>
  <c r="G14" i="9"/>
  <c r="F14" i="9"/>
  <c r="E14" i="9"/>
  <c r="D14" i="9"/>
  <c r="C14" i="9"/>
  <c r="B14" i="9"/>
  <c r="A14" i="9"/>
  <c r="G13" i="9"/>
  <c r="F13" i="9"/>
  <c r="E13" i="9"/>
  <c r="D13" i="9"/>
  <c r="C13" i="9"/>
  <c r="B13" i="9"/>
  <c r="A13" i="9"/>
  <c r="G12" i="9"/>
  <c r="F12" i="9"/>
  <c r="E12" i="9"/>
  <c r="D12" i="9"/>
  <c r="C12" i="9"/>
  <c r="B12" i="9"/>
  <c r="A12" i="9"/>
  <c r="G11" i="9"/>
  <c r="F11" i="9"/>
  <c r="E11" i="9"/>
  <c r="D11" i="9"/>
  <c r="C11" i="9"/>
  <c r="B11" i="9"/>
  <c r="A11" i="9"/>
  <c r="G10" i="9"/>
  <c r="F10" i="9"/>
  <c r="E10" i="9"/>
  <c r="D10" i="9"/>
  <c r="C10" i="9"/>
  <c r="B10" i="9"/>
  <c r="A10" i="9"/>
  <c r="G9" i="9"/>
  <c r="F9" i="9"/>
  <c r="E9" i="9"/>
  <c r="D9" i="9"/>
  <c r="C9" i="9"/>
  <c r="B9" i="9"/>
  <c r="A9" i="9"/>
  <c r="G8" i="9"/>
  <c r="F8" i="9"/>
  <c r="E8" i="9"/>
  <c r="D8" i="9"/>
  <c r="C8" i="9"/>
  <c r="B8" i="9"/>
  <c r="A8" i="9"/>
  <c r="G7" i="9"/>
  <c r="F7" i="9"/>
  <c r="E7" i="9"/>
  <c r="D7" i="9"/>
  <c r="C7" i="9"/>
  <c r="B7" i="9"/>
  <c r="A7" i="9"/>
  <c r="G6" i="9"/>
  <c r="F6" i="9"/>
  <c r="E6" i="9"/>
  <c r="D6" i="9"/>
  <c r="C6" i="9"/>
  <c r="B6" i="9"/>
  <c r="A6" i="9"/>
  <c r="G5" i="9"/>
  <c r="F5" i="9"/>
  <c r="E5" i="9"/>
  <c r="D5" i="9"/>
  <c r="C5" i="9"/>
  <c r="B5" i="9"/>
  <c r="A5" i="9"/>
  <c r="G4" i="9"/>
  <c r="F4" i="9"/>
  <c r="E4" i="9"/>
  <c r="D4" i="9"/>
  <c r="C4" i="9"/>
  <c r="B4" i="9"/>
  <c r="A4" i="9"/>
  <c r="G3" i="9"/>
  <c r="F3" i="9"/>
  <c r="E3" i="9"/>
  <c r="D3" i="9"/>
  <c r="C3" i="9"/>
  <c r="B3" i="9"/>
  <c r="A3" i="9"/>
  <c r="G2" i="9"/>
  <c r="F2" i="9"/>
  <c r="E2" i="9"/>
  <c r="D2" i="9"/>
  <c r="C2" i="9"/>
  <c r="B2" i="9"/>
  <c r="A2" i="9"/>
  <c r="I1" i="9"/>
  <c r="G1" i="9"/>
  <c r="F1" i="9"/>
  <c r="E1" i="9"/>
  <c r="D1" i="9"/>
  <c r="C1" i="9"/>
  <c r="B1" i="9"/>
  <c r="A1" i="9"/>
  <c r="H125" i="9" l="1"/>
  <c r="I125" i="9" s="1"/>
  <c r="H261" i="9"/>
  <c r="I261" i="9" s="1"/>
  <c r="H269" i="9"/>
  <c r="I269" i="9" s="1"/>
  <c r="H277" i="9"/>
  <c r="I277" i="9" s="1"/>
  <c r="H285" i="9"/>
  <c r="I285" i="9" s="1"/>
  <c r="H325" i="9"/>
  <c r="I325" i="9" s="1"/>
  <c r="H333" i="9"/>
  <c r="I333" i="9" s="1"/>
  <c r="H130" i="9"/>
  <c r="I130" i="9" s="1"/>
  <c r="H186" i="9"/>
  <c r="I186" i="9" s="1"/>
  <c r="H202" i="9"/>
  <c r="I202" i="9" s="1"/>
  <c r="H210" i="9"/>
  <c r="I210" i="9" s="1"/>
  <c r="H226" i="9"/>
  <c r="I226" i="9" s="1"/>
  <c r="H250" i="9"/>
  <c r="I250" i="9" s="1"/>
  <c r="H28" i="9"/>
  <c r="I28" i="9" s="1"/>
  <c r="H156" i="9"/>
  <c r="I156" i="9" s="1"/>
  <c r="H452" i="9"/>
  <c r="I452" i="9" s="1"/>
  <c r="H460" i="9"/>
  <c r="I460" i="9" s="1"/>
  <c r="H227" i="9"/>
  <c r="I227" i="9" s="1"/>
  <c r="H467" i="9"/>
  <c r="I467" i="9" s="1"/>
  <c r="H59" i="9"/>
  <c r="I59" i="9" s="1"/>
  <c r="H34" i="9"/>
  <c r="I34" i="9" s="1"/>
  <c r="H450" i="9"/>
  <c r="I450" i="9" s="1"/>
  <c r="H468" i="9"/>
  <c r="I468" i="9" s="1"/>
  <c r="H475" i="9"/>
  <c r="I475" i="9" s="1"/>
  <c r="H476" i="9"/>
  <c r="I476" i="9" s="1"/>
  <c r="H435" i="9"/>
  <c r="I435" i="9" s="1"/>
  <c r="H287" i="9"/>
  <c r="I287" i="9" s="1"/>
  <c r="H294" i="9"/>
  <c r="I294" i="9" s="1"/>
  <c r="H447" i="9"/>
  <c r="I447" i="9" s="1"/>
  <c r="H471" i="9"/>
  <c r="I471" i="9" s="1"/>
  <c r="H392" i="9"/>
  <c r="I392" i="9" s="1"/>
  <c r="H376" i="9"/>
  <c r="I376" i="9" s="1"/>
  <c r="H432" i="9"/>
  <c r="I432" i="9" s="1"/>
  <c r="H363" i="9"/>
  <c r="I363" i="9" s="1"/>
  <c r="H371" i="9"/>
  <c r="I371" i="9" s="1"/>
  <c r="H395" i="9"/>
  <c r="I395" i="9" s="1"/>
  <c r="H185" i="9"/>
  <c r="I185" i="9" s="1"/>
  <c r="H209" i="9"/>
  <c r="I209" i="9" s="1"/>
  <c r="H225" i="9"/>
  <c r="I225" i="9" s="1"/>
  <c r="H362" i="9"/>
  <c r="I362" i="9" s="1"/>
  <c r="H370" i="9"/>
  <c r="I370" i="9" s="1"/>
  <c r="H377" i="9"/>
  <c r="I377" i="9" s="1"/>
  <c r="H393" i="9"/>
  <c r="I393" i="9" s="1"/>
  <c r="H418" i="9"/>
  <c r="I418" i="9" s="1"/>
  <c r="H426" i="9"/>
  <c r="I426" i="9" s="1"/>
  <c r="H433" i="9"/>
  <c r="I433" i="9" s="1"/>
  <c r="H434" i="9"/>
  <c r="I434" i="9" s="1"/>
  <c r="H442" i="9"/>
  <c r="I442" i="9" s="1"/>
  <c r="H383" i="9"/>
  <c r="I383" i="9" s="1"/>
  <c r="H407" i="9"/>
  <c r="I407" i="9" s="1"/>
  <c r="H415" i="9"/>
  <c r="I415" i="9" s="1"/>
  <c r="H382" i="9"/>
  <c r="I382" i="9" s="1"/>
  <c r="H390" i="9"/>
  <c r="I390" i="9" s="1"/>
  <c r="H480" i="9"/>
  <c r="I480" i="9" s="1"/>
  <c r="H60" i="9"/>
  <c r="I60" i="9" s="1"/>
  <c r="H260" i="9"/>
  <c r="I260" i="9" s="1"/>
  <c r="H268" i="9"/>
  <c r="I268" i="9" s="1"/>
  <c r="H276" i="9"/>
  <c r="I276" i="9" s="1"/>
  <c r="H284" i="9"/>
  <c r="I284" i="9" s="1"/>
  <c r="H332" i="9"/>
  <c r="I332" i="9" s="1"/>
  <c r="H340" i="9"/>
  <c r="I340" i="9" s="1"/>
  <c r="H396" i="9"/>
  <c r="I396" i="9" s="1"/>
  <c r="H404" i="9"/>
  <c r="I404" i="9" s="1"/>
  <c r="H10" i="9"/>
  <c r="I10" i="9" s="1"/>
  <c r="H190" i="9"/>
  <c r="I190" i="9" s="1"/>
  <c r="H214" i="9"/>
  <c r="I214" i="9" s="1"/>
  <c r="H222" i="9"/>
  <c r="I222" i="9" s="1"/>
  <c r="H238" i="9"/>
  <c r="I238" i="9" s="1"/>
  <c r="H262" i="9"/>
  <c r="I262" i="9" s="1"/>
  <c r="H270" i="9"/>
  <c r="I270" i="9" s="1"/>
  <c r="H278" i="9"/>
  <c r="I278" i="9" s="1"/>
  <c r="H286" i="9"/>
  <c r="I286" i="9" s="1"/>
  <c r="H419" i="9"/>
  <c r="I419" i="9" s="1"/>
  <c r="H427" i="9"/>
  <c r="I427" i="9" s="1"/>
  <c r="H453" i="9"/>
  <c r="I453" i="9" s="1"/>
  <c r="H454" i="9"/>
  <c r="I454" i="9" s="1"/>
  <c r="H478" i="9"/>
  <c r="I478" i="9" s="1"/>
  <c r="H9" i="9"/>
  <c r="I9" i="9" s="1"/>
  <c r="H33" i="9"/>
  <c r="I33" i="9" s="1"/>
  <c r="H315" i="9"/>
  <c r="I315" i="9" s="1"/>
  <c r="H207" i="9"/>
  <c r="I207" i="9" s="1"/>
  <c r="H208" i="9"/>
  <c r="I208" i="9" s="1"/>
  <c r="H215" i="9"/>
  <c r="I215" i="9" s="1"/>
  <c r="H224" i="9"/>
  <c r="I224" i="9" s="1"/>
  <c r="H232" i="9"/>
  <c r="I232" i="9" s="1"/>
  <c r="H247" i="9"/>
  <c r="I247" i="9" s="1"/>
  <c r="H255" i="9"/>
  <c r="I255" i="9" s="1"/>
  <c r="H256" i="9"/>
  <c r="I256" i="9" s="1"/>
  <c r="H263" i="9"/>
  <c r="I263" i="9" s="1"/>
  <c r="H271" i="9"/>
  <c r="I271" i="9" s="1"/>
  <c r="H279" i="9"/>
  <c r="I279" i="9" s="1"/>
  <c r="H27" i="9"/>
  <c r="I27" i="9" s="1"/>
  <c r="H124" i="9"/>
  <c r="I124" i="9" s="1"/>
  <c r="H327" i="9"/>
  <c r="I327" i="9" s="1"/>
  <c r="H335" i="9"/>
  <c r="I335" i="9" s="1"/>
  <c r="H343" i="9"/>
  <c r="I343" i="9" s="1"/>
  <c r="H359" i="9"/>
  <c r="I359" i="9" s="1"/>
  <c r="H74" i="9"/>
  <c r="I74" i="9" s="1"/>
  <c r="H106" i="9"/>
  <c r="I106" i="9" s="1"/>
  <c r="H123" i="9"/>
  <c r="I123" i="9" s="1"/>
  <c r="H155" i="9"/>
  <c r="I155" i="9" s="1"/>
  <c r="H291" i="9"/>
  <c r="I291" i="9" s="1"/>
  <c r="H14" i="9"/>
  <c r="I14" i="9" s="1"/>
  <c r="H22" i="9"/>
  <c r="I22" i="9" s="1"/>
  <c r="H40" i="9"/>
  <c r="I40" i="9" s="1"/>
  <c r="H56" i="9"/>
  <c r="I56" i="9" s="1"/>
  <c r="H72" i="9"/>
  <c r="I72" i="9" s="1"/>
  <c r="H73" i="9"/>
  <c r="I73" i="9" s="1"/>
  <c r="H88" i="9"/>
  <c r="I88" i="9" s="1"/>
  <c r="H104" i="9"/>
  <c r="I104" i="9" s="1"/>
  <c r="H105" i="9"/>
  <c r="I105" i="9" s="1"/>
  <c r="H120" i="9"/>
  <c r="I120" i="9" s="1"/>
  <c r="H290" i="9"/>
  <c r="I290" i="9" s="1"/>
  <c r="H313" i="9"/>
  <c r="I313" i="9" s="1"/>
  <c r="H314" i="9"/>
  <c r="I314" i="9" s="1"/>
  <c r="H355" i="9"/>
  <c r="I355" i="9" s="1"/>
  <c r="H29" i="9"/>
  <c r="I29" i="9" s="1"/>
  <c r="H46" i="9"/>
  <c r="I46" i="9" s="1"/>
  <c r="H54" i="9"/>
  <c r="I54" i="9" s="1"/>
  <c r="H78" i="9"/>
  <c r="I78" i="9" s="1"/>
  <c r="H86" i="9"/>
  <c r="I86" i="9" s="1"/>
  <c r="H87" i="9"/>
  <c r="I87" i="9" s="1"/>
  <c r="H119" i="9"/>
  <c r="I119" i="9" s="1"/>
  <c r="H183" i="9"/>
  <c r="I183" i="9" s="1"/>
  <c r="H199" i="9"/>
  <c r="I199" i="9" s="1"/>
  <c r="H311" i="9"/>
  <c r="I311" i="9" s="1"/>
  <c r="H312" i="9"/>
  <c r="I312" i="9" s="1"/>
  <c r="H2" i="9"/>
  <c r="I2" i="9" s="1"/>
  <c r="H68" i="9"/>
  <c r="I68" i="9" s="1"/>
  <c r="H76" i="9"/>
  <c r="I76" i="9" s="1"/>
  <c r="H84" i="9"/>
  <c r="I84" i="9" s="1"/>
  <c r="H92" i="9"/>
  <c r="I92" i="9" s="1"/>
  <c r="H166" i="9"/>
  <c r="I166" i="9" s="1"/>
  <c r="H173" i="9"/>
  <c r="I173" i="9" s="1"/>
  <c r="H174" i="9"/>
  <c r="I174" i="9" s="1"/>
  <c r="H181" i="9"/>
  <c r="I181" i="9" s="1"/>
  <c r="H182" i="9"/>
  <c r="I182" i="9" s="1"/>
  <c r="H192" i="9"/>
  <c r="I192" i="9" s="1"/>
  <c r="H341" i="9"/>
  <c r="I341" i="9" s="1"/>
  <c r="H357" i="9"/>
  <c r="I357" i="9" s="1"/>
  <c r="H358" i="9"/>
  <c r="I358" i="9" s="1"/>
  <c r="H366" i="9"/>
  <c r="I366" i="9" s="1"/>
  <c r="H367" i="9"/>
  <c r="I367" i="9" s="1"/>
  <c r="H374" i="9"/>
  <c r="I374" i="9" s="1"/>
  <c r="H391" i="9"/>
  <c r="I391" i="9" s="1"/>
  <c r="H423" i="9"/>
  <c r="I423" i="9" s="1"/>
  <c r="H431" i="9"/>
  <c r="I431" i="9" s="1"/>
  <c r="H439" i="9"/>
  <c r="I439" i="9" s="1"/>
  <c r="H249" i="9"/>
  <c r="I249" i="9" s="1"/>
  <c r="H7" i="9"/>
  <c r="I7" i="9" s="1"/>
  <c r="H32" i="9"/>
  <c r="I32" i="9" s="1"/>
  <c r="H50" i="9"/>
  <c r="I50" i="9" s="1"/>
  <c r="H58" i="9"/>
  <c r="I58" i="9" s="1"/>
  <c r="H66" i="9"/>
  <c r="I66" i="9" s="1"/>
  <c r="H98" i="9"/>
  <c r="I98" i="9" s="1"/>
  <c r="H138" i="9"/>
  <c r="I138" i="9" s="1"/>
  <c r="H171" i="9"/>
  <c r="I171" i="9" s="1"/>
  <c r="H172" i="9"/>
  <c r="I172" i="9" s="1"/>
  <c r="H179" i="9"/>
  <c r="I179" i="9" s="1"/>
  <c r="H180" i="9"/>
  <c r="I180" i="9" s="1"/>
  <c r="H197" i="9"/>
  <c r="I197" i="9" s="1"/>
  <c r="H198" i="9"/>
  <c r="I198" i="9" s="1"/>
  <c r="H206" i="9"/>
  <c r="I206" i="9" s="1"/>
  <c r="H230" i="9"/>
  <c r="I230" i="9" s="1"/>
  <c r="H323" i="9"/>
  <c r="I323" i="9" s="1"/>
  <c r="H339" i="9"/>
  <c r="I339" i="9" s="1"/>
  <c r="H347" i="9"/>
  <c r="I347" i="9" s="1"/>
  <c r="H356" i="9"/>
  <c r="I356" i="9" s="1"/>
  <c r="H437" i="9"/>
  <c r="I437" i="9" s="1"/>
  <c r="H438" i="9"/>
  <c r="I438" i="9" s="1"/>
  <c r="H479" i="9"/>
  <c r="I479" i="9" s="1"/>
  <c r="H137" i="9"/>
  <c r="I137" i="9" s="1"/>
  <c r="H162" i="9"/>
  <c r="I162" i="9" s="1"/>
  <c r="H178" i="9"/>
  <c r="I178" i="9" s="1"/>
  <c r="H196" i="9"/>
  <c r="I196" i="9" s="1"/>
  <c r="H245" i="9"/>
  <c r="I245" i="9" s="1"/>
  <c r="H246" i="9"/>
  <c r="I246" i="9" s="1"/>
  <c r="H295" i="9"/>
  <c r="I295" i="9" s="1"/>
  <c r="H296" i="9"/>
  <c r="I296" i="9" s="1"/>
  <c r="H303" i="9"/>
  <c r="I303" i="9" s="1"/>
  <c r="H346" i="9"/>
  <c r="I346" i="9" s="1"/>
  <c r="H354" i="9"/>
  <c r="I354" i="9" s="1"/>
  <c r="H379" i="9"/>
  <c r="I379" i="9" s="1"/>
  <c r="H61" i="9"/>
  <c r="I61" i="9" s="1"/>
  <c r="H101" i="9"/>
  <c r="I101" i="9" s="1"/>
  <c r="H126" i="9"/>
  <c r="I126" i="9" s="1"/>
  <c r="H127" i="9"/>
  <c r="I127" i="9" s="1"/>
  <c r="H142" i="9"/>
  <c r="I142" i="9" s="1"/>
  <c r="H150" i="9"/>
  <c r="I150" i="9" s="1"/>
  <c r="H167" i="9"/>
  <c r="I167" i="9" s="1"/>
  <c r="H219" i="9"/>
  <c r="I219" i="9" s="1"/>
  <c r="H243" i="9"/>
  <c r="I243" i="9" s="1"/>
  <c r="H244" i="9"/>
  <c r="I244" i="9" s="1"/>
  <c r="H302" i="9"/>
  <c r="I302" i="9" s="1"/>
  <c r="H320" i="9"/>
  <c r="I320" i="9" s="1"/>
  <c r="H451" i="9"/>
  <c r="I451" i="9" s="1"/>
  <c r="H458" i="9"/>
  <c r="I458" i="9" s="1"/>
  <c r="H474" i="9"/>
  <c r="I474" i="9" s="1"/>
  <c r="H41" i="9"/>
  <c r="I41" i="9" s="1"/>
  <c r="H91" i="9"/>
  <c r="I91" i="9" s="1"/>
  <c r="H151" i="9"/>
  <c r="I151" i="9" s="1"/>
  <c r="H160" i="9"/>
  <c r="I160" i="9" s="1"/>
  <c r="H175" i="9"/>
  <c r="I175" i="9" s="1"/>
  <c r="H193" i="9"/>
  <c r="I193" i="9" s="1"/>
  <c r="H194" i="9"/>
  <c r="I194" i="9" s="1"/>
  <c r="H212" i="9"/>
  <c r="I212" i="9" s="1"/>
  <c r="H231" i="9"/>
  <c r="I231" i="9" s="1"/>
  <c r="H239" i="9"/>
  <c r="I239" i="9" s="1"/>
  <c r="H240" i="9"/>
  <c r="I240" i="9" s="1"/>
  <c r="H257" i="9"/>
  <c r="I257" i="9" s="1"/>
  <c r="H258" i="9"/>
  <c r="I258" i="9" s="1"/>
  <c r="H282" i="9"/>
  <c r="I282" i="9" s="1"/>
  <c r="H299" i="9"/>
  <c r="I299" i="9" s="1"/>
  <c r="H300" i="9"/>
  <c r="I300" i="9" s="1"/>
  <c r="H319" i="9"/>
  <c r="I319" i="9" s="1"/>
  <c r="H328" i="9"/>
  <c r="I328" i="9" s="1"/>
  <c r="H336" i="9"/>
  <c r="I336" i="9" s="1"/>
  <c r="H344" i="9"/>
  <c r="I344" i="9" s="1"/>
  <c r="H380" i="9"/>
  <c r="I380" i="9" s="1"/>
  <c r="H397" i="9"/>
  <c r="I397" i="9" s="1"/>
  <c r="H405" i="9"/>
  <c r="I405" i="9" s="1"/>
  <c r="H406" i="9"/>
  <c r="I406" i="9" s="1"/>
  <c r="H424" i="9"/>
  <c r="I424" i="9" s="1"/>
  <c r="H443" i="9"/>
  <c r="I443" i="9" s="1"/>
  <c r="H444" i="9"/>
  <c r="I444" i="9" s="1"/>
  <c r="H461" i="9"/>
  <c r="I461" i="9" s="1"/>
  <c r="H469" i="9"/>
  <c r="I469" i="9" s="1"/>
  <c r="H470" i="9"/>
  <c r="I470" i="9" s="1"/>
  <c r="H481" i="9"/>
  <c r="I481" i="9" s="1"/>
  <c r="H5" i="9"/>
  <c r="I5" i="9" s="1"/>
  <c r="H30" i="9"/>
  <c r="I30" i="9" s="1"/>
  <c r="H64" i="9"/>
  <c r="I64" i="9" s="1"/>
  <c r="H65" i="9"/>
  <c r="I65" i="9" s="1"/>
  <c r="H82" i="9"/>
  <c r="I82" i="9" s="1"/>
  <c r="H90" i="9"/>
  <c r="I90" i="9" s="1"/>
  <c r="H100" i="9"/>
  <c r="I100" i="9" s="1"/>
  <c r="H108" i="9"/>
  <c r="I108" i="9" s="1"/>
  <c r="H116" i="9"/>
  <c r="I116" i="9" s="1"/>
  <c r="H133" i="9"/>
  <c r="I133" i="9" s="1"/>
  <c r="H158" i="9"/>
  <c r="I158" i="9" s="1"/>
  <c r="H159" i="9"/>
  <c r="I159" i="9" s="1"/>
  <c r="H201" i="9"/>
  <c r="I201" i="9" s="1"/>
  <c r="H289" i="9"/>
  <c r="I289" i="9" s="1"/>
  <c r="H307" i="9"/>
  <c r="I307" i="9" s="1"/>
  <c r="H317" i="9"/>
  <c r="I317" i="9" s="1"/>
  <c r="H342" i="9"/>
  <c r="I342" i="9" s="1"/>
  <c r="H351" i="9"/>
  <c r="I351" i="9" s="1"/>
  <c r="H361" i="9"/>
  <c r="I361" i="9" s="1"/>
  <c r="H369" i="9"/>
  <c r="I369" i="9" s="1"/>
  <c r="H387" i="9"/>
  <c r="I387" i="9" s="1"/>
  <c r="H487" i="9"/>
  <c r="I487" i="9" s="1"/>
  <c r="H488" i="9"/>
  <c r="I488" i="9" s="1"/>
  <c r="H495" i="9"/>
  <c r="I495" i="9" s="1"/>
  <c r="H4" i="9"/>
  <c r="I4" i="9" s="1"/>
  <c r="H12" i="9"/>
  <c r="I12" i="9" s="1"/>
  <c r="H20" i="9"/>
  <c r="I20" i="9" s="1"/>
  <c r="H37" i="9"/>
  <c r="I37" i="9" s="1"/>
  <c r="H62" i="9"/>
  <c r="I62" i="9" s="1"/>
  <c r="H71" i="9"/>
  <c r="I71" i="9" s="1"/>
  <c r="H96" i="9"/>
  <c r="I96" i="9" s="1"/>
  <c r="H97" i="9"/>
  <c r="I97" i="9" s="1"/>
  <c r="H114" i="9"/>
  <c r="I114" i="9" s="1"/>
  <c r="H122" i="9"/>
  <c r="I122" i="9" s="1"/>
  <c r="H132" i="9"/>
  <c r="I132" i="9" s="1"/>
  <c r="H140" i="9"/>
  <c r="I140" i="9" s="1"/>
  <c r="H148" i="9"/>
  <c r="I148" i="9" s="1"/>
  <c r="H191" i="9"/>
  <c r="I191" i="9" s="1"/>
  <c r="H217" i="9"/>
  <c r="I217" i="9" s="1"/>
  <c r="H218" i="9"/>
  <c r="I218" i="9" s="1"/>
  <c r="H305" i="9"/>
  <c r="I305" i="9" s="1"/>
  <c r="H306" i="9"/>
  <c r="I306" i="9" s="1"/>
  <c r="H349" i="9"/>
  <c r="I349" i="9" s="1"/>
  <c r="H350" i="9"/>
  <c r="I350" i="9" s="1"/>
  <c r="H368" i="9"/>
  <c r="I368" i="9" s="1"/>
  <c r="H385" i="9"/>
  <c r="I385" i="9" s="1"/>
  <c r="H386" i="9"/>
  <c r="I386" i="9" s="1"/>
  <c r="H402" i="9"/>
  <c r="I402" i="9" s="1"/>
  <c r="H403" i="9"/>
  <c r="I403" i="9" s="1"/>
  <c r="H411" i="9"/>
  <c r="I411" i="9" s="1"/>
  <c r="H429" i="9"/>
  <c r="I429" i="9" s="1"/>
  <c r="H430" i="9"/>
  <c r="I430" i="9" s="1"/>
  <c r="H459" i="9"/>
  <c r="I459" i="9" s="1"/>
  <c r="H466" i="9"/>
  <c r="I466" i="9" s="1"/>
  <c r="H493" i="9"/>
  <c r="I493" i="9" s="1"/>
  <c r="H18" i="9"/>
  <c r="I18" i="9" s="1"/>
  <c r="H26" i="9"/>
  <c r="I26" i="9" s="1"/>
  <c r="H36" i="9"/>
  <c r="I36" i="9" s="1"/>
  <c r="H44" i="9"/>
  <c r="I44" i="9" s="1"/>
  <c r="H52" i="9"/>
  <c r="I52" i="9" s="1"/>
  <c r="H69" i="9"/>
  <c r="I69" i="9" s="1"/>
  <c r="H94" i="9"/>
  <c r="I94" i="9" s="1"/>
  <c r="H95" i="9"/>
  <c r="I95" i="9" s="1"/>
  <c r="H128" i="9"/>
  <c r="I128" i="9" s="1"/>
  <c r="H129" i="9"/>
  <c r="I129" i="9" s="1"/>
  <c r="H146" i="9"/>
  <c r="I146" i="9" s="1"/>
  <c r="H154" i="9"/>
  <c r="I154" i="9" s="1"/>
  <c r="H233" i="9"/>
  <c r="I233" i="9" s="1"/>
  <c r="H251" i="9"/>
  <c r="I251" i="9" s="1"/>
  <c r="H252" i="9"/>
  <c r="I252" i="9" s="1"/>
  <c r="H321" i="9"/>
  <c r="I321" i="9" s="1"/>
  <c r="H322" i="9"/>
  <c r="I322" i="9" s="1"/>
  <c r="H331" i="9"/>
  <c r="I331" i="9" s="1"/>
  <c r="H375" i="9"/>
  <c r="I375" i="9" s="1"/>
  <c r="H409" i="9"/>
  <c r="I409" i="9" s="1"/>
  <c r="H410" i="9"/>
  <c r="I410" i="9" s="1"/>
  <c r="H455" i="9"/>
  <c r="I455" i="9" s="1"/>
  <c r="H8" i="9"/>
  <c r="I8" i="9" s="1"/>
  <c r="H24" i="9"/>
  <c r="I24" i="9" s="1"/>
  <c r="H42" i="9"/>
  <c r="I42" i="9" s="1"/>
  <c r="H93" i="9"/>
  <c r="I93" i="9" s="1"/>
  <c r="H110" i="9"/>
  <c r="I110" i="9" s="1"/>
  <c r="H118" i="9"/>
  <c r="I118" i="9" s="1"/>
  <c r="H136" i="9"/>
  <c r="I136" i="9" s="1"/>
  <c r="H152" i="9"/>
  <c r="I152" i="9" s="1"/>
  <c r="H161" i="9"/>
  <c r="I161" i="9" s="1"/>
  <c r="H195" i="9"/>
  <c r="I195" i="9" s="1"/>
  <c r="H213" i="9"/>
  <c r="I213" i="9" s="1"/>
  <c r="H223" i="9"/>
  <c r="I223" i="9" s="1"/>
  <c r="H259" i="9"/>
  <c r="I259" i="9" s="1"/>
  <c r="H275" i="9"/>
  <c r="I275" i="9" s="1"/>
  <c r="H283" i="9"/>
  <c r="I283" i="9" s="1"/>
  <c r="H301" i="9"/>
  <c r="I301" i="9" s="1"/>
  <c r="H329" i="9"/>
  <c r="I329" i="9" s="1"/>
  <c r="H337" i="9"/>
  <c r="I337" i="9" s="1"/>
  <c r="H345" i="9"/>
  <c r="I345" i="9" s="1"/>
  <c r="H381" i="9"/>
  <c r="I381" i="9" s="1"/>
  <c r="H399" i="9"/>
  <c r="I399" i="9" s="1"/>
  <c r="H417" i="9"/>
  <c r="I417" i="9" s="1"/>
  <c r="H425" i="9"/>
  <c r="I425" i="9" s="1"/>
  <c r="H445" i="9"/>
  <c r="I445" i="9" s="1"/>
  <c r="H463" i="9"/>
  <c r="I463" i="9" s="1"/>
  <c r="H483" i="9"/>
  <c r="I483" i="9" s="1"/>
  <c r="H491" i="9"/>
  <c r="I491" i="9" s="1"/>
  <c r="H499" i="9"/>
  <c r="I499" i="9" s="1"/>
  <c r="H15" i="9"/>
  <c r="I15" i="9" s="1"/>
  <c r="H25" i="9"/>
  <c r="I25" i="9" s="1"/>
  <c r="H47" i="9"/>
  <c r="I47" i="9" s="1"/>
  <c r="H57" i="9"/>
  <c r="I57" i="9" s="1"/>
  <c r="H79" i="9"/>
  <c r="I79" i="9" s="1"/>
  <c r="H89" i="9"/>
  <c r="I89" i="9" s="1"/>
  <c r="H111" i="9"/>
  <c r="I111" i="9" s="1"/>
  <c r="H121" i="9"/>
  <c r="I121" i="9" s="1"/>
  <c r="H143" i="9"/>
  <c r="I143" i="9" s="1"/>
  <c r="H153" i="9"/>
  <c r="I153" i="9" s="1"/>
  <c r="H164" i="9"/>
  <c r="I164" i="9" s="1"/>
  <c r="H168" i="9"/>
  <c r="I168" i="9" s="1"/>
  <c r="H211" i="9"/>
  <c r="I211" i="9" s="1"/>
  <c r="H228" i="9"/>
  <c r="I228" i="9" s="1"/>
  <c r="H241" i="9"/>
  <c r="I241" i="9" s="1"/>
  <c r="H242" i="9"/>
  <c r="I242" i="9" s="1"/>
  <c r="H254" i="9"/>
  <c r="I254" i="9" s="1"/>
  <c r="H272" i="9"/>
  <c r="I272" i="9" s="1"/>
  <c r="H297" i="9"/>
  <c r="I297" i="9" s="1"/>
  <c r="H298" i="9"/>
  <c r="I298" i="9" s="1"/>
  <c r="H310" i="9"/>
  <c r="I310" i="9" s="1"/>
  <c r="H338" i="9"/>
  <c r="I338" i="9" s="1"/>
  <c r="H352" i="9"/>
  <c r="I352" i="9" s="1"/>
  <c r="H378" i="9"/>
  <c r="I378" i="9" s="1"/>
  <c r="H394" i="9"/>
  <c r="I394" i="9" s="1"/>
  <c r="H412" i="9"/>
  <c r="I412" i="9" s="1"/>
  <c r="H446" i="9"/>
  <c r="I446" i="9" s="1"/>
  <c r="H448" i="9"/>
  <c r="I448" i="9" s="1"/>
  <c r="H465" i="9"/>
  <c r="I465" i="9" s="1"/>
  <c r="H484" i="9"/>
  <c r="I484" i="9" s="1"/>
  <c r="H494" i="9"/>
  <c r="I494" i="9" s="1"/>
  <c r="H496" i="9"/>
  <c r="I496" i="9" s="1"/>
  <c r="H3" i="9"/>
  <c r="I3" i="9" s="1"/>
  <c r="H13" i="9"/>
  <c r="I13" i="9" s="1"/>
  <c r="H23" i="9"/>
  <c r="I23" i="9" s="1"/>
  <c r="H35" i="9"/>
  <c r="I35" i="9" s="1"/>
  <c r="H45" i="9"/>
  <c r="I45" i="9" s="1"/>
  <c r="H55" i="9"/>
  <c r="I55" i="9" s="1"/>
  <c r="H67" i="9"/>
  <c r="I67" i="9" s="1"/>
  <c r="H77" i="9"/>
  <c r="I77" i="9" s="1"/>
  <c r="H99" i="9"/>
  <c r="I99" i="9" s="1"/>
  <c r="H109" i="9"/>
  <c r="I109" i="9" s="1"/>
  <c r="H131" i="9"/>
  <c r="I131" i="9" s="1"/>
  <c r="H141" i="9"/>
  <c r="I141" i="9" s="1"/>
  <c r="H177" i="9"/>
  <c r="I177" i="9" s="1"/>
  <c r="H189" i="9"/>
  <c r="I189" i="9" s="1"/>
  <c r="H205" i="9"/>
  <c r="I205" i="9" s="1"/>
  <c r="H221" i="9"/>
  <c r="I221" i="9" s="1"/>
  <c r="H237" i="9"/>
  <c r="I237" i="9" s="1"/>
  <c r="H253" i="9"/>
  <c r="I253" i="9" s="1"/>
  <c r="H267" i="9"/>
  <c r="I267" i="9" s="1"/>
  <c r="H281" i="9"/>
  <c r="I281" i="9" s="1"/>
  <c r="H293" i="9"/>
  <c r="I293" i="9" s="1"/>
  <c r="H309" i="9"/>
  <c r="I309" i="9" s="1"/>
  <c r="H324" i="9"/>
  <c r="I324" i="9" s="1"/>
  <c r="H334" i="9"/>
  <c r="I334" i="9" s="1"/>
  <c r="H348" i="9"/>
  <c r="I348" i="9" s="1"/>
  <c r="H373" i="9"/>
  <c r="I373" i="9" s="1"/>
  <c r="H389" i="9"/>
  <c r="I389" i="9" s="1"/>
  <c r="H408" i="9"/>
  <c r="I408" i="9" s="1"/>
  <c r="H428" i="9"/>
  <c r="I428" i="9" s="1"/>
  <c r="H441" i="9"/>
  <c r="I441" i="9" s="1"/>
  <c r="H482" i="9"/>
  <c r="I482" i="9" s="1"/>
  <c r="H462" i="9"/>
  <c r="I462" i="9" s="1"/>
  <c r="H464" i="9"/>
  <c r="I464" i="9" s="1"/>
  <c r="H492" i="9"/>
  <c r="I492" i="9" s="1"/>
  <c r="H11" i="9"/>
  <c r="I11" i="9" s="1"/>
  <c r="H21" i="9"/>
  <c r="I21" i="9" s="1"/>
  <c r="H31" i="9"/>
  <c r="I31" i="9" s="1"/>
  <c r="H43" i="9"/>
  <c r="I43" i="9" s="1"/>
  <c r="H53" i="9"/>
  <c r="I53" i="9" s="1"/>
  <c r="H63" i="9"/>
  <c r="I63" i="9" s="1"/>
  <c r="H75" i="9"/>
  <c r="I75" i="9" s="1"/>
  <c r="H85" i="9"/>
  <c r="I85" i="9" s="1"/>
  <c r="H107" i="9"/>
  <c r="I107" i="9" s="1"/>
  <c r="H117" i="9"/>
  <c r="I117" i="9" s="1"/>
  <c r="H139" i="9"/>
  <c r="I139" i="9" s="1"/>
  <c r="H149" i="9"/>
  <c r="I149" i="9" s="1"/>
  <c r="H176" i="9"/>
  <c r="I176" i="9" s="1"/>
  <c r="H187" i="9"/>
  <c r="I187" i="9" s="1"/>
  <c r="H188" i="9"/>
  <c r="I188" i="9" s="1"/>
  <c r="H203" i="9"/>
  <c r="I203" i="9" s="1"/>
  <c r="H204" i="9"/>
  <c r="I204" i="9" s="1"/>
  <c r="H220" i="9"/>
  <c r="I220" i="9" s="1"/>
  <c r="H235" i="9"/>
  <c r="I235" i="9" s="1"/>
  <c r="H236" i="9"/>
  <c r="I236" i="9" s="1"/>
  <c r="H265" i="9"/>
  <c r="I265" i="9" s="1"/>
  <c r="H266" i="9"/>
  <c r="I266" i="9" s="1"/>
  <c r="H280" i="9"/>
  <c r="I280" i="9" s="1"/>
  <c r="H292" i="9"/>
  <c r="I292" i="9" s="1"/>
  <c r="H308" i="9"/>
  <c r="I308" i="9" s="1"/>
  <c r="H318" i="9"/>
  <c r="I318" i="9" s="1"/>
  <c r="H365" i="9"/>
  <c r="I365" i="9" s="1"/>
  <c r="H372" i="9"/>
  <c r="I372" i="9" s="1"/>
  <c r="H388" i="9"/>
  <c r="I388" i="9" s="1"/>
  <c r="H401" i="9"/>
  <c r="I401" i="9" s="1"/>
  <c r="H421" i="9"/>
  <c r="I421" i="9" s="1"/>
  <c r="H422" i="9"/>
  <c r="I422" i="9" s="1"/>
  <c r="H440" i="9"/>
  <c r="I440" i="9" s="1"/>
  <c r="H457" i="9"/>
  <c r="I457" i="9" s="1"/>
  <c r="H477" i="9"/>
  <c r="I477" i="9" s="1"/>
  <c r="H489" i="9"/>
  <c r="I489" i="9" s="1"/>
  <c r="H490" i="9"/>
  <c r="I490" i="9" s="1"/>
  <c r="H473" i="9"/>
  <c r="I473" i="9" s="1"/>
  <c r="H19" i="9"/>
  <c r="I19" i="9" s="1"/>
  <c r="H51" i="9"/>
  <c r="I51" i="9" s="1"/>
  <c r="H83" i="9"/>
  <c r="I83" i="9" s="1"/>
  <c r="H115" i="9"/>
  <c r="I115" i="9" s="1"/>
  <c r="H147" i="9"/>
  <c r="I147" i="9" s="1"/>
  <c r="H234" i="9"/>
  <c r="I234" i="9" s="1"/>
  <c r="H264" i="9"/>
  <c r="I264" i="9" s="1"/>
  <c r="H330" i="9"/>
  <c r="I330" i="9" s="1"/>
  <c r="H364" i="9"/>
  <c r="I364" i="9" s="1"/>
  <c r="H398" i="9"/>
  <c r="I398" i="9" s="1"/>
  <c r="H400" i="9"/>
  <c r="I400" i="9" s="1"/>
  <c r="H420" i="9"/>
  <c r="I420" i="9" s="1"/>
  <c r="H456" i="9"/>
  <c r="I456" i="9" s="1"/>
  <c r="H6" i="9"/>
  <c r="I6" i="9" s="1"/>
  <c r="H16" i="9"/>
  <c r="I16" i="9" s="1"/>
  <c r="H17" i="9"/>
  <c r="I17" i="9" s="1"/>
  <c r="H38" i="9"/>
  <c r="I38" i="9" s="1"/>
  <c r="H39" i="9"/>
  <c r="I39" i="9" s="1"/>
  <c r="H48" i="9"/>
  <c r="I48" i="9" s="1"/>
  <c r="H49" i="9"/>
  <c r="I49" i="9" s="1"/>
  <c r="H70" i="9"/>
  <c r="I70" i="9" s="1"/>
  <c r="H80" i="9"/>
  <c r="I80" i="9" s="1"/>
  <c r="H81" i="9"/>
  <c r="I81" i="9" s="1"/>
  <c r="H102" i="9"/>
  <c r="I102" i="9" s="1"/>
  <c r="H103" i="9"/>
  <c r="I103" i="9" s="1"/>
  <c r="H112" i="9"/>
  <c r="I112" i="9" s="1"/>
  <c r="H113" i="9"/>
  <c r="I113" i="9" s="1"/>
  <c r="H134" i="9"/>
  <c r="I134" i="9" s="1"/>
  <c r="H135" i="9"/>
  <c r="I135" i="9" s="1"/>
  <c r="H144" i="9"/>
  <c r="I144" i="9" s="1"/>
  <c r="H145" i="9"/>
  <c r="I145" i="9" s="1"/>
  <c r="H165" i="9"/>
  <c r="I165" i="9" s="1"/>
  <c r="H169" i="9"/>
  <c r="I169" i="9" s="1"/>
  <c r="H170" i="9"/>
  <c r="I170" i="9" s="1"/>
  <c r="H184" i="9"/>
  <c r="I184" i="9" s="1"/>
  <c r="H200" i="9"/>
  <c r="I200" i="9" s="1"/>
  <c r="H216" i="9"/>
  <c r="I216" i="9" s="1"/>
  <c r="H229" i="9"/>
  <c r="I229" i="9" s="1"/>
  <c r="H248" i="9"/>
  <c r="I248" i="9" s="1"/>
  <c r="H273" i="9"/>
  <c r="I273" i="9" s="1"/>
  <c r="H274" i="9"/>
  <c r="I274" i="9" s="1"/>
  <c r="H288" i="9"/>
  <c r="I288" i="9" s="1"/>
  <c r="H304" i="9"/>
  <c r="I304" i="9" s="1"/>
  <c r="H316" i="9"/>
  <c r="I316" i="9" s="1"/>
  <c r="H326" i="9"/>
  <c r="I326" i="9" s="1"/>
  <c r="H353" i="9"/>
  <c r="I353" i="9" s="1"/>
  <c r="H360" i="9"/>
  <c r="I360" i="9" s="1"/>
  <c r="H384" i="9"/>
  <c r="I384" i="9" s="1"/>
  <c r="H413" i="9"/>
  <c r="I413" i="9" s="1"/>
  <c r="H414" i="9"/>
  <c r="I414" i="9" s="1"/>
  <c r="H416" i="9"/>
  <c r="I416" i="9" s="1"/>
  <c r="H436" i="9"/>
  <c r="I436" i="9" s="1"/>
  <c r="H449" i="9"/>
  <c r="I449" i="9" s="1"/>
  <c r="H472" i="9"/>
  <c r="I472" i="9" s="1"/>
  <c r="H485" i="9"/>
  <c r="I485" i="9" s="1"/>
  <c r="H486" i="9"/>
  <c r="I486" i="9" s="1"/>
  <c r="H497" i="9"/>
  <c r="I497" i="9" s="1"/>
  <c r="H498" i="9"/>
  <c r="I498" i="9" s="1"/>
  <c r="H163" i="9"/>
  <c r="I163" i="9" s="1"/>
  <c r="H157" i="9"/>
  <c r="I157" i="9" s="1"/>
  <c r="A4" i="7" l="1"/>
  <c r="C4" i="7" s="1"/>
  <c r="A3" i="15" s="1"/>
  <c r="B4" i="7"/>
  <c r="D4" i="7" s="1"/>
  <c r="B3" i="15" s="1"/>
  <c r="A5" i="7"/>
  <c r="C5" i="7" s="1"/>
  <c r="B5" i="7"/>
  <c r="D5" i="7" s="1"/>
  <c r="A6" i="7"/>
  <c r="C6" i="7" s="1"/>
  <c r="B6" i="7"/>
  <c r="D6" i="7" s="1"/>
  <c r="A7" i="7"/>
  <c r="C7" i="7" s="1"/>
  <c r="B7" i="7"/>
  <c r="D7" i="7" s="1"/>
  <c r="A8" i="7"/>
  <c r="C8" i="7" s="1"/>
  <c r="B8" i="7"/>
  <c r="D8" i="7" s="1"/>
  <c r="A9" i="7"/>
  <c r="C9" i="7" s="1"/>
  <c r="B9" i="7"/>
  <c r="D9" i="7" s="1"/>
  <c r="A10" i="7"/>
  <c r="C10" i="7" s="1"/>
  <c r="B10" i="7"/>
  <c r="D10" i="7" s="1"/>
  <c r="A11" i="7"/>
  <c r="C11" i="7" s="1"/>
  <c r="B11" i="7"/>
  <c r="D11" i="7" s="1"/>
  <c r="A12" i="7"/>
  <c r="C12" i="7" s="1"/>
  <c r="B12" i="7"/>
  <c r="D12" i="7" s="1"/>
  <c r="A13" i="7"/>
  <c r="C13" i="7" s="1"/>
  <c r="B13" i="7"/>
  <c r="D13" i="7" s="1"/>
  <c r="A14" i="7"/>
  <c r="C14" i="7" s="1"/>
  <c r="B14" i="7"/>
  <c r="D14" i="7" s="1"/>
  <c r="A15" i="7"/>
  <c r="C15" i="7" s="1"/>
  <c r="B15" i="7"/>
  <c r="D15" i="7" s="1"/>
  <c r="A16" i="7"/>
  <c r="C16" i="7" s="1"/>
  <c r="B16" i="7"/>
  <c r="D16" i="7" s="1"/>
  <c r="A17" i="7"/>
  <c r="C17" i="7" s="1"/>
  <c r="B17" i="7"/>
  <c r="D17" i="7" s="1"/>
  <c r="A18" i="7"/>
  <c r="C18" i="7" s="1"/>
  <c r="B18" i="7"/>
  <c r="D18" i="7" s="1"/>
  <c r="A19" i="7"/>
  <c r="C19" i="7" s="1"/>
  <c r="B19" i="7"/>
  <c r="D19" i="7" s="1"/>
  <c r="A20" i="7"/>
  <c r="C20" i="7" s="1"/>
  <c r="B20" i="7"/>
  <c r="D20" i="7" s="1"/>
  <c r="A21" i="7"/>
  <c r="C21" i="7" s="1"/>
  <c r="B21" i="7"/>
  <c r="D21" i="7" s="1"/>
  <c r="A22" i="7"/>
  <c r="C22" i="7" s="1"/>
  <c r="B22" i="7"/>
  <c r="D22" i="7" s="1"/>
  <c r="A23" i="7"/>
  <c r="C23" i="7" s="1"/>
  <c r="B23" i="7"/>
  <c r="D23" i="7" s="1"/>
  <c r="A24" i="7"/>
  <c r="C24" i="7" s="1"/>
  <c r="B24" i="7"/>
  <c r="D24" i="7" s="1"/>
  <c r="A25" i="7"/>
  <c r="C25" i="7" s="1"/>
  <c r="B25" i="7"/>
  <c r="D25" i="7" s="1"/>
  <c r="A26" i="7"/>
  <c r="C26" i="7" s="1"/>
  <c r="B26" i="7"/>
  <c r="D26" i="7" s="1"/>
  <c r="A27" i="7"/>
  <c r="C27" i="7" s="1"/>
  <c r="B27" i="7"/>
  <c r="D27" i="7" s="1"/>
  <c r="A28" i="7"/>
  <c r="C28" i="7" s="1"/>
  <c r="B28" i="7"/>
  <c r="D28" i="7" s="1"/>
  <c r="A29" i="7"/>
  <c r="C29" i="7" s="1"/>
  <c r="B29" i="7"/>
  <c r="D29" i="7" s="1"/>
  <c r="A30" i="7"/>
  <c r="C30" i="7" s="1"/>
  <c r="B30" i="7"/>
  <c r="D30" i="7" s="1"/>
  <c r="A31" i="7"/>
  <c r="C31" i="7" s="1"/>
  <c r="B31" i="7"/>
  <c r="D31" i="7" s="1"/>
  <c r="A32" i="7"/>
  <c r="C32" i="7" s="1"/>
  <c r="B32" i="7"/>
  <c r="D32" i="7" s="1"/>
  <c r="A33" i="7"/>
  <c r="C33" i="7" s="1"/>
  <c r="B33" i="7"/>
  <c r="D33" i="7" s="1"/>
  <c r="A34" i="7"/>
  <c r="C34" i="7" s="1"/>
  <c r="B34" i="7"/>
  <c r="D34" i="7" s="1"/>
  <c r="A35" i="7"/>
  <c r="C35" i="7" s="1"/>
  <c r="B35" i="7"/>
  <c r="D35" i="7" s="1"/>
  <c r="A36" i="7"/>
  <c r="C36" i="7" s="1"/>
  <c r="B36" i="7"/>
  <c r="D36" i="7" s="1"/>
  <c r="A37" i="7"/>
  <c r="C37" i="7" s="1"/>
  <c r="B37" i="7"/>
  <c r="D37" i="7" s="1"/>
  <c r="A38" i="7"/>
  <c r="C38" i="7" s="1"/>
  <c r="B38" i="7"/>
  <c r="D38" i="7" s="1"/>
  <c r="A39" i="7"/>
  <c r="C39" i="7" s="1"/>
  <c r="B39" i="7"/>
  <c r="D39" i="7" s="1"/>
  <c r="A40" i="7"/>
  <c r="C40" i="7" s="1"/>
  <c r="B40" i="7"/>
  <c r="D40" i="7" s="1"/>
  <c r="A41" i="7"/>
  <c r="C41" i="7" s="1"/>
  <c r="B41" i="7"/>
  <c r="D41" i="7" s="1"/>
  <c r="A42" i="7"/>
  <c r="C42" i="7" s="1"/>
  <c r="B42" i="7"/>
  <c r="D42" i="7" s="1"/>
  <c r="A43" i="7"/>
  <c r="C43" i="7" s="1"/>
  <c r="B43" i="7"/>
  <c r="D43" i="7" s="1"/>
  <c r="A44" i="7"/>
  <c r="C44" i="7" s="1"/>
  <c r="B44" i="7"/>
  <c r="D44" i="7" s="1"/>
  <c r="A45" i="7"/>
  <c r="C45" i="7" s="1"/>
  <c r="B45" i="7"/>
  <c r="D45" i="7" s="1"/>
  <c r="A46" i="7"/>
  <c r="C46" i="7" s="1"/>
  <c r="B46" i="7"/>
  <c r="D46" i="7" s="1"/>
  <c r="A47" i="7"/>
  <c r="C47" i="7" s="1"/>
  <c r="B47" i="7"/>
  <c r="D47" i="7" s="1"/>
  <c r="A48" i="7"/>
  <c r="C48" i="7" s="1"/>
  <c r="B48" i="7"/>
  <c r="D48" i="7" s="1"/>
  <c r="A49" i="7"/>
  <c r="C49" i="7" s="1"/>
  <c r="B49" i="7"/>
  <c r="D49" i="7" s="1"/>
  <c r="A50" i="7"/>
  <c r="C50" i="7" s="1"/>
  <c r="B50" i="7"/>
  <c r="D50" i="7" s="1"/>
  <c r="A51" i="7"/>
  <c r="C51" i="7" s="1"/>
  <c r="B51" i="7"/>
  <c r="D51" i="7" s="1"/>
  <c r="A52" i="7"/>
  <c r="C52" i="7" s="1"/>
  <c r="B52" i="7"/>
  <c r="D52" i="7" s="1"/>
  <c r="A53" i="7"/>
  <c r="C53" i="7" s="1"/>
  <c r="B53" i="7"/>
  <c r="D53" i="7" s="1"/>
  <c r="A54" i="7"/>
  <c r="C54" i="7" s="1"/>
  <c r="B54" i="7"/>
  <c r="D54" i="7" s="1"/>
  <c r="A55" i="7"/>
  <c r="C55" i="7" s="1"/>
  <c r="B55" i="7"/>
  <c r="D55" i="7" s="1"/>
  <c r="A56" i="7"/>
  <c r="C56" i="7" s="1"/>
  <c r="B56" i="7"/>
  <c r="D56" i="7" s="1"/>
  <c r="A57" i="7"/>
  <c r="C57" i="7" s="1"/>
  <c r="B57" i="7"/>
  <c r="D57" i="7" s="1"/>
  <c r="A58" i="7"/>
  <c r="C58" i="7" s="1"/>
  <c r="B58" i="7"/>
  <c r="D58" i="7" s="1"/>
  <c r="A59" i="7"/>
  <c r="C59" i="7" s="1"/>
  <c r="B59" i="7"/>
  <c r="D59" i="7" s="1"/>
  <c r="A60" i="7"/>
  <c r="C60" i="7" s="1"/>
  <c r="B60" i="7"/>
  <c r="D60" i="7" s="1"/>
  <c r="A61" i="7"/>
  <c r="C61" i="7" s="1"/>
  <c r="B61" i="7"/>
  <c r="D61" i="7" s="1"/>
  <c r="A62" i="7"/>
  <c r="C62" i="7" s="1"/>
  <c r="B62" i="7"/>
  <c r="D62" i="7" s="1"/>
  <c r="A63" i="7"/>
  <c r="C63" i="7" s="1"/>
  <c r="B63" i="7"/>
  <c r="D63" i="7" s="1"/>
  <c r="A64" i="7"/>
  <c r="C64" i="7" s="1"/>
  <c r="B64" i="7"/>
  <c r="D64" i="7" s="1"/>
  <c r="A65" i="7"/>
  <c r="C65" i="7" s="1"/>
  <c r="B65" i="7"/>
  <c r="D65" i="7" s="1"/>
  <c r="A66" i="7"/>
  <c r="C66" i="7" s="1"/>
  <c r="B66" i="7"/>
  <c r="D66" i="7" s="1"/>
  <c r="A67" i="7"/>
  <c r="C67" i="7" s="1"/>
  <c r="B67" i="7"/>
  <c r="D67" i="7" s="1"/>
  <c r="A68" i="7"/>
  <c r="C68" i="7" s="1"/>
  <c r="B68" i="7"/>
  <c r="D68" i="7" s="1"/>
  <c r="A69" i="7"/>
  <c r="C69" i="7" s="1"/>
  <c r="B69" i="7"/>
  <c r="D69" i="7" s="1"/>
  <c r="A70" i="7"/>
  <c r="C70" i="7" s="1"/>
  <c r="B70" i="7"/>
  <c r="D70" i="7" s="1"/>
  <c r="A71" i="7"/>
  <c r="C71" i="7" s="1"/>
  <c r="B71" i="7"/>
  <c r="D71" i="7" s="1"/>
  <c r="A72" i="7"/>
  <c r="C72" i="7" s="1"/>
  <c r="B72" i="7"/>
  <c r="D72" i="7" s="1"/>
  <c r="A73" i="7"/>
  <c r="C73" i="7" s="1"/>
  <c r="B73" i="7"/>
  <c r="D73" i="7" s="1"/>
  <c r="A74" i="7"/>
  <c r="C74" i="7" s="1"/>
  <c r="B74" i="7"/>
  <c r="D74" i="7" s="1"/>
  <c r="A75" i="7"/>
  <c r="C75" i="7" s="1"/>
  <c r="B75" i="7"/>
  <c r="D75" i="7" s="1"/>
  <c r="A76" i="7"/>
  <c r="C76" i="7" s="1"/>
  <c r="B76" i="7"/>
  <c r="D76" i="7" s="1"/>
  <c r="A77" i="7"/>
  <c r="C77" i="7" s="1"/>
  <c r="B77" i="7"/>
  <c r="D77" i="7" s="1"/>
  <c r="A78" i="7"/>
  <c r="C78" i="7" s="1"/>
  <c r="B78" i="7"/>
  <c r="D78" i="7" s="1"/>
  <c r="A79" i="7"/>
  <c r="C79" i="7" s="1"/>
  <c r="B79" i="7"/>
  <c r="D79" i="7" s="1"/>
  <c r="A80" i="7"/>
  <c r="C80" i="7" s="1"/>
  <c r="B80" i="7"/>
  <c r="D80" i="7" s="1"/>
  <c r="A81" i="7"/>
  <c r="C81" i="7" s="1"/>
  <c r="B81" i="7"/>
  <c r="D81" i="7" s="1"/>
  <c r="A82" i="7"/>
  <c r="C82" i="7" s="1"/>
  <c r="B82" i="7"/>
  <c r="D82" i="7" s="1"/>
  <c r="A83" i="7"/>
  <c r="C83" i="7" s="1"/>
  <c r="B83" i="7"/>
  <c r="D83" i="7" s="1"/>
  <c r="A84" i="7"/>
  <c r="C84" i="7" s="1"/>
  <c r="B84" i="7"/>
  <c r="D84" i="7" s="1"/>
  <c r="A85" i="7"/>
  <c r="C85" i="7" s="1"/>
  <c r="B85" i="7"/>
  <c r="D85" i="7" s="1"/>
  <c r="A86" i="7"/>
  <c r="C86" i="7" s="1"/>
  <c r="B86" i="7"/>
  <c r="D86" i="7" s="1"/>
  <c r="A87" i="7"/>
  <c r="C87" i="7" s="1"/>
  <c r="B87" i="7"/>
  <c r="D87" i="7" s="1"/>
  <c r="A88" i="7"/>
  <c r="C88" i="7" s="1"/>
  <c r="B88" i="7"/>
  <c r="D88" i="7" s="1"/>
  <c r="A89" i="7"/>
  <c r="C89" i="7" s="1"/>
  <c r="B89" i="7"/>
  <c r="D89" i="7" s="1"/>
  <c r="A90" i="7"/>
  <c r="C90" i="7" s="1"/>
  <c r="B90" i="7"/>
  <c r="D90" i="7" s="1"/>
  <c r="A91" i="7"/>
  <c r="C91" i="7" s="1"/>
  <c r="B91" i="7"/>
  <c r="D91" i="7" s="1"/>
  <c r="A92" i="7"/>
  <c r="C92" i="7" s="1"/>
  <c r="B92" i="7"/>
  <c r="D92" i="7" s="1"/>
  <c r="A93" i="7"/>
  <c r="C93" i="7" s="1"/>
  <c r="B93" i="7"/>
  <c r="D93" i="7" s="1"/>
  <c r="A94" i="7"/>
  <c r="C94" i="7" s="1"/>
  <c r="B94" i="7"/>
  <c r="D94" i="7" s="1"/>
  <c r="A95" i="7"/>
  <c r="C95" i="7" s="1"/>
  <c r="B95" i="7"/>
  <c r="D95" i="7" s="1"/>
  <c r="A96" i="7"/>
  <c r="C96" i="7" s="1"/>
  <c r="B96" i="7"/>
  <c r="D96" i="7" s="1"/>
  <c r="A97" i="7"/>
  <c r="C97" i="7" s="1"/>
  <c r="B97" i="7"/>
  <c r="D97" i="7" s="1"/>
  <c r="A98" i="7"/>
  <c r="C98" i="7" s="1"/>
  <c r="B98" i="7"/>
  <c r="D98" i="7" s="1"/>
  <c r="A99" i="7"/>
  <c r="C99" i="7" s="1"/>
  <c r="B99" i="7"/>
  <c r="D99" i="7" s="1"/>
  <c r="A100" i="7"/>
  <c r="C100" i="7" s="1"/>
  <c r="B100" i="7"/>
  <c r="D100" i="7" s="1"/>
  <c r="A101" i="7"/>
  <c r="C101" i="7" s="1"/>
  <c r="B101" i="7"/>
  <c r="D101" i="7" s="1"/>
  <c r="A102" i="7"/>
  <c r="C102" i="7" s="1"/>
  <c r="B102" i="7"/>
  <c r="D102" i="7" s="1"/>
  <c r="A103" i="7"/>
  <c r="C103" i="7" s="1"/>
  <c r="B103" i="7"/>
  <c r="D103" i="7" s="1"/>
  <c r="A104" i="7"/>
  <c r="C104" i="7" s="1"/>
  <c r="B104" i="7"/>
  <c r="D104" i="7" s="1"/>
  <c r="A105" i="7"/>
  <c r="C105" i="7" s="1"/>
  <c r="B105" i="7"/>
  <c r="D105" i="7" s="1"/>
  <c r="A106" i="7"/>
  <c r="C106" i="7" s="1"/>
  <c r="B106" i="7"/>
  <c r="D106" i="7" s="1"/>
  <c r="A107" i="7"/>
  <c r="C107" i="7" s="1"/>
  <c r="B107" i="7"/>
  <c r="D107" i="7" s="1"/>
  <c r="A108" i="7"/>
  <c r="C108" i="7" s="1"/>
  <c r="B108" i="7"/>
  <c r="D108" i="7" s="1"/>
  <c r="A109" i="7"/>
  <c r="C109" i="7" s="1"/>
  <c r="B109" i="7"/>
  <c r="D109" i="7" s="1"/>
  <c r="A110" i="7"/>
  <c r="C110" i="7" s="1"/>
  <c r="B110" i="7"/>
  <c r="D110" i="7" s="1"/>
  <c r="A111" i="7"/>
  <c r="C111" i="7" s="1"/>
  <c r="B111" i="7"/>
  <c r="D111" i="7" s="1"/>
  <c r="A112" i="7"/>
  <c r="C112" i="7" s="1"/>
  <c r="B112" i="7"/>
  <c r="D112" i="7" s="1"/>
  <c r="A113" i="7"/>
  <c r="C113" i="7" s="1"/>
  <c r="B113" i="7"/>
  <c r="D113" i="7" s="1"/>
  <c r="A114" i="7"/>
  <c r="C114" i="7" s="1"/>
  <c r="B114" i="7"/>
  <c r="D114" i="7" s="1"/>
  <c r="A115" i="7"/>
  <c r="C115" i="7" s="1"/>
  <c r="B115" i="7"/>
  <c r="D115" i="7" s="1"/>
  <c r="A116" i="7"/>
  <c r="C116" i="7" s="1"/>
  <c r="B116" i="7"/>
  <c r="D116" i="7" s="1"/>
  <c r="A117" i="7"/>
  <c r="C117" i="7" s="1"/>
  <c r="B117" i="7"/>
  <c r="D117" i="7" s="1"/>
  <c r="A118" i="7"/>
  <c r="C118" i="7" s="1"/>
  <c r="B118" i="7"/>
  <c r="D118" i="7" s="1"/>
  <c r="A119" i="7"/>
  <c r="C119" i="7" s="1"/>
  <c r="B119" i="7"/>
  <c r="D119" i="7" s="1"/>
  <c r="A120" i="7"/>
  <c r="C120" i="7" s="1"/>
  <c r="B120" i="7"/>
  <c r="D120" i="7" s="1"/>
  <c r="A121" i="7"/>
  <c r="C121" i="7" s="1"/>
  <c r="B121" i="7"/>
  <c r="D121" i="7" s="1"/>
  <c r="A122" i="7"/>
  <c r="C122" i="7" s="1"/>
  <c r="B122" i="7"/>
  <c r="D122" i="7" s="1"/>
  <c r="A123" i="7"/>
  <c r="C123" i="7" s="1"/>
  <c r="B123" i="7"/>
  <c r="D123" i="7" s="1"/>
  <c r="A124" i="7"/>
  <c r="C124" i="7" s="1"/>
  <c r="B124" i="7"/>
  <c r="D124" i="7" s="1"/>
  <c r="A125" i="7"/>
  <c r="C125" i="7" s="1"/>
  <c r="B125" i="7"/>
  <c r="D125" i="7" s="1"/>
  <c r="A126" i="7"/>
  <c r="C126" i="7" s="1"/>
  <c r="B126" i="7"/>
  <c r="D126" i="7" s="1"/>
  <c r="A127" i="7"/>
  <c r="C127" i="7" s="1"/>
  <c r="B127" i="7"/>
  <c r="D127" i="7" s="1"/>
  <c r="A128" i="7"/>
  <c r="C128" i="7" s="1"/>
  <c r="B128" i="7"/>
  <c r="D128" i="7" s="1"/>
  <c r="A129" i="7"/>
  <c r="C129" i="7" s="1"/>
  <c r="B129" i="7"/>
  <c r="D129" i="7" s="1"/>
  <c r="A130" i="7"/>
  <c r="C130" i="7" s="1"/>
  <c r="B130" i="7"/>
  <c r="D130" i="7" s="1"/>
  <c r="A131" i="7"/>
  <c r="C131" i="7" s="1"/>
  <c r="B131" i="7"/>
  <c r="D131" i="7" s="1"/>
  <c r="A132" i="7"/>
  <c r="C132" i="7" s="1"/>
  <c r="B132" i="7"/>
  <c r="D132" i="7" s="1"/>
  <c r="A133" i="7"/>
  <c r="C133" i="7" s="1"/>
  <c r="B133" i="7"/>
  <c r="D133" i="7" s="1"/>
  <c r="A134" i="7"/>
  <c r="C134" i="7" s="1"/>
  <c r="B134" i="7"/>
  <c r="D134" i="7" s="1"/>
  <c r="A135" i="7"/>
  <c r="C135" i="7" s="1"/>
  <c r="B135" i="7"/>
  <c r="D135" i="7" s="1"/>
  <c r="A136" i="7"/>
  <c r="C136" i="7" s="1"/>
  <c r="B136" i="7"/>
  <c r="D136" i="7" s="1"/>
  <c r="A137" i="7"/>
  <c r="C137" i="7" s="1"/>
  <c r="B137" i="7"/>
  <c r="D137" i="7" s="1"/>
  <c r="A138" i="7"/>
  <c r="C138" i="7" s="1"/>
  <c r="B138" i="7"/>
  <c r="D138" i="7" s="1"/>
  <c r="A139" i="7"/>
  <c r="C139" i="7" s="1"/>
  <c r="B139" i="7"/>
  <c r="D139" i="7" s="1"/>
  <c r="A140" i="7"/>
  <c r="C140" i="7" s="1"/>
  <c r="B140" i="7"/>
  <c r="D140" i="7" s="1"/>
  <c r="A141" i="7"/>
  <c r="C141" i="7" s="1"/>
  <c r="B141" i="7"/>
  <c r="D141" i="7" s="1"/>
  <c r="A142" i="7"/>
  <c r="C142" i="7" s="1"/>
  <c r="B142" i="7"/>
  <c r="D142" i="7" s="1"/>
  <c r="A143" i="7"/>
  <c r="C143" i="7" s="1"/>
  <c r="B143" i="7"/>
  <c r="D143" i="7" s="1"/>
  <c r="A144" i="7"/>
  <c r="C144" i="7" s="1"/>
  <c r="B144" i="7"/>
  <c r="D144" i="7" s="1"/>
  <c r="A145" i="7"/>
  <c r="C145" i="7" s="1"/>
  <c r="B145" i="7"/>
  <c r="D145" i="7" s="1"/>
  <c r="A146" i="7"/>
  <c r="C146" i="7" s="1"/>
  <c r="B146" i="7"/>
  <c r="D146" i="7" s="1"/>
  <c r="A147" i="7"/>
  <c r="C147" i="7" s="1"/>
  <c r="B147" i="7"/>
  <c r="D147" i="7" s="1"/>
  <c r="A148" i="7"/>
  <c r="C148" i="7" s="1"/>
  <c r="B148" i="7"/>
  <c r="D148" i="7" s="1"/>
  <c r="A149" i="7"/>
  <c r="C149" i="7" s="1"/>
  <c r="B149" i="7"/>
  <c r="D149" i="7" s="1"/>
  <c r="A150" i="7"/>
  <c r="C150" i="7" s="1"/>
  <c r="B150" i="7"/>
  <c r="D150" i="7" s="1"/>
  <c r="A151" i="7"/>
  <c r="C151" i="7" s="1"/>
  <c r="B151" i="7"/>
  <c r="D151" i="7" s="1"/>
  <c r="A152" i="7"/>
  <c r="C152" i="7" s="1"/>
  <c r="B152" i="7"/>
  <c r="D152" i="7" s="1"/>
  <c r="A153" i="7"/>
  <c r="C153" i="7" s="1"/>
  <c r="B153" i="7"/>
  <c r="D153" i="7" s="1"/>
  <c r="A154" i="7"/>
  <c r="C154" i="7" s="1"/>
  <c r="B154" i="7"/>
  <c r="D154" i="7" s="1"/>
  <c r="A155" i="7"/>
  <c r="C155" i="7" s="1"/>
  <c r="B155" i="7"/>
  <c r="D155" i="7" s="1"/>
  <c r="A156" i="7"/>
  <c r="C156" i="7" s="1"/>
  <c r="B156" i="7"/>
  <c r="D156" i="7" s="1"/>
  <c r="A157" i="7"/>
  <c r="C157" i="7" s="1"/>
  <c r="B157" i="7"/>
  <c r="D157" i="7" s="1"/>
  <c r="A158" i="7"/>
  <c r="C158" i="7" s="1"/>
  <c r="B158" i="7"/>
  <c r="D158" i="7" s="1"/>
  <c r="A159" i="7"/>
  <c r="C159" i="7" s="1"/>
  <c r="B159" i="7"/>
  <c r="D159" i="7" s="1"/>
  <c r="A160" i="7"/>
  <c r="C160" i="7" s="1"/>
  <c r="B160" i="7"/>
  <c r="D160" i="7" s="1"/>
  <c r="A161" i="7"/>
  <c r="C161" i="7" s="1"/>
  <c r="B161" i="7"/>
  <c r="D161" i="7" s="1"/>
  <c r="A162" i="7"/>
  <c r="C162" i="7" s="1"/>
  <c r="B162" i="7"/>
  <c r="D162" i="7" s="1"/>
  <c r="A163" i="7"/>
  <c r="C163" i="7" s="1"/>
  <c r="B163" i="7"/>
  <c r="D163" i="7" s="1"/>
  <c r="A164" i="7"/>
  <c r="C164" i="7" s="1"/>
  <c r="B164" i="7"/>
  <c r="D164" i="7" s="1"/>
  <c r="A165" i="7"/>
  <c r="C165" i="7" s="1"/>
  <c r="B165" i="7"/>
  <c r="D165" i="7" s="1"/>
  <c r="A166" i="7"/>
  <c r="C166" i="7" s="1"/>
  <c r="B166" i="7"/>
  <c r="D166" i="7" s="1"/>
  <c r="A167" i="7"/>
  <c r="C167" i="7" s="1"/>
  <c r="B167" i="7"/>
  <c r="D167" i="7" s="1"/>
  <c r="A168" i="7"/>
  <c r="C168" i="7" s="1"/>
  <c r="B168" i="7"/>
  <c r="D168" i="7" s="1"/>
  <c r="A169" i="7"/>
  <c r="C169" i="7" s="1"/>
  <c r="B169" i="7"/>
  <c r="D169" i="7" s="1"/>
  <c r="A170" i="7"/>
  <c r="C170" i="7" s="1"/>
  <c r="B170" i="7"/>
  <c r="D170" i="7" s="1"/>
  <c r="A171" i="7"/>
  <c r="C171" i="7" s="1"/>
  <c r="B171" i="7"/>
  <c r="D171" i="7" s="1"/>
  <c r="A172" i="7"/>
  <c r="C172" i="7" s="1"/>
  <c r="B172" i="7"/>
  <c r="D172" i="7" s="1"/>
  <c r="A173" i="7"/>
  <c r="C173" i="7" s="1"/>
  <c r="B173" i="7"/>
  <c r="D173" i="7" s="1"/>
  <c r="A174" i="7"/>
  <c r="C174" i="7" s="1"/>
  <c r="B174" i="7"/>
  <c r="D174" i="7" s="1"/>
  <c r="A175" i="7"/>
  <c r="C175" i="7" s="1"/>
  <c r="B175" i="7"/>
  <c r="D175" i="7" s="1"/>
  <c r="A176" i="7"/>
  <c r="C176" i="7" s="1"/>
  <c r="B176" i="7"/>
  <c r="D176" i="7" s="1"/>
  <c r="A177" i="7"/>
  <c r="C177" i="7" s="1"/>
  <c r="B177" i="7"/>
  <c r="D177" i="7" s="1"/>
  <c r="A178" i="7"/>
  <c r="C178" i="7" s="1"/>
  <c r="B178" i="7"/>
  <c r="D178" i="7" s="1"/>
  <c r="A179" i="7"/>
  <c r="C179" i="7" s="1"/>
  <c r="B179" i="7"/>
  <c r="D179" i="7" s="1"/>
  <c r="A180" i="7"/>
  <c r="C180" i="7" s="1"/>
  <c r="B180" i="7"/>
  <c r="D180" i="7" s="1"/>
  <c r="A181" i="7"/>
  <c r="C181" i="7" s="1"/>
  <c r="B181" i="7"/>
  <c r="D181" i="7" s="1"/>
  <c r="A182" i="7"/>
  <c r="C182" i="7" s="1"/>
  <c r="B182" i="7"/>
  <c r="D182" i="7" s="1"/>
  <c r="A183" i="7"/>
  <c r="C183" i="7" s="1"/>
  <c r="B183" i="7"/>
  <c r="D183" i="7" s="1"/>
  <c r="A184" i="7"/>
  <c r="C184" i="7" s="1"/>
  <c r="B184" i="7"/>
  <c r="D184" i="7" s="1"/>
  <c r="A185" i="7"/>
  <c r="C185" i="7" s="1"/>
  <c r="B185" i="7"/>
  <c r="D185" i="7" s="1"/>
  <c r="A186" i="7"/>
  <c r="C186" i="7" s="1"/>
  <c r="B186" i="7"/>
  <c r="D186" i="7" s="1"/>
  <c r="A187" i="7"/>
  <c r="C187" i="7" s="1"/>
  <c r="B187" i="7"/>
  <c r="D187" i="7" s="1"/>
  <c r="A188" i="7"/>
  <c r="C188" i="7" s="1"/>
  <c r="B188" i="7"/>
  <c r="D188" i="7" s="1"/>
  <c r="A189" i="7"/>
  <c r="C189" i="7" s="1"/>
  <c r="B189" i="7"/>
  <c r="D189" i="7" s="1"/>
  <c r="A190" i="7"/>
  <c r="C190" i="7" s="1"/>
  <c r="B190" i="7"/>
  <c r="D190" i="7" s="1"/>
  <c r="A191" i="7"/>
  <c r="C191" i="7" s="1"/>
  <c r="B191" i="7"/>
  <c r="D191" i="7" s="1"/>
  <c r="A192" i="7"/>
  <c r="C192" i="7" s="1"/>
  <c r="B192" i="7"/>
  <c r="D192" i="7" s="1"/>
  <c r="A193" i="7"/>
  <c r="C193" i="7" s="1"/>
  <c r="B193" i="7"/>
  <c r="D193" i="7" s="1"/>
  <c r="A194" i="7"/>
  <c r="C194" i="7" s="1"/>
  <c r="B194" i="7"/>
  <c r="D194" i="7" s="1"/>
  <c r="A195" i="7"/>
  <c r="C195" i="7" s="1"/>
  <c r="B195" i="7"/>
  <c r="D195" i="7" s="1"/>
  <c r="A196" i="7"/>
  <c r="C196" i="7" s="1"/>
  <c r="B196" i="7"/>
  <c r="D196" i="7" s="1"/>
  <c r="A197" i="7"/>
  <c r="C197" i="7" s="1"/>
  <c r="B197" i="7"/>
  <c r="D197" i="7" s="1"/>
  <c r="A198" i="7"/>
  <c r="C198" i="7" s="1"/>
  <c r="B198" i="7"/>
  <c r="D198" i="7" s="1"/>
  <c r="A199" i="7"/>
  <c r="C199" i="7" s="1"/>
  <c r="B199" i="7"/>
  <c r="D199" i="7" s="1"/>
  <c r="A200" i="7"/>
  <c r="C200" i="7" s="1"/>
  <c r="B200" i="7"/>
  <c r="D200" i="7" s="1"/>
  <c r="A201" i="7"/>
  <c r="C201" i="7" s="1"/>
  <c r="B201" i="7"/>
  <c r="D201" i="7" s="1"/>
  <c r="A202" i="7"/>
  <c r="C202" i="7" s="1"/>
  <c r="B202" i="7"/>
  <c r="D202" i="7" s="1"/>
  <c r="A203" i="7"/>
  <c r="C203" i="7" s="1"/>
  <c r="B203" i="7"/>
  <c r="D203" i="7" s="1"/>
  <c r="A204" i="7"/>
  <c r="C204" i="7" s="1"/>
  <c r="B204" i="7"/>
  <c r="D204" i="7" s="1"/>
  <c r="A205" i="7"/>
  <c r="C205" i="7" s="1"/>
  <c r="B205" i="7"/>
  <c r="D205" i="7" s="1"/>
  <c r="A206" i="7"/>
  <c r="C206" i="7" s="1"/>
  <c r="B206" i="7"/>
  <c r="D206" i="7" s="1"/>
  <c r="A207" i="7"/>
  <c r="C207" i="7" s="1"/>
  <c r="B207" i="7"/>
  <c r="D207" i="7" s="1"/>
  <c r="A208" i="7"/>
  <c r="C208" i="7" s="1"/>
  <c r="B208" i="7"/>
  <c r="D208" i="7" s="1"/>
  <c r="A209" i="7"/>
  <c r="C209" i="7" s="1"/>
  <c r="B209" i="7"/>
  <c r="D209" i="7" s="1"/>
  <c r="A210" i="7"/>
  <c r="C210" i="7" s="1"/>
  <c r="B210" i="7"/>
  <c r="D210" i="7" s="1"/>
  <c r="A211" i="7"/>
  <c r="C211" i="7" s="1"/>
  <c r="B211" i="7"/>
  <c r="D211" i="7" s="1"/>
  <c r="A212" i="7"/>
  <c r="C212" i="7" s="1"/>
  <c r="B212" i="7"/>
  <c r="D212" i="7" s="1"/>
  <c r="A213" i="7"/>
  <c r="C213" i="7" s="1"/>
  <c r="B213" i="7"/>
  <c r="D213" i="7" s="1"/>
  <c r="A214" i="7"/>
  <c r="C214" i="7" s="1"/>
  <c r="B214" i="7"/>
  <c r="D214" i="7" s="1"/>
  <c r="A215" i="7"/>
  <c r="C215" i="7" s="1"/>
  <c r="B215" i="7"/>
  <c r="D215" i="7" s="1"/>
  <c r="A216" i="7"/>
  <c r="C216" i="7" s="1"/>
  <c r="B216" i="7"/>
  <c r="D216" i="7" s="1"/>
  <c r="A217" i="7"/>
  <c r="C217" i="7" s="1"/>
  <c r="B217" i="7"/>
  <c r="D217" i="7" s="1"/>
  <c r="A218" i="7"/>
  <c r="C218" i="7" s="1"/>
  <c r="B218" i="7"/>
  <c r="D218" i="7" s="1"/>
  <c r="A219" i="7"/>
  <c r="C219" i="7" s="1"/>
  <c r="B219" i="7"/>
  <c r="D219" i="7" s="1"/>
  <c r="A220" i="7"/>
  <c r="C220" i="7" s="1"/>
  <c r="B220" i="7"/>
  <c r="D220" i="7" s="1"/>
  <c r="A221" i="7"/>
  <c r="C221" i="7" s="1"/>
  <c r="B221" i="7"/>
  <c r="D221" i="7" s="1"/>
  <c r="A222" i="7"/>
  <c r="C222" i="7" s="1"/>
  <c r="B222" i="7"/>
  <c r="D222" i="7" s="1"/>
  <c r="A223" i="7"/>
  <c r="C223" i="7" s="1"/>
  <c r="B223" i="7"/>
  <c r="D223" i="7" s="1"/>
  <c r="A224" i="7"/>
  <c r="C224" i="7" s="1"/>
  <c r="B224" i="7"/>
  <c r="D224" i="7" s="1"/>
  <c r="A225" i="7"/>
  <c r="C225" i="7" s="1"/>
  <c r="B225" i="7"/>
  <c r="D225" i="7" s="1"/>
  <c r="A226" i="7"/>
  <c r="C226" i="7" s="1"/>
  <c r="B226" i="7"/>
  <c r="D226" i="7" s="1"/>
  <c r="A227" i="7"/>
  <c r="C227" i="7" s="1"/>
  <c r="B227" i="7"/>
  <c r="D227" i="7" s="1"/>
  <c r="A228" i="7"/>
  <c r="C228" i="7" s="1"/>
  <c r="B228" i="7"/>
  <c r="D228" i="7" s="1"/>
  <c r="A229" i="7"/>
  <c r="C229" i="7" s="1"/>
  <c r="B229" i="7"/>
  <c r="D229" i="7" s="1"/>
  <c r="A230" i="7"/>
  <c r="C230" i="7" s="1"/>
  <c r="B230" i="7"/>
  <c r="D230" i="7" s="1"/>
  <c r="A231" i="7"/>
  <c r="C231" i="7" s="1"/>
  <c r="B231" i="7"/>
  <c r="D231" i="7" s="1"/>
  <c r="A232" i="7"/>
  <c r="C232" i="7" s="1"/>
  <c r="B232" i="7"/>
  <c r="D232" i="7" s="1"/>
  <c r="A233" i="7"/>
  <c r="C233" i="7" s="1"/>
  <c r="B233" i="7"/>
  <c r="D233" i="7" s="1"/>
  <c r="A234" i="7"/>
  <c r="C234" i="7" s="1"/>
  <c r="B234" i="7"/>
  <c r="D234" i="7" s="1"/>
  <c r="A235" i="7"/>
  <c r="C235" i="7" s="1"/>
  <c r="B235" i="7"/>
  <c r="D235" i="7" s="1"/>
  <c r="A236" i="7"/>
  <c r="C236" i="7" s="1"/>
  <c r="B236" i="7"/>
  <c r="D236" i="7" s="1"/>
  <c r="A237" i="7"/>
  <c r="C237" i="7" s="1"/>
  <c r="B237" i="7"/>
  <c r="D237" i="7" s="1"/>
  <c r="A238" i="7"/>
  <c r="C238" i="7" s="1"/>
  <c r="B238" i="7"/>
  <c r="D238" i="7" s="1"/>
  <c r="A239" i="7"/>
  <c r="C239" i="7" s="1"/>
  <c r="B239" i="7"/>
  <c r="D239" i="7" s="1"/>
  <c r="A240" i="7"/>
  <c r="C240" i="7" s="1"/>
  <c r="B240" i="7"/>
  <c r="D240" i="7" s="1"/>
  <c r="A241" i="7"/>
  <c r="C241" i="7" s="1"/>
  <c r="B241" i="7"/>
  <c r="D241" i="7" s="1"/>
  <c r="A242" i="7"/>
  <c r="C242" i="7" s="1"/>
  <c r="B242" i="7"/>
  <c r="D242" i="7" s="1"/>
  <c r="A243" i="7"/>
  <c r="C243" i="7" s="1"/>
  <c r="B243" i="7"/>
  <c r="D243" i="7" s="1"/>
  <c r="A244" i="7"/>
  <c r="C244" i="7" s="1"/>
  <c r="B244" i="7"/>
  <c r="D244" i="7" s="1"/>
  <c r="A245" i="7"/>
  <c r="C245" i="7" s="1"/>
  <c r="B245" i="7"/>
  <c r="D245" i="7" s="1"/>
  <c r="A246" i="7"/>
  <c r="C246" i="7" s="1"/>
  <c r="B246" i="7"/>
  <c r="D246" i="7" s="1"/>
  <c r="A247" i="7"/>
  <c r="C247" i="7" s="1"/>
  <c r="B247" i="7"/>
  <c r="D247" i="7" s="1"/>
  <c r="A248" i="7"/>
  <c r="C248" i="7" s="1"/>
  <c r="B248" i="7"/>
  <c r="D248" i="7" s="1"/>
  <c r="A249" i="7"/>
  <c r="C249" i="7" s="1"/>
  <c r="B249" i="7"/>
  <c r="D249" i="7" s="1"/>
  <c r="A250" i="7"/>
  <c r="C250" i="7" s="1"/>
  <c r="B250" i="7"/>
  <c r="D250" i="7" s="1"/>
  <c r="A251" i="7"/>
  <c r="C251" i="7" s="1"/>
  <c r="B251" i="7"/>
  <c r="D251" i="7" s="1"/>
  <c r="A252" i="7"/>
  <c r="C252" i="7" s="1"/>
  <c r="B252" i="7"/>
  <c r="D252" i="7" s="1"/>
  <c r="A253" i="7"/>
  <c r="C253" i="7" s="1"/>
  <c r="B253" i="7"/>
  <c r="D253" i="7" s="1"/>
  <c r="A254" i="7"/>
  <c r="C254" i="7" s="1"/>
  <c r="B254" i="7"/>
  <c r="D254" i="7" s="1"/>
  <c r="A255" i="7"/>
  <c r="C255" i="7" s="1"/>
  <c r="B255" i="7"/>
  <c r="D255" i="7" s="1"/>
  <c r="A256" i="7"/>
  <c r="C256" i="7" s="1"/>
  <c r="B256" i="7"/>
  <c r="D256" i="7" s="1"/>
  <c r="A257" i="7"/>
  <c r="C257" i="7" s="1"/>
  <c r="B257" i="7"/>
  <c r="D257" i="7" s="1"/>
  <c r="A258" i="7"/>
  <c r="C258" i="7" s="1"/>
  <c r="B258" i="7"/>
  <c r="D258" i="7" s="1"/>
  <c r="A259" i="7"/>
  <c r="C259" i="7" s="1"/>
  <c r="B259" i="7"/>
  <c r="D259" i="7" s="1"/>
  <c r="A260" i="7"/>
  <c r="C260" i="7" s="1"/>
  <c r="B260" i="7"/>
  <c r="D260" i="7" s="1"/>
  <c r="A261" i="7"/>
  <c r="C261" i="7" s="1"/>
  <c r="B261" i="7"/>
  <c r="D261" i="7" s="1"/>
  <c r="A262" i="7"/>
  <c r="C262" i="7" s="1"/>
  <c r="B262" i="7"/>
  <c r="D262" i="7" s="1"/>
  <c r="A263" i="7"/>
  <c r="C263" i="7" s="1"/>
  <c r="B263" i="7"/>
  <c r="D263" i="7" s="1"/>
  <c r="A264" i="7"/>
  <c r="C264" i="7" s="1"/>
  <c r="B264" i="7"/>
  <c r="D264" i="7" s="1"/>
  <c r="A265" i="7"/>
  <c r="C265" i="7" s="1"/>
  <c r="B265" i="7"/>
  <c r="D265" i="7" s="1"/>
  <c r="A266" i="7"/>
  <c r="C266" i="7" s="1"/>
  <c r="B266" i="7"/>
  <c r="D266" i="7" s="1"/>
  <c r="A267" i="7"/>
  <c r="C267" i="7" s="1"/>
  <c r="B267" i="7"/>
  <c r="D267" i="7" s="1"/>
  <c r="A268" i="7"/>
  <c r="C268" i="7" s="1"/>
  <c r="B268" i="7"/>
  <c r="D268" i="7" s="1"/>
  <c r="A269" i="7"/>
  <c r="C269" i="7" s="1"/>
  <c r="B269" i="7"/>
  <c r="D269" i="7" s="1"/>
  <c r="A270" i="7"/>
  <c r="C270" i="7" s="1"/>
  <c r="B270" i="7"/>
  <c r="D270" i="7" s="1"/>
  <c r="A271" i="7"/>
  <c r="C271" i="7" s="1"/>
  <c r="B271" i="7"/>
  <c r="D271" i="7" s="1"/>
  <c r="A272" i="7"/>
  <c r="C272" i="7" s="1"/>
  <c r="B272" i="7"/>
  <c r="D272" i="7" s="1"/>
  <c r="A273" i="7"/>
  <c r="C273" i="7" s="1"/>
  <c r="B273" i="7"/>
  <c r="D273" i="7" s="1"/>
  <c r="A274" i="7"/>
  <c r="C274" i="7" s="1"/>
  <c r="B274" i="7"/>
  <c r="D274" i="7" s="1"/>
  <c r="A275" i="7"/>
  <c r="C275" i="7" s="1"/>
  <c r="B275" i="7"/>
  <c r="D275" i="7" s="1"/>
  <c r="A276" i="7"/>
  <c r="C276" i="7" s="1"/>
  <c r="B276" i="7"/>
  <c r="D276" i="7" s="1"/>
  <c r="A277" i="7"/>
  <c r="C277" i="7" s="1"/>
  <c r="B277" i="7"/>
  <c r="D277" i="7" s="1"/>
  <c r="A278" i="7"/>
  <c r="C278" i="7" s="1"/>
  <c r="B278" i="7"/>
  <c r="D278" i="7" s="1"/>
  <c r="A279" i="7"/>
  <c r="C279" i="7" s="1"/>
  <c r="B279" i="7"/>
  <c r="D279" i="7" s="1"/>
  <c r="A280" i="7"/>
  <c r="C280" i="7" s="1"/>
  <c r="B280" i="7"/>
  <c r="D280" i="7" s="1"/>
  <c r="A281" i="7"/>
  <c r="C281" i="7" s="1"/>
  <c r="B281" i="7"/>
  <c r="D281" i="7" s="1"/>
  <c r="A282" i="7"/>
  <c r="C282" i="7" s="1"/>
  <c r="B282" i="7"/>
  <c r="D282" i="7" s="1"/>
  <c r="A283" i="7"/>
  <c r="C283" i="7" s="1"/>
  <c r="B283" i="7"/>
  <c r="D283" i="7" s="1"/>
  <c r="A284" i="7"/>
  <c r="C284" i="7" s="1"/>
  <c r="B284" i="7"/>
  <c r="D284" i="7" s="1"/>
  <c r="A285" i="7"/>
  <c r="C285" i="7" s="1"/>
  <c r="B285" i="7"/>
  <c r="D285" i="7" s="1"/>
  <c r="A286" i="7"/>
  <c r="C286" i="7" s="1"/>
  <c r="B286" i="7"/>
  <c r="D286" i="7" s="1"/>
  <c r="A287" i="7"/>
  <c r="C287" i="7" s="1"/>
  <c r="B287" i="7"/>
  <c r="D287" i="7" s="1"/>
  <c r="A288" i="7"/>
  <c r="C288" i="7" s="1"/>
  <c r="B288" i="7"/>
  <c r="D288" i="7" s="1"/>
  <c r="A289" i="7"/>
  <c r="C289" i="7" s="1"/>
  <c r="B289" i="7"/>
  <c r="D289" i="7" s="1"/>
  <c r="A290" i="7"/>
  <c r="C290" i="7" s="1"/>
  <c r="B290" i="7"/>
  <c r="D290" i="7" s="1"/>
  <c r="A291" i="7"/>
  <c r="C291" i="7" s="1"/>
  <c r="B291" i="7"/>
  <c r="D291" i="7" s="1"/>
  <c r="A292" i="7"/>
  <c r="C292" i="7" s="1"/>
  <c r="B292" i="7"/>
  <c r="D292" i="7" s="1"/>
  <c r="A293" i="7"/>
  <c r="C293" i="7" s="1"/>
  <c r="B293" i="7"/>
  <c r="D293" i="7" s="1"/>
  <c r="A294" i="7"/>
  <c r="C294" i="7" s="1"/>
  <c r="B294" i="7"/>
  <c r="D294" i="7" s="1"/>
  <c r="A295" i="7"/>
  <c r="C295" i="7" s="1"/>
  <c r="B295" i="7"/>
  <c r="D295" i="7" s="1"/>
  <c r="A296" i="7"/>
  <c r="C296" i="7" s="1"/>
  <c r="B296" i="7"/>
  <c r="D296" i="7" s="1"/>
  <c r="A297" i="7"/>
  <c r="C297" i="7" s="1"/>
  <c r="B297" i="7"/>
  <c r="D297" i="7" s="1"/>
  <c r="A298" i="7"/>
  <c r="C298" i="7" s="1"/>
  <c r="B298" i="7"/>
  <c r="D298" i="7" s="1"/>
  <c r="A299" i="7"/>
  <c r="C299" i="7" s="1"/>
  <c r="B299" i="7"/>
  <c r="D299" i="7" s="1"/>
  <c r="A300" i="7"/>
  <c r="C300" i="7" s="1"/>
  <c r="B300" i="7"/>
  <c r="D300" i="7" s="1"/>
  <c r="A301" i="7"/>
  <c r="C301" i="7" s="1"/>
  <c r="B301" i="7"/>
  <c r="D301" i="7" s="1"/>
  <c r="A302" i="7"/>
  <c r="C302" i="7" s="1"/>
  <c r="B302" i="7"/>
  <c r="D302" i="7" s="1"/>
  <c r="A303" i="7"/>
  <c r="C303" i="7" s="1"/>
  <c r="B303" i="7"/>
  <c r="D303" i="7" s="1"/>
  <c r="A304" i="7"/>
  <c r="C304" i="7" s="1"/>
  <c r="B304" i="7"/>
  <c r="D304" i="7" s="1"/>
  <c r="A305" i="7"/>
  <c r="C305" i="7" s="1"/>
  <c r="B305" i="7"/>
  <c r="D305" i="7" s="1"/>
  <c r="A306" i="7"/>
  <c r="C306" i="7" s="1"/>
  <c r="B306" i="7"/>
  <c r="D306" i="7" s="1"/>
  <c r="A307" i="7"/>
  <c r="C307" i="7" s="1"/>
  <c r="B307" i="7"/>
  <c r="D307" i="7" s="1"/>
  <c r="A308" i="7"/>
  <c r="C308" i="7" s="1"/>
  <c r="B308" i="7"/>
  <c r="D308" i="7" s="1"/>
  <c r="A309" i="7"/>
  <c r="C309" i="7" s="1"/>
  <c r="B309" i="7"/>
  <c r="D309" i="7" s="1"/>
  <c r="A310" i="7"/>
  <c r="C310" i="7" s="1"/>
  <c r="B310" i="7"/>
  <c r="D310" i="7" s="1"/>
  <c r="A311" i="7"/>
  <c r="C311" i="7" s="1"/>
  <c r="B311" i="7"/>
  <c r="D311" i="7" s="1"/>
  <c r="A312" i="7"/>
  <c r="C312" i="7" s="1"/>
  <c r="B312" i="7"/>
  <c r="D312" i="7" s="1"/>
  <c r="A313" i="7"/>
  <c r="C313" i="7" s="1"/>
  <c r="B313" i="7"/>
  <c r="D313" i="7" s="1"/>
  <c r="A314" i="7"/>
  <c r="C314" i="7" s="1"/>
  <c r="B314" i="7"/>
  <c r="D314" i="7" s="1"/>
  <c r="A315" i="7"/>
  <c r="C315" i="7" s="1"/>
  <c r="B315" i="7"/>
  <c r="D315" i="7" s="1"/>
  <c r="A316" i="7"/>
  <c r="C316" i="7" s="1"/>
  <c r="B316" i="7"/>
  <c r="D316" i="7" s="1"/>
  <c r="A317" i="7"/>
  <c r="C317" i="7" s="1"/>
  <c r="B317" i="7"/>
  <c r="D317" i="7" s="1"/>
  <c r="A318" i="7"/>
  <c r="C318" i="7" s="1"/>
  <c r="B318" i="7"/>
  <c r="D318" i="7" s="1"/>
  <c r="A319" i="7"/>
  <c r="C319" i="7" s="1"/>
  <c r="B319" i="7"/>
  <c r="D319" i="7" s="1"/>
  <c r="A320" i="7"/>
  <c r="C320" i="7" s="1"/>
  <c r="B320" i="7"/>
  <c r="D320" i="7" s="1"/>
  <c r="A321" i="7"/>
  <c r="C321" i="7" s="1"/>
  <c r="B321" i="7"/>
  <c r="D321" i="7" s="1"/>
  <c r="A322" i="7"/>
  <c r="C322" i="7" s="1"/>
  <c r="B322" i="7"/>
  <c r="D322" i="7" s="1"/>
  <c r="A323" i="7"/>
  <c r="C323" i="7" s="1"/>
  <c r="B323" i="7"/>
  <c r="D323" i="7" s="1"/>
  <c r="A324" i="7"/>
  <c r="C324" i="7" s="1"/>
  <c r="B324" i="7"/>
  <c r="D324" i="7" s="1"/>
  <c r="A325" i="7"/>
  <c r="C325" i="7" s="1"/>
  <c r="B325" i="7"/>
  <c r="D325" i="7" s="1"/>
  <c r="A326" i="7"/>
  <c r="C326" i="7" s="1"/>
  <c r="B326" i="7"/>
  <c r="D326" i="7" s="1"/>
  <c r="A327" i="7"/>
  <c r="C327" i="7" s="1"/>
  <c r="B327" i="7"/>
  <c r="D327" i="7" s="1"/>
  <c r="A328" i="7"/>
  <c r="C328" i="7" s="1"/>
  <c r="B328" i="7"/>
  <c r="D328" i="7" s="1"/>
  <c r="A329" i="7"/>
  <c r="C329" i="7" s="1"/>
  <c r="B329" i="7"/>
  <c r="D329" i="7" s="1"/>
  <c r="A330" i="7"/>
  <c r="C330" i="7" s="1"/>
  <c r="B330" i="7"/>
  <c r="D330" i="7" s="1"/>
  <c r="A331" i="7"/>
  <c r="C331" i="7" s="1"/>
  <c r="B331" i="7"/>
  <c r="D331" i="7" s="1"/>
  <c r="A332" i="7"/>
  <c r="C332" i="7" s="1"/>
  <c r="B332" i="7"/>
  <c r="D332" i="7" s="1"/>
  <c r="A333" i="7"/>
  <c r="C333" i="7" s="1"/>
  <c r="B333" i="7"/>
  <c r="D333" i="7" s="1"/>
  <c r="A334" i="7"/>
  <c r="C334" i="7" s="1"/>
  <c r="B334" i="7"/>
  <c r="D334" i="7" s="1"/>
  <c r="A335" i="7"/>
  <c r="C335" i="7" s="1"/>
  <c r="B335" i="7"/>
  <c r="D335" i="7" s="1"/>
  <c r="A336" i="7"/>
  <c r="C336" i="7" s="1"/>
  <c r="B336" i="7"/>
  <c r="D336" i="7" s="1"/>
  <c r="A337" i="7"/>
  <c r="C337" i="7" s="1"/>
  <c r="B337" i="7"/>
  <c r="D337" i="7" s="1"/>
  <c r="A338" i="7"/>
  <c r="C338" i="7" s="1"/>
  <c r="B338" i="7"/>
  <c r="D338" i="7" s="1"/>
  <c r="A339" i="7"/>
  <c r="C339" i="7" s="1"/>
  <c r="B339" i="7"/>
  <c r="D339" i="7" s="1"/>
  <c r="A340" i="7"/>
  <c r="C340" i="7" s="1"/>
  <c r="B340" i="7"/>
  <c r="D340" i="7" s="1"/>
  <c r="A341" i="7"/>
  <c r="C341" i="7" s="1"/>
  <c r="B341" i="7"/>
  <c r="D341" i="7" s="1"/>
  <c r="A342" i="7"/>
  <c r="C342" i="7" s="1"/>
  <c r="B342" i="7"/>
  <c r="D342" i="7" s="1"/>
  <c r="A343" i="7"/>
  <c r="C343" i="7" s="1"/>
  <c r="B343" i="7"/>
  <c r="D343" i="7" s="1"/>
  <c r="A344" i="7"/>
  <c r="C344" i="7" s="1"/>
  <c r="B344" i="7"/>
  <c r="D344" i="7" s="1"/>
  <c r="A345" i="7"/>
  <c r="C345" i="7" s="1"/>
  <c r="B345" i="7"/>
  <c r="D345" i="7" s="1"/>
  <c r="A346" i="7"/>
  <c r="C346" i="7" s="1"/>
  <c r="B346" i="7"/>
  <c r="D346" i="7" s="1"/>
  <c r="A347" i="7"/>
  <c r="C347" i="7" s="1"/>
  <c r="B347" i="7"/>
  <c r="D347" i="7" s="1"/>
  <c r="A348" i="7"/>
  <c r="C348" i="7" s="1"/>
  <c r="B348" i="7"/>
  <c r="D348" i="7" s="1"/>
  <c r="A349" i="7"/>
  <c r="C349" i="7" s="1"/>
  <c r="B349" i="7"/>
  <c r="D349" i="7" s="1"/>
  <c r="A350" i="7"/>
  <c r="C350" i="7" s="1"/>
  <c r="B350" i="7"/>
  <c r="D350" i="7" s="1"/>
  <c r="A351" i="7"/>
  <c r="C351" i="7" s="1"/>
  <c r="B351" i="7"/>
  <c r="D351" i="7" s="1"/>
  <c r="A352" i="7"/>
  <c r="C352" i="7" s="1"/>
  <c r="B352" i="7"/>
  <c r="D352" i="7" s="1"/>
  <c r="A353" i="7"/>
  <c r="C353" i="7" s="1"/>
  <c r="B353" i="7"/>
  <c r="D353" i="7" s="1"/>
  <c r="A354" i="7"/>
  <c r="C354" i="7" s="1"/>
  <c r="B354" i="7"/>
  <c r="D354" i="7" s="1"/>
  <c r="A355" i="7"/>
  <c r="C355" i="7" s="1"/>
  <c r="B355" i="7"/>
  <c r="D355" i="7" s="1"/>
  <c r="A356" i="7"/>
  <c r="C356" i="7" s="1"/>
  <c r="B356" i="7"/>
  <c r="D356" i="7" s="1"/>
  <c r="A357" i="7"/>
  <c r="C357" i="7" s="1"/>
  <c r="B357" i="7"/>
  <c r="D357" i="7" s="1"/>
  <c r="A358" i="7"/>
  <c r="C358" i="7" s="1"/>
  <c r="B358" i="7"/>
  <c r="D358" i="7" s="1"/>
  <c r="A359" i="7"/>
  <c r="C359" i="7" s="1"/>
  <c r="B359" i="7"/>
  <c r="D359" i="7" s="1"/>
  <c r="A360" i="7"/>
  <c r="C360" i="7" s="1"/>
  <c r="B360" i="7"/>
  <c r="D360" i="7" s="1"/>
  <c r="A361" i="7"/>
  <c r="C361" i="7" s="1"/>
  <c r="B361" i="7"/>
  <c r="D361" i="7" s="1"/>
  <c r="A362" i="7"/>
  <c r="C362" i="7" s="1"/>
  <c r="B362" i="7"/>
  <c r="D362" i="7" s="1"/>
  <c r="A363" i="7"/>
  <c r="C363" i="7" s="1"/>
  <c r="B363" i="7"/>
  <c r="D363" i="7" s="1"/>
  <c r="A364" i="7"/>
  <c r="C364" i="7" s="1"/>
  <c r="B364" i="7"/>
  <c r="D364" i="7" s="1"/>
  <c r="A365" i="7"/>
  <c r="C365" i="7" s="1"/>
  <c r="B365" i="7"/>
  <c r="D365" i="7" s="1"/>
  <c r="A366" i="7"/>
  <c r="C366" i="7" s="1"/>
  <c r="B366" i="7"/>
  <c r="D366" i="7" s="1"/>
  <c r="A367" i="7"/>
  <c r="C367" i="7" s="1"/>
  <c r="B367" i="7"/>
  <c r="D367" i="7" s="1"/>
  <c r="A368" i="7"/>
  <c r="C368" i="7" s="1"/>
  <c r="B368" i="7"/>
  <c r="D368" i="7" s="1"/>
  <c r="A369" i="7"/>
  <c r="C369" i="7" s="1"/>
  <c r="B369" i="7"/>
  <c r="D369" i="7" s="1"/>
  <c r="A370" i="7"/>
  <c r="C370" i="7" s="1"/>
  <c r="B370" i="7"/>
  <c r="D370" i="7" s="1"/>
  <c r="A371" i="7"/>
  <c r="C371" i="7" s="1"/>
  <c r="B371" i="7"/>
  <c r="D371" i="7" s="1"/>
  <c r="A372" i="7"/>
  <c r="C372" i="7" s="1"/>
  <c r="B372" i="7"/>
  <c r="D372" i="7" s="1"/>
  <c r="A373" i="7"/>
  <c r="C373" i="7" s="1"/>
  <c r="B373" i="7"/>
  <c r="D373" i="7" s="1"/>
  <c r="A374" i="7"/>
  <c r="C374" i="7" s="1"/>
  <c r="B374" i="7"/>
  <c r="D374" i="7" s="1"/>
  <c r="A375" i="7"/>
  <c r="C375" i="7" s="1"/>
  <c r="B375" i="7"/>
  <c r="D375" i="7" s="1"/>
  <c r="A376" i="7"/>
  <c r="C376" i="7" s="1"/>
  <c r="B376" i="7"/>
  <c r="D376" i="7" s="1"/>
  <c r="A377" i="7"/>
  <c r="C377" i="7" s="1"/>
  <c r="B377" i="7"/>
  <c r="D377" i="7" s="1"/>
  <c r="A378" i="7"/>
  <c r="C378" i="7" s="1"/>
  <c r="B378" i="7"/>
  <c r="D378" i="7" s="1"/>
  <c r="A379" i="7"/>
  <c r="C379" i="7" s="1"/>
  <c r="B379" i="7"/>
  <c r="D379" i="7" s="1"/>
  <c r="A380" i="7"/>
  <c r="C380" i="7" s="1"/>
  <c r="B380" i="7"/>
  <c r="D380" i="7" s="1"/>
  <c r="A381" i="7"/>
  <c r="C381" i="7" s="1"/>
  <c r="B381" i="7"/>
  <c r="D381" i="7" s="1"/>
  <c r="A382" i="7"/>
  <c r="C382" i="7" s="1"/>
  <c r="B382" i="7"/>
  <c r="D382" i="7" s="1"/>
  <c r="A383" i="7"/>
  <c r="C383" i="7" s="1"/>
  <c r="B383" i="7"/>
  <c r="D383" i="7" s="1"/>
  <c r="A384" i="7"/>
  <c r="C384" i="7" s="1"/>
  <c r="B384" i="7"/>
  <c r="D384" i="7" s="1"/>
  <c r="A385" i="7"/>
  <c r="C385" i="7" s="1"/>
  <c r="B385" i="7"/>
  <c r="D385" i="7" s="1"/>
  <c r="A386" i="7"/>
  <c r="C386" i="7" s="1"/>
  <c r="B386" i="7"/>
  <c r="D386" i="7" s="1"/>
  <c r="A387" i="7"/>
  <c r="C387" i="7" s="1"/>
  <c r="B387" i="7"/>
  <c r="D387" i="7" s="1"/>
  <c r="A388" i="7"/>
  <c r="C388" i="7" s="1"/>
  <c r="B388" i="7"/>
  <c r="D388" i="7" s="1"/>
  <c r="A389" i="7"/>
  <c r="C389" i="7" s="1"/>
  <c r="B389" i="7"/>
  <c r="D389" i="7" s="1"/>
  <c r="A390" i="7"/>
  <c r="C390" i="7" s="1"/>
  <c r="B390" i="7"/>
  <c r="D390" i="7" s="1"/>
  <c r="A391" i="7"/>
  <c r="C391" i="7" s="1"/>
  <c r="B391" i="7"/>
  <c r="D391" i="7" s="1"/>
  <c r="A392" i="7"/>
  <c r="C392" i="7" s="1"/>
  <c r="B392" i="7"/>
  <c r="D392" i="7" s="1"/>
  <c r="A393" i="7"/>
  <c r="C393" i="7" s="1"/>
  <c r="B393" i="7"/>
  <c r="D393" i="7" s="1"/>
  <c r="A394" i="7"/>
  <c r="C394" i="7" s="1"/>
  <c r="B394" i="7"/>
  <c r="D394" i="7" s="1"/>
  <c r="A395" i="7"/>
  <c r="C395" i="7" s="1"/>
  <c r="B395" i="7"/>
  <c r="D395" i="7" s="1"/>
  <c r="A396" i="7"/>
  <c r="C396" i="7" s="1"/>
  <c r="B396" i="7"/>
  <c r="D396" i="7" s="1"/>
  <c r="A397" i="7"/>
  <c r="C397" i="7" s="1"/>
  <c r="B397" i="7"/>
  <c r="D397" i="7" s="1"/>
  <c r="A398" i="7"/>
  <c r="C398" i="7" s="1"/>
  <c r="B398" i="7"/>
  <c r="D398" i="7" s="1"/>
  <c r="A399" i="7"/>
  <c r="C399" i="7" s="1"/>
  <c r="B399" i="7"/>
  <c r="D399" i="7" s="1"/>
  <c r="A400" i="7"/>
  <c r="C400" i="7" s="1"/>
  <c r="B400" i="7"/>
  <c r="D400" i="7" s="1"/>
  <c r="A401" i="7"/>
  <c r="C401" i="7" s="1"/>
  <c r="B401" i="7"/>
  <c r="D401" i="7" s="1"/>
  <c r="A402" i="7"/>
  <c r="C402" i="7" s="1"/>
  <c r="B402" i="7"/>
  <c r="D402" i="7" s="1"/>
  <c r="A403" i="7"/>
  <c r="C403" i="7" s="1"/>
  <c r="B403" i="7"/>
  <c r="D403" i="7" s="1"/>
  <c r="A404" i="7"/>
  <c r="C404" i="7" s="1"/>
  <c r="B404" i="7"/>
  <c r="D404" i="7" s="1"/>
  <c r="A405" i="7"/>
  <c r="C405" i="7" s="1"/>
  <c r="B405" i="7"/>
  <c r="D405" i="7" s="1"/>
  <c r="A406" i="7"/>
  <c r="C406" i="7" s="1"/>
  <c r="B406" i="7"/>
  <c r="D406" i="7" s="1"/>
  <c r="A407" i="7"/>
  <c r="C407" i="7" s="1"/>
  <c r="B407" i="7"/>
  <c r="D407" i="7" s="1"/>
  <c r="A408" i="7"/>
  <c r="C408" i="7" s="1"/>
  <c r="B408" i="7"/>
  <c r="D408" i="7" s="1"/>
  <c r="A409" i="7"/>
  <c r="C409" i="7" s="1"/>
  <c r="B409" i="7"/>
  <c r="D409" i="7" s="1"/>
  <c r="A410" i="7"/>
  <c r="C410" i="7" s="1"/>
  <c r="B410" i="7"/>
  <c r="D410" i="7" s="1"/>
  <c r="A411" i="7"/>
  <c r="C411" i="7" s="1"/>
  <c r="B411" i="7"/>
  <c r="D411" i="7" s="1"/>
  <c r="A412" i="7"/>
  <c r="C412" i="7" s="1"/>
  <c r="B412" i="7"/>
  <c r="D412" i="7" s="1"/>
  <c r="A413" i="7"/>
  <c r="C413" i="7" s="1"/>
  <c r="B413" i="7"/>
  <c r="D413" i="7" s="1"/>
  <c r="A414" i="7"/>
  <c r="C414" i="7" s="1"/>
  <c r="B414" i="7"/>
  <c r="D414" i="7" s="1"/>
  <c r="A415" i="7"/>
  <c r="C415" i="7" s="1"/>
  <c r="B415" i="7"/>
  <c r="D415" i="7" s="1"/>
  <c r="A416" i="7"/>
  <c r="C416" i="7" s="1"/>
  <c r="B416" i="7"/>
  <c r="D416" i="7" s="1"/>
  <c r="A417" i="7"/>
  <c r="C417" i="7" s="1"/>
  <c r="B417" i="7"/>
  <c r="D417" i="7" s="1"/>
  <c r="A418" i="7"/>
  <c r="C418" i="7" s="1"/>
  <c r="B418" i="7"/>
  <c r="D418" i="7" s="1"/>
  <c r="A419" i="7"/>
  <c r="C419" i="7" s="1"/>
  <c r="B419" i="7"/>
  <c r="D419" i="7" s="1"/>
  <c r="A420" i="7"/>
  <c r="C420" i="7" s="1"/>
  <c r="B420" i="7"/>
  <c r="D420" i="7" s="1"/>
  <c r="A421" i="7"/>
  <c r="C421" i="7" s="1"/>
  <c r="B421" i="7"/>
  <c r="D421" i="7" s="1"/>
  <c r="A422" i="7"/>
  <c r="C422" i="7" s="1"/>
  <c r="B422" i="7"/>
  <c r="D422" i="7" s="1"/>
  <c r="A423" i="7"/>
  <c r="C423" i="7" s="1"/>
  <c r="B423" i="7"/>
  <c r="D423" i="7" s="1"/>
  <c r="A424" i="7"/>
  <c r="C424" i="7" s="1"/>
  <c r="B424" i="7"/>
  <c r="D424" i="7" s="1"/>
  <c r="A425" i="7"/>
  <c r="C425" i="7" s="1"/>
  <c r="B425" i="7"/>
  <c r="D425" i="7" s="1"/>
  <c r="A426" i="7"/>
  <c r="C426" i="7" s="1"/>
  <c r="B426" i="7"/>
  <c r="D426" i="7" s="1"/>
  <c r="A427" i="7"/>
  <c r="C427" i="7" s="1"/>
  <c r="B427" i="7"/>
  <c r="D427" i="7" s="1"/>
  <c r="A428" i="7"/>
  <c r="C428" i="7" s="1"/>
  <c r="B428" i="7"/>
  <c r="D428" i="7" s="1"/>
  <c r="A429" i="7"/>
  <c r="C429" i="7" s="1"/>
  <c r="B429" i="7"/>
  <c r="D429" i="7" s="1"/>
  <c r="A430" i="7"/>
  <c r="C430" i="7" s="1"/>
  <c r="B430" i="7"/>
  <c r="D430" i="7" s="1"/>
  <c r="A431" i="7"/>
  <c r="C431" i="7" s="1"/>
  <c r="B431" i="7"/>
  <c r="D431" i="7" s="1"/>
  <c r="A432" i="7"/>
  <c r="C432" i="7" s="1"/>
  <c r="B432" i="7"/>
  <c r="D432" i="7" s="1"/>
  <c r="A433" i="7"/>
  <c r="C433" i="7" s="1"/>
  <c r="B433" i="7"/>
  <c r="D433" i="7" s="1"/>
  <c r="A434" i="7"/>
  <c r="C434" i="7" s="1"/>
  <c r="B434" i="7"/>
  <c r="D434" i="7" s="1"/>
  <c r="A435" i="7"/>
  <c r="C435" i="7" s="1"/>
  <c r="B435" i="7"/>
  <c r="D435" i="7" s="1"/>
  <c r="A436" i="7"/>
  <c r="C436" i="7" s="1"/>
  <c r="B436" i="7"/>
  <c r="D436" i="7" s="1"/>
  <c r="A437" i="7"/>
  <c r="C437" i="7" s="1"/>
  <c r="B437" i="7"/>
  <c r="D437" i="7" s="1"/>
  <c r="A438" i="7"/>
  <c r="C438" i="7" s="1"/>
  <c r="B438" i="7"/>
  <c r="D438" i="7" s="1"/>
  <c r="A439" i="7"/>
  <c r="C439" i="7" s="1"/>
  <c r="B439" i="7"/>
  <c r="D439" i="7" s="1"/>
  <c r="A440" i="7"/>
  <c r="C440" i="7" s="1"/>
  <c r="B440" i="7"/>
  <c r="D440" i="7" s="1"/>
  <c r="A441" i="7"/>
  <c r="C441" i="7" s="1"/>
  <c r="B441" i="7"/>
  <c r="D441" i="7" s="1"/>
  <c r="A442" i="7"/>
  <c r="C442" i="7" s="1"/>
  <c r="B442" i="7"/>
  <c r="D442" i="7" s="1"/>
  <c r="A443" i="7"/>
  <c r="C443" i="7" s="1"/>
  <c r="B443" i="7"/>
  <c r="D443" i="7" s="1"/>
  <c r="A444" i="7"/>
  <c r="C444" i="7" s="1"/>
  <c r="B444" i="7"/>
  <c r="D444" i="7" s="1"/>
  <c r="A445" i="7"/>
  <c r="C445" i="7" s="1"/>
  <c r="B445" i="7"/>
  <c r="D445" i="7" s="1"/>
  <c r="A446" i="7"/>
  <c r="C446" i="7" s="1"/>
  <c r="B446" i="7"/>
  <c r="D446" i="7" s="1"/>
  <c r="A447" i="7"/>
  <c r="C447" i="7" s="1"/>
  <c r="B447" i="7"/>
  <c r="D447" i="7" s="1"/>
  <c r="A448" i="7"/>
  <c r="C448" i="7" s="1"/>
  <c r="B448" i="7"/>
  <c r="D448" i="7" s="1"/>
  <c r="A449" i="7"/>
  <c r="C449" i="7" s="1"/>
  <c r="B449" i="7"/>
  <c r="D449" i="7" s="1"/>
  <c r="A450" i="7"/>
  <c r="C450" i="7" s="1"/>
  <c r="B450" i="7"/>
  <c r="D450" i="7" s="1"/>
  <c r="A451" i="7"/>
  <c r="C451" i="7" s="1"/>
  <c r="B451" i="7"/>
  <c r="D451" i="7" s="1"/>
  <c r="A452" i="7"/>
  <c r="C452" i="7" s="1"/>
  <c r="B452" i="7"/>
  <c r="D452" i="7" s="1"/>
  <c r="A453" i="7"/>
  <c r="C453" i="7" s="1"/>
  <c r="B453" i="7"/>
  <c r="D453" i="7" s="1"/>
  <c r="A454" i="7"/>
  <c r="C454" i="7" s="1"/>
  <c r="B454" i="7"/>
  <c r="D454" i="7" s="1"/>
  <c r="A455" i="7"/>
  <c r="C455" i="7" s="1"/>
  <c r="B455" i="7"/>
  <c r="D455" i="7" s="1"/>
  <c r="A456" i="7"/>
  <c r="C456" i="7" s="1"/>
  <c r="B456" i="7"/>
  <c r="D456" i="7" s="1"/>
  <c r="A457" i="7"/>
  <c r="C457" i="7" s="1"/>
  <c r="B457" i="7"/>
  <c r="D457" i="7" s="1"/>
  <c r="A458" i="7"/>
  <c r="C458" i="7" s="1"/>
  <c r="B458" i="7"/>
  <c r="D458" i="7" s="1"/>
  <c r="A459" i="7"/>
  <c r="C459" i="7" s="1"/>
  <c r="B459" i="7"/>
  <c r="D459" i="7" s="1"/>
  <c r="A460" i="7"/>
  <c r="C460" i="7" s="1"/>
  <c r="B460" i="7"/>
  <c r="D460" i="7" s="1"/>
  <c r="A461" i="7"/>
  <c r="C461" i="7" s="1"/>
  <c r="B461" i="7"/>
  <c r="D461" i="7" s="1"/>
  <c r="A462" i="7"/>
  <c r="C462" i="7" s="1"/>
  <c r="B462" i="7"/>
  <c r="D462" i="7" s="1"/>
  <c r="A463" i="7"/>
  <c r="C463" i="7" s="1"/>
  <c r="B463" i="7"/>
  <c r="D463" i="7" s="1"/>
  <c r="A464" i="7"/>
  <c r="C464" i="7" s="1"/>
  <c r="B464" i="7"/>
  <c r="D464" i="7" s="1"/>
  <c r="A465" i="7"/>
  <c r="C465" i="7" s="1"/>
  <c r="B465" i="7"/>
  <c r="D465" i="7" s="1"/>
  <c r="A466" i="7"/>
  <c r="C466" i="7" s="1"/>
  <c r="B466" i="7"/>
  <c r="D466" i="7" s="1"/>
  <c r="A467" i="7"/>
  <c r="C467" i="7" s="1"/>
  <c r="B467" i="7"/>
  <c r="D467" i="7" s="1"/>
  <c r="A468" i="7"/>
  <c r="C468" i="7" s="1"/>
  <c r="B468" i="7"/>
  <c r="D468" i="7" s="1"/>
  <c r="A469" i="7"/>
  <c r="C469" i="7" s="1"/>
  <c r="B469" i="7"/>
  <c r="D469" i="7" s="1"/>
  <c r="A470" i="7"/>
  <c r="C470" i="7" s="1"/>
  <c r="B470" i="7"/>
  <c r="D470" i="7" s="1"/>
  <c r="A471" i="7"/>
  <c r="C471" i="7" s="1"/>
  <c r="B471" i="7"/>
  <c r="D471" i="7" s="1"/>
  <c r="A472" i="7"/>
  <c r="C472" i="7" s="1"/>
  <c r="B472" i="7"/>
  <c r="D472" i="7" s="1"/>
  <c r="A473" i="7"/>
  <c r="C473" i="7" s="1"/>
  <c r="B473" i="7"/>
  <c r="D473" i="7" s="1"/>
  <c r="A474" i="7"/>
  <c r="C474" i="7" s="1"/>
  <c r="B474" i="7"/>
  <c r="D474" i="7" s="1"/>
  <c r="A475" i="7"/>
  <c r="C475" i="7" s="1"/>
  <c r="B475" i="7"/>
  <c r="D475" i="7" s="1"/>
  <c r="A476" i="7"/>
  <c r="C476" i="7" s="1"/>
  <c r="B476" i="7"/>
  <c r="D476" i="7" s="1"/>
  <c r="A477" i="7"/>
  <c r="C477" i="7" s="1"/>
  <c r="B477" i="7"/>
  <c r="D477" i="7" s="1"/>
  <c r="A478" i="7"/>
  <c r="C478" i="7" s="1"/>
  <c r="B478" i="7"/>
  <c r="D478" i="7" s="1"/>
  <c r="A479" i="7"/>
  <c r="C479" i="7" s="1"/>
  <c r="B479" i="7"/>
  <c r="D479" i="7" s="1"/>
  <c r="A480" i="7"/>
  <c r="C480" i="7" s="1"/>
  <c r="B480" i="7"/>
  <c r="D480" i="7" s="1"/>
  <c r="A481" i="7"/>
  <c r="C481" i="7" s="1"/>
  <c r="B481" i="7"/>
  <c r="D481" i="7" s="1"/>
  <c r="A482" i="7"/>
  <c r="C482" i="7" s="1"/>
  <c r="B482" i="7"/>
  <c r="D482" i="7" s="1"/>
  <c r="A483" i="7"/>
  <c r="C483" i="7" s="1"/>
  <c r="B483" i="7"/>
  <c r="D483" i="7" s="1"/>
  <c r="A484" i="7"/>
  <c r="C484" i="7" s="1"/>
  <c r="B484" i="7"/>
  <c r="D484" i="7" s="1"/>
  <c r="A485" i="7"/>
  <c r="C485" i="7" s="1"/>
  <c r="B485" i="7"/>
  <c r="D485" i="7" s="1"/>
  <c r="A486" i="7"/>
  <c r="C486" i="7" s="1"/>
  <c r="B486" i="7"/>
  <c r="D486" i="7" s="1"/>
  <c r="A487" i="7"/>
  <c r="C487" i="7" s="1"/>
  <c r="B487" i="7"/>
  <c r="D487" i="7" s="1"/>
  <c r="A488" i="7"/>
  <c r="C488" i="7" s="1"/>
  <c r="B488" i="7"/>
  <c r="D488" i="7" s="1"/>
  <c r="A489" i="7"/>
  <c r="C489" i="7" s="1"/>
  <c r="B489" i="7"/>
  <c r="D489" i="7" s="1"/>
  <c r="A490" i="7"/>
  <c r="C490" i="7" s="1"/>
  <c r="B490" i="7"/>
  <c r="D490" i="7" s="1"/>
  <c r="A491" i="7"/>
  <c r="C491" i="7" s="1"/>
  <c r="B491" i="7"/>
  <c r="D491" i="7" s="1"/>
  <c r="A492" i="7"/>
  <c r="C492" i="7" s="1"/>
  <c r="B492" i="7"/>
  <c r="D492" i="7" s="1"/>
  <c r="A493" i="7"/>
  <c r="C493" i="7" s="1"/>
  <c r="B493" i="7"/>
  <c r="D493" i="7" s="1"/>
  <c r="A494" i="7"/>
  <c r="C494" i="7" s="1"/>
  <c r="B494" i="7"/>
  <c r="D494" i="7" s="1"/>
  <c r="A495" i="7"/>
  <c r="C495" i="7" s="1"/>
  <c r="B495" i="7"/>
  <c r="D495" i="7" s="1"/>
  <c r="A496" i="7"/>
  <c r="C496" i="7" s="1"/>
  <c r="B496" i="7"/>
  <c r="D496" i="7" s="1"/>
  <c r="A497" i="7"/>
  <c r="C497" i="7" s="1"/>
  <c r="B497" i="7"/>
  <c r="D497" i="7" s="1"/>
  <c r="A498" i="7"/>
  <c r="C498" i="7" s="1"/>
  <c r="B498" i="7"/>
  <c r="D498" i="7" s="1"/>
  <c r="A499" i="7"/>
  <c r="C499" i="7" s="1"/>
  <c r="B499" i="7"/>
  <c r="D499" i="7" s="1"/>
  <c r="A500" i="7"/>
  <c r="C500" i="7" s="1"/>
  <c r="B500" i="7"/>
  <c r="D500" i="7" s="1"/>
  <c r="A501" i="7"/>
  <c r="C501" i="7" s="1"/>
  <c r="B501" i="7"/>
  <c r="D501" i="7" s="1"/>
  <c r="B2" i="7"/>
  <c r="A2" i="7"/>
</calcChain>
</file>

<file path=xl/sharedStrings.xml><?xml version="1.0" encoding="utf-8"?>
<sst xmlns="http://schemas.openxmlformats.org/spreadsheetml/2006/main" count="259" uniqueCount="143">
  <si>
    <t xml:space="preserve">Verktøy for kompetansekartlegging: </t>
  </si>
  <si>
    <r>
      <t>o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w Cen MT"/>
        <family val="2"/>
        <scheme val="minor"/>
      </rPr>
      <t xml:space="preserve">Skal være et verktøy som skoleledere og skoleeiere kan bruke for å se hvilke kompetansebehov de har jf. kompetansekravene i forskriften (STP-produksjon). Verktøyet skal mao. kartlegge behovet for </t>
    </r>
    <r>
      <rPr>
        <i/>
        <sz val="11"/>
        <color theme="1"/>
        <rFont val="Tw Cen MT"/>
        <family val="2"/>
        <scheme val="minor"/>
      </rPr>
      <t>videreutdanning.</t>
    </r>
  </si>
  <si>
    <r>
      <t>o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w Cen MT"/>
        <family val="2"/>
        <scheme val="minor"/>
      </rPr>
      <t>Vi kan vurdere om verktøyet også kan måle kompetanse/kompetansebehov etter andre kriterier, men KS mener i utgangspunktet at dette kan skolene/skoleeiere heller tilpasse selv</t>
    </r>
  </si>
  <si>
    <r>
      <t>o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w Cen MT"/>
        <family val="2"/>
        <scheme val="minor"/>
      </rPr>
      <t>Skal ikke kartlegge behovet for etterutdanning</t>
    </r>
  </si>
  <si>
    <r>
      <t>o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w Cen MT"/>
        <family val="2"/>
        <scheme val="minor"/>
      </rPr>
      <t>KS ser for seg at dette verktøyet typisk utvikles i Excel, slik at skoleledere lett kan legge inn informasjon om hvilken kompetanse som finnes</t>
    </r>
  </si>
  <si>
    <r>
      <t>o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w Cen MT"/>
        <family val="2"/>
        <scheme val="minor"/>
      </rPr>
      <t xml:space="preserve">Resultat: Skoleledere får et </t>
    </r>
    <r>
      <rPr>
        <i/>
        <sz val="11"/>
        <color theme="1"/>
        <rFont val="Tw Cen MT"/>
        <family val="2"/>
        <scheme val="minor"/>
      </rPr>
      <t xml:space="preserve">enkelt </t>
    </r>
    <r>
      <rPr>
        <sz val="11"/>
        <color theme="1"/>
        <rFont val="Tw Cen MT"/>
        <family val="2"/>
        <scheme val="minor"/>
      </rPr>
      <t>system som kartlegger behovet for kompetanse jf. forskriften. Informasjonen som fremgår vil også være til nytte for skoleeier. Verktøyet skal være et hjelpemiddel til å forankre behovet for og gjennomføringen av videreutdanning i kommunen/fylkeskommunen.</t>
    </r>
  </si>
  <si>
    <t>Ansattnr.</t>
  </si>
  <si>
    <t>Navn</t>
  </si>
  <si>
    <t>Formell utdanning</t>
  </si>
  <si>
    <t>1.-4. trinn</t>
  </si>
  <si>
    <t>Kvalifiserer for undervisning i:</t>
  </si>
  <si>
    <t>5.-7. trinn</t>
  </si>
  <si>
    <t>1.-7. trinn</t>
  </si>
  <si>
    <t>Tilsetjing kan skje for undervisning i fag / på fagområde der vedkommande har minst 30 sp. relevant utdanning</t>
  </si>
  <si>
    <t>Kommentar</t>
  </si>
  <si>
    <t>Yrkesfaglærarutdanning</t>
  </si>
  <si>
    <t>For undervisning i fag / på fagområde der vedkommande har minst 30 sp. relevant utdanning</t>
  </si>
  <si>
    <t xml:space="preserve">Faglærerutdanning </t>
  </si>
  <si>
    <t>Universitets- og/eller høgskoleutdanning som samla utgjer minst 240 sp. inklusiv pedagogisk utdanning</t>
  </si>
  <si>
    <t>Førskolelærerutdanning eller barnehagelærerutdanning med spesialpedagogisk utdanning tilsvarende minst 60 sp.</t>
  </si>
  <si>
    <t>Dersom hovudoppgåva er spesialundervisning eller behova til elevane gjer slik utdanning ønskeleg</t>
  </si>
  <si>
    <t>Annen formell utdanning</t>
  </si>
  <si>
    <t>Steg</t>
  </si>
  <si>
    <t>Morsmålslærer</t>
  </si>
  <si>
    <t>Morsmålsundervisning</t>
  </si>
  <si>
    <t>Lærarutdanning frå heimlandet til eleven og dokumentert gode norskkunnskapar</t>
  </si>
  <si>
    <t>Lærar med same morsmål som eleven: universiets- og/eller høgskoleutdanning av ei samla lengd på minst tre år inklusive peagogisk utdanning etter § 14-1, og dokumentert gode norskkunnskapar. Eitt og eitt halvt år av utdanninga må omfatte språket og kulturen til eleven.</t>
  </si>
  <si>
    <t>Norskspråkleg lærar som ikkje har same morsmål som eleven: universitets- og/eller høgskoleutdanning i eleven sitt språk som samla utgjer minst 90 studiepoeng, og god kjennskap til den kulturelle bakgrunnen til eleven, i tillegg til pedagogisk udanning etter § 14-1.</t>
  </si>
  <si>
    <t>3-årig faglærarutdanning for tospråklege, jf. godkjend plan. Tilsetjing kan skje for undervisning der læraren har same morsmål som eleven.</t>
  </si>
  <si>
    <t>Minst 30 sp. som er relevant for norsk på barnetrinnet</t>
  </si>
  <si>
    <t>Minst 30 sp. som er relevant for samisk på barnetrinnet</t>
  </si>
  <si>
    <t>Minst 30 sp. som er relevant for matematikk på barnetrinnet</t>
  </si>
  <si>
    <t>Minst 60 sp. som er relevant for norsk på ungdomstrinnet</t>
  </si>
  <si>
    <t>Minst 60 sp. som er relevant for samisk på ungdomstrinnet</t>
  </si>
  <si>
    <t>Minst 60 sp. som er relevant for matematikk på ungdomstrinnet</t>
  </si>
  <si>
    <t>Minst 30 sp. som er relevant for andre fag på ungdomstrinnet (bortsett frå valfag, utdanningsval og arbeidslivsfag)</t>
  </si>
  <si>
    <t>8.-10. trinn</t>
  </si>
  <si>
    <t>5.-10. trinn</t>
  </si>
  <si>
    <t>Ungdomstrinnet</t>
  </si>
  <si>
    <t>Barnetrinnet</t>
  </si>
  <si>
    <t>Nivå:</t>
  </si>
  <si>
    <t>Stillingsbrøk (0-100 %)</t>
  </si>
  <si>
    <t>1.-10. trinn</t>
  </si>
  <si>
    <t>Språk 1</t>
  </si>
  <si>
    <t>Språk 2</t>
  </si>
  <si>
    <t>Språk 3</t>
  </si>
  <si>
    <t>Spansk</t>
  </si>
  <si>
    <t>Arabisk</t>
  </si>
  <si>
    <t>Amharisk</t>
  </si>
  <si>
    <t>Språk 4</t>
  </si>
  <si>
    <t>Andre fag på ungdomstrinnet</t>
  </si>
  <si>
    <t>RLE</t>
  </si>
  <si>
    <t>Naturfag</t>
  </si>
  <si>
    <t>Engelsk</t>
  </si>
  <si>
    <t>Samfunnsfag</t>
  </si>
  <si>
    <t>Kunst og håndverk</t>
  </si>
  <si>
    <t>Musikk</t>
  </si>
  <si>
    <t>Mat og helse</t>
  </si>
  <si>
    <t>Kroppsøving</t>
  </si>
  <si>
    <t>Fransk</t>
  </si>
  <si>
    <t>Polsk</t>
  </si>
  <si>
    <t>Russisk</t>
  </si>
  <si>
    <t>Oromo</t>
  </si>
  <si>
    <t>Tigrinja</t>
  </si>
  <si>
    <t>Beskrivelse</t>
  </si>
  <si>
    <t>Fag 1</t>
  </si>
  <si>
    <t>Fag 2</t>
  </si>
  <si>
    <t>Minst 30 sp. som er relevant for faget på ungdomstrinnet</t>
  </si>
  <si>
    <t>Fag 3</t>
  </si>
  <si>
    <t>Fag 4</t>
  </si>
  <si>
    <t>Fag 5</t>
  </si>
  <si>
    <t>Fag 6</t>
  </si>
  <si>
    <t>Fag 7</t>
  </si>
  <si>
    <t>Fag 8</t>
  </si>
  <si>
    <t>Fag 9</t>
  </si>
  <si>
    <t>Fag 10</t>
  </si>
  <si>
    <t>Matematikk, barnetrinnet</t>
  </si>
  <si>
    <t>Norsk, barnetrinnet</t>
  </si>
  <si>
    <t>Samisk, barnetrinnet</t>
  </si>
  <si>
    <t>Engelsk, ungdomstrinnet</t>
  </si>
  <si>
    <t>Fremmedspråk/ språklig fordypning, ungdomstrinnet</t>
  </si>
  <si>
    <t>Kroppsøving, ungdomstrinnet</t>
  </si>
  <si>
    <t>Kunst og håndverk, ungdomstrinnet</t>
  </si>
  <si>
    <t>Mat og helse, ungdomstrinnet</t>
  </si>
  <si>
    <t>Matematikk, ungdomstrinnet</t>
  </si>
  <si>
    <t>Musikk, ungdomstrinnet</t>
  </si>
  <si>
    <t>Naturfag, ungdomstrinnet</t>
  </si>
  <si>
    <t>Norsk, ungdomstrinnet</t>
  </si>
  <si>
    <t>RLE, ungdomstrinnet</t>
  </si>
  <si>
    <t>Samfunnsfag, ungdomstrinnet</t>
  </si>
  <si>
    <t>Samisk, ungdomstrinnet</t>
  </si>
  <si>
    <t>Skjult formel</t>
  </si>
  <si>
    <t>Fag</t>
  </si>
  <si>
    <t>Antall sp. mangler</t>
  </si>
  <si>
    <t>Krav</t>
  </si>
  <si>
    <t>Allmennlærerutdanning (2-årig)</t>
  </si>
  <si>
    <t>Allmennlærerutdanning (3-årig)</t>
  </si>
  <si>
    <t>Grunnskolelærerutdanning for 1.-7. årstrinn</t>
  </si>
  <si>
    <t>Grunnskolelærerutdanning for 5.-10. årstrinn</t>
  </si>
  <si>
    <t>3-årig faglærerutdanning for tospråklige.</t>
  </si>
  <si>
    <t xml:space="preserve">Faglærerutdanning i praktiske og/eller estetiske fag, eller tilsvarende kompetanse i disse fagene. </t>
  </si>
  <si>
    <t>Norsk tegnspråk, barnetrinnet</t>
  </si>
  <si>
    <t>Norsk tegnspråk, ungdomstrinnet</t>
  </si>
  <si>
    <t>Andre fag på undomstrinnet (bortsett fra valgfag, utdanningsvalg og arbeidslivsfag)</t>
  </si>
  <si>
    <t>Minst 60 sp. som er relevant for norsk tegnspråk på ungdomstrinnet</t>
  </si>
  <si>
    <t>Minst 30 sp. som er relevant for norsk tegnspråk på barnetrinnet</t>
  </si>
  <si>
    <t>Førskolelærerutdanning eller barnehagelærerutdanning med minst 60 sp. videreutdanning innrettet på undervisning på barnetrinnet</t>
  </si>
  <si>
    <t>Antall studiepoeng i annen utdanning</t>
  </si>
  <si>
    <t>Studiepoeng i grunnutdanning</t>
  </si>
  <si>
    <t>Oppgi antall vekttall:</t>
  </si>
  <si>
    <t>Ett semester, eller et halvt års fulltidsstudium tilsvarer:</t>
  </si>
  <si>
    <t>To semestre, eller ett års fulltidsstudium tilsvarer:</t>
  </si>
  <si>
    <t>10 vekttall, eller 30 studiepoeng</t>
  </si>
  <si>
    <t>20 vekttall, eller 60 studiepong</t>
  </si>
  <si>
    <t>Tilsvarer:</t>
  </si>
  <si>
    <t>Velg fag i nedtrekksmeny</t>
  </si>
  <si>
    <t>Legg inn antall studiepoeng relevant for faget</t>
  </si>
  <si>
    <t>Her presenteres en oversikt over antall studiepoeng som mangler for at læreren skal fylle krav til formell kompetanse for undervisning i de ulike fagene. Dette gir en pekepinn på hvem som har behov for videreutdanning, og innenfor hvilke fag for å kunne undervise som oppgitt i arket "Undervisning i fag med krav".</t>
  </si>
  <si>
    <t>Her skal formell utdanning for hver av lærerne fylles ut. I tillegg til utdanningsløp som kvalifiserer for undervisning i grunnskolen (grunnutdanning) kan det legges inn annen formell utdanning i fritekst, samt antall studiepoeng totalt i grunnutdanning og annen formell utdanning. Dette gir grunnlag for vurdering av hvilket trinn og i hvilket fag den enkelte er kvalifisert for å undervise i.</t>
  </si>
  <si>
    <t xml:space="preserve">Formell utdanning - grunnutdanning </t>
  </si>
  <si>
    <t>Oppgi totalt antall studiepoeng i heltall</t>
  </si>
  <si>
    <t>Velg riktig grunntutdanning i nedtrekksmenyen</t>
  </si>
  <si>
    <t>Benytt fritekst til kort å oppsummere annen formell utdanning</t>
  </si>
  <si>
    <t>Trinn den ansatte er kvalifisert for undervisning på.</t>
  </si>
  <si>
    <t>1.-10.</t>
  </si>
  <si>
    <t>8.-10.</t>
  </si>
  <si>
    <t>5.-10.</t>
  </si>
  <si>
    <t>1.-7.</t>
  </si>
  <si>
    <t>1.-4.</t>
  </si>
  <si>
    <t>Behov for ytterligere studiepoeng?</t>
  </si>
  <si>
    <t>Her kan ytterligere vurderinger gjøres knyttet til den enkeltes erfaring (realkompetanse), behov for videreutdanning, undervisningsfag og annet.</t>
  </si>
  <si>
    <t>Under fag 1 - 8 skal det legges inn fag lærerne underviser i, der det er krav til formell kompetanse. Dette er ikke ment som en oversikt over alle undervisningsfag, men som et grunnlag for å vurdere om krav til studiepoeng i forskriften er oppfylt. Benytt nedtrekksmenyen for å velge undervisningsfag, og legg inn antall studiepoeng den aktuelle læreren har, som er relevant for undervisning i fagene. Husk å ta hensyn også til "annen formell utdanning" i vurderingen av antall studiepoeng i de ulike fagene.</t>
  </si>
  <si>
    <t>Vurdering av kvalifikasjon og undervisning på ulike trinn:</t>
  </si>
  <si>
    <t>Kommentarer til behov for videreutdanning:</t>
  </si>
  <si>
    <t>Kommentarer til undervisningsfag:</t>
  </si>
  <si>
    <t>Realkompetanse:</t>
  </si>
  <si>
    <t>Andre kommentarer:</t>
  </si>
  <si>
    <t>Gjør ytterligere vurderinger av kompetanse og undervisningsfag under fanen "Kommentarer"</t>
  </si>
  <si>
    <t>Fyll inn ytterligere informasjon om fagene de ansatte underviser i under fanen "Undervisning fag med krav"</t>
  </si>
  <si>
    <t>Fyll inn informasjon om utdanning for de ansatte under fanen "Formell utdanning"</t>
  </si>
  <si>
    <t>Formål med malen</t>
  </si>
  <si>
    <t>Denne malen er et verktøy for å kartlegge kompetansen til de ansatte. Ved utfylling er det viktig å følge stegene som er beskrevet under. Etter hvert som informasjon fylles ut vil oppsett og tekst i de følgende arkene oppdateres. Resultatet er en oversikt over kompetanse etter krav i forskrift til opplæringslova. Nederst på siden er hjelp til å regne om vekttall til studiepoeng.</t>
  </si>
  <si>
    <t>Omregning fra vekttall til studiepoeng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</si>
</sst>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Tw Cen MT"/>
      <family val="2"/>
      <scheme val="minor"/>
    </font>
    <font>
      <b/>
      <sz val="11"/>
      <color theme="1"/>
      <name val="Tw Cen MT"/>
      <family val="2"/>
      <scheme val="minor"/>
    </font>
    <font>
      <sz val="11"/>
      <color theme="1"/>
      <name val="Courier New"/>
      <family val="3"/>
    </font>
    <font>
      <sz val="7"/>
      <color theme="1"/>
      <name val="Times New Roman"/>
      <family val="1"/>
    </font>
    <font>
      <i/>
      <sz val="11"/>
      <color theme="1"/>
      <name val="Tw Cen MT"/>
      <family val="2"/>
      <scheme val="minor"/>
    </font>
    <font>
      <sz val="14"/>
      <color theme="1"/>
      <name val="Tw Cen MT"/>
      <family val="2"/>
      <scheme val="minor"/>
    </font>
    <font>
      <b/>
      <sz val="14"/>
      <color theme="1"/>
      <name val="Tw Cen MT"/>
      <family val="2"/>
      <scheme val="minor"/>
    </font>
    <font>
      <sz val="14"/>
      <name val="Tw Cen MT"/>
      <family val="2"/>
      <scheme val="minor"/>
    </font>
    <font>
      <b/>
      <sz val="12"/>
      <color theme="1"/>
      <name val="Tw Cen MT"/>
      <family val="2"/>
      <scheme val="minor"/>
    </font>
    <font>
      <sz val="12"/>
      <color theme="1"/>
      <name val="Tw Cen MT"/>
      <family val="2"/>
      <scheme val="minor"/>
    </font>
    <font>
      <sz val="12"/>
      <color rgb="FFFF0000"/>
      <name val="Tw Cen MT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theme="6"/>
      </top>
      <bottom style="medium">
        <color theme="6"/>
      </bottom>
      <diagonal/>
    </border>
    <border>
      <left/>
      <right/>
      <top style="medium">
        <color theme="6"/>
      </top>
      <bottom style="medium">
        <color theme="6"/>
      </bottom>
      <diagonal/>
    </border>
    <border>
      <left/>
      <right style="medium">
        <color indexed="64"/>
      </right>
      <top style="medium">
        <color theme="6"/>
      </top>
      <bottom style="medium">
        <color theme="6"/>
      </bottom>
      <diagonal/>
    </border>
    <border>
      <left style="medium">
        <color indexed="64"/>
      </left>
      <right/>
      <top style="medium">
        <color theme="6"/>
      </top>
      <bottom style="thin">
        <color indexed="64"/>
      </bottom>
      <diagonal/>
    </border>
    <border>
      <left/>
      <right/>
      <top style="medium">
        <color theme="6"/>
      </top>
      <bottom style="thin">
        <color indexed="64"/>
      </bottom>
      <diagonal/>
    </border>
    <border>
      <left/>
      <right style="medium">
        <color indexed="64"/>
      </right>
      <top style="medium">
        <color theme="6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theme="6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theme="6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theme="6"/>
      </bottom>
      <diagonal/>
    </border>
    <border>
      <left/>
      <right/>
      <top style="medium">
        <color rgb="FF92D050"/>
      </top>
      <bottom style="medium">
        <color rgb="FF92D050"/>
      </bottom>
      <diagonal/>
    </border>
    <border>
      <left/>
      <right/>
      <top/>
      <bottom style="medium">
        <color rgb="FF92D050"/>
      </bottom>
      <diagonal/>
    </border>
    <border>
      <left/>
      <right/>
      <top style="medium">
        <color rgb="FF92D050"/>
      </top>
      <bottom/>
      <diagonal/>
    </border>
    <border>
      <left/>
      <right style="medium">
        <color theme="1"/>
      </right>
      <top style="medium">
        <color theme="6"/>
      </top>
      <bottom style="medium">
        <color theme="6"/>
      </bottom>
      <diagonal/>
    </border>
    <border>
      <left style="dotted">
        <color auto="1"/>
      </left>
      <right/>
      <top style="medium">
        <color auto="1"/>
      </top>
      <bottom style="medium">
        <color theme="6"/>
      </bottom>
      <diagonal/>
    </border>
    <border>
      <left/>
      <right style="dotted">
        <color auto="1"/>
      </right>
      <top style="medium">
        <color auto="1"/>
      </top>
      <bottom style="medium">
        <color theme="6"/>
      </bottom>
      <diagonal/>
    </border>
    <border>
      <left style="dotted">
        <color auto="1"/>
      </left>
      <right/>
      <top style="medium">
        <color theme="6"/>
      </top>
      <bottom style="thin">
        <color indexed="64"/>
      </bottom>
      <diagonal/>
    </border>
    <border>
      <left style="dotted">
        <color auto="1"/>
      </left>
      <right/>
      <top style="thin">
        <color indexed="64"/>
      </top>
      <bottom style="thin">
        <color indexed="64"/>
      </bottom>
      <diagonal/>
    </border>
    <border>
      <left/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dotted">
        <color auto="1"/>
      </right>
      <top style="thin">
        <color indexed="64"/>
      </top>
      <bottom style="medium">
        <color indexed="64"/>
      </bottom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 style="medium">
        <color auto="1"/>
      </top>
      <bottom/>
      <diagonal/>
    </border>
    <border>
      <left/>
      <right style="dotted">
        <color auto="1"/>
      </right>
      <top/>
      <bottom style="medium">
        <color theme="6"/>
      </bottom>
      <diagonal/>
    </border>
    <border>
      <left style="medium">
        <color auto="1"/>
      </left>
      <right/>
      <top/>
      <bottom style="medium">
        <color theme="6"/>
      </bottom>
      <diagonal/>
    </border>
    <border>
      <left style="medium">
        <color indexed="64"/>
      </left>
      <right/>
      <top style="medium">
        <color theme="6"/>
      </top>
      <bottom/>
      <diagonal/>
    </border>
    <border>
      <left/>
      <right/>
      <top style="medium">
        <color theme="6"/>
      </top>
      <bottom/>
      <diagonal/>
    </border>
    <border>
      <left/>
      <right style="medium">
        <color indexed="64"/>
      </right>
      <top style="medium">
        <color theme="6"/>
      </top>
      <bottom/>
      <diagonal/>
    </border>
    <border>
      <left/>
      <right style="medium">
        <color indexed="64"/>
      </right>
      <top/>
      <bottom style="medium">
        <color theme="6"/>
      </bottom>
      <diagonal/>
    </border>
    <border>
      <left/>
      <right style="dotted">
        <color auto="1"/>
      </right>
      <top style="medium">
        <color theme="6"/>
      </top>
      <bottom/>
      <diagonal/>
    </border>
    <border>
      <left/>
      <right style="dotted">
        <color auto="1"/>
      </right>
      <top style="medium">
        <color theme="6"/>
      </top>
      <bottom style="medium">
        <color theme="6"/>
      </bottom>
      <diagonal/>
    </border>
    <border>
      <left/>
      <right style="dotted">
        <color auto="1"/>
      </right>
      <top/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/>
      <right style="dotted">
        <color auto="1"/>
      </right>
      <top/>
      <bottom style="medium">
        <color indexed="64"/>
      </bottom>
      <diagonal/>
    </border>
    <border>
      <left style="dotted">
        <color auto="1"/>
      </left>
      <right/>
      <top style="medium">
        <color rgb="FF92D050"/>
      </top>
      <bottom style="medium">
        <color rgb="FF92D050"/>
      </bottom>
      <diagonal/>
    </border>
    <border>
      <left style="dotted">
        <color auto="1"/>
      </left>
      <right/>
      <top style="medium">
        <color auto="1"/>
      </top>
      <bottom/>
      <diagonal/>
    </border>
    <border>
      <left style="dotted">
        <color auto="1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87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2" borderId="0" xfId="0" applyFill="1"/>
    <xf numFmtId="0" fontId="0" fillId="2" borderId="4" xfId="0" applyFill="1" applyBorder="1"/>
    <xf numFmtId="0" fontId="0" fillId="2" borderId="0" xfId="0" applyFill="1" applyBorder="1"/>
    <xf numFmtId="0" fontId="0" fillId="2" borderId="6" xfId="0" applyFill="1" applyBorder="1"/>
    <xf numFmtId="0" fontId="0" fillId="2" borderId="7" xfId="0" applyFill="1" applyBorder="1"/>
    <xf numFmtId="10" fontId="0" fillId="2" borderId="0" xfId="0" applyNumberFormat="1" applyFill="1" applyBorder="1"/>
    <xf numFmtId="10" fontId="0" fillId="2" borderId="7" xfId="0" applyNumberFormat="1" applyFill="1" applyBorder="1"/>
    <xf numFmtId="0" fontId="0" fillId="2" borderId="0" xfId="0" applyFill="1" applyAlignment="1">
      <alignment vertical="center"/>
    </xf>
    <xf numFmtId="0" fontId="0" fillId="2" borderId="4" xfId="0" applyFill="1" applyBorder="1" applyAlignment="1">
      <alignment vertical="center"/>
    </xf>
    <xf numFmtId="0" fontId="0" fillId="2" borderId="0" xfId="0" applyFill="1" applyBorder="1" applyAlignment="1">
      <alignment vertical="center" wrapText="1"/>
    </xf>
    <xf numFmtId="0" fontId="0" fillId="2" borderId="5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7" xfId="0" applyFill="1" applyBorder="1" applyAlignment="1">
      <alignment vertical="center" wrapText="1"/>
    </xf>
    <xf numFmtId="0" fontId="0" fillId="2" borderId="8" xfId="0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0" fillId="4" borderId="2" xfId="0" applyFill="1" applyBorder="1" applyAlignment="1">
      <alignment vertical="center"/>
    </xf>
    <xf numFmtId="0" fontId="0" fillId="4" borderId="3" xfId="0" applyFill="1" applyBorder="1" applyAlignment="1">
      <alignment vertical="center"/>
    </xf>
    <xf numFmtId="0" fontId="0" fillId="2" borderId="9" xfId="0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0" fillId="2" borderId="0" xfId="0" applyFill="1" applyAlignment="1">
      <alignment horizontal="left"/>
    </xf>
    <xf numFmtId="0" fontId="0" fillId="2" borderId="0" xfId="0" applyFill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5" fillId="2" borderId="0" xfId="0" applyFont="1" applyFill="1"/>
    <xf numFmtId="0" fontId="0" fillId="3" borderId="5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1" fillId="5" borderId="1" xfId="0" applyFont="1" applyFill="1" applyBorder="1" applyAlignment="1">
      <alignment vertical="center"/>
    </xf>
    <xf numFmtId="0" fontId="1" fillId="5" borderId="2" xfId="0" applyFont="1" applyFill="1" applyBorder="1" applyAlignment="1">
      <alignment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top"/>
    </xf>
    <xf numFmtId="0" fontId="8" fillId="4" borderId="13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left" wrapText="1"/>
    </xf>
    <xf numFmtId="0" fontId="0" fillId="2" borderId="16" xfId="0" applyFill="1" applyBorder="1" applyAlignment="1">
      <alignment vertical="top" wrapText="1"/>
    </xf>
    <xf numFmtId="0" fontId="0" fillId="2" borderId="17" xfId="0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2" borderId="20" xfId="0" applyFill="1" applyBorder="1" applyAlignment="1">
      <alignment vertical="top" wrapText="1"/>
    </xf>
    <xf numFmtId="0" fontId="0" fillId="2" borderId="22" xfId="0" applyFill="1" applyBorder="1" applyAlignment="1">
      <alignment vertical="top" wrapText="1"/>
    </xf>
    <xf numFmtId="0" fontId="0" fillId="2" borderId="23" xfId="0" applyFill="1" applyBorder="1" applyAlignment="1">
      <alignment vertical="top" wrapText="1"/>
    </xf>
    <xf numFmtId="0" fontId="8" fillId="4" borderId="24" xfId="0" applyFont="1" applyFill="1" applyBorder="1" applyAlignment="1">
      <alignment vertical="center" wrapText="1"/>
    </xf>
    <xf numFmtId="0" fontId="0" fillId="2" borderId="4" xfId="0" applyFill="1" applyBorder="1" applyAlignment="1">
      <alignment horizontal="left" vertical="top" wrapText="1"/>
    </xf>
    <xf numFmtId="0" fontId="0" fillId="2" borderId="0" xfId="0" applyFill="1" applyBorder="1" applyAlignment="1">
      <alignment horizontal="left" vertical="top" wrapText="1"/>
    </xf>
    <xf numFmtId="0" fontId="0" fillId="2" borderId="0" xfId="0" applyFill="1" applyAlignment="1">
      <alignment vertical="top"/>
    </xf>
    <xf numFmtId="0" fontId="0" fillId="2" borderId="6" xfId="0" applyFill="1" applyBorder="1" applyAlignment="1">
      <alignment horizontal="left" vertical="top" wrapText="1"/>
    </xf>
    <xf numFmtId="0" fontId="0" fillId="2" borderId="7" xfId="0" applyFill="1" applyBorder="1" applyAlignment="1">
      <alignment horizontal="left" vertical="top" wrapText="1"/>
    </xf>
    <xf numFmtId="0" fontId="0" fillId="2" borderId="16" xfId="0" applyFill="1" applyBorder="1" applyAlignment="1">
      <alignment horizontal="left" vertical="top" wrapText="1"/>
    </xf>
    <xf numFmtId="0" fontId="0" fillId="2" borderId="19" xfId="0" applyFill="1" applyBorder="1" applyAlignment="1">
      <alignment horizontal="left" vertical="top" wrapText="1"/>
    </xf>
    <xf numFmtId="0" fontId="0" fillId="2" borderId="22" xfId="0" applyFill="1" applyBorder="1" applyAlignment="1">
      <alignment horizontal="left" vertical="top" wrapText="1"/>
    </xf>
    <xf numFmtId="0" fontId="0" fillId="2" borderId="19" xfId="0" applyFill="1" applyBorder="1" applyAlignment="1">
      <alignment horizontal="center" vertical="top" wrapText="1"/>
    </xf>
    <xf numFmtId="0" fontId="0" fillId="2" borderId="22" xfId="0" applyFill="1" applyBorder="1" applyAlignment="1">
      <alignment horizontal="center" vertical="top" wrapText="1"/>
    </xf>
    <xf numFmtId="0" fontId="8" fillId="4" borderId="27" xfId="0" applyFont="1" applyFill="1" applyBorder="1" applyAlignment="1">
      <alignment vertical="center" wrapText="1"/>
    </xf>
    <xf numFmtId="0" fontId="8" fillId="4" borderId="28" xfId="0" applyFont="1" applyFill="1" applyBorder="1" applyAlignment="1">
      <alignment vertical="center" wrapText="1"/>
    </xf>
    <xf numFmtId="0" fontId="8" fillId="4" borderId="28" xfId="0" applyFont="1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top" wrapText="1"/>
    </xf>
    <xf numFmtId="0" fontId="0" fillId="2" borderId="23" xfId="0" applyFill="1" applyBorder="1" applyAlignment="1">
      <alignment horizontal="center" vertical="top" wrapText="1"/>
    </xf>
    <xf numFmtId="0" fontId="8" fillId="4" borderId="29" xfId="0" applyFont="1" applyFill="1" applyBorder="1" applyAlignment="1">
      <alignment vertical="center" wrapText="1"/>
    </xf>
    <xf numFmtId="0" fontId="0" fillId="2" borderId="15" xfId="0" applyFill="1" applyBorder="1"/>
    <xf numFmtId="0" fontId="0" fillId="2" borderId="16" xfId="0" applyFill="1" applyBorder="1"/>
    <xf numFmtId="0" fontId="0" fillId="2" borderId="18" xfId="0" applyFill="1" applyBorder="1"/>
    <xf numFmtId="0" fontId="0" fillId="2" borderId="19" xfId="0" applyFill="1" applyBorder="1"/>
    <xf numFmtId="0" fontId="0" fillId="2" borderId="21" xfId="0" applyFill="1" applyBorder="1"/>
    <xf numFmtId="0" fontId="0" fillId="2" borderId="22" xfId="0" applyFill="1" applyBorder="1"/>
    <xf numFmtId="0" fontId="8" fillId="4" borderId="13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wrapText="1"/>
    </xf>
    <xf numFmtId="0" fontId="5" fillId="2" borderId="0" xfId="0" applyFont="1" applyFill="1" applyAlignment="1">
      <alignment vertical="top"/>
    </xf>
    <xf numFmtId="0" fontId="6" fillId="2" borderId="13" xfId="0" applyFont="1" applyFill="1" applyBorder="1" applyAlignment="1">
      <alignment horizontal="center"/>
    </xf>
    <xf numFmtId="0" fontId="5" fillId="2" borderId="26" xfId="0" applyFont="1" applyFill="1" applyBorder="1" applyAlignment="1">
      <alignment horizontal="center" vertical="top"/>
    </xf>
    <xf numFmtId="0" fontId="5" fillId="2" borderId="0" xfId="0" applyFont="1" applyFill="1" applyAlignment="1">
      <alignment horizontal="left"/>
    </xf>
    <xf numFmtId="1" fontId="0" fillId="2" borderId="19" xfId="0" applyNumberFormat="1" applyFill="1" applyBorder="1" applyAlignment="1">
      <alignment horizontal="center" vertical="center" wrapText="1"/>
    </xf>
    <xf numFmtId="1" fontId="0" fillId="2" borderId="22" xfId="0" applyNumberForma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2" borderId="16" xfId="0" applyFill="1" applyBorder="1" applyAlignment="1">
      <alignment horizontal="left" vertical="center" wrapText="1"/>
    </xf>
    <xf numFmtId="0" fontId="0" fillId="2" borderId="19" xfId="0" applyFill="1" applyBorder="1" applyAlignment="1">
      <alignment horizontal="left" vertical="center" wrapText="1"/>
    </xf>
    <xf numFmtId="0" fontId="0" fillId="2" borderId="22" xfId="0" applyFill="1" applyBorder="1" applyAlignment="1">
      <alignment horizontal="left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horizontal="left" vertical="center" wrapText="1"/>
    </xf>
    <xf numFmtId="0" fontId="8" fillId="4" borderId="41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vertical="center" wrapText="1"/>
    </xf>
    <xf numFmtId="0" fontId="9" fillId="2" borderId="0" xfId="0" applyFont="1" applyFill="1" applyAlignment="1">
      <alignment vertical="center"/>
    </xf>
    <xf numFmtId="0" fontId="9" fillId="2" borderId="15" xfId="0" applyFont="1" applyFill="1" applyBorder="1" applyAlignment="1">
      <alignment vertical="center" wrapText="1"/>
    </xf>
    <xf numFmtId="0" fontId="9" fillId="2" borderId="16" xfId="0" applyFont="1" applyFill="1" applyBorder="1" applyAlignment="1">
      <alignment vertical="center" wrapText="1"/>
    </xf>
    <xf numFmtId="0" fontId="9" fillId="2" borderId="18" xfId="0" applyFont="1" applyFill="1" applyBorder="1" applyAlignment="1">
      <alignment vertical="center" wrapText="1"/>
    </xf>
    <xf numFmtId="0" fontId="9" fillId="2" borderId="19" xfId="0" applyFont="1" applyFill="1" applyBorder="1" applyAlignment="1">
      <alignment vertical="center" wrapText="1"/>
    </xf>
    <xf numFmtId="0" fontId="9" fillId="2" borderId="21" xfId="0" applyFont="1" applyFill="1" applyBorder="1" applyAlignment="1">
      <alignment vertical="center" wrapText="1"/>
    </xf>
    <xf numFmtId="0" fontId="9" fillId="2" borderId="22" xfId="0" applyFont="1" applyFill="1" applyBorder="1" applyAlignment="1">
      <alignment vertical="center" wrapText="1"/>
    </xf>
    <xf numFmtId="0" fontId="8" fillId="4" borderId="49" xfId="0" applyFont="1" applyFill="1" applyBorder="1" applyAlignment="1">
      <alignment horizontal="center" vertical="center" wrapText="1"/>
    </xf>
    <xf numFmtId="0" fontId="0" fillId="2" borderId="38" xfId="0" applyFill="1" applyBorder="1" applyAlignment="1">
      <alignment horizontal="center" vertical="center" wrapText="1"/>
    </xf>
    <xf numFmtId="0" fontId="0" fillId="2" borderId="40" xfId="0" applyFill="1" applyBorder="1" applyAlignment="1">
      <alignment horizontal="center" vertical="center" wrapText="1"/>
    </xf>
    <xf numFmtId="0" fontId="0" fillId="2" borderId="51" xfId="0" applyFill="1" applyBorder="1" applyAlignment="1">
      <alignment horizontal="center" vertical="center" wrapText="1"/>
    </xf>
    <xf numFmtId="0" fontId="8" fillId="4" borderId="50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vertical="center" wrapText="1"/>
    </xf>
    <xf numFmtId="0" fontId="0" fillId="2" borderId="52" xfId="0" applyFill="1" applyBorder="1" applyAlignment="1">
      <alignment horizontal="center" vertical="center" wrapText="1"/>
    </xf>
    <xf numFmtId="0" fontId="0" fillId="2" borderId="53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2" borderId="23" xfId="0" applyFill="1" applyBorder="1" applyAlignment="1">
      <alignment horizontal="center" vertical="center" wrapText="1"/>
    </xf>
    <xf numFmtId="0" fontId="0" fillId="2" borderId="25" xfId="0" applyFill="1" applyBorder="1" applyAlignment="1">
      <alignment horizontal="left" vertical="center" wrapText="1"/>
    </xf>
    <xf numFmtId="0" fontId="8" fillId="4" borderId="54" xfId="0" applyFont="1" applyFill="1" applyBorder="1" applyAlignment="1">
      <alignment horizontal="center" vertical="center" wrapText="1"/>
    </xf>
    <xf numFmtId="0" fontId="8" fillId="4" borderId="30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vertical="top" wrapText="1"/>
    </xf>
    <xf numFmtId="0" fontId="10" fillId="2" borderId="8" xfId="0" applyFont="1" applyFill="1" applyBorder="1" applyAlignment="1">
      <alignment vertical="top" wrapText="1"/>
    </xf>
    <xf numFmtId="0" fontId="10" fillId="2" borderId="4" xfId="0" applyFont="1" applyFill="1" applyBorder="1" applyAlignment="1">
      <alignment vertical="top" wrapText="1"/>
    </xf>
    <xf numFmtId="0" fontId="10" fillId="2" borderId="0" xfId="0" applyFont="1" applyFill="1" applyBorder="1" applyAlignment="1">
      <alignment vertical="top" wrapText="1"/>
    </xf>
    <xf numFmtId="0" fontId="0" fillId="2" borderId="17" xfId="0" applyFill="1" applyBorder="1" applyAlignment="1">
      <alignment horizontal="center" vertical="top" wrapText="1"/>
    </xf>
    <xf numFmtId="0" fontId="0" fillId="2" borderId="15" xfId="0" applyFill="1" applyBorder="1" applyAlignment="1" applyProtection="1">
      <alignment vertical="top" wrapText="1"/>
      <protection locked="0"/>
    </xf>
    <xf numFmtId="0" fontId="0" fillId="2" borderId="16" xfId="0" applyFill="1" applyBorder="1" applyAlignment="1" applyProtection="1">
      <alignment vertical="top" wrapText="1"/>
      <protection locked="0"/>
    </xf>
    <xf numFmtId="9" fontId="0" fillId="2" borderId="16" xfId="0" applyNumberFormat="1" applyFill="1" applyBorder="1" applyAlignment="1" applyProtection="1">
      <alignment horizontal="right" vertical="top" wrapText="1"/>
      <protection locked="0"/>
    </xf>
    <xf numFmtId="0" fontId="0" fillId="2" borderId="16" xfId="0" applyFill="1" applyBorder="1" applyAlignment="1" applyProtection="1">
      <alignment horizontal="center" vertical="top" wrapText="1"/>
      <protection locked="0"/>
    </xf>
    <xf numFmtId="0" fontId="0" fillId="2" borderId="17" xfId="0" applyFill="1" applyBorder="1" applyAlignment="1" applyProtection="1">
      <alignment horizontal="center" vertical="top" wrapText="1"/>
      <protection locked="0"/>
    </xf>
    <xf numFmtId="0" fontId="0" fillId="2" borderId="18" xfId="0" applyFill="1" applyBorder="1" applyAlignment="1" applyProtection="1">
      <alignment vertical="top" wrapText="1"/>
      <protection locked="0"/>
    </xf>
    <xf numFmtId="0" fontId="0" fillId="2" borderId="19" xfId="0" applyFill="1" applyBorder="1" applyAlignment="1" applyProtection="1">
      <alignment vertical="top" wrapText="1"/>
      <protection locked="0"/>
    </xf>
    <xf numFmtId="9" fontId="0" fillId="2" borderId="19" xfId="0" applyNumberFormat="1" applyFill="1" applyBorder="1" applyAlignment="1" applyProtection="1">
      <alignment horizontal="right" vertical="top" wrapText="1"/>
      <protection locked="0"/>
    </xf>
    <xf numFmtId="0" fontId="0" fillId="2" borderId="19" xfId="0" applyFill="1" applyBorder="1" applyAlignment="1" applyProtection="1">
      <alignment horizontal="center" vertical="top" wrapText="1"/>
      <protection locked="0"/>
    </xf>
    <xf numFmtId="0" fontId="0" fillId="2" borderId="20" xfId="0" applyFill="1" applyBorder="1" applyAlignment="1" applyProtection="1">
      <alignment vertical="top" wrapText="1"/>
      <protection locked="0"/>
    </xf>
    <xf numFmtId="0" fontId="0" fillId="2" borderId="20" xfId="0" applyFill="1" applyBorder="1" applyAlignment="1" applyProtection="1">
      <alignment horizontal="center" vertical="top" wrapText="1"/>
      <protection locked="0"/>
    </xf>
    <xf numFmtId="0" fontId="0" fillId="2" borderId="21" xfId="0" applyFill="1" applyBorder="1" applyAlignment="1" applyProtection="1">
      <alignment vertical="top" wrapText="1"/>
      <protection locked="0"/>
    </xf>
    <xf numFmtId="0" fontId="0" fillId="2" borderId="22" xfId="0" applyFill="1" applyBorder="1" applyAlignment="1" applyProtection="1">
      <alignment vertical="top" wrapText="1"/>
      <protection locked="0"/>
    </xf>
    <xf numFmtId="9" fontId="0" fillId="2" borderId="22" xfId="0" applyNumberFormat="1" applyFill="1" applyBorder="1" applyAlignment="1" applyProtection="1">
      <alignment horizontal="right" vertical="top" wrapText="1"/>
      <protection locked="0"/>
    </xf>
    <xf numFmtId="0" fontId="0" fillId="2" borderId="22" xfId="0" applyFill="1" applyBorder="1" applyAlignment="1" applyProtection="1">
      <alignment horizontal="center" vertical="top" wrapText="1"/>
      <protection locked="0"/>
    </xf>
    <xf numFmtId="0" fontId="0" fillId="2" borderId="23" xfId="0" applyFill="1" applyBorder="1" applyAlignment="1" applyProtection="1">
      <alignment vertical="top" wrapText="1"/>
      <protection locked="0"/>
    </xf>
    <xf numFmtId="10" fontId="0" fillId="2" borderId="36" xfId="0" applyNumberFormat="1" applyFill="1" applyBorder="1" applyAlignment="1" applyProtection="1">
      <alignment vertical="center" wrapText="1"/>
      <protection locked="0"/>
    </xf>
    <xf numFmtId="10" fontId="0" fillId="2" borderId="37" xfId="0" applyNumberFormat="1" applyFill="1" applyBorder="1" applyAlignment="1" applyProtection="1">
      <alignment vertical="center" wrapText="1"/>
      <protection locked="0"/>
    </xf>
    <xf numFmtId="10" fontId="0" fillId="2" borderId="39" xfId="0" applyNumberFormat="1" applyFill="1" applyBorder="1" applyAlignment="1" applyProtection="1">
      <alignment vertical="center" wrapText="1"/>
      <protection locked="0"/>
    </xf>
    <xf numFmtId="1" fontId="0" fillId="2" borderId="16" xfId="0" applyNumberFormat="1" applyFill="1" applyBorder="1" applyAlignment="1" applyProtection="1">
      <alignment horizontal="center" vertical="center" wrapText="1"/>
      <protection locked="0"/>
    </xf>
    <xf numFmtId="1" fontId="0" fillId="2" borderId="19" xfId="0" applyNumberFormat="1" applyFill="1" applyBorder="1" applyAlignment="1" applyProtection="1">
      <alignment horizontal="center" vertical="center" wrapText="1"/>
      <protection locked="0"/>
    </xf>
    <xf numFmtId="1" fontId="0" fillId="2" borderId="22" xfId="0" applyNumberFormat="1" applyFill="1" applyBorder="1" applyAlignment="1" applyProtection="1">
      <alignment horizontal="center" vertical="center" wrapText="1"/>
      <protection locked="0"/>
    </xf>
    <xf numFmtId="0" fontId="0" fillId="2" borderId="16" xfId="0" applyFill="1" applyBorder="1" applyAlignment="1" applyProtection="1">
      <alignment vertical="center" wrapText="1"/>
      <protection locked="0"/>
    </xf>
    <xf numFmtId="0" fontId="0" fillId="2" borderId="19" xfId="0" applyFill="1" applyBorder="1" applyAlignment="1" applyProtection="1">
      <alignment vertical="center" wrapText="1"/>
      <protection locked="0"/>
    </xf>
    <xf numFmtId="0" fontId="0" fillId="2" borderId="22" xfId="0" applyFill="1" applyBorder="1" applyAlignment="1" applyProtection="1">
      <alignment vertical="center" wrapText="1"/>
      <protection locked="0"/>
    </xf>
    <xf numFmtId="0" fontId="0" fillId="2" borderId="36" xfId="0" applyFill="1" applyBorder="1" applyAlignment="1" applyProtection="1">
      <alignment vertical="center" wrapText="1"/>
      <protection locked="0"/>
    </xf>
    <xf numFmtId="0" fontId="0" fillId="2" borderId="37" xfId="0" applyFill="1" applyBorder="1" applyAlignment="1" applyProtection="1">
      <alignment vertical="center" wrapText="1"/>
      <protection locked="0"/>
    </xf>
    <xf numFmtId="0" fontId="0" fillId="2" borderId="39" xfId="0" applyFill="1" applyBorder="1" applyAlignment="1" applyProtection="1">
      <alignment vertical="center" wrapText="1"/>
      <protection locked="0"/>
    </xf>
    <xf numFmtId="0" fontId="0" fillId="2" borderId="56" xfId="0" applyFill="1" applyBorder="1" applyAlignment="1" applyProtection="1">
      <alignment vertical="center" wrapText="1"/>
      <protection locked="0"/>
    </xf>
    <xf numFmtId="1" fontId="0" fillId="2" borderId="25" xfId="0" applyNumberFormat="1" applyFill="1" applyBorder="1" applyAlignment="1" applyProtection="1">
      <alignment horizontal="center" vertical="center" wrapText="1"/>
      <protection locked="0"/>
    </xf>
    <xf numFmtId="0" fontId="0" fillId="2" borderId="16" xfId="0" applyFill="1" applyBorder="1" applyProtection="1">
      <protection locked="0"/>
    </xf>
    <xf numFmtId="0" fontId="0" fillId="2" borderId="17" xfId="0" applyFill="1" applyBorder="1" applyProtection="1">
      <protection locked="0"/>
    </xf>
    <xf numFmtId="0" fontId="0" fillId="2" borderId="19" xfId="0" applyFill="1" applyBorder="1" applyProtection="1">
      <protection locked="0"/>
    </xf>
    <xf numFmtId="0" fontId="0" fillId="2" borderId="20" xfId="0" applyFill="1" applyBorder="1" applyProtection="1">
      <protection locked="0"/>
    </xf>
    <xf numFmtId="0" fontId="0" fillId="2" borderId="22" xfId="0" applyFill="1" applyBorder="1" applyProtection="1">
      <protection locked="0"/>
    </xf>
    <xf numFmtId="0" fontId="0" fillId="2" borderId="23" xfId="0" applyFill="1" applyBorder="1" applyProtection="1">
      <protection locked="0"/>
    </xf>
    <xf numFmtId="0" fontId="8" fillId="4" borderId="33" xfId="0" applyFont="1" applyFill="1" applyBorder="1" applyAlignment="1">
      <alignment horizontal="left" vertical="center" wrapText="1"/>
    </xf>
    <xf numFmtId="0" fontId="8" fillId="4" borderId="14" xfId="0" applyFont="1" applyFill="1" applyBorder="1" applyAlignment="1">
      <alignment horizontal="left" vertical="center" wrapText="1"/>
    </xf>
    <xf numFmtId="0" fontId="8" fillId="4" borderId="46" xfId="0" applyFont="1" applyFill="1" applyBorder="1" applyAlignment="1">
      <alignment horizontal="left" vertical="center" wrapText="1"/>
    </xf>
    <xf numFmtId="0" fontId="8" fillId="4" borderId="47" xfId="0" applyFont="1" applyFill="1" applyBorder="1" applyAlignment="1">
      <alignment horizontal="left" vertical="center" wrapText="1"/>
    </xf>
    <xf numFmtId="0" fontId="5" fillId="2" borderId="26" xfId="0" applyFont="1" applyFill="1" applyBorder="1" applyAlignment="1">
      <alignment horizontal="left" vertical="top" wrapText="1"/>
    </xf>
    <xf numFmtId="0" fontId="5" fillId="2" borderId="32" xfId="0" applyFont="1" applyFill="1" applyBorder="1" applyAlignment="1">
      <alignment horizontal="right"/>
    </xf>
    <xf numFmtId="0" fontId="5" fillId="2" borderId="0" xfId="0" applyFont="1" applyFill="1" applyAlignment="1">
      <alignment horizontal="center"/>
    </xf>
    <xf numFmtId="0" fontId="5" fillId="2" borderId="31" xfId="0" applyFont="1" applyFill="1" applyBorder="1" applyAlignment="1">
      <alignment horizontal="center" vertical="top"/>
    </xf>
    <xf numFmtId="0" fontId="6" fillId="2" borderId="30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right" vertical="top"/>
    </xf>
    <xf numFmtId="0" fontId="5" fillId="2" borderId="30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horizontal="left" vertical="top" wrapText="1"/>
    </xf>
    <xf numFmtId="0" fontId="6" fillId="2" borderId="13" xfId="0" applyFont="1" applyFill="1" applyBorder="1" applyAlignment="1">
      <alignment horizontal="left"/>
    </xf>
    <xf numFmtId="0" fontId="10" fillId="2" borderId="26" xfId="0" applyFont="1" applyFill="1" applyBorder="1" applyAlignment="1">
      <alignment horizontal="left" wrapText="1"/>
    </xf>
    <xf numFmtId="0" fontId="8" fillId="4" borderId="45" xfId="0" applyFont="1" applyFill="1" applyBorder="1" applyAlignment="1">
      <alignment horizontal="left" vertical="center" wrapText="1"/>
    </xf>
    <xf numFmtId="0" fontId="8" fillId="4" borderId="44" xfId="0" applyFont="1" applyFill="1" applyBorder="1" applyAlignment="1">
      <alignment horizontal="left" vertical="center" wrapText="1"/>
    </xf>
    <xf numFmtId="0" fontId="8" fillId="4" borderId="46" xfId="0" applyFont="1" applyFill="1" applyBorder="1" applyAlignment="1">
      <alignment horizontal="left" vertical="center" wrapText="1"/>
    </xf>
    <xf numFmtId="0" fontId="8" fillId="4" borderId="26" xfId="0" applyFont="1" applyFill="1" applyBorder="1" applyAlignment="1">
      <alignment horizontal="left" vertical="center" wrapText="1"/>
    </xf>
    <xf numFmtId="0" fontId="8" fillId="4" borderId="47" xfId="0" applyFont="1" applyFill="1" applyBorder="1" applyAlignment="1">
      <alignment horizontal="center" vertical="center" wrapText="1"/>
    </xf>
    <xf numFmtId="0" fontId="8" fillId="4" borderId="48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left" vertical="top" wrapText="1"/>
    </xf>
    <xf numFmtId="0" fontId="8" fillId="4" borderId="34" xfId="0" applyFont="1" applyFill="1" applyBorder="1" applyAlignment="1">
      <alignment horizontal="center" vertical="center" wrapText="1"/>
    </xf>
    <xf numFmtId="0" fontId="8" fillId="4" borderId="24" xfId="0" applyFont="1" applyFill="1" applyBorder="1" applyAlignment="1">
      <alignment horizontal="center" vertical="center" wrapText="1"/>
    </xf>
    <xf numFmtId="0" fontId="8" fillId="4" borderId="29" xfId="0" applyFont="1" applyFill="1" applyBorder="1" applyAlignment="1">
      <alignment horizontal="center" vertical="center" wrapText="1"/>
    </xf>
    <xf numFmtId="0" fontId="8" fillId="4" borderId="55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42" xfId="0" applyFont="1" applyFill="1" applyBorder="1" applyAlignment="1">
      <alignment horizontal="center" vertical="center" wrapText="1"/>
    </xf>
    <xf numFmtId="0" fontId="8" fillId="4" borderId="35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left" vertical="center" wrapText="1"/>
    </xf>
    <xf numFmtId="0" fontId="8" fillId="4" borderId="42" xfId="0" applyFont="1" applyFill="1" applyBorder="1" applyAlignment="1">
      <alignment horizontal="left" vertical="center" wrapText="1"/>
    </xf>
    <xf numFmtId="0" fontId="8" fillId="4" borderId="43" xfId="0" applyFont="1" applyFill="1" applyBorder="1" applyAlignment="1">
      <alignment horizontal="left" vertical="center" wrapText="1"/>
    </xf>
    <xf numFmtId="0" fontId="10" fillId="2" borderId="26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ikube11/oppdrag/535120/dokumenter/Utkast%20verkt&#248;y%20for%20kompetansekartlegging%20vg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ukerveiledning"/>
      <sheetName val="Undervisningstilbud"/>
      <sheetName val="Formell utdanning"/>
      <sheetName val="Morsmålsundervisning"/>
      <sheetName val="Praksis"/>
      <sheetName val="Undervisning"/>
      <sheetName val="Studiepoeng etter fag"/>
      <sheetName val="Kommentarer"/>
      <sheetName val="Behov for økt kompetanse"/>
      <sheetName val="Oversikt formell utdanning"/>
      <sheetName val="Oversikt tilbudte program"/>
      <sheetName val="Oversikt morsmålslærere"/>
      <sheetName val="Oversikt kvalifisert for yrkesf"/>
      <sheetName val="Oversikt kval. for studieføreb."/>
      <sheetName val="Krav etter opplæringslova"/>
      <sheetName val="Oversikt fagtilbud vgs"/>
      <sheetName val="Mål for verktøy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C2">
            <v>0</v>
          </cell>
          <cell r="D2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Dråpe">
  <a:themeElements>
    <a:clrScheme name="Dråpe">
      <a:dk1>
        <a:sysClr val="windowText" lastClr="000000"/>
      </a:dk1>
      <a:lt1>
        <a:sysClr val="window" lastClr="FFFFFF"/>
      </a:lt1>
      <a:dk2>
        <a:srgbClr val="355071"/>
      </a:dk2>
      <a:lt2>
        <a:srgbClr val="AABED7"/>
      </a:lt2>
      <a:accent1>
        <a:srgbClr val="2FA3EE"/>
      </a:accent1>
      <a:accent2>
        <a:srgbClr val="4BCAAD"/>
      </a:accent2>
      <a:accent3>
        <a:srgbClr val="86C157"/>
      </a:accent3>
      <a:accent4>
        <a:srgbClr val="D99C3F"/>
      </a:accent4>
      <a:accent5>
        <a:srgbClr val="CE6633"/>
      </a:accent5>
      <a:accent6>
        <a:srgbClr val="A35DD1"/>
      </a:accent6>
      <a:hlink>
        <a:srgbClr val="56BCFE"/>
      </a:hlink>
      <a:folHlink>
        <a:srgbClr val="97C5E3"/>
      </a:folHlink>
    </a:clrScheme>
    <a:fontScheme name="Dråpe">
      <a:majorFont>
        <a:latin typeface="Tw Cen MT" panose="020B0602020104020603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Tw Cen MT" panose="020B0602020104020603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Dråpe">
      <a:fillStyleLst>
        <a:solidFill>
          <a:schemeClr val="phClr"/>
        </a:solidFill>
        <a:solidFill>
          <a:schemeClr val="phClr">
            <a:tint val="69000"/>
            <a:satMod val="105000"/>
            <a:lumMod val="110000"/>
          </a:schemeClr>
        </a:solidFill>
        <a:gradFill rotWithShape="1">
          <a:gsLst>
            <a:gs pos="0">
              <a:schemeClr val="phClr">
                <a:tint val="94000"/>
                <a:satMod val="100000"/>
                <a:lumMod val="108000"/>
              </a:schemeClr>
            </a:gs>
            <a:gs pos="50000">
              <a:schemeClr val="phClr">
                <a:tint val="98000"/>
                <a:shade val="100000"/>
                <a:satMod val="100000"/>
                <a:lumMod val="100000"/>
              </a:schemeClr>
            </a:gs>
            <a:gs pos="100000">
              <a:schemeClr val="phClr">
                <a:shade val="72000"/>
                <a:satMod val="120000"/>
                <a:lumMod val="100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60000"/>
            </a:schemeClr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22225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dir="5400000" rotWithShape="0">
              <a:srgbClr val="000000">
                <a:alpha val="28000"/>
              </a:srgbClr>
            </a:outerShdw>
          </a:effectLst>
        </a:effectStyle>
        <a:effectStyle>
          <a:effectLst>
            <a:outerShdw blurRad="63500" dist="25400" dir="5400000" algn="ctr" rotWithShape="0">
              <a:srgbClr val="000000">
                <a:alpha val="69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1200000"/>
            </a:lightRig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8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100000"/>
                <a:hueMod val="130000"/>
                <a:satMod val="150000"/>
                <a:lumMod val="112000"/>
              </a:schemeClr>
            </a:gs>
            <a:gs pos="100000">
              <a:schemeClr val="phClr">
                <a:shade val="92000"/>
                <a:satMod val="140000"/>
                <a:lumMod val="11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Droplet" id="{8984A317-299A-4E50-B45D-BFC9EDE2337A}" vid="{A633B6A3-9E7F-4C10-9C98-2517A3134361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E17"/>
  <sheetViews>
    <sheetView workbookViewId="0">
      <selection activeCell="B4" sqref="B4:D4"/>
    </sheetView>
  </sheetViews>
  <sheetFormatPr defaultColWidth="11.25" defaultRowHeight="14.25" x14ac:dyDescent="0.2"/>
  <cols>
    <col min="1" max="1" width="12.75" style="3" customWidth="1"/>
    <col min="2" max="2" width="11.25" style="3" customWidth="1"/>
    <col min="3" max="3" width="10" style="3" customWidth="1"/>
    <col min="4" max="4" width="64.125" style="3" customWidth="1"/>
    <col min="5" max="5" width="25.625" style="3" customWidth="1"/>
    <col min="6" max="6" width="6.125" style="3" customWidth="1"/>
    <col min="7" max="7" width="25.625" style="3" customWidth="1"/>
    <col min="8" max="16384" width="11.25" style="3"/>
  </cols>
  <sheetData>
    <row r="1" spans="2:5" ht="15" customHeight="1" x14ac:dyDescent="0.2"/>
    <row r="2" spans="2:5" ht="15" customHeight="1" thickBot="1" x14ac:dyDescent="0.25"/>
    <row r="3" spans="2:5" ht="20.100000000000001" customHeight="1" thickBot="1" x14ac:dyDescent="0.35">
      <c r="B3" s="164" t="s">
        <v>140</v>
      </c>
      <c r="C3" s="164"/>
      <c r="D3" s="164"/>
    </row>
    <row r="4" spans="2:5" ht="97.5" customHeight="1" thickBot="1" x14ac:dyDescent="0.25">
      <c r="B4" s="163" t="s">
        <v>141</v>
      </c>
      <c r="C4" s="163"/>
      <c r="D4" s="163"/>
    </row>
    <row r="5" spans="2:5" ht="35.1" customHeight="1" thickBot="1" x14ac:dyDescent="0.35">
      <c r="B5" s="29"/>
      <c r="C5" s="29"/>
    </row>
    <row r="6" spans="2:5" ht="20.100000000000001" customHeight="1" thickBot="1" x14ac:dyDescent="0.35">
      <c r="B6" s="75" t="s">
        <v>22</v>
      </c>
      <c r="C6" s="167" t="s">
        <v>64</v>
      </c>
      <c r="D6" s="167"/>
    </row>
    <row r="7" spans="2:5" ht="39.950000000000003" customHeight="1" x14ac:dyDescent="0.2">
      <c r="B7" s="37">
        <v>1</v>
      </c>
      <c r="C7" s="165" t="s">
        <v>139</v>
      </c>
      <c r="D7" s="165"/>
    </row>
    <row r="8" spans="2:5" ht="39.950000000000003" customHeight="1" x14ac:dyDescent="0.2">
      <c r="B8" s="37">
        <v>2</v>
      </c>
      <c r="C8" s="166" t="s">
        <v>138</v>
      </c>
      <c r="D8" s="166"/>
    </row>
    <row r="9" spans="2:5" ht="38.25" customHeight="1" thickBot="1" x14ac:dyDescent="0.25">
      <c r="B9" s="76">
        <v>3</v>
      </c>
      <c r="C9" s="156" t="s">
        <v>137</v>
      </c>
      <c r="D9" s="156"/>
    </row>
    <row r="10" spans="2:5" ht="35.1" customHeight="1" thickBot="1" x14ac:dyDescent="0.25"/>
    <row r="11" spans="2:5" ht="20.100000000000001" customHeight="1" thickBot="1" x14ac:dyDescent="0.25">
      <c r="B11" s="160" t="s">
        <v>142</v>
      </c>
      <c r="C11" s="160"/>
      <c r="D11" s="160"/>
    </row>
    <row r="12" spans="2:5" ht="29.25" customHeight="1" x14ac:dyDescent="0.3">
      <c r="B12" s="157" t="s">
        <v>109</v>
      </c>
      <c r="C12" s="157"/>
      <c r="D12" s="77">
        <v>555</v>
      </c>
    </row>
    <row r="13" spans="2:5" ht="18.75" x14ac:dyDescent="0.2">
      <c r="B13" s="162" t="s">
        <v>114</v>
      </c>
      <c r="C13" s="162"/>
      <c r="D13" s="74" t="str">
        <f>CONCATENATE(D12*3," studiepoeng")</f>
        <v>1665 studiepoeng</v>
      </c>
      <c r="E13" s="74"/>
    </row>
    <row r="14" spans="2:5" ht="27.95" customHeight="1" x14ac:dyDescent="0.3">
      <c r="B14" s="158" t="s">
        <v>110</v>
      </c>
      <c r="C14" s="158"/>
      <c r="D14" s="158"/>
    </row>
    <row r="15" spans="2:5" ht="18.75" x14ac:dyDescent="0.2">
      <c r="B15" s="161" t="s">
        <v>112</v>
      </c>
      <c r="C15" s="161"/>
      <c r="D15" s="161"/>
    </row>
    <row r="16" spans="2:5" ht="27.95" customHeight="1" x14ac:dyDescent="0.3">
      <c r="B16" s="158" t="s">
        <v>111</v>
      </c>
      <c r="C16" s="158"/>
      <c r="D16" s="158"/>
    </row>
    <row r="17" spans="2:4" ht="19.5" thickBot="1" x14ac:dyDescent="0.25">
      <c r="B17" s="159" t="s">
        <v>113</v>
      </c>
      <c r="C17" s="159"/>
      <c r="D17" s="159"/>
    </row>
  </sheetData>
  <sheetProtection algorithmName="SHA-512" hashValue="S8y7TPk3XPFErmQ4eSuVoObQstItbxcj4SzAFSORh4hEKc/fiIO1FmRY15hllaDFQKzZ2XSLAarFd0PHq3wsAg==" saltValue="G3aBaETRNYue1WbcYZCZ2g==" spinCount="100000" sheet="1" objects="1" scenarios="1" selectLockedCells="1" selectUnlockedCells="1"/>
  <mergeCells count="13">
    <mergeCell ref="B4:D4"/>
    <mergeCell ref="B3:D3"/>
    <mergeCell ref="C7:D7"/>
    <mergeCell ref="C8:D8"/>
    <mergeCell ref="C6:D6"/>
    <mergeCell ref="C9:D9"/>
    <mergeCell ref="B12:C12"/>
    <mergeCell ref="B16:D16"/>
    <mergeCell ref="B17:D17"/>
    <mergeCell ref="B11:D11"/>
    <mergeCell ref="B14:D14"/>
    <mergeCell ref="B15:D15"/>
    <mergeCell ref="B13:C13"/>
  </mergeCells>
  <dataValidations count="1">
    <dataValidation type="decimal" operator="greaterThanOrEqual" allowBlank="1" showInputMessage="1" showErrorMessage="1" sqref="D1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R502"/>
  <sheetViews>
    <sheetView workbookViewId="0">
      <selection activeCell="D9" sqref="D9"/>
    </sheetView>
  </sheetViews>
  <sheetFormatPr defaultColWidth="11.25" defaultRowHeight="14.25" x14ac:dyDescent="0.2"/>
  <cols>
    <col min="1" max="1" width="11.25" style="40" customWidth="1"/>
    <col min="2" max="2" width="45.625" style="40" customWidth="1"/>
    <col min="3" max="3" width="13.125" style="41" hidden="1" customWidth="1"/>
    <col min="4" max="4" width="55.75" style="40" customWidth="1"/>
    <col min="5" max="5" width="18.5" style="73" customWidth="1"/>
    <col min="6" max="6" width="37.25" style="40" customWidth="1"/>
    <col min="7" max="7" width="19.625" style="40" customWidth="1"/>
    <col min="8" max="17" width="19.625" style="40" hidden="1" customWidth="1"/>
    <col min="18" max="18" width="55.75" style="25" hidden="1" customWidth="1"/>
    <col min="19" max="16384" width="11.25" style="3"/>
  </cols>
  <sheetData>
    <row r="1" spans="1:18" ht="35.1" customHeight="1" thickBot="1" x14ac:dyDescent="0.3">
      <c r="B1" s="168" t="s">
        <v>118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</row>
    <row r="2" spans="1:18" s="10" customFormat="1" ht="35.1" customHeight="1" thickBot="1" x14ac:dyDescent="0.25">
      <c r="A2" s="169" t="s">
        <v>6</v>
      </c>
      <c r="B2" s="171" t="s">
        <v>7</v>
      </c>
      <c r="C2" s="38" t="s">
        <v>41</v>
      </c>
      <c r="D2" s="38" t="s">
        <v>119</v>
      </c>
      <c r="E2" s="38" t="s">
        <v>108</v>
      </c>
      <c r="F2" s="38" t="s">
        <v>21</v>
      </c>
      <c r="G2" s="153" t="s">
        <v>107</v>
      </c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73" t="s">
        <v>123</v>
      </c>
    </row>
    <row r="3" spans="1:18" s="10" customFormat="1" ht="35.1" customHeight="1" thickBot="1" x14ac:dyDescent="0.25">
      <c r="A3" s="170"/>
      <c r="B3" s="172"/>
      <c r="C3" s="154"/>
      <c r="D3" s="154" t="s">
        <v>121</v>
      </c>
      <c r="E3" s="154" t="s">
        <v>120</v>
      </c>
      <c r="F3" s="154" t="s">
        <v>122</v>
      </c>
      <c r="G3" s="155" t="s">
        <v>120</v>
      </c>
      <c r="H3" s="89" t="s">
        <v>128</v>
      </c>
      <c r="I3" s="89"/>
      <c r="J3" s="89" t="s">
        <v>127</v>
      </c>
      <c r="K3" s="89"/>
      <c r="L3" s="89" t="s">
        <v>126</v>
      </c>
      <c r="M3" s="89"/>
      <c r="N3" s="89" t="s">
        <v>125</v>
      </c>
      <c r="O3" s="89"/>
      <c r="P3" s="89" t="s">
        <v>124</v>
      </c>
      <c r="Q3" s="89"/>
      <c r="R3" s="174"/>
    </row>
    <row r="4" spans="1:18" ht="30" customHeight="1" x14ac:dyDescent="0.2">
      <c r="A4" s="116"/>
      <c r="B4" s="117"/>
      <c r="C4" s="118"/>
      <c r="D4" s="117"/>
      <c r="E4" s="119"/>
      <c r="F4" s="117"/>
      <c r="G4" s="120"/>
      <c r="H4" s="44" t="b">
        <f>OR(D4='Krav etter opplæringslova'!$C$6,D4='Krav etter opplæringslova'!$C$8)</f>
        <v>0</v>
      </c>
      <c r="I4" s="84" t="str">
        <f>IF(H4=TRUE,"1.-4.-trinn"," ")</f>
        <v xml:space="preserve"> </v>
      </c>
      <c r="J4" s="44" t="b">
        <f>IF('Formell utdanning'!D4='Krav etter opplæringslova'!$C$10,TRUE)</f>
        <v>0</v>
      </c>
      <c r="K4" s="84" t="str">
        <f>IF(J4=TRUE,"1.-7.-trinn"," ")</f>
        <v xml:space="preserve"> </v>
      </c>
      <c r="L4" s="44" t="b">
        <f>OR(D4='Krav etter opplæringslova'!$C$11,D4='Krav etter opplæringslova'!$C$13)</f>
        <v>0</v>
      </c>
      <c r="M4" s="84" t="str">
        <f>IF(L4=TRUE,"5.-10.-trinn"," ")</f>
        <v xml:space="preserve"> </v>
      </c>
      <c r="N4" s="44" t="b">
        <f>IF('Formell utdanning'!D4='Krav etter opplæringslova'!$C$14,TRUE)</f>
        <v>0</v>
      </c>
      <c r="O4" s="84" t="str">
        <f>IF(N4=TRUE,"8.-10.-trinn"," ")</f>
        <v xml:space="preserve"> </v>
      </c>
      <c r="P4" s="44" t="b">
        <f>OR(D4='Krav etter opplæringslova'!$C$3,D4='Krav etter opplæringslova'!$C$4,D4='Krav etter opplæringslova'!$C$5,D4='Krav etter opplæringslova'!$C$7,D4='Krav etter opplæringslova'!$C$9)</f>
        <v>0</v>
      </c>
      <c r="Q4" s="84" t="str">
        <f>IF(P4=TRUE,"1.-10.-trinn"," ")</f>
        <v xml:space="preserve"> </v>
      </c>
      <c r="R4" s="115" t="str">
        <f>CONCATENATE(I4,K4,M4,O4,Q4)</f>
        <v xml:space="preserve">     </v>
      </c>
    </row>
    <row r="5" spans="1:18" ht="30" customHeight="1" x14ac:dyDescent="0.2">
      <c r="A5" s="121"/>
      <c r="B5" s="122"/>
      <c r="C5" s="123"/>
      <c r="D5" s="122"/>
      <c r="E5" s="124"/>
      <c r="F5" s="122"/>
      <c r="G5" s="125"/>
      <c r="H5" s="44" t="b">
        <f>OR(D5='Krav etter opplæringslova'!$C$6,D5='Krav etter opplæringslova'!$C$8)</f>
        <v>0</v>
      </c>
      <c r="I5" s="84" t="str">
        <f t="shared" ref="I5:I68" si="0">IF(H5=TRUE,"1.-4.-trinn"," ")</f>
        <v xml:space="preserve"> </v>
      </c>
      <c r="J5" s="44" t="b">
        <f>IF('Formell utdanning'!D5='Krav etter opplæringslova'!$C$10,TRUE)</f>
        <v>0</v>
      </c>
      <c r="K5" s="84" t="str">
        <f t="shared" ref="K5:K68" si="1">IF(J5=TRUE,"1.-7.-trinn"," ")</f>
        <v xml:space="preserve"> </v>
      </c>
      <c r="L5" s="44" t="b">
        <f>OR(D5='Krav etter opplæringslova'!$C$11,D5='Krav etter opplæringslova'!$C$13)</f>
        <v>0</v>
      </c>
      <c r="M5" s="84" t="str">
        <f t="shared" ref="M5:M68" si="2">IF(L5=TRUE,"5.-10.-trinn"," ")</f>
        <v xml:space="preserve"> </v>
      </c>
      <c r="N5" s="44" t="b">
        <f>IF('Formell utdanning'!D5='Krav etter opplæringslova'!$C$14,TRUE)</f>
        <v>0</v>
      </c>
      <c r="O5" s="84" t="str">
        <f t="shared" ref="O5:O68" si="3">IF(N5=TRUE,"8.-10.-trinn"," ")</f>
        <v xml:space="preserve"> </v>
      </c>
      <c r="P5" s="44" t="b">
        <f>OR(D5='Krav etter opplæringslova'!$C$3,D5='Krav etter opplæringslova'!$C$4,D5='Krav etter opplæringslova'!$C$5,D5='Krav etter opplæringslova'!$C$7,D5='Krav etter opplæringslova'!$C$9)</f>
        <v>0</v>
      </c>
      <c r="Q5" s="84" t="str">
        <f t="shared" ref="Q5:Q68" si="4">IF(P5=TRUE,"1.-10.-trinn"," ")</f>
        <v xml:space="preserve"> </v>
      </c>
      <c r="R5" s="62" t="str">
        <f t="shared" ref="R5:R68" si="5">CONCATENATE(I5,K5,M5,O5,Q5)</f>
        <v xml:space="preserve">     </v>
      </c>
    </row>
    <row r="6" spans="1:18" ht="30" customHeight="1" x14ac:dyDescent="0.2">
      <c r="A6" s="121"/>
      <c r="B6" s="122"/>
      <c r="C6" s="123"/>
      <c r="D6" s="122"/>
      <c r="E6" s="124"/>
      <c r="F6" s="122"/>
      <c r="G6" s="125"/>
      <c r="H6" s="44" t="b">
        <f>OR(D6='Krav etter opplæringslova'!$C$6,D6='Krav etter opplæringslova'!$C$8)</f>
        <v>0</v>
      </c>
      <c r="I6" s="84" t="str">
        <f t="shared" si="0"/>
        <v xml:space="preserve"> </v>
      </c>
      <c r="J6" s="44" t="b">
        <f>IF('Formell utdanning'!D6='Krav etter opplæringslova'!$C$10,TRUE)</f>
        <v>0</v>
      </c>
      <c r="K6" s="84" t="str">
        <f t="shared" si="1"/>
        <v xml:space="preserve"> </v>
      </c>
      <c r="L6" s="44" t="b">
        <f>OR(D6='Krav etter opplæringslova'!$C$11,D6='Krav etter opplæringslova'!$C$13)</f>
        <v>0</v>
      </c>
      <c r="M6" s="84" t="str">
        <f t="shared" si="2"/>
        <v xml:space="preserve"> </v>
      </c>
      <c r="N6" s="44" t="b">
        <f>IF('Formell utdanning'!D6='Krav etter opplæringslova'!$C$14,TRUE)</f>
        <v>0</v>
      </c>
      <c r="O6" s="84" t="str">
        <f t="shared" si="3"/>
        <v xml:space="preserve"> </v>
      </c>
      <c r="P6" s="44" t="b">
        <f>OR(D6='Krav etter opplæringslova'!$C$3,D6='Krav etter opplæringslova'!$C$4,D6='Krav etter opplæringslova'!$C$5,D6='Krav etter opplæringslova'!$C$7,D6='Krav etter opplæringslova'!$C$9)</f>
        <v>0</v>
      </c>
      <c r="Q6" s="84" t="str">
        <f t="shared" si="4"/>
        <v xml:space="preserve"> </v>
      </c>
      <c r="R6" s="62" t="str">
        <f t="shared" si="5"/>
        <v xml:space="preserve">     </v>
      </c>
    </row>
    <row r="7" spans="1:18" ht="30" customHeight="1" x14ac:dyDescent="0.2">
      <c r="A7" s="121"/>
      <c r="B7" s="122"/>
      <c r="C7" s="123"/>
      <c r="D7" s="122"/>
      <c r="E7" s="124"/>
      <c r="F7" s="122"/>
      <c r="G7" s="125"/>
      <c r="H7" s="44" t="b">
        <f>OR(D7='Krav etter opplæringslova'!$C$6,D7='Krav etter opplæringslova'!$C$8)</f>
        <v>0</v>
      </c>
      <c r="I7" s="84" t="str">
        <f t="shared" si="0"/>
        <v xml:space="preserve"> </v>
      </c>
      <c r="J7" s="44" t="b">
        <f>IF('Formell utdanning'!D7='Krav etter opplæringslova'!$C$10,TRUE)</f>
        <v>0</v>
      </c>
      <c r="K7" s="84" t="str">
        <f t="shared" si="1"/>
        <v xml:space="preserve"> </v>
      </c>
      <c r="L7" s="44" t="b">
        <f>OR(D7='Krav etter opplæringslova'!$C$11,D7='Krav etter opplæringslova'!$C$13)</f>
        <v>0</v>
      </c>
      <c r="M7" s="84" t="str">
        <f t="shared" si="2"/>
        <v xml:space="preserve"> </v>
      </c>
      <c r="N7" s="44" t="b">
        <f>IF('Formell utdanning'!D7='Krav etter opplæringslova'!$C$14,TRUE)</f>
        <v>0</v>
      </c>
      <c r="O7" s="84" t="str">
        <f t="shared" si="3"/>
        <v xml:space="preserve"> </v>
      </c>
      <c r="P7" s="44" t="b">
        <f>OR(D7='Krav etter opplæringslova'!$C$3,D7='Krav etter opplæringslova'!$C$4,D7='Krav etter opplæringslova'!$C$5,D7='Krav etter opplæringslova'!$C$7,D7='Krav etter opplæringslova'!$C$9)</f>
        <v>0</v>
      </c>
      <c r="Q7" s="84" t="str">
        <f t="shared" si="4"/>
        <v xml:space="preserve"> </v>
      </c>
      <c r="R7" s="62" t="str">
        <f t="shared" si="5"/>
        <v xml:space="preserve">     </v>
      </c>
    </row>
    <row r="8" spans="1:18" ht="30" customHeight="1" x14ac:dyDescent="0.2">
      <c r="A8" s="121"/>
      <c r="B8" s="122"/>
      <c r="C8" s="123"/>
      <c r="D8" s="122"/>
      <c r="E8" s="124"/>
      <c r="F8" s="122"/>
      <c r="G8" s="126"/>
      <c r="H8" s="44" t="b">
        <f>OR(D8='Krav etter opplæringslova'!$C$6,D8='Krav etter opplæringslova'!$C$8)</f>
        <v>0</v>
      </c>
      <c r="I8" s="84" t="str">
        <f t="shared" si="0"/>
        <v xml:space="preserve"> </v>
      </c>
      <c r="J8" s="44" t="b">
        <f>IF('Formell utdanning'!D8='Krav etter opplæringslova'!$C$10,TRUE)</f>
        <v>0</v>
      </c>
      <c r="K8" s="84" t="str">
        <f t="shared" si="1"/>
        <v xml:space="preserve"> </v>
      </c>
      <c r="L8" s="44" t="b">
        <f>OR(D8='Krav etter opplæringslova'!$C$11,D8='Krav etter opplæringslova'!$C$13)</f>
        <v>0</v>
      </c>
      <c r="M8" s="84" t="str">
        <f t="shared" si="2"/>
        <v xml:space="preserve"> </v>
      </c>
      <c r="N8" s="44" t="b">
        <f>IF('Formell utdanning'!D8='Krav etter opplæringslova'!$C$14,TRUE)</f>
        <v>0</v>
      </c>
      <c r="O8" s="84" t="str">
        <f t="shared" si="3"/>
        <v xml:space="preserve"> </v>
      </c>
      <c r="P8" s="44" t="b">
        <f>OR(D8='Krav etter opplæringslova'!$C$3,D8='Krav etter opplæringslova'!$C$4,D8='Krav etter opplæringslova'!$C$5,D8='Krav etter opplæringslova'!$C$7,D8='Krav etter opplæringslova'!$C$9)</f>
        <v>0</v>
      </c>
      <c r="Q8" s="84" t="str">
        <f t="shared" si="4"/>
        <v xml:space="preserve"> </v>
      </c>
      <c r="R8" s="62" t="str">
        <f t="shared" si="5"/>
        <v xml:space="preserve">     </v>
      </c>
    </row>
    <row r="9" spans="1:18" ht="30" customHeight="1" x14ac:dyDescent="0.2">
      <c r="A9" s="121"/>
      <c r="B9" s="122"/>
      <c r="C9" s="123">
        <v>1</v>
      </c>
      <c r="D9" s="122"/>
      <c r="E9" s="124"/>
      <c r="F9" s="122"/>
      <c r="G9" s="125"/>
      <c r="H9" s="44" t="b">
        <f>OR(D9='Krav etter opplæringslova'!$C$6,D9='Krav etter opplæringslova'!$C$8)</f>
        <v>0</v>
      </c>
      <c r="I9" s="84" t="str">
        <f t="shared" si="0"/>
        <v xml:space="preserve"> </v>
      </c>
      <c r="J9" s="44" t="b">
        <f>IF('Formell utdanning'!D9='Krav etter opplæringslova'!$C$10,TRUE)</f>
        <v>0</v>
      </c>
      <c r="K9" s="84" t="str">
        <f t="shared" si="1"/>
        <v xml:space="preserve"> </v>
      </c>
      <c r="L9" s="44" t="b">
        <f>OR(D9='Krav etter opplæringslova'!$C$11,D9='Krav etter opplæringslova'!$C$13)</f>
        <v>0</v>
      </c>
      <c r="M9" s="84" t="str">
        <f t="shared" si="2"/>
        <v xml:space="preserve"> </v>
      </c>
      <c r="N9" s="44" t="b">
        <f>IF('Formell utdanning'!D9='Krav etter opplæringslova'!$C$14,TRUE)</f>
        <v>0</v>
      </c>
      <c r="O9" s="84" t="str">
        <f t="shared" si="3"/>
        <v xml:space="preserve"> </v>
      </c>
      <c r="P9" s="44" t="b">
        <f>OR(D9='Krav etter opplæringslova'!$C$3,D9='Krav etter opplæringslova'!$C$4,D9='Krav etter opplæringslova'!$C$5,D9='Krav etter opplæringslova'!$C$7,D9='Krav etter opplæringslova'!$C$9)</f>
        <v>0</v>
      </c>
      <c r="Q9" s="84" t="str">
        <f t="shared" si="4"/>
        <v xml:space="preserve"> </v>
      </c>
      <c r="R9" s="62" t="str">
        <f t="shared" si="5"/>
        <v xml:space="preserve">     </v>
      </c>
    </row>
    <row r="10" spans="1:18" ht="30" customHeight="1" x14ac:dyDescent="0.2">
      <c r="A10" s="121"/>
      <c r="B10" s="122"/>
      <c r="C10" s="123">
        <v>0.2</v>
      </c>
      <c r="D10" s="122"/>
      <c r="E10" s="124"/>
      <c r="F10" s="122"/>
      <c r="G10" s="125"/>
      <c r="H10" s="44" t="b">
        <f>OR(D10='Krav etter opplæringslova'!$C$6,D10='Krav etter opplæringslova'!$C$8)</f>
        <v>0</v>
      </c>
      <c r="I10" s="84" t="str">
        <f t="shared" si="0"/>
        <v xml:space="preserve"> </v>
      </c>
      <c r="J10" s="44" t="b">
        <f>IF('Formell utdanning'!D10='Krav etter opplæringslova'!$C$10,TRUE)</f>
        <v>0</v>
      </c>
      <c r="K10" s="84" t="str">
        <f t="shared" si="1"/>
        <v xml:space="preserve"> </v>
      </c>
      <c r="L10" s="44" t="b">
        <f>OR(D10='Krav etter opplæringslova'!$C$11,D10='Krav etter opplæringslova'!$C$13)</f>
        <v>0</v>
      </c>
      <c r="M10" s="84" t="str">
        <f t="shared" si="2"/>
        <v xml:space="preserve"> </v>
      </c>
      <c r="N10" s="44" t="b">
        <f>IF('Formell utdanning'!D10='Krav etter opplæringslova'!$C$14,TRUE)</f>
        <v>0</v>
      </c>
      <c r="O10" s="84" t="str">
        <f t="shared" si="3"/>
        <v xml:space="preserve"> </v>
      </c>
      <c r="P10" s="44" t="b">
        <f>OR(D10='Krav etter opplæringslova'!$C$3,D10='Krav etter opplæringslova'!$C$4,D10='Krav etter opplæringslova'!$C$5,D10='Krav etter opplæringslova'!$C$7,D10='Krav etter opplæringslova'!$C$9)</f>
        <v>0</v>
      </c>
      <c r="Q10" s="84" t="str">
        <f t="shared" si="4"/>
        <v xml:space="preserve"> </v>
      </c>
      <c r="R10" s="62" t="str">
        <f t="shared" si="5"/>
        <v xml:space="preserve">     </v>
      </c>
    </row>
    <row r="11" spans="1:18" ht="30" customHeight="1" x14ac:dyDescent="0.2">
      <c r="A11" s="121"/>
      <c r="B11" s="122"/>
      <c r="C11" s="123">
        <v>0.2</v>
      </c>
      <c r="D11" s="122"/>
      <c r="E11" s="124"/>
      <c r="F11" s="122"/>
      <c r="G11" s="125"/>
      <c r="H11" s="44" t="b">
        <f>OR(D11='Krav etter opplæringslova'!$C$6,D11='Krav etter opplæringslova'!$C$8)</f>
        <v>0</v>
      </c>
      <c r="I11" s="84" t="str">
        <f t="shared" si="0"/>
        <v xml:space="preserve"> </v>
      </c>
      <c r="J11" s="44" t="b">
        <f>IF('Formell utdanning'!D11='Krav etter opplæringslova'!$C$10,TRUE)</f>
        <v>0</v>
      </c>
      <c r="K11" s="84" t="str">
        <f t="shared" si="1"/>
        <v xml:space="preserve"> </v>
      </c>
      <c r="L11" s="44" t="b">
        <f>OR(D11='Krav etter opplæringslova'!$C$11,D11='Krav etter opplæringslova'!$C$13)</f>
        <v>0</v>
      </c>
      <c r="M11" s="84" t="str">
        <f t="shared" si="2"/>
        <v xml:space="preserve"> </v>
      </c>
      <c r="N11" s="44" t="b">
        <f>IF('Formell utdanning'!D11='Krav etter opplæringslova'!$C$14,TRUE)</f>
        <v>0</v>
      </c>
      <c r="O11" s="84" t="str">
        <f t="shared" si="3"/>
        <v xml:space="preserve"> </v>
      </c>
      <c r="P11" s="44" t="b">
        <f>OR(D11='Krav etter opplæringslova'!$C$3,D11='Krav etter opplæringslova'!$C$4,D11='Krav etter opplæringslova'!$C$5,D11='Krav etter opplæringslova'!$C$7,D11='Krav etter opplæringslova'!$C$9)</f>
        <v>0</v>
      </c>
      <c r="Q11" s="84" t="str">
        <f t="shared" si="4"/>
        <v xml:space="preserve"> </v>
      </c>
      <c r="R11" s="62" t="str">
        <f t="shared" si="5"/>
        <v xml:space="preserve">     </v>
      </c>
    </row>
    <row r="12" spans="1:18" ht="30" customHeight="1" x14ac:dyDescent="0.2">
      <c r="A12" s="121"/>
      <c r="B12" s="122"/>
      <c r="C12" s="123"/>
      <c r="D12" s="122"/>
      <c r="E12" s="124"/>
      <c r="F12" s="122"/>
      <c r="G12" s="125"/>
      <c r="H12" s="44" t="b">
        <f>OR(D12='Krav etter opplæringslova'!$C$6,D12='Krav etter opplæringslova'!$C$8)</f>
        <v>0</v>
      </c>
      <c r="I12" s="84" t="str">
        <f t="shared" si="0"/>
        <v xml:space="preserve"> </v>
      </c>
      <c r="J12" s="44" t="b">
        <f>IF('Formell utdanning'!D12='Krav etter opplæringslova'!$C$10,TRUE)</f>
        <v>0</v>
      </c>
      <c r="K12" s="84" t="str">
        <f t="shared" si="1"/>
        <v xml:space="preserve"> </v>
      </c>
      <c r="L12" s="44" t="b">
        <f>OR(D12='Krav etter opplæringslova'!$C$11,D12='Krav etter opplæringslova'!$C$13)</f>
        <v>0</v>
      </c>
      <c r="M12" s="84" t="str">
        <f t="shared" si="2"/>
        <v xml:space="preserve"> </v>
      </c>
      <c r="N12" s="44" t="b">
        <f>IF('Formell utdanning'!D12='Krav etter opplæringslova'!$C$14,TRUE)</f>
        <v>0</v>
      </c>
      <c r="O12" s="84" t="str">
        <f t="shared" si="3"/>
        <v xml:space="preserve"> </v>
      </c>
      <c r="P12" s="44" t="b">
        <f>OR(D12='Krav etter opplæringslova'!$C$3,D12='Krav etter opplæringslova'!$C$4,D12='Krav etter opplæringslova'!$C$5,D12='Krav etter opplæringslova'!$C$7,D12='Krav etter opplæringslova'!$C$9)</f>
        <v>0</v>
      </c>
      <c r="Q12" s="84" t="str">
        <f t="shared" si="4"/>
        <v xml:space="preserve"> </v>
      </c>
      <c r="R12" s="62" t="str">
        <f t="shared" si="5"/>
        <v xml:space="preserve">     </v>
      </c>
    </row>
    <row r="13" spans="1:18" ht="30" customHeight="1" x14ac:dyDescent="0.2">
      <c r="A13" s="121"/>
      <c r="B13" s="122"/>
      <c r="C13" s="123"/>
      <c r="D13" s="122"/>
      <c r="E13" s="124"/>
      <c r="F13" s="122"/>
      <c r="G13" s="125"/>
      <c r="H13" s="44" t="b">
        <f>OR(D13='Krav etter opplæringslova'!$C$6,D13='Krav etter opplæringslova'!$C$8)</f>
        <v>0</v>
      </c>
      <c r="I13" s="84" t="str">
        <f t="shared" si="0"/>
        <v xml:space="preserve"> </v>
      </c>
      <c r="J13" s="44" t="b">
        <f>IF('Formell utdanning'!D13='Krav etter opplæringslova'!$C$10,TRUE)</f>
        <v>0</v>
      </c>
      <c r="K13" s="84" t="str">
        <f t="shared" si="1"/>
        <v xml:space="preserve"> </v>
      </c>
      <c r="L13" s="44" t="b">
        <f>OR(D13='Krav etter opplæringslova'!$C$11,D13='Krav etter opplæringslova'!$C$13)</f>
        <v>0</v>
      </c>
      <c r="M13" s="84" t="str">
        <f t="shared" si="2"/>
        <v xml:space="preserve"> </v>
      </c>
      <c r="N13" s="44" t="b">
        <f>IF('Formell utdanning'!D13='Krav etter opplæringslova'!$C$14,TRUE)</f>
        <v>0</v>
      </c>
      <c r="O13" s="84" t="str">
        <f t="shared" si="3"/>
        <v xml:space="preserve"> </v>
      </c>
      <c r="P13" s="44" t="b">
        <f>OR(D13='Krav etter opplæringslova'!$C$3,D13='Krav etter opplæringslova'!$C$4,D13='Krav etter opplæringslova'!$C$5,D13='Krav etter opplæringslova'!$C$7,D13='Krav etter opplæringslova'!$C$9)</f>
        <v>0</v>
      </c>
      <c r="Q13" s="84" t="str">
        <f t="shared" si="4"/>
        <v xml:space="preserve"> </v>
      </c>
      <c r="R13" s="62" t="str">
        <f t="shared" si="5"/>
        <v xml:space="preserve">     </v>
      </c>
    </row>
    <row r="14" spans="1:18" ht="30" customHeight="1" x14ac:dyDescent="0.2">
      <c r="A14" s="121"/>
      <c r="B14" s="122"/>
      <c r="C14" s="123"/>
      <c r="D14" s="122"/>
      <c r="E14" s="124"/>
      <c r="F14" s="122"/>
      <c r="G14" s="125"/>
      <c r="H14" s="44" t="b">
        <f>OR(D14='Krav etter opplæringslova'!$C$6,D14='Krav etter opplæringslova'!$C$8)</f>
        <v>0</v>
      </c>
      <c r="I14" s="84" t="str">
        <f t="shared" si="0"/>
        <v xml:space="preserve"> </v>
      </c>
      <c r="J14" s="44" t="b">
        <f>IF('Formell utdanning'!D14='Krav etter opplæringslova'!$C$10,TRUE)</f>
        <v>0</v>
      </c>
      <c r="K14" s="84" t="str">
        <f t="shared" si="1"/>
        <v xml:space="preserve"> </v>
      </c>
      <c r="L14" s="44" t="b">
        <f>OR(D14='Krav etter opplæringslova'!$C$11,D14='Krav etter opplæringslova'!$C$13)</f>
        <v>0</v>
      </c>
      <c r="M14" s="84" t="str">
        <f t="shared" si="2"/>
        <v xml:space="preserve"> </v>
      </c>
      <c r="N14" s="44" t="b">
        <f>IF('Formell utdanning'!D14='Krav etter opplæringslova'!$C$14,TRUE)</f>
        <v>0</v>
      </c>
      <c r="O14" s="84" t="str">
        <f t="shared" si="3"/>
        <v xml:space="preserve"> </v>
      </c>
      <c r="P14" s="44" t="b">
        <f>OR(D14='Krav etter opplæringslova'!$C$3,D14='Krav etter opplæringslova'!$C$4,D14='Krav etter opplæringslova'!$C$5,D14='Krav etter opplæringslova'!$C$7,D14='Krav etter opplæringslova'!$C$9)</f>
        <v>0</v>
      </c>
      <c r="Q14" s="84" t="str">
        <f t="shared" si="4"/>
        <v xml:space="preserve"> </v>
      </c>
      <c r="R14" s="62" t="str">
        <f t="shared" si="5"/>
        <v xml:space="preserve">     </v>
      </c>
    </row>
    <row r="15" spans="1:18" ht="30" customHeight="1" x14ac:dyDescent="0.2">
      <c r="A15" s="121"/>
      <c r="B15" s="122"/>
      <c r="C15" s="123"/>
      <c r="D15" s="122"/>
      <c r="E15" s="124"/>
      <c r="F15" s="122"/>
      <c r="G15" s="125"/>
      <c r="H15" s="44" t="b">
        <f>OR(D15='Krav etter opplæringslova'!$C$6,D15='Krav etter opplæringslova'!$C$8)</f>
        <v>0</v>
      </c>
      <c r="I15" s="84" t="str">
        <f t="shared" si="0"/>
        <v xml:space="preserve"> </v>
      </c>
      <c r="J15" s="44" t="b">
        <f>IF('Formell utdanning'!D15='Krav etter opplæringslova'!$C$10,TRUE)</f>
        <v>0</v>
      </c>
      <c r="K15" s="84" t="str">
        <f t="shared" si="1"/>
        <v xml:space="preserve"> </v>
      </c>
      <c r="L15" s="44" t="b">
        <f>OR(D15='Krav etter opplæringslova'!$C$11,D15='Krav etter opplæringslova'!$C$13)</f>
        <v>0</v>
      </c>
      <c r="M15" s="84" t="str">
        <f t="shared" si="2"/>
        <v xml:space="preserve"> </v>
      </c>
      <c r="N15" s="44" t="b">
        <f>IF('Formell utdanning'!D15='Krav etter opplæringslova'!$C$14,TRUE)</f>
        <v>0</v>
      </c>
      <c r="O15" s="84" t="str">
        <f t="shared" si="3"/>
        <v xml:space="preserve"> </v>
      </c>
      <c r="P15" s="44" t="b">
        <f>OR(D15='Krav etter opplæringslova'!$C$3,D15='Krav etter opplæringslova'!$C$4,D15='Krav etter opplæringslova'!$C$5,D15='Krav etter opplæringslova'!$C$7,D15='Krav etter opplæringslova'!$C$9)</f>
        <v>0</v>
      </c>
      <c r="Q15" s="84" t="str">
        <f t="shared" si="4"/>
        <v xml:space="preserve"> </v>
      </c>
      <c r="R15" s="62" t="str">
        <f t="shared" si="5"/>
        <v xml:space="preserve">     </v>
      </c>
    </row>
    <row r="16" spans="1:18" ht="30" customHeight="1" x14ac:dyDescent="0.2">
      <c r="A16" s="121"/>
      <c r="B16" s="122"/>
      <c r="C16" s="123"/>
      <c r="D16" s="122"/>
      <c r="E16" s="124"/>
      <c r="F16" s="122"/>
      <c r="G16" s="125"/>
      <c r="H16" s="44" t="b">
        <f>OR(D16='Krav etter opplæringslova'!$C$6,D16='Krav etter opplæringslova'!$C$8)</f>
        <v>0</v>
      </c>
      <c r="I16" s="84" t="str">
        <f t="shared" si="0"/>
        <v xml:space="preserve"> </v>
      </c>
      <c r="J16" s="44" t="b">
        <f>IF('Formell utdanning'!D16='Krav etter opplæringslova'!$C$10,TRUE)</f>
        <v>0</v>
      </c>
      <c r="K16" s="84" t="str">
        <f t="shared" si="1"/>
        <v xml:space="preserve"> </v>
      </c>
      <c r="L16" s="44" t="b">
        <f>OR(D16='Krav etter opplæringslova'!$C$11,D16='Krav etter opplæringslova'!$C$13)</f>
        <v>0</v>
      </c>
      <c r="M16" s="84" t="str">
        <f t="shared" si="2"/>
        <v xml:space="preserve"> </v>
      </c>
      <c r="N16" s="44" t="b">
        <f>IF('Formell utdanning'!D16='Krav etter opplæringslova'!$C$14,TRUE)</f>
        <v>0</v>
      </c>
      <c r="O16" s="84" t="str">
        <f t="shared" si="3"/>
        <v xml:space="preserve"> </v>
      </c>
      <c r="P16" s="44" t="b">
        <f>OR(D16='Krav etter opplæringslova'!$C$3,D16='Krav etter opplæringslova'!$C$4,D16='Krav etter opplæringslova'!$C$5,D16='Krav etter opplæringslova'!$C$7,D16='Krav etter opplæringslova'!$C$9)</f>
        <v>0</v>
      </c>
      <c r="Q16" s="84" t="str">
        <f t="shared" si="4"/>
        <v xml:space="preserve"> </v>
      </c>
      <c r="R16" s="62" t="str">
        <f t="shared" si="5"/>
        <v xml:space="preserve">     </v>
      </c>
    </row>
    <row r="17" spans="1:18" ht="30" customHeight="1" x14ac:dyDescent="0.2">
      <c r="A17" s="121"/>
      <c r="B17" s="122"/>
      <c r="C17" s="123"/>
      <c r="D17" s="122"/>
      <c r="E17" s="124"/>
      <c r="F17" s="122"/>
      <c r="G17" s="125"/>
      <c r="H17" s="44" t="b">
        <f>OR(D17='Krav etter opplæringslova'!$C$6,D17='Krav etter opplæringslova'!$C$8)</f>
        <v>0</v>
      </c>
      <c r="I17" s="84" t="str">
        <f t="shared" si="0"/>
        <v xml:space="preserve"> </v>
      </c>
      <c r="J17" s="44" t="b">
        <f>IF('Formell utdanning'!D17='Krav etter opplæringslova'!$C$10,TRUE)</f>
        <v>0</v>
      </c>
      <c r="K17" s="84" t="str">
        <f t="shared" si="1"/>
        <v xml:space="preserve"> </v>
      </c>
      <c r="L17" s="44" t="b">
        <f>OR(D17='Krav etter opplæringslova'!$C$11,D17='Krav etter opplæringslova'!$C$13)</f>
        <v>0</v>
      </c>
      <c r="M17" s="84" t="str">
        <f t="shared" si="2"/>
        <v xml:space="preserve"> </v>
      </c>
      <c r="N17" s="44" t="b">
        <f>IF('Formell utdanning'!D17='Krav etter opplæringslova'!$C$14,TRUE)</f>
        <v>0</v>
      </c>
      <c r="O17" s="84" t="str">
        <f t="shared" si="3"/>
        <v xml:space="preserve"> </v>
      </c>
      <c r="P17" s="44" t="b">
        <f>OR(D17='Krav etter opplæringslova'!$C$3,D17='Krav etter opplæringslova'!$C$4,D17='Krav etter opplæringslova'!$C$5,D17='Krav etter opplæringslova'!$C$7,D17='Krav etter opplæringslova'!$C$9)</f>
        <v>0</v>
      </c>
      <c r="Q17" s="84" t="str">
        <f t="shared" si="4"/>
        <v xml:space="preserve"> </v>
      </c>
      <c r="R17" s="62" t="str">
        <f t="shared" si="5"/>
        <v xml:space="preserve">     </v>
      </c>
    </row>
    <row r="18" spans="1:18" ht="30" customHeight="1" x14ac:dyDescent="0.2">
      <c r="A18" s="121"/>
      <c r="B18" s="122"/>
      <c r="C18" s="123"/>
      <c r="D18" s="122"/>
      <c r="E18" s="124"/>
      <c r="F18" s="122"/>
      <c r="G18" s="125"/>
      <c r="H18" s="44" t="b">
        <f>OR(D18='Krav etter opplæringslova'!$C$6,D18='Krav etter opplæringslova'!$C$8)</f>
        <v>0</v>
      </c>
      <c r="I18" s="84" t="str">
        <f t="shared" si="0"/>
        <v xml:space="preserve"> </v>
      </c>
      <c r="J18" s="44" t="b">
        <f>IF('Formell utdanning'!D18='Krav etter opplæringslova'!$C$10,TRUE)</f>
        <v>0</v>
      </c>
      <c r="K18" s="84" t="str">
        <f t="shared" si="1"/>
        <v xml:space="preserve"> </v>
      </c>
      <c r="L18" s="44" t="b">
        <f>OR(D18='Krav etter opplæringslova'!$C$11,D18='Krav etter opplæringslova'!$C$13)</f>
        <v>0</v>
      </c>
      <c r="M18" s="84" t="str">
        <f t="shared" si="2"/>
        <v xml:space="preserve"> </v>
      </c>
      <c r="N18" s="44" t="b">
        <f>IF('Formell utdanning'!D18='Krav etter opplæringslova'!$C$14,TRUE)</f>
        <v>0</v>
      </c>
      <c r="O18" s="84" t="str">
        <f t="shared" si="3"/>
        <v xml:space="preserve"> </v>
      </c>
      <c r="P18" s="44" t="b">
        <f>OR(D18='Krav etter opplæringslova'!$C$3,D18='Krav etter opplæringslova'!$C$4,D18='Krav etter opplæringslova'!$C$5,D18='Krav etter opplæringslova'!$C$7,D18='Krav etter opplæringslova'!$C$9)</f>
        <v>0</v>
      </c>
      <c r="Q18" s="84" t="str">
        <f t="shared" si="4"/>
        <v xml:space="preserve"> </v>
      </c>
      <c r="R18" s="62" t="str">
        <f t="shared" si="5"/>
        <v xml:space="preserve">     </v>
      </c>
    </row>
    <row r="19" spans="1:18" ht="30" customHeight="1" x14ac:dyDescent="0.2">
      <c r="A19" s="121"/>
      <c r="B19" s="122"/>
      <c r="C19" s="123"/>
      <c r="D19" s="122"/>
      <c r="E19" s="124"/>
      <c r="F19" s="122"/>
      <c r="G19" s="125"/>
      <c r="H19" s="44" t="b">
        <f>OR(D19='Krav etter opplæringslova'!$C$6,D19='Krav etter opplæringslova'!$C$8)</f>
        <v>0</v>
      </c>
      <c r="I19" s="84" t="str">
        <f t="shared" si="0"/>
        <v xml:space="preserve"> </v>
      </c>
      <c r="J19" s="44" t="b">
        <f>IF('Formell utdanning'!D19='Krav etter opplæringslova'!$C$10,TRUE)</f>
        <v>0</v>
      </c>
      <c r="K19" s="84" t="str">
        <f t="shared" si="1"/>
        <v xml:space="preserve"> </v>
      </c>
      <c r="L19" s="44" t="b">
        <f>OR(D19='Krav etter opplæringslova'!$C$11,D19='Krav etter opplæringslova'!$C$13)</f>
        <v>0</v>
      </c>
      <c r="M19" s="84" t="str">
        <f t="shared" si="2"/>
        <v xml:space="preserve"> </v>
      </c>
      <c r="N19" s="44" t="b">
        <f>IF('Formell utdanning'!D19='Krav etter opplæringslova'!$C$14,TRUE)</f>
        <v>0</v>
      </c>
      <c r="O19" s="84" t="str">
        <f t="shared" si="3"/>
        <v xml:space="preserve"> </v>
      </c>
      <c r="P19" s="44" t="b">
        <f>OR(D19='Krav etter opplæringslova'!$C$3,D19='Krav etter opplæringslova'!$C$4,D19='Krav etter opplæringslova'!$C$5,D19='Krav etter opplæringslova'!$C$7,D19='Krav etter opplæringslova'!$C$9)</f>
        <v>0</v>
      </c>
      <c r="Q19" s="84" t="str">
        <f t="shared" si="4"/>
        <v xml:space="preserve"> </v>
      </c>
      <c r="R19" s="62" t="str">
        <f t="shared" si="5"/>
        <v xml:space="preserve">     </v>
      </c>
    </row>
    <row r="20" spans="1:18" ht="30" customHeight="1" x14ac:dyDescent="0.2">
      <c r="A20" s="121"/>
      <c r="B20" s="122"/>
      <c r="C20" s="123"/>
      <c r="D20" s="122"/>
      <c r="E20" s="124"/>
      <c r="F20" s="122"/>
      <c r="G20" s="125"/>
      <c r="H20" s="44" t="b">
        <f>OR(D20='Krav etter opplæringslova'!$C$6,D20='Krav etter opplæringslova'!$C$8)</f>
        <v>0</v>
      </c>
      <c r="I20" s="84" t="str">
        <f t="shared" si="0"/>
        <v xml:space="preserve"> </v>
      </c>
      <c r="J20" s="44" t="b">
        <f>IF('Formell utdanning'!D20='Krav etter opplæringslova'!$C$10,TRUE)</f>
        <v>0</v>
      </c>
      <c r="K20" s="84" t="str">
        <f t="shared" si="1"/>
        <v xml:space="preserve"> </v>
      </c>
      <c r="L20" s="44" t="b">
        <f>OR(D20='Krav etter opplæringslova'!$C$11,D20='Krav etter opplæringslova'!$C$13)</f>
        <v>0</v>
      </c>
      <c r="M20" s="84" t="str">
        <f t="shared" si="2"/>
        <v xml:space="preserve"> </v>
      </c>
      <c r="N20" s="44" t="b">
        <f>IF('Formell utdanning'!D20='Krav etter opplæringslova'!$C$14,TRUE)</f>
        <v>0</v>
      </c>
      <c r="O20" s="84" t="str">
        <f t="shared" si="3"/>
        <v xml:space="preserve"> </v>
      </c>
      <c r="P20" s="44" t="b">
        <f>OR(D20='Krav etter opplæringslova'!$C$3,D20='Krav etter opplæringslova'!$C$4,D20='Krav etter opplæringslova'!$C$5,D20='Krav etter opplæringslova'!$C$7,D20='Krav etter opplæringslova'!$C$9)</f>
        <v>0</v>
      </c>
      <c r="Q20" s="84" t="str">
        <f t="shared" si="4"/>
        <v xml:space="preserve"> </v>
      </c>
      <c r="R20" s="62" t="str">
        <f t="shared" si="5"/>
        <v xml:space="preserve">     </v>
      </c>
    </row>
    <row r="21" spans="1:18" ht="30" customHeight="1" x14ac:dyDescent="0.2">
      <c r="A21" s="121"/>
      <c r="B21" s="122"/>
      <c r="C21" s="123"/>
      <c r="D21" s="122"/>
      <c r="E21" s="124"/>
      <c r="F21" s="122"/>
      <c r="G21" s="125"/>
      <c r="H21" s="44" t="b">
        <f>OR(D21='Krav etter opplæringslova'!$C$6,D21='Krav etter opplæringslova'!$C$8)</f>
        <v>0</v>
      </c>
      <c r="I21" s="84" t="str">
        <f t="shared" si="0"/>
        <v xml:space="preserve"> </v>
      </c>
      <c r="J21" s="44" t="b">
        <f>IF('Formell utdanning'!D21='Krav etter opplæringslova'!$C$10,TRUE)</f>
        <v>0</v>
      </c>
      <c r="K21" s="84" t="str">
        <f t="shared" si="1"/>
        <v xml:space="preserve"> </v>
      </c>
      <c r="L21" s="44" t="b">
        <f>OR(D21='Krav etter opplæringslova'!$C$11,D21='Krav etter opplæringslova'!$C$13)</f>
        <v>0</v>
      </c>
      <c r="M21" s="84" t="str">
        <f t="shared" si="2"/>
        <v xml:space="preserve"> </v>
      </c>
      <c r="N21" s="44" t="b">
        <f>IF('Formell utdanning'!D21='Krav etter opplæringslova'!$C$14,TRUE)</f>
        <v>0</v>
      </c>
      <c r="O21" s="84" t="str">
        <f t="shared" si="3"/>
        <v xml:space="preserve"> </v>
      </c>
      <c r="P21" s="44" t="b">
        <f>OR(D21='Krav etter opplæringslova'!$C$3,D21='Krav etter opplæringslova'!$C$4,D21='Krav etter opplæringslova'!$C$5,D21='Krav etter opplæringslova'!$C$7,D21='Krav etter opplæringslova'!$C$9)</f>
        <v>0</v>
      </c>
      <c r="Q21" s="84" t="str">
        <f t="shared" si="4"/>
        <v xml:space="preserve"> </v>
      </c>
      <c r="R21" s="62" t="str">
        <f t="shared" si="5"/>
        <v xml:space="preserve">     </v>
      </c>
    </row>
    <row r="22" spans="1:18" ht="30" customHeight="1" x14ac:dyDescent="0.2">
      <c r="A22" s="121"/>
      <c r="B22" s="122"/>
      <c r="C22" s="123"/>
      <c r="D22" s="122"/>
      <c r="E22" s="124"/>
      <c r="F22" s="122"/>
      <c r="G22" s="125"/>
      <c r="H22" s="44" t="b">
        <f>OR(D22='Krav etter opplæringslova'!$C$6,D22='Krav etter opplæringslova'!$C$8)</f>
        <v>0</v>
      </c>
      <c r="I22" s="84" t="str">
        <f t="shared" si="0"/>
        <v xml:space="preserve"> </v>
      </c>
      <c r="J22" s="44" t="b">
        <f>IF('Formell utdanning'!D22='Krav etter opplæringslova'!$C$10,TRUE)</f>
        <v>0</v>
      </c>
      <c r="K22" s="84" t="str">
        <f t="shared" si="1"/>
        <v xml:space="preserve"> </v>
      </c>
      <c r="L22" s="44" t="b">
        <f>OR(D22='Krav etter opplæringslova'!$C$11,D22='Krav etter opplæringslova'!$C$13)</f>
        <v>0</v>
      </c>
      <c r="M22" s="84" t="str">
        <f t="shared" si="2"/>
        <v xml:space="preserve"> </v>
      </c>
      <c r="N22" s="44" t="b">
        <f>IF('Formell utdanning'!D22='Krav etter opplæringslova'!$C$14,TRUE)</f>
        <v>0</v>
      </c>
      <c r="O22" s="84" t="str">
        <f t="shared" si="3"/>
        <v xml:space="preserve"> </v>
      </c>
      <c r="P22" s="44" t="b">
        <f>OR(D22='Krav etter opplæringslova'!$C$3,D22='Krav etter opplæringslova'!$C$4,D22='Krav etter opplæringslova'!$C$5,D22='Krav etter opplæringslova'!$C$7,D22='Krav etter opplæringslova'!$C$9)</f>
        <v>0</v>
      </c>
      <c r="Q22" s="84" t="str">
        <f t="shared" si="4"/>
        <v xml:space="preserve"> </v>
      </c>
      <c r="R22" s="62" t="str">
        <f t="shared" si="5"/>
        <v xml:space="preserve">     </v>
      </c>
    </row>
    <row r="23" spans="1:18" ht="30" customHeight="1" x14ac:dyDescent="0.2">
      <c r="A23" s="121"/>
      <c r="B23" s="122"/>
      <c r="C23" s="123"/>
      <c r="D23" s="122"/>
      <c r="E23" s="124"/>
      <c r="F23" s="122"/>
      <c r="G23" s="125"/>
      <c r="H23" s="44" t="b">
        <f>OR(D23='Krav etter opplæringslova'!$C$6,D23='Krav etter opplæringslova'!$C$8)</f>
        <v>0</v>
      </c>
      <c r="I23" s="84" t="str">
        <f t="shared" si="0"/>
        <v xml:space="preserve"> </v>
      </c>
      <c r="J23" s="44" t="b">
        <f>IF('Formell utdanning'!D23='Krav etter opplæringslova'!$C$10,TRUE)</f>
        <v>0</v>
      </c>
      <c r="K23" s="84" t="str">
        <f t="shared" si="1"/>
        <v xml:space="preserve"> </v>
      </c>
      <c r="L23" s="44" t="b">
        <f>OR(D23='Krav etter opplæringslova'!$C$11,D23='Krav etter opplæringslova'!$C$13)</f>
        <v>0</v>
      </c>
      <c r="M23" s="84" t="str">
        <f t="shared" si="2"/>
        <v xml:space="preserve"> </v>
      </c>
      <c r="N23" s="44" t="b">
        <f>IF('Formell utdanning'!D23='Krav etter opplæringslova'!$C$14,TRUE)</f>
        <v>0</v>
      </c>
      <c r="O23" s="84" t="str">
        <f t="shared" si="3"/>
        <v xml:space="preserve"> </v>
      </c>
      <c r="P23" s="44" t="b">
        <f>OR(D23='Krav etter opplæringslova'!$C$3,D23='Krav etter opplæringslova'!$C$4,D23='Krav etter opplæringslova'!$C$5,D23='Krav etter opplæringslova'!$C$7,D23='Krav etter opplæringslova'!$C$9)</f>
        <v>0</v>
      </c>
      <c r="Q23" s="84" t="str">
        <f t="shared" si="4"/>
        <v xml:space="preserve"> </v>
      </c>
      <c r="R23" s="62" t="str">
        <f t="shared" si="5"/>
        <v xml:space="preserve">     </v>
      </c>
    </row>
    <row r="24" spans="1:18" ht="30" customHeight="1" x14ac:dyDescent="0.2">
      <c r="A24" s="121"/>
      <c r="B24" s="122"/>
      <c r="C24" s="123"/>
      <c r="D24" s="122"/>
      <c r="E24" s="124"/>
      <c r="F24" s="122"/>
      <c r="G24" s="125"/>
      <c r="H24" s="44" t="b">
        <f>OR(D24='Krav etter opplæringslova'!$C$6,D24='Krav etter opplæringslova'!$C$8)</f>
        <v>0</v>
      </c>
      <c r="I24" s="84" t="str">
        <f t="shared" si="0"/>
        <v xml:space="preserve"> </v>
      </c>
      <c r="J24" s="44" t="b">
        <f>IF('Formell utdanning'!D24='Krav etter opplæringslova'!$C$10,TRUE)</f>
        <v>0</v>
      </c>
      <c r="K24" s="84" t="str">
        <f t="shared" si="1"/>
        <v xml:space="preserve"> </v>
      </c>
      <c r="L24" s="44" t="b">
        <f>OR(D24='Krav etter opplæringslova'!$C$11,D24='Krav etter opplæringslova'!$C$13)</f>
        <v>0</v>
      </c>
      <c r="M24" s="84" t="str">
        <f t="shared" si="2"/>
        <v xml:space="preserve"> </v>
      </c>
      <c r="N24" s="44" t="b">
        <f>IF('Formell utdanning'!D24='Krav etter opplæringslova'!$C$14,TRUE)</f>
        <v>0</v>
      </c>
      <c r="O24" s="84" t="str">
        <f t="shared" si="3"/>
        <v xml:space="preserve"> </v>
      </c>
      <c r="P24" s="44" t="b">
        <f>OR(D24='Krav etter opplæringslova'!$C$3,D24='Krav etter opplæringslova'!$C$4,D24='Krav etter opplæringslova'!$C$5,D24='Krav etter opplæringslova'!$C$7,D24='Krav etter opplæringslova'!$C$9)</f>
        <v>0</v>
      </c>
      <c r="Q24" s="84" t="str">
        <f t="shared" si="4"/>
        <v xml:space="preserve"> </v>
      </c>
      <c r="R24" s="62" t="str">
        <f t="shared" si="5"/>
        <v xml:space="preserve">     </v>
      </c>
    </row>
    <row r="25" spans="1:18" ht="30" customHeight="1" x14ac:dyDescent="0.2">
      <c r="A25" s="121"/>
      <c r="B25" s="122"/>
      <c r="C25" s="123"/>
      <c r="D25" s="122"/>
      <c r="E25" s="124"/>
      <c r="F25" s="122"/>
      <c r="G25" s="125"/>
      <c r="H25" s="44" t="b">
        <f>OR(D25='Krav etter opplæringslova'!$C$6,D25='Krav etter opplæringslova'!$C$8)</f>
        <v>0</v>
      </c>
      <c r="I25" s="84" t="str">
        <f t="shared" si="0"/>
        <v xml:space="preserve"> </v>
      </c>
      <c r="J25" s="44" t="b">
        <f>IF('Formell utdanning'!D25='Krav etter opplæringslova'!$C$10,TRUE)</f>
        <v>0</v>
      </c>
      <c r="K25" s="84" t="str">
        <f t="shared" si="1"/>
        <v xml:space="preserve"> </v>
      </c>
      <c r="L25" s="44" t="b">
        <f>OR(D25='Krav etter opplæringslova'!$C$11,D25='Krav etter opplæringslova'!$C$13)</f>
        <v>0</v>
      </c>
      <c r="M25" s="84" t="str">
        <f t="shared" si="2"/>
        <v xml:space="preserve"> </v>
      </c>
      <c r="N25" s="44" t="b">
        <f>IF('Formell utdanning'!D25='Krav etter opplæringslova'!$C$14,TRUE)</f>
        <v>0</v>
      </c>
      <c r="O25" s="84" t="str">
        <f t="shared" si="3"/>
        <v xml:space="preserve"> </v>
      </c>
      <c r="P25" s="44" t="b">
        <f>OR(D25='Krav etter opplæringslova'!$C$3,D25='Krav etter opplæringslova'!$C$4,D25='Krav etter opplæringslova'!$C$5,D25='Krav etter opplæringslova'!$C$7,D25='Krav etter opplæringslova'!$C$9)</f>
        <v>0</v>
      </c>
      <c r="Q25" s="84" t="str">
        <f t="shared" si="4"/>
        <v xml:space="preserve"> </v>
      </c>
      <c r="R25" s="62" t="str">
        <f t="shared" si="5"/>
        <v xml:space="preserve">     </v>
      </c>
    </row>
    <row r="26" spans="1:18" ht="30" customHeight="1" x14ac:dyDescent="0.2">
      <c r="A26" s="121"/>
      <c r="B26" s="122"/>
      <c r="C26" s="123"/>
      <c r="D26" s="122"/>
      <c r="E26" s="124"/>
      <c r="F26" s="122"/>
      <c r="G26" s="125"/>
      <c r="H26" s="44" t="b">
        <f>OR(D26='Krav etter opplæringslova'!$C$6,D26='Krav etter opplæringslova'!$C$8)</f>
        <v>0</v>
      </c>
      <c r="I26" s="84" t="str">
        <f t="shared" si="0"/>
        <v xml:space="preserve"> </v>
      </c>
      <c r="J26" s="44" t="b">
        <f>IF('Formell utdanning'!D26='Krav etter opplæringslova'!$C$10,TRUE)</f>
        <v>0</v>
      </c>
      <c r="K26" s="84" t="str">
        <f t="shared" si="1"/>
        <v xml:space="preserve"> </v>
      </c>
      <c r="L26" s="44" t="b">
        <f>OR(D26='Krav etter opplæringslova'!$C$11,D26='Krav etter opplæringslova'!$C$13)</f>
        <v>0</v>
      </c>
      <c r="M26" s="84" t="str">
        <f t="shared" si="2"/>
        <v xml:space="preserve"> </v>
      </c>
      <c r="N26" s="44" t="b">
        <f>IF('Formell utdanning'!D26='Krav etter opplæringslova'!$C$14,TRUE)</f>
        <v>0</v>
      </c>
      <c r="O26" s="84" t="str">
        <f t="shared" si="3"/>
        <v xml:space="preserve"> </v>
      </c>
      <c r="P26" s="44" t="b">
        <f>OR(D26='Krav etter opplæringslova'!$C$3,D26='Krav etter opplæringslova'!$C$4,D26='Krav etter opplæringslova'!$C$5,D26='Krav etter opplæringslova'!$C$7,D26='Krav etter opplæringslova'!$C$9)</f>
        <v>0</v>
      </c>
      <c r="Q26" s="84" t="str">
        <f t="shared" si="4"/>
        <v xml:space="preserve"> </v>
      </c>
      <c r="R26" s="62" t="str">
        <f t="shared" si="5"/>
        <v xml:space="preserve">     </v>
      </c>
    </row>
    <row r="27" spans="1:18" ht="30" customHeight="1" x14ac:dyDescent="0.2">
      <c r="A27" s="121"/>
      <c r="B27" s="122"/>
      <c r="C27" s="123"/>
      <c r="D27" s="122"/>
      <c r="E27" s="124"/>
      <c r="F27" s="122"/>
      <c r="G27" s="125"/>
      <c r="H27" s="44" t="b">
        <f>OR(D27='Krav etter opplæringslova'!$C$6,D27='Krav etter opplæringslova'!$C$8)</f>
        <v>0</v>
      </c>
      <c r="I27" s="84" t="str">
        <f t="shared" si="0"/>
        <v xml:space="preserve"> </v>
      </c>
      <c r="J27" s="44" t="b">
        <f>IF('Formell utdanning'!D27='Krav etter opplæringslova'!$C$10,TRUE)</f>
        <v>0</v>
      </c>
      <c r="K27" s="84" t="str">
        <f t="shared" si="1"/>
        <v xml:space="preserve"> </v>
      </c>
      <c r="L27" s="44" t="b">
        <f>OR(D27='Krav etter opplæringslova'!$C$11,D27='Krav etter opplæringslova'!$C$13)</f>
        <v>0</v>
      </c>
      <c r="M27" s="84" t="str">
        <f t="shared" si="2"/>
        <v xml:space="preserve"> </v>
      </c>
      <c r="N27" s="44" t="b">
        <f>IF('Formell utdanning'!D27='Krav etter opplæringslova'!$C$14,TRUE)</f>
        <v>0</v>
      </c>
      <c r="O27" s="84" t="str">
        <f t="shared" si="3"/>
        <v xml:space="preserve"> </v>
      </c>
      <c r="P27" s="44" t="b">
        <f>OR(D27='Krav etter opplæringslova'!$C$3,D27='Krav etter opplæringslova'!$C$4,D27='Krav etter opplæringslova'!$C$5,D27='Krav etter opplæringslova'!$C$7,D27='Krav etter opplæringslova'!$C$9)</f>
        <v>0</v>
      </c>
      <c r="Q27" s="84" t="str">
        <f t="shared" si="4"/>
        <v xml:space="preserve"> </v>
      </c>
      <c r="R27" s="62" t="str">
        <f t="shared" si="5"/>
        <v xml:space="preserve">     </v>
      </c>
    </row>
    <row r="28" spans="1:18" ht="30" customHeight="1" x14ac:dyDescent="0.2">
      <c r="A28" s="121"/>
      <c r="B28" s="122"/>
      <c r="C28" s="123"/>
      <c r="D28" s="122"/>
      <c r="E28" s="124"/>
      <c r="F28" s="122"/>
      <c r="G28" s="125"/>
      <c r="H28" s="44" t="b">
        <f>OR(D28='Krav etter opplæringslova'!$C$6,D28='Krav etter opplæringslova'!$C$8)</f>
        <v>0</v>
      </c>
      <c r="I28" s="84" t="str">
        <f t="shared" si="0"/>
        <v xml:space="preserve"> </v>
      </c>
      <c r="J28" s="44" t="b">
        <f>IF('Formell utdanning'!D28='Krav etter opplæringslova'!$C$10,TRUE)</f>
        <v>0</v>
      </c>
      <c r="K28" s="84" t="str">
        <f t="shared" si="1"/>
        <v xml:space="preserve"> </v>
      </c>
      <c r="L28" s="44" t="b">
        <f>OR(D28='Krav etter opplæringslova'!$C$11,D28='Krav etter opplæringslova'!$C$13)</f>
        <v>0</v>
      </c>
      <c r="M28" s="84" t="str">
        <f t="shared" si="2"/>
        <v xml:space="preserve"> </v>
      </c>
      <c r="N28" s="44" t="b">
        <f>IF('Formell utdanning'!D28='Krav etter opplæringslova'!$C$14,TRUE)</f>
        <v>0</v>
      </c>
      <c r="O28" s="84" t="str">
        <f t="shared" si="3"/>
        <v xml:space="preserve"> </v>
      </c>
      <c r="P28" s="44" t="b">
        <f>OR(D28='Krav etter opplæringslova'!$C$3,D28='Krav etter opplæringslova'!$C$4,D28='Krav etter opplæringslova'!$C$5,D28='Krav etter opplæringslova'!$C$7,D28='Krav etter opplæringslova'!$C$9)</f>
        <v>0</v>
      </c>
      <c r="Q28" s="84" t="str">
        <f t="shared" si="4"/>
        <v xml:space="preserve"> </v>
      </c>
      <c r="R28" s="62" t="str">
        <f t="shared" si="5"/>
        <v xml:space="preserve">     </v>
      </c>
    </row>
    <row r="29" spans="1:18" ht="30" customHeight="1" x14ac:dyDescent="0.2">
      <c r="A29" s="121"/>
      <c r="B29" s="122"/>
      <c r="C29" s="123"/>
      <c r="D29" s="122"/>
      <c r="E29" s="124"/>
      <c r="F29" s="122"/>
      <c r="G29" s="125"/>
      <c r="H29" s="44" t="b">
        <f>OR(D29='Krav etter opplæringslova'!$C$6,D29='Krav etter opplæringslova'!$C$8)</f>
        <v>0</v>
      </c>
      <c r="I29" s="84" t="str">
        <f t="shared" si="0"/>
        <v xml:space="preserve"> </v>
      </c>
      <c r="J29" s="44" t="b">
        <f>IF('Formell utdanning'!D29='Krav etter opplæringslova'!$C$10,TRUE)</f>
        <v>0</v>
      </c>
      <c r="K29" s="84" t="str">
        <f t="shared" si="1"/>
        <v xml:space="preserve"> </v>
      </c>
      <c r="L29" s="44" t="b">
        <f>OR(D29='Krav etter opplæringslova'!$C$11,D29='Krav etter opplæringslova'!$C$13)</f>
        <v>0</v>
      </c>
      <c r="M29" s="84" t="str">
        <f t="shared" si="2"/>
        <v xml:space="preserve"> </v>
      </c>
      <c r="N29" s="44" t="b">
        <f>IF('Formell utdanning'!D29='Krav etter opplæringslova'!$C$14,TRUE)</f>
        <v>0</v>
      </c>
      <c r="O29" s="84" t="str">
        <f t="shared" si="3"/>
        <v xml:space="preserve"> </v>
      </c>
      <c r="P29" s="44" t="b">
        <f>OR(D29='Krav etter opplæringslova'!$C$3,D29='Krav etter opplæringslova'!$C$4,D29='Krav etter opplæringslova'!$C$5,D29='Krav etter opplæringslova'!$C$7,D29='Krav etter opplæringslova'!$C$9)</f>
        <v>0</v>
      </c>
      <c r="Q29" s="84" t="str">
        <f t="shared" si="4"/>
        <v xml:space="preserve"> </v>
      </c>
      <c r="R29" s="62" t="str">
        <f t="shared" si="5"/>
        <v xml:space="preserve">     </v>
      </c>
    </row>
    <row r="30" spans="1:18" ht="30" customHeight="1" x14ac:dyDescent="0.2">
      <c r="A30" s="121"/>
      <c r="B30" s="122"/>
      <c r="C30" s="123"/>
      <c r="D30" s="122"/>
      <c r="E30" s="124"/>
      <c r="F30" s="122"/>
      <c r="G30" s="125"/>
      <c r="H30" s="44" t="b">
        <f>OR(D30='Krav etter opplæringslova'!$C$6,D30='Krav etter opplæringslova'!$C$8)</f>
        <v>0</v>
      </c>
      <c r="I30" s="84" t="str">
        <f t="shared" si="0"/>
        <v xml:space="preserve"> </v>
      </c>
      <c r="J30" s="44" t="b">
        <f>IF('Formell utdanning'!D30='Krav etter opplæringslova'!$C$10,TRUE)</f>
        <v>0</v>
      </c>
      <c r="K30" s="84" t="str">
        <f t="shared" si="1"/>
        <v xml:space="preserve"> </v>
      </c>
      <c r="L30" s="44" t="b">
        <f>OR(D30='Krav etter opplæringslova'!$C$11,D30='Krav etter opplæringslova'!$C$13)</f>
        <v>0</v>
      </c>
      <c r="M30" s="84" t="str">
        <f t="shared" si="2"/>
        <v xml:space="preserve"> </v>
      </c>
      <c r="N30" s="44" t="b">
        <f>IF('Formell utdanning'!D30='Krav etter opplæringslova'!$C$14,TRUE)</f>
        <v>0</v>
      </c>
      <c r="O30" s="84" t="str">
        <f t="shared" si="3"/>
        <v xml:space="preserve"> </v>
      </c>
      <c r="P30" s="44" t="b">
        <f>OR(D30='Krav etter opplæringslova'!$C$3,D30='Krav etter opplæringslova'!$C$4,D30='Krav etter opplæringslova'!$C$5,D30='Krav etter opplæringslova'!$C$7,D30='Krav etter opplæringslova'!$C$9)</f>
        <v>0</v>
      </c>
      <c r="Q30" s="84" t="str">
        <f t="shared" si="4"/>
        <v xml:space="preserve"> </v>
      </c>
      <c r="R30" s="62" t="str">
        <f t="shared" si="5"/>
        <v xml:space="preserve">     </v>
      </c>
    </row>
    <row r="31" spans="1:18" ht="30" customHeight="1" x14ac:dyDescent="0.2">
      <c r="A31" s="121"/>
      <c r="B31" s="122"/>
      <c r="C31" s="123"/>
      <c r="D31" s="122"/>
      <c r="E31" s="124"/>
      <c r="F31" s="122"/>
      <c r="G31" s="125"/>
      <c r="H31" s="44" t="b">
        <f>OR(D31='Krav etter opplæringslova'!$C$6,D31='Krav etter opplæringslova'!$C$8)</f>
        <v>0</v>
      </c>
      <c r="I31" s="84" t="str">
        <f t="shared" si="0"/>
        <v xml:space="preserve"> </v>
      </c>
      <c r="J31" s="44" t="b">
        <f>IF('Formell utdanning'!D31='Krav etter opplæringslova'!$C$10,TRUE)</f>
        <v>0</v>
      </c>
      <c r="K31" s="84" t="str">
        <f t="shared" si="1"/>
        <v xml:space="preserve"> </v>
      </c>
      <c r="L31" s="44" t="b">
        <f>OR(D31='Krav etter opplæringslova'!$C$11,D31='Krav etter opplæringslova'!$C$13)</f>
        <v>0</v>
      </c>
      <c r="M31" s="84" t="str">
        <f t="shared" si="2"/>
        <v xml:space="preserve"> </v>
      </c>
      <c r="N31" s="44" t="b">
        <f>IF('Formell utdanning'!D31='Krav etter opplæringslova'!$C$14,TRUE)</f>
        <v>0</v>
      </c>
      <c r="O31" s="84" t="str">
        <f t="shared" si="3"/>
        <v xml:space="preserve"> </v>
      </c>
      <c r="P31" s="44" t="b">
        <f>OR(D31='Krav etter opplæringslova'!$C$3,D31='Krav etter opplæringslova'!$C$4,D31='Krav etter opplæringslova'!$C$5,D31='Krav etter opplæringslova'!$C$7,D31='Krav etter opplæringslova'!$C$9)</f>
        <v>0</v>
      </c>
      <c r="Q31" s="84" t="str">
        <f t="shared" si="4"/>
        <v xml:space="preserve"> </v>
      </c>
      <c r="R31" s="62" t="str">
        <f t="shared" si="5"/>
        <v xml:space="preserve">     </v>
      </c>
    </row>
    <row r="32" spans="1:18" ht="30" customHeight="1" x14ac:dyDescent="0.2">
      <c r="A32" s="121"/>
      <c r="B32" s="122"/>
      <c r="C32" s="123"/>
      <c r="D32" s="122"/>
      <c r="E32" s="124"/>
      <c r="F32" s="122"/>
      <c r="G32" s="125"/>
      <c r="H32" s="44" t="b">
        <f>OR(D32='Krav etter opplæringslova'!$C$6,D32='Krav etter opplæringslova'!$C$8)</f>
        <v>0</v>
      </c>
      <c r="I32" s="84" t="str">
        <f t="shared" si="0"/>
        <v xml:space="preserve"> </v>
      </c>
      <c r="J32" s="44" t="b">
        <f>IF('Formell utdanning'!D32='Krav etter opplæringslova'!$C$10,TRUE)</f>
        <v>0</v>
      </c>
      <c r="K32" s="84" t="str">
        <f t="shared" si="1"/>
        <v xml:space="preserve"> </v>
      </c>
      <c r="L32" s="44" t="b">
        <f>OR(D32='Krav etter opplæringslova'!$C$11,D32='Krav etter opplæringslova'!$C$13)</f>
        <v>0</v>
      </c>
      <c r="M32" s="84" t="str">
        <f t="shared" si="2"/>
        <v xml:space="preserve"> </v>
      </c>
      <c r="N32" s="44" t="b">
        <f>IF('Formell utdanning'!D32='Krav etter opplæringslova'!$C$14,TRUE)</f>
        <v>0</v>
      </c>
      <c r="O32" s="84" t="str">
        <f t="shared" si="3"/>
        <v xml:space="preserve"> </v>
      </c>
      <c r="P32" s="44" t="b">
        <f>OR(D32='Krav etter opplæringslova'!$C$3,D32='Krav etter opplæringslova'!$C$4,D32='Krav etter opplæringslova'!$C$5,D32='Krav etter opplæringslova'!$C$7,D32='Krav etter opplæringslova'!$C$9)</f>
        <v>0</v>
      </c>
      <c r="Q32" s="84" t="str">
        <f t="shared" si="4"/>
        <v xml:space="preserve"> </v>
      </c>
      <c r="R32" s="62" t="str">
        <f t="shared" si="5"/>
        <v xml:space="preserve">     </v>
      </c>
    </row>
    <row r="33" spans="1:18" ht="30" customHeight="1" x14ac:dyDescent="0.2">
      <c r="A33" s="121"/>
      <c r="B33" s="122"/>
      <c r="C33" s="123"/>
      <c r="D33" s="122"/>
      <c r="E33" s="124"/>
      <c r="F33" s="122"/>
      <c r="G33" s="125"/>
      <c r="H33" s="44" t="b">
        <f>OR(D33='Krav etter opplæringslova'!$C$6,D33='Krav etter opplæringslova'!$C$8)</f>
        <v>0</v>
      </c>
      <c r="I33" s="84" t="str">
        <f t="shared" si="0"/>
        <v xml:space="preserve"> </v>
      </c>
      <c r="J33" s="44" t="b">
        <f>IF('Formell utdanning'!D33='Krav etter opplæringslova'!$C$10,TRUE)</f>
        <v>0</v>
      </c>
      <c r="K33" s="84" t="str">
        <f t="shared" si="1"/>
        <v xml:space="preserve"> </v>
      </c>
      <c r="L33" s="44" t="b">
        <f>OR(D33='Krav etter opplæringslova'!$C$11,D33='Krav etter opplæringslova'!$C$13)</f>
        <v>0</v>
      </c>
      <c r="M33" s="84" t="str">
        <f t="shared" si="2"/>
        <v xml:space="preserve"> </v>
      </c>
      <c r="N33" s="44" t="b">
        <f>IF('Formell utdanning'!D33='Krav etter opplæringslova'!$C$14,TRUE)</f>
        <v>0</v>
      </c>
      <c r="O33" s="84" t="str">
        <f t="shared" si="3"/>
        <v xml:space="preserve"> </v>
      </c>
      <c r="P33" s="44" t="b">
        <f>OR(D33='Krav etter opplæringslova'!$C$3,D33='Krav etter opplæringslova'!$C$4,D33='Krav etter opplæringslova'!$C$5,D33='Krav etter opplæringslova'!$C$7,D33='Krav etter opplæringslova'!$C$9)</f>
        <v>0</v>
      </c>
      <c r="Q33" s="84" t="str">
        <f t="shared" si="4"/>
        <v xml:space="preserve"> </v>
      </c>
      <c r="R33" s="62" t="str">
        <f t="shared" si="5"/>
        <v xml:space="preserve">     </v>
      </c>
    </row>
    <row r="34" spans="1:18" ht="30" customHeight="1" x14ac:dyDescent="0.2">
      <c r="A34" s="121"/>
      <c r="B34" s="122"/>
      <c r="C34" s="123"/>
      <c r="D34" s="122"/>
      <c r="E34" s="124"/>
      <c r="F34" s="122"/>
      <c r="G34" s="125"/>
      <c r="H34" s="44" t="b">
        <f>OR(D34='Krav etter opplæringslova'!$C$6,D34='Krav etter opplæringslova'!$C$8)</f>
        <v>0</v>
      </c>
      <c r="I34" s="84" t="str">
        <f t="shared" si="0"/>
        <v xml:space="preserve"> </v>
      </c>
      <c r="J34" s="44" t="b">
        <f>IF('Formell utdanning'!D34='Krav etter opplæringslova'!$C$10,TRUE)</f>
        <v>0</v>
      </c>
      <c r="K34" s="84" t="str">
        <f t="shared" si="1"/>
        <v xml:space="preserve"> </v>
      </c>
      <c r="L34" s="44" t="b">
        <f>OR(D34='Krav etter opplæringslova'!$C$11,D34='Krav etter opplæringslova'!$C$13)</f>
        <v>0</v>
      </c>
      <c r="M34" s="84" t="str">
        <f t="shared" si="2"/>
        <v xml:space="preserve"> </v>
      </c>
      <c r="N34" s="44" t="b">
        <f>IF('Formell utdanning'!D34='Krav etter opplæringslova'!$C$14,TRUE)</f>
        <v>0</v>
      </c>
      <c r="O34" s="84" t="str">
        <f t="shared" si="3"/>
        <v xml:space="preserve"> </v>
      </c>
      <c r="P34" s="44" t="b">
        <f>OR(D34='Krav etter opplæringslova'!$C$3,D34='Krav etter opplæringslova'!$C$4,D34='Krav etter opplæringslova'!$C$5,D34='Krav etter opplæringslova'!$C$7,D34='Krav etter opplæringslova'!$C$9)</f>
        <v>0</v>
      </c>
      <c r="Q34" s="84" t="str">
        <f t="shared" si="4"/>
        <v xml:space="preserve"> </v>
      </c>
      <c r="R34" s="62" t="str">
        <f t="shared" si="5"/>
        <v xml:space="preserve">     </v>
      </c>
    </row>
    <row r="35" spans="1:18" ht="30" customHeight="1" x14ac:dyDescent="0.2">
      <c r="A35" s="121"/>
      <c r="B35" s="122"/>
      <c r="C35" s="123"/>
      <c r="D35" s="122"/>
      <c r="E35" s="124"/>
      <c r="F35" s="122"/>
      <c r="G35" s="125"/>
      <c r="H35" s="44" t="b">
        <f>OR(D35='Krav etter opplæringslova'!$C$6,D35='Krav etter opplæringslova'!$C$8)</f>
        <v>0</v>
      </c>
      <c r="I35" s="84" t="str">
        <f t="shared" si="0"/>
        <v xml:space="preserve"> </v>
      </c>
      <c r="J35" s="44" t="b">
        <f>IF('Formell utdanning'!D35='Krav etter opplæringslova'!$C$10,TRUE)</f>
        <v>0</v>
      </c>
      <c r="K35" s="84" t="str">
        <f t="shared" si="1"/>
        <v xml:space="preserve"> </v>
      </c>
      <c r="L35" s="44" t="b">
        <f>OR(D35='Krav etter opplæringslova'!$C$11,D35='Krav etter opplæringslova'!$C$13)</f>
        <v>0</v>
      </c>
      <c r="M35" s="84" t="str">
        <f t="shared" si="2"/>
        <v xml:space="preserve"> </v>
      </c>
      <c r="N35" s="44" t="b">
        <f>IF('Formell utdanning'!D35='Krav etter opplæringslova'!$C$14,TRUE)</f>
        <v>0</v>
      </c>
      <c r="O35" s="84" t="str">
        <f t="shared" si="3"/>
        <v xml:space="preserve"> </v>
      </c>
      <c r="P35" s="44" t="b">
        <f>OR(D35='Krav etter opplæringslova'!$C$3,D35='Krav etter opplæringslova'!$C$4,D35='Krav etter opplæringslova'!$C$5,D35='Krav etter opplæringslova'!$C$7,D35='Krav etter opplæringslova'!$C$9)</f>
        <v>0</v>
      </c>
      <c r="Q35" s="84" t="str">
        <f t="shared" si="4"/>
        <v xml:space="preserve"> </v>
      </c>
      <c r="R35" s="62" t="str">
        <f t="shared" si="5"/>
        <v xml:space="preserve">     </v>
      </c>
    </row>
    <row r="36" spans="1:18" ht="30" customHeight="1" x14ac:dyDescent="0.2">
      <c r="A36" s="121"/>
      <c r="B36" s="122"/>
      <c r="C36" s="123"/>
      <c r="D36" s="122"/>
      <c r="E36" s="124"/>
      <c r="F36" s="122"/>
      <c r="G36" s="125"/>
      <c r="H36" s="44" t="b">
        <f>OR(D36='Krav etter opplæringslova'!$C$6,D36='Krav etter opplæringslova'!$C$8)</f>
        <v>0</v>
      </c>
      <c r="I36" s="84" t="str">
        <f t="shared" si="0"/>
        <v xml:space="preserve"> </v>
      </c>
      <c r="J36" s="44" t="b">
        <f>IF('Formell utdanning'!D36='Krav etter opplæringslova'!$C$10,TRUE)</f>
        <v>0</v>
      </c>
      <c r="K36" s="84" t="str">
        <f t="shared" si="1"/>
        <v xml:space="preserve"> </v>
      </c>
      <c r="L36" s="44" t="b">
        <f>OR(D36='Krav etter opplæringslova'!$C$11,D36='Krav etter opplæringslova'!$C$13)</f>
        <v>0</v>
      </c>
      <c r="M36" s="84" t="str">
        <f t="shared" si="2"/>
        <v xml:space="preserve"> </v>
      </c>
      <c r="N36" s="44" t="b">
        <f>IF('Formell utdanning'!D36='Krav etter opplæringslova'!$C$14,TRUE)</f>
        <v>0</v>
      </c>
      <c r="O36" s="84" t="str">
        <f t="shared" si="3"/>
        <v xml:space="preserve"> </v>
      </c>
      <c r="P36" s="44" t="b">
        <f>OR(D36='Krav etter opplæringslova'!$C$3,D36='Krav etter opplæringslova'!$C$4,D36='Krav etter opplæringslova'!$C$5,D36='Krav etter opplæringslova'!$C$7,D36='Krav etter opplæringslova'!$C$9)</f>
        <v>0</v>
      </c>
      <c r="Q36" s="84" t="str">
        <f t="shared" si="4"/>
        <v xml:space="preserve"> </v>
      </c>
      <c r="R36" s="62" t="str">
        <f t="shared" si="5"/>
        <v xml:space="preserve">     </v>
      </c>
    </row>
    <row r="37" spans="1:18" ht="30" customHeight="1" x14ac:dyDescent="0.2">
      <c r="A37" s="121"/>
      <c r="B37" s="122"/>
      <c r="C37" s="123"/>
      <c r="D37" s="122"/>
      <c r="E37" s="124"/>
      <c r="F37" s="122"/>
      <c r="G37" s="125"/>
      <c r="H37" s="44" t="b">
        <f>OR(D37='Krav etter opplæringslova'!$C$6,D37='Krav etter opplæringslova'!$C$8)</f>
        <v>0</v>
      </c>
      <c r="I37" s="84" t="str">
        <f t="shared" si="0"/>
        <v xml:space="preserve"> </v>
      </c>
      <c r="J37" s="44" t="b">
        <f>IF('Formell utdanning'!D37='Krav etter opplæringslova'!$C$10,TRUE)</f>
        <v>0</v>
      </c>
      <c r="K37" s="84" t="str">
        <f t="shared" si="1"/>
        <v xml:space="preserve"> </v>
      </c>
      <c r="L37" s="44" t="b">
        <f>OR(D37='Krav etter opplæringslova'!$C$11,D37='Krav etter opplæringslova'!$C$13)</f>
        <v>0</v>
      </c>
      <c r="M37" s="84" t="str">
        <f t="shared" si="2"/>
        <v xml:space="preserve"> </v>
      </c>
      <c r="N37" s="44" t="b">
        <f>IF('Formell utdanning'!D37='Krav etter opplæringslova'!$C$14,TRUE)</f>
        <v>0</v>
      </c>
      <c r="O37" s="84" t="str">
        <f t="shared" si="3"/>
        <v xml:space="preserve"> </v>
      </c>
      <c r="P37" s="44" t="b">
        <f>OR(D37='Krav etter opplæringslova'!$C$3,D37='Krav etter opplæringslova'!$C$4,D37='Krav etter opplæringslova'!$C$5,D37='Krav etter opplæringslova'!$C$7,D37='Krav etter opplæringslova'!$C$9)</f>
        <v>0</v>
      </c>
      <c r="Q37" s="84" t="str">
        <f t="shared" si="4"/>
        <v xml:space="preserve"> </v>
      </c>
      <c r="R37" s="62" t="str">
        <f t="shared" si="5"/>
        <v xml:space="preserve">     </v>
      </c>
    </row>
    <row r="38" spans="1:18" ht="30" customHeight="1" x14ac:dyDescent="0.2">
      <c r="A38" s="121"/>
      <c r="B38" s="122"/>
      <c r="C38" s="123"/>
      <c r="D38" s="122"/>
      <c r="E38" s="124"/>
      <c r="F38" s="122"/>
      <c r="G38" s="125"/>
      <c r="H38" s="44" t="b">
        <f>OR(D38='Krav etter opplæringslova'!$C$6,D38='Krav etter opplæringslova'!$C$8)</f>
        <v>0</v>
      </c>
      <c r="I38" s="84" t="str">
        <f t="shared" si="0"/>
        <v xml:space="preserve"> </v>
      </c>
      <c r="J38" s="44" t="b">
        <f>IF('Formell utdanning'!D38='Krav etter opplæringslova'!$C$10,TRUE)</f>
        <v>0</v>
      </c>
      <c r="K38" s="84" t="str">
        <f t="shared" si="1"/>
        <v xml:space="preserve"> </v>
      </c>
      <c r="L38" s="44" t="b">
        <f>OR(D38='Krav etter opplæringslova'!$C$11,D38='Krav etter opplæringslova'!$C$13)</f>
        <v>0</v>
      </c>
      <c r="M38" s="84" t="str">
        <f t="shared" si="2"/>
        <v xml:space="preserve"> </v>
      </c>
      <c r="N38" s="44" t="b">
        <f>IF('Formell utdanning'!D38='Krav etter opplæringslova'!$C$14,TRUE)</f>
        <v>0</v>
      </c>
      <c r="O38" s="84" t="str">
        <f t="shared" si="3"/>
        <v xml:space="preserve"> </v>
      </c>
      <c r="P38" s="44" t="b">
        <f>OR(D38='Krav etter opplæringslova'!$C$3,D38='Krav etter opplæringslova'!$C$4,D38='Krav etter opplæringslova'!$C$5,D38='Krav etter opplæringslova'!$C$7,D38='Krav etter opplæringslova'!$C$9)</f>
        <v>0</v>
      </c>
      <c r="Q38" s="84" t="str">
        <f t="shared" si="4"/>
        <v xml:space="preserve"> </v>
      </c>
      <c r="R38" s="62" t="str">
        <f t="shared" si="5"/>
        <v xml:space="preserve">     </v>
      </c>
    </row>
    <row r="39" spans="1:18" ht="30" customHeight="1" x14ac:dyDescent="0.2">
      <c r="A39" s="121"/>
      <c r="B39" s="122"/>
      <c r="C39" s="123"/>
      <c r="D39" s="122"/>
      <c r="E39" s="124"/>
      <c r="F39" s="122"/>
      <c r="G39" s="125"/>
      <c r="H39" s="44" t="b">
        <f>OR(D39='Krav etter opplæringslova'!$C$6,D39='Krav etter opplæringslova'!$C$8)</f>
        <v>0</v>
      </c>
      <c r="I39" s="84" t="str">
        <f t="shared" si="0"/>
        <v xml:space="preserve"> </v>
      </c>
      <c r="J39" s="44" t="b">
        <f>IF('Formell utdanning'!D39='Krav etter opplæringslova'!$C$10,TRUE)</f>
        <v>0</v>
      </c>
      <c r="K39" s="84" t="str">
        <f t="shared" si="1"/>
        <v xml:space="preserve"> </v>
      </c>
      <c r="L39" s="44" t="b">
        <f>OR(D39='Krav etter opplæringslova'!$C$11,D39='Krav etter opplæringslova'!$C$13)</f>
        <v>0</v>
      </c>
      <c r="M39" s="84" t="str">
        <f t="shared" si="2"/>
        <v xml:space="preserve"> </v>
      </c>
      <c r="N39" s="44" t="b">
        <f>IF('Formell utdanning'!D39='Krav etter opplæringslova'!$C$14,TRUE)</f>
        <v>0</v>
      </c>
      <c r="O39" s="84" t="str">
        <f t="shared" si="3"/>
        <v xml:space="preserve"> </v>
      </c>
      <c r="P39" s="44" t="b">
        <f>OR(D39='Krav etter opplæringslova'!$C$3,D39='Krav etter opplæringslova'!$C$4,D39='Krav etter opplæringslova'!$C$5,D39='Krav etter opplæringslova'!$C$7,D39='Krav etter opplæringslova'!$C$9)</f>
        <v>0</v>
      </c>
      <c r="Q39" s="84" t="str">
        <f t="shared" si="4"/>
        <v xml:space="preserve"> </v>
      </c>
      <c r="R39" s="62" t="str">
        <f t="shared" si="5"/>
        <v xml:space="preserve">     </v>
      </c>
    </row>
    <row r="40" spans="1:18" ht="30" customHeight="1" x14ac:dyDescent="0.2">
      <c r="A40" s="121"/>
      <c r="B40" s="122"/>
      <c r="C40" s="123"/>
      <c r="D40" s="122"/>
      <c r="E40" s="124"/>
      <c r="F40" s="122"/>
      <c r="G40" s="125"/>
      <c r="H40" s="44" t="b">
        <f>OR(D40='Krav etter opplæringslova'!$C$6,D40='Krav etter opplæringslova'!$C$8)</f>
        <v>0</v>
      </c>
      <c r="I40" s="84" t="str">
        <f t="shared" si="0"/>
        <v xml:space="preserve"> </v>
      </c>
      <c r="J40" s="44" t="b">
        <f>IF('Formell utdanning'!D40='Krav etter opplæringslova'!$C$10,TRUE)</f>
        <v>0</v>
      </c>
      <c r="K40" s="84" t="str">
        <f t="shared" si="1"/>
        <v xml:space="preserve"> </v>
      </c>
      <c r="L40" s="44" t="b">
        <f>OR(D40='Krav etter opplæringslova'!$C$11,D40='Krav etter opplæringslova'!$C$13)</f>
        <v>0</v>
      </c>
      <c r="M40" s="84" t="str">
        <f t="shared" si="2"/>
        <v xml:space="preserve"> </v>
      </c>
      <c r="N40" s="44" t="b">
        <f>IF('Formell utdanning'!D40='Krav etter opplæringslova'!$C$14,TRUE)</f>
        <v>0</v>
      </c>
      <c r="O40" s="84" t="str">
        <f t="shared" si="3"/>
        <v xml:space="preserve"> </v>
      </c>
      <c r="P40" s="44" t="b">
        <f>OR(D40='Krav etter opplæringslova'!$C$3,D40='Krav etter opplæringslova'!$C$4,D40='Krav etter opplæringslova'!$C$5,D40='Krav etter opplæringslova'!$C$7,D40='Krav etter opplæringslova'!$C$9)</f>
        <v>0</v>
      </c>
      <c r="Q40" s="84" t="str">
        <f t="shared" si="4"/>
        <v xml:space="preserve"> </v>
      </c>
      <c r="R40" s="62" t="str">
        <f t="shared" si="5"/>
        <v xml:space="preserve">     </v>
      </c>
    </row>
    <row r="41" spans="1:18" ht="30" customHeight="1" x14ac:dyDescent="0.2">
      <c r="A41" s="121"/>
      <c r="B41" s="122"/>
      <c r="C41" s="123"/>
      <c r="D41" s="122"/>
      <c r="E41" s="124"/>
      <c r="F41" s="122"/>
      <c r="G41" s="125"/>
      <c r="H41" s="44" t="b">
        <f>OR(D41='Krav etter opplæringslova'!$C$6,D41='Krav etter opplæringslova'!$C$8)</f>
        <v>0</v>
      </c>
      <c r="I41" s="84" t="str">
        <f t="shared" si="0"/>
        <v xml:space="preserve"> </v>
      </c>
      <c r="J41" s="44" t="b">
        <f>IF('Formell utdanning'!D41='Krav etter opplæringslova'!$C$10,TRUE)</f>
        <v>0</v>
      </c>
      <c r="K41" s="84" t="str">
        <f t="shared" si="1"/>
        <v xml:space="preserve"> </v>
      </c>
      <c r="L41" s="44" t="b">
        <f>OR(D41='Krav etter opplæringslova'!$C$11,D41='Krav etter opplæringslova'!$C$13)</f>
        <v>0</v>
      </c>
      <c r="M41" s="84" t="str">
        <f t="shared" si="2"/>
        <v xml:space="preserve"> </v>
      </c>
      <c r="N41" s="44" t="b">
        <f>IF('Formell utdanning'!D41='Krav etter opplæringslova'!$C$14,TRUE)</f>
        <v>0</v>
      </c>
      <c r="O41" s="84" t="str">
        <f t="shared" si="3"/>
        <v xml:space="preserve"> </v>
      </c>
      <c r="P41" s="44" t="b">
        <f>OR(D41='Krav etter opplæringslova'!$C$3,D41='Krav etter opplæringslova'!$C$4,D41='Krav etter opplæringslova'!$C$5,D41='Krav etter opplæringslova'!$C$7,D41='Krav etter opplæringslova'!$C$9)</f>
        <v>0</v>
      </c>
      <c r="Q41" s="84" t="str">
        <f t="shared" si="4"/>
        <v xml:space="preserve"> </v>
      </c>
      <c r="R41" s="62" t="str">
        <f t="shared" si="5"/>
        <v xml:space="preserve">     </v>
      </c>
    </row>
    <row r="42" spans="1:18" ht="30" customHeight="1" x14ac:dyDescent="0.2">
      <c r="A42" s="121"/>
      <c r="B42" s="122"/>
      <c r="C42" s="123"/>
      <c r="D42" s="122"/>
      <c r="E42" s="124"/>
      <c r="F42" s="122"/>
      <c r="G42" s="125"/>
      <c r="H42" s="44" t="b">
        <f>OR(D42='Krav etter opplæringslova'!$C$6,D42='Krav etter opplæringslova'!$C$8)</f>
        <v>0</v>
      </c>
      <c r="I42" s="84" t="str">
        <f t="shared" si="0"/>
        <v xml:space="preserve"> </v>
      </c>
      <c r="J42" s="44" t="b">
        <f>IF('Formell utdanning'!D42='Krav etter opplæringslova'!$C$10,TRUE)</f>
        <v>0</v>
      </c>
      <c r="K42" s="84" t="str">
        <f t="shared" si="1"/>
        <v xml:space="preserve"> </v>
      </c>
      <c r="L42" s="44" t="b">
        <f>OR(D42='Krav etter opplæringslova'!$C$11,D42='Krav etter opplæringslova'!$C$13)</f>
        <v>0</v>
      </c>
      <c r="M42" s="84" t="str">
        <f t="shared" si="2"/>
        <v xml:space="preserve"> </v>
      </c>
      <c r="N42" s="44" t="b">
        <f>IF('Formell utdanning'!D42='Krav etter opplæringslova'!$C$14,TRUE)</f>
        <v>0</v>
      </c>
      <c r="O42" s="84" t="str">
        <f t="shared" si="3"/>
        <v xml:space="preserve"> </v>
      </c>
      <c r="P42" s="44" t="b">
        <f>OR(D42='Krav etter opplæringslova'!$C$3,D42='Krav etter opplæringslova'!$C$4,D42='Krav etter opplæringslova'!$C$5,D42='Krav etter opplæringslova'!$C$7,D42='Krav etter opplæringslova'!$C$9)</f>
        <v>0</v>
      </c>
      <c r="Q42" s="84" t="str">
        <f t="shared" si="4"/>
        <v xml:space="preserve"> </v>
      </c>
      <c r="R42" s="62" t="str">
        <f t="shared" si="5"/>
        <v xml:space="preserve">     </v>
      </c>
    </row>
    <row r="43" spans="1:18" ht="30" customHeight="1" x14ac:dyDescent="0.2">
      <c r="A43" s="121"/>
      <c r="B43" s="122"/>
      <c r="C43" s="123"/>
      <c r="D43" s="122"/>
      <c r="E43" s="124"/>
      <c r="F43" s="122"/>
      <c r="G43" s="125"/>
      <c r="H43" s="44" t="b">
        <f>OR(D43='Krav etter opplæringslova'!$C$6,D43='Krav etter opplæringslova'!$C$8)</f>
        <v>0</v>
      </c>
      <c r="I43" s="84" t="str">
        <f t="shared" si="0"/>
        <v xml:space="preserve"> </v>
      </c>
      <c r="J43" s="44" t="b">
        <f>IF('Formell utdanning'!D43='Krav etter opplæringslova'!$C$10,TRUE)</f>
        <v>0</v>
      </c>
      <c r="K43" s="84" t="str">
        <f t="shared" si="1"/>
        <v xml:space="preserve"> </v>
      </c>
      <c r="L43" s="44" t="b">
        <f>OR(D43='Krav etter opplæringslova'!$C$11,D43='Krav etter opplæringslova'!$C$13)</f>
        <v>0</v>
      </c>
      <c r="M43" s="84" t="str">
        <f t="shared" si="2"/>
        <v xml:space="preserve"> </v>
      </c>
      <c r="N43" s="44" t="b">
        <f>IF('Formell utdanning'!D43='Krav etter opplæringslova'!$C$14,TRUE)</f>
        <v>0</v>
      </c>
      <c r="O43" s="84" t="str">
        <f t="shared" si="3"/>
        <v xml:space="preserve"> </v>
      </c>
      <c r="P43" s="44" t="b">
        <f>OR(D43='Krav etter opplæringslova'!$C$3,D43='Krav etter opplæringslova'!$C$4,D43='Krav etter opplæringslova'!$C$5,D43='Krav etter opplæringslova'!$C$7,D43='Krav etter opplæringslova'!$C$9)</f>
        <v>0</v>
      </c>
      <c r="Q43" s="84" t="str">
        <f t="shared" si="4"/>
        <v xml:space="preserve"> </v>
      </c>
      <c r="R43" s="62" t="str">
        <f t="shared" si="5"/>
        <v xml:space="preserve">     </v>
      </c>
    </row>
    <row r="44" spans="1:18" ht="30" customHeight="1" x14ac:dyDescent="0.2">
      <c r="A44" s="121"/>
      <c r="B44" s="122"/>
      <c r="C44" s="123"/>
      <c r="D44" s="122"/>
      <c r="E44" s="124"/>
      <c r="F44" s="122"/>
      <c r="G44" s="125"/>
      <c r="H44" s="44" t="b">
        <f>OR(D44='Krav etter opplæringslova'!$C$6,D44='Krav etter opplæringslova'!$C$8)</f>
        <v>0</v>
      </c>
      <c r="I44" s="84" t="str">
        <f t="shared" si="0"/>
        <v xml:space="preserve"> </v>
      </c>
      <c r="J44" s="44" t="b">
        <f>IF('Formell utdanning'!D44='Krav etter opplæringslova'!$C$10,TRUE)</f>
        <v>0</v>
      </c>
      <c r="K44" s="84" t="str">
        <f t="shared" si="1"/>
        <v xml:space="preserve"> </v>
      </c>
      <c r="L44" s="44" t="b">
        <f>OR(D44='Krav etter opplæringslova'!$C$11,D44='Krav etter opplæringslova'!$C$13)</f>
        <v>0</v>
      </c>
      <c r="M44" s="84" t="str">
        <f t="shared" si="2"/>
        <v xml:space="preserve"> </v>
      </c>
      <c r="N44" s="44" t="b">
        <f>IF('Formell utdanning'!D44='Krav etter opplæringslova'!$C$14,TRUE)</f>
        <v>0</v>
      </c>
      <c r="O44" s="84" t="str">
        <f t="shared" si="3"/>
        <v xml:space="preserve"> </v>
      </c>
      <c r="P44" s="44" t="b">
        <f>OR(D44='Krav etter opplæringslova'!$C$3,D44='Krav etter opplæringslova'!$C$4,D44='Krav etter opplæringslova'!$C$5,D44='Krav etter opplæringslova'!$C$7,D44='Krav etter opplæringslova'!$C$9)</f>
        <v>0</v>
      </c>
      <c r="Q44" s="84" t="str">
        <f t="shared" si="4"/>
        <v xml:space="preserve"> </v>
      </c>
      <c r="R44" s="62" t="str">
        <f t="shared" si="5"/>
        <v xml:space="preserve">     </v>
      </c>
    </row>
    <row r="45" spans="1:18" ht="30" customHeight="1" x14ac:dyDescent="0.2">
      <c r="A45" s="121"/>
      <c r="B45" s="122"/>
      <c r="C45" s="123"/>
      <c r="D45" s="122"/>
      <c r="E45" s="124"/>
      <c r="F45" s="122"/>
      <c r="G45" s="125"/>
      <c r="H45" s="44" t="b">
        <f>OR(D45='Krav etter opplæringslova'!$C$6,D45='Krav etter opplæringslova'!$C$8)</f>
        <v>0</v>
      </c>
      <c r="I45" s="84" t="str">
        <f t="shared" si="0"/>
        <v xml:space="preserve"> </v>
      </c>
      <c r="J45" s="44" t="b">
        <f>IF('Formell utdanning'!D45='Krav etter opplæringslova'!$C$10,TRUE)</f>
        <v>0</v>
      </c>
      <c r="K45" s="84" t="str">
        <f t="shared" si="1"/>
        <v xml:space="preserve"> </v>
      </c>
      <c r="L45" s="44" t="b">
        <f>OR(D45='Krav etter opplæringslova'!$C$11,D45='Krav etter opplæringslova'!$C$13)</f>
        <v>0</v>
      </c>
      <c r="M45" s="84" t="str">
        <f t="shared" si="2"/>
        <v xml:space="preserve"> </v>
      </c>
      <c r="N45" s="44" t="b">
        <f>IF('Formell utdanning'!D45='Krav etter opplæringslova'!$C$14,TRUE)</f>
        <v>0</v>
      </c>
      <c r="O45" s="84" t="str">
        <f t="shared" si="3"/>
        <v xml:space="preserve"> </v>
      </c>
      <c r="P45" s="44" t="b">
        <f>OR(D45='Krav etter opplæringslova'!$C$3,D45='Krav etter opplæringslova'!$C$4,D45='Krav etter opplæringslova'!$C$5,D45='Krav etter opplæringslova'!$C$7,D45='Krav etter opplæringslova'!$C$9)</f>
        <v>0</v>
      </c>
      <c r="Q45" s="84" t="str">
        <f t="shared" si="4"/>
        <v xml:space="preserve"> </v>
      </c>
      <c r="R45" s="62" t="str">
        <f t="shared" si="5"/>
        <v xml:space="preserve">     </v>
      </c>
    </row>
    <row r="46" spans="1:18" ht="30" customHeight="1" x14ac:dyDescent="0.2">
      <c r="A46" s="121"/>
      <c r="B46" s="122"/>
      <c r="C46" s="123"/>
      <c r="D46" s="122"/>
      <c r="E46" s="124"/>
      <c r="F46" s="122"/>
      <c r="G46" s="125"/>
      <c r="H46" s="44" t="b">
        <f>OR(D46='Krav etter opplæringslova'!$C$6,D46='Krav etter opplæringslova'!$C$8)</f>
        <v>0</v>
      </c>
      <c r="I46" s="84" t="str">
        <f t="shared" si="0"/>
        <v xml:space="preserve"> </v>
      </c>
      <c r="J46" s="44" t="b">
        <f>IF('Formell utdanning'!D46='Krav etter opplæringslova'!$C$10,TRUE)</f>
        <v>0</v>
      </c>
      <c r="K46" s="84" t="str">
        <f t="shared" si="1"/>
        <v xml:space="preserve"> </v>
      </c>
      <c r="L46" s="44" t="b">
        <f>OR(D46='Krav etter opplæringslova'!$C$11,D46='Krav etter opplæringslova'!$C$13)</f>
        <v>0</v>
      </c>
      <c r="M46" s="84" t="str">
        <f t="shared" si="2"/>
        <v xml:space="preserve"> </v>
      </c>
      <c r="N46" s="44" t="b">
        <f>IF('Formell utdanning'!D46='Krav etter opplæringslova'!$C$14,TRUE)</f>
        <v>0</v>
      </c>
      <c r="O46" s="84" t="str">
        <f t="shared" si="3"/>
        <v xml:space="preserve"> </v>
      </c>
      <c r="P46" s="44" t="b">
        <f>OR(D46='Krav etter opplæringslova'!$C$3,D46='Krav etter opplæringslova'!$C$4,D46='Krav etter opplæringslova'!$C$5,D46='Krav etter opplæringslova'!$C$7,D46='Krav etter opplæringslova'!$C$9)</f>
        <v>0</v>
      </c>
      <c r="Q46" s="84" t="str">
        <f t="shared" si="4"/>
        <v xml:space="preserve"> </v>
      </c>
      <c r="R46" s="62" t="str">
        <f t="shared" si="5"/>
        <v xml:space="preserve">     </v>
      </c>
    </row>
    <row r="47" spans="1:18" ht="30" customHeight="1" x14ac:dyDescent="0.2">
      <c r="A47" s="121"/>
      <c r="B47" s="122"/>
      <c r="C47" s="123"/>
      <c r="D47" s="122"/>
      <c r="E47" s="124"/>
      <c r="F47" s="122"/>
      <c r="G47" s="125"/>
      <c r="H47" s="44" t="b">
        <f>OR(D47='Krav etter opplæringslova'!$C$6,D47='Krav etter opplæringslova'!$C$8)</f>
        <v>0</v>
      </c>
      <c r="I47" s="84" t="str">
        <f t="shared" si="0"/>
        <v xml:space="preserve"> </v>
      </c>
      <c r="J47" s="44" t="b">
        <f>IF('Formell utdanning'!D47='Krav etter opplæringslova'!$C$10,TRUE)</f>
        <v>0</v>
      </c>
      <c r="K47" s="84" t="str">
        <f t="shared" si="1"/>
        <v xml:space="preserve"> </v>
      </c>
      <c r="L47" s="44" t="b">
        <f>OR(D47='Krav etter opplæringslova'!$C$11,D47='Krav etter opplæringslova'!$C$13)</f>
        <v>0</v>
      </c>
      <c r="M47" s="84" t="str">
        <f t="shared" si="2"/>
        <v xml:space="preserve"> </v>
      </c>
      <c r="N47" s="44" t="b">
        <f>IF('Formell utdanning'!D47='Krav etter opplæringslova'!$C$14,TRUE)</f>
        <v>0</v>
      </c>
      <c r="O47" s="84" t="str">
        <f t="shared" si="3"/>
        <v xml:space="preserve"> </v>
      </c>
      <c r="P47" s="44" t="b">
        <f>OR(D47='Krav etter opplæringslova'!$C$3,D47='Krav etter opplæringslova'!$C$4,D47='Krav etter opplæringslova'!$C$5,D47='Krav etter opplæringslova'!$C$7,D47='Krav etter opplæringslova'!$C$9)</f>
        <v>0</v>
      </c>
      <c r="Q47" s="84" t="str">
        <f t="shared" si="4"/>
        <v xml:space="preserve"> </v>
      </c>
      <c r="R47" s="62" t="str">
        <f t="shared" si="5"/>
        <v xml:space="preserve">     </v>
      </c>
    </row>
    <row r="48" spans="1:18" ht="30" customHeight="1" x14ac:dyDescent="0.2">
      <c r="A48" s="121"/>
      <c r="B48" s="122"/>
      <c r="C48" s="123"/>
      <c r="D48" s="122"/>
      <c r="E48" s="124"/>
      <c r="F48" s="122"/>
      <c r="G48" s="125"/>
      <c r="H48" s="44" t="b">
        <f>OR(D48='Krav etter opplæringslova'!$C$6,D48='Krav etter opplæringslova'!$C$8)</f>
        <v>0</v>
      </c>
      <c r="I48" s="84" t="str">
        <f t="shared" si="0"/>
        <v xml:space="preserve"> </v>
      </c>
      <c r="J48" s="44" t="b">
        <f>IF('Formell utdanning'!D48='Krav etter opplæringslova'!$C$10,TRUE)</f>
        <v>0</v>
      </c>
      <c r="K48" s="84" t="str">
        <f t="shared" si="1"/>
        <v xml:space="preserve"> </v>
      </c>
      <c r="L48" s="44" t="b">
        <f>OR(D48='Krav etter opplæringslova'!$C$11,D48='Krav etter opplæringslova'!$C$13)</f>
        <v>0</v>
      </c>
      <c r="M48" s="84" t="str">
        <f t="shared" si="2"/>
        <v xml:space="preserve"> </v>
      </c>
      <c r="N48" s="44" t="b">
        <f>IF('Formell utdanning'!D48='Krav etter opplæringslova'!$C$14,TRUE)</f>
        <v>0</v>
      </c>
      <c r="O48" s="84" t="str">
        <f t="shared" si="3"/>
        <v xml:space="preserve"> </v>
      </c>
      <c r="P48" s="44" t="b">
        <f>OR(D48='Krav etter opplæringslova'!$C$3,D48='Krav etter opplæringslova'!$C$4,D48='Krav etter opplæringslova'!$C$5,D48='Krav etter opplæringslova'!$C$7,D48='Krav etter opplæringslova'!$C$9)</f>
        <v>0</v>
      </c>
      <c r="Q48" s="84" t="str">
        <f t="shared" si="4"/>
        <v xml:space="preserve"> </v>
      </c>
      <c r="R48" s="62" t="str">
        <f t="shared" si="5"/>
        <v xml:space="preserve">     </v>
      </c>
    </row>
    <row r="49" spans="1:18" ht="30" customHeight="1" x14ac:dyDescent="0.2">
      <c r="A49" s="121"/>
      <c r="B49" s="122"/>
      <c r="C49" s="123"/>
      <c r="D49" s="122"/>
      <c r="E49" s="124"/>
      <c r="F49" s="122"/>
      <c r="G49" s="125"/>
      <c r="H49" s="44" t="b">
        <f>OR(D49='Krav etter opplæringslova'!$C$6,D49='Krav etter opplæringslova'!$C$8)</f>
        <v>0</v>
      </c>
      <c r="I49" s="84" t="str">
        <f t="shared" si="0"/>
        <v xml:space="preserve"> </v>
      </c>
      <c r="J49" s="44" t="b">
        <f>IF('Formell utdanning'!D49='Krav etter opplæringslova'!$C$10,TRUE)</f>
        <v>0</v>
      </c>
      <c r="K49" s="84" t="str">
        <f t="shared" si="1"/>
        <v xml:space="preserve"> </v>
      </c>
      <c r="L49" s="44" t="b">
        <f>OR(D49='Krav etter opplæringslova'!$C$11,D49='Krav etter opplæringslova'!$C$13)</f>
        <v>0</v>
      </c>
      <c r="M49" s="84" t="str">
        <f t="shared" si="2"/>
        <v xml:space="preserve"> </v>
      </c>
      <c r="N49" s="44" t="b">
        <f>IF('Formell utdanning'!D49='Krav etter opplæringslova'!$C$14,TRUE)</f>
        <v>0</v>
      </c>
      <c r="O49" s="84" t="str">
        <f t="shared" si="3"/>
        <v xml:space="preserve"> </v>
      </c>
      <c r="P49" s="44" t="b">
        <f>OR(D49='Krav etter opplæringslova'!$C$3,D49='Krav etter opplæringslova'!$C$4,D49='Krav etter opplæringslova'!$C$5,D49='Krav etter opplæringslova'!$C$7,D49='Krav etter opplæringslova'!$C$9)</f>
        <v>0</v>
      </c>
      <c r="Q49" s="84" t="str">
        <f t="shared" si="4"/>
        <v xml:space="preserve"> </v>
      </c>
      <c r="R49" s="62" t="str">
        <f t="shared" si="5"/>
        <v xml:space="preserve">     </v>
      </c>
    </row>
    <row r="50" spans="1:18" ht="30" customHeight="1" x14ac:dyDescent="0.2">
      <c r="A50" s="121"/>
      <c r="B50" s="122"/>
      <c r="C50" s="123"/>
      <c r="D50" s="122"/>
      <c r="E50" s="124"/>
      <c r="F50" s="122"/>
      <c r="G50" s="125"/>
      <c r="H50" s="44" t="b">
        <f>OR(D50='Krav etter opplæringslova'!$C$6,D50='Krav etter opplæringslova'!$C$8)</f>
        <v>0</v>
      </c>
      <c r="I50" s="84" t="str">
        <f t="shared" si="0"/>
        <v xml:space="preserve"> </v>
      </c>
      <c r="J50" s="44" t="b">
        <f>IF('Formell utdanning'!D50='Krav etter opplæringslova'!$C$10,TRUE)</f>
        <v>0</v>
      </c>
      <c r="K50" s="84" t="str">
        <f t="shared" si="1"/>
        <v xml:space="preserve"> </v>
      </c>
      <c r="L50" s="44" t="b">
        <f>OR(D50='Krav etter opplæringslova'!$C$11,D50='Krav etter opplæringslova'!$C$13)</f>
        <v>0</v>
      </c>
      <c r="M50" s="84" t="str">
        <f t="shared" si="2"/>
        <v xml:space="preserve"> </v>
      </c>
      <c r="N50" s="44" t="b">
        <f>IF('Formell utdanning'!D50='Krav etter opplæringslova'!$C$14,TRUE)</f>
        <v>0</v>
      </c>
      <c r="O50" s="84" t="str">
        <f t="shared" si="3"/>
        <v xml:space="preserve"> </v>
      </c>
      <c r="P50" s="44" t="b">
        <f>OR(D50='Krav etter opplæringslova'!$C$3,D50='Krav etter opplæringslova'!$C$4,D50='Krav etter opplæringslova'!$C$5,D50='Krav etter opplæringslova'!$C$7,D50='Krav etter opplæringslova'!$C$9)</f>
        <v>0</v>
      </c>
      <c r="Q50" s="84" t="str">
        <f t="shared" si="4"/>
        <v xml:space="preserve"> </v>
      </c>
      <c r="R50" s="62" t="str">
        <f t="shared" si="5"/>
        <v xml:space="preserve">     </v>
      </c>
    </row>
    <row r="51" spans="1:18" ht="30" customHeight="1" x14ac:dyDescent="0.2">
      <c r="A51" s="121"/>
      <c r="B51" s="122"/>
      <c r="C51" s="123"/>
      <c r="D51" s="122"/>
      <c r="E51" s="124"/>
      <c r="F51" s="122"/>
      <c r="G51" s="125"/>
      <c r="H51" s="44" t="b">
        <f>OR(D51='Krav etter opplæringslova'!$C$6,D51='Krav etter opplæringslova'!$C$8)</f>
        <v>0</v>
      </c>
      <c r="I51" s="84" t="str">
        <f t="shared" si="0"/>
        <v xml:space="preserve"> </v>
      </c>
      <c r="J51" s="44" t="b">
        <f>IF('Formell utdanning'!D51='Krav etter opplæringslova'!$C$10,TRUE)</f>
        <v>0</v>
      </c>
      <c r="K51" s="84" t="str">
        <f t="shared" si="1"/>
        <v xml:space="preserve"> </v>
      </c>
      <c r="L51" s="44" t="b">
        <f>OR(D51='Krav etter opplæringslova'!$C$11,D51='Krav etter opplæringslova'!$C$13)</f>
        <v>0</v>
      </c>
      <c r="M51" s="84" t="str">
        <f t="shared" si="2"/>
        <v xml:space="preserve"> </v>
      </c>
      <c r="N51" s="44" t="b">
        <f>IF('Formell utdanning'!D51='Krav etter opplæringslova'!$C$14,TRUE)</f>
        <v>0</v>
      </c>
      <c r="O51" s="84" t="str">
        <f t="shared" si="3"/>
        <v xml:space="preserve"> </v>
      </c>
      <c r="P51" s="44" t="b">
        <f>OR(D51='Krav etter opplæringslova'!$C$3,D51='Krav etter opplæringslova'!$C$4,D51='Krav etter opplæringslova'!$C$5,D51='Krav etter opplæringslova'!$C$7,D51='Krav etter opplæringslova'!$C$9)</f>
        <v>0</v>
      </c>
      <c r="Q51" s="84" t="str">
        <f t="shared" si="4"/>
        <v xml:space="preserve"> </v>
      </c>
      <c r="R51" s="62" t="str">
        <f t="shared" si="5"/>
        <v xml:space="preserve">     </v>
      </c>
    </row>
    <row r="52" spans="1:18" ht="30" customHeight="1" x14ac:dyDescent="0.2">
      <c r="A52" s="121"/>
      <c r="B52" s="122"/>
      <c r="C52" s="123"/>
      <c r="D52" s="122"/>
      <c r="E52" s="124"/>
      <c r="F52" s="122"/>
      <c r="G52" s="125"/>
      <c r="H52" s="44" t="b">
        <f>OR(D52='Krav etter opplæringslova'!$C$6,D52='Krav etter opplæringslova'!$C$8)</f>
        <v>0</v>
      </c>
      <c r="I52" s="84" t="str">
        <f t="shared" si="0"/>
        <v xml:space="preserve"> </v>
      </c>
      <c r="J52" s="44" t="b">
        <f>IF('Formell utdanning'!D52='Krav etter opplæringslova'!$C$10,TRUE)</f>
        <v>0</v>
      </c>
      <c r="K52" s="84" t="str">
        <f t="shared" si="1"/>
        <v xml:space="preserve"> </v>
      </c>
      <c r="L52" s="44" t="b">
        <f>OR(D52='Krav etter opplæringslova'!$C$11,D52='Krav etter opplæringslova'!$C$13)</f>
        <v>0</v>
      </c>
      <c r="M52" s="84" t="str">
        <f t="shared" si="2"/>
        <v xml:space="preserve"> </v>
      </c>
      <c r="N52" s="44" t="b">
        <f>IF('Formell utdanning'!D52='Krav etter opplæringslova'!$C$14,TRUE)</f>
        <v>0</v>
      </c>
      <c r="O52" s="84" t="str">
        <f t="shared" si="3"/>
        <v xml:space="preserve"> </v>
      </c>
      <c r="P52" s="44" t="b">
        <f>OR(D52='Krav etter opplæringslova'!$C$3,D52='Krav etter opplæringslova'!$C$4,D52='Krav etter opplæringslova'!$C$5,D52='Krav etter opplæringslova'!$C$7,D52='Krav etter opplæringslova'!$C$9)</f>
        <v>0</v>
      </c>
      <c r="Q52" s="84" t="str">
        <f t="shared" si="4"/>
        <v xml:space="preserve"> </v>
      </c>
      <c r="R52" s="62" t="str">
        <f t="shared" si="5"/>
        <v xml:space="preserve">     </v>
      </c>
    </row>
    <row r="53" spans="1:18" ht="30" customHeight="1" x14ac:dyDescent="0.2">
      <c r="A53" s="121"/>
      <c r="B53" s="122"/>
      <c r="C53" s="123"/>
      <c r="D53" s="122"/>
      <c r="E53" s="124"/>
      <c r="F53" s="122"/>
      <c r="G53" s="125"/>
      <c r="H53" s="44" t="b">
        <f>OR(D53='Krav etter opplæringslova'!$C$6,D53='Krav etter opplæringslova'!$C$8)</f>
        <v>0</v>
      </c>
      <c r="I53" s="84" t="str">
        <f t="shared" si="0"/>
        <v xml:space="preserve"> </v>
      </c>
      <c r="J53" s="44" t="b">
        <f>IF('Formell utdanning'!D53='Krav etter opplæringslova'!$C$10,TRUE)</f>
        <v>0</v>
      </c>
      <c r="K53" s="84" t="str">
        <f t="shared" si="1"/>
        <v xml:space="preserve"> </v>
      </c>
      <c r="L53" s="44" t="b">
        <f>OR(D53='Krav etter opplæringslova'!$C$11,D53='Krav etter opplæringslova'!$C$13)</f>
        <v>0</v>
      </c>
      <c r="M53" s="84" t="str">
        <f t="shared" si="2"/>
        <v xml:space="preserve"> </v>
      </c>
      <c r="N53" s="44" t="b">
        <f>IF('Formell utdanning'!D53='Krav etter opplæringslova'!$C$14,TRUE)</f>
        <v>0</v>
      </c>
      <c r="O53" s="84" t="str">
        <f t="shared" si="3"/>
        <v xml:space="preserve"> </v>
      </c>
      <c r="P53" s="44" t="b">
        <f>OR(D53='Krav etter opplæringslova'!$C$3,D53='Krav etter opplæringslova'!$C$4,D53='Krav etter opplæringslova'!$C$5,D53='Krav etter opplæringslova'!$C$7,D53='Krav etter opplæringslova'!$C$9)</f>
        <v>0</v>
      </c>
      <c r="Q53" s="84" t="str">
        <f t="shared" si="4"/>
        <v xml:space="preserve"> </v>
      </c>
      <c r="R53" s="62" t="str">
        <f t="shared" si="5"/>
        <v xml:space="preserve">     </v>
      </c>
    </row>
    <row r="54" spans="1:18" ht="30" customHeight="1" x14ac:dyDescent="0.2">
      <c r="A54" s="121"/>
      <c r="B54" s="122"/>
      <c r="C54" s="123"/>
      <c r="D54" s="122"/>
      <c r="E54" s="124"/>
      <c r="F54" s="122"/>
      <c r="G54" s="125"/>
      <c r="H54" s="44" t="b">
        <f>OR(D54='Krav etter opplæringslova'!$C$6,D54='Krav etter opplæringslova'!$C$8)</f>
        <v>0</v>
      </c>
      <c r="I54" s="84" t="str">
        <f t="shared" si="0"/>
        <v xml:space="preserve"> </v>
      </c>
      <c r="J54" s="44" t="b">
        <f>IF('Formell utdanning'!D54='Krav etter opplæringslova'!$C$10,TRUE)</f>
        <v>0</v>
      </c>
      <c r="K54" s="84" t="str">
        <f t="shared" si="1"/>
        <v xml:space="preserve"> </v>
      </c>
      <c r="L54" s="44" t="b">
        <f>OR(D54='Krav etter opplæringslova'!$C$11,D54='Krav etter opplæringslova'!$C$13)</f>
        <v>0</v>
      </c>
      <c r="M54" s="84" t="str">
        <f t="shared" si="2"/>
        <v xml:space="preserve"> </v>
      </c>
      <c r="N54" s="44" t="b">
        <f>IF('Formell utdanning'!D54='Krav etter opplæringslova'!$C$14,TRUE)</f>
        <v>0</v>
      </c>
      <c r="O54" s="84" t="str">
        <f t="shared" si="3"/>
        <v xml:space="preserve"> </v>
      </c>
      <c r="P54" s="44" t="b">
        <f>OR(D54='Krav etter opplæringslova'!$C$3,D54='Krav etter opplæringslova'!$C$4,D54='Krav etter opplæringslova'!$C$5,D54='Krav etter opplæringslova'!$C$7,D54='Krav etter opplæringslova'!$C$9)</f>
        <v>0</v>
      </c>
      <c r="Q54" s="84" t="str">
        <f t="shared" si="4"/>
        <v xml:space="preserve"> </v>
      </c>
      <c r="R54" s="62" t="str">
        <f t="shared" si="5"/>
        <v xml:space="preserve">     </v>
      </c>
    </row>
    <row r="55" spans="1:18" ht="30" customHeight="1" x14ac:dyDescent="0.2">
      <c r="A55" s="121"/>
      <c r="B55" s="122"/>
      <c r="C55" s="123"/>
      <c r="D55" s="122"/>
      <c r="E55" s="124"/>
      <c r="F55" s="122"/>
      <c r="G55" s="125"/>
      <c r="H55" s="44" t="b">
        <f>OR(D55='Krav etter opplæringslova'!$C$6,D55='Krav etter opplæringslova'!$C$8)</f>
        <v>0</v>
      </c>
      <c r="I55" s="84" t="str">
        <f t="shared" si="0"/>
        <v xml:space="preserve"> </v>
      </c>
      <c r="J55" s="44" t="b">
        <f>IF('Formell utdanning'!D55='Krav etter opplæringslova'!$C$10,TRUE)</f>
        <v>0</v>
      </c>
      <c r="K55" s="84" t="str">
        <f t="shared" si="1"/>
        <v xml:space="preserve"> </v>
      </c>
      <c r="L55" s="44" t="b">
        <f>OR(D55='Krav etter opplæringslova'!$C$11,D55='Krav etter opplæringslova'!$C$13)</f>
        <v>0</v>
      </c>
      <c r="M55" s="84" t="str">
        <f t="shared" si="2"/>
        <v xml:space="preserve"> </v>
      </c>
      <c r="N55" s="44" t="b">
        <f>IF('Formell utdanning'!D55='Krav etter opplæringslova'!$C$14,TRUE)</f>
        <v>0</v>
      </c>
      <c r="O55" s="84" t="str">
        <f t="shared" si="3"/>
        <v xml:space="preserve"> </v>
      </c>
      <c r="P55" s="44" t="b">
        <f>OR(D55='Krav etter opplæringslova'!$C$3,D55='Krav etter opplæringslova'!$C$4,D55='Krav etter opplæringslova'!$C$5,D55='Krav etter opplæringslova'!$C$7,D55='Krav etter opplæringslova'!$C$9)</f>
        <v>0</v>
      </c>
      <c r="Q55" s="84" t="str">
        <f t="shared" si="4"/>
        <v xml:space="preserve"> </v>
      </c>
      <c r="R55" s="62" t="str">
        <f t="shared" si="5"/>
        <v xml:space="preserve">     </v>
      </c>
    </row>
    <row r="56" spans="1:18" ht="30" customHeight="1" x14ac:dyDescent="0.2">
      <c r="A56" s="121"/>
      <c r="B56" s="122"/>
      <c r="C56" s="123"/>
      <c r="D56" s="122"/>
      <c r="E56" s="124"/>
      <c r="F56" s="122"/>
      <c r="G56" s="125"/>
      <c r="H56" s="44" t="b">
        <f>OR(D56='Krav etter opplæringslova'!$C$6,D56='Krav etter opplæringslova'!$C$8)</f>
        <v>0</v>
      </c>
      <c r="I56" s="84" t="str">
        <f t="shared" si="0"/>
        <v xml:space="preserve"> </v>
      </c>
      <c r="J56" s="44" t="b">
        <f>IF('Formell utdanning'!D56='Krav etter opplæringslova'!$C$10,TRUE)</f>
        <v>0</v>
      </c>
      <c r="K56" s="84" t="str">
        <f t="shared" si="1"/>
        <v xml:space="preserve"> </v>
      </c>
      <c r="L56" s="44" t="b">
        <f>OR(D56='Krav etter opplæringslova'!$C$11,D56='Krav etter opplæringslova'!$C$13)</f>
        <v>0</v>
      </c>
      <c r="M56" s="84" t="str">
        <f t="shared" si="2"/>
        <v xml:space="preserve"> </v>
      </c>
      <c r="N56" s="44" t="b">
        <f>IF('Formell utdanning'!D56='Krav etter opplæringslova'!$C$14,TRUE)</f>
        <v>0</v>
      </c>
      <c r="O56" s="84" t="str">
        <f t="shared" si="3"/>
        <v xml:space="preserve"> </v>
      </c>
      <c r="P56" s="44" t="b">
        <f>OR(D56='Krav etter opplæringslova'!$C$3,D56='Krav etter opplæringslova'!$C$4,D56='Krav etter opplæringslova'!$C$5,D56='Krav etter opplæringslova'!$C$7,D56='Krav etter opplæringslova'!$C$9)</f>
        <v>0</v>
      </c>
      <c r="Q56" s="84" t="str">
        <f t="shared" si="4"/>
        <v xml:space="preserve"> </v>
      </c>
      <c r="R56" s="62" t="str">
        <f t="shared" si="5"/>
        <v xml:space="preserve">     </v>
      </c>
    </row>
    <row r="57" spans="1:18" ht="30" customHeight="1" x14ac:dyDescent="0.2">
      <c r="A57" s="121"/>
      <c r="B57" s="122"/>
      <c r="C57" s="123"/>
      <c r="D57" s="122"/>
      <c r="E57" s="124"/>
      <c r="F57" s="122"/>
      <c r="G57" s="125"/>
      <c r="H57" s="44" t="b">
        <f>OR(D57='Krav etter opplæringslova'!$C$6,D57='Krav etter opplæringslova'!$C$8)</f>
        <v>0</v>
      </c>
      <c r="I57" s="84" t="str">
        <f t="shared" si="0"/>
        <v xml:space="preserve"> </v>
      </c>
      <c r="J57" s="44" t="b">
        <f>IF('Formell utdanning'!D57='Krav etter opplæringslova'!$C$10,TRUE)</f>
        <v>0</v>
      </c>
      <c r="K57" s="84" t="str">
        <f t="shared" si="1"/>
        <v xml:space="preserve"> </v>
      </c>
      <c r="L57" s="44" t="b">
        <f>OR(D57='Krav etter opplæringslova'!$C$11,D57='Krav etter opplæringslova'!$C$13)</f>
        <v>0</v>
      </c>
      <c r="M57" s="84" t="str">
        <f t="shared" si="2"/>
        <v xml:space="preserve"> </v>
      </c>
      <c r="N57" s="44" t="b">
        <f>IF('Formell utdanning'!D57='Krav etter opplæringslova'!$C$14,TRUE)</f>
        <v>0</v>
      </c>
      <c r="O57" s="84" t="str">
        <f t="shared" si="3"/>
        <v xml:space="preserve"> </v>
      </c>
      <c r="P57" s="44" t="b">
        <f>OR(D57='Krav etter opplæringslova'!$C$3,D57='Krav etter opplæringslova'!$C$4,D57='Krav etter opplæringslova'!$C$5,D57='Krav etter opplæringslova'!$C$7,D57='Krav etter opplæringslova'!$C$9)</f>
        <v>0</v>
      </c>
      <c r="Q57" s="84" t="str">
        <f t="shared" si="4"/>
        <v xml:space="preserve"> </v>
      </c>
      <c r="R57" s="62" t="str">
        <f t="shared" si="5"/>
        <v xml:space="preserve">     </v>
      </c>
    </row>
    <row r="58" spans="1:18" ht="30" customHeight="1" x14ac:dyDescent="0.2">
      <c r="A58" s="121"/>
      <c r="B58" s="122"/>
      <c r="C58" s="123"/>
      <c r="D58" s="122"/>
      <c r="E58" s="124"/>
      <c r="F58" s="122"/>
      <c r="G58" s="125"/>
      <c r="H58" s="44" t="b">
        <f>OR(D58='Krav etter opplæringslova'!$C$6,D58='Krav etter opplæringslova'!$C$8)</f>
        <v>0</v>
      </c>
      <c r="I58" s="84" t="str">
        <f t="shared" si="0"/>
        <v xml:space="preserve"> </v>
      </c>
      <c r="J58" s="44" t="b">
        <f>IF('Formell utdanning'!D58='Krav etter opplæringslova'!$C$10,TRUE)</f>
        <v>0</v>
      </c>
      <c r="K58" s="84" t="str">
        <f t="shared" si="1"/>
        <v xml:space="preserve"> </v>
      </c>
      <c r="L58" s="44" t="b">
        <f>OR(D58='Krav etter opplæringslova'!$C$11,D58='Krav etter opplæringslova'!$C$13)</f>
        <v>0</v>
      </c>
      <c r="M58" s="84" t="str">
        <f t="shared" si="2"/>
        <v xml:space="preserve"> </v>
      </c>
      <c r="N58" s="44" t="b">
        <f>IF('Formell utdanning'!D58='Krav etter opplæringslova'!$C$14,TRUE)</f>
        <v>0</v>
      </c>
      <c r="O58" s="84" t="str">
        <f t="shared" si="3"/>
        <v xml:space="preserve"> </v>
      </c>
      <c r="P58" s="44" t="b">
        <f>OR(D58='Krav etter opplæringslova'!$C$3,D58='Krav etter opplæringslova'!$C$4,D58='Krav etter opplæringslova'!$C$5,D58='Krav etter opplæringslova'!$C$7,D58='Krav etter opplæringslova'!$C$9)</f>
        <v>0</v>
      </c>
      <c r="Q58" s="84" t="str">
        <f t="shared" si="4"/>
        <v xml:space="preserve"> </v>
      </c>
      <c r="R58" s="62" t="str">
        <f t="shared" si="5"/>
        <v xml:space="preserve">     </v>
      </c>
    </row>
    <row r="59" spans="1:18" ht="30" customHeight="1" x14ac:dyDescent="0.2">
      <c r="A59" s="121"/>
      <c r="B59" s="122"/>
      <c r="C59" s="123"/>
      <c r="D59" s="122"/>
      <c r="E59" s="124"/>
      <c r="F59" s="122"/>
      <c r="G59" s="125"/>
      <c r="H59" s="44" t="b">
        <f>OR(D59='Krav etter opplæringslova'!$C$6,D59='Krav etter opplæringslova'!$C$8)</f>
        <v>0</v>
      </c>
      <c r="I59" s="84" t="str">
        <f t="shared" si="0"/>
        <v xml:space="preserve"> </v>
      </c>
      <c r="J59" s="44" t="b">
        <f>IF('Formell utdanning'!D59='Krav etter opplæringslova'!$C$10,TRUE)</f>
        <v>0</v>
      </c>
      <c r="K59" s="84" t="str">
        <f t="shared" si="1"/>
        <v xml:space="preserve"> </v>
      </c>
      <c r="L59" s="44" t="b">
        <f>OR(D59='Krav etter opplæringslova'!$C$11,D59='Krav etter opplæringslova'!$C$13)</f>
        <v>0</v>
      </c>
      <c r="M59" s="84" t="str">
        <f t="shared" si="2"/>
        <v xml:space="preserve"> </v>
      </c>
      <c r="N59" s="44" t="b">
        <f>IF('Formell utdanning'!D59='Krav etter opplæringslova'!$C$14,TRUE)</f>
        <v>0</v>
      </c>
      <c r="O59" s="84" t="str">
        <f t="shared" si="3"/>
        <v xml:space="preserve"> </v>
      </c>
      <c r="P59" s="44" t="b">
        <f>OR(D59='Krav etter opplæringslova'!$C$3,D59='Krav etter opplæringslova'!$C$4,D59='Krav etter opplæringslova'!$C$5,D59='Krav etter opplæringslova'!$C$7,D59='Krav etter opplæringslova'!$C$9)</f>
        <v>0</v>
      </c>
      <c r="Q59" s="84" t="str">
        <f t="shared" si="4"/>
        <v xml:space="preserve"> </v>
      </c>
      <c r="R59" s="62" t="str">
        <f t="shared" si="5"/>
        <v xml:space="preserve">     </v>
      </c>
    </row>
    <row r="60" spans="1:18" ht="30" customHeight="1" x14ac:dyDescent="0.2">
      <c r="A60" s="121"/>
      <c r="B60" s="122"/>
      <c r="C60" s="123"/>
      <c r="D60" s="122"/>
      <c r="E60" s="124"/>
      <c r="F60" s="122"/>
      <c r="G60" s="125"/>
      <c r="H60" s="44" t="b">
        <f>OR(D60='Krav etter opplæringslova'!$C$6,D60='Krav etter opplæringslova'!$C$8)</f>
        <v>0</v>
      </c>
      <c r="I60" s="84" t="str">
        <f t="shared" si="0"/>
        <v xml:space="preserve"> </v>
      </c>
      <c r="J60" s="44" t="b">
        <f>IF('Formell utdanning'!D60='Krav etter opplæringslova'!$C$10,TRUE)</f>
        <v>0</v>
      </c>
      <c r="K60" s="84" t="str">
        <f t="shared" si="1"/>
        <v xml:space="preserve"> </v>
      </c>
      <c r="L60" s="44" t="b">
        <f>OR(D60='Krav etter opplæringslova'!$C$11,D60='Krav etter opplæringslova'!$C$13)</f>
        <v>0</v>
      </c>
      <c r="M60" s="84" t="str">
        <f t="shared" si="2"/>
        <v xml:space="preserve"> </v>
      </c>
      <c r="N60" s="44" t="b">
        <f>IF('Formell utdanning'!D60='Krav etter opplæringslova'!$C$14,TRUE)</f>
        <v>0</v>
      </c>
      <c r="O60" s="84" t="str">
        <f t="shared" si="3"/>
        <v xml:space="preserve"> </v>
      </c>
      <c r="P60" s="44" t="b">
        <f>OR(D60='Krav etter opplæringslova'!$C$3,D60='Krav etter opplæringslova'!$C$4,D60='Krav etter opplæringslova'!$C$5,D60='Krav etter opplæringslova'!$C$7,D60='Krav etter opplæringslova'!$C$9)</f>
        <v>0</v>
      </c>
      <c r="Q60" s="84" t="str">
        <f t="shared" si="4"/>
        <v xml:space="preserve"> </v>
      </c>
      <c r="R60" s="62" t="str">
        <f t="shared" si="5"/>
        <v xml:space="preserve">     </v>
      </c>
    </row>
    <row r="61" spans="1:18" ht="30" customHeight="1" x14ac:dyDescent="0.2">
      <c r="A61" s="121"/>
      <c r="B61" s="122"/>
      <c r="C61" s="123"/>
      <c r="D61" s="122"/>
      <c r="E61" s="124"/>
      <c r="F61" s="122"/>
      <c r="G61" s="125"/>
      <c r="H61" s="44" t="b">
        <f>OR(D61='Krav etter opplæringslova'!$C$6,D61='Krav etter opplæringslova'!$C$8)</f>
        <v>0</v>
      </c>
      <c r="I61" s="84" t="str">
        <f t="shared" si="0"/>
        <v xml:space="preserve"> </v>
      </c>
      <c r="J61" s="44" t="b">
        <f>IF('Formell utdanning'!D61='Krav etter opplæringslova'!$C$10,TRUE)</f>
        <v>0</v>
      </c>
      <c r="K61" s="84" t="str">
        <f t="shared" si="1"/>
        <v xml:space="preserve"> </v>
      </c>
      <c r="L61" s="44" t="b">
        <f>OR(D61='Krav etter opplæringslova'!$C$11,D61='Krav etter opplæringslova'!$C$13)</f>
        <v>0</v>
      </c>
      <c r="M61" s="84" t="str">
        <f t="shared" si="2"/>
        <v xml:space="preserve"> </v>
      </c>
      <c r="N61" s="44" t="b">
        <f>IF('Formell utdanning'!D61='Krav etter opplæringslova'!$C$14,TRUE)</f>
        <v>0</v>
      </c>
      <c r="O61" s="84" t="str">
        <f t="shared" si="3"/>
        <v xml:space="preserve"> </v>
      </c>
      <c r="P61" s="44" t="b">
        <f>OR(D61='Krav etter opplæringslova'!$C$3,D61='Krav etter opplæringslova'!$C$4,D61='Krav etter opplæringslova'!$C$5,D61='Krav etter opplæringslova'!$C$7,D61='Krav etter opplæringslova'!$C$9)</f>
        <v>0</v>
      </c>
      <c r="Q61" s="84" t="str">
        <f t="shared" si="4"/>
        <v xml:space="preserve"> </v>
      </c>
      <c r="R61" s="62" t="str">
        <f t="shared" si="5"/>
        <v xml:space="preserve">     </v>
      </c>
    </row>
    <row r="62" spans="1:18" ht="30" customHeight="1" x14ac:dyDescent="0.2">
      <c r="A62" s="121"/>
      <c r="B62" s="122"/>
      <c r="C62" s="123"/>
      <c r="D62" s="122"/>
      <c r="E62" s="124"/>
      <c r="F62" s="122"/>
      <c r="G62" s="125"/>
      <c r="H62" s="44" t="b">
        <f>OR(D62='Krav etter opplæringslova'!$C$6,D62='Krav etter opplæringslova'!$C$8)</f>
        <v>0</v>
      </c>
      <c r="I62" s="84" t="str">
        <f t="shared" si="0"/>
        <v xml:space="preserve"> </v>
      </c>
      <c r="J62" s="44" t="b">
        <f>IF('Formell utdanning'!D62='Krav etter opplæringslova'!$C$10,TRUE)</f>
        <v>0</v>
      </c>
      <c r="K62" s="84" t="str">
        <f t="shared" si="1"/>
        <v xml:space="preserve"> </v>
      </c>
      <c r="L62" s="44" t="b">
        <f>OR(D62='Krav etter opplæringslova'!$C$11,D62='Krav etter opplæringslova'!$C$13)</f>
        <v>0</v>
      </c>
      <c r="M62" s="84" t="str">
        <f t="shared" si="2"/>
        <v xml:space="preserve"> </v>
      </c>
      <c r="N62" s="44" t="b">
        <f>IF('Formell utdanning'!D62='Krav etter opplæringslova'!$C$14,TRUE)</f>
        <v>0</v>
      </c>
      <c r="O62" s="84" t="str">
        <f t="shared" si="3"/>
        <v xml:space="preserve"> </v>
      </c>
      <c r="P62" s="44" t="b">
        <f>OR(D62='Krav etter opplæringslova'!$C$3,D62='Krav etter opplæringslova'!$C$4,D62='Krav etter opplæringslova'!$C$5,D62='Krav etter opplæringslova'!$C$7,D62='Krav etter opplæringslova'!$C$9)</f>
        <v>0</v>
      </c>
      <c r="Q62" s="84" t="str">
        <f t="shared" si="4"/>
        <v xml:space="preserve"> </v>
      </c>
      <c r="R62" s="62" t="str">
        <f t="shared" si="5"/>
        <v xml:space="preserve">     </v>
      </c>
    </row>
    <row r="63" spans="1:18" ht="30" customHeight="1" x14ac:dyDescent="0.2">
      <c r="A63" s="121"/>
      <c r="B63" s="122"/>
      <c r="C63" s="123"/>
      <c r="D63" s="122"/>
      <c r="E63" s="124"/>
      <c r="F63" s="122"/>
      <c r="G63" s="125"/>
      <c r="H63" s="44" t="b">
        <f>OR(D63='Krav etter opplæringslova'!$C$6,D63='Krav etter opplæringslova'!$C$8)</f>
        <v>0</v>
      </c>
      <c r="I63" s="84" t="str">
        <f t="shared" si="0"/>
        <v xml:space="preserve"> </v>
      </c>
      <c r="J63" s="44" t="b">
        <f>IF('Formell utdanning'!D63='Krav etter opplæringslova'!$C$10,TRUE)</f>
        <v>0</v>
      </c>
      <c r="K63" s="84" t="str">
        <f t="shared" si="1"/>
        <v xml:space="preserve"> </v>
      </c>
      <c r="L63" s="44" t="b">
        <f>OR(D63='Krav etter opplæringslova'!$C$11,D63='Krav etter opplæringslova'!$C$13)</f>
        <v>0</v>
      </c>
      <c r="M63" s="84" t="str">
        <f t="shared" si="2"/>
        <v xml:space="preserve"> </v>
      </c>
      <c r="N63" s="44" t="b">
        <f>IF('Formell utdanning'!D63='Krav etter opplæringslova'!$C$14,TRUE)</f>
        <v>0</v>
      </c>
      <c r="O63" s="84" t="str">
        <f t="shared" si="3"/>
        <v xml:space="preserve"> </v>
      </c>
      <c r="P63" s="44" t="b">
        <f>OR(D63='Krav etter opplæringslova'!$C$3,D63='Krav etter opplæringslova'!$C$4,D63='Krav etter opplæringslova'!$C$5,D63='Krav etter opplæringslova'!$C$7,D63='Krav etter opplæringslova'!$C$9)</f>
        <v>0</v>
      </c>
      <c r="Q63" s="84" t="str">
        <f t="shared" si="4"/>
        <v xml:space="preserve"> </v>
      </c>
      <c r="R63" s="62" t="str">
        <f t="shared" si="5"/>
        <v xml:space="preserve">     </v>
      </c>
    </row>
    <row r="64" spans="1:18" ht="30" customHeight="1" x14ac:dyDescent="0.2">
      <c r="A64" s="121"/>
      <c r="B64" s="122"/>
      <c r="C64" s="123"/>
      <c r="D64" s="122"/>
      <c r="E64" s="124"/>
      <c r="F64" s="122"/>
      <c r="G64" s="125"/>
      <c r="H64" s="44" t="b">
        <f>OR(D64='Krav etter opplæringslova'!$C$6,D64='Krav etter opplæringslova'!$C$8)</f>
        <v>0</v>
      </c>
      <c r="I64" s="84" t="str">
        <f t="shared" si="0"/>
        <v xml:space="preserve"> </v>
      </c>
      <c r="J64" s="44" t="b">
        <f>IF('Formell utdanning'!D64='Krav etter opplæringslova'!$C$10,TRUE)</f>
        <v>0</v>
      </c>
      <c r="K64" s="84" t="str">
        <f t="shared" si="1"/>
        <v xml:space="preserve"> </v>
      </c>
      <c r="L64" s="44" t="b">
        <f>OR(D64='Krav etter opplæringslova'!$C$11,D64='Krav etter opplæringslova'!$C$13)</f>
        <v>0</v>
      </c>
      <c r="M64" s="84" t="str">
        <f t="shared" si="2"/>
        <v xml:space="preserve"> </v>
      </c>
      <c r="N64" s="44" t="b">
        <f>IF('Formell utdanning'!D64='Krav etter opplæringslova'!$C$14,TRUE)</f>
        <v>0</v>
      </c>
      <c r="O64" s="84" t="str">
        <f t="shared" si="3"/>
        <v xml:space="preserve"> </v>
      </c>
      <c r="P64" s="44" t="b">
        <f>OR(D64='Krav etter opplæringslova'!$C$3,D64='Krav etter opplæringslova'!$C$4,D64='Krav etter opplæringslova'!$C$5,D64='Krav etter opplæringslova'!$C$7,D64='Krav etter opplæringslova'!$C$9)</f>
        <v>0</v>
      </c>
      <c r="Q64" s="84" t="str">
        <f t="shared" si="4"/>
        <v xml:space="preserve"> </v>
      </c>
      <c r="R64" s="62" t="str">
        <f t="shared" si="5"/>
        <v xml:space="preserve">     </v>
      </c>
    </row>
    <row r="65" spans="1:18" ht="30" customHeight="1" x14ac:dyDescent="0.2">
      <c r="A65" s="121"/>
      <c r="B65" s="122"/>
      <c r="C65" s="123"/>
      <c r="D65" s="122"/>
      <c r="E65" s="124"/>
      <c r="F65" s="122"/>
      <c r="G65" s="125"/>
      <c r="H65" s="44" t="b">
        <f>OR(D65='Krav etter opplæringslova'!$C$6,D65='Krav etter opplæringslova'!$C$8)</f>
        <v>0</v>
      </c>
      <c r="I65" s="84" t="str">
        <f t="shared" si="0"/>
        <v xml:space="preserve"> </v>
      </c>
      <c r="J65" s="44" t="b">
        <f>IF('Formell utdanning'!D65='Krav etter opplæringslova'!$C$10,TRUE)</f>
        <v>0</v>
      </c>
      <c r="K65" s="84" t="str">
        <f t="shared" si="1"/>
        <v xml:space="preserve"> </v>
      </c>
      <c r="L65" s="44" t="b">
        <f>OR(D65='Krav etter opplæringslova'!$C$11,D65='Krav etter opplæringslova'!$C$13)</f>
        <v>0</v>
      </c>
      <c r="M65" s="84" t="str">
        <f t="shared" si="2"/>
        <v xml:space="preserve"> </v>
      </c>
      <c r="N65" s="44" t="b">
        <f>IF('Formell utdanning'!D65='Krav etter opplæringslova'!$C$14,TRUE)</f>
        <v>0</v>
      </c>
      <c r="O65" s="84" t="str">
        <f t="shared" si="3"/>
        <v xml:space="preserve"> </v>
      </c>
      <c r="P65" s="44" t="b">
        <f>OR(D65='Krav etter opplæringslova'!$C$3,D65='Krav etter opplæringslova'!$C$4,D65='Krav etter opplæringslova'!$C$5,D65='Krav etter opplæringslova'!$C$7,D65='Krav etter opplæringslova'!$C$9)</f>
        <v>0</v>
      </c>
      <c r="Q65" s="84" t="str">
        <f t="shared" si="4"/>
        <v xml:space="preserve"> </v>
      </c>
      <c r="R65" s="62" t="str">
        <f t="shared" si="5"/>
        <v xml:space="preserve">     </v>
      </c>
    </row>
    <row r="66" spans="1:18" ht="30" customHeight="1" x14ac:dyDescent="0.2">
      <c r="A66" s="121"/>
      <c r="B66" s="122"/>
      <c r="C66" s="123"/>
      <c r="D66" s="122"/>
      <c r="E66" s="124"/>
      <c r="F66" s="122"/>
      <c r="G66" s="125"/>
      <c r="H66" s="44" t="b">
        <f>OR(D66='Krav etter opplæringslova'!$C$6,D66='Krav etter opplæringslova'!$C$8)</f>
        <v>0</v>
      </c>
      <c r="I66" s="84" t="str">
        <f t="shared" si="0"/>
        <v xml:space="preserve"> </v>
      </c>
      <c r="J66" s="44" t="b">
        <f>IF('Formell utdanning'!D66='Krav etter opplæringslova'!$C$10,TRUE)</f>
        <v>0</v>
      </c>
      <c r="K66" s="84" t="str">
        <f t="shared" si="1"/>
        <v xml:space="preserve"> </v>
      </c>
      <c r="L66" s="44" t="b">
        <f>OR(D66='Krav etter opplæringslova'!$C$11,D66='Krav etter opplæringslova'!$C$13)</f>
        <v>0</v>
      </c>
      <c r="M66" s="84" t="str">
        <f t="shared" si="2"/>
        <v xml:space="preserve"> </v>
      </c>
      <c r="N66" s="44" t="b">
        <f>IF('Formell utdanning'!D66='Krav etter opplæringslova'!$C$14,TRUE)</f>
        <v>0</v>
      </c>
      <c r="O66" s="84" t="str">
        <f t="shared" si="3"/>
        <v xml:space="preserve"> </v>
      </c>
      <c r="P66" s="44" t="b">
        <f>OR(D66='Krav etter opplæringslova'!$C$3,D66='Krav etter opplæringslova'!$C$4,D66='Krav etter opplæringslova'!$C$5,D66='Krav etter opplæringslova'!$C$7,D66='Krav etter opplæringslova'!$C$9)</f>
        <v>0</v>
      </c>
      <c r="Q66" s="84" t="str">
        <f t="shared" si="4"/>
        <v xml:space="preserve"> </v>
      </c>
      <c r="R66" s="62" t="str">
        <f t="shared" si="5"/>
        <v xml:space="preserve">     </v>
      </c>
    </row>
    <row r="67" spans="1:18" ht="30" customHeight="1" x14ac:dyDescent="0.2">
      <c r="A67" s="121"/>
      <c r="B67" s="122"/>
      <c r="C67" s="123"/>
      <c r="D67" s="122"/>
      <c r="E67" s="124"/>
      <c r="F67" s="122"/>
      <c r="G67" s="125"/>
      <c r="H67" s="44" t="b">
        <f>OR(D67='Krav etter opplæringslova'!$C$6,D67='Krav etter opplæringslova'!$C$8)</f>
        <v>0</v>
      </c>
      <c r="I67" s="84" t="str">
        <f t="shared" si="0"/>
        <v xml:space="preserve"> </v>
      </c>
      <c r="J67" s="44" t="b">
        <f>IF('Formell utdanning'!D67='Krav etter opplæringslova'!$C$10,TRUE)</f>
        <v>0</v>
      </c>
      <c r="K67" s="84" t="str">
        <f t="shared" si="1"/>
        <v xml:space="preserve"> </v>
      </c>
      <c r="L67" s="44" t="b">
        <f>OR(D67='Krav etter opplæringslova'!$C$11,D67='Krav etter opplæringslova'!$C$13)</f>
        <v>0</v>
      </c>
      <c r="M67" s="84" t="str">
        <f t="shared" si="2"/>
        <v xml:space="preserve"> </v>
      </c>
      <c r="N67" s="44" t="b">
        <f>IF('Formell utdanning'!D67='Krav etter opplæringslova'!$C$14,TRUE)</f>
        <v>0</v>
      </c>
      <c r="O67" s="84" t="str">
        <f t="shared" si="3"/>
        <v xml:space="preserve"> </v>
      </c>
      <c r="P67" s="44" t="b">
        <f>OR(D67='Krav etter opplæringslova'!$C$3,D67='Krav etter opplæringslova'!$C$4,D67='Krav etter opplæringslova'!$C$5,D67='Krav etter opplæringslova'!$C$7,D67='Krav etter opplæringslova'!$C$9)</f>
        <v>0</v>
      </c>
      <c r="Q67" s="84" t="str">
        <f t="shared" si="4"/>
        <v xml:space="preserve"> </v>
      </c>
      <c r="R67" s="62" t="str">
        <f t="shared" si="5"/>
        <v xml:space="preserve">     </v>
      </c>
    </row>
    <row r="68" spans="1:18" ht="30" customHeight="1" x14ac:dyDescent="0.2">
      <c r="A68" s="121"/>
      <c r="B68" s="122"/>
      <c r="C68" s="123"/>
      <c r="D68" s="122"/>
      <c r="E68" s="124"/>
      <c r="F68" s="122"/>
      <c r="G68" s="125"/>
      <c r="H68" s="44" t="b">
        <f>OR(D68='Krav etter opplæringslova'!$C$6,D68='Krav etter opplæringslova'!$C$8)</f>
        <v>0</v>
      </c>
      <c r="I68" s="84" t="str">
        <f t="shared" si="0"/>
        <v xml:space="preserve"> </v>
      </c>
      <c r="J68" s="44" t="b">
        <f>IF('Formell utdanning'!D68='Krav etter opplæringslova'!$C$10,TRUE)</f>
        <v>0</v>
      </c>
      <c r="K68" s="84" t="str">
        <f t="shared" si="1"/>
        <v xml:space="preserve"> </v>
      </c>
      <c r="L68" s="44" t="b">
        <f>OR(D68='Krav etter opplæringslova'!$C$11,D68='Krav etter opplæringslova'!$C$13)</f>
        <v>0</v>
      </c>
      <c r="M68" s="84" t="str">
        <f t="shared" si="2"/>
        <v xml:space="preserve"> </v>
      </c>
      <c r="N68" s="44" t="b">
        <f>IF('Formell utdanning'!D68='Krav etter opplæringslova'!$C$14,TRUE)</f>
        <v>0</v>
      </c>
      <c r="O68" s="84" t="str">
        <f t="shared" si="3"/>
        <v xml:space="preserve"> </v>
      </c>
      <c r="P68" s="44" t="b">
        <f>OR(D68='Krav etter opplæringslova'!$C$3,D68='Krav etter opplæringslova'!$C$4,D68='Krav etter opplæringslova'!$C$5,D68='Krav etter opplæringslova'!$C$7,D68='Krav etter opplæringslova'!$C$9)</f>
        <v>0</v>
      </c>
      <c r="Q68" s="84" t="str">
        <f t="shared" si="4"/>
        <v xml:space="preserve"> </v>
      </c>
      <c r="R68" s="62" t="str">
        <f t="shared" si="5"/>
        <v xml:space="preserve">     </v>
      </c>
    </row>
    <row r="69" spans="1:18" ht="30" customHeight="1" x14ac:dyDescent="0.2">
      <c r="A69" s="121"/>
      <c r="B69" s="122"/>
      <c r="C69" s="123"/>
      <c r="D69" s="122"/>
      <c r="E69" s="124"/>
      <c r="F69" s="122"/>
      <c r="G69" s="125"/>
      <c r="H69" s="44" t="b">
        <f>OR(D69='Krav etter opplæringslova'!$C$6,D69='Krav etter opplæringslova'!$C$8)</f>
        <v>0</v>
      </c>
      <c r="I69" s="84" t="str">
        <f t="shared" ref="I69:I132" si="6">IF(H69=TRUE,"1.-4.-trinn"," ")</f>
        <v xml:space="preserve"> </v>
      </c>
      <c r="J69" s="44" t="b">
        <f>IF('Formell utdanning'!D69='Krav etter opplæringslova'!$C$10,TRUE)</f>
        <v>0</v>
      </c>
      <c r="K69" s="84" t="str">
        <f t="shared" ref="K69:K132" si="7">IF(J69=TRUE,"1.-7.-trinn"," ")</f>
        <v xml:space="preserve"> </v>
      </c>
      <c r="L69" s="44" t="b">
        <f>OR(D69='Krav etter opplæringslova'!$C$11,D69='Krav etter opplæringslova'!$C$13)</f>
        <v>0</v>
      </c>
      <c r="M69" s="84" t="str">
        <f t="shared" ref="M69:M132" si="8">IF(L69=TRUE,"5.-10.-trinn"," ")</f>
        <v xml:space="preserve"> </v>
      </c>
      <c r="N69" s="44" t="b">
        <f>IF('Formell utdanning'!D69='Krav etter opplæringslova'!$C$14,TRUE)</f>
        <v>0</v>
      </c>
      <c r="O69" s="84" t="str">
        <f t="shared" ref="O69:O132" si="9">IF(N69=TRUE,"8.-10.-trinn"," ")</f>
        <v xml:space="preserve"> </v>
      </c>
      <c r="P69" s="44" t="b">
        <f>OR(D69='Krav etter opplæringslova'!$C$3,D69='Krav etter opplæringslova'!$C$4,D69='Krav etter opplæringslova'!$C$5,D69='Krav etter opplæringslova'!$C$7,D69='Krav etter opplæringslova'!$C$9)</f>
        <v>0</v>
      </c>
      <c r="Q69" s="84" t="str">
        <f t="shared" ref="Q69:Q132" si="10">IF(P69=TRUE,"1.-10.-trinn"," ")</f>
        <v xml:space="preserve"> </v>
      </c>
      <c r="R69" s="62" t="str">
        <f t="shared" ref="R69:R132" si="11">CONCATENATE(I69,K69,M69,O69,Q69)</f>
        <v xml:space="preserve">     </v>
      </c>
    </row>
    <row r="70" spans="1:18" ht="30" customHeight="1" x14ac:dyDescent="0.2">
      <c r="A70" s="121"/>
      <c r="B70" s="122"/>
      <c r="C70" s="123"/>
      <c r="D70" s="122"/>
      <c r="E70" s="124"/>
      <c r="F70" s="122"/>
      <c r="G70" s="125"/>
      <c r="H70" s="44" t="b">
        <f>OR(D70='Krav etter opplæringslova'!$C$6,D70='Krav etter opplæringslova'!$C$8)</f>
        <v>0</v>
      </c>
      <c r="I70" s="84" t="str">
        <f t="shared" si="6"/>
        <v xml:space="preserve"> </v>
      </c>
      <c r="J70" s="44" t="b">
        <f>IF('Formell utdanning'!D70='Krav etter opplæringslova'!$C$10,TRUE)</f>
        <v>0</v>
      </c>
      <c r="K70" s="84" t="str">
        <f t="shared" si="7"/>
        <v xml:space="preserve"> </v>
      </c>
      <c r="L70" s="44" t="b">
        <f>OR(D70='Krav etter opplæringslova'!$C$11,D70='Krav etter opplæringslova'!$C$13)</f>
        <v>0</v>
      </c>
      <c r="M70" s="84" t="str">
        <f t="shared" si="8"/>
        <v xml:space="preserve"> </v>
      </c>
      <c r="N70" s="44" t="b">
        <f>IF('Formell utdanning'!D70='Krav etter opplæringslova'!$C$14,TRUE)</f>
        <v>0</v>
      </c>
      <c r="O70" s="84" t="str">
        <f t="shared" si="9"/>
        <v xml:space="preserve"> </v>
      </c>
      <c r="P70" s="44" t="b">
        <f>OR(D70='Krav etter opplæringslova'!$C$3,D70='Krav etter opplæringslova'!$C$4,D70='Krav etter opplæringslova'!$C$5,D70='Krav etter opplæringslova'!$C$7,D70='Krav etter opplæringslova'!$C$9)</f>
        <v>0</v>
      </c>
      <c r="Q70" s="84" t="str">
        <f t="shared" si="10"/>
        <v xml:space="preserve"> </v>
      </c>
      <c r="R70" s="62" t="str">
        <f t="shared" si="11"/>
        <v xml:space="preserve">     </v>
      </c>
    </row>
    <row r="71" spans="1:18" ht="30" customHeight="1" x14ac:dyDescent="0.2">
      <c r="A71" s="121"/>
      <c r="B71" s="122"/>
      <c r="C71" s="123"/>
      <c r="D71" s="122"/>
      <c r="E71" s="124"/>
      <c r="F71" s="122"/>
      <c r="G71" s="125"/>
      <c r="H71" s="44" t="b">
        <f>OR(D71='Krav etter opplæringslova'!$C$6,D71='Krav etter opplæringslova'!$C$8)</f>
        <v>0</v>
      </c>
      <c r="I71" s="84" t="str">
        <f t="shared" si="6"/>
        <v xml:space="preserve"> </v>
      </c>
      <c r="J71" s="44" t="b">
        <f>IF('Formell utdanning'!D71='Krav etter opplæringslova'!$C$10,TRUE)</f>
        <v>0</v>
      </c>
      <c r="K71" s="84" t="str">
        <f t="shared" si="7"/>
        <v xml:space="preserve"> </v>
      </c>
      <c r="L71" s="44" t="b">
        <f>OR(D71='Krav etter opplæringslova'!$C$11,D71='Krav etter opplæringslova'!$C$13)</f>
        <v>0</v>
      </c>
      <c r="M71" s="84" t="str">
        <f t="shared" si="8"/>
        <v xml:space="preserve"> </v>
      </c>
      <c r="N71" s="44" t="b">
        <f>IF('Formell utdanning'!D71='Krav etter opplæringslova'!$C$14,TRUE)</f>
        <v>0</v>
      </c>
      <c r="O71" s="84" t="str">
        <f t="shared" si="9"/>
        <v xml:space="preserve"> </v>
      </c>
      <c r="P71" s="44" t="b">
        <f>OR(D71='Krav etter opplæringslova'!$C$3,D71='Krav etter opplæringslova'!$C$4,D71='Krav etter opplæringslova'!$C$5,D71='Krav etter opplæringslova'!$C$7,D71='Krav etter opplæringslova'!$C$9)</f>
        <v>0</v>
      </c>
      <c r="Q71" s="84" t="str">
        <f t="shared" si="10"/>
        <v xml:space="preserve"> </v>
      </c>
      <c r="R71" s="62" t="str">
        <f t="shared" si="11"/>
        <v xml:space="preserve">     </v>
      </c>
    </row>
    <row r="72" spans="1:18" ht="30" customHeight="1" x14ac:dyDescent="0.2">
      <c r="A72" s="121"/>
      <c r="B72" s="122"/>
      <c r="C72" s="123"/>
      <c r="D72" s="122"/>
      <c r="E72" s="124"/>
      <c r="F72" s="122"/>
      <c r="G72" s="125"/>
      <c r="H72" s="44" t="b">
        <f>OR(D72='Krav etter opplæringslova'!$C$6,D72='Krav etter opplæringslova'!$C$8)</f>
        <v>0</v>
      </c>
      <c r="I72" s="84" t="str">
        <f t="shared" si="6"/>
        <v xml:space="preserve"> </v>
      </c>
      <c r="J72" s="44" t="b">
        <f>IF('Formell utdanning'!D72='Krav etter opplæringslova'!$C$10,TRUE)</f>
        <v>0</v>
      </c>
      <c r="K72" s="84" t="str">
        <f t="shared" si="7"/>
        <v xml:space="preserve"> </v>
      </c>
      <c r="L72" s="44" t="b">
        <f>OR(D72='Krav etter opplæringslova'!$C$11,D72='Krav etter opplæringslova'!$C$13)</f>
        <v>0</v>
      </c>
      <c r="M72" s="84" t="str">
        <f t="shared" si="8"/>
        <v xml:space="preserve"> </v>
      </c>
      <c r="N72" s="44" t="b">
        <f>IF('Formell utdanning'!D72='Krav etter opplæringslova'!$C$14,TRUE)</f>
        <v>0</v>
      </c>
      <c r="O72" s="84" t="str">
        <f t="shared" si="9"/>
        <v xml:space="preserve"> </v>
      </c>
      <c r="P72" s="44" t="b">
        <f>OR(D72='Krav etter opplæringslova'!$C$3,D72='Krav etter opplæringslova'!$C$4,D72='Krav etter opplæringslova'!$C$5,D72='Krav etter opplæringslova'!$C$7,D72='Krav etter opplæringslova'!$C$9)</f>
        <v>0</v>
      </c>
      <c r="Q72" s="84" t="str">
        <f t="shared" si="10"/>
        <v xml:space="preserve"> </v>
      </c>
      <c r="R72" s="62" t="str">
        <f t="shared" si="11"/>
        <v xml:space="preserve">     </v>
      </c>
    </row>
    <row r="73" spans="1:18" ht="30" customHeight="1" x14ac:dyDescent="0.2">
      <c r="A73" s="121"/>
      <c r="B73" s="122"/>
      <c r="C73" s="123"/>
      <c r="D73" s="122"/>
      <c r="E73" s="124"/>
      <c r="F73" s="122"/>
      <c r="G73" s="125"/>
      <c r="H73" s="44" t="b">
        <f>OR(D73='Krav etter opplæringslova'!$C$6,D73='Krav etter opplæringslova'!$C$8)</f>
        <v>0</v>
      </c>
      <c r="I73" s="84" t="str">
        <f t="shared" si="6"/>
        <v xml:space="preserve"> </v>
      </c>
      <c r="J73" s="44" t="b">
        <f>IF('Formell utdanning'!D73='Krav etter opplæringslova'!$C$10,TRUE)</f>
        <v>0</v>
      </c>
      <c r="K73" s="84" t="str">
        <f t="shared" si="7"/>
        <v xml:space="preserve"> </v>
      </c>
      <c r="L73" s="44" t="b">
        <f>OR(D73='Krav etter opplæringslova'!$C$11,D73='Krav etter opplæringslova'!$C$13)</f>
        <v>0</v>
      </c>
      <c r="M73" s="84" t="str">
        <f t="shared" si="8"/>
        <v xml:space="preserve"> </v>
      </c>
      <c r="N73" s="44" t="b">
        <f>IF('Formell utdanning'!D73='Krav etter opplæringslova'!$C$14,TRUE)</f>
        <v>0</v>
      </c>
      <c r="O73" s="84" t="str">
        <f t="shared" si="9"/>
        <v xml:space="preserve"> </v>
      </c>
      <c r="P73" s="44" t="b">
        <f>OR(D73='Krav etter opplæringslova'!$C$3,D73='Krav etter opplæringslova'!$C$4,D73='Krav etter opplæringslova'!$C$5,D73='Krav etter opplæringslova'!$C$7,D73='Krav etter opplæringslova'!$C$9)</f>
        <v>0</v>
      </c>
      <c r="Q73" s="84" t="str">
        <f t="shared" si="10"/>
        <v xml:space="preserve"> </v>
      </c>
      <c r="R73" s="62" t="str">
        <f t="shared" si="11"/>
        <v xml:space="preserve">     </v>
      </c>
    </row>
    <row r="74" spans="1:18" ht="30" customHeight="1" x14ac:dyDescent="0.2">
      <c r="A74" s="121"/>
      <c r="B74" s="122"/>
      <c r="C74" s="123"/>
      <c r="D74" s="122"/>
      <c r="E74" s="124"/>
      <c r="F74" s="122"/>
      <c r="G74" s="125"/>
      <c r="H74" s="44" t="b">
        <f>OR(D74='Krav etter opplæringslova'!$C$6,D74='Krav etter opplæringslova'!$C$8)</f>
        <v>0</v>
      </c>
      <c r="I74" s="84" t="str">
        <f t="shared" si="6"/>
        <v xml:space="preserve"> </v>
      </c>
      <c r="J74" s="44" t="b">
        <f>IF('Formell utdanning'!D74='Krav etter opplæringslova'!$C$10,TRUE)</f>
        <v>0</v>
      </c>
      <c r="K74" s="84" t="str">
        <f t="shared" si="7"/>
        <v xml:space="preserve"> </v>
      </c>
      <c r="L74" s="44" t="b">
        <f>OR(D74='Krav etter opplæringslova'!$C$11,D74='Krav etter opplæringslova'!$C$13)</f>
        <v>0</v>
      </c>
      <c r="M74" s="84" t="str">
        <f t="shared" si="8"/>
        <v xml:space="preserve"> </v>
      </c>
      <c r="N74" s="44" t="b">
        <f>IF('Formell utdanning'!D74='Krav etter opplæringslova'!$C$14,TRUE)</f>
        <v>0</v>
      </c>
      <c r="O74" s="84" t="str">
        <f t="shared" si="9"/>
        <v xml:space="preserve"> </v>
      </c>
      <c r="P74" s="44" t="b">
        <f>OR(D74='Krav etter opplæringslova'!$C$3,D74='Krav etter opplæringslova'!$C$4,D74='Krav etter opplæringslova'!$C$5,D74='Krav etter opplæringslova'!$C$7,D74='Krav etter opplæringslova'!$C$9)</f>
        <v>0</v>
      </c>
      <c r="Q74" s="84" t="str">
        <f t="shared" si="10"/>
        <v xml:space="preserve"> </v>
      </c>
      <c r="R74" s="62" t="str">
        <f t="shared" si="11"/>
        <v xml:space="preserve">     </v>
      </c>
    </row>
    <row r="75" spans="1:18" ht="30" customHeight="1" x14ac:dyDescent="0.2">
      <c r="A75" s="121"/>
      <c r="B75" s="122"/>
      <c r="C75" s="123"/>
      <c r="D75" s="122"/>
      <c r="E75" s="124"/>
      <c r="F75" s="122"/>
      <c r="G75" s="125"/>
      <c r="H75" s="44" t="b">
        <f>OR(D75='Krav etter opplæringslova'!$C$6,D75='Krav etter opplæringslova'!$C$8)</f>
        <v>0</v>
      </c>
      <c r="I75" s="84" t="str">
        <f t="shared" si="6"/>
        <v xml:space="preserve"> </v>
      </c>
      <c r="J75" s="44" t="b">
        <f>IF('Formell utdanning'!D75='Krav etter opplæringslova'!$C$10,TRUE)</f>
        <v>0</v>
      </c>
      <c r="K75" s="84" t="str">
        <f t="shared" si="7"/>
        <v xml:space="preserve"> </v>
      </c>
      <c r="L75" s="44" t="b">
        <f>OR(D75='Krav etter opplæringslova'!$C$11,D75='Krav etter opplæringslova'!$C$13)</f>
        <v>0</v>
      </c>
      <c r="M75" s="84" t="str">
        <f t="shared" si="8"/>
        <v xml:space="preserve"> </v>
      </c>
      <c r="N75" s="44" t="b">
        <f>IF('Formell utdanning'!D75='Krav etter opplæringslova'!$C$14,TRUE)</f>
        <v>0</v>
      </c>
      <c r="O75" s="84" t="str">
        <f t="shared" si="9"/>
        <v xml:space="preserve"> </v>
      </c>
      <c r="P75" s="44" t="b">
        <f>OR(D75='Krav etter opplæringslova'!$C$3,D75='Krav etter opplæringslova'!$C$4,D75='Krav etter opplæringslova'!$C$5,D75='Krav etter opplæringslova'!$C$7,D75='Krav etter opplæringslova'!$C$9)</f>
        <v>0</v>
      </c>
      <c r="Q75" s="84" t="str">
        <f t="shared" si="10"/>
        <v xml:space="preserve"> </v>
      </c>
      <c r="R75" s="62" t="str">
        <f t="shared" si="11"/>
        <v xml:space="preserve">     </v>
      </c>
    </row>
    <row r="76" spans="1:18" ht="30" customHeight="1" x14ac:dyDescent="0.2">
      <c r="A76" s="121"/>
      <c r="B76" s="122"/>
      <c r="C76" s="123"/>
      <c r="D76" s="122"/>
      <c r="E76" s="124"/>
      <c r="F76" s="122"/>
      <c r="G76" s="125"/>
      <c r="H76" s="44" t="b">
        <f>OR(D76='Krav etter opplæringslova'!$C$6,D76='Krav etter opplæringslova'!$C$8)</f>
        <v>0</v>
      </c>
      <c r="I76" s="84" t="str">
        <f t="shared" si="6"/>
        <v xml:space="preserve"> </v>
      </c>
      <c r="J76" s="44" t="b">
        <f>IF('Formell utdanning'!D76='Krav etter opplæringslova'!$C$10,TRUE)</f>
        <v>0</v>
      </c>
      <c r="K76" s="84" t="str">
        <f t="shared" si="7"/>
        <v xml:space="preserve"> </v>
      </c>
      <c r="L76" s="44" t="b">
        <f>OR(D76='Krav etter opplæringslova'!$C$11,D76='Krav etter opplæringslova'!$C$13)</f>
        <v>0</v>
      </c>
      <c r="M76" s="84" t="str">
        <f t="shared" si="8"/>
        <v xml:space="preserve"> </v>
      </c>
      <c r="N76" s="44" t="b">
        <f>IF('Formell utdanning'!D76='Krav etter opplæringslova'!$C$14,TRUE)</f>
        <v>0</v>
      </c>
      <c r="O76" s="84" t="str">
        <f t="shared" si="9"/>
        <v xml:space="preserve"> </v>
      </c>
      <c r="P76" s="44" t="b">
        <f>OR(D76='Krav etter opplæringslova'!$C$3,D76='Krav etter opplæringslova'!$C$4,D76='Krav etter opplæringslova'!$C$5,D76='Krav etter opplæringslova'!$C$7,D76='Krav etter opplæringslova'!$C$9)</f>
        <v>0</v>
      </c>
      <c r="Q76" s="84" t="str">
        <f t="shared" si="10"/>
        <v xml:space="preserve"> </v>
      </c>
      <c r="R76" s="62" t="str">
        <f t="shared" si="11"/>
        <v xml:space="preserve">     </v>
      </c>
    </row>
    <row r="77" spans="1:18" ht="30" customHeight="1" x14ac:dyDescent="0.2">
      <c r="A77" s="121"/>
      <c r="B77" s="122"/>
      <c r="C77" s="123"/>
      <c r="D77" s="122"/>
      <c r="E77" s="124"/>
      <c r="F77" s="122"/>
      <c r="G77" s="125"/>
      <c r="H77" s="44" t="b">
        <f>OR(D77='Krav etter opplæringslova'!$C$6,D77='Krav etter opplæringslova'!$C$8)</f>
        <v>0</v>
      </c>
      <c r="I77" s="84" t="str">
        <f t="shared" si="6"/>
        <v xml:space="preserve"> </v>
      </c>
      <c r="J77" s="44" t="b">
        <f>IF('Formell utdanning'!D77='Krav etter opplæringslova'!$C$10,TRUE)</f>
        <v>0</v>
      </c>
      <c r="K77" s="84" t="str">
        <f t="shared" si="7"/>
        <v xml:space="preserve"> </v>
      </c>
      <c r="L77" s="44" t="b">
        <f>OR(D77='Krav etter opplæringslova'!$C$11,D77='Krav etter opplæringslova'!$C$13)</f>
        <v>0</v>
      </c>
      <c r="M77" s="84" t="str">
        <f t="shared" si="8"/>
        <v xml:space="preserve"> </v>
      </c>
      <c r="N77" s="44" t="b">
        <f>IF('Formell utdanning'!D77='Krav etter opplæringslova'!$C$14,TRUE)</f>
        <v>0</v>
      </c>
      <c r="O77" s="84" t="str">
        <f t="shared" si="9"/>
        <v xml:space="preserve"> </v>
      </c>
      <c r="P77" s="44" t="b">
        <f>OR(D77='Krav etter opplæringslova'!$C$3,D77='Krav etter opplæringslova'!$C$4,D77='Krav etter opplæringslova'!$C$5,D77='Krav etter opplæringslova'!$C$7,D77='Krav etter opplæringslova'!$C$9)</f>
        <v>0</v>
      </c>
      <c r="Q77" s="84" t="str">
        <f t="shared" si="10"/>
        <v xml:space="preserve"> </v>
      </c>
      <c r="R77" s="62" t="str">
        <f t="shared" si="11"/>
        <v xml:space="preserve">     </v>
      </c>
    </row>
    <row r="78" spans="1:18" ht="30" customHeight="1" x14ac:dyDescent="0.2">
      <c r="A78" s="121"/>
      <c r="B78" s="122"/>
      <c r="C78" s="123"/>
      <c r="D78" s="122"/>
      <c r="E78" s="124"/>
      <c r="F78" s="122"/>
      <c r="G78" s="125"/>
      <c r="H78" s="44" t="b">
        <f>OR(D78='Krav etter opplæringslova'!$C$6,D78='Krav etter opplæringslova'!$C$8)</f>
        <v>0</v>
      </c>
      <c r="I78" s="84" t="str">
        <f t="shared" si="6"/>
        <v xml:space="preserve"> </v>
      </c>
      <c r="J78" s="44" t="b">
        <f>IF('Formell utdanning'!D78='Krav etter opplæringslova'!$C$10,TRUE)</f>
        <v>0</v>
      </c>
      <c r="K78" s="84" t="str">
        <f t="shared" si="7"/>
        <v xml:space="preserve"> </v>
      </c>
      <c r="L78" s="44" t="b">
        <f>OR(D78='Krav etter opplæringslova'!$C$11,D78='Krav etter opplæringslova'!$C$13)</f>
        <v>0</v>
      </c>
      <c r="M78" s="84" t="str">
        <f t="shared" si="8"/>
        <v xml:space="preserve"> </v>
      </c>
      <c r="N78" s="44" t="b">
        <f>IF('Formell utdanning'!D78='Krav etter opplæringslova'!$C$14,TRUE)</f>
        <v>0</v>
      </c>
      <c r="O78" s="84" t="str">
        <f t="shared" si="9"/>
        <v xml:space="preserve"> </v>
      </c>
      <c r="P78" s="44" t="b">
        <f>OR(D78='Krav etter opplæringslova'!$C$3,D78='Krav etter opplæringslova'!$C$4,D78='Krav etter opplæringslova'!$C$5,D78='Krav etter opplæringslova'!$C$7,D78='Krav etter opplæringslova'!$C$9)</f>
        <v>0</v>
      </c>
      <c r="Q78" s="84" t="str">
        <f t="shared" si="10"/>
        <v xml:space="preserve"> </v>
      </c>
      <c r="R78" s="62" t="str">
        <f t="shared" si="11"/>
        <v xml:space="preserve">     </v>
      </c>
    </row>
    <row r="79" spans="1:18" ht="30" customHeight="1" x14ac:dyDescent="0.2">
      <c r="A79" s="121"/>
      <c r="B79" s="122"/>
      <c r="C79" s="123"/>
      <c r="D79" s="122"/>
      <c r="E79" s="124"/>
      <c r="F79" s="122"/>
      <c r="G79" s="125"/>
      <c r="H79" s="44" t="b">
        <f>OR(D79='Krav etter opplæringslova'!$C$6,D79='Krav etter opplæringslova'!$C$8)</f>
        <v>0</v>
      </c>
      <c r="I79" s="84" t="str">
        <f t="shared" si="6"/>
        <v xml:space="preserve"> </v>
      </c>
      <c r="J79" s="44" t="b">
        <f>IF('Formell utdanning'!D79='Krav etter opplæringslova'!$C$10,TRUE)</f>
        <v>0</v>
      </c>
      <c r="K79" s="84" t="str">
        <f t="shared" si="7"/>
        <v xml:space="preserve"> </v>
      </c>
      <c r="L79" s="44" t="b">
        <f>OR(D79='Krav etter opplæringslova'!$C$11,D79='Krav etter opplæringslova'!$C$13)</f>
        <v>0</v>
      </c>
      <c r="M79" s="84" t="str">
        <f t="shared" si="8"/>
        <v xml:space="preserve"> </v>
      </c>
      <c r="N79" s="44" t="b">
        <f>IF('Formell utdanning'!D79='Krav etter opplæringslova'!$C$14,TRUE)</f>
        <v>0</v>
      </c>
      <c r="O79" s="84" t="str">
        <f t="shared" si="9"/>
        <v xml:space="preserve"> </v>
      </c>
      <c r="P79" s="44" t="b">
        <f>OR(D79='Krav etter opplæringslova'!$C$3,D79='Krav etter opplæringslova'!$C$4,D79='Krav etter opplæringslova'!$C$5,D79='Krav etter opplæringslova'!$C$7,D79='Krav etter opplæringslova'!$C$9)</f>
        <v>0</v>
      </c>
      <c r="Q79" s="84" t="str">
        <f t="shared" si="10"/>
        <v xml:space="preserve"> </v>
      </c>
      <c r="R79" s="62" t="str">
        <f t="shared" si="11"/>
        <v xml:space="preserve">     </v>
      </c>
    </row>
    <row r="80" spans="1:18" ht="30" customHeight="1" x14ac:dyDescent="0.2">
      <c r="A80" s="121"/>
      <c r="B80" s="122"/>
      <c r="C80" s="123"/>
      <c r="D80" s="122"/>
      <c r="E80" s="124"/>
      <c r="F80" s="122"/>
      <c r="G80" s="125"/>
      <c r="H80" s="44" t="b">
        <f>OR(D80='Krav etter opplæringslova'!$C$6,D80='Krav etter opplæringslova'!$C$8)</f>
        <v>0</v>
      </c>
      <c r="I80" s="84" t="str">
        <f t="shared" si="6"/>
        <v xml:space="preserve"> </v>
      </c>
      <c r="J80" s="44" t="b">
        <f>IF('Formell utdanning'!D80='Krav etter opplæringslova'!$C$10,TRUE)</f>
        <v>0</v>
      </c>
      <c r="K80" s="84" t="str">
        <f t="shared" si="7"/>
        <v xml:space="preserve"> </v>
      </c>
      <c r="L80" s="44" t="b">
        <f>OR(D80='Krav etter opplæringslova'!$C$11,D80='Krav etter opplæringslova'!$C$13)</f>
        <v>0</v>
      </c>
      <c r="M80" s="84" t="str">
        <f t="shared" si="8"/>
        <v xml:space="preserve"> </v>
      </c>
      <c r="N80" s="44" t="b">
        <f>IF('Formell utdanning'!D80='Krav etter opplæringslova'!$C$14,TRUE)</f>
        <v>0</v>
      </c>
      <c r="O80" s="84" t="str">
        <f t="shared" si="9"/>
        <v xml:space="preserve"> </v>
      </c>
      <c r="P80" s="44" t="b">
        <f>OR(D80='Krav etter opplæringslova'!$C$3,D80='Krav etter opplæringslova'!$C$4,D80='Krav etter opplæringslova'!$C$5,D80='Krav etter opplæringslova'!$C$7,D80='Krav etter opplæringslova'!$C$9)</f>
        <v>0</v>
      </c>
      <c r="Q80" s="84" t="str">
        <f t="shared" si="10"/>
        <v xml:space="preserve"> </v>
      </c>
      <c r="R80" s="62" t="str">
        <f t="shared" si="11"/>
        <v xml:space="preserve">     </v>
      </c>
    </row>
    <row r="81" spans="1:18" ht="30" customHeight="1" x14ac:dyDescent="0.2">
      <c r="A81" s="121"/>
      <c r="B81" s="122"/>
      <c r="C81" s="123"/>
      <c r="D81" s="122"/>
      <c r="E81" s="124"/>
      <c r="F81" s="122"/>
      <c r="G81" s="125"/>
      <c r="H81" s="44" t="b">
        <f>OR(D81='Krav etter opplæringslova'!$C$6,D81='Krav etter opplæringslova'!$C$8)</f>
        <v>0</v>
      </c>
      <c r="I81" s="84" t="str">
        <f t="shared" si="6"/>
        <v xml:space="preserve"> </v>
      </c>
      <c r="J81" s="44" t="b">
        <f>IF('Formell utdanning'!D81='Krav etter opplæringslova'!$C$10,TRUE)</f>
        <v>0</v>
      </c>
      <c r="K81" s="84" t="str">
        <f t="shared" si="7"/>
        <v xml:space="preserve"> </v>
      </c>
      <c r="L81" s="44" t="b">
        <f>OR(D81='Krav etter opplæringslova'!$C$11,D81='Krav etter opplæringslova'!$C$13)</f>
        <v>0</v>
      </c>
      <c r="M81" s="84" t="str">
        <f t="shared" si="8"/>
        <v xml:space="preserve"> </v>
      </c>
      <c r="N81" s="44" t="b">
        <f>IF('Formell utdanning'!D81='Krav etter opplæringslova'!$C$14,TRUE)</f>
        <v>0</v>
      </c>
      <c r="O81" s="84" t="str">
        <f t="shared" si="9"/>
        <v xml:space="preserve"> </v>
      </c>
      <c r="P81" s="44" t="b">
        <f>OR(D81='Krav etter opplæringslova'!$C$3,D81='Krav etter opplæringslova'!$C$4,D81='Krav etter opplæringslova'!$C$5,D81='Krav etter opplæringslova'!$C$7,D81='Krav etter opplæringslova'!$C$9)</f>
        <v>0</v>
      </c>
      <c r="Q81" s="84" t="str">
        <f t="shared" si="10"/>
        <v xml:space="preserve"> </v>
      </c>
      <c r="R81" s="62" t="str">
        <f t="shared" si="11"/>
        <v xml:space="preserve">     </v>
      </c>
    </row>
    <row r="82" spans="1:18" ht="30" customHeight="1" x14ac:dyDescent="0.2">
      <c r="A82" s="121"/>
      <c r="B82" s="122"/>
      <c r="C82" s="123"/>
      <c r="D82" s="122"/>
      <c r="E82" s="124"/>
      <c r="F82" s="122"/>
      <c r="G82" s="125"/>
      <c r="H82" s="44" t="b">
        <f>OR(D82='Krav etter opplæringslova'!$C$6,D82='Krav etter opplæringslova'!$C$8)</f>
        <v>0</v>
      </c>
      <c r="I82" s="84" t="str">
        <f t="shared" si="6"/>
        <v xml:space="preserve"> </v>
      </c>
      <c r="J82" s="44" t="b">
        <f>IF('Formell utdanning'!D82='Krav etter opplæringslova'!$C$10,TRUE)</f>
        <v>0</v>
      </c>
      <c r="K82" s="84" t="str">
        <f t="shared" si="7"/>
        <v xml:space="preserve"> </v>
      </c>
      <c r="L82" s="44" t="b">
        <f>OR(D82='Krav etter opplæringslova'!$C$11,D82='Krav etter opplæringslova'!$C$13)</f>
        <v>0</v>
      </c>
      <c r="M82" s="84" t="str">
        <f t="shared" si="8"/>
        <v xml:space="preserve"> </v>
      </c>
      <c r="N82" s="44" t="b">
        <f>IF('Formell utdanning'!D82='Krav etter opplæringslova'!$C$14,TRUE)</f>
        <v>0</v>
      </c>
      <c r="O82" s="84" t="str">
        <f t="shared" si="9"/>
        <v xml:space="preserve"> </v>
      </c>
      <c r="P82" s="44" t="b">
        <f>OR(D82='Krav etter opplæringslova'!$C$3,D82='Krav etter opplæringslova'!$C$4,D82='Krav etter opplæringslova'!$C$5,D82='Krav etter opplæringslova'!$C$7,D82='Krav etter opplæringslova'!$C$9)</f>
        <v>0</v>
      </c>
      <c r="Q82" s="84" t="str">
        <f t="shared" si="10"/>
        <v xml:space="preserve"> </v>
      </c>
      <c r="R82" s="62" t="str">
        <f t="shared" si="11"/>
        <v xml:space="preserve">     </v>
      </c>
    </row>
    <row r="83" spans="1:18" ht="30" customHeight="1" x14ac:dyDescent="0.2">
      <c r="A83" s="121"/>
      <c r="B83" s="122"/>
      <c r="C83" s="123"/>
      <c r="D83" s="122"/>
      <c r="E83" s="124"/>
      <c r="F83" s="122"/>
      <c r="G83" s="125"/>
      <c r="H83" s="44" t="b">
        <f>OR(D83='Krav etter opplæringslova'!$C$6,D83='Krav etter opplæringslova'!$C$8)</f>
        <v>0</v>
      </c>
      <c r="I83" s="84" t="str">
        <f t="shared" si="6"/>
        <v xml:space="preserve"> </v>
      </c>
      <c r="J83" s="44" t="b">
        <f>IF('Formell utdanning'!D83='Krav etter opplæringslova'!$C$10,TRUE)</f>
        <v>0</v>
      </c>
      <c r="K83" s="84" t="str">
        <f t="shared" si="7"/>
        <v xml:space="preserve"> </v>
      </c>
      <c r="L83" s="44" t="b">
        <f>OR(D83='Krav etter opplæringslova'!$C$11,D83='Krav etter opplæringslova'!$C$13)</f>
        <v>0</v>
      </c>
      <c r="M83" s="84" t="str">
        <f t="shared" si="8"/>
        <v xml:space="preserve"> </v>
      </c>
      <c r="N83" s="44" t="b">
        <f>IF('Formell utdanning'!D83='Krav etter opplæringslova'!$C$14,TRUE)</f>
        <v>0</v>
      </c>
      <c r="O83" s="84" t="str">
        <f t="shared" si="9"/>
        <v xml:space="preserve"> </v>
      </c>
      <c r="P83" s="44" t="b">
        <f>OR(D83='Krav etter opplæringslova'!$C$3,D83='Krav etter opplæringslova'!$C$4,D83='Krav etter opplæringslova'!$C$5,D83='Krav etter opplæringslova'!$C$7,D83='Krav etter opplæringslova'!$C$9)</f>
        <v>0</v>
      </c>
      <c r="Q83" s="84" t="str">
        <f t="shared" si="10"/>
        <v xml:space="preserve"> </v>
      </c>
      <c r="R83" s="62" t="str">
        <f t="shared" si="11"/>
        <v xml:space="preserve">     </v>
      </c>
    </row>
    <row r="84" spans="1:18" ht="30" customHeight="1" x14ac:dyDescent="0.2">
      <c r="A84" s="121"/>
      <c r="B84" s="122"/>
      <c r="C84" s="123"/>
      <c r="D84" s="122"/>
      <c r="E84" s="124"/>
      <c r="F84" s="122"/>
      <c r="G84" s="125"/>
      <c r="H84" s="44" t="b">
        <f>OR(D84='Krav etter opplæringslova'!$C$6,D84='Krav etter opplæringslova'!$C$8)</f>
        <v>0</v>
      </c>
      <c r="I84" s="84" t="str">
        <f t="shared" si="6"/>
        <v xml:space="preserve"> </v>
      </c>
      <c r="J84" s="44" t="b">
        <f>IF('Formell utdanning'!D84='Krav etter opplæringslova'!$C$10,TRUE)</f>
        <v>0</v>
      </c>
      <c r="K84" s="84" t="str">
        <f t="shared" si="7"/>
        <v xml:space="preserve"> </v>
      </c>
      <c r="L84" s="44" t="b">
        <f>OR(D84='Krav etter opplæringslova'!$C$11,D84='Krav etter opplæringslova'!$C$13)</f>
        <v>0</v>
      </c>
      <c r="M84" s="84" t="str">
        <f t="shared" si="8"/>
        <v xml:space="preserve"> </v>
      </c>
      <c r="N84" s="44" t="b">
        <f>IF('Formell utdanning'!D84='Krav etter opplæringslova'!$C$14,TRUE)</f>
        <v>0</v>
      </c>
      <c r="O84" s="84" t="str">
        <f t="shared" si="9"/>
        <v xml:space="preserve"> </v>
      </c>
      <c r="P84" s="44" t="b">
        <f>OR(D84='Krav etter opplæringslova'!$C$3,D84='Krav etter opplæringslova'!$C$4,D84='Krav etter opplæringslova'!$C$5,D84='Krav etter opplæringslova'!$C$7,D84='Krav etter opplæringslova'!$C$9)</f>
        <v>0</v>
      </c>
      <c r="Q84" s="84" t="str">
        <f t="shared" si="10"/>
        <v xml:space="preserve"> </v>
      </c>
      <c r="R84" s="62" t="str">
        <f t="shared" si="11"/>
        <v xml:space="preserve">     </v>
      </c>
    </row>
    <row r="85" spans="1:18" ht="30" customHeight="1" x14ac:dyDescent="0.2">
      <c r="A85" s="121"/>
      <c r="B85" s="122"/>
      <c r="C85" s="123"/>
      <c r="D85" s="122"/>
      <c r="E85" s="124"/>
      <c r="F85" s="122"/>
      <c r="G85" s="125"/>
      <c r="H85" s="44" t="b">
        <f>OR(D85='Krav etter opplæringslova'!$C$6,D85='Krav etter opplæringslova'!$C$8)</f>
        <v>0</v>
      </c>
      <c r="I85" s="84" t="str">
        <f t="shared" si="6"/>
        <v xml:space="preserve"> </v>
      </c>
      <c r="J85" s="44" t="b">
        <f>IF('Formell utdanning'!D85='Krav etter opplæringslova'!$C$10,TRUE)</f>
        <v>0</v>
      </c>
      <c r="K85" s="84" t="str">
        <f t="shared" si="7"/>
        <v xml:space="preserve"> </v>
      </c>
      <c r="L85" s="44" t="b">
        <f>OR(D85='Krav etter opplæringslova'!$C$11,D85='Krav etter opplæringslova'!$C$13)</f>
        <v>0</v>
      </c>
      <c r="M85" s="84" t="str">
        <f t="shared" si="8"/>
        <v xml:space="preserve"> </v>
      </c>
      <c r="N85" s="44" t="b">
        <f>IF('Formell utdanning'!D85='Krav etter opplæringslova'!$C$14,TRUE)</f>
        <v>0</v>
      </c>
      <c r="O85" s="84" t="str">
        <f t="shared" si="9"/>
        <v xml:space="preserve"> </v>
      </c>
      <c r="P85" s="44" t="b">
        <f>OR(D85='Krav etter opplæringslova'!$C$3,D85='Krav etter opplæringslova'!$C$4,D85='Krav etter opplæringslova'!$C$5,D85='Krav etter opplæringslova'!$C$7,D85='Krav etter opplæringslova'!$C$9)</f>
        <v>0</v>
      </c>
      <c r="Q85" s="84" t="str">
        <f t="shared" si="10"/>
        <v xml:space="preserve"> </v>
      </c>
      <c r="R85" s="62" t="str">
        <f t="shared" si="11"/>
        <v xml:space="preserve">     </v>
      </c>
    </row>
    <row r="86" spans="1:18" ht="30" customHeight="1" x14ac:dyDescent="0.2">
      <c r="A86" s="121"/>
      <c r="B86" s="122"/>
      <c r="C86" s="123"/>
      <c r="D86" s="122"/>
      <c r="E86" s="124"/>
      <c r="F86" s="122"/>
      <c r="G86" s="125"/>
      <c r="H86" s="44" t="b">
        <f>OR(D86='Krav etter opplæringslova'!$C$6,D86='Krav etter opplæringslova'!$C$8)</f>
        <v>0</v>
      </c>
      <c r="I86" s="84" t="str">
        <f t="shared" si="6"/>
        <v xml:space="preserve"> </v>
      </c>
      <c r="J86" s="44" t="b">
        <f>IF('Formell utdanning'!D86='Krav etter opplæringslova'!$C$10,TRUE)</f>
        <v>0</v>
      </c>
      <c r="K86" s="84" t="str">
        <f t="shared" si="7"/>
        <v xml:space="preserve"> </v>
      </c>
      <c r="L86" s="44" t="b">
        <f>OR(D86='Krav etter opplæringslova'!$C$11,D86='Krav etter opplæringslova'!$C$13)</f>
        <v>0</v>
      </c>
      <c r="M86" s="84" t="str">
        <f t="shared" si="8"/>
        <v xml:space="preserve"> </v>
      </c>
      <c r="N86" s="44" t="b">
        <f>IF('Formell utdanning'!D86='Krav etter opplæringslova'!$C$14,TRUE)</f>
        <v>0</v>
      </c>
      <c r="O86" s="84" t="str">
        <f t="shared" si="9"/>
        <v xml:space="preserve"> </v>
      </c>
      <c r="P86" s="44" t="b">
        <f>OR(D86='Krav etter opplæringslova'!$C$3,D86='Krav etter opplæringslova'!$C$4,D86='Krav etter opplæringslova'!$C$5,D86='Krav etter opplæringslova'!$C$7,D86='Krav etter opplæringslova'!$C$9)</f>
        <v>0</v>
      </c>
      <c r="Q86" s="84" t="str">
        <f t="shared" si="10"/>
        <v xml:space="preserve"> </v>
      </c>
      <c r="R86" s="62" t="str">
        <f t="shared" si="11"/>
        <v xml:space="preserve">     </v>
      </c>
    </row>
    <row r="87" spans="1:18" ht="30" customHeight="1" x14ac:dyDescent="0.2">
      <c r="A87" s="121"/>
      <c r="B87" s="122"/>
      <c r="C87" s="123"/>
      <c r="D87" s="122"/>
      <c r="E87" s="124"/>
      <c r="F87" s="122"/>
      <c r="G87" s="125"/>
      <c r="H87" s="44" t="b">
        <f>OR(D87='Krav etter opplæringslova'!$C$6,D87='Krav etter opplæringslova'!$C$8)</f>
        <v>0</v>
      </c>
      <c r="I87" s="84" t="str">
        <f t="shared" si="6"/>
        <v xml:space="preserve"> </v>
      </c>
      <c r="J87" s="44" t="b">
        <f>IF('Formell utdanning'!D87='Krav etter opplæringslova'!$C$10,TRUE)</f>
        <v>0</v>
      </c>
      <c r="K87" s="84" t="str">
        <f t="shared" si="7"/>
        <v xml:space="preserve"> </v>
      </c>
      <c r="L87" s="44" t="b">
        <f>OR(D87='Krav etter opplæringslova'!$C$11,D87='Krav etter opplæringslova'!$C$13)</f>
        <v>0</v>
      </c>
      <c r="M87" s="84" t="str">
        <f t="shared" si="8"/>
        <v xml:space="preserve"> </v>
      </c>
      <c r="N87" s="44" t="b">
        <f>IF('Formell utdanning'!D87='Krav etter opplæringslova'!$C$14,TRUE)</f>
        <v>0</v>
      </c>
      <c r="O87" s="84" t="str">
        <f t="shared" si="9"/>
        <v xml:space="preserve"> </v>
      </c>
      <c r="P87" s="44" t="b">
        <f>OR(D87='Krav etter opplæringslova'!$C$3,D87='Krav etter opplæringslova'!$C$4,D87='Krav etter opplæringslova'!$C$5,D87='Krav etter opplæringslova'!$C$7,D87='Krav etter opplæringslova'!$C$9)</f>
        <v>0</v>
      </c>
      <c r="Q87" s="84" t="str">
        <f t="shared" si="10"/>
        <v xml:space="preserve"> </v>
      </c>
      <c r="R87" s="62" t="str">
        <f t="shared" si="11"/>
        <v xml:space="preserve">     </v>
      </c>
    </row>
    <row r="88" spans="1:18" ht="30" customHeight="1" x14ac:dyDescent="0.2">
      <c r="A88" s="121"/>
      <c r="B88" s="122"/>
      <c r="C88" s="123"/>
      <c r="D88" s="122"/>
      <c r="E88" s="124"/>
      <c r="F88" s="122"/>
      <c r="G88" s="125"/>
      <c r="H88" s="44" t="b">
        <f>OR(D88='Krav etter opplæringslova'!$C$6,D88='Krav etter opplæringslova'!$C$8)</f>
        <v>0</v>
      </c>
      <c r="I88" s="84" t="str">
        <f t="shared" si="6"/>
        <v xml:space="preserve"> </v>
      </c>
      <c r="J88" s="44" t="b">
        <f>IF('Formell utdanning'!D88='Krav etter opplæringslova'!$C$10,TRUE)</f>
        <v>0</v>
      </c>
      <c r="K88" s="84" t="str">
        <f t="shared" si="7"/>
        <v xml:space="preserve"> </v>
      </c>
      <c r="L88" s="44" t="b">
        <f>OR(D88='Krav etter opplæringslova'!$C$11,D88='Krav etter opplæringslova'!$C$13)</f>
        <v>0</v>
      </c>
      <c r="M88" s="84" t="str">
        <f t="shared" si="8"/>
        <v xml:space="preserve"> </v>
      </c>
      <c r="N88" s="44" t="b">
        <f>IF('Formell utdanning'!D88='Krav etter opplæringslova'!$C$14,TRUE)</f>
        <v>0</v>
      </c>
      <c r="O88" s="84" t="str">
        <f t="shared" si="9"/>
        <v xml:space="preserve"> </v>
      </c>
      <c r="P88" s="44" t="b">
        <f>OR(D88='Krav etter opplæringslova'!$C$3,D88='Krav etter opplæringslova'!$C$4,D88='Krav etter opplæringslova'!$C$5,D88='Krav etter opplæringslova'!$C$7,D88='Krav etter opplæringslova'!$C$9)</f>
        <v>0</v>
      </c>
      <c r="Q88" s="84" t="str">
        <f t="shared" si="10"/>
        <v xml:space="preserve"> </v>
      </c>
      <c r="R88" s="62" t="str">
        <f t="shared" si="11"/>
        <v xml:space="preserve">     </v>
      </c>
    </row>
    <row r="89" spans="1:18" ht="30" customHeight="1" x14ac:dyDescent="0.2">
      <c r="A89" s="121"/>
      <c r="B89" s="122"/>
      <c r="C89" s="123"/>
      <c r="D89" s="122"/>
      <c r="E89" s="124"/>
      <c r="F89" s="122"/>
      <c r="G89" s="125"/>
      <c r="H89" s="44" t="b">
        <f>OR(D89='Krav etter opplæringslova'!$C$6,D89='Krav etter opplæringslova'!$C$8)</f>
        <v>0</v>
      </c>
      <c r="I89" s="84" t="str">
        <f t="shared" si="6"/>
        <v xml:space="preserve"> </v>
      </c>
      <c r="J89" s="44" t="b">
        <f>IF('Formell utdanning'!D89='Krav etter opplæringslova'!$C$10,TRUE)</f>
        <v>0</v>
      </c>
      <c r="K89" s="84" t="str">
        <f t="shared" si="7"/>
        <v xml:space="preserve"> </v>
      </c>
      <c r="L89" s="44" t="b">
        <f>OR(D89='Krav etter opplæringslova'!$C$11,D89='Krav etter opplæringslova'!$C$13)</f>
        <v>0</v>
      </c>
      <c r="M89" s="84" t="str">
        <f t="shared" si="8"/>
        <v xml:space="preserve"> </v>
      </c>
      <c r="N89" s="44" t="b">
        <f>IF('Formell utdanning'!D89='Krav etter opplæringslova'!$C$14,TRUE)</f>
        <v>0</v>
      </c>
      <c r="O89" s="84" t="str">
        <f t="shared" si="9"/>
        <v xml:space="preserve"> </v>
      </c>
      <c r="P89" s="44" t="b">
        <f>OR(D89='Krav etter opplæringslova'!$C$3,D89='Krav etter opplæringslova'!$C$4,D89='Krav etter opplæringslova'!$C$5,D89='Krav etter opplæringslova'!$C$7,D89='Krav etter opplæringslova'!$C$9)</f>
        <v>0</v>
      </c>
      <c r="Q89" s="84" t="str">
        <f t="shared" si="10"/>
        <v xml:space="preserve"> </v>
      </c>
      <c r="R89" s="62" t="str">
        <f t="shared" si="11"/>
        <v xml:space="preserve">     </v>
      </c>
    </row>
    <row r="90" spans="1:18" ht="30" customHeight="1" x14ac:dyDescent="0.2">
      <c r="A90" s="121"/>
      <c r="B90" s="122"/>
      <c r="C90" s="123"/>
      <c r="D90" s="122"/>
      <c r="E90" s="124"/>
      <c r="F90" s="122"/>
      <c r="G90" s="125"/>
      <c r="H90" s="44" t="b">
        <f>OR(D90='Krav etter opplæringslova'!$C$6,D90='Krav etter opplæringslova'!$C$8)</f>
        <v>0</v>
      </c>
      <c r="I90" s="84" t="str">
        <f t="shared" si="6"/>
        <v xml:space="preserve"> </v>
      </c>
      <c r="J90" s="44" t="b">
        <f>IF('Formell utdanning'!D90='Krav etter opplæringslova'!$C$10,TRUE)</f>
        <v>0</v>
      </c>
      <c r="K90" s="84" t="str">
        <f t="shared" si="7"/>
        <v xml:space="preserve"> </v>
      </c>
      <c r="L90" s="44" t="b">
        <f>OR(D90='Krav etter opplæringslova'!$C$11,D90='Krav etter opplæringslova'!$C$13)</f>
        <v>0</v>
      </c>
      <c r="M90" s="84" t="str">
        <f t="shared" si="8"/>
        <v xml:space="preserve"> </v>
      </c>
      <c r="N90" s="44" t="b">
        <f>IF('Formell utdanning'!D90='Krav etter opplæringslova'!$C$14,TRUE)</f>
        <v>0</v>
      </c>
      <c r="O90" s="84" t="str">
        <f t="shared" si="9"/>
        <v xml:space="preserve"> </v>
      </c>
      <c r="P90" s="44" t="b">
        <f>OR(D90='Krav etter opplæringslova'!$C$3,D90='Krav etter opplæringslova'!$C$4,D90='Krav etter opplæringslova'!$C$5,D90='Krav etter opplæringslova'!$C$7,D90='Krav etter opplæringslova'!$C$9)</f>
        <v>0</v>
      </c>
      <c r="Q90" s="84" t="str">
        <f t="shared" si="10"/>
        <v xml:space="preserve"> </v>
      </c>
      <c r="R90" s="62" t="str">
        <f t="shared" si="11"/>
        <v xml:space="preserve">     </v>
      </c>
    </row>
    <row r="91" spans="1:18" ht="30" customHeight="1" x14ac:dyDescent="0.2">
      <c r="A91" s="121"/>
      <c r="B91" s="122"/>
      <c r="C91" s="123"/>
      <c r="D91" s="122"/>
      <c r="E91" s="124"/>
      <c r="F91" s="122"/>
      <c r="G91" s="125"/>
      <c r="H91" s="44" t="b">
        <f>OR(D91='Krav etter opplæringslova'!$C$6,D91='Krav etter opplæringslova'!$C$8)</f>
        <v>0</v>
      </c>
      <c r="I91" s="84" t="str">
        <f t="shared" si="6"/>
        <v xml:space="preserve"> </v>
      </c>
      <c r="J91" s="44" t="b">
        <f>IF('Formell utdanning'!D91='Krav etter opplæringslova'!$C$10,TRUE)</f>
        <v>0</v>
      </c>
      <c r="K91" s="84" t="str">
        <f t="shared" si="7"/>
        <v xml:space="preserve"> </v>
      </c>
      <c r="L91" s="44" t="b">
        <f>OR(D91='Krav etter opplæringslova'!$C$11,D91='Krav etter opplæringslova'!$C$13)</f>
        <v>0</v>
      </c>
      <c r="M91" s="84" t="str">
        <f t="shared" si="8"/>
        <v xml:space="preserve"> </v>
      </c>
      <c r="N91" s="44" t="b">
        <f>IF('Formell utdanning'!D91='Krav etter opplæringslova'!$C$14,TRUE)</f>
        <v>0</v>
      </c>
      <c r="O91" s="84" t="str">
        <f t="shared" si="9"/>
        <v xml:space="preserve"> </v>
      </c>
      <c r="P91" s="44" t="b">
        <f>OR(D91='Krav etter opplæringslova'!$C$3,D91='Krav etter opplæringslova'!$C$4,D91='Krav etter opplæringslova'!$C$5,D91='Krav etter opplæringslova'!$C$7,D91='Krav etter opplæringslova'!$C$9)</f>
        <v>0</v>
      </c>
      <c r="Q91" s="84" t="str">
        <f t="shared" si="10"/>
        <v xml:space="preserve"> </v>
      </c>
      <c r="R91" s="62" t="str">
        <f t="shared" si="11"/>
        <v xml:space="preserve">     </v>
      </c>
    </row>
    <row r="92" spans="1:18" ht="30" customHeight="1" x14ac:dyDescent="0.2">
      <c r="A92" s="121"/>
      <c r="B92" s="122"/>
      <c r="C92" s="123"/>
      <c r="D92" s="122"/>
      <c r="E92" s="124"/>
      <c r="F92" s="122"/>
      <c r="G92" s="125"/>
      <c r="H92" s="44" t="b">
        <f>OR(D92='Krav etter opplæringslova'!$C$6,D92='Krav etter opplæringslova'!$C$8)</f>
        <v>0</v>
      </c>
      <c r="I92" s="84" t="str">
        <f t="shared" si="6"/>
        <v xml:space="preserve"> </v>
      </c>
      <c r="J92" s="44" t="b">
        <f>IF('Formell utdanning'!D92='Krav etter opplæringslova'!$C$10,TRUE)</f>
        <v>0</v>
      </c>
      <c r="K92" s="84" t="str">
        <f t="shared" si="7"/>
        <v xml:space="preserve"> </v>
      </c>
      <c r="L92" s="44" t="b">
        <f>OR(D92='Krav etter opplæringslova'!$C$11,D92='Krav etter opplæringslova'!$C$13)</f>
        <v>0</v>
      </c>
      <c r="M92" s="84" t="str">
        <f t="shared" si="8"/>
        <v xml:space="preserve"> </v>
      </c>
      <c r="N92" s="44" t="b">
        <f>IF('Formell utdanning'!D92='Krav etter opplæringslova'!$C$14,TRUE)</f>
        <v>0</v>
      </c>
      <c r="O92" s="84" t="str">
        <f t="shared" si="9"/>
        <v xml:space="preserve"> </v>
      </c>
      <c r="P92" s="44" t="b">
        <f>OR(D92='Krav etter opplæringslova'!$C$3,D92='Krav etter opplæringslova'!$C$4,D92='Krav etter opplæringslova'!$C$5,D92='Krav etter opplæringslova'!$C$7,D92='Krav etter opplæringslova'!$C$9)</f>
        <v>0</v>
      </c>
      <c r="Q92" s="84" t="str">
        <f t="shared" si="10"/>
        <v xml:space="preserve"> </v>
      </c>
      <c r="R92" s="62" t="str">
        <f t="shared" si="11"/>
        <v xml:space="preserve">     </v>
      </c>
    </row>
    <row r="93" spans="1:18" ht="30" customHeight="1" x14ac:dyDescent="0.2">
      <c r="A93" s="121"/>
      <c r="B93" s="122"/>
      <c r="C93" s="123"/>
      <c r="D93" s="122"/>
      <c r="E93" s="124"/>
      <c r="F93" s="122"/>
      <c r="G93" s="125"/>
      <c r="H93" s="44" t="b">
        <f>OR(D93='Krav etter opplæringslova'!$C$6,D93='Krav etter opplæringslova'!$C$8)</f>
        <v>0</v>
      </c>
      <c r="I93" s="84" t="str">
        <f t="shared" si="6"/>
        <v xml:space="preserve"> </v>
      </c>
      <c r="J93" s="44" t="b">
        <f>IF('Formell utdanning'!D93='Krav etter opplæringslova'!$C$10,TRUE)</f>
        <v>0</v>
      </c>
      <c r="K93" s="84" t="str">
        <f t="shared" si="7"/>
        <v xml:space="preserve"> </v>
      </c>
      <c r="L93" s="44" t="b">
        <f>OR(D93='Krav etter opplæringslova'!$C$11,D93='Krav etter opplæringslova'!$C$13)</f>
        <v>0</v>
      </c>
      <c r="M93" s="84" t="str">
        <f t="shared" si="8"/>
        <v xml:space="preserve"> </v>
      </c>
      <c r="N93" s="44" t="b">
        <f>IF('Formell utdanning'!D93='Krav etter opplæringslova'!$C$14,TRUE)</f>
        <v>0</v>
      </c>
      <c r="O93" s="84" t="str">
        <f t="shared" si="9"/>
        <v xml:space="preserve"> </v>
      </c>
      <c r="P93" s="44" t="b">
        <f>OR(D93='Krav etter opplæringslova'!$C$3,D93='Krav etter opplæringslova'!$C$4,D93='Krav etter opplæringslova'!$C$5,D93='Krav etter opplæringslova'!$C$7,D93='Krav etter opplæringslova'!$C$9)</f>
        <v>0</v>
      </c>
      <c r="Q93" s="84" t="str">
        <f t="shared" si="10"/>
        <v xml:space="preserve"> </v>
      </c>
      <c r="R93" s="62" t="str">
        <f t="shared" si="11"/>
        <v xml:space="preserve">     </v>
      </c>
    </row>
    <row r="94" spans="1:18" ht="30" customHeight="1" x14ac:dyDescent="0.2">
      <c r="A94" s="121"/>
      <c r="B94" s="122"/>
      <c r="C94" s="123"/>
      <c r="D94" s="122"/>
      <c r="E94" s="124"/>
      <c r="F94" s="122"/>
      <c r="G94" s="125"/>
      <c r="H94" s="44" t="b">
        <f>OR(D94='Krav etter opplæringslova'!$C$6,D94='Krav etter opplæringslova'!$C$8)</f>
        <v>0</v>
      </c>
      <c r="I94" s="84" t="str">
        <f t="shared" si="6"/>
        <v xml:space="preserve"> </v>
      </c>
      <c r="J94" s="44" t="b">
        <f>IF('Formell utdanning'!D94='Krav etter opplæringslova'!$C$10,TRUE)</f>
        <v>0</v>
      </c>
      <c r="K94" s="84" t="str">
        <f t="shared" si="7"/>
        <v xml:space="preserve"> </v>
      </c>
      <c r="L94" s="44" t="b">
        <f>OR(D94='Krav etter opplæringslova'!$C$11,D94='Krav etter opplæringslova'!$C$13)</f>
        <v>0</v>
      </c>
      <c r="M94" s="84" t="str">
        <f t="shared" si="8"/>
        <v xml:space="preserve"> </v>
      </c>
      <c r="N94" s="44" t="b">
        <f>IF('Formell utdanning'!D94='Krav etter opplæringslova'!$C$14,TRUE)</f>
        <v>0</v>
      </c>
      <c r="O94" s="84" t="str">
        <f t="shared" si="9"/>
        <v xml:space="preserve"> </v>
      </c>
      <c r="P94" s="44" t="b">
        <f>OR(D94='Krav etter opplæringslova'!$C$3,D94='Krav etter opplæringslova'!$C$4,D94='Krav etter opplæringslova'!$C$5,D94='Krav etter opplæringslova'!$C$7,D94='Krav etter opplæringslova'!$C$9)</f>
        <v>0</v>
      </c>
      <c r="Q94" s="84" t="str">
        <f t="shared" si="10"/>
        <v xml:space="preserve"> </v>
      </c>
      <c r="R94" s="62" t="str">
        <f t="shared" si="11"/>
        <v xml:space="preserve">     </v>
      </c>
    </row>
    <row r="95" spans="1:18" ht="30" customHeight="1" x14ac:dyDescent="0.2">
      <c r="A95" s="121"/>
      <c r="B95" s="122"/>
      <c r="C95" s="123"/>
      <c r="D95" s="122"/>
      <c r="E95" s="124"/>
      <c r="F95" s="122"/>
      <c r="G95" s="125"/>
      <c r="H95" s="44" t="b">
        <f>OR(D95='Krav etter opplæringslova'!$C$6,D95='Krav etter opplæringslova'!$C$8)</f>
        <v>0</v>
      </c>
      <c r="I95" s="84" t="str">
        <f t="shared" si="6"/>
        <v xml:space="preserve"> </v>
      </c>
      <c r="J95" s="44" t="b">
        <f>IF('Formell utdanning'!D95='Krav etter opplæringslova'!$C$10,TRUE)</f>
        <v>0</v>
      </c>
      <c r="K95" s="84" t="str">
        <f t="shared" si="7"/>
        <v xml:space="preserve"> </v>
      </c>
      <c r="L95" s="44" t="b">
        <f>OR(D95='Krav etter opplæringslova'!$C$11,D95='Krav etter opplæringslova'!$C$13)</f>
        <v>0</v>
      </c>
      <c r="M95" s="84" t="str">
        <f t="shared" si="8"/>
        <v xml:space="preserve"> </v>
      </c>
      <c r="N95" s="44" t="b">
        <f>IF('Formell utdanning'!D95='Krav etter opplæringslova'!$C$14,TRUE)</f>
        <v>0</v>
      </c>
      <c r="O95" s="84" t="str">
        <f t="shared" si="9"/>
        <v xml:space="preserve"> </v>
      </c>
      <c r="P95" s="44" t="b">
        <f>OR(D95='Krav etter opplæringslova'!$C$3,D95='Krav etter opplæringslova'!$C$4,D95='Krav etter opplæringslova'!$C$5,D95='Krav etter opplæringslova'!$C$7,D95='Krav etter opplæringslova'!$C$9)</f>
        <v>0</v>
      </c>
      <c r="Q95" s="84" t="str">
        <f t="shared" si="10"/>
        <v xml:space="preserve"> </v>
      </c>
      <c r="R95" s="62" t="str">
        <f t="shared" si="11"/>
        <v xml:space="preserve">     </v>
      </c>
    </row>
    <row r="96" spans="1:18" ht="30" customHeight="1" x14ac:dyDescent="0.2">
      <c r="A96" s="121"/>
      <c r="B96" s="122"/>
      <c r="C96" s="123"/>
      <c r="D96" s="122"/>
      <c r="E96" s="124"/>
      <c r="F96" s="122"/>
      <c r="G96" s="125"/>
      <c r="H96" s="44" t="b">
        <f>OR(D96='Krav etter opplæringslova'!$C$6,D96='Krav etter opplæringslova'!$C$8)</f>
        <v>0</v>
      </c>
      <c r="I96" s="84" t="str">
        <f t="shared" si="6"/>
        <v xml:space="preserve"> </v>
      </c>
      <c r="J96" s="44" t="b">
        <f>IF('Formell utdanning'!D96='Krav etter opplæringslova'!$C$10,TRUE)</f>
        <v>0</v>
      </c>
      <c r="K96" s="84" t="str">
        <f t="shared" si="7"/>
        <v xml:space="preserve"> </v>
      </c>
      <c r="L96" s="44" t="b">
        <f>OR(D96='Krav etter opplæringslova'!$C$11,D96='Krav etter opplæringslova'!$C$13)</f>
        <v>0</v>
      </c>
      <c r="M96" s="84" t="str">
        <f t="shared" si="8"/>
        <v xml:space="preserve"> </v>
      </c>
      <c r="N96" s="44" t="b">
        <f>IF('Formell utdanning'!D96='Krav etter opplæringslova'!$C$14,TRUE)</f>
        <v>0</v>
      </c>
      <c r="O96" s="84" t="str">
        <f t="shared" si="9"/>
        <v xml:space="preserve"> </v>
      </c>
      <c r="P96" s="44" t="b">
        <f>OR(D96='Krav etter opplæringslova'!$C$3,D96='Krav etter opplæringslova'!$C$4,D96='Krav etter opplæringslova'!$C$5,D96='Krav etter opplæringslova'!$C$7,D96='Krav etter opplæringslova'!$C$9)</f>
        <v>0</v>
      </c>
      <c r="Q96" s="84" t="str">
        <f t="shared" si="10"/>
        <v xml:space="preserve"> </v>
      </c>
      <c r="R96" s="62" t="str">
        <f t="shared" si="11"/>
        <v xml:space="preserve">     </v>
      </c>
    </row>
    <row r="97" spans="1:18" ht="30" customHeight="1" x14ac:dyDescent="0.2">
      <c r="A97" s="121"/>
      <c r="B97" s="122"/>
      <c r="C97" s="123"/>
      <c r="D97" s="122"/>
      <c r="E97" s="124"/>
      <c r="F97" s="122"/>
      <c r="G97" s="125"/>
      <c r="H97" s="44" t="b">
        <f>OR(D97='Krav etter opplæringslova'!$C$6,D97='Krav etter opplæringslova'!$C$8)</f>
        <v>0</v>
      </c>
      <c r="I97" s="84" t="str">
        <f t="shared" si="6"/>
        <v xml:space="preserve"> </v>
      </c>
      <c r="J97" s="44" t="b">
        <f>IF('Formell utdanning'!D97='Krav etter opplæringslova'!$C$10,TRUE)</f>
        <v>0</v>
      </c>
      <c r="K97" s="84" t="str">
        <f t="shared" si="7"/>
        <v xml:space="preserve"> </v>
      </c>
      <c r="L97" s="44" t="b">
        <f>OR(D97='Krav etter opplæringslova'!$C$11,D97='Krav etter opplæringslova'!$C$13)</f>
        <v>0</v>
      </c>
      <c r="M97" s="84" t="str">
        <f t="shared" si="8"/>
        <v xml:space="preserve"> </v>
      </c>
      <c r="N97" s="44" t="b">
        <f>IF('Formell utdanning'!D97='Krav etter opplæringslova'!$C$14,TRUE)</f>
        <v>0</v>
      </c>
      <c r="O97" s="84" t="str">
        <f t="shared" si="9"/>
        <v xml:space="preserve"> </v>
      </c>
      <c r="P97" s="44" t="b">
        <f>OR(D97='Krav etter opplæringslova'!$C$3,D97='Krav etter opplæringslova'!$C$4,D97='Krav etter opplæringslova'!$C$5,D97='Krav etter opplæringslova'!$C$7,D97='Krav etter opplæringslova'!$C$9)</f>
        <v>0</v>
      </c>
      <c r="Q97" s="84" t="str">
        <f t="shared" si="10"/>
        <v xml:space="preserve"> </v>
      </c>
      <c r="R97" s="62" t="str">
        <f t="shared" si="11"/>
        <v xml:space="preserve">     </v>
      </c>
    </row>
    <row r="98" spans="1:18" ht="30" customHeight="1" x14ac:dyDescent="0.2">
      <c r="A98" s="121"/>
      <c r="B98" s="122"/>
      <c r="C98" s="123"/>
      <c r="D98" s="122"/>
      <c r="E98" s="124"/>
      <c r="F98" s="122"/>
      <c r="G98" s="125"/>
      <c r="H98" s="44" t="b">
        <f>OR(D98='Krav etter opplæringslova'!$C$6,D98='Krav etter opplæringslova'!$C$8)</f>
        <v>0</v>
      </c>
      <c r="I98" s="84" t="str">
        <f t="shared" si="6"/>
        <v xml:space="preserve"> </v>
      </c>
      <c r="J98" s="44" t="b">
        <f>IF('Formell utdanning'!D98='Krav etter opplæringslova'!$C$10,TRUE)</f>
        <v>0</v>
      </c>
      <c r="K98" s="84" t="str">
        <f t="shared" si="7"/>
        <v xml:space="preserve"> </v>
      </c>
      <c r="L98" s="44" t="b">
        <f>OR(D98='Krav etter opplæringslova'!$C$11,D98='Krav etter opplæringslova'!$C$13)</f>
        <v>0</v>
      </c>
      <c r="M98" s="84" t="str">
        <f t="shared" si="8"/>
        <v xml:space="preserve"> </v>
      </c>
      <c r="N98" s="44" t="b">
        <f>IF('Formell utdanning'!D98='Krav etter opplæringslova'!$C$14,TRUE)</f>
        <v>0</v>
      </c>
      <c r="O98" s="84" t="str">
        <f t="shared" si="9"/>
        <v xml:space="preserve"> </v>
      </c>
      <c r="P98" s="44" t="b">
        <f>OR(D98='Krav etter opplæringslova'!$C$3,D98='Krav etter opplæringslova'!$C$4,D98='Krav etter opplæringslova'!$C$5,D98='Krav etter opplæringslova'!$C$7,D98='Krav etter opplæringslova'!$C$9)</f>
        <v>0</v>
      </c>
      <c r="Q98" s="84" t="str">
        <f t="shared" si="10"/>
        <v xml:space="preserve"> </v>
      </c>
      <c r="R98" s="62" t="str">
        <f t="shared" si="11"/>
        <v xml:space="preserve">     </v>
      </c>
    </row>
    <row r="99" spans="1:18" ht="30" customHeight="1" x14ac:dyDescent="0.2">
      <c r="A99" s="121"/>
      <c r="B99" s="122"/>
      <c r="C99" s="123"/>
      <c r="D99" s="122"/>
      <c r="E99" s="124"/>
      <c r="F99" s="122"/>
      <c r="G99" s="125"/>
      <c r="H99" s="44" t="b">
        <f>OR(D99='Krav etter opplæringslova'!$C$6,D99='Krav etter opplæringslova'!$C$8)</f>
        <v>0</v>
      </c>
      <c r="I99" s="84" t="str">
        <f t="shared" si="6"/>
        <v xml:space="preserve"> </v>
      </c>
      <c r="J99" s="44" t="b">
        <f>IF('Formell utdanning'!D99='Krav etter opplæringslova'!$C$10,TRUE)</f>
        <v>0</v>
      </c>
      <c r="K99" s="84" t="str">
        <f t="shared" si="7"/>
        <v xml:space="preserve"> </v>
      </c>
      <c r="L99" s="44" t="b">
        <f>OR(D99='Krav etter opplæringslova'!$C$11,D99='Krav etter opplæringslova'!$C$13)</f>
        <v>0</v>
      </c>
      <c r="M99" s="84" t="str">
        <f t="shared" si="8"/>
        <v xml:space="preserve"> </v>
      </c>
      <c r="N99" s="44" t="b">
        <f>IF('Formell utdanning'!D99='Krav etter opplæringslova'!$C$14,TRUE)</f>
        <v>0</v>
      </c>
      <c r="O99" s="84" t="str">
        <f t="shared" si="9"/>
        <v xml:space="preserve"> </v>
      </c>
      <c r="P99" s="44" t="b">
        <f>OR(D99='Krav etter opplæringslova'!$C$3,D99='Krav etter opplæringslova'!$C$4,D99='Krav etter opplæringslova'!$C$5,D99='Krav etter opplæringslova'!$C$7,D99='Krav etter opplæringslova'!$C$9)</f>
        <v>0</v>
      </c>
      <c r="Q99" s="84" t="str">
        <f t="shared" si="10"/>
        <v xml:space="preserve"> </v>
      </c>
      <c r="R99" s="62" t="str">
        <f t="shared" si="11"/>
        <v xml:space="preserve">     </v>
      </c>
    </row>
    <row r="100" spans="1:18" ht="30" customHeight="1" x14ac:dyDescent="0.2">
      <c r="A100" s="121"/>
      <c r="B100" s="122"/>
      <c r="C100" s="123"/>
      <c r="D100" s="122"/>
      <c r="E100" s="124"/>
      <c r="F100" s="122"/>
      <c r="G100" s="125"/>
      <c r="H100" s="44" t="b">
        <f>OR(D100='Krav etter opplæringslova'!$C$6,D100='Krav etter opplæringslova'!$C$8)</f>
        <v>0</v>
      </c>
      <c r="I100" s="84" t="str">
        <f t="shared" si="6"/>
        <v xml:space="preserve"> </v>
      </c>
      <c r="J100" s="44" t="b">
        <f>IF('Formell utdanning'!D100='Krav etter opplæringslova'!$C$10,TRUE)</f>
        <v>0</v>
      </c>
      <c r="K100" s="84" t="str">
        <f t="shared" si="7"/>
        <v xml:space="preserve"> </v>
      </c>
      <c r="L100" s="44" t="b">
        <f>OR(D100='Krav etter opplæringslova'!$C$11,D100='Krav etter opplæringslova'!$C$13)</f>
        <v>0</v>
      </c>
      <c r="M100" s="84" t="str">
        <f t="shared" si="8"/>
        <v xml:space="preserve"> </v>
      </c>
      <c r="N100" s="44" t="b">
        <f>IF('Formell utdanning'!D100='Krav etter opplæringslova'!$C$14,TRUE)</f>
        <v>0</v>
      </c>
      <c r="O100" s="84" t="str">
        <f t="shared" si="9"/>
        <v xml:space="preserve"> </v>
      </c>
      <c r="P100" s="44" t="b">
        <f>OR(D100='Krav etter opplæringslova'!$C$3,D100='Krav etter opplæringslova'!$C$4,D100='Krav etter opplæringslova'!$C$5,D100='Krav etter opplæringslova'!$C$7,D100='Krav etter opplæringslova'!$C$9)</f>
        <v>0</v>
      </c>
      <c r="Q100" s="84" t="str">
        <f t="shared" si="10"/>
        <v xml:space="preserve"> </v>
      </c>
      <c r="R100" s="62" t="str">
        <f t="shared" si="11"/>
        <v xml:space="preserve">     </v>
      </c>
    </row>
    <row r="101" spans="1:18" ht="30" customHeight="1" x14ac:dyDescent="0.2">
      <c r="A101" s="121"/>
      <c r="B101" s="122"/>
      <c r="C101" s="123"/>
      <c r="D101" s="122"/>
      <c r="E101" s="124"/>
      <c r="F101" s="122"/>
      <c r="G101" s="125"/>
      <c r="H101" s="44" t="b">
        <f>OR(D101='Krav etter opplæringslova'!$C$6,D101='Krav etter opplæringslova'!$C$8)</f>
        <v>0</v>
      </c>
      <c r="I101" s="84" t="str">
        <f t="shared" si="6"/>
        <v xml:space="preserve"> </v>
      </c>
      <c r="J101" s="44" t="b">
        <f>IF('Formell utdanning'!D101='Krav etter opplæringslova'!$C$10,TRUE)</f>
        <v>0</v>
      </c>
      <c r="K101" s="84" t="str">
        <f t="shared" si="7"/>
        <v xml:space="preserve"> </v>
      </c>
      <c r="L101" s="44" t="b">
        <f>OR(D101='Krav etter opplæringslova'!$C$11,D101='Krav etter opplæringslova'!$C$13)</f>
        <v>0</v>
      </c>
      <c r="M101" s="84" t="str">
        <f t="shared" si="8"/>
        <v xml:space="preserve"> </v>
      </c>
      <c r="N101" s="44" t="b">
        <f>IF('Formell utdanning'!D101='Krav etter opplæringslova'!$C$14,TRUE)</f>
        <v>0</v>
      </c>
      <c r="O101" s="84" t="str">
        <f t="shared" si="9"/>
        <v xml:space="preserve"> </v>
      </c>
      <c r="P101" s="44" t="b">
        <f>OR(D101='Krav etter opplæringslova'!$C$3,D101='Krav etter opplæringslova'!$C$4,D101='Krav etter opplæringslova'!$C$5,D101='Krav etter opplæringslova'!$C$7,D101='Krav etter opplæringslova'!$C$9)</f>
        <v>0</v>
      </c>
      <c r="Q101" s="84" t="str">
        <f t="shared" si="10"/>
        <v xml:space="preserve"> </v>
      </c>
      <c r="R101" s="62" t="str">
        <f t="shared" si="11"/>
        <v xml:space="preserve">     </v>
      </c>
    </row>
    <row r="102" spans="1:18" ht="30" customHeight="1" x14ac:dyDescent="0.2">
      <c r="A102" s="121"/>
      <c r="B102" s="122"/>
      <c r="C102" s="123"/>
      <c r="D102" s="122"/>
      <c r="E102" s="124"/>
      <c r="F102" s="122"/>
      <c r="G102" s="125"/>
      <c r="H102" s="44" t="b">
        <f>OR(D102='Krav etter opplæringslova'!$C$6,D102='Krav etter opplæringslova'!$C$8)</f>
        <v>0</v>
      </c>
      <c r="I102" s="84" t="str">
        <f t="shared" si="6"/>
        <v xml:space="preserve"> </v>
      </c>
      <c r="J102" s="44" t="b">
        <f>IF('Formell utdanning'!D102='Krav etter opplæringslova'!$C$10,TRUE)</f>
        <v>0</v>
      </c>
      <c r="K102" s="84" t="str">
        <f t="shared" si="7"/>
        <v xml:space="preserve"> </v>
      </c>
      <c r="L102" s="44" t="b">
        <f>OR(D102='Krav etter opplæringslova'!$C$11,D102='Krav etter opplæringslova'!$C$13)</f>
        <v>0</v>
      </c>
      <c r="M102" s="84" t="str">
        <f t="shared" si="8"/>
        <v xml:space="preserve"> </v>
      </c>
      <c r="N102" s="44" t="b">
        <f>IF('Formell utdanning'!D102='Krav etter opplæringslova'!$C$14,TRUE)</f>
        <v>0</v>
      </c>
      <c r="O102" s="84" t="str">
        <f t="shared" si="9"/>
        <v xml:space="preserve"> </v>
      </c>
      <c r="P102" s="44" t="b">
        <f>OR(D102='Krav etter opplæringslova'!$C$3,D102='Krav etter opplæringslova'!$C$4,D102='Krav etter opplæringslova'!$C$5,D102='Krav etter opplæringslova'!$C$7,D102='Krav etter opplæringslova'!$C$9)</f>
        <v>0</v>
      </c>
      <c r="Q102" s="84" t="str">
        <f t="shared" si="10"/>
        <v xml:space="preserve"> </v>
      </c>
      <c r="R102" s="62" t="str">
        <f t="shared" si="11"/>
        <v xml:space="preserve">     </v>
      </c>
    </row>
    <row r="103" spans="1:18" ht="30" customHeight="1" x14ac:dyDescent="0.2">
      <c r="A103" s="121"/>
      <c r="B103" s="122"/>
      <c r="C103" s="123"/>
      <c r="D103" s="122"/>
      <c r="E103" s="124"/>
      <c r="F103" s="122"/>
      <c r="G103" s="125"/>
      <c r="H103" s="44" t="b">
        <f>OR(D103='Krav etter opplæringslova'!$C$6,D103='Krav etter opplæringslova'!$C$8)</f>
        <v>0</v>
      </c>
      <c r="I103" s="84" t="str">
        <f t="shared" si="6"/>
        <v xml:space="preserve"> </v>
      </c>
      <c r="J103" s="44" t="b">
        <f>IF('Formell utdanning'!D103='Krav etter opplæringslova'!$C$10,TRUE)</f>
        <v>0</v>
      </c>
      <c r="K103" s="84" t="str">
        <f t="shared" si="7"/>
        <v xml:space="preserve"> </v>
      </c>
      <c r="L103" s="44" t="b">
        <f>OR(D103='Krav etter opplæringslova'!$C$11,D103='Krav etter opplæringslova'!$C$13)</f>
        <v>0</v>
      </c>
      <c r="M103" s="84" t="str">
        <f t="shared" si="8"/>
        <v xml:space="preserve"> </v>
      </c>
      <c r="N103" s="44" t="b">
        <f>IF('Formell utdanning'!D103='Krav etter opplæringslova'!$C$14,TRUE)</f>
        <v>0</v>
      </c>
      <c r="O103" s="84" t="str">
        <f t="shared" si="9"/>
        <v xml:space="preserve"> </v>
      </c>
      <c r="P103" s="44" t="b">
        <f>OR(D103='Krav etter opplæringslova'!$C$3,D103='Krav etter opplæringslova'!$C$4,D103='Krav etter opplæringslova'!$C$5,D103='Krav etter opplæringslova'!$C$7,D103='Krav etter opplæringslova'!$C$9)</f>
        <v>0</v>
      </c>
      <c r="Q103" s="84" t="str">
        <f t="shared" si="10"/>
        <v xml:space="preserve"> </v>
      </c>
      <c r="R103" s="62" t="str">
        <f t="shared" si="11"/>
        <v xml:space="preserve">     </v>
      </c>
    </row>
    <row r="104" spans="1:18" ht="30" customHeight="1" x14ac:dyDescent="0.2">
      <c r="A104" s="121"/>
      <c r="B104" s="122"/>
      <c r="C104" s="123"/>
      <c r="D104" s="122"/>
      <c r="E104" s="124"/>
      <c r="F104" s="122"/>
      <c r="G104" s="125"/>
      <c r="H104" s="44" t="b">
        <f>OR(D104='Krav etter opplæringslova'!$C$6,D104='Krav etter opplæringslova'!$C$8)</f>
        <v>0</v>
      </c>
      <c r="I104" s="84" t="str">
        <f t="shared" si="6"/>
        <v xml:space="preserve"> </v>
      </c>
      <c r="J104" s="44" t="b">
        <f>IF('Formell utdanning'!D104='Krav etter opplæringslova'!$C$10,TRUE)</f>
        <v>0</v>
      </c>
      <c r="K104" s="84" t="str">
        <f t="shared" si="7"/>
        <v xml:space="preserve"> </v>
      </c>
      <c r="L104" s="44" t="b">
        <f>OR(D104='Krav etter opplæringslova'!$C$11,D104='Krav etter opplæringslova'!$C$13)</f>
        <v>0</v>
      </c>
      <c r="M104" s="84" t="str">
        <f t="shared" si="8"/>
        <v xml:space="preserve"> </v>
      </c>
      <c r="N104" s="44" t="b">
        <f>IF('Formell utdanning'!D104='Krav etter opplæringslova'!$C$14,TRUE)</f>
        <v>0</v>
      </c>
      <c r="O104" s="84" t="str">
        <f t="shared" si="9"/>
        <v xml:space="preserve"> </v>
      </c>
      <c r="P104" s="44" t="b">
        <f>OR(D104='Krav etter opplæringslova'!$C$3,D104='Krav etter opplæringslova'!$C$4,D104='Krav etter opplæringslova'!$C$5,D104='Krav etter opplæringslova'!$C$7,D104='Krav etter opplæringslova'!$C$9)</f>
        <v>0</v>
      </c>
      <c r="Q104" s="84" t="str">
        <f t="shared" si="10"/>
        <v xml:space="preserve"> </v>
      </c>
      <c r="R104" s="62" t="str">
        <f t="shared" si="11"/>
        <v xml:space="preserve">     </v>
      </c>
    </row>
    <row r="105" spans="1:18" ht="30" customHeight="1" x14ac:dyDescent="0.2">
      <c r="A105" s="121"/>
      <c r="B105" s="122"/>
      <c r="C105" s="123"/>
      <c r="D105" s="122"/>
      <c r="E105" s="124"/>
      <c r="F105" s="122"/>
      <c r="G105" s="125"/>
      <c r="H105" s="44" t="b">
        <f>OR(D105='Krav etter opplæringslova'!$C$6,D105='Krav etter opplæringslova'!$C$8)</f>
        <v>0</v>
      </c>
      <c r="I105" s="84" t="str">
        <f t="shared" si="6"/>
        <v xml:space="preserve"> </v>
      </c>
      <c r="J105" s="44" t="b">
        <f>IF('Formell utdanning'!D105='Krav etter opplæringslova'!$C$10,TRUE)</f>
        <v>0</v>
      </c>
      <c r="K105" s="84" t="str">
        <f t="shared" si="7"/>
        <v xml:space="preserve"> </v>
      </c>
      <c r="L105" s="44" t="b">
        <f>OR(D105='Krav etter opplæringslova'!$C$11,D105='Krav etter opplæringslova'!$C$13)</f>
        <v>0</v>
      </c>
      <c r="M105" s="84" t="str">
        <f t="shared" si="8"/>
        <v xml:space="preserve"> </v>
      </c>
      <c r="N105" s="44" t="b">
        <f>IF('Formell utdanning'!D105='Krav etter opplæringslova'!$C$14,TRUE)</f>
        <v>0</v>
      </c>
      <c r="O105" s="84" t="str">
        <f t="shared" si="9"/>
        <v xml:space="preserve"> </v>
      </c>
      <c r="P105" s="44" t="b">
        <f>OR(D105='Krav etter opplæringslova'!$C$3,D105='Krav etter opplæringslova'!$C$4,D105='Krav etter opplæringslova'!$C$5,D105='Krav etter opplæringslova'!$C$7,D105='Krav etter opplæringslova'!$C$9)</f>
        <v>0</v>
      </c>
      <c r="Q105" s="84" t="str">
        <f t="shared" si="10"/>
        <v xml:space="preserve"> </v>
      </c>
      <c r="R105" s="62" t="str">
        <f t="shared" si="11"/>
        <v xml:space="preserve">     </v>
      </c>
    </row>
    <row r="106" spans="1:18" ht="30" customHeight="1" x14ac:dyDescent="0.2">
      <c r="A106" s="121"/>
      <c r="B106" s="122"/>
      <c r="C106" s="123"/>
      <c r="D106" s="122"/>
      <c r="E106" s="124"/>
      <c r="F106" s="122"/>
      <c r="G106" s="125"/>
      <c r="H106" s="44" t="b">
        <f>OR(D106='Krav etter opplæringslova'!$C$6,D106='Krav etter opplæringslova'!$C$8)</f>
        <v>0</v>
      </c>
      <c r="I106" s="84" t="str">
        <f t="shared" si="6"/>
        <v xml:space="preserve"> </v>
      </c>
      <c r="J106" s="44" t="b">
        <f>IF('Formell utdanning'!D106='Krav etter opplæringslova'!$C$10,TRUE)</f>
        <v>0</v>
      </c>
      <c r="K106" s="84" t="str">
        <f t="shared" si="7"/>
        <v xml:space="preserve"> </v>
      </c>
      <c r="L106" s="44" t="b">
        <f>OR(D106='Krav etter opplæringslova'!$C$11,D106='Krav etter opplæringslova'!$C$13)</f>
        <v>0</v>
      </c>
      <c r="M106" s="84" t="str">
        <f t="shared" si="8"/>
        <v xml:space="preserve"> </v>
      </c>
      <c r="N106" s="44" t="b">
        <f>IF('Formell utdanning'!D106='Krav etter opplæringslova'!$C$14,TRUE)</f>
        <v>0</v>
      </c>
      <c r="O106" s="84" t="str">
        <f t="shared" si="9"/>
        <v xml:space="preserve"> </v>
      </c>
      <c r="P106" s="44" t="b">
        <f>OR(D106='Krav etter opplæringslova'!$C$3,D106='Krav etter opplæringslova'!$C$4,D106='Krav etter opplæringslova'!$C$5,D106='Krav etter opplæringslova'!$C$7,D106='Krav etter opplæringslova'!$C$9)</f>
        <v>0</v>
      </c>
      <c r="Q106" s="84" t="str">
        <f t="shared" si="10"/>
        <v xml:space="preserve"> </v>
      </c>
      <c r="R106" s="62" t="str">
        <f t="shared" si="11"/>
        <v xml:space="preserve">     </v>
      </c>
    </row>
    <row r="107" spans="1:18" ht="30" customHeight="1" x14ac:dyDescent="0.2">
      <c r="A107" s="121"/>
      <c r="B107" s="122"/>
      <c r="C107" s="123"/>
      <c r="D107" s="122"/>
      <c r="E107" s="124"/>
      <c r="F107" s="122"/>
      <c r="G107" s="125"/>
      <c r="H107" s="44" t="b">
        <f>OR(D107='Krav etter opplæringslova'!$C$6,D107='Krav etter opplæringslova'!$C$8)</f>
        <v>0</v>
      </c>
      <c r="I107" s="84" t="str">
        <f t="shared" si="6"/>
        <v xml:space="preserve"> </v>
      </c>
      <c r="J107" s="44" t="b">
        <f>IF('Formell utdanning'!D107='Krav etter opplæringslova'!$C$10,TRUE)</f>
        <v>0</v>
      </c>
      <c r="K107" s="84" t="str">
        <f t="shared" si="7"/>
        <v xml:space="preserve"> </v>
      </c>
      <c r="L107" s="44" t="b">
        <f>OR(D107='Krav etter opplæringslova'!$C$11,D107='Krav etter opplæringslova'!$C$13)</f>
        <v>0</v>
      </c>
      <c r="M107" s="84" t="str">
        <f t="shared" si="8"/>
        <v xml:space="preserve"> </v>
      </c>
      <c r="N107" s="44" t="b">
        <f>IF('Formell utdanning'!D107='Krav etter opplæringslova'!$C$14,TRUE)</f>
        <v>0</v>
      </c>
      <c r="O107" s="84" t="str">
        <f t="shared" si="9"/>
        <v xml:space="preserve"> </v>
      </c>
      <c r="P107" s="44" t="b">
        <f>OR(D107='Krav etter opplæringslova'!$C$3,D107='Krav etter opplæringslova'!$C$4,D107='Krav etter opplæringslova'!$C$5,D107='Krav etter opplæringslova'!$C$7,D107='Krav etter opplæringslova'!$C$9)</f>
        <v>0</v>
      </c>
      <c r="Q107" s="84" t="str">
        <f t="shared" si="10"/>
        <v xml:space="preserve"> </v>
      </c>
      <c r="R107" s="62" t="str">
        <f t="shared" si="11"/>
        <v xml:space="preserve">     </v>
      </c>
    </row>
    <row r="108" spans="1:18" ht="30" customHeight="1" x14ac:dyDescent="0.2">
      <c r="A108" s="121"/>
      <c r="B108" s="122"/>
      <c r="C108" s="123"/>
      <c r="D108" s="122"/>
      <c r="E108" s="124"/>
      <c r="F108" s="122"/>
      <c r="G108" s="125"/>
      <c r="H108" s="44" t="b">
        <f>OR(D108='Krav etter opplæringslova'!$C$6,D108='Krav etter opplæringslova'!$C$8)</f>
        <v>0</v>
      </c>
      <c r="I108" s="84" t="str">
        <f t="shared" si="6"/>
        <v xml:space="preserve"> </v>
      </c>
      <c r="J108" s="44" t="b">
        <f>IF('Formell utdanning'!D108='Krav etter opplæringslova'!$C$10,TRUE)</f>
        <v>0</v>
      </c>
      <c r="K108" s="84" t="str">
        <f t="shared" si="7"/>
        <v xml:space="preserve"> </v>
      </c>
      <c r="L108" s="44" t="b">
        <f>OR(D108='Krav etter opplæringslova'!$C$11,D108='Krav etter opplæringslova'!$C$13)</f>
        <v>0</v>
      </c>
      <c r="M108" s="84" t="str">
        <f t="shared" si="8"/>
        <v xml:space="preserve"> </v>
      </c>
      <c r="N108" s="44" t="b">
        <f>IF('Formell utdanning'!D108='Krav etter opplæringslova'!$C$14,TRUE)</f>
        <v>0</v>
      </c>
      <c r="O108" s="84" t="str">
        <f t="shared" si="9"/>
        <v xml:space="preserve"> </v>
      </c>
      <c r="P108" s="44" t="b">
        <f>OR(D108='Krav etter opplæringslova'!$C$3,D108='Krav etter opplæringslova'!$C$4,D108='Krav etter opplæringslova'!$C$5,D108='Krav etter opplæringslova'!$C$7,D108='Krav etter opplæringslova'!$C$9)</f>
        <v>0</v>
      </c>
      <c r="Q108" s="84" t="str">
        <f t="shared" si="10"/>
        <v xml:space="preserve"> </v>
      </c>
      <c r="R108" s="62" t="str">
        <f t="shared" si="11"/>
        <v xml:space="preserve">     </v>
      </c>
    </row>
    <row r="109" spans="1:18" ht="30" customHeight="1" x14ac:dyDescent="0.2">
      <c r="A109" s="121"/>
      <c r="B109" s="122"/>
      <c r="C109" s="123"/>
      <c r="D109" s="122"/>
      <c r="E109" s="124"/>
      <c r="F109" s="122"/>
      <c r="G109" s="125"/>
      <c r="H109" s="44" t="b">
        <f>OR(D109='Krav etter opplæringslova'!$C$6,D109='Krav etter opplæringslova'!$C$8)</f>
        <v>0</v>
      </c>
      <c r="I109" s="84" t="str">
        <f t="shared" si="6"/>
        <v xml:space="preserve"> </v>
      </c>
      <c r="J109" s="44" t="b">
        <f>IF('Formell utdanning'!D109='Krav etter opplæringslova'!$C$10,TRUE)</f>
        <v>0</v>
      </c>
      <c r="K109" s="84" t="str">
        <f t="shared" si="7"/>
        <v xml:space="preserve"> </v>
      </c>
      <c r="L109" s="44" t="b">
        <f>OR(D109='Krav etter opplæringslova'!$C$11,D109='Krav etter opplæringslova'!$C$13)</f>
        <v>0</v>
      </c>
      <c r="M109" s="84" t="str">
        <f t="shared" si="8"/>
        <v xml:space="preserve"> </v>
      </c>
      <c r="N109" s="44" t="b">
        <f>IF('Formell utdanning'!D109='Krav etter opplæringslova'!$C$14,TRUE)</f>
        <v>0</v>
      </c>
      <c r="O109" s="84" t="str">
        <f t="shared" si="9"/>
        <v xml:space="preserve"> </v>
      </c>
      <c r="P109" s="44" t="b">
        <f>OR(D109='Krav etter opplæringslova'!$C$3,D109='Krav etter opplæringslova'!$C$4,D109='Krav etter opplæringslova'!$C$5,D109='Krav etter opplæringslova'!$C$7,D109='Krav etter opplæringslova'!$C$9)</f>
        <v>0</v>
      </c>
      <c r="Q109" s="84" t="str">
        <f t="shared" si="10"/>
        <v xml:space="preserve"> </v>
      </c>
      <c r="R109" s="62" t="str">
        <f t="shared" si="11"/>
        <v xml:space="preserve">     </v>
      </c>
    </row>
    <row r="110" spans="1:18" ht="30" customHeight="1" x14ac:dyDescent="0.2">
      <c r="A110" s="121"/>
      <c r="B110" s="122"/>
      <c r="C110" s="123"/>
      <c r="D110" s="122"/>
      <c r="E110" s="124"/>
      <c r="F110" s="122"/>
      <c r="G110" s="125"/>
      <c r="H110" s="44" t="b">
        <f>OR(D110='Krav etter opplæringslova'!$C$6,D110='Krav etter opplæringslova'!$C$8)</f>
        <v>0</v>
      </c>
      <c r="I110" s="84" t="str">
        <f t="shared" si="6"/>
        <v xml:space="preserve"> </v>
      </c>
      <c r="J110" s="44" t="b">
        <f>IF('Formell utdanning'!D110='Krav etter opplæringslova'!$C$10,TRUE)</f>
        <v>0</v>
      </c>
      <c r="K110" s="84" t="str">
        <f t="shared" si="7"/>
        <v xml:space="preserve"> </v>
      </c>
      <c r="L110" s="44" t="b">
        <f>OR(D110='Krav etter opplæringslova'!$C$11,D110='Krav etter opplæringslova'!$C$13)</f>
        <v>0</v>
      </c>
      <c r="M110" s="84" t="str">
        <f t="shared" si="8"/>
        <v xml:space="preserve"> </v>
      </c>
      <c r="N110" s="44" t="b">
        <f>IF('Formell utdanning'!D110='Krav etter opplæringslova'!$C$14,TRUE)</f>
        <v>0</v>
      </c>
      <c r="O110" s="84" t="str">
        <f t="shared" si="9"/>
        <v xml:space="preserve"> </v>
      </c>
      <c r="P110" s="44" t="b">
        <f>OR(D110='Krav etter opplæringslova'!$C$3,D110='Krav etter opplæringslova'!$C$4,D110='Krav etter opplæringslova'!$C$5,D110='Krav etter opplæringslova'!$C$7,D110='Krav etter opplæringslova'!$C$9)</f>
        <v>0</v>
      </c>
      <c r="Q110" s="84" t="str">
        <f t="shared" si="10"/>
        <v xml:space="preserve"> </v>
      </c>
      <c r="R110" s="62" t="str">
        <f t="shared" si="11"/>
        <v xml:space="preserve">     </v>
      </c>
    </row>
    <row r="111" spans="1:18" ht="30" customHeight="1" x14ac:dyDescent="0.2">
      <c r="A111" s="121"/>
      <c r="B111" s="122"/>
      <c r="C111" s="123"/>
      <c r="D111" s="122"/>
      <c r="E111" s="124"/>
      <c r="F111" s="122"/>
      <c r="G111" s="125"/>
      <c r="H111" s="44" t="b">
        <f>OR(D111='Krav etter opplæringslova'!$C$6,D111='Krav etter opplæringslova'!$C$8)</f>
        <v>0</v>
      </c>
      <c r="I111" s="84" t="str">
        <f t="shared" si="6"/>
        <v xml:space="preserve"> </v>
      </c>
      <c r="J111" s="44" t="b">
        <f>IF('Formell utdanning'!D111='Krav etter opplæringslova'!$C$10,TRUE)</f>
        <v>0</v>
      </c>
      <c r="K111" s="84" t="str">
        <f t="shared" si="7"/>
        <v xml:space="preserve"> </v>
      </c>
      <c r="L111" s="44" t="b">
        <f>OR(D111='Krav etter opplæringslova'!$C$11,D111='Krav etter opplæringslova'!$C$13)</f>
        <v>0</v>
      </c>
      <c r="M111" s="84" t="str">
        <f t="shared" si="8"/>
        <v xml:space="preserve"> </v>
      </c>
      <c r="N111" s="44" t="b">
        <f>IF('Formell utdanning'!D111='Krav etter opplæringslova'!$C$14,TRUE)</f>
        <v>0</v>
      </c>
      <c r="O111" s="84" t="str">
        <f t="shared" si="9"/>
        <v xml:space="preserve"> </v>
      </c>
      <c r="P111" s="44" t="b">
        <f>OR(D111='Krav etter opplæringslova'!$C$3,D111='Krav etter opplæringslova'!$C$4,D111='Krav etter opplæringslova'!$C$5,D111='Krav etter opplæringslova'!$C$7,D111='Krav etter opplæringslova'!$C$9)</f>
        <v>0</v>
      </c>
      <c r="Q111" s="84" t="str">
        <f t="shared" si="10"/>
        <v xml:space="preserve"> </v>
      </c>
      <c r="R111" s="62" t="str">
        <f t="shared" si="11"/>
        <v xml:space="preserve">     </v>
      </c>
    </row>
    <row r="112" spans="1:18" ht="30" customHeight="1" x14ac:dyDescent="0.2">
      <c r="A112" s="121"/>
      <c r="B112" s="122"/>
      <c r="C112" s="123"/>
      <c r="D112" s="122"/>
      <c r="E112" s="124"/>
      <c r="F112" s="122"/>
      <c r="G112" s="125"/>
      <c r="H112" s="44" t="b">
        <f>OR(D112='Krav etter opplæringslova'!$C$6,D112='Krav etter opplæringslova'!$C$8)</f>
        <v>0</v>
      </c>
      <c r="I112" s="84" t="str">
        <f t="shared" si="6"/>
        <v xml:space="preserve"> </v>
      </c>
      <c r="J112" s="44" t="b">
        <f>IF('Formell utdanning'!D112='Krav etter opplæringslova'!$C$10,TRUE)</f>
        <v>0</v>
      </c>
      <c r="K112" s="84" t="str">
        <f t="shared" si="7"/>
        <v xml:space="preserve"> </v>
      </c>
      <c r="L112" s="44" t="b">
        <f>OR(D112='Krav etter opplæringslova'!$C$11,D112='Krav etter opplæringslova'!$C$13)</f>
        <v>0</v>
      </c>
      <c r="M112" s="84" t="str">
        <f t="shared" si="8"/>
        <v xml:space="preserve"> </v>
      </c>
      <c r="N112" s="44" t="b">
        <f>IF('Formell utdanning'!D112='Krav etter opplæringslova'!$C$14,TRUE)</f>
        <v>0</v>
      </c>
      <c r="O112" s="84" t="str">
        <f t="shared" si="9"/>
        <v xml:space="preserve"> </v>
      </c>
      <c r="P112" s="44" t="b">
        <f>OR(D112='Krav etter opplæringslova'!$C$3,D112='Krav etter opplæringslova'!$C$4,D112='Krav etter opplæringslova'!$C$5,D112='Krav etter opplæringslova'!$C$7,D112='Krav etter opplæringslova'!$C$9)</f>
        <v>0</v>
      </c>
      <c r="Q112" s="84" t="str">
        <f t="shared" si="10"/>
        <v xml:space="preserve"> </v>
      </c>
      <c r="R112" s="62" t="str">
        <f t="shared" si="11"/>
        <v xml:space="preserve">     </v>
      </c>
    </row>
    <row r="113" spans="1:18" ht="30" customHeight="1" x14ac:dyDescent="0.2">
      <c r="A113" s="121"/>
      <c r="B113" s="122"/>
      <c r="C113" s="123"/>
      <c r="D113" s="122"/>
      <c r="E113" s="124"/>
      <c r="F113" s="122"/>
      <c r="G113" s="125"/>
      <c r="H113" s="44" t="b">
        <f>OR(D113='Krav etter opplæringslova'!$C$6,D113='Krav etter opplæringslova'!$C$8)</f>
        <v>0</v>
      </c>
      <c r="I113" s="84" t="str">
        <f t="shared" si="6"/>
        <v xml:space="preserve"> </v>
      </c>
      <c r="J113" s="44" t="b">
        <f>IF('Formell utdanning'!D113='Krav etter opplæringslova'!$C$10,TRUE)</f>
        <v>0</v>
      </c>
      <c r="K113" s="84" t="str">
        <f t="shared" si="7"/>
        <v xml:space="preserve"> </v>
      </c>
      <c r="L113" s="44" t="b">
        <f>OR(D113='Krav etter opplæringslova'!$C$11,D113='Krav etter opplæringslova'!$C$13)</f>
        <v>0</v>
      </c>
      <c r="M113" s="84" t="str">
        <f t="shared" si="8"/>
        <v xml:space="preserve"> </v>
      </c>
      <c r="N113" s="44" t="b">
        <f>IF('Formell utdanning'!D113='Krav etter opplæringslova'!$C$14,TRUE)</f>
        <v>0</v>
      </c>
      <c r="O113" s="84" t="str">
        <f t="shared" si="9"/>
        <v xml:space="preserve"> </v>
      </c>
      <c r="P113" s="44" t="b">
        <f>OR(D113='Krav etter opplæringslova'!$C$3,D113='Krav etter opplæringslova'!$C$4,D113='Krav etter opplæringslova'!$C$5,D113='Krav etter opplæringslova'!$C$7,D113='Krav etter opplæringslova'!$C$9)</f>
        <v>0</v>
      </c>
      <c r="Q113" s="84" t="str">
        <f t="shared" si="10"/>
        <v xml:space="preserve"> </v>
      </c>
      <c r="R113" s="62" t="str">
        <f t="shared" si="11"/>
        <v xml:space="preserve">     </v>
      </c>
    </row>
    <row r="114" spans="1:18" ht="30" customHeight="1" x14ac:dyDescent="0.2">
      <c r="A114" s="121"/>
      <c r="B114" s="122"/>
      <c r="C114" s="123"/>
      <c r="D114" s="122"/>
      <c r="E114" s="124"/>
      <c r="F114" s="122"/>
      <c r="G114" s="125"/>
      <c r="H114" s="44" t="b">
        <f>OR(D114='Krav etter opplæringslova'!$C$6,D114='Krav etter opplæringslova'!$C$8)</f>
        <v>0</v>
      </c>
      <c r="I114" s="84" t="str">
        <f t="shared" si="6"/>
        <v xml:space="preserve"> </v>
      </c>
      <c r="J114" s="44" t="b">
        <f>IF('Formell utdanning'!D114='Krav etter opplæringslova'!$C$10,TRUE)</f>
        <v>0</v>
      </c>
      <c r="K114" s="84" t="str">
        <f t="shared" si="7"/>
        <v xml:space="preserve"> </v>
      </c>
      <c r="L114" s="44" t="b">
        <f>OR(D114='Krav etter opplæringslova'!$C$11,D114='Krav etter opplæringslova'!$C$13)</f>
        <v>0</v>
      </c>
      <c r="M114" s="84" t="str">
        <f t="shared" si="8"/>
        <v xml:space="preserve"> </v>
      </c>
      <c r="N114" s="44" t="b">
        <f>IF('Formell utdanning'!D114='Krav etter opplæringslova'!$C$14,TRUE)</f>
        <v>0</v>
      </c>
      <c r="O114" s="84" t="str">
        <f t="shared" si="9"/>
        <v xml:space="preserve"> </v>
      </c>
      <c r="P114" s="44" t="b">
        <f>OR(D114='Krav etter opplæringslova'!$C$3,D114='Krav etter opplæringslova'!$C$4,D114='Krav etter opplæringslova'!$C$5,D114='Krav etter opplæringslova'!$C$7,D114='Krav etter opplæringslova'!$C$9)</f>
        <v>0</v>
      </c>
      <c r="Q114" s="84" t="str">
        <f t="shared" si="10"/>
        <v xml:space="preserve"> </v>
      </c>
      <c r="R114" s="62" t="str">
        <f t="shared" si="11"/>
        <v xml:space="preserve">     </v>
      </c>
    </row>
    <row r="115" spans="1:18" ht="30" customHeight="1" x14ac:dyDescent="0.2">
      <c r="A115" s="121"/>
      <c r="B115" s="122"/>
      <c r="C115" s="123"/>
      <c r="D115" s="122"/>
      <c r="E115" s="124"/>
      <c r="F115" s="122"/>
      <c r="G115" s="125"/>
      <c r="H115" s="44" t="b">
        <f>OR(D115='Krav etter opplæringslova'!$C$6,D115='Krav etter opplæringslova'!$C$8)</f>
        <v>0</v>
      </c>
      <c r="I115" s="84" t="str">
        <f t="shared" si="6"/>
        <v xml:space="preserve"> </v>
      </c>
      <c r="J115" s="44" t="b">
        <f>IF('Formell utdanning'!D115='Krav etter opplæringslova'!$C$10,TRUE)</f>
        <v>0</v>
      </c>
      <c r="K115" s="84" t="str">
        <f t="shared" si="7"/>
        <v xml:space="preserve"> </v>
      </c>
      <c r="L115" s="44" t="b">
        <f>OR(D115='Krav etter opplæringslova'!$C$11,D115='Krav etter opplæringslova'!$C$13)</f>
        <v>0</v>
      </c>
      <c r="M115" s="84" t="str">
        <f t="shared" si="8"/>
        <v xml:space="preserve"> </v>
      </c>
      <c r="N115" s="44" t="b">
        <f>IF('Formell utdanning'!D115='Krav etter opplæringslova'!$C$14,TRUE)</f>
        <v>0</v>
      </c>
      <c r="O115" s="84" t="str">
        <f t="shared" si="9"/>
        <v xml:space="preserve"> </v>
      </c>
      <c r="P115" s="44" t="b">
        <f>OR(D115='Krav etter opplæringslova'!$C$3,D115='Krav etter opplæringslova'!$C$4,D115='Krav etter opplæringslova'!$C$5,D115='Krav etter opplæringslova'!$C$7,D115='Krav etter opplæringslova'!$C$9)</f>
        <v>0</v>
      </c>
      <c r="Q115" s="84" t="str">
        <f t="shared" si="10"/>
        <v xml:space="preserve"> </v>
      </c>
      <c r="R115" s="62" t="str">
        <f t="shared" si="11"/>
        <v xml:space="preserve">     </v>
      </c>
    </row>
    <row r="116" spans="1:18" ht="30" customHeight="1" x14ac:dyDescent="0.2">
      <c r="A116" s="121"/>
      <c r="B116" s="122"/>
      <c r="C116" s="123"/>
      <c r="D116" s="122"/>
      <c r="E116" s="124"/>
      <c r="F116" s="122"/>
      <c r="G116" s="125"/>
      <c r="H116" s="44" t="b">
        <f>OR(D116='Krav etter opplæringslova'!$C$6,D116='Krav etter opplæringslova'!$C$8)</f>
        <v>0</v>
      </c>
      <c r="I116" s="84" t="str">
        <f t="shared" si="6"/>
        <v xml:space="preserve"> </v>
      </c>
      <c r="J116" s="44" t="b">
        <f>IF('Formell utdanning'!D116='Krav etter opplæringslova'!$C$10,TRUE)</f>
        <v>0</v>
      </c>
      <c r="K116" s="84" t="str">
        <f t="shared" si="7"/>
        <v xml:space="preserve"> </v>
      </c>
      <c r="L116" s="44" t="b">
        <f>OR(D116='Krav etter opplæringslova'!$C$11,D116='Krav etter opplæringslova'!$C$13)</f>
        <v>0</v>
      </c>
      <c r="M116" s="84" t="str">
        <f t="shared" si="8"/>
        <v xml:space="preserve"> </v>
      </c>
      <c r="N116" s="44" t="b">
        <f>IF('Formell utdanning'!D116='Krav etter opplæringslova'!$C$14,TRUE)</f>
        <v>0</v>
      </c>
      <c r="O116" s="84" t="str">
        <f t="shared" si="9"/>
        <v xml:space="preserve"> </v>
      </c>
      <c r="P116" s="44" t="b">
        <f>OR(D116='Krav etter opplæringslova'!$C$3,D116='Krav etter opplæringslova'!$C$4,D116='Krav etter opplæringslova'!$C$5,D116='Krav etter opplæringslova'!$C$7,D116='Krav etter opplæringslova'!$C$9)</f>
        <v>0</v>
      </c>
      <c r="Q116" s="84" t="str">
        <f t="shared" si="10"/>
        <v xml:space="preserve"> </v>
      </c>
      <c r="R116" s="62" t="str">
        <f t="shared" si="11"/>
        <v xml:space="preserve">     </v>
      </c>
    </row>
    <row r="117" spans="1:18" ht="30" customHeight="1" x14ac:dyDescent="0.2">
      <c r="A117" s="121"/>
      <c r="B117" s="122"/>
      <c r="C117" s="123"/>
      <c r="D117" s="122"/>
      <c r="E117" s="124"/>
      <c r="F117" s="122"/>
      <c r="G117" s="125"/>
      <c r="H117" s="44" t="b">
        <f>OR(D117='Krav etter opplæringslova'!$C$6,D117='Krav etter opplæringslova'!$C$8)</f>
        <v>0</v>
      </c>
      <c r="I117" s="84" t="str">
        <f t="shared" si="6"/>
        <v xml:space="preserve"> </v>
      </c>
      <c r="J117" s="44" t="b">
        <f>IF('Formell utdanning'!D117='Krav etter opplæringslova'!$C$10,TRUE)</f>
        <v>0</v>
      </c>
      <c r="K117" s="84" t="str">
        <f t="shared" si="7"/>
        <v xml:space="preserve"> </v>
      </c>
      <c r="L117" s="44" t="b">
        <f>OR(D117='Krav etter opplæringslova'!$C$11,D117='Krav etter opplæringslova'!$C$13)</f>
        <v>0</v>
      </c>
      <c r="M117" s="84" t="str">
        <f t="shared" si="8"/>
        <v xml:space="preserve"> </v>
      </c>
      <c r="N117" s="44" t="b">
        <f>IF('Formell utdanning'!D117='Krav etter opplæringslova'!$C$14,TRUE)</f>
        <v>0</v>
      </c>
      <c r="O117" s="84" t="str">
        <f t="shared" si="9"/>
        <v xml:space="preserve"> </v>
      </c>
      <c r="P117" s="44" t="b">
        <f>OR(D117='Krav etter opplæringslova'!$C$3,D117='Krav etter opplæringslova'!$C$4,D117='Krav etter opplæringslova'!$C$5,D117='Krav etter opplæringslova'!$C$7,D117='Krav etter opplæringslova'!$C$9)</f>
        <v>0</v>
      </c>
      <c r="Q117" s="84" t="str">
        <f t="shared" si="10"/>
        <v xml:space="preserve"> </v>
      </c>
      <c r="R117" s="62" t="str">
        <f t="shared" si="11"/>
        <v xml:space="preserve">     </v>
      </c>
    </row>
    <row r="118" spans="1:18" ht="30" customHeight="1" x14ac:dyDescent="0.2">
      <c r="A118" s="121"/>
      <c r="B118" s="122"/>
      <c r="C118" s="123"/>
      <c r="D118" s="122"/>
      <c r="E118" s="124"/>
      <c r="F118" s="122"/>
      <c r="G118" s="125"/>
      <c r="H118" s="44" t="b">
        <f>OR(D118='Krav etter opplæringslova'!$C$6,D118='Krav etter opplæringslova'!$C$8)</f>
        <v>0</v>
      </c>
      <c r="I118" s="84" t="str">
        <f t="shared" si="6"/>
        <v xml:space="preserve"> </v>
      </c>
      <c r="J118" s="44" t="b">
        <f>IF('Formell utdanning'!D118='Krav etter opplæringslova'!$C$10,TRUE)</f>
        <v>0</v>
      </c>
      <c r="K118" s="84" t="str">
        <f t="shared" si="7"/>
        <v xml:space="preserve"> </v>
      </c>
      <c r="L118" s="44" t="b">
        <f>OR(D118='Krav etter opplæringslova'!$C$11,D118='Krav etter opplæringslova'!$C$13)</f>
        <v>0</v>
      </c>
      <c r="M118" s="84" t="str">
        <f t="shared" si="8"/>
        <v xml:space="preserve"> </v>
      </c>
      <c r="N118" s="44" t="b">
        <f>IF('Formell utdanning'!D118='Krav etter opplæringslova'!$C$14,TRUE)</f>
        <v>0</v>
      </c>
      <c r="O118" s="84" t="str">
        <f t="shared" si="9"/>
        <v xml:space="preserve"> </v>
      </c>
      <c r="P118" s="44" t="b">
        <f>OR(D118='Krav etter opplæringslova'!$C$3,D118='Krav etter opplæringslova'!$C$4,D118='Krav etter opplæringslova'!$C$5,D118='Krav etter opplæringslova'!$C$7,D118='Krav etter opplæringslova'!$C$9)</f>
        <v>0</v>
      </c>
      <c r="Q118" s="84" t="str">
        <f t="shared" si="10"/>
        <v xml:space="preserve"> </v>
      </c>
      <c r="R118" s="62" t="str">
        <f t="shared" si="11"/>
        <v xml:space="preserve">     </v>
      </c>
    </row>
    <row r="119" spans="1:18" ht="30" customHeight="1" x14ac:dyDescent="0.2">
      <c r="A119" s="121"/>
      <c r="B119" s="122"/>
      <c r="C119" s="123"/>
      <c r="D119" s="122"/>
      <c r="E119" s="124"/>
      <c r="F119" s="122"/>
      <c r="G119" s="125"/>
      <c r="H119" s="44" t="b">
        <f>OR(D119='Krav etter opplæringslova'!$C$6,D119='Krav etter opplæringslova'!$C$8)</f>
        <v>0</v>
      </c>
      <c r="I119" s="84" t="str">
        <f t="shared" si="6"/>
        <v xml:space="preserve"> </v>
      </c>
      <c r="J119" s="44" t="b">
        <f>IF('Formell utdanning'!D119='Krav etter opplæringslova'!$C$10,TRUE)</f>
        <v>0</v>
      </c>
      <c r="K119" s="84" t="str">
        <f t="shared" si="7"/>
        <v xml:space="preserve"> </v>
      </c>
      <c r="L119" s="44" t="b">
        <f>OR(D119='Krav etter opplæringslova'!$C$11,D119='Krav etter opplæringslova'!$C$13)</f>
        <v>0</v>
      </c>
      <c r="M119" s="84" t="str">
        <f t="shared" si="8"/>
        <v xml:space="preserve"> </v>
      </c>
      <c r="N119" s="44" t="b">
        <f>IF('Formell utdanning'!D119='Krav etter opplæringslova'!$C$14,TRUE)</f>
        <v>0</v>
      </c>
      <c r="O119" s="84" t="str">
        <f t="shared" si="9"/>
        <v xml:space="preserve"> </v>
      </c>
      <c r="P119" s="44" t="b">
        <f>OR(D119='Krav etter opplæringslova'!$C$3,D119='Krav etter opplæringslova'!$C$4,D119='Krav etter opplæringslova'!$C$5,D119='Krav etter opplæringslova'!$C$7,D119='Krav etter opplæringslova'!$C$9)</f>
        <v>0</v>
      </c>
      <c r="Q119" s="84" t="str">
        <f t="shared" si="10"/>
        <v xml:space="preserve"> </v>
      </c>
      <c r="R119" s="62" t="str">
        <f t="shared" si="11"/>
        <v xml:space="preserve">     </v>
      </c>
    </row>
    <row r="120" spans="1:18" ht="30" customHeight="1" x14ac:dyDescent="0.2">
      <c r="A120" s="121"/>
      <c r="B120" s="122"/>
      <c r="C120" s="123"/>
      <c r="D120" s="122"/>
      <c r="E120" s="124"/>
      <c r="F120" s="122"/>
      <c r="G120" s="125"/>
      <c r="H120" s="44" t="b">
        <f>OR(D120='Krav etter opplæringslova'!$C$6,D120='Krav etter opplæringslova'!$C$8)</f>
        <v>0</v>
      </c>
      <c r="I120" s="84" t="str">
        <f t="shared" si="6"/>
        <v xml:space="preserve"> </v>
      </c>
      <c r="J120" s="44" t="b">
        <f>IF('Formell utdanning'!D120='Krav etter opplæringslova'!$C$10,TRUE)</f>
        <v>0</v>
      </c>
      <c r="K120" s="84" t="str">
        <f t="shared" si="7"/>
        <v xml:space="preserve"> </v>
      </c>
      <c r="L120" s="44" t="b">
        <f>OR(D120='Krav etter opplæringslova'!$C$11,D120='Krav etter opplæringslova'!$C$13)</f>
        <v>0</v>
      </c>
      <c r="M120" s="84" t="str">
        <f t="shared" si="8"/>
        <v xml:space="preserve"> </v>
      </c>
      <c r="N120" s="44" t="b">
        <f>IF('Formell utdanning'!D120='Krav etter opplæringslova'!$C$14,TRUE)</f>
        <v>0</v>
      </c>
      <c r="O120" s="84" t="str">
        <f t="shared" si="9"/>
        <v xml:space="preserve"> </v>
      </c>
      <c r="P120" s="44" t="b">
        <f>OR(D120='Krav etter opplæringslova'!$C$3,D120='Krav etter opplæringslova'!$C$4,D120='Krav etter opplæringslova'!$C$5,D120='Krav etter opplæringslova'!$C$7,D120='Krav etter opplæringslova'!$C$9)</f>
        <v>0</v>
      </c>
      <c r="Q120" s="84" t="str">
        <f t="shared" si="10"/>
        <v xml:space="preserve"> </v>
      </c>
      <c r="R120" s="62" t="str">
        <f t="shared" si="11"/>
        <v xml:space="preserve">     </v>
      </c>
    </row>
    <row r="121" spans="1:18" ht="30" customHeight="1" x14ac:dyDescent="0.2">
      <c r="A121" s="121"/>
      <c r="B121" s="122"/>
      <c r="C121" s="123"/>
      <c r="D121" s="122"/>
      <c r="E121" s="124"/>
      <c r="F121" s="122"/>
      <c r="G121" s="125"/>
      <c r="H121" s="44" t="b">
        <f>OR(D121='Krav etter opplæringslova'!$C$6,D121='Krav etter opplæringslova'!$C$8)</f>
        <v>0</v>
      </c>
      <c r="I121" s="84" t="str">
        <f t="shared" si="6"/>
        <v xml:space="preserve"> </v>
      </c>
      <c r="J121" s="44" t="b">
        <f>IF('Formell utdanning'!D121='Krav etter opplæringslova'!$C$10,TRUE)</f>
        <v>0</v>
      </c>
      <c r="K121" s="84" t="str">
        <f t="shared" si="7"/>
        <v xml:space="preserve"> </v>
      </c>
      <c r="L121" s="44" t="b">
        <f>OR(D121='Krav etter opplæringslova'!$C$11,D121='Krav etter opplæringslova'!$C$13)</f>
        <v>0</v>
      </c>
      <c r="M121" s="84" t="str">
        <f t="shared" si="8"/>
        <v xml:space="preserve"> </v>
      </c>
      <c r="N121" s="44" t="b">
        <f>IF('Formell utdanning'!D121='Krav etter opplæringslova'!$C$14,TRUE)</f>
        <v>0</v>
      </c>
      <c r="O121" s="84" t="str">
        <f t="shared" si="9"/>
        <v xml:space="preserve"> </v>
      </c>
      <c r="P121" s="44" t="b">
        <f>OR(D121='Krav etter opplæringslova'!$C$3,D121='Krav etter opplæringslova'!$C$4,D121='Krav etter opplæringslova'!$C$5,D121='Krav etter opplæringslova'!$C$7,D121='Krav etter opplæringslova'!$C$9)</f>
        <v>0</v>
      </c>
      <c r="Q121" s="84" t="str">
        <f t="shared" si="10"/>
        <v xml:space="preserve"> </v>
      </c>
      <c r="R121" s="62" t="str">
        <f t="shared" si="11"/>
        <v xml:space="preserve">     </v>
      </c>
    </row>
    <row r="122" spans="1:18" ht="30" customHeight="1" x14ac:dyDescent="0.2">
      <c r="A122" s="121"/>
      <c r="B122" s="122"/>
      <c r="C122" s="123"/>
      <c r="D122" s="122"/>
      <c r="E122" s="124"/>
      <c r="F122" s="122"/>
      <c r="G122" s="125"/>
      <c r="H122" s="44" t="b">
        <f>OR(D122='Krav etter opplæringslova'!$C$6,D122='Krav etter opplæringslova'!$C$8)</f>
        <v>0</v>
      </c>
      <c r="I122" s="84" t="str">
        <f t="shared" si="6"/>
        <v xml:space="preserve"> </v>
      </c>
      <c r="J122" s="44" t="b">
        <f>IF('Formell utdanning'!D122='Krav etter opplæringslova'!$C$10,TRUE)</f>
        <v>0</v>
      </c>
      <c r="K122" s="84" t="str">
        <f t="shared" si="7"/>
        <v xml:space="preserve"> </v>
      </c>
      <c r="L122" s="44" t="b">
        <f>OR(D122='Krav etter opplæringslova'!$C$11,D122='Krav etter opplæringslova'!$C$13)</f>
        <v>0</v>
      </c>
      <c r="M122" s="84" t="str">
        <f t="shared" si="8"/>
        <v xml:space="preserve"> </v>
      </c>
      <c r="N122" s="44" t="b">
        <f>IF('Formell utdanning'!D122='Krav etter opplæringslova'!$C$14,TRUE)</f>
        <v>0</v>
      </c>
      <c r="O122" s="84" t="str">
        <f t="shared" si="9"/>
        <v xml:space="preserve"> </v>
      </c>
      <c r="P122" s="44" t="b">
        <f>OR(D122='Krav etter opplæringslova'!$C$3,D122='Krav etter opplæringslova'!$C$4,D122='Krav etter opplæringslova'!$C$5,D122='Krav etter opplæringslova'!$C$7,D122='Krav etter opplæringslova'!$C$9)</f>
        <v>0</v>
      </c>
      <c r="Q122" s="84" t="str">
        <f t="shared" si="10"/>
        <v xml:space="preserve"> </v>
      </c>
      <c r="R122" s="62" t="str">
        <f t="shared" si="11"/>
        <v xml:space="preserve">     </v>
      </c>
    </row>
    <row r="123" spans="1:18" ht="30" customHeight="1" x14ac:dyDescent="0.2">
      <c r="A123" s="121"/>
      <c r="B123" s="122"/>
      <c r="C123" s="123"/>
      <c r="D123" s="122"/>
      <c r="E123" s="124"/>
      <c r="F123" s="122"/>
      <c r="G123" s="125"/>
      <c r="H123" s="44" t="b">
        <f>OR(D123='Krav etter opplæringslova'!$C$6,D123='Krav etter opplæringslova'!$C$8)</f>
        <v>0</v>
      </c>
      <c r="I123" s="84" t="str">
        <f t="shared" si="6"/>
        <v xml:space="preserve"> </v>
      </c>
      <c r="J123" s="44" t="b">
        <f>IF('Formell utdanning'!D123='Krav etter opplæringslova'!$C$10,TRUE)</f>
        <v>0</v>
      </c>
      <c r="K123" s="84" t="str">
        <f t="shared" si="7"/>
        <v xml:space="preserve"> </v>
      </c>
      <c r="L123" s="44" t="b">
        <f>OR(D123='Krav etter opplæringslova'!$C$11,D123='Krav etter opplæringslova'!$C$13)</f>
        <v>0</v>
      </c>
      <c r="M123" s="84" t="str">
        <f t="shared" si="8"/>
        <v xml:space="preserve"> </v>
      </c>
      <c r="N123" s="44" t="b">
        <f>IF('Formell utdanning'!D123='Krav etter opplæringslova'!$C$14,TRUE)</f>
        <v>0</v>
      </c>
      <c r="O123" s="84" t="str">
        <f t="shared" si="9"/>
        <v xml:space="preserve"> </v>
      </c>
      <c r="P123" s="44" t="b">
        <f>OR(D123='Krav etter opplæringslova'!$C$3,D123='Krav etter opplæringslova'!$C$4,D123='Krav etter opplæringslova'!$C$5,D123='Krav etter opplæringslova'!$C$7,D123='Krav etter opplæringslova'!$C$9)</f>
        <v>0</v>
      </c>
      <c r="Q123" s="84" t="str">
        <f t="shared" si="10"/>
        <v xml:space="preserve"> </v>
      </c>
      <c r="R123" s="62" t="str">
        <f t="shared" si="11"/>
        <v xml:space="preserve">     </v>
      </c>
    </row>
    <row r="124" spans="1:18" ht="30" customHeight="1" x14ac:dyDescent="0.2">
      <c r="A124" s="121"/>
      <c r="B124" s="122"/>
      <c r="C124" s="123"/>
      <c r="D124" s="122"/>
      <c r="E124" s="124"/>
      <c r="F124" s="122"/>
      <c r="G124" s="125"/>
      <c r="H124" s="44" t="b">
        <f>OR(D124='Krav etter opplæringslova'!$C$6,D124='Krav etter opplæringslova'!$C$8)</f>
        <v>0</v>
      </c>
      <c r="I124" s="84" t="str">
        <f t="shared" si="6"/>
        <v xml:space="preserve"> </v>
      </c>
      <c r="J124" s="44" t="b">
        <f>IF('Formell utdanning'!D124='Krav etter opplæringslova'!$C$10,TRUE)</f>
        <v>0</v>
      </c>
      <c r="K124" s="84" t="str">
        <f t="shared" si="7"/>
        <v xml:space="preserve"> </v>
      </c>
      <c r="L124" s="44" t="b">
        <f>OR(D124='Krav etter opplæringslova'!$C$11,D124='Krav etter opplæringslova'!$C$13)</f>
        <v>0</v>
      </c>
      <c r="M124" s="84" t="str">
        <f t="shared" si="8"/>
        <v xml:space="preserve"> </v>
      </c>
      <c r="N124" s="44" t="b">
        <f>IF('Formell utdanning'!D124='Krav etter opplæringslova'!$C$14,TRUE)</f>
        <v>0</v>
      </c>
      <c r="O124" s="84" t="str">
        <f t="shared" si="9"/>
        <v xml:space="preserve"> </v>
      </c>
      <c r="P124" s="44" t="b">
        <f>OR(D124='Krav etter opplæringslova'!$C$3,D124='Krav etter opplæringslova'!$C$4,D124='Krav etter opplæringslova'!$C$5,D124='Krav etter opplæringslova'!$C$7,D124='Krav etter opplæringslova'!$C$9)</f>
        <v>0</v>
      </c>
      <c r="Q124" s="84" t="str">
        <f t="shared" si="10"/>
        <v xml:space="preserve"> </v>
      </c>
      <c r="R124" s="62" t="str">
        <f t="shared" si="11"/>
        <v xml:space="preserve">     </v>
      </c>
    </row>
    <row r="125" spans="1:18" ht="30" customHeight="1" x14ac:dyDescent="0.2">
      <c r="A125" s="121"/>
      <c r="B125" s="122"/>
      <c r="C125" s="123"/>
      <c r="D125" s="122"/>
      <c r="E125" s="124"/>
      <c r="F125" s="122"/>
      <c r="G125" s="125"/>
      <c r="H125" s="44" t="b">
        <f>OR(D125='Krav etter opplæringslova'!$C$6,D125='Krav etter opplæringslova'!$C$8)</f>
        <v>0</v>
      </c>
      <c r="I125" s="84" t="str">
        <f t="shared" si="6"/>
        <v xml:space="preserve"> </v>
      </c>
      <c r="J125" s="44" t="b">
        <f>IF('Formell utdanning'!D125='Krav etter opplæringslova'!$C$10,TRUE)</f>
        <v>0</v>
      </c>
      <c r="K125" s="84" t="str">
        <f t="shared" si="7"/>
        <v xml:space="preserve"> </v>
      </c>
      <c r="L125" s="44" t="b">
        <f>OR(D125='Krav etter opplæringslova'!$C$11,D125='Krav etter opplæringslova'!$C$13)</f>
        <v>0</v>
      </c>
      <c r="M125" s="84" t="str">
        <f t="shared" si="8"/>
        <v xml:space="preserve"> </v>
      </c>
      <c r="N125" s="44" t="b">
        <f>IF('Formell utdanning'!D125='Krav etter opplæringslova'!$C$14,TRUE)</f>
        <v>0</v>
      </c>
      <c r="O125" s="84" t="str">
        <f t="shared" si="9"/>
        <v xml:space="preserve"> </v>
      </c>
      <c r="P125" s="44" t="b">
        <f>OR(D125='Krav etter opplæringslova'!$C$3,D125='Krav etter opplæringslova'!$C$4,D125='Krav etter opplæringslova'!$C$5,D125='Krav etter opplæringslova'!$C$7,D125='Krav etter opplæringslova'!$C$9)</f>
        <v>0</v>
      </c>
      <c r="Q125" s="84" t="str">
        <f t="shared" si="10"/>
        <v xml:space="preserve"> </v>
      </c>
      <c r="R125" s="62" t="str">
        <f t="shared" si="11"/>
        <v xml:space="preserve">     </v>
      </c>
    </row>
    <row r="126" spans="1:18" ht="30" customHeight="1" x14ac:dyDescent="0.2">
      <c r="A126" s="121"/>
      <c r="B126" s="122"/>
      <c r="C126" s="123"/>
      <c r="D126" s="122"/>
      <c r="E126" s="124"/>
      <c r="F126" s="122"/>
      <c r="G126" s="125"/>
      <c r="H126" s="44" t="b">
        <f>OR(D126='Krav etter opplæringslova'!$C$6,D126='Krav etter opplæringslova'!$C$8)</f>
        <v>0</v>
      </c>
      <c r="I126" s="84" t="str">
        <f t="shared" si="6"/>
        <v xml:space="preserve"> </v>
      </c>
      <c r="J126" s="44" t="b">
        <f>IF('Formell utdanning'!D126='Krav etter opplæringslova'!$C$10,TRUE)</f>
        <v>0</v>
      </c>
      <c r="K126" s="84" t="str">
        <f t="shared" si="7"/>
        <v xml:space="preserve"> </v>
      </c>
      <c r="L126" s="44" t="b">
        <f>OR(D126='Krav etter opplæringslova'!$C$11,D126='Krav etter opplæringslova'!$C$13)</f>
        <v>0</v>
      </c>
      <c r="M126" s="84" t="str">
        <f t="shared" si="8"/>
        <v xml:space="preserve"> </v>
      </c>
      <c r="N126" s="44" t="b">
        <f>IF('Formell utdanning'!D126='Krav etter opplæringslova'!$C$14,TRUE)</f>
        <v>0</v>
      </c>
      <c r="O126" s="84" t="str">
        <f t="shared" si="9"/>
        <v xml:space="preserve"> </v>
      </c>
      <c r="P126" s="44" t="b">
        <f>OR(D126='Krav etter opplæringslova'!$C$3,D126='Krav etter opplæringslova'!$C$4,D126='Krav etter opplæringslova'!$C$5,D126='Krav etter opplæringslova'!$C$7,D126='Krav etter opplæringslova'!$C$9)</f>
        <v>0</v>
      </c>
      <c r="Q126" s="84" t="str">
        <f t="shared" si="10"/>
        <v xml:space="preserve"> </v>
      </c>
      <c r="R126" s="62" t="str">
        <f t="shared" si="11"/>
        <v xml:space="preserve">     </v>
      </c>
    </row>
    <row r="127" spans="1:18" ht="30" customHeight="1" x14ac:dyDescent="0.2">
      <c r="A127" s="121"/>
      <c r="B127" s="122"/>
      <c r="C127" s="123"/>
      <c r="D127" s="122"/>
      <c r="E127" s="124"/>
      <c r="F127" s="122"/>
      <c r="G127" s="125"/>
      <c r="H127" s="44" t="b">
        <f>OR(D127='Krav etter opplæringslova'!$C$6,D127='Krav etter opplæringslova'!$C$8)</f>
        <v>0</v>
      </c>
      <c r="I127" s="84" t="str">
        <f t="shared" si="6"/>
        <v xml:space="preserve"> </v>
      </c>
      <c r="J127" s="44" t="b">
        <f>IF('Formell utdanning'!D127='Krav etter opplæringslova'!$C$10,TRUE)</f>
        <v>0</v>
      </c>
      <c r="K127" s="84" t="str">
        <f t="shared" si="7"/>
        <v xml:space="preserve"> </v>
      </c>
      <c r="L127" s="44" t="b">
        <f>OR(D127='Krav etter opplæringslova'!$C$11,D127='Krav etter opplæringslova'!$C$13)</f>
        <v>0</v>
      </c>
      <c r="M127" s="84" t="str">
        <f t="shared" si="8"/>
        <v xml:space="preserve"> </v>
      </c>
      <c r="N127" s="44" t="b">
        <f>IF('Formell utdanning'!D127='Krav etter opplæringslova'!$C$14,TRUE)</f>
        <v>0</v>
      </c>
      <c r="O127" s="84" t="str">
        <f t="shared" si="9"/>
        <v xml:space="preserve"> </v>
      </c>
      <c r="P127" s="44" t="b">
        <f>OR(D127='Krav etter opplæringslova'!$C$3,D127='Krav etter opplæringslova'!$C$4,D127='Krav etter opplæringslova'!$C$5,D127='Krav etter opplæringslova'!$C$7,D127='Krav etter opplæringslova'!$C$9)</f>
        <v>0</v>
      </c>
      <c r="Q127" s="84" t="str">
        <f t="shared" si="10"/>
        <v xml:space="preserve"> </v>
      </c>
      <c r="R127" s="62" t="str">
        <f t="shared" si="11"/>
        <v xml:space="preserve">     </v>
      </c>
    </row>
    <row r="128" spans="1:18" ht="30" customHeight="1" x14ac:dyDescent="0.2">
      <c r="A128" s="121"/>
      <c r="B128" s="122"/>
      <c r="C128" s="123"/>
      <c r="D128" s="122"/>
      <c r="E128" s="124"/>
      <c r="F128" s="122"/>
      <c r="G128" s="125"/>
      <c r="H128" s="44" t="b">
        <f>OR(D128='Krav etter opplæringslova'!$C$6,D128='Krav etter opplæringslova'!$C$8)</f>
        <v>0</v>
      </c>
      <c r="I128" s="84" t="str">
        <f t="shared" si="6"/>
        <v xml:space="preserve"> </v>
      </c>
      <c r="J128" s="44" t="b">
        <f>IF('Formell utdanning'!D128='Krav etter opplæringslova'!$C$10,TRUE)</f>
        <v>0</v>
      </c>
      <c r="K128" s="84" t="str">
        <f t="shared" si="7"/>
        <v xml:space="preserve"> </v>
      </c>
      <c r="L128" s="44" t="b">
        <f>OR(D128='Krav etter opplæringslova'!$C$11,D128='Krav etter opplæringslova'!$C$13)</f>
        <v>0</v>
      </c>
      <c r="M128" s="84" t="str">
        <f t="shared" si="8"/>
        <v xml:space="preserve"> </v>
      </c>
      <c r="N128" s="44" t="b">
        <f>IF('Formell utdanning'!D128='Krav etter opplæringslova'!$C$14,TRUE)</f>
        <v>0</v>
      </c>
      <c r="O128" s="84" t="str">
        <f t="shared" si="9"/>
        <v xml:space="preserve"> </v>
      </c>
      <c r="P128" s="44" t="b">
        <f>OR(D128='Krav etter opplæringslova'!$C$3,D128='Krav etter opplæringslova'!$C$4,D128='Krav etter opplæringslova'!$C$5,D128='Krav etter opplæringslova'!$C$7,D128='Krav etter opplæringslova'!$C$9)</f>
        <v>0</v>
      </c>
      <c r="Q128" s="84" t="str">
        <f t="shared" si="10"/>
        <v xml:space="preserve"> </v>
      </c>
      <c r="R128" s="62" t="str">
        <f t="shared" si="11"/>
        <v xml:space="preserve">     </v>
      </c>
    </row>
    <row r="129" spans="1:18" ht="30" customHeight="1" x14ac:dyDescent="0.2">
      <c r="A129" s="121"/>
      <c r="B129" s="122"/>
      <c r="C129" s="123"/>
      <c r="D129" s="122"/>
      <c r="E129" s="124"/>
      <c r="F129" s="122"/>
      <c r="G129" s="125"/>
      <c r="H129" s="44" t="b">
        <f>OR(D129='Krav etter opplæringslova'!$C$6,D129='Krav etter opplæringslova'!$C$8)</f>
        <v>0</v>
      </c>
      <c r="I129" s="84" t="str">
        <f t="shared" si="6"/>
        <v xml:space="preserve"> </v>
      </c>
      <c r="J129" s="44" t="b">
        <f>IF('Formell utdanning'!D129='Krav etter opplæringslova'!$C$10,TRUE)</f>
        <v>0</v>
      </c>
      <c r="K129" s="84" t="str">
        <f t="shared" si="7"/>
        <v xml:space="preserve"> </v>
      </c>
      <c r="L129" s="44" t="b">
        <f>OR(D129='Krav etter opplæringslova'!$C$11,D129='Krav etter opplæringslova'!$C$13)</f>
        <v>0</v>
      </c>
      <c r="M129" s="84" t="str">
        <f t="shared" si="8"/>
        <v xml:space="preserve"> </v>
      </c>
      <c r="N129" s="44" t="b">
        <f>IF('Formell utdanning'!D129='Krav etter opplæringslova'!$C$14,TRUE)</f>
        <v>0</v>
      </c>
      <c r="O129" s="84" t="str">
        <f t="shared" si="9"/>
        <v xml:space="preserve"> </v>
      </c>
      <c r="P129" s="44" t="b">
        <f>OR(D129='Krav etter opplæringslova'!$C$3,D129='Krav etter opplæringslova'!$C$4,D129='Krav etter opplæringslova'!$C$5,D129='Krav etter opplæringslova'!$C$7,D129='Krav etter opplæringslova'!$C$9)</f>
        <v>0</v>
      </c>
      <c r="Q129" s="84" t="str">
        <f t="shared" si="10"/>
        <v xml:space="preserve"> </v>
      </c>
      <c r="R129" s="62" t="str">
        <f t="shared" si="11"/>
        <v xml:space="preserve">     </v>
      </c>
    </row>
    <row r="130" spans="1:18" ht="30" customHeight="1" x14ac:dyDescent="0.2">
      <c r="A130" s="121"/>
      <c r="B130" s="122"/>
      <c r="C130" s="123"/>
      <c r="D130" s="122"/>
      <c r="E130" s="124"/>
      <c r="F130" s="122"/>
      <c r="G130" s="125"/>
      <c r="H130" s="44" t="b">
        <f>OR(D130='Krav etter opplæringslova'!$C$6,D130='Krav etter opplæringslova'!$C$8)</f>
        <v>0</v>
      </c>
      <c r="I130" s="84" t="str">
        <f t="shared" si="6"/>
        <v xml:space="preserve"> </v>
      </c>
      <c r="J130" s="44" t="b">
        <f>IF('Formell utdanning'!D130='Krav etter opplæringslova'!$C$10,TRUE)</f>
        <v>0</v>
      </c>
      <c r="K130" s="84" t="str">
        <f t="shared" si="7"/>
        <v xml:space="preserve"> </v>
      </c>
      <c r="L130" s="44" t="b">
        <f>OR(D130='Krav etter opplæringslova'!$C$11,D130='Krav etter opplæringslova'!$C$13)</f>
        <v>0</v>
      </c>
      <c r="M130" s="84" t="str">
        <f t="shared" si="8"/>
        <v xml:space="preserve"> </v>
      </c>
      <c r="N130" s="44" t="b">
        <f>IF('Formell utdanning'!D130='Krav etter opplæringslova'!$C$14,TRUE)</f>
        <v>0</v>
      </c>
      <c r="O130" s="84" t="str">
        <f t="shared" si="9"/>
        <v xml:space="preserve"> </v>
      </c>
      <c r="P130" s="44" t="b">
        <f>OR(D130='Krav etter opplæringslova'!$C$3,D130='Krav etter opplæringslova'!$C$4,D130='Krav etter opplæringslova'!$C$5,D130='Krav etter opplæringslova'!$C$7,D130='Krav etter opplæringslova'!$C$9)</f>
        <v>0</v>
      </c>
      <c r="Q130" s="84" t="str">
        <f t="shared" si="10"/>
        <v xml:space="preserve"> </v>
      </c>
      <c r="R130" s="62" t="str">
        <f t="shared" si="11"/>
        <v xml:space="preserve">     </v>
      </c>
    </row>
    <row r="131" spans="1:18" ht="30" customHeight="1" x14ac:dyDescent="0.2">
      <c r="A131" s="121"/>
      <c r="B131" s="122"/>
      <c r="C131" s="123"/>
      <c r="D131" s="122"/>
      <c r="E131" s="124"/>
      <c r="F131" s="122"/>
      <c r="G131" s="125"/>
      <c r="H131" s="44" t="b">
        <f>OR(D131='Krav etter opplæringslova'!$C$6,D131='Krav etter opplæringslova'!$C$8)</f>
        <v>0</v>
      </c>
      <c r="I131" s="84" t="str">
        <f t="shared" si="6"/>
        <v xml:space="preserve"> </v>
      </c>
      <c r="J131" s="44" t="b">
        <f>IF('Formell utdanning'!D131='Krav etter opplæringslova'!$C$10,TRUE)</f>
        <v>0</v>
      </c>
      <c r="K131" s="84" t="str">
        <f t="shared" si="7"/>
        <v xml:space="preserve"> </v>
      </c>
      <c r="L131" s="44" t="b">
        <f>OR(D131='Krav etter opplæringslova'!$C$11,D131='Krav etter opplæringslova'!$C$13)</f>
        <v>0</v>
      </c>
      <c r="M131" s="84" t="str">
        <f t="shared" si="8"/>
        <v xml:space="preserve"> </v>
      </c>
      <c r="N131" s="44" t="b">
        <f>IF('Formell utdanning'!D131='Krav etter opplæringslova'!$C$14,TRUE)</f>
        <v>0</v>
      </c>
      <c r="O131" s="84" t="str">
        <f t="shared" si="9"/>
        <v xml:space="preserve"> </v>
      </c>
      <c r="P131" s="44" t="b">
        <f>OR(D131='Krav etter opplæringslova'!$C$3,D131='Krav etter opplæringslova'!$C$4,D131='Krav etter opplæringslova'!$C$5,D131='Krav etter opplæringslova'!$C$7,D131='Krav etter opplæringslova'!$C$9)</f>
        <v>0</v>
      </c>
      <c r="Q131" s="84" t="str">
        <f t="shared" si="10"/>
        <v xml:space="preserve"> </v>
      </c>
      <c r="R131" s="62" t="str">
        <f t="shared" si="11"/>
        <v xml:space="preserve">     </v>
      </c>
    </row>
    <row r="132" spans="1:18" ht="30" customHeight="1" x14ac:dyDescent="0.2">
      <c r="A132" s="121"/>
      <c r="B132" s="122"/>
      <c r="C132" s="123"/>
      <c r="D132" s="122"/>
      <c r="E132" s="124"/>
      <c r="F132" s="122"/>
      <c r="G132" s="125"/>
      <c r="H132" s="44" t="b">
        <f>OR(D132='Krav etter opplæringslova'!$C$6,D132='Krav etter opplæringslova'!$C$8)</f>
        <v>0</v>
      </c>
      <c r="I132" s="84" t="str">
        <f t="shared" si="6"/>
        <v xml:space="preserve"> </v>
      </c>
      <c r="J132" s="44" t="b">
        <f>IF('Formell utdanning'!D132='Krav etter opplæringslova'!$C$10,TRUE)</f>
        <v>0</v>
      </c>
      <c r="K132" s="84" t="str">
        <f t="shared" si="7"/>
        <v xml:space="preserve"> </v>
      </c>
      <c r="L132" s="44" t="b">
        <f>OR(D132='Krav etter opplæringslova'!$C$11,D132='Krav etter opplæringslova'!$C$13)</f>
        <v>0</v>
      </c>
      <c r="M132" s="84" t="str">
        <f t="shared" si="8"/>
        <v xml:space="preserve"> </v>
      </c>
      <c r="N132" s="44" t="b">
        <f>IF('Formell utdanning'!D132='Krav etter opplæringslova'!$C$14,TRUE)</f>
        <v>0</v>
      </c>
      <c r="O132" s="84" t="str">
        <f t="shared" si="9"/>
        <v xml:space="preserve"> </v>
      </c>
      <c r="P132" s="44" t="b">
        <f>OR(D132='Krav etter opplæringslova'!$C$3,D132='Krav etter opplæringslova'!$C$4,D132='Krav etter opplæringslova'!$C$5,D132='Krav etter opplæringslova'!$C$7,D132='Krav etter opplæringslova'!$C$9)</f>
        <v>0</v>
      </c>
      <c r="Q132" s="84" t="str">
        <f t="shared" si="10"/>
        <v xml:space="preserve"> </v>
      </c>
      <c r="R132" s="62" t="str">
        <f t="shared" si="11"/>
        <v xml:space="preserve">     </v>
      </c>
    </row>
    <row r="133" spans="1:18" ht="30" customHeight="1" x14ac:dyDescent="0.2">
      <c r="A133" s="121"/>
      <c r="B133" s="122"/>
      <c r="C133" s="123"/>
      <c r="D133" s="122"/>
      <c r="E133" s="124"/>
      <c r="F133" s="122"/>
      <c r="G133" s="125"/>
      <c r="H133" s="44" t="b">
        <f>OR(D133='Krav etter opplæringslova'!$C$6,D133='Krav etter opplæringslova'!$C$8)</f>
        <v>0</v>
      </c>
      <c r="I133" s="84" t="str">
        <f t="shared" ref="I133:I196" si="12">IF(H133=TRUE,"1.-4.-trinn"," ")</f>
        <v xml:space="preserve"> </v>
      </c>
      <c r="J133" s="44" t="b">
        <f>IF('Formell utdanning'!D133='Krav etter opplæringslova'!$C$10,TRUE)</f>
        <v>0</v>
      </c>
      <c r="K133" s="84" t="str">
        <f t="shared" ref="K133:K196" si="13">IF(J133=TRUE,"1.-7.-trinn"," ")</f>
        <v xml:space="preserve"> </v>
      </c>
      <c r="L133" s="44" t="b">
        <f>OR(D133='Krav etter opplæringslova'!$C$11,D133='Krav etter opplæringslova'!$C$13)</f>
        <v>0</v>
      </c>
      <c r="M133" s="84" t="str">
        <f t="shared" ref="M133:M196" si="14">IF(L133=TRUE,"5.-10.-trinn"," ")</f>
        <v xml:space="preserve"> </v>
      </c>
      <c r="N133" s="44" t="b">
        <f>IF('Formell utdanning'!D133='Krav etter opplæringslova'!$C$14,TRUE)</f>
        <v>0</v>
      </c>
      <c r="O133" s="84" t="str">
        <f t="shared" ref="O133:O196" si="15">IF(N133=TRUE,"8.-10.-trinn"," ")</f>
        <v xml:space="preserve"> </v>
      </c>
      <c r="P133" s="44" t="b">
        <f>OR(D133='Krav etter opplæringslova'!$C$3,D133='Krav etter opplæringslova'!$C$4,D133='Krav etter opplæringslova'!$C$5,D133='Krav etter opplæringslova'!$C$7,D133='Krav etter opplæringslova'!$C$9)</f>
        <v>0</v>
      </c>
      <c r="Q133" s="84" t="str">
        <f t="shared" ref="Q133:Q196" si="16">IF(P133=TRUE,"1.-10.-trinn"," ")</f>
        <v xml:space="preserve"> </v>
      </c>
      <c r="R133" s="62" t="str">
        <f t="shared" ref="R133:R196" si="17">CONCATENATE(I133,K133,M133,O133,Q133)</f>
        <v xml:space="preserve">     </v>
      </c>
    </row>
    <row r="134" spans="1:18" ht="30" customHeight="1" x14ac:dyDescent="0.2">
      <c r="A134" s="121"/>
      <c r="B134" s="122"/>
      <c r="C134" s="123"/>
      <c r="D134" s="122"/>
      <c r="E134" s="124"/>
      <c r="F134" s="122"/>
      <c r="G134" s="125"/>
      <c r="H134" s="44" t="b">
        <f>OR(D134='Krav etter opplæringslova'!$C$6,D134='Krav etter opplæringslova'!$C$8)</f>
        <v>0</v>
      </c>
      <c r="I134" s="84" t="str">
        <f t="shared" si="12"/>
        <v xml:space="preserve"> </v>
      </c>
      <c r="J134" s="44" t="b">
        <f>IF('Formell utdanning'!D134='Krav etter opplæringslova'!$C$10,TRUE)</f>
        <v>0</v>
      </c>
      <c r="K134" s="84" t="str">
        <f t="shared" si="13"/>
        <v xml:space="preserve"> </v>
      </c>
      <c r="L134" s="44" t="b">
        <f>OR(D134='Krav etter opplæringslova'!$C$11,D134='Krav etter opplæringslova'!$C$13)</f>
        <v>0</v>
      </c>
      <c r="M134" s="84" t="str">
        <f t="shared" si="14"/>
        <v xml:space="preserve"> </v>
      </c>
      <c r="N134" s="44" t="b">
        <f>IF('Formell utdanning'!D134='Krav etter opplæringslova'!$C$14,TRUE)</f>
        <v>0</v>
      </c>
      <c r="O134" s="84" t="str">
        <f t="shared" si="15"/>
        <v xml:space="preserve"> </v>
      </c>
      <c r="P134" s="44" t="b">
        <f>OR(D134='Krav etter opplæringslova'!$C$3,D134='Krav etter opplæringslova'!$C$4,D134='Krav etter opplæringslova'!$C$5,D134='Krav etter opplæringslova'!$C$7,D134='Krav etter opplæringslova'!$C$9)</f>
        <v>0</v>
      </c>
      <c r="Q134" s="84" t="str">
        <f t="shared" si="16"/>
        <v xml:space="preserve"> </v>
      </c>
      <c r="R134" s="62" t="str">
        <f t="shared" si="17"/>
        <v xml:space="preserve">     </v>
      </c>
    </row>
    <row r="135" spans="1:18" ht="30" customHeight="1" x14ac:dyDescent="0.2">
      <c r="A135" s="121"/>
      <c r="B135" s="122"/>
      <c r="C135" s="123"/>
      <c r="D135" s="122"/>
      <c r="E135" s="124"/>
      <c r="F135" s="122"/>
      <c r="G135" s="125"/>
      <c r="H135" s="44" t="b">
        <f>OR(D135='Krav etter opplæringslova'!$C$6,D135='Krav etter opplæringslova'!$C$8)</f>
        <v>0</v>
      </c>
      <c r="I135" s="84" t="str">
        <f t="shared" si="12"/>
        <v xml:space="preserve"> </v>
      </c>
      <c r="J135" s="44" t="b">
        <f>IF('Formell utdanning'!D135='Krav etter opplæringslova'!$C$10,TRUE)</f>
        <v>0</v>
      </c>
      <c r="K135" s="84" t="str">
        <f t="shared" si="13"/>
        <v xml:space="preserve"> </v>
      </c>
      <c r="L135" s="44" t="b">
        <f>OR(D135='Krav etter opplæringslova'!$C$11,D135='Krav etter opplæringslova'!$C$13)</f>
        <v>0</v>
      </c>
      <c r="M135" s="84" t="str">
        <f t="shared" si="14"/>
        <v xml:space="preserve"> </v>
      </c>
      <c r="N135" s="44" t="b">
        <f>IF('Formell utdanning'!D135='Krav etter opplæringslova'!$C$14,TRUE)</f>
        <v>0</v>
      </c>
      <c r="O135" s="84" t="str">
        <f t="shared" si="15"/>
        <v xml:space="preserve"> </v>
      </c>
      <c r="P135" s="44" t="b">
        <f>OR(D135='Krav etter opplæringslova'!$C$3,D135='Krav etter opplæringslova'!$C$4,D135='Krav etter opplæringslova'!$C$5,D135='Krav etter opplæringslova'!$C$7,D135='Krav etter opplæringslova'!$C$9)</f>
        <v>0</v>
      </c>
      <c r="Q135" s="84" t="str">
        <f t="shared" si="16"/>
        <v xml:space="preserve"> </v>
      </c>
      <c r="R135" s="62" t="str">
        <f t="shared" si="17"/>
        <v xml:space="preserve">     </v>
      </c>
    </row>
    <row r="136" spans="1:18" ht="30" customHeight="1" x14ac:dyDescent="0.2">
      <c r="A136" s="121"/>
      <c r="B136" s="122"/>
      <c r="C136" s="123"/>
      <c r="D136" s="122"/>
      <c r="E136" s="124"/>
      <c r="F136" s="122"/>
      <c r="G136" s="125"/>
      <c r="H136" s="44" t="b">
        <f>OR(D136='Krav etter opplæringslova'!$C$6,D136='Krav etter opplæringslova'!$C$8)</f>
        <v>0</v>
      </c>
      <c r="I136" s="84" t="str">
        <f t="shared" si="12"/>
        <v xml:space="preserve"> </v>
      </c>
      <c r="J136" s="44" t="b">
        <f>IF('Formell utdanning'!D136='Krav etter opplæringslova'!$C$10,TRUE)</f>
        <v>0</v>
      </c>
      <c r="K136" s="84" t="str">
        <f t="shared" si="13"/>
        <v xml:space="preserve"> </v>
      </c>
      <c r="L136" s="44" t="b">
        <f>OR(D136='Krav etter opplæringslova'!$C$11,D136='Krav etter opplæringslova'!$C$13)</f>
        <v>0</v>
      </c>
      <c r="M136" s="84" t="str">
        <f t="shared" si="14"/>
        <v xml:space="preserve"> </v>
      </c>
      <c r="N136" s="44" t="b">
        <f>IF('Formell utdanning'!D136='Krav etter opplæringslova'!$C$14,TRUE)</f>
        <v>0</v>
      </c>
      <c r="O136" s="84" t="str">
        <f t="shared" si="15"/>
        <v xml:space="preserve"> </v>
      </c>
      <c r="P136" s="44" t="b">
        <f>OR(D136='Krav etter opplæringslova'!$C$3,D136='Krav etter opplæringslova'!$C$4,D136='Krav etter opplæringslova'!$C$5,D136='Krav etter opplæringslova'!$C$7,D136='Krav etter opplæringslova'!$C$9)</f>
        <v>0</v>
      </c>
      <c r="Q136" s="84" t="str">
        <f t="shared" si="16"/>
        <v xml:space="preserve"> </v>
      </c>
      <c r="R136" s="62" t="str">
        <f t="shared" si="17"/>
        <v xml:space="preserve">     </v>
      </c>
    </row>
    <row r="137" spans="1:18" ht="30" customHeight="1" x14ac:dyDescent="0.2">
      <c r="A137" s="121"/>
      <c r="B137" s="122"/>
      <c r="C137" s="123"/>
      <c r="D137" s="122"/>
      <c r="E137" s="124"/>
      <c r="F137" s="122"/>
      <c r="G137" s="125"/>
      <c r="H137" s="44" t="b">
        <f>OR(D137='Krav etter opplæringslova'!$C$6,D137='Krav etter opplæringslova'!$C$8)</f>
        <v>0</v>
      </c>
      <c r="I137" s="84" t="str">
        <f t="shared" si="12"/>
        <v xml:space="preserve"> </v>
      </c>
      <c r="J137" s="44" t="b">
        <f>IF('Formell utdanning'!D137='Krav etter opplæringslova'!$C$10,TRUE)</f>
        <v>0</v>
      </c>
      <c r="K137" s="84" t="str">
        <f t="shared" si="13"/>
        <v xml:space="preserve"> </v>
      </c>
      <c r="L137" s="44" t="b">
        <f>OR(D137='Krav etter opplæringslova'!$C$11,D137='Krav etter opplæringslova'!$C$13)</f>
        <v>0</v>
      </c>
      <c r="M137" s="84" t="str">
        <f t="shared" si="14"/>
        <v xml:space="preserve"> </v>
      </c>
      <c r="N137" s="44" t="b">
        <f>IF('Formell utdanning'!D137='Krav etter opplæringslova'!$C$14,TRUE)</f>
        <v>0</v>
      </c>
      <c r="O137" s="84" t="str">
        <f t="shared" si="15"/>
        <v xml:space="preserve"> </v>
      </c>
      <c r="P137" s="44" t="b">
        <f>OR(D137='Krav etter opplæringslova'!$C$3,D137='Krav etter opplæringslova'!$C$4,D137='Krav etter opplæringslova'!$C$5,D137='Krav etter opplæringslova'!$C$7,D137='Krav etter opplæringslova'!$C$9)</f>
        <v>0</v>
      </c>
      <c r="Q137" s="84" t="str">
        <f t="shared" si="16"/>
        <v xml:space="preserve"> </v>
      </c>
      <c r="R137" s="62" t="str">
        <f t="shared" si="17"/>
        <v xml:space="preserve">     </v>
      </c>
    </row>
    <row r="138" spans="1:18" ht="30" customHeight="1" x14ac:dyDescent="0.2">
      <c r="A138" s="121"/>
      <c r="B138" s="122"/>
      <c r="C138" s="123"/>
      <c r="D138" s="122"/>
      <c r="E138" s="124"/>
      <c r="F138" s="122"/>
      <c r="G138" s="125"/>
      <c r="H138" s="44" t="b">
        <f>OR(D138='Krav etter opplæringslova'!$C$6,D138='Krav etter opplæringslova'!$C$8)</f>
        <v>0</v>
      </c>
      <c r="I138" s="84" t="str">
        <f t="shared" si="12"/>
        <v xml:space="preserve"> </v>
      </c>
      <c r="J138" s="44" t="b">
        <f>IF('Formell utdanning'!D138='Krav etter opplæringslova'!$C$10,TRUE)</f>
        <v>0</v>
      </c>
      <c r="K138" s="84" t="str">
        <f t="shared" si="13"/>
        <v xml:space="preserve"> </v>
      </c>
      <c r="L138" s="44" t="b">
        <f>OR(D138='Krav etter opplæringslova'!$C$11,D138='Krav etter opplæringslova'!$C$13)</f>
        <v>0</v>
      </c>
      <c r="M138" s="84" t="str">
        <f t="shared" si="14"/>
        <v xml:space="preserve"> </v>
      </c>
      <c r="N138" s="44" t="b">
        <f>IF('Formell utdanning'!D138='Krav etter opplæringslova'!$C$14,TRUE)</f>
        <v>0</v>
      </c>
      <c r="O138" s="84" t="str">
        <f t="shared" si="15"/>
        <v xml:space="preserve"> </v>
      </c>
      <c r="P138" s="44" t="b">
        <f>OR(D138='Krav etter opplæringslova'!$C$3,D138='Krav etter opplæringslova'!$C$4,D138='Krav etter opplæringslova'!$C$5,D138='Krav etter opplæringslova'!$C$7,D138='Krav etter opplæringslova'!$C$9)</f>
        <v>0</v>
      </c>
      <c r="Q138" s="84" t="str">
        <f t="shared" si="16"/>
        <v xml:space="preserve"> </v>
      </c>
      <c r="R138" s="62" t="str">
        <f t="shared" si="17"/>
        <v xml:space="preserve">     </v>
      </c>
    </row>
    <row r="139" spans="1:18" ht="30" customHeight="1" x14ac:dyDescent="0.2">
      <c r="A139" s="121"/>
      <c r="B139" s="122"/>
      <c r="C139" s="123"/>
      <c r="D139" s="122"/>
      <c r="E139" s="124"/>
      <c r="F139" s="122"/>
      <c r="G139" s="125"/>
      <c r="H139" s="44" t="b">
        <f>OR(D139='Krav etter opplæringslova'!$C$6,D139='Krav etter opplæringslova'!$C$8)</f>
        <v>0</v>
      </c>
      <c r="I139" s="84" t="str">
        <f t="shared" si="12"/>
        <v xml:space="preserve"> </v>
      </c>
      <c r="J139" s="44" t="b">
        <f>IF('Formell utdanning'!D139='Krav etter opplæringslova'!$C$10,TRUE)</f>
        <v>0</v>
      </c>
      <c r="K139" s="84" t="str">
        <f t="shared" si="13"/>
        <v xml:space="preserve"> </v>
      </c>
      <c r="L139" s="44" t="b">
        <f>OR(D139='Krav etter opplæringslova'!$C$11,D139='Krav etter opplæringslova'!$C$13)</f>
        <v>0</v>
      </c>
      <c r="M139" s="84" t="str">
        <f t="shared" si="14"/>
        <v xml:space="preserve"> </v>
      </c>
      <c r="N139" s="44" t="b">
        <f>IF('Formell utdanning'!D139='Krav etter opplæringslova'!$C$14,TRUE)</f>
        <v>0</v>
      </c>
      <c r="O139" s="84" t="str">
        <f t="shared" si="15"/>
        <v xml:space="preserve"> </v>
      </c>
      <c r="P139" s="44" t="b">
        <f>OR(D139='Krav etter opplæringslova'!$C$3,D139='Krav etter opplæringslova'!$C$4,D139='Krav etter opplæringslova'!$C$5,D139='Krav etter opplæringslova'!$C$7,D139='Krav etter opplæringslova'!$C$9)</f>
        <v>0</v>
      </c>
      <c r="Q139" s="84" t="str">
        <f t="shared" si="16"/>
        <v xml:space="preserve"> </v>
      </c>
      <c r="R139" s="62" t="str">
        <f t="shared" si="17"/>
        <v xml:space="preserve">     </v>
      </c>
    </row>
    <row r="140" spans="1:18" ht="30" customHeight="1" x14ac:dyDescent="0.2">
      <c r="A140" s="121"/>
      <c r="B140" s="122"/>
      <c r="C140" s="123"/>
      <c r="D140" s="122"/>
      <c r="E140" s="124"/>
      <c r="F140" s="122"/>
      <c r="G140" s="125"/>
      <c r="H140" s="44" t="b">
        <f>OR(D140='Krav etter opplæringslova'!$C$6,D140='Krav etter opplæringslova'!$C$8)</f>
        <v>0</v>
      </c>
      <c r="I140" s="84" t="str">
        <f t="shared" si="12"/>
        <v xml:space="preserve"> </v>
      </c>
      <c r="J140" s="44" t="b">
        <f>IF('Formell utdanning'!D140='Krav etter opplæringslova'!$C$10,TRUE)</f>
        <v>0</v>
      </c>
      <c r="K140" s="84" t="str">
        <f t="shared" si="13"/>
        <v xml:space="preserve"> </v>
      </c>
      <c r="L140" s="44" t="b">
        <f>OR(D140='Krav etter opplæringslova'!$C$11,D140='Krav etter opplæringslova'!$C$13)</f>
        <v>0</v>
      </c>
      <c r="M140" s="84" t="str">
        <f t="shared" si="14"/>
        <v xml:space="preserve"> </v>
      </c>
      <c r="N140" s="44" t="b">
        <f>IF('Formell utdanning'!D140='Krav etter opplæringslova'!$C$14,TRUE)</f>
        <v>0</v>
      </c>
      <c r="O140" s="84" t="str">
        <f t="shared" si="15"/>
        <v xml:space="preserve"> </v>
      </c>
      <c r="P140" s="44" t="b">
        <f>OR(D140='Krav etter opplæringslova'!$C$3,D140='Krav etter opplæringslova'!$C$4,D140='Krav etter opplæringslova'!$C$5,D140='Krav etter opplæringslova'!$C$7,D140='Krav etter opplæringslova'!$C$9)</f>
        <v>0</v>
      </c>
      <c r="Q140" s="84" t="str">
        <f t="shared" si="16"/>
        <v xml:space="preserve"> </v>
      </c>
      <c r="R140" s="62" t="str">
        <f t="shared" si="17"/>
        <v xml:space="preserve">     </v>
      </c>
    </row>
    <row r="141" spans="1:18" ht="30" customHeight="1" x14ac:dyDescent="0.2">
      <c r="A141" s="121"/>
      <c r="B141" s="122"/>
      <c r="C141" s="123"/>
      <c r="D141" s="122"/>
      <c r="E141" s="124"/>
      <c r="F141" s="122"/>
      <c r="G141" s="125"/>
      <c r="H141" s="44" t="b">
        <f>OR(D141='Krav etter opplæringslova'!$C$6,D141='Krav etter opplæringslova'!$C$8)</f>
        <v>0</v>
      </c>
      <c r="I141" s="84" t="str">
        <f t="shared" si="12"/>
        <v xml:space="preserve"> </v>
      </c>
      <c r="J141" s="44" t="b">
        <f>IF('Formell utdanning'!D141='Krav etter opplæringslova'!$C$10,TRUE)</f>
        <v>0</v>
      </c>
      <c r="K141" s="84" t="str">
        <f t="shared" si="13"/>
        <v xml:space="preserve"> </v>
      </c>
      <c r="L141" s="44" t="b">
        <f>OR(D141='Krav etter opplæringslova'!$C$11,D141='Krav etter opplæringslova'!$C$13)</f>
        <v>0</v>
      </c>
      <c r="M141" s="84" t="str">
        <f t="shared" si="14"/>
        <v xml:space="preserve"> </v>
      </c>
      <c r="N141" s="44" t="b">
        <f>IF('Formell utdanning'!D141='Krav etter opplæringslova'!$C$14,TRUE)</f>
        <v>0</v>
      </c>
      <c r="O141" s="84" t="str">
        <f t="shared" si="15"/>
        <v xml:space="preserve"> </v>
      </c>
      <c r="P141" s="44" t="b">
        <f>OR(D141='Krav etter opplæringslova'!$C$3,D141='Krav etter opplæringslova'!$C$4,D141='Krav etter opplæringslova'!$C$5,D141='Krav etter opplæringslova'!$C$7,D141='Krav etter opplæringslova'!$C$9)</f>
        <v>0</v>
      </c>
      <c r="Q141" s="84" t="str">
        <f t="shared" si="16"/>
        <v xml:space="preserve"> </v>
      </c>
      <c r="R141" s="62" t="str">
        <f t="shared" si="17"/>
        <v xml:space="preserve">     </v>
      </c>
    </row>
    <row r="142" spans="1:18" ht="30" customHeight="1" x14ac:dyDescent="0.2">
      <c r="A142" s="121"/>
      <c r="B142" s="122"/>
      <c r="C142" s="123"/>
      <c r="D142" s="122"/>
      <c r="E142" s="124"/>
      <c r="F142" s="122"/>
      <c r="G142" s="125"/>
      <c r="H142" s="44" t="b">
        <f>OR(D142='Krav etter opplæringslova'!$C$6,D142='Krav etter opplæringslova'!$C$8)</f>
        <v>0</v>
      </c>
      <c r="I142" s="84" t="str">
        <f t="shared" si="12"/>
        <v xml:space="preserve"> </v>
      </c>
      <c r="J142" s="44" t="b">
        <f>IF('Formell utdanning'!D142='Krav etter opplæringslova'!$C$10,TRUE)</f>
        <v>0</v>
      </c>
      <c r="K142" s="84" t="str">
        <f t="shared" si="13"/>
        <v xml:space="preserve"> </v>
      </c>
      <c r="L142" s="44" t="b">
        <f>OR(D142='Krav etter opplæringslova'!$C$11,D142='Krav etter opplæringslova'!$C$13)</f>
        <v>0</v>
      </c>
      <c r="M142" s="84" t="str">
        <f t="shared" si="14"/>
        <v xml:space="preserve"> </v>
      </c>
      <c r="N142" s="44" t="b">
        <f>IF('Formell utdanning'!D142='Krav etter opplæringslova'!$C$14,TRUE)</f>
        <v>0</v>
      </c>
      <c r="O142" s="84" t="str">
        <f t="shared" si="15"/>
        <v xml:space="preserve"> </v>
      </c>
      <c r="P142" s="44" t="b">
        <f>OR(D142='Krav etter opplæringslova'!$C$3,D142='Krav etter opplæringslova'!$C$4,D142='Krav etter opplæringslova'!$C$5,D142='Krav etter opplæringslova'!$C$7,D142='Krav etter opplæringslova'!$C$9)</f>
        <v>0</v>
      </c>
      <c r="Q142" s="84" t="str">
        <f t="shared" si="16"/>
        <v xml:space="preserve"> </v>
      </c>
      <c r="R142" s="62" t="str">
        <f t="shared" si="17"/>
        <v xml:space="preserve">     </v>
      </c>
    </row>
    <row r="143" spans="1:18" ht="30" customHeight="1" x14ac:dyDescent="0.2">
      <c r="A143" s="121"/>
      <c r="B143" s="122"/>
      <c r="C143" s="123"/>
      <c r="D143" s="122"/>
      <c r="E143" s="124"/>
      <c r="F143" s="122"/>
      <c r="G143" s="125"/>
      <c r="H143" s="44" t="b">
        <f>OR(D143='Krav etter opplæringslova'!$C$6,D143='Krav etter opplæringslova'!$C$8)</f>
        <v>0</v>
      </c>
      <c r="I143" s="84" t="str">
        <f t="shared" si="12"/>
        <v xml:space="preserve"> </v>
      </c>
      <c r="J143" s="44" t="b">
        <f>IF('Formell utdanning'!D143='Krav etter opplæringslova'!$C$10,TRUE)</f>
        <v>0</v>
      </c>
      <c r="K143" s="84" t="str">
        <f t="shared" si="13"/>
        <v xml:space="preserve"> </v>
      </c>
      <c r="L143" s="44" t="b">
        <f>OR(D143='Krav etter opplæringslova'!$C$11,D143='Krav etter opplæringslova'!$C$13)</f>
        <v>0</v>
      </c>
      <c r="M143" s="84" t="str">
        <f t="shared" si="14"/>
        <v xml:space="preserve"> </v>
      </c>
      <c r="N143" s="44" t="b">
        <f>IF('Formell utdanning'!D143='Krav etter opplæringslova'!$C$14,TRUE)</f>
        <v>0</v>
      </c>
      <c r="O143" s="84" t="str">
        <f t="shared" si="15"/>
        <v xml:space="preserve"> </v>
      </c>
      <c r="P143" s="44" t="b">
        <f>OR(D143='Krav etter opplæringslova'!$C$3,D143='Krav etter opplæringslova'!$C$4,D143='Krav etter opplæringslova'!$C$5,D143='Krav etter opplæringslova'!$C$7,D143='Krav etter opplæringslova'!$C$9)</f>
        <v>0</v>
      </c>
      <c r="Q143" s="84" t="str">
        <f t="shared" si="16"/>
        <v xml:space="preserve"> </v>
      </c>
      <c r="R143" s="62" t="str">
        <f t="shared" si="17"/>
        <v xml:space="preserve">     </v>
      </c>
    </row>
    <row r="144" spans="1:18" ht="30" customHeight="1" x14ac:dyDescent="0.2">
      <c r="A144" s="121"/>
      <c r="B144" s="122"/>
      <c r="C144" s="123"/>
      <c r="D144" s="122"/>
      <c r="E144" s="124"/>
      <c r="F144" s="122"/>
      <c r="G144" s="125"/>
      <c r="H144" s="44" t="b">
        <f>OR(D144='Krav etter opplæringslova'!$C$6,D144='Krav etter opplæringslova'!$C$8)</f>
        <v>0</v>
      </c>
      <c r="I144" s="84" t="str">
        <f t="shared" si="12"/>
        <v xml:space="preserve"> </v>
      </c>
      <c r="J144" s="44" t="b">
        <f>IF('Formell utdanning'!D144='Krav etter opplæringslova'!$C$10,TRUE)</f>
        <v>0</v>
      </c>
      <c r="K144" s="84" t="str">
        <f t="shared" si="13"/>
        <v xml:space="preserve"> </v>
      </c>
      <c r="L144" s="44" t="b">
        <f>OR(D144='Krav etter opplæringslova'!$C$11,D144='Krav etter opplæringslova'!$C$13)</f>
        <v>0</v>
      </c>
      <c r="M144" s="84" t="str">
        <f t="shared" si="14"/>
        <v xml:space="preserve"> </v>
      </c>
      <c r="N144" s="44" t="b">
        <f>IF('Formell utdanning'!D144='Krav etter opplæringslova'!$C$14,TRUE)</f>
        <v>0</v>
      </c>
      <c r="O144" s="84" t="str">
        <f t="shared" si="15"/>
        <v xml:space="preserve"> </v>
      </c>
      <c r="P144" s="44" t="b">
        <f>OR(D144='Krav etter opplæringslova'!$C$3,D144='Krav etter opplæringslova'!$C$4,D144='Krav etter opplæringslova'!$C$5,D144='Krav etter opplæringslova'!$C$7,D144='Krav etter opplæringslova'!$C$9)</f>
        <v>0</v>
      </c>
      <c r="Q144" s="84" t="str">
        <f t="shared" si="16"/>
        <v xml:space="preserve"> </v>
      </c>
      <c r="R144" s="62" t="str">
        <f t="shared" si="17"/>
        <v xml:space="preserve">     </v>
      </c>
    </row>
    <row r="145" spans="1:18" ht="30" customHeight="1" x14ac:dyDescent="0.2">
      <c r="A145" s="121"/>
      <c r="B145" s="122"/>
      <c r="C145" s="123"/>
      <c r="D145" s="122"/>
      <c r="E145" s="124"/>
      <c r="F145" s="122"/>
      <c r="G145" s="125"/>
      <c r="H145" s="44" t="b">
        <f>OR(D145='Krav etter opplæringslova'!$C$6,D145='Krav etter opplæringslova'!$C$8)</f>
        <v>0</v>
      </c>
      <c r="I145" s="84" t="str">
        <f t="shared" si="12"/>
        <v xml:space="preserve"> </v>
      </c>
      <c r="J145" s="44" t="b">
        <f>IF('Formell utdanning'!D145='Krav etter opplæringslova'!$C$10,TRUE)</f>
        <v>0</v>
      </c>
      <c r="K145" s="84" t="str">
        <f t="shared" si="13"/>
        <v xml:space="preserve"> </v>
      </c>
      <c r="L145" s="44" t="b">
        <f>OR(D145='Krav etter opplæringslova'!$C$11,D145='Krav etter opplæringslova'!$C$13)</f>
        <v>0</v>
      </c>
      <c r="M145" s="84" t="str">
        <f t="shared" si="14"/>
        <v xml:space="preserve"> </v>
      </c>
      <c r="N145" s="44" t="b">
        <f>IF('Formell utdanning'!D145='Krav etter opplæringslova'!$C$14,TRUE)</f>
        <v>0</v>
      </c>
      <c r="O145" s="84" t="str">
        <f t="shared" si="15"/>
        <v xml:space="preserve"> </v>
      </c>
      <c r="P145" s="44" t="b">
        <f>OR(D145='Krav etter opplæringslova'!$C$3,D145='Krav etter opplæringslova'!$C$4,D145='Krav etter opplæringslova'!$C$5,D145='Krav etter opplæringslova'!$C$7,D145='Krav etter opplæringslova'!$C$9)</f>
        <v>0</v>
      </c>
      <c r="Q145" s="84" t="str">
        <f t="shared" si="16"/>
        <v xml:space="preserve"> </v>
      </c>
      <c r="R145" s="62" t="str">
        <f t="shared" si="17"/>
        <v xml:space="preserve">     </v>
      </c>
    </row>
    <row r="146" spans="1:18" ht="30" customHeight="1" x14ac:dyDescent="0.2">
      <c r="A146" s="121"/>
      <c r="B146" s="122"/>
      <c r="C146" s="123"/>
      <c r="D146" s="122"/>
      <c r="E146" s="124"/>
      <c r="F146" s="122"/>
      <c r="G146" s="125"/>
      <c r="H146" s="44" t="b">
        <f>OR(D146='Krav etter opplæringslova'!$C$6,D146='Krav etter opplæringslova'!$C$8)</f>
        <v>0</v>
      </c>
      <c r="I146" s="84" t="str">
        <f t="shared" si="12"/>
        <v xml:space="preserve"> </v>
      </c>
      <c r="J146" s="44" t="b">
        <f>IF('Formell utdanning'!D146='Krav etter opplæringslova'!$C$10,TRUE)</f>
        <v>0</v>
      </c>
      <c r="K146" s="84" t="str">
        <f t="shared" si="13"/>
        <v xml:space="preserve"> </v>
      </c>
      <c r="L146" s="44" t="b">
        <f>OR(D146='Krav etter opplæringslova'!$C$11,D146='Krav etter opplæringslova'!$C$13)</f>
        <v>0</v>
      </c>
      <c r="M146" s="84" t="str">
        <f t="shared" si="14"/>
        <v xml:space="preserve"> </v>
      </c>
      <c r="N146" s="44" t="b">
        <f>IF('Formell utdanning'!D146='Krav etter opplæringslova'!$C$14,TRUE)</f>
        <v>0</v>
      </c>
      <c r="O146" s="84" t="str">
        <f t="shared" si="15"/>
        <v xml:space="preserve"> </v>
      </c>
      <c r="P146" s="44" t="b">
        <f>OR(D146='Krav etter opplæringslova'!$C$3,D146='Krav etter opplæringslova'!$C$4,D146='Krav etter opplæringslova'!$C$5,D146='Krav etter opplæringslova'!$C$7,D146='Krav etter opplæringslova'!$C$9)</f>
        <v>0</v>
      </c>
      <c r="Q146" s="84" t="str">
        <f t="shared" si="16"/>
        <v xml:space="preserve"> </v>
      </c>
      <c r="R146" s="62" t="str">
        <f t="shared" si="17"/>
        <v xml:space="preserve">     </v>
      </c>
    </row>
    <row r="147" spans="1:18" ht="30" customHeight="1" x14ac:dyDescent="0.2">
      <c r="A147" s="121"/>
      <c r="B147" s="122"/>
      <c r="C147" s="123"/>
      <c r="D147" s="122"/>
      <c r="E147" s="124"/>
      <c r="F147" s="122"/>
      <c r="G147" s="125"/>
      <c r="H147" s="44" t="b">
        <f>OR(D147='Krav etter opplæringslova'!$C$6,D147='Krav etter opplæringslova'!$C$8)</f>
        <v>0</v>
      </c>
      <c r="I147" s="84" t="str">
        <f t="shared" si="12"/>
        <v xml:space="preserve"> </v>
      </c>
      <c r="J147" s="44" t="b">
        <f>IF('Formell utdanning'!D147='Krav etter opplæringslova'!$C$10,TRUE)</f>
        <v>0</v>
      </c>
      <c r="K147" s="84" t="str">
        <f t="shared" si="13"/>
        <v xml:space="preserve"> </v>
      </c>
      <c r="L147" s="44" t="b">
        <f>OR(D147='Krav etter opplæringslova'!$C$11,D147='Krav etter opplæringslova'!$C$13)</f>
        <v>0</v>
      </c>
      <c r="M147" s="84" t="str">
        <f t="shared" si="14"/>
        <v xml:space="preserve"> </v>
      </c>
      <c r="N147" s="44" t="b">
        <f>IF('Formell utdanning'!D147='Krav etter opplæringslova'!$C$14,TRUE)</f>
        <v>0</v>
      </c>
      <c r="O147" s="84" t="str">
        <f t="shared" si="15"/>
        <v xml:space="preserve"> </v>
      </c>
      <c r="P147" s="44" t="b">
        <f>OR(D147='Krav etter opplæringslova'!$C$3,D147='Krav etter opplæringslova'!$C$4,D147='Krav etter opplæringslova'!$C$5,D147='Krav etter opplæringslova'!$C$7,D147='Krav etter opplæringslova'!$C$9)</f>
        <v>0</v>
      </c>
      <c r="Q147" s="84" t="str">
        <f t="shared" si="16"/>
        <v xml:space="preserve"> </v>
      </c>
      <c r="R147" s="62" t="str">
        <f t="shared" si="17"/>
        <v xml:space="preserve">     </v>
      </c>
    </row>
    <row r="148" spans="1:18" ht="30" customHeight="1" x14ac:dyDescent="0.2">
      <c r="A148" s="121"/>
      <c r="B148" s="122"/>
      <c r="C148" s="123"/>
      <c r="D148" s="122"/>
      <c r="E148" s="124"/>
      <c r="F148" s="122"/>
      <c r="G148" s="125"/>
      <c r="H148" s="44" t="b">
        <f>OR(D148='Krav etter opplæringslova'!$C$6,D148='Krav etter opplæringslova'!$C$8)</f>
        <v>0</v>
      </c>
      <c r="I148" s="84" t="str">
        <f t="shared" si="12"/>
        <v xml:space="preserve"> </v>
      </c>
      <c r="J148" s="44" t="b">
        <f>IF('Formell utdanning'!D148='Krav etter opplæringslova'!$C$10,TRUE)</f>
        <v>0</v>
      </c>
      <c r="K148" s="84" t="str">
        <f t="shared" si="13"/>
        <v xml:space="preserve"> </v>
      </c>
      <c r="L148" s="44" t="b">
        <f>OR(D148='Krav etter opplæringslova'!$C$11,D148='Krav etter opplæringslova'!$C$13)</f>
        <v>0</v>
      </c>
      <c r="M148" s="84" t="str">
        <f t="shared" si="14"/>
        <v xml:space="preserve"> </v>
      </c>
      <c r="N148" s="44" t="b">
        <f>IF('Formell utdanning'!D148='Krav etter opplæringslova'!$C$14,TRUE)</f>
        <v>0</v>
      </c>
      <c r="O148" s="84" t="str">
        <f t="shared" si="15"/>
        <v xml:space="preserve"> </v>
      </c>
      <c r="P148" s="44" t="b">
        <f>OR(D148='Krav etter opplæringslova'!$C$3,D148='Krav etter opplæringslova'!$C$4,D148='Krav etter opplæringslova'!$C$5,D148='Krav etter opplæringslova'!$C$7,D148='Krav etter opplæringslova'!$C$9)</f>
        <v>0</v>
      </c>
      <c r="Q148" s="84" t="str">
        <f t="shared" si="16"/>
        <v xml:space="preserve"> </v>
      </c>
      <c r="R148" s="62" t="str">
        <f t="shared" si="17"/>
        <v xml:space="preserve">     </v>
      </c>
    </row>
    <row r="149" spans="1:18" ht="30" customHeight="1" x14ac:dyDescent="0.2">
      <c r="A149" s="121"/>
      <c r="B149" s="122"/>
      <c r="C149" s="123"/>
      <c r="D149" s="122"/>
      <c r="E149" s="124"/>
      <c r="F149" s="122"/>
      <c r="G149" s="125"/>
      <c r="H149" s="44" t="b">
        <f>OR(D149='Krav etter opplæringslova'!$C$6,D149='Krav etter opplæringslova'!$C$8)</f>
        <v>0</v>
      </c>
      <c r="I149" s="84" t="str">
        <f t="shared" si="12"/>
        <v xml:space="preserve"> </v>
      </c>
      <c r="J149" s="44" t="b">
        <f>IF('Formell utdanning'!D149='Krav etter opplæringslova'!$C$10,TRUE)</f>
        <v>0</v>
      </c>
      <c r="K149" s="84" t="str">
        <f t="shared" si="13"/>
        <v xml:space="preserve"> </v>
      </c>
      <c r="L149" s="44" t="b">
        <f>OR(D149='Krav etter opplæringslova'!$C$11,D149='Krav etter opplæringslova'!$C$13)</f>
        <v>0</v>
      </c>
      <c r="M149" s="84" t="str">
        <f t="shared" si="14"/>
        <v xml:space="preserve"> </v>
      </c>
      <c r="N149" s="44" t="b">
        <f>IF('Formell utdanning'!D149='Krav etter opplæringslova'!$C$14,TRUE)</f>
        <v>0</v>
      </c>
      <c r="O149" s="84" t="str">
        <f t="shared" si="15"/>
        <v xml:space="preserve"> </v>
      </c>
      <c r="P149" s="44" t="b">
        <f>OR(D149='Krav etter opplæringslova'!$C$3,D149='Krav etter opplæringslova'!$C$4,D149='Krav etter opplæringslova'!$C$5,D149='Krav etter opplæringslova'!$C$7,D149='Krav etter opplæringslova'!$C$9)</f>
        <v>0</v>
      </c>
      <c r="Q149" s="84" t="str">
        <f t="shared" si="16"/>
        <v xml:space="preserve"> </v>
      </c>
      <c r="R149" s="62" t="str">
        <f t="shared" si="17"/>
        <v xml:space="preserve">     </v>
      </c>
    </row>
    <row r="150" spans="1:18" ht="30" customHeight="1" x14ac:dyDescent="0.2">
      <c r="A150" s="121"/>
      <c r="B150" s="122"/>
      <c r="C150" s="123"/>
      <c r="D150" s="122"/>
      <c r="E150" s="124"/>
      <c r="F150" s="122"/>
      <c r="G150" s="125"/>
      <c r="H150" s="44" t="b">
        <f>OR(D150='Krav etter opplæringslova'!$C$6,D150='Krav etter opplæringslova'!$C$8)</f>
        <v>0</v>
      </c>
      <c r="I150" s="84" t="str">
        <f t="shared" si="12"/>
        <v xml:space="preserve"> </v>
      </c>
      <c r="J150" s="44" t="b">
        <f>IF('Formell utdanning'!D150='Krav etter opplæringslova'!$C$10,TRUE)</f>
        <v>0</v>
      </c>
      <c r="K150" s="84" t="str">
        <f t="shared" si="13"/>
        <v xml:space="preserve"> </v>
      </c>
      <c r="L150" s="44" t="b">
        <f>OR(D150='Krav etter opplæringslova'!$C$11,D150='Krav etter opplæringslova'!$C$13)</f>
        <v>0</v>
      </c>
      <c r="M150" s="84" t="str">
        <f t="shared" si="14"/>
        <v xml:space="preserve"> </v>
      </c>
      <c r="N150" s="44" t="b">
        <f>IF('Formell utdanning'!D150='Krav etter opplæringslova'!$C$14,TRUE)</f>
        <v>0</v>
      </c>
      <c r="O150" s="84" t="str">
        <f t="shared" si="15"/>
        <v xml:space="preserve"> </v>
      </c>
      <c r="P150" s="44" t="b">
        <f>OR(D150='Krav etter opplæringslova'!$C$3,D150='Krav etter opplæringslova'!$C$4,D150='Krav etter opplæringslova'!$C$5,D150='Krav etter opplæringslova'!$C$7,D150='Krav etter opplæringslova'!$C$9)</f>
        <v>0</v>
      </c>
      <c r="Q150" s="84" t="str">
        <f t="shared" si="16"/>
        <v xml:space="preserve"> </v>
      </c>
      <c r="R150" s="62" t="str">
        <f t="shared" si="17"/>
        <v xml:space="preserve">     </v>
      </c>
    </row>
    <row r="151" spans="1:18" ht="30" customHeight="1" x14ac:dyDescent="0.2">
      <c r="A151" s="121"/>
      <c r="B151" s="122"/>
      <c r="C151" s="123"/>
      <c r="D151" s="122"/>
      <c r="E151" s="124"/>
      <c r="F151" s="122"/>
      <c r="G151" s="125"/>
      <c r="H151" s="44" t="b">
        <f>OR(D151='Krav etter opplæringslova'!$C$6,D151='Krav etter opplæringslova'!$C$8)</f>
        <v>0</v>
      </c>
      <c r="I151" s="84" t="str">
        <f t="shared" si="12"/>
        <v xml:space="preserve"> </v>
      </c>
      <c r="J151" s="44" t="b">
        <f>IF('Formell utdanning'!D151='Krav etter opplæringslova'!$C$10,TRUE)</f>
        <v>0</v>
      </c>
      <c r="K151" s="84" t="str">
        <f t="shared" si="13"/>
        <v xml:space="preserve"> </v>
      </c>
      <c r="L151" s="44" t="b">
        <f>OR(D151='Krav etter opplæringslova'!$C$11,D151='Krav etter opplæringslova'!$C$13)</f>
        <v>0</v>
      </c>
      <c r="M151" s="84" t="str">
        <f t="shared" si="14"/>
        <v xml:space="preserve"> </v>
      </c>
      <c r="N151" s="44" t="b">
        <f>IF('Formell utdanning'!D151='Krav etter opplæringslova'!$C$14,TRUE)</f>
        <v>0</v>
      </c>
      <c r="O151" s="84" t="str">
        <f t="shared" si="15"/>
        <v xml:space="preserve"> </v>
      </c>
      <c r="P151" s="44" t="b">
        <f>OR(D151='Krav etter opplæringslova'!$C$3,D151='Krav etter opplæringslova'!$C$4,D151='Krav etter opplæringslova'!$C$5,D151='Krav etter opplæringslova'!$C$7,D151='Krav etter opplæringslova'!$C$9)</f>
        <v>0</v>
      </c>
      <c r="Q151" s="84" t="str">
        <f t="shared" si="16"/>
        <v xml:space="preserve"> </v>
      </c>
      <c r="R151" s="62" t="str">
        <f t="shared" si="17"/>
        <v xml:space="preserve">     </v>
      </c>
    </row>
    <row r="152" spans="1:18" ht="30" customHeight="1" x14ac:dyDescent="0.2">
      <c r="A152" s="121"/>
      <c r="B152" s="122"/>
      <c r="C152" s="123"/>
      <c r="D152" s="122"/>
      <c r="E152" s="124"/>
      <c r="F152" s="122"/>
      <c r="G152" s="125"/>
      <c r="H152" s="44" t="b">
        <f>OR(D152='Krav etter opplæringslova'!$C$6,D152='Krav etter opplæringslova'!$C$8)</f>
        <v>0</v>
      </c>
      <c r="I152" s="84" t="str">
        <f t="shared" si="12"/>
        <v xml:space="preserve"> </v>
      </c>
      <c r="J152" s="44" t="b">
        <f>IF('Formell utdanning'!D152='Krav etter opplæringslova'!$C$10,TRUE)</f>
        <v>0</v>
      </c>
      <c r="K152" s="84" t="str">
        <f t="shared" si="13"/>
        <v xml:space="preserve"> </v>
      </c>
      <c r="L152" s="44" t="b">
        <f>OR(D152='Krav etter opplæringslova'!$C$11,D152='Krav etter opplæringslova'!$C$13)</f>
        <v>0</v>
      </c>
      <c r="M152" s="84" t="str">
        <f t="shared" si="14"/>
        <v xml:space="preserve"> </v>
      </c>
      <c r="N152" s="44" t="b">
        <f>IF('Formell utdanning'!D152='Krav etter opplæringslova'!$C$14,TRUE)</f>
        <v>0</v>
      </c>
      <c r="O152" s="84" t="str">
        <f t="shared" si="15"/>
        <v xml:space="preserve"> </v>
      </c>
      <c r="P152" s="44" t="b">
        <f>OR(D152='Krav etter opplæringslova'!$C$3,D152='Krav etter opplæringslova'!$C$4,D152='Krav etter opplæringslova'!$C$5,D152='Krav etter opplæringslova'!$C$7,D152='Krav etter opplæringslova'!$C$9)</f>
        <v>0</v>
      </c>
      <c r="Q152" s="84" t="str">
        <f t="shared" si="16"/>
        <v xml:space="preserve"> </v>
      </c>
      <c r="R152" s="62" t="str">
        <f t="shared" si="17"/>
        <v xml:space="preserve">     </v>
      </c>
    </row>
    <row r="153" spans="1:18" ht="30" customHeight="1" x14ac:dyDescent="0.2">
      <c r="A153" s="121"/>
      <c r="B153" s="122"/>
      <c r="C153" s="123"/>
      <c r="D153" s="122"/>
      <c r="E153" s="124"/>
      <c r="F153" s="122"/>
      <c r="G153" s="125"/>
      <c r="H153" s="44" t="b">
        <f>OR(D153='Krav etter opplæringslova'!$C$6,D153='Krav etter opplæringslova'!$C$8)</f>
        <v>0</v>
      </c>
      <c r="I153" s="84" t="str">
        <f t="shared" si="12"/>
        <v xml:space="preserve"> </v>
      </c>
      <c r="J153" s="44" t="b">
        <f>IF('Formell utdanning'!D153='Krav etter opplæringslova'!$C$10,TRUE)</f>
        <v>0</v>
      </c>
      <c r="K153" s="84" t="str">
        <f t="shared" si="13"/>
        <v xml:space="preserve"> </v>
      </c>
      <c r="L153" s="44" t="b">
        <f>OR(D153='Krav etter opplæringslova'!$C$11,D153='Krav etter opplæringslova'!$C$13)</f>
        <v>0</v>
      </c>
      <c r="M153" s="84" t="str">
        <f t="shared" si="14"/>
        <v xml:space="preserve"> </v>
      </c>
      <c r="N153" s="44" t="b">
        <f>IF('Formell utdanning'!D153='Krav etter opplæringslova'!$C$14,TRUE)</f>
        <v>0</v>
      </c>
      <c r="O153" s="84" t="str">
        <f t="shared" si="15"/>
        <v xml:space="preserve"> </v>
      </c>
      <c r="P153" s="44" t="b">
        <f>OR(D153='Krav etter opplæringslova'!$C$3,D153='Krav etter opplæringslova'!$C$4,D153='Krav etter opplæringslova'!$C$5,D153='Krav etter opplæringslova'!$C$7,D153='Krav etter opplæringslova'!$C$9)</f>
        <v>0</v>
      </c>
      <c r="Q153" s="84" t="str">
        <f t="shared" si="16"/>
        <v xml:space="preserve"> </v>
      </c>
      <c r="R153" s="62" t="str">
        <f t="shared" si="17"/>
        <v xml:space="preserve">     </v>
      </c>
    </row>
    <row r="154" spans="1:18" ht="30" customHeight="1" x14ac:dyDescent="0.2">
      <c r="A154" s="121"/>
      <c r="B154" s="122"/>
      <c r="C154" s="123"/>
      <c r="D154" s="122"/>
      <c r="E154" s="124"/>
      <c r="F154" s="122"/>
      <c r="G154" s="125"/>
      <c r="H154" s="44" t="b">
        <f>OR(D154='Krav etter opplæringslova'!$C$6,D154='Krav etter opplæringslova'!$C$8)</f>
        <v>0</v>
      </c>
      <c r="I154" s="84" t="str">
        <f t="shared" si="12"/>
        <v xml:space="preserve"> </v>
      </c>
      <c r="J154" s="44" t="b">
        <f>IF('Formell utdanning'!D154='Krav etter opplæringslova'!$C$10,TRUE)</f>
        <v>0</v>
      </c>
      <c r="K154" s="84" t="str">
        <f t="shared" si="13"/>
        <v xml:space="preserve"> </v>
      </c>
      <c r="L154" s="44" t="b">
        <f>OR(D154='Krav etter opplæringslova'!$C$11,D154='Krav etter opplæringslova'!$C$13)</f>
        <v>0</v>
      </c>
      <c r="M154" s="84" t="str">
        <f t="shared" si="14"/>
        <v xml:space="preserve"> </v>
      </c>
      <c r="N154" s="44" t="b">
        <f>IF('Formell utdanning'!D154='Krav etter opplæringslova'!$C$14,TRUE)</f>
        <v>0</v>
      </c>
      <c r="O154" s="84" t="str">
        <f t="shared" si="15"/>
        <v xml:space="preserve"> </v>
      </c>
      <c r="P154" s="44" t="b">
        <f>OR(D154='Krav etter opplæringslova'!$C$3,D154='Krav etter opplæringslova'!$C$4,D154='Krav etter opplæringslova'!$C$5,D154='Krav etter opplæringslova'!$C$7,D154='Krav etter opplæringslova'!$C$9)</f>
        <v>0</v>
      </c>
      <c r="Q154" s="84" t="str">
        <f t="shared" si="16"/>
        <v xml:space="preserve"> </v>
      </c>
      <c r="R154" s="62" t="str">
        <f t="shared" si="17"/>
        <v xml:space="preserve">     </v>
      </c>
    </row>
    <row r="155" spans="1:18" ht="30" customHeight="1" x14ac:dyDescent="0.2">
      <c r="A155" s="121"/>
      <c r="B155" s="122"/>
      <c r="C155" s="123"/>
      <c r="D155" s="122"/>
      <c r="E155" s="124"/>
      <c r="F155" s="122"/>
      <c r="G155" s="125"/>
      <c r="H155" s="44" t="b">
        <f>OR(D155='Krav etter opplæringslova'!$C$6,D155='Krav etter opplæringslova'!$C$8)</f>
        <v>0</v>
      </c>
      <c r="I155" s="84" t="str">
        <f t="shared" si="12"/>
        <v xml:space="preserve"> </v>
      </c>
      <c r="J155" s="44" t="b">
        <f>IF('Formell utdanning'!D155='Krav etter opplæringslova'!$C$10,TRUE)</f>
        <v>0</v>
      </c>
      <c r="K155" s="84" t="str">
        <f t="shared" si="13"/>
        <v xml:space="preserve"> </v>
      </c>
      <c r="L155" s="44" t="b">
        <f>OR(D155='Krav etter opplæringslova'!$C$11,D155='Krav etter opplæringslova'!$C$13)</f>
        <v>0</v>
      </c>
      <c r="M155" s="84" t="str">
        <f t="shared" si="14"/>
        <v xml:space="preserve"> </v>
      </c>
      <c r="N155" s="44" t="b">
        <f>IF('Formell utdanning'!D155='Krav etter opplæringslova'!$C$14,TRUE)</f>
        <v>0</v>
      </c>
      <c r="O155" s="84" t="str">
        <f t="shared" si="15"/>
        <v xml:space="preserve"> </v>
      </c>
      <c r="P155" s="44" t="b">
        <f>OR(D155='Krav etter opplæringslova'!$C$3,D155='Krav etter opplæringslova'!$C$4,D155='Krav etter opplæringslova'!$C$5,D155='Krav etter opplæringslova'!$C$7,D155='Krav etter opplæringslova'!$C$9)</f>
        <v>0</v>
      </c>
      <c r="Q155" s="84" t="str">
        <f t="shared" si="16"/>
        <v xml:space="preserve"> </v>
      </c>
      <c r="R155" s="62" t="str">
        <f t="shared" si="17"/>
        <v xml:space="preserve">     </v>
      </c>
    </row>
    <row r="156" spans="1:18" ht="30" customHeight="1" x14ac:dyDescent="0.2">
      <c r="A156" s="121"/>
      <c r="B156" s="122"/>
      <c r="C156" s="123"/>
      <c r="D156" s="122"/>
      <c r="E156" s="124"/>
      <c r="F156" s="122"/>
      <c r="G156" s="125"/>
      <c r="H156" s="44" t="b">
        <f>OR(D156='Krav etter opplæringslova'!$C$6,D156='Krav etter opplæringslova'!$C$8)</f>
        <v>0</v>
      </c>
      <c r="I156" s="84" t="str">
        <f t="shared" si="12"/>
        <v xml:space="preserve"> </v>
      </c>
      <c r="J156" s="44" t="b">
        <f>IF('Formell utdanning'!D156='Krav etter opplæringslova'!$C$10,TRUE)</f>
        <v>0</v>
      </c>
      <c r="K156" s="84" t="str">
        <f t="shared" si="13"/>
        <v xml:space="preserve"> </v>
      </c>
      <c r="L156" s="44" t="b">
        <f>OR(D156='Krav etter opplæringslova'!$C$11,D156='Krav etter opplæringslova'!$C$13)</f>
        <v>0</v>
      </c>
      <c r="M156" s="84" t="str">
        <f t="shared" si="14"/>
        <v xml:space="preserve"> </v>
      </c>
      <c r="N156" s="44" t="b">
        <f>IF('Formell utdanning'!D156='Krav etter opplæringslova'!$C$14,TRUE)</f>
        <v>0</v>
      </c>
      <c r="O156" s="84" t="str">
        <f t="shared" si="15"/>
        <v xml:space="preserve"> </v>
      </c>
      <c r="P156" s="44" t="b">
        <f>OR(D156='Krav etter opplæringslova'!$C$3,D156='Krav etter opplæringslova'!$C$4,D156='Krav etter opplæringslova'!$C$5,D156='Krav etter opplæringslova'!$C$7,D156='Krav etter opplæringslova'!$C$9)</f>
        <v>0</v>
      </c>
      <c r="Q156" s="84" t="str">
        <f t="shared" si="16"/>
        <v xml:space="preserve"> </v>
      </c>
      <c r="R156" s="62" t="str">
        <f t="shared" si="17"/>
        <v xml:space="preserve">     </v>
      </c>
    </row>
    <row r="157" spans="1:18" ht="30" customHeight="1" x14ac:dyDescent="0.2">
      <c r="A157" s="121"/>
      <c r="B157" s="122"/>
      <c r="C157" s="123"/>
      <c r="D157" s="122"/>
      <c r="E157" s="124"/>
      <c r="F157" s="122"/>
      <c r="G157" s="125"/>
      <c r="H157" s="44" t="b">
        <f>OR(D157='Krav etter opplæringslova'!$C$6,D157='Krav etter opplæringslova'!$C$8)</f>
        <v>0</v>
      </c>
      <c r="I157" s="84" t="str">
        <f t="shared" si="12"/>
        <v xml:space="preserve"> </v>
      </c>
      <c r="J157" s="44" t="b">
        <f>IF('Formell utdanning'!D157='Krav etter opplæringslova'!$C$10,TRUE)</f>
        <v>0</v>
      </c>
      <c r="K157" s="84" t="str">
        <f t="shared" si="13"/>
        <v xml:space="preserve"> </v>
      </c>
      <c r="L157" s="44" t="b">
        <f>OR(D157='Krav etter opplæringslova'!$C$11,D157='Krav etter opplæringslova'!$C$13)</f>
        <v>0</v>
      </c>
      <c r="M157" s="84" t="str">
        <f t="shared" si="14"/>
        <v xml:space="preserve"> </v>
      </c>
      <c r="N157" s="44" t="b">
        <f>IF('Formell utdanning'!D157='Krav etter opplæringslova'!$C$14,TRUE)</f>
        <v>0</v>
      </c>
      <c r="O157" s="84" t="str">
        <f t="shared" si="15"/>
        <v xml:space="preserve"> </v>
      </c>
      <c r="P157" s="44" t="b">
        <f>OR(D157='Krav etter opplæringslova'!$C$3,D157='Krav etter opplæringslova'!$C$4,D157='Krav etter opplæringslova'!$C$5,D157='Krav etter opplæringslova'!$C$7,D157='Krav etter opplæringslova'!$C$9)</f>
        <v>0</v>
      </c>
      <c r="Q157" s="84" t="str">
        <f t="shared" si="16"/>
        <v xml:space="preserve"> </v>
      </c>
      <c r="R157" s="62" t="str">
        <f t="shared" si="17"/>
        <v xml:space="preserve">     </v>
      </c>
    </row>
    <row r="158" spans="1:18" ht="30" customHeight="1" x14ac:dyDescent="0.2">
      <c r="A158" s="121"/>
      <c r="B158" s="122"/>
      <c r="C158" s="123"/>
      <c r="D158" s="122"/>
      <c r="E158" s="124"/>
      <c r="F158" s="122"/>
      <c r="G158" s="125"/>
      <c r="H158" s="44" t="b">
        <f>OR(D158='Krav etter opplæringslova'!$C$6,D158='Krav etter opplæringslova'!$C$8)</f>
        <v>0</v>
      </c>
      <c r="I158" s="84" t="str">
        <f t="shared" si="12"/>
        <v xml:space="preserve"> </v>
      </c>
      <c r="J158" s="44" t="b">
        <f>IF('Formell utdanning'!D158='Krav etter opplæringslova'!$C$10,TRUE)</f>
        <v>0</v>
      </c>
      <c r="K158" s="84" t="str">
        <f t="shared" si="13"/>
        <v xml:space="preserve"> </v>
      </c>
      <c r="L158" s="44" t="b">
        <f>OR(D158='Krav etter opplæringslova'!$C$11,D158='Krav etter opplæringslova'!$C$13)</f>
        <v>0</v>
      </c>
      <c r="M158" s="84" t="str">
        <f t="shared" si="14"/>
        <v xml:space="preserve"> </v>
      </c>
      <c r="N158" s="44" t="b">
        <f>IF('Formell utdanning'!D158='Krav etter opplæringslova'!$C$14,TRUE)</f>
        <v>0</v>
      </c>
      <c r="O158" s="84" t="str">
        <f t="shared" si="15"/>
        <v xml:space="preserve"> </v>
      </c>
      <c r="P158" s="44" t="b">
        <f>OR(D158='Krav etter opplæringslova'!$C$3,D158='Krav etter opplæringslova'!$C$4,D158='Krav etter opplæringslova'!$C$5,D158='Krav etter opplæringslova'!$C$7,D158='Krav etter opplæringslova'!$C$9)</f>
        <v>0</v>
      </c>
      <c r="Q158" s="84" t="str">
        <f t="shared" si="16"/>
        <v xml:space="preserve"> </v>
      </c>
      <c r="R158" s="62" t="str">
        <f t="shared" si="17"/>
        <v xml:space="preserve">     </v>
      </c>
    </row>
    <row r="159" spans="1:18" ht="30" customHeight="1" x14ac:dyDescent="0.2">
      <c r="A159" s="121"/>
      <c r="B159" s="122"/>
      <c r="C159" s="123"/>
      <c r="D159" s="122"/>
      <c r="E159" s="124"/>
      <c r="F159" s="122"/>
      <c r="G159" s="125"/>
      <c r="H159" s="44" t="b">
        <f>OR(D159='Krav etter opplæringslova'!$C$6,D159='Krav etter opplæringslova'!$C$8)</f>
        <v>0</v>
      </c>
      <c r="I159" s="84" t="str">
        <f t="shared" si="12"/>
        <v xml:space="preserve"> </v>
      </c>
      <c r="J159" s="44" t="b">
        <f>IF('Formell utdanning'!D159='Krav etter opplæringslova'!$C$10,TRUE)</f>
        <v>0</v>
      </c>
      <c r="K159" s="84" t="str">
        <f t="shared" si="13"/>
        <v xml:space="preserve"> </v>
      </c>
      <c r="L159" s="44" t="b">
        <f>OR(D159='Krav etter opplæringslova'!$C$11,D159='Krav etter opplæringslova'!$C$13)</f>
        <v>0</v>
      </c>
      <c r="M159" s="84" t="str">
        <f t="shared" si="14"/>
        <v xml:space="preserve"> </v>
      </c>
      <c r="N159" s="44" t="b">
        <f>IF('Formell utdanning'!D159='Krav etter opplæringslova'!$C$14,TRUE)</f>
        <v>0</v>
      </c>
      <c r="O159" s="84" t="str">
        <f t="shared" si="15"/>
        <v xml:space="preserve"> </v>
      </c>
      <c r="P159" s="44" t="b">
        <f>OR(D159='Krav etter opplæringslova'!$C$3,D159='Krav etter opplæringslova'!$C$4,D159='Krav etter opplæringslova'!$C$5,D159='Krav etter opplæringslova'!$C$7,D159='Krav etter opplæringslova'!$C$9)</f>
        <v>0</v>
      </c>
      <c r="Q159" s="84" t="str">
        <f t="shared" si="16"/>
        <v xml:space="preserve"> </v>
      </c>
      <c r="R159" s="62" t="str">
        <f t="shared" si="17"/>
        <v xml:space="preserve">     </v>
      </c>
    </row>
    <row r="160" spans="1:18" ht="30" customHeight="1" x14ac:dyDescent="0.2">
      <c r="A160" s="121"/>
      <c r="B160" s="122"/>
      <c r="C160" s="123"/>
      <c r="D160" s="122"/>
      <c r="E160" s="124"/>
      <c r="F160" s="122"/>
      <c r="G160" s="125"/>
      <c r="H160" s="44" t="b">
        <f>OR(D160='Krav etter opplæringslova'!$C$6,D160='Krav etter opplæringslova'!$C$8)</f>
        <v>0</v>
      </c>
      <c r="I160" s="84" t="str">
        <f t="shared" si="12"/>
        <v xml:space="preserve"> </v>
      </c>
      <c r="J160" s="44" t="b">
        <f>IF('Formell utdanning'!D160='Krav etter opplæringslova'!$C$10,TRUE)</f>
        <v>0</v>
      </c>
      <c r="K160" s="84" t="str">
        <f t="shared" si="13"/>
        <v xml:space="preserve"> </v>
      </c>
      <c r="L160" s="44" t="b">
        <f>OR(D160='Krav etter opplæringslova'!$C$11,D160='Krav etter opplæringslova'!$C$13)</f>
        <v>0</v>
      </c>
      <c r="M160" s="84" t="str">
        <f t="shared" si="14"/>
        <v xml:space="preserve"> </v>
      </c>
      <c r="N160" s="44" t="b">
        <f>IF('Formell utdanning'!D160='Krav etter opplæringslova'!$C$14,TRUE)</f>
        <v>0</v>
      </c>
      <c r="O160" s="84" t="str">
        <f t="shared" si="15"/>
        <v xml:space="preserve"> </v>
      </c>
      <c r="P160" s="44" t="b">
        <f>OR(D160='Krav etter opplæringslova'!$C$3,D160='Krav etter opplæringslova'!$C$4,D160='Krav etter opplæringslova'!$C$5,D160='Krav etter opplæringslova'!$C$7,D160='Krav etter opplæringslova'!$C$9)</f>
        <v>0</v>
      </c>
      <c r="Q160" s="84" t="str">
        <f t="shared" si="16"/>
        <v xml:space="preserve"> </v>
      </c>
      <c r="R160" s="62" t="str">
        <f t="shared" si="17"/>
        <v xml:space="preserve">     </v>
      </c>
    </row>
    <row r="161" spans="1:18" ht="30" customHeight="1" x14ac:dyDescent="0.2">
      <c r="A161" s="121"/>
      <c r="B161" s="122"/>
      <c r="C161" s="123"/>
      <c r="D161" s="122"/>
      <c r="E161" s="124"/>
      <c r="F161" s="122"/>
      <c r="G161" s="125"/>
      <c r="H161" s="44" t="b">
        <f>OR(D161='Krav etter opplæringslova'!$C$6,D161='Krav etter opplæringslova'!$C$8)</f>
        <v>0</v>
      </c>
      <c r="I161" s="84" t="str">
        <f t="shared" si="12"/>
        <v xml:space="preserve"> </v>
      </c>
      <c r="J161" s="44" t="b">
        <f>IF('Formell utdanning'!D161='Krav etter opplæringslova'!$C$10,TRUE)</f>
        <v>0</v>
      </c>
      <c r="K161" s="84" t="str">
        <f t="shared" si="13"/>
        <v xml:space="preserve"> </v>
      </c>
      <c r="L161" s="44" t="b">
        <f>OR(D161='Krav etter opplæringslova'!$C$11,D161='Krav etter opplæringslova'!$C$13)</f>
        <v>0</v>
      </c>
      <c r="M161" s="84" t="str">
        <f t="shared" si="14"/>
        <v xml:space="preserve"> </v>
      </c>
      <c r="N161" s="44" t="b">
        <f>IF('Formell utdanning'!D161='Krav etter opplæringslova'!$C$14,TRUE)</f>
        <v>0</v>
      </c>
      <c r="O161" s="84" t="str">
        <f t="shared" si="15"/>
        <v xml:space="preserve"> </v>
      </c>
      <c r="P161" s="44" t="b">
        <f>OR(D161='Krav etter opplæringslova'!$C$3,D161='Krav etter opplæringslova'!$C$4,D161='Krav etter opplæringslova'!$C$5,D161='Krav etter opplæringslova'!$C$7,D161='Krav etter opplæringslova'!$C$9)</f>
        <v>0</v>
      </c>
      <c r="Q161" s="84" t="str">
        <f t="shared" si="16"/>
        <v xml:space="preserve"> </v>
      </c>
      <c r="R161" s="62" t="str">
        <f t="shared" si="17"/>
        <v xml:space="preserve">     </v>
      </c>
    </row>
    <row r="162" spans="1:18" ht="30" customHeight="1" x14ac:dyDescent="0.2">
      <c r="A162" s="121"/>
      <c r="B162" s="122"/>
      <c r="C162" s="123"/>
      <c r="D162" s="122"/>
      <c r="E162" s="124"/>
      <c r="F162" s="122"/>
      <c r="G162" s="125"/>
      <c r="H162" s="44" t="b">
        <f>OR(D162='Krav etter opplæringslova'!$C$6,D162='Krav etter opplæringslova'!$C$8)</f>
        <v>0</v>
      </c>
      <c r="I162" s="84" t="str">
        <f t="shared" si="12"/>
        <v xml:space="preserve"> </v>
      </c>
      <c r="J162" s="44" t="b">
        <f>IF('Formell utdanning'!D162='Krav etter opplæringslova'!$C$10,TRUE)</f>
        <v>0</v>
      </c>
      <c r="K162" s="84" t="str">
        <f t="shared" si="13"/>
        <v xml:space="preserve"> </v>
      </c>
      <c r="L162" s="44" t="b">
        <f>OR(D162='Krav etter opplæringslova'!$C$11,D162='Krav etter opplæringslova'!$C$13)</f>
        <v>0</v>
      </c>
      <c r="M162" s="84" t="str">
        <f t="shared" si="14"/>
        <v xml:space="preserve"> </v>
      </c>
      <c r="N162" s="44" t="b">
        <f>IF('Formell utdanning'!D162='Krav etter opplæringslova'!$C$14,TRUE)</f>
        <v>0</v>
      </c>
      <c r="O162" s="84" t="str">
        <f t="shared" si="15"/>
        <v xml:space="preserve"> </v>
      </c>
      <c r="P162" s="44" t="b">
        <f>OR(D162='Krav etter opplæringslova'!$C$3,D162='Krav etter opplæringslova'!$C$4,D162='Krav etter opplæringslova'!$C$5,D162='Krav etter opplæringslova'!$C$7,D162='Krav etter opplæringslova'!$C$9)</f>
        <v>0</v>
      </c>
      <c r="Q162" s="84" t="str">
        <f t="shared" si="16"/>
        <v xml:space="preserve"> </v>
      </c>
      <c r="R162" s="62" t="str">
        <f t="shared" si="17"/>
        <v xml:space="preserve">     </v>
      </c>
    </row>
    <row r="163" spans="1:18" ht="30" customHeight="1" x14ac:dyDescent="0.2">
      <c r="A163" s="121"/>
      <c r="B163" s="122"/>
      <c r="C163" s="123"/>
      <c r="D163" s="122"/>
      <c r="E163" s="124"/>
      <c r="F163" s="122"/>
      <c r="G163" s="125"/>
      <c r="H163" s="44" t="b">
        <f>OR(D163='Krav etter opplæringslova'!$C$6,D163='Krav etter opplæringslova'!$C$8)</f>
        <v>0</v>
      </c>
      <c r="I163" s="84" t="str">
        <f t="shared" si="12"/>
        <v xml:space="preserve"> </v>
      </c>
      <c r="J163" s="44" t="b">
        <f>IF('Formell utdanning'!D163='Krav etter opplæringslova'!$C$10,TRUE)</f>
        <v>0</v>
      </c>
      <c r="K163" s="84" t="str">
        <f t="shared" si="13"/>
        <v xml:space="preserve"> </v>
      </c>
      <c r="L163" s="44" t="b">
        <f>OR(D163='Krav etter opplæringslova'!$C$11,D163='Krav etter opplæringslova'!$C$13)</f>
        <v>0</v>
      </c>
      <c r="M163" s="84" t="str">
        <f t="shared" si="14"/>
        <v xml:space="preserve"> </v>
      </c>
      <c r="N163" s="44" t="b">
        <f>IF('Formell utdanning'!D163='Krav etter opplæringslova'!$C$14,TRUE)</f>
        <v>0</v>
      </c>
      <c r="O163" s="84" t="str">
        <f t="shared" si="15"/>
        <v xml:space="preserve"> </v>
      </c>
      <c r="P163" s="44" t="b">
        <f>OR(D163='Krav etter opplæringslova'!$C$3,D163='Krav etter opplæringslova'!$C$4,D163='Krav etter opplæringslova'!$C$5,D163='Krav etter opplæringslova'!$C$7,D163='Krav etter opplæringslova'!$C$9)</f>
        <v>0</v>
      </c>
      <c r="Q163" s="84" t="str">
        <f t="shared" si="16"/>
        <v xml:space="preserve"> </v>
      </c>
      <c r="R163" s="62" t="str">
        <f t="shared" si="17"/>
        <v xml:space="preserve">     </v>
      </c>
    </row>
    <row r="164" spans="1:18" ht="30" customHeight="1" x14ac:dyDescent="0.2">
      <c r="A164" s="121"/>
      <c r="B164" s="122"/>
      <c r="C164" s="123"/>
      <c r="D164" s="122"/>
      <c r="E164" s="124"/>
      <c r="F164" s="122"/>
      <c r="G164" s="125"/>
      <c r="H164" s="44" t="b">
        <f>OR(D164='Krav etter opplæringslova'!$C$6,D164='Krav etter opplæringslova'!$C$8)</f>
        <v>0</v>
      </c>
      <c r="I164" s="84" t="str">
        <f t="shared" si="12"/>
        <v xml:space="preserve"> </v>
      </c>
      <c r="J164" s="44" t="b">
        <f>IF('Formell utdanning'!D164='Krav etter opplæringslova'!$C$10,TRUE)</f>
        <v>0</v>
      </c>
      <c r="K164" s="84" t="str">
        <f t="shared" si="13"/>
        <v xml:space="preserve"> </v>
      </c>
      <c r="L164" s="44" t="b">
        <f>OR(D164='Krav etter opplæringslova'!$C$11,D164='Krav etter opplæringslova'!$C$13)</f>
        <v>0</v>
      </c>
      <c r="M164" s="84" t="str">
        <f t="shared" si="14"/>
        <v xml:space="preserve"> </v>
      </c>
      <c r="N164" s="44" t="b">
        <f>IF('Formell utdanning'!D164='Krav etter opplæringslova'!$C$14,TRUE)</f>
        <v>0</v>
      </c>
      <c r="O164" s="84" t="str">
        <f t="shared" si="15"/>
        <v xml:space="preserve"> </v>
      </c>
      <c r="P164" s="44" t="b">
        <f>OR(D164='Krav etter opplæringslova'!$C$3,D164='Krav etter opplæringslova'!$C$4,D164='Krav etter opplæringslova'!$C$5,D164='Krav etter opplæringslova'!$C$7,D164='Krav etter opplæringslova'!$C$9)</f>
        <v>0</v>
      </c>
      <c r="Q164" s="84" t="str">
        <f t="shared" si="16"/>
        <v xml:space="preserve"> </v>
      </c>
      <c r="R164" s="62" t="str">
        <f t="shared" si="17"/>
        <v xml:space="preserve">     </v>
      </c>
    </row>
    <row r="165" spans="1:18" ht="30" customHeight="1" x14ac:dyDescent="0.2">
      <c r="A165" s="121"/>
      <c r="B165" s="122"/>
      <c r="C165" s="123"/>
      <c r="D165" s="122"/>
      <c r="E165" s="124"/>
      <c r="F165" s="122"/>
      <c r="G165" s="125"/>
      <c r="H165" s="44" t="b">
        <f>OR(D165='Krav etter opplæringslova'!$C$6,D165='Krav etter opplæringslova'!$C$8)</f>
        <v>0</v>
      </c>
      <c r="I165" s="84" t="str">
        <f t="shared" si="12"/>
        <v xml:space="preserve"> </v>
      </c>
      <c r="J165" s="44" t="b">
        <f>IF('Formell utdanning'!D165='Krav etter opplæringslova'!$C$10,TRUE)</f>
        <v>0</v>
      </c>
      <c r="K165" s="84" t="str">
        <f t="shared" si="13"/>
        <v xml:space="preserve"> </v>
      </c>
      <c r="L165" s="44" t="b">
        <f>OR(D165='Krav etter opplæringslova'!$C$11,D165='Krav etter opplæringslova'!$C$13)</f>
        <v>0</v>
      </c>
      <c r="M165" s="84" t="str">
        <f t="shared" si="14"/>
        <v xml:space="preserve"> </v>
      </c>
      <c r="N165" s="44" t="b">
        <f>IF('Formell utdanning'!D165='Krav etter opplæringslova'!$C$14,TRUE)</f>
        <v>0</v>
      </c>
      <c r="O165" s="84" t="str">
        <f t="shared" si="15"/>
        <v xml:space="preserve"> </v>
      </c>
      <c r="P165" s="44" t="b">
        <f>OR(D165='Krav etter opplæringslova'!$C$3,D165='Krav etter opplæringslova'!$C$4,D165='Krav etter opplæringslova'!$C$5,D165='Krav etter opplæringslova'!$C$7,D165='Krav etter opplæringslova'!$C$9)</f>
        <v>0</v>
      </c>
      <c r="Q165" s="84" t="str">
        <f t="shared" si="16"/>
        <v xml:space="preserve"> </v>
      </c>
      <c r="R165" s="62" t="str">
        <f t="shared" si="17"/>
        <v xml:space="preserve">     </v>
      </c>
    </row>
    <row r="166" spans="1:18" ht="30" customHeight="1" x14ac:dyDescent="0.2">
      <c r="A166" s="121"/>
      <c r="B166" s="122"/>
      <c r="C166" s="123"/>
      <c r="D166" s="122"/>
      <c r="E166" s="124"/>
      <c r="F166" s="122"/>
      <c r="G166" s="125"/>
      <c r="H166" s="44" t="b">
        <f>OR(D166='Krav etter opplæringslova'!$C$6,D166='Krav etter opplæringslova'!$C$8)</f>
        <v>0</v>
      </c>
      <c r="I166" s="84" t="str">
        <f t="shared" si="12"/>
        <v xml:space="preserve"> </v>
      </c>
      <c r="J166" s="44" t="b">
        <f>IF('Formell utdanning'!D166='Krav etter opplæringslova'!$C$10,TRUE)</f>
        <v>0</v>
      </c>
      <c r="K166" s="84" t="str">
        <f t="shared" si="13"/>
        <v xml:space="preserve"> </v>
      </c>
      <c r="L166" s="44" t="b">
        <f>OR(D166='Krav etter opplæringslova'!$C$11,D166='Krav etter opplæringslova'!$C$13)</f>
        <v>0</v>
      </c>
      <c r="M166" s="84" t="str">
        <f t="shared" si="14"/>
        <v xml:space="preserve"> </v>
      </c>
      <c r="N166" s="44" t="b">
        <f>IF('Formell utdanning'!D166='Krav etter opplæringslova'!$C$14,TRUE)</f>
        <v>0</v>
      </c>
      <c r="O166" s="84" t="str">
        <f t="shared" si="15"/>
        <v xml:space="preserve"> </v>
      </c>
      <c r="P166" s="44" t="b">
        <f>OR(D166='Krav etter opplæringslova'!$C$3,D166='Krav etter opplæringslova'!$C$4,D166='Krav etter opplæringslova'!$C$5,D166='Krav etter opplæringslova'!$C$7,D166='Krav etter opplæringslova'!$C$9)</f>
        <v>0</v>
      </c>
      <c r="Q166" s="84" t="str">
        <f t="shared" si="16"/>
        <v xml:space="preserve"> </v>
      </c>
      <c r="R166" s="62" t="str">
        <f t="shared" si="17"/>
        <v xml:space="preserve">     </v>
      </c>
    </row>
    <row r="167" spans="1:18" ht="30" customHeight="1" x14ac:dyDescent="0.2">
      <c r="A167" s="121"/>
      <c r="B167" s="122"/>
      <c r="C167" s="123"/>
      <c r="D167" s="122"/>
      <c r="E167" s="124"/>
      <c r="F167" s="122"/>
      <c r="G167" s="125"/>
      <c r="H167" s="44" t="b">
        <f>OR(D167='Krav etter opplæringslova'!$C$6,D167='Krav etter opplæringslova'!$C$8)</f>
        <v>0</v>
      </c>
      <c r="I167" s="84" t="str">
        <f t="shared" si="12"/>
        <v xml:space="preserve"> </v>
      </c>
      <c r="J167" s="44" t="b">
        <f>IF('Formell utdanning'!D167='Krav etter opplæringslova'!$C$10,TRUE)</f>
        <v>0</v>
      </c>
      <c r="K167" s="84" t="str">
        <f t="shared" si="13"/>
        <v xml:space="preserve"> </v>
      </c>
      <c r="L167" s="44" t="b">
        <f>OR(D167='Krav etter opplæringslova'!$C$11,D167='Krav etter opplæringslova'!$C$13)</f>
        <v>0</v>
      </c>
      <c r="M167" s="84" t="str">
        <f t="shared" si="14"/>
        <v xml:space="preserve"> </v>
      </c>
      <c r="N167" s="44" t="b">
        <f>IF('Formell utdanning'!D167='Krav etter opplæringslova'!$C$14,TRUE)</f>
        <v>0</v>
      </c>
      <c r="O167" s="84" t="str">
        <f t="shared" si="15"/>
        <v xml:space="preserve"> </v>
      </c>
      <c r="P167" s="44" t="b">
        <f>OR(D167='Krav etter opplæringslova'!$C$3,D167='Krav etter opplæringslova'!$C$4,D167='Krav etter opplæringslova'!$C$5,D167='Krav etter opplæringslova'!$C$7,D167='Krav etter opplæringslova'!$C$9)</f>
        <v>0</v>
      </c>
      <c r="Q167" s="84" t="str">
        <f t="shared" si="16"/>
        <v xml:space="preserve"> </v>
      </c>
      <c r="R167" s="62" t="str">
        <f t="shared" si="17"/>
        <v xml:space="preserve">     </v>
      </c>
    </row>
    <row r="168" spans="1:18" ht="30" customHeight="1" x14ac:dyDescent="0.2">
      <c r="A168" s="121"/>
      <c r="B168" s="122"/>
      <c r="C168" s="123"/>
      <c r="D168" s="122"/>
      <c r="E168" s="124"/>
      <c r="F168" s="122"/>
      <c r="G168" s="125"/>
      <c r="H168" s="44" t="b">
        <f>OR(D168='Krav etter opplæringslova'!$C$6,D168='Krav etter opplæringslova'!$C$8)</f>
        <v>0</v>
      </c>
      <c r="I168" s="84" t="str">
        <f t="shared" si="12"/>
        <v xml:space="preserve"> </v>
      </c>
      <c r="J168" s="44" t="b">
        <f>IF('Formell utdanning'!D168='Krav etter opplæringslova'!$C$10,TRUE)</f>
        <v>0</v>
      </c>
      <c r="K168" s="84" t="str">
        <f t="shared" si="13"/>
        <v xml:space="preserve"> </v>
      </c>
      <c r="L168" s="44" t="b">
        <f>OR(D168='Krav etter opplæringslova'!$C$11,D168='Krav etter opplæringslova'!$C$13)</f>
        <v>0</v>
      </c>
      <c r="M168" s="84" t="str">
        <f t="shared" si="14"/>
        <v xml:space="preserve"> </v>
      </c>
      <c r="N168" s="44" t="b">
        <f>IF('Formell utdanning'!D168='Krav etter opplæringslova'!$C$14,TRUE)</f>
        <v>0</v>
      </c>
      <c r="O168" s="84" t="str">
        <f t="shared" si="15"/>
        <v xml:space="preserve"> </v>
      </c>
      <c r="P168" s="44" t="b">
        <f>OR(D168='Krav etter opplæringslova'!$C$3,D168='Krav etter opplæringslova'!$C$4,D168='Krav etter opplæringslova'!$C$5,D168='Krav etter opplæringslova'!$C$7,D168='Krav etter opplæringslova'!$C$9)</f>
        <v>0</v>
      </c>
      <c r="Q168" s="84" t="str">
        <f t="shared" si="16"/>
        <v xml:space="preserve"> </v>
      </c>
      <c r="R168" s="62" t="str">
        <f t="shared" si="17"/>
        <v xml:space="preserve">     </v>
      </c>
    </row>
    <row r="169" spans="1:18" ht="30" customHeight="1" x14ac:dyDescent="0.2">
      <c r="A169" s="121"/>
      <c r="B169" s="122"/>
      <c r="C169" s="123"/>
      <c r="D169" s="122"/>
      <c r="E169" s="124"/>
      <c r="F169" s="122"/>
      <c r="G169" s="125"/>
      <c r="H169" s="44" t="b">
        <f>OR(D169='Krav etter opplæringslova'!$C$6,D169='Krav etter opplæringslova'!$C$8)</f>
        <v>0</v>
      </c>
      <c r="I169" s="84" t="str">
        <f t="shared" si="12"/>
        <v xml:space="preserve"> </v>
      </c>
      <c r="J169" s="44" t="b">
        <f>IF('Formell utdanning'!D169='Krav etter opplæringslova'!$C$10,TRUE)</f>
        <v>0</v>
      </c>
      <c r="K169" s="84" t="str">
        <f t="shared" si="13"/>
        <v xml:space="preserve"> </v>
      </c>
      <c r="L169" s="44" t="b">
        <f>OR(D169='Krav etter opplæringslova'!$C$11,D169='Krav etter opplæringslova'!$C$13)</f>
        <v>0</v>
      </c>
      <c r="M169" s="84" t="str">
        <f t="shared" si="14"/>
        <v xml:space="preserve"> </v>
      </c>
      <c r="N169" s="44" t="b">
        <f>IF('Formell utdanning'!D169='Krav etter opplæringslova'!$C$14,TRUE)</f>
        <v>0</v>
      </c>
      <c r="O169" s="84" t="str">
        <f t="shared" si="15"/>
        <v xml:space="preserve"> </v>
      </c>
      <c r="P169" s="44" t="b">
        <f>OR(D169='Krav etter opplæringslova'!$C$3,D169='Krav etter opplæringslova'!$C$4,D169='Krav etter opplæringslova'!$C$5,D169='Krav etter opplæringslova'!$C$7,D169='Krav etter opplæringslova'!$C$9)</f>
        <v>0</v>
      </c>
      <c r="Q169" s="84" t="str">
        <f t="shared" si="16"/>
        <v xml:space="preserve"> </v>
      </c>
      <c r="R169" s="62" t="str">
        <f t="shared" si="17"/>
        <v xml:space="preserve">     </v>
      </c>
    </row>
    <row r="170" spans="1:18" ht="30" customHeight="1" x14ac:dyDescent="0.2">
      <c r="A170" s="121"/>
      <c r="B170" s="122"/>
      <c r="C170" s="123"/>
      <c r="D170" s="122"/>
      <c r="E170" s="124"/>
      <c r="F170" s="122"/>
      <c r="G170" s="125"/>
      <c r="H170" s="44" t="b">
        <f>OR(D170='Krav etter opplæringslova'!$C$6,D170='Krav etter opplæringslova'!$C$8)</f>
        <v>0</v>
      </c>
      <c r="I170" s="84" t="str">
        <f t="shared" si="12"/>
        <v xml:space="preserve"> </v>
      </c>
      <c r="J170" s="44" t="b">
        <f>IF('Formell utdanning'!D170='Krav etter opplæringslova'!$C$10,TRUE)</f>
        <v>0</v>
      </c>
      <c r="K170" s="84" t="str">
        <f t="shared" si="13"/>
        <v xml:space="preserve"> </v>
      </c>
      <c r="L170" s="44" t="b">
        <f>OR(D170='Krav etter opplæringslova'!$C$11,D170='Krav etter opplæringslova'!$C$13)</f>
        <v>0</v>
      </c>
      <c r="M170" s="84" t="str">
        <f t="shared" si="14"/>
        <v xml:space="preserve"> </v>
      </c>
      <c r="N170" s="44" t="b">
        <f>IF('Formell utdanning'!D170='Krav etter opplæringslova'!$C$14,TRUE)</f>
        <v>0</v>
      </c>
      <c r="O170" s="84" t="str">
        <f t="shared" si="15"/>
        <v xml:space="preserve"> </v>
      </c>
      <c r="P170" s="44" t="b">
        <f>OR(D170='Krav etter opplæringslova'!$C$3,D170='Krav etter opplæringslova'!$C$4,D170='Krav etter opplæringslova'!$C$5,D170='Krav etter opplæringslova'!$C$7,D170='Krav etter opplæringslova'!$C$9)</f>
        <v>0</v>
      </c>
      <c r="Q170" s="84" t="str">
        <f t="shared" si="16"/>
        <v xml:space="preserve"> </v>
      </c>
      <c r="R170" s="62" t="str">
        <f t="shared" si="17"/>
        <v xml:space="preserve">     </v>
      </c>
    </row>
    <row r="171" spans="1:18" ht="30" customHeight="1" x14ac:dyDescent="0.2">
      <c r="A171" s="121"/>
      <c r="B171" s="122"/>
      <c r="C171" s="123"/>
      <c r="D171" s="122"/>
      <c r="E171" s="124"/>
      <c r="F171" s="122"/>
      <c r="G171" s="125"/>
      <c r="H171" s="44" t="b">
        <f>OR(D171='Krav etter opplæringslova'!$C$6,D171='Krav etter opplæringslova'!$C$8)</f>
        <v>0</v>
      </c>
      <c r="I171" s="84" t="str">
        <f t="shared" si="12"/>
        <v xml:space="preserve"> </v>
      </c>
      <c r="J171" s="44" t="b">
        <f>IF('Formell utdanning'!D171='Krav etter opplæringslova'!$C$10,TRUE)</f>
        <v>0</v>
      </c>
      <c r="K171" s="84" t="str">
        <f t="shared" si="13"/>
        <v xml:space="preserve"> </v>
      </c>
      <c r="L171" s="44" t="b">
        <f>OR(D171='Krav etter opplæringslova'!$C$11,D171='Krav etter opplæringslova'!$C$13)</f>
        <v>0</v>
      </c>
      <c r="M171" s="84" t="str">
        <f t="shared" si="14"/>
        <v xml:space="preserve"> </v>
      </c>
      <c r="N171" s="44" t="b">
        <f>IF('Formell utdanning'!D171='Krav etter opplæringslova'!$C$14,TRUE)</f>
        <v>0</v>
      </c>
      <c r="O171" s="84" t="str">
        <f t="shared" si="15"/>
        <v xml:space="preserve"> </v>
      </c>
      <c r="P171" s="44" t="b">
        <f>OR(D171='Krav etter opplæringslova'!$C$3,D171='Krav etter opplæringslova'!$C$4,D171='Krav etter opplæringslova'!$C$5,D171='Krav etter opplæringslova'!$C$7,D171='Krav etter opplæringslova'!$C$9)</f>
        <v>0</v>
      </c>
      <c r="Q171" s="84" t="str">
        <f t="shared" si="16"/>
        <v xml:space="preserve"> </v>
      </c>
      <c r="R171" s="62" t="str">
        <f t="shared" si="17"/>
        <v xml:space="preserve">     </v>
      </c>
    </row>
    <row r="172" spans="1:18" ht="30" customHeight="1" x14ac:dyDescent="0.2">
      <c r="A172" s="121"/>
      <c r="B172" s="122"/>
      <c r="C172" s="123"/>
      <c r="D172" s="122"/>
      <c r="E172" s="124"/>
      <c r="F172" s="122"/>
      <c r="G172" s="125"/>
      <c r="H172" s="44" t="b">
        <f>OR(D172='Krav etter opplæringslova'!$C$6,D172='Krav etter opplæringslova'!$C$8)</f>
        <v>0</v>
      </c>
      <c r="I172" s="84" t="str">
        <f t="shared" si="12"/>
        <v xml:space="preserve"> </v>
      </c>
      <c r="J172" s="44" t="b">
        <f>IF('Formell utdanning'!D172='Krav etter opplæringslova'!$C$10,TRUE)</f>
        <v>0</v>
      </c>
      <c r="K172" s="84" t="str">
        <f t="shared" si="13"/>
        <v xml:space="preserve"> </v>
      </c>
      <c r="L172" s="44" t="b">
        <f>OR(D172='Krav etter opplæringslova'!$C$11,D172='Krav etter opplæringslova'!$C$13)</f>
        <v>0</v>
      </c>
      <c r="M172" s="84" t="str">
        <f t="shared" si="14"/>
        <v xml:space="preserve"> </v>
      </c>
      <c r="N172" s="44" t="b">
        <f>IF('Formell utdanning'!D172='Krav etter opplæringslova'!$C$14,TRUE)</f>
        <v>0</v>
      </c>
      <c r="O172" s="84" t="str">
        <f t="shared" si="15"/>
        <v xml:space="preserve"> </v>
      </c>
      <c r="P172" s="44" t="b">
        <f>OR(D172='Krav etter opplæringslova'!$C$3,D172='Krav etter opplæringslova'!$C$4,D172='Krav etter opplæringslova'!$C$5,D172='Krav etter opplæringslova'!$C$7,D172='Krav etter opplæringslova'!$C$9)</f>
        <v>0</v>
      </c>
      <c r="Q172" s="84" t="str">
        <f t="shared" si="16"/>
        <v xml:space="preserve"> </v>
      </c>
      <c r="R172" s="62" t="str">
        <f t="shared" si="17"/>
        <v xml:space="preserve">     </v>
      </c>
    </row>
    <row r="173" spans="1:18" ht="30" customHeight="1" x14ac:dyDescent="0.2">
      <c r="A173" s="121"/>
      <c r="B173" s="122"/>
      <c r="C173" s="123"/>
      <c r="D173" s="122"/>
      <c r="E173" s="124"/>
      <c r="F173" s="122"/>
      <c r="G173" s="125"/>
      <c r="H173" s="44" t="b">
        <f>OR(D173='Krav etter opplæringslova'!$C$6,D173='Krav etter opplæringslova'!$C$8)</f>
        <v>0</v>
      </c>
      <c r="I173" s="84" t="str">
        <f t="shared" si="12"/>
        <v xml:space="preserve"> </v>
      </c>
      <c r="J173" s="44" t="b">
        <f>IF('Formell utdanning'!D173='Krav etter opplæringslova'!$C$10,TRUE)</f>
        <v>0</v>
      </c>
      <c r="K173" s="84" t="str">
        <f t="shared" si="13"/>
        <v xml:space="preserve"> </v>
      </c>
      <c r="L173" s="44" t="b">
        <f>OR(D173='Krav etter opplæringslova'!$C$11,D173='Krav etter opplæringslova'!$C$13)</f>
        <v>0</v>
      </c>
      <c r="M173" s="84" t="str">
        <f t="shared" si="14"/>
        <v xml:space="preserve"> </v>
      </c>
      <c r="N173" s="44" t="b">
        <f>IF('Formell utdanning'!D173='Krav etter opplæringslova'!$C$14,TRUE)</f>
        <v>0</v>
      </c>
      <c r="O173" s="84" t="str">
        <f t="shared" si="15"/>
        <v xml:space="preserve"> </v>
      </c>
      <c r="P173" s="44" t="b">
        <f>OR(D173='Krav etter opplæringslova'!$C$3,D173='Krav etter opplæringslova'!$C$4,D173='Krav etter opplæringslova'!$C$5,D173='Krav etter opplæringslova'!$C$7,D173='Krav etter opplæringslova'!$C$9)</f>
        <v>0</v>
      </c>
      <c r="Q173" s="84" t="str">
        <f t="shared" si="16"/>
        <v xml:space="preserve"> </v>
      </c>
      <c r="R173" s="62" t="str">
        <f t="shared" si="17"/>
        <v xml:space="preserve">     </v>
      </c>
    </row>
    <row r="174" spans="1:18" ht="30" customHeight="1" x14ac:dyDescent="0.2">
      <c r="A174" s="121"/>
      <c r="B174" s="122"/>
      <c r="C174" s="123"/>
      <c r="D174" s="122"/>
      <c r="E174" s="124"/>
      <c r="F174" s="122"/>
      <c r="G174" s="125"/>
      <c r="H174" s="44" t="b">
        <f>OR(D174='Krav etter opplæringslova'!$C$6,D174='Krav etter opplæringslova'!$C$8)</f>
        <v>0</v>
      </c>
      <c r="I174" s="84" t="str">
        <f t="shared" si="12"/>
        <v xml:space="preserve"> </v>
      </c>
      <c r="J174" s="44" t="b">
        <f>IF('Formell utdanning'!D174='Krav etter opplæringslova'!$C$10,TRUE)</f>
        <v>0</v>
      </c>
      <c r="K174" s="84" t="str">
        <f t="shared" si="13"/>
        <v xml:space="preserve"> </v>
      </c>
      <c r="L174" s="44" t="b">
        <f>OR(D174='Krav etter opplæringslova'!$C$11,D174='Krav etter opplæringslova'!$C$13)</f>
        <v>0</v>
      </c>
      <c r="M174" s="84" t="str">
        <f t="shared" si="14"/>
        <v xml:space="preserve"> </v>
      </c>
      <c r="N174" s="44" t="b">
        <f>IF('Formell utdanning'!D174='Krav etter opplæringslova'!$C$14,TRUE)</f>
        <v>0</v>
      </c>
      <c r="O174" s="84" t="str">
        <f t="shared" si="15"/>
        <v xml:space="preserve"> </v>
      </c>
      <c r="P174" s="44" t="b">
        <f>OR(D174='Krav etter opplæringslova'!$C$3,D174='Krav etter opplæringslova'!$C$4,D174='Krav etter opplæringslova'!$C$5,D174='Krav etter opplæringslova'!$C$7,D174='Krav etter opplæringslova'!$C$9)</f>
        <v>0</v>
      </c>
      <c r="Q174" s="84" t="str">
        <f t="shared" si="16"/>
        <v xml:space="preserve"> </v>
      </c>
      <c r="R174" s="62" t="str">
        <f t="shared" si="17"/>
        <v xml:space="preserve">     </v>
      </c>
    </row>
    <row r="175" spans="1:18" ht="30" customHeight="1" x14ac:dyDescent="0.2">
      <c r="A175" s="121"/>
      <c r="B175" s="122"/>
      <c r="C175" s="123"/>
      <c r="D175" s="122"/>
      <c r="E175" s="124"/>
      <c r="F175" s="122"/>
      <c r="G175" s="125"/>
      <c r="H175" s="44" t="b">
        <f>OR(D175='Krav etter opplæringslova'!$C$6,D175='Krav etter opplæringslova'!$C$8)</f>
        <v>0</v>
      </c>
      <c r="I175" s="84" t="str">
        <f t="shared" si="12"/>
        <v xml:space="preserve"> </v>
      </c>
      <c r="J175" s="44" t="b">
        <f>IF('Formell utdanning'!D175='Krav etter opplæringslova'!$C$10,TRUE)</f>
        <v>0</v>
      </c>
      <c r="K175" s="84" t="str">
        <f t="shared" si="13"/>
        <v xml:space="preserve"> </v>
      </c>
      <c r="L175" s="44" t="b">
        <f>OR(D175='Krav etter opplæringslova'!$C$11,D175='Krav etter opplæringslova'!$C$13)</f>
        <v>0</v>
      </c>
      <c r="M175" s="84" t="str">
        <f t="shared" si="14"/>
        <v xml:space="preserve"> </v>
      </c>
      <c r="N175" s="44" t="b">
        <f>IF('Formell utdanning'!D175='Krav etter opplæringslova'!$C$14,TRUE)</f>
        <v>0</v>
      </c>
      <c r="O175" s="84" t="str">
        <f t="shared" si="15"/>
        <v xml:space="preserve"> </v>
      </c>
      <c r="P175" s="44" t="b">
        <f>OR(D175='Krav etter opplæringslova'!$C$3,D175='Krav etter opplæringslova'!$C$4,D175='Krav etter opplæringslova'!$C$5,D175='Krav etter opplæringslova'!$C$7,D175='Krav etter opplæringslova'!$C$9)</f>
        <v>0</v>
      </c>
      <c r="Q175" s="84" t="str">
        <f t="shared" si="16"/>
        <v xml:space="preserve"> </v>
      </c>
      <c r="R175" s="62" t="str">
        <f t="shared" si="17"/>
        <v xml:space="preserve">     </v>
      </c>
    </row>
    <row r="176" spans="1:18" ht="30" customHeight="1" x14ac:dyDescent="0.2">
      <c r="A176" s="121"/>
      <c r="B176" s="122"/>
      <c r="C176" s="123"/>
      <c r="D176" s="122"/>
      <c r="E176" s="124"/>
      <c r="F176" s="122"/>
      <c r="G176" s="125"/>
      <c r="H176" s="44" t="b">
        <f>OR(D176='Krav etter opplæringslova'!$C$6,D176='Krav etter opplæringslova'!$C$8)</f>
        <v>0</v>
      </c>
      <c r="I176" s="84" t="str">
        <f t="shared" si="12"/>
        <v xml:space="preserve"> </v>
      </c>
      <c r="J176" s="44" t="b">
        <f>IF('Formell utdanning'!D176='Krav etter opplæringslova'!$C$10,TRUE)</f>
        <v>0</v>
      </c>
      <c r="K176" s="84" t="str">
        <f t="shared" si="13"/>
        <v xml:space="preserve"> </v>
      </c>
      <c r="L176" s="44" t="b">
        <f>OR(D176='Krav etter opplæringslova'!$C$11,D176='Krav etter opplæringslova'!$C$13)</f>
        <v>0</v>
      </c>
      <c r="M176" s="84" t="str">
        <f t="shared" si="14"/>
        <v xml:space="preserve"> </v>
      </c>
      <c r="N176" s="44" t="b">
        <f>IF('Formell utdanning'!D176='Krav etter opplæringslova'!$C$14,TRUE)</f>
        <v>0</v>
      </c>
      <c r="O176" s="84" t="str">
        <f t="shared" si="15"/>
        <v xml:space="preserve"> </v>
      </c>
      <c r="P176" s="44" t="b">
        <f>OR(D176='Krav etter opplæringslova'!$C$3,D176='Krav etter opplæringslova'!$C$4,D176='Krav etter opplæringslova'!$C$5,D176='Krav etter opplæringslova'!$C$7,D176='Krav etter opplæringslova'!$C$9)</f>
        <v>0</v>
      </c>
      <c r="Q176" s="84" t="str">
        <f t="shared" si="16"/>
        <v xml:space="preserve"> </v>
      </c>
      <c r="R176" s="62" t="str">
        <f t="shared" si="17"/>
        <v xml:space="preserve">     </v>
      </c>
    </row>
    <row r="177" spans="1:18" ht="30" customHeight="1" x14ac:dyDescent="0.2">
      <c r="A177" s="121"/>
      <c r="B177" s="122"/>
      <c r="C177" s="123"/>
      <c r="D177" s="122"/>
      <c r="E177" s="124"/>
      <c r="F177" s="122"/>
      <c r="G177" s="125"/>
      <c r="H177" s="44" t="b">
        <f>OR(D177='Krav etter opplæringslova'!$C$6,D177='Krav etter opplæringslova'!$C$8)</f>
        <v>0</v>
      </c>
      <c r="I177" s="84" t="str">
        <f t="shared" si="12"/>
        <v xml:space="preserve"> </v>
      </c>
      <c r="J177" s="44" t="b">
        <f>IF('Formell utdanning'!D177='Krav etter opplæringslova'!$C$10,TRUE)</f>
        <v>0</v>
      </c>
      <c r="K177" s="84" t="str">
        <f t="shared" si="13"/>
        <v xml:space="preserve"> </v>
      </c>
      <c r="L177" s="44" t="b">
        <f>OR(D177='Krav etter opplæringslova'!$C$11,D177='Krav etter opplæringslova'!$C$13)</f>
        <v>0</v>
      </c>
      <c r="M177" s="84" t="str">
        <f t="shared" si="14"/>
        <v xml:space="preserve"> </v>
      </c>
      <c r="N177" s="44" t="b">
        <f>IF('Formell utdanning'!D177='Krav etter opplæringslova'!$C$14,TRUE)</f>
        <v>0</v>
      </c>
      <c r="O177" s="84" t="str">
        <f t="shared" si="15"/>
        <v xml:space="preserve"> </v>
      </c>
      <c r="P177" s="44" t="b">
        <f>OR(D177='Krav etter opplæringslova'!$C$3,D177='Krav etter opplæringslova'!$C$4,D177='Krav etter opplæringslova'!$C$5,D177='Krav etter opplæringslova'!$C$7,D177='Krav etter opplæringslova'!$C$9)</f>
        <v>0</v>
      </c>
      <c r="Q177" s="84" t="str">
        <f t="shared" si="16"/>
        <v xml:space="preserve"> </v>
      </c>
      <c r="R177" s="62" t="str">
        <f t="shared" si="17"/>
        <v xml:space="preserve">     </v>
      </c>
    </row>
    <row r="178" spans="1:18" ht="30" customHeight="1" x14ac:dyDescent="0.2">
      <c r="A178" s="121"/>
      <c r="B178" s="122"/>
      <c r="C178" s="123"/>
      <c r="D178" s="122"/>
      <c r="E178" s="124"/>
      <c r="F178" s="122"/>
      <c r="G178" s="125"/>
      <c r="H178" s="44" t="b">
        <f>OR(D178='Krav etter opplæringslova'!$C$6,D178='Krav etter opplæringslova'!$C$8)</f>
        <v>0</v>
      </c>
      <c r="I178" s="84" t="str">
        <f t="shared" si="12"/>
        <v xml:space="preserve"> </v>
      </c>
      <c r="J178" s="44" t="b">
        <f>IF('Formell utdanning'!D178='Krav etter opplæringslova'!$C$10,TRUE)</f>
        <v>0</v>
      </c>
      <c r="K178" s="84" t="str">
        <f t="shared" si="13"/>
        <v xml:space="preserve"> </v>
      </c>
      <c r="L178" s="44" t="b">
        <f>OR(D178='Krav etter opplæringslova'!$C$11,D178='Krav etter opplæringslova'!$C$13)</f>
        <v>0</v>
      </c>
      <c r="M178" s="84" t="str">
        <f t="shared" si="14"/>
        <v xml:space="preserve"> </v>
      </c>
      <c r="N178" s="44" t="b">
        <f>IF('Formell utdanning'!D178='Krav etter opplæringslova'!$C$14,TRUE)</f>
        <v>0</v>
      </c>
      <c r="O178" s="84" t="str">
        <f t="shared" si="15"/>
        <v xml:space="preserve"> </v>
      </c>
      <c r="P178" s="44" t="b">
        <f>OR(D178='Krav etter opplæringslova'!$C$3,D178='Krav etter opplæringslova'!$C$4,D178='Krav etter opplæringslova'!$C$5,D178='Krav etter opplæringslova'!$C$7,D178='Krav etter opplæringslova'!$C$9)</f>
        <v>0</v>
      </c>
      <c r="Q178" s="84" t="str">
        <f t="shared" si="16"/>
        <v xml:space="preserve"> </v>
      </c>
      <c r="R178" s="62" t="str">
        <f t="shared" si="17"/>
        <v xml:space="preserve">     </v>
      </c>
    </row>
    <row r="179" spans="1:18" ht="30" customHeight="1" x14ac:dyDescent="0.2">
      <c r="A179" s="121"/>
      <c r="B179" s="122"/>
      <c r="C179" s="123"/>
      <c r="D179" s="122"/>
      <c r="E179" s="124"/>
      <c r="F179" s="122"/>
      <c r="G179" s="125"/>
      <c r="H179" s="44" t="b">
        <f>OR(D179='Krav etter opplæringslova'!$C$6,D179='Krav etter opplæringslova'!$C$8)</f>
        <v>0</v>
      </c>
      <c r="I179" s="84" t="str">
        <f t="shared" si="12"/>
        <v xml:space="preserve"> </v>
      </c>
      <c r="J179" s="44" t="b">
        <f>IF('Formell utdanning'!D179='Krav etter opplæringslova'!$C$10,TRUE)</f>
        <v>0</v>
      </c>
      <c r="K179" s="84" t="str">
        <f t="shared" si="13"/>
        <v xml:space="preserve"> </v>
      </c>
      <c r="L179" s="44" t="b">
        <f>OR(D179='Krav etter opplæringslova'!$C$11,D179='Krav etter opplæringslova'!$C$13)</f>
        <v>0</v>
      </c>
      <c r="M179" s="84" t="str">
        <f t="shared" si="14"/>
        <v xml:space="preserve"> </v>
      </c>
      <c r="N179" s="44" t="b">
        <f>IF('Formell utdanning'!D179='Krav etter opplæringslova'!$C$14,TRUE)</f>
        <v>0</v>
      </c>
      <c r="O179" s="84" t="str">
        <f t="shared" si="15"/>
        <v xml:space="preserve"> </v>
      </c>
      <c r="P179" s="44" t="b">
        <f>OR(D179='Krav etter opplæringslova'!$C$3,D179='Krav etter opplæringslova'!$C$4,D179='Krav etter opplæringslova'!$C$5,D179='Krav etter opplæringslova'!$C$7,D179='Krav etter opplæringslova'!$C$9)</f>
        <v>0</v>
      </c>
      <c r="Q179" s="84" t="str">
        <f t="shared" si="16"/>
        <v xml:space="preserve"> </v>
      </c>
      <c r="R179" s="62" t="str">
        <f t="shared" si="17"/>
        <v xml:space="preserve">     </v>
      </c>
    </row>
    <row r="180" spans="1:18" ht="30" customHeight="1" x14ac:dyDescent="0.2">
      <c r="A180" s="121"/>
      <c r="B180" s="122"/>
      <c r="C180" s="123"/>
      <c r="D180" s="122"/>
      <c r="E180" s="124"/>
      <c r="F180" s="122"/>
      <c r="G180" s="125"/>
      <c r="H180" s="44" t="b">
        <f>OR(D180='Krav etter opplæringslova'!$C$6,D180='Krav etter opplæringslova'!$C$8)</f>
        <v>0</v>
      </c>
      <c r="I180" s="84" t="str">
        <f t="shared" si="12"/>
        <v xml:space="preserve"> </v>
      </c>
      <c r="J180" s="44" t="b">
        <f>IF('Formell utdanning'!D180='Krav etter opplæringslova'!$C$10,TRUE)</f>
        <v>0</v>
      </c>
      <c r="K180" s="84" t="str">
        <f t="shared" si="13"/>
        <v xml:space="preserve"> </v>
      </c>
      <c r="L180" s="44" t="b">
        <f>OR(D180='Krav etter opplæringslova'!$C$11,D180='Krav etter opplæringslova'!$C$13)</f>
        <v>0</v>
      </c>
      <c r="M180" s="84" t="str">
        <f t="shared" si="14"/>
        <v xml:space="preserve"> </v>
      </c>
      <c r="N180" s="44" t="b">
        <f>IF('Formell utdanning'!D180='Krav etter opplæringslova'!$C$14,TRUE)</f>
        <v>0</v>
      </c>
      <c r="O180" s="84" t="str">
        <f t="shared" si="15"/>
        <v xml:space="preserve"> </v>
      </c>
      <c r="P180" s="44" t="b">
        <f>OR(D180='Krav etter opplæringslova'!$C$3,D180='Krav etter opplæringslova'!$C$4,D180='Krav etter opplæringslova'!$C$5,D180='Krav etter opplæringslova'!$C$7,D180='Krav etter opplæringslova'!$C$9)</f>
        <v>0</v>
      </c>
      <c r="Q180" s="84" t="str">
        <f t="shared" si="16"/>
        <v xml:space="preserve"> </v>
      </c>
      <c r="R180" s="62" t="str">
        <f t="shared" si="17"/>
        <v xml:space="preserve">     </v>
      </c>
    </row>
    <row r="181" spans="1:18" ht="30" customHeight="1" x14ac:dyDescent="0.2">
      <c r="A181" s="121"/>
      <c r="B181" s="122"/>
      <c r="C181" s="123"/>
      <c r="D181" s="122"/>
      <c r="E181" s="124"/>
      <c r="F181" s="122"/>
      <c r="G181" s="125"/>
      <c r="H181" s="44" t="b">
        <f>OR(D181='Krav etter opplæringslova'!$C$6,D181='Krav etter opplæringslova'!$C$8)</f>
        <v>0</v>
      </c>
      <c r="I181" s="84" t="str">
        <f t="shared" si="12"/>
        <v xml:space="preserve"> </v>
      </c>
      <c r="J181" s="44" t="b">
        <f>IF('Formell utdanning'!D181='Krav etter opplæringslova'!$C$10,TRUE)</f>
        <v>0</v>
      </c>
      <c r="K181" s="84" t="str">
        <f t="shared" si="13"/>
        <v xml:space="preserve"> </v>
      </c>
      <c r="L181" s="44" t="b">
        <f>OR(D181='Krav etter opplæringslova'!$C$11,D181='Krav etter opplæringslova'!$C$13)</f>
        <v>0</v>
      </c>
      <c r="M181" s="84" t="str">
        <f t="shared" si="14"/>
        <v xml:space="preserve"> </v>
      </c>
      <c r="N181" s="44" t="b">
        <f>IF('Formell utdanning'!D181='Krav etter opplæringslova'!$C$14,TRUE)</f>
        <v>0</v>
      </c>
      <c r="O181" s="84" t="str">
        <f t="shared" si="15"/>
        <v xml:space="preserve"> </v>
      </c>
      <c r="P181" s="44" t="b">
        <f>OR(D181='Krav etter opplæringslova'!$C$3,D181='Krav etter opplæringslova'!$C$4,D181='Krav etter opplæringslova'!$C$5,D181='Krav etter opplæringslova'!$C$7,D181='Krav etter opplæringslova'!$C$9)</f>
        <v>0</v>
      </c>
      <c r="Q181" s="84" t="str">
        <f t="shared" si="16"/>
        <v xml:space="preserve"> </v>
      </c>
      <c r="R181" s="62" t="str">
        <f t="shared" si="17"/>
        <v xml:space="preserve">     </v>
      </c>
    </row>
    <row r="182" spans="1:18" ht="30" customHeight="1" x14ac:dyDescent="0.2">
      <c r="A182" s="121"/>
      <c r="B182" s="122"/>
      <c r="C182" s="123"/>
      <c r="D182" s="122"/>
      <c r="E182" s="124"/>
      <c r="F182" s="122"/>
      <c r="G182" s="125"/>
      <c r="H182" s="44" t="b">
        <f>OR(D182='Krav etter opplæringslova'!$C$6,D182='Krav etter opplæringslova'!$C$8)</f>
        <v>0</v>
      </c>
      <c r="I182" s="84" t="str">
        <f t="shared" si="12"/>
        <v xml:space="preserve"> </v>
      </c>
      <c r="J182" s="44" t="b">
        <f>IF('Formell utdanning'!D182='Krav etter opplæringslova'!$C$10,TRUE)</f>
        <v>0</v>
      </c>
      <c r="K182" s="84" t="str">
        <f t="shared" si="13"/>
        <v xml:space="preserve"> </v>
      </c>
      <c r="L182" s="44" t="b">
        <f>OR(D182='Krav etter opplæringslova'!$C$11,D182='Krav etter opplæringslova'!$C$13)</f>
        <v>0</v>
      </c>
      <c r="M182" s="84" t="str">
        <f t="shared" si="14"/>
        <v xml:space="preserve"> </v>
      </c>
      <c r="N182" s="44" t="b">
        <f>IF('Formell utdanning'!D182='Krav etter opplæringslova'!$C$14,TRUE)</f>
        <v>0</v>
      </c>
      <c r="O182" s="84" t="str">
        <f t="shared" si="15"/>
        <v xml:space="preserve"> </v>
      </c>
      <c r="P182" s="44" t="b">
        <f>OR(D182='Krav etter opplæringslova'!$C$3,D182='Krav etter opplæringslova'!$C$4,D182='Krav etter opplæringslova'!$C$5,D182='Krav etter opplæringslova'!$C$7,D182='Krav etter opplæringslova'!$C$9)</f>
        <v>0</v>
      </c>
      <c r="Q182" s="84" t="str">
        <f t="shared" si="16"/>
        <v xml:space="preserve"> </v>
      </c>
      <c r="R182" s="62" t="str">
        <f t="shared" si="17"/>
        <v xml:space="preserve">     </v>
      </c>
    </row>
    <row r="183" spans="1:18" ht="30" customHeight="1" x14ac:dyDescent="0.2">
      <c r="A183" s="121"/>
      <c r="B183" s="122"/>
      <c r="C183" s="123"/>
      <c r="D183" s="122"/>
      <c r="E183" s="124"/>
      <c r="F183" s="122"/>
      <c r="G183" s="125"/>
      <c r="H183" s="44" t="b">
        <f>OR(D183='Krav etter opplæringslova'!$C$6,D183='Krav etter opplæringslova'!$C$8)</f>
        <v>0</v>
      </c>
      <c r="I183" s="84" t="str">
        <f t="shared" si="12"/>
        <v xml:space="preserve"> </v>
      </c>
      <c r="J183" s="44" t="b">
        <f>IF('Formell utdanning'!D183='Krav etter opplæringslova'!$C$10,TRUE)</f>
        <v>0</v>
      </c>
      <c r="K183" s="84" t="str">
        <f t="shared" si="13"/>
        <v xml:space="preserve"> </v>
      </c>
      <c r="L183" s="44" t="b">
        <f>OR(D183='Krav etter opplæringslova'!$C$11,D183='Krav etter opplæringslova'!$C$13)</f>
        <v>0</v>
      </c>
      <c r="M183" s="84" t="str">
        <f t="shared" si="14"/>
        <v xml:space="preserve"> </v>
      </c>
      <c r="N183" s="44" t="b">
        <f>IF('Formell utdanning'!D183='Krav etter opplæringslova'!$C$14,TRUE)</f>
        <v>0</v>
      </c>
      <c r="O183" s="84" t="str">
        <f t="shared" si="15"/>
        <v xml:space="preserve"> </v>
      </c>
      <c r="P183" s="44" t="b">
        <f>OR(D183='Krav etter opplæringslova'!$C$3,D183='Krav etter opplæringslova'!$C$4,D183='Krav etter opplæringslova'!$C$5,D183='Krav etter opplæringslova'!$C$7,D183='Krav etter opplæringslova'!$C$9)</f>
        <v>0</v>
      </c>
      <c r="Q183" s="84" t="str">
        <f t="shared" si="16"/>
        <v xml:space="preserve"> </v>
      </c>
      <c r="R183" s="62" t="str">
        <f t="shared" si="17"/>
        <v xml:space="preserve">     </v>
      </c>
    </row>
    <row r="184" spans="1:18" ht="30" customHeight="1" x14ac:dyDescent="0.2">
      <c r="A184" s="121"/>
      <c r="B184" s="122"/>
      <c r="C184" s="123"/>
      <c r="D184" s="122"/>
      <c r="E184" s="124"/>
      <c r="F184" s="122"/>
      <c r="G184" s="125"/>
      <c r="H184" s="44" t="b">
        <f>OR(D184='Krav etter opplæringslova'!$C$6,D184='Krav etter opplæringslova'!$C$8)</f>
        <v>0</v>
      </c>
      <c r="I184" s="84" t="str">
        <f t="shared" si="12"/>
        <v xml:space="preserve"> </v>
      </c>
      <c r="J184" s="44" t="b">
        <f>IF('Formell utdanning'!D184='Krav etter opplæringslova'!$C$10,TRUE)</f>
        <v>0</v>
      </c>
      <c r="K184" s="84" t="str">
        <f t="shared" si="13"/>
        <v xml:space="preserve"> </v>
      </c>
      <c r="L184" s="44" t="b">
        <f>OR(D184='Krav etter opplæringslova'!$C$11,D184='Krav etter opplæringslova'!$C$13)</f>
        <v>0</v>
      </c>
      <c r="M184" s="84" t="str">
        <f t="shared" si="14"/>
        <v xml:space="preserve"> </v>
      </c>
      <c r="N184" s="44" t="b">
        <f>IF('Formell utdanning'!D184='Krav etter opplæringslova'!$C$14,TRUE)</f>
        <v>0</v>
      </c>
      <c r="O184" s="84" t="str">
        <f t="shared" si="15"/>
        <v xml:space="preserve"> </v>
      </c>
      <c r="P184" s="44" t="b">
        <f>OR(D184='Krav etter opplæringslova'!$C$3,D184='Krav etter opplæringslova'!$C$4,D184='Krav etter opplæringslova'!$C$5,D184='Krav etter opplæringslova'!$C$7,D184='Krav etter opplæringslova'!$C$9)</f>
        <v>0</v>
      </c>
      <c r="Q184" s="84" t="str">
        <f t="shared" si="16"/>
        <v xml:space="preserve"> </v>
      </c>
      <c r="R184" s="62" t="str">
        <f t="shared" si="17"/>
        <v xml:space="preserve">     </v>
      </c>
    </row>
    <row r="185" spans="1:18" ht="30" customHeight="1" x14ac:dyDescent="0.2">
      <c r="A185" s="121"/>
      <c r="B185" s="122"/>
      <c r="C185" s="123"/>
      <c r="D185" s="122"/>
      <c r="E185" s="124"/>
      <c r="F185" s="122"/>
      <c r="G185" s="125"/>
      <c r="H185" s="44" t="b">
        <f>OR(D185='Krav etter opplæringslova'!$C$6,D185='Krav etter opplæringslova'!$C$8)</f>
        <v>0</v>
      </c>
      <c r="I185" s="84" t="str">
        <f t="shared" si="12"/>
        <v xml:space="preserve"> </v>
      </c>
      <c r="J185" s="44" t="b">
        <f>IF('Formell utdanning'!D185='Krav etter opplæringslova'!$C$10,TRUE)</f>
        <v>0</v>
      </c>
      <c r="K185" s="84" t="str">
        <f t="shared" si="13"/>
        <v xml:space="preserve"> </v>
      </c>
      <c r="L185" s="44" t="b">
        <f>OR(D185='Krav etter opplæringslova'!$C$11,D185='Krav etter opplæringslova'!$C$13)</f>
        <v>0</v>
      </c>
      <c r="M185" s="84" t="str">
        <f t="shared" si="14"/>
        <v xml:space="preserve"> </v>
      </c>
      <c r="N185" s="44" t="b">
        <f>IF('Formell utdanning'!D185='Krav etter opplæringslova'!$C$14,TRUE)</f>
        <v>0</v>
      </c>
      <c r="O185" s="84" t="str">
        <f t="shared" si="15"/>
        <v xml:space="preserve"> </v>
      </c>
      <c r="P185" s="44" t="b">
        <f>OR(D185='Krav etter opplæringslova'!$C$3,D185='Krav etter opplæringslova'!$C$4,D185='Krav etter opplæringslova'!$C$5,D185='Krav etter opplæringslova'!$C$7,D185='Krav etter opplæringslova'!$C$9)</f>
        <v>0</v>
      </c>
      <c r="Q185" s="84" t="str">
        <f t="shared" si="16"/>
        <v xml:space="preserve"> </v>
      </c>
      <c r="R185" s="62" t="str">
        <f t="shared" si="17"/>
        <v xml:space="preserve">     </v>
      </c>
    </row>
    <row r="186" spans="1:18" ht="30" customHeight="1" x14ac:dyDescent="0.2">
      <c r="A186" s="121"/>
      <c r="B186" s="122"/>
      <c r="C186" s="123"/>
      <c r="D186" s="122"/>
      <c r="E186" s="124"/>
      <c r="F186" s="122"/>
      <c r="G186" s="125"/>
      <c r="H186" s="44" t="b">
        <f>OR(D186='Krav etter opplæringslova'!$C$6,D186='Krav etter opplæringslova'!$C$8)</f>
        <v>0</v>
      </c>
      <c r="I186" s="84" t="str">
        <f t="shared" si="12"/>
        <v xml:space="preserve"> </v>
      </c>
      <c r="J186" s="44" t="b">
        <f>IF('Formell utdanning'!D186='Krav etter opplæringslova'!$C$10,TRUE)</f>
        <v>0</v>
      </c>
      <c r="K186" s="84" t="str">
        <f t="shared" si="13"/>
        <v xml:space="preserve"> </v>
      </c>
      <c r="L186" s="44" t="b">
        <f>OR(D186='Krav etter opplæringslova'!$C$11,D186='Krav etter opplæringslova'!$C$13)</f>
        <v>0</v>
      </c>
      <c r="M186" s="84" t="str">
        <f t="shared" si="14"/>
        <v xml:space="preserve"> </v>
      </c>
      <c r="N186" s="44" t="b">
        <f>IF('Formell utdanning'!D186='Krav etter opplæringslova'!$C$14,TRUE)</f>
        <v>0</v>
      </c>
      <c r="O186" s="84" t="str">
        <f t="shared" si="15"/>
        <v xml:space="preserve"> </v>
      </c>
      <c r="P186" s="44" t="b">
        <f>OR(D186='Krav etter opplæringslova'!$C$3,D186='Krav etter opplæringslova'!$C$4,D186='Krav etter opplæringslova'!$C$5,D186='Krav etter opplæringslova'!$C$7,D186='Krav etter opplæringslova'!$C$9)</f>
        <v>0</v>
      </c>
      <c r="Q186" s="84" t="str">
        <f t="shared" si="16"/>
        <v xml:space="preserve"> </v>
      </c>
      <c r="R186" s="62" t="str">
        <f t="shared" si="17"/>
        <v xml:space="preserve">     </v>
      </c>
    </row>
    <row r="187" spans="1:18" ht="30" customHeight="1" x14ac:dyDescent="0.2">
      <c r="A187" s="121"/>
      <c r="B187" s="122"/>
      <c r="C187" s="123"/>
      <c r="D187" s="122"/>
      <c r="E187" s="124"/>
      <c r="F187" s="122"/>
      <c r="G187" s="125"/>
      <c r="H187" s="44" t="b">
        <f>OR(D187='Krav etter opplæringslova'!$C$6,D187='Krav etter opplæringslova'!$C$8)</f>
        <v>0</v>
      </c>
      <c r="I187" s="84" t="str">
        <f t="shared" si="12"/>
        <v xml:space="preserve"> </v>
      </c>
      <c r="J187" s="44" t="b">
        <f>IF('Formell utdanning'!D187='Krav etter opplæringslova'!$C$10,TRUE)</f>
        <v>0</v>
      </c>
      <c r="K187" s="84" t="str">
        <f t="shared" si="13"/>
        <v xml:space="preserve"> </v>
      </c>
      <c r="L187" s="44" t="b">
        <f>OR(D187='Krav etter opplæringslova'!$C$11,D187='Krav etter opplæringslova'!$C$13)</f>
        <v>0</v>
      </c>
      <c r="M187" s="84" t="str">
        <f t="shared" si="14"/>
        <v xml:space="preserve"> </v>
      </c>
      <c r="N187" s="44" t="b">
        <f>IF('Formell utdanning'!D187='Krav etter opplæringslova'!$C$14,TRUE)</f>
        <v>0</v>
      </c>
      <c r="O187" s="84" t="str">
        <f t="shared" si="15"/>
        <v xml:space="preserve"> </v>
      </c>
      <c r="P187" s="44" t="b">
        <f>OR(D187='Krav etter opplæringslova'!$C$3,D187='Krav etter opplæringslova'!$C$4,D187='Krav etter opplæringslova'!$C$5,D187='Krav etter opplæringslova'!$C$7,D187='Krav etter opplæringslova'!$C$9)</f>
        <v>0</v>
      </c>
      <c r="Q187" s="84" t="str">
        <f t="shared" si="16"/>
        <v xml:space="preserve"> </v>
      </c>
      <c r="R187" s="62" t="str">
        <f t="shared" si="17"/>
        <v xml:space="preserve">     </v>
      </c>
    </row>
    <row r="188" spans="1:18" ht="30" customHeight="1" x14ac:dyDescent="0.2">
      <c r="A188" s="121"/>
      <c r="B188" s="122"/>
      <c r="C188" s="123"/>
      <c r="D188" s="122"/>
      <c r="E188" s="124"/>
      <c r="F188" s="122"/>
      <c r="G188" s="125"/>
      <c r="H188" s="44" t="b">
        <f>OR(D188='Krav etter opplæringslova'!$C$6,D188='Krav etter opplæringslova'!$C$8)</f>
        <v>0</v>
      </c>
      <c r="I188" s="84" t="str">
        <f t="shared" si="12"/>
        <v xml:space="preserve"> </v>
      </c>
      <c r="J188" s="44" t="b">
        <f>IF('Formell utdanning'!D188='Krav etter opplæringslova'!$C$10,TRUE)</f>
        <v>0</v>
      </c>
      <c r="K188" s="84" t="str">
        <f t="shared" si="13"/>
        <v xml:space="preserve"> </v>
      </c>
      <c r="L188" s="44" t="b">
        <f>OR(D188='Krav etter opplæringslova'!$C$11,D188='Krav etter opplæringslova'!$C$13)</f>
        <v>0</v>
      </c>
      <c r="M188" s="84" t="str">
        <f t="shared" si="14"/>
        <v xml:space="preserve"> </v>
      </c>
      <c r="N188" s="44" t="b">
        <f>IF('Formell utdanning'!D188='Krav etter opplæringslova'!$C$14,TRUE)</f>
        <v>0</v>
      </c>
      <c r="O188" s="84" t="str">
        <f t="shared" si="15"/>
        <v xml:space="preserve"> </v>
      </c>
      <c r="P188" s="44" t="b">
        <f>OR(D188='Krav etter opplæringslova'!$C$3,D188='Krav etter opplæringslova'!$C$4,D188='Krav etter opplæringslova'!$C$5,D188='Krav etter opplæringslova'!$C$7,D188='Krav etter opplæringslova'!$C$9)</f>
        <v>0</v>
      </c>
      <c r="Q188" s="84" t="str">
        <f t="shared" si="16"/>
        <v xml:space="preserve"> </v>
      </c>
      <c r="R188" s="62" t="str">
        <f t="shared" si="17"/>
        <v xml:space="preserve">     </v>
      </c>
    </row>
    <row r="189" spans="1:18" ht="30" customHeight="1" x14ac:dyDescent="0.2">
      <c r="A189" s="121"/>
      <c r="B189" s="122"/>
      <c r="C189" s="123"/>
      <c r="D189" s="122"/>
      <c r="E189" s="124"/>
      <c r="F189" s="122"/>
      <c r="G189" s="125"/>
      <c r="H189" s="44" t="b">
        <f>OR(D189='Krav etter opplæringslova'!$C$6,D189='Krav etter opplæringslova'!$C$8)</f>
        <v>0</v>
      </c>
      <c r="I189" s="84" t="str">
        <f t="shared" si="12"/>
        <v xml:space="preserve"> </v>
      </c>
      <c r="J189" s="44" t="b">
        <f>IF('Formell utdanning'!D189='Krav etter opplæringslova'!$C$10,TRUE)</f>
        <v>0</v>
      </c>
      <c r="K189" s="84" t="str">
        <f t="shared" si="13"/>
        <v xml:space="preserve"> </v>
      </c>
      <c r="L189" s="44" t="b">
        <f>OR(D189='Krav etter opplæringslova'!$C$11,D189='Krav etter opplæringslova'!$C$13)</f>
        <v>0</v>
      </c>
      <c r="M189" s="84" t="str">
        <f t="shared" si="14"/>
        <v xml:space="preserve"> </v>
      </c>
      <c r="N189" s="44" t="b">
        <f>IF('Formell utdanning'!D189='Krav etter opplæringslova'!$C$14,TRUE)</f>
        <v>0</v>
      </c>
      <c r="O189" s="84" t="str">
        <f t="shared" si="15"/>
        <v xml:space="preserve"> </v>
      </c>
      <c r="P189" s="44" t="b">
        <f>OR(D189='Krav etter opplæringslova'!$C$3,D189='Krav etter opplæringslova'!$C$4,D189='Krav etter opplæringslova'!$C$5,D189='Krav etter opplæringslova'!$C$7,D189='Krav etter opplæringslova'!$C$9)</f>
        <v>0</v>
      </c>
      <c r="Q189" s="84" t="str">
        <f t="shared" si="16"/>
        <v xml:space="preserve"> </v>
      </c>
      <c r="R189" s="62" t="str">
        <f t="shared" si="17"/>
        <v xml:space="preserve">     </v>
      </c>
    </row>
    <row r="190" spans="1:18" ht="30" customHeight="1" x14ac:dyDescent="0.2">
      <c r="A190" s="121"/>
      <c r="B190" s="122"/>
      <c r="C190" s="123"/>
      <c r="D190" s="122"/>
      <c r="E190" s="124"/>
      <c r="F190" s="122"/>
      <c r="G190" s="125"/>
      <c r="H190" s="44" t="b">
        <f>OR(D190='Krav etter opplæringslova'!$C$6,D190='Krav etter opplæringslova'!$C$8)</f>
        <v>0</v>
      </c>
      <c r="I190" s="84" t="str">
        <f t="shared" si="12"/>
        <v xml:space="preserve"> </v>
      </c>
      <c r="J190" s="44" t="b">
        <f>IF('Formell utdanning'!D190='Krav etter opplæringslova'!$C$10,TRUE)</f>
        <v>0</v>
      </c>
      <c r="K190" s="84" t="str">
        <f t="shared" si="13"/>
        <v xml:space="preserve"> </v>
      </c>
      <c r="L190" s="44" t="b">
        <f>OR(D190='Krav etter opplæringslova'!$C$11,D190='Krav etter opplæringslova'!$C$13)</f>
        <v>0</v>
      </c>
      <c r="M190" s="84" t="str">
        <f t="shared" si="14"/>
        <v xml:space="preserve"> </v>
      </c>
      <c r="N190" s="44" t="b">
        <f>IF('Formell utdanning'!D190='Krav etter opplæringslova'!$C$14,TRUE)</f>
        <v>0</v>
      </c>
      <c r="O190" s="84" t="str">
        <f t="shared" si="15"/>
        <v xml:space="preserve"> </v>
      </c>
      <c r="P190" s="44" t="b">
        <f>OR(D190='Krav etter opplæringslova'!$C$3,D190='Krav etter opplæringslova'!$C$4,D190='Krav etter opplæringslova'!$C$5,D190='Krav etter opplæringslova'!$C$7,D190='Krav etter opplæringslova'!$C$9)</f>
        <v>0</v>
      </c>
      <c r="Q190" s="84" t="str">
        <f t="shared" si="16"/>
        <v xml:space="preserve"> </v>
      </c>
      <c r="R190" s="62" t="str">
        <f t="shared" si="17"/>
        <v xml:space="preserve">     </v>
      </c>
    </row>
    <row r="191" spans="1:18" ht="30" customHeight="1" x14ac:dyDescent="0.2">
      <c r="A191" s="121"/>
      <c r="B191" s="122"/>
      <c r="C191" s="123"/>
      <c r="D191" s="122"/>
      <c r="E191" s="124"/>
      <c r="F191" s="122"/>
      <c r="G191" s="125"/>
      <c r="H191" s="44" t="b">
        <f>OR(D191='Krav etter opplæringslova'!$C$6,D191='Krav etter opplæringslova'!$C$8)</f>
        <v>0</v>
      </c>
      <c r="I191" s="84" t="str">
        <f t="shared" si="12"/>
        <v xml:space="preserve"> </v>
      </c>
      <c r="J191" s="44" t="b">
        <f>IF('Formell utdanning'!D191='Krav etter opplæringslova'!$C$10,TRUE)</f>
        <v>0</v>
      </c>
      <c r="K191" s="84" t="str">
        <f t="shared" si="13"/>
        <v xml:space="preserve"> </v>
      </c>
      <c r="L191" s="44" t="b">
        <f>OR(D191='Krav etter opplæringslova'!$C$11,D191='Krav etter opplæringslova'!$C$13)</f>
        <v>0</v>
      </c>
      <c r="M191" s="84" t="str">
        <f t="shared" si="14"/>
        <v xml:space="preserve"> </v>
      </c>
      <c r="N191" s="44" t="b">
        <f>IF('Formell utdanning'!D191='Krav etter opplæringslova'!$C$14,TRUE)</f>
        <v>0</v>
      </c>
      <c r="O191" s="84" t="str">
        <f t="shared" si="15"/>
        <v xml:space="preserve"> </v>
      </c>
      <c r="P191" s="44" t="b">
        <f>OR(D191='Krav etter opplæringslova'!$C$3,D191='Krav etter opplæringslova'!$C$4,D191='Krav etter opplæringslova'!$C$5,D191='Krav etter opplæringslova'!$C$7,D191='Krav etter opplæringslova'!$C$9)</f>
        <v>0</v>
      </c>
      <c r="Q191" s="84" t="str">
        <f t="shared" si="16"/>
        <v xml:space="preserve"> </v>
      </c>
      <c r="R191" s="62" t="str">
        <f t="shared" si="17"/>
        <v xml:space="preserve">     </v>
      </c>
    </row>
    <row r="192" spans="1:18" ht="30" customHeight="1" x14ac:dyDescent="0.2">
      <c r="A192" s="121"/>
      <c r="B192" s="122"/>
      <c r="C192" s="123"/>
      <c r="D192" s="122"/>
      <c r="E192" s="124"/>
      <c r="F192" s="122"/>
      <c r="G192" s="125"/>
      <c r="H192" s="44" t="b">
        <f>OR(D192='Krav etter opplæringslova'!$C$6,D192='Krav etter opplæringslova'!$C$8)</f>
        <v>0</v>
      </c>
      <c r="I192" s="84" t="str">
        <f t="shared" si="12"/>
        <v xml:space="preserve"> </v>
      </c>
      <c r="J192" s="44" t="b">
        <f>IF('Formell utdanning'!D192='Krav etter opplæringslova'!$C$10,TRUE)</f>
        <v>0</v>
      </c>
      <c r="K192" s="84" t="str">
        <f t="shared" si="13"/>
        <v xml:space="preserve"> </v>
      </c>
      <c r="L192" s="44" t="b">
        <f>OR(D192='Krav etter opplæringslova'!$C$11,D192='Krav etter opplæringslova'!$C$13)</f>
        <v>0</v>
      </c>
      <c r="M192" s="84" t="str">
        <f t="shared" si="14"/>
        <v xml:space="preserve"> </v>
      </c>
      <c r="N192" s="44" t="b">
        <f>IF('Formell utdanning'!D192='Krav etter opplæringslova'!$C$14,TRUE)</f>
        <v>0</v>
      </c>
      <c r="O192" s="84" t="str">
        <f t="shared" si="15"/>
        <v xml:space="preserve"> </v>
      </c>
      <c r="P192" s="44" t="b">
        <f>OR(D192='Krav etter opplæringslova'!$C$3,D192='Krav etter opplæringslova'!$C$4,D192='Krav etter opplæringslova'!$C$5,D192='Krav etter opplæringslova'!$C$7,D192='Krav etter opplæringslova'!$C$9)</f>
        <v>0</v>
      </c>
      <c r="Q192" s="84" t="str">
        <f t="shared" si="16"/>
        <v xml:space="preserve"> </v>
      </c>
      <c r="R192" s="62" t="str">
        <f t="shared" si="17"/>
        <v xml:space="preserve">     </v>
      </c>
    </row>
    <row r="193" spans="1:18" ht="30" customHeight="1" x14ac:dyDescent="0.2">
      <c r="A193" s="121"/>
      <c r="B193" s="122"/>
      <c r="C193" s="123"/>
      <c r="D193" s="122"/>
      <c r="E193" s="124"/>
      <c r="F193" s="122"/>
      <c r="G193" s="125"/>
      <c r="H193" s="44" t="b">
        <f>OR(D193='Krav etter opplæringslova'!$C$6,D193='Krav etter opplæringslova'!$C$8)</f>
        <v>0</v>
      </c>
      <c r="I193" s="84" t="str">
        <f t="shared" si="12"/>
        <v xml:space="preserve"> </v>
      </c>
      <c r="J193" s="44" t="b">
        <f>IF('Formell utdanning'!D193='Krav etter opplæringslova'!$C$10,TRUE)</f>
        <v>0</v>
      </c>
      <c r="K193" s="84" t="str">
        <f t="shared" si="13"/>
        <v xml:space="preserve"> </v>
      </c>
      <c r="L193" s="44" t="b">
        <f>OR(D193='Krav etter opplæringslova'!$C$11,D193='Krav etter opplæringslova'!$C$13)</f>
        <v>0</v>
      </c>
      <c r="M193" s="84" t="str">
        <f t="shared" si="14"/>
        <v xml:space="preserve"> </v>
      </c>
      <c r="N193" s="44" t="b">
        <f>IF('Formell utdanning'!D193='Krav etter opplæringslova'!$C$14,TRUE)</f>
        <v>0</v>
      </c>
      <c r="O193" s="84" t="str">
        <f t="shared" si="15"/>
        <v xml:space="preserve"> </v>
      </c>
      <c r="P193" s="44" t="b">
        <f>OR(D193='Krav etter opplæringslova'!$C$3,D193='Krav etter opplæringslova'!$C$4,D193='Krav etter opplæringslova'!$C$5,D193='Krav etter opplæringslova'!$C$7,D193='Krav etter opplæringslova'!$C$9)</f>
        <v>0</v>
      </c>
      <c r="Q193" s="84" t="str">
        <f t="shared" si="16"/>
        <v xml:space="preserve"> </v>
      </c>
      <c r="R193" s="62" t="str">
        <f t="shared" si="17"/>
        <v xml:space="preserve">     </v>
      </c>
    </row>
    <row r="194" spans="1:18" ht="30" customHeight="1" x14ac:dyDescent="0.2">
      <c r="A194" s="121"/>
      <c r="B194" s="122"/>
      <c r="C194" s="123"/>
      <c r="D194" s="122"/>
      <c r="E194" s="124"/>
      <c r="F194" s="122"/>
      <c r="G194" s="125"/>
      <c r="H194" s="44" t="b">
        <f>OR(D194='Krav etter opplæringslova'!$C$6,D194='Krav etter opplæringslova'!$C$8)</f>
        <v>0</v>
      </c>
      <c r="I194" s="84" t="str">
        <f t="shared" si="12"/>
        <v xml:space="preserve"> </v>
      </c>
      <c r="J194" s="44" t="b">
        <f>IF('Formell utdanning'!D194='Krav etter opplæringslova'!$C$10,TRUE)</f>
        <v>0</v>
      </c>
      <c r="K194" s="84" t="str">
        <f t="shared" si="13"/>
        <v xml:space="preserve"> </v>
      </c>
      <c r="L194" s="44" t="b">
        <f>OR(D194='Krav etter opplæringslova'!$C$11,D194='Krav etter opplæringslova'!$C$13)</f>
        <v>0</v>
      </c>
      <c r="M194" s="84" t="str">
        <f t="shared" si="14"/>
        <v xml:space="preserve"> </v>
      </c>
      <c r="N194" s="44" t="b">
        <f>IF('Formell utdanning'!D194='Krav etter opplæringslova'!$C$14,TRUE)</f>
        <v>0</v>
      </c>
      <c r="O194" s="84" t="str">
        <f t="shared" si="15"/>
        <v xml:space="preserve"> </v>
      </c>
      <c r="P194" s="44" t="b">
        <f>OR(D194='Krav etter opplæringslova'!$C$3,D194='Krav etter opplæringslova'!$C$4,D194='Krav etter opplæringslova'!$C$5,D194='Krav etter opplæringslova'!$C$7,D194='Krav etter opplæringslova'!$C$9)</f>
        <v>0</v>
      </c>
      <c r="Q194" s="84" t="str">
        <f t="shared" si="16"/>
        <v xml:space="preserve"> </v>
      </c>
      <c r="R194" s="62" t="str">
        <f t="shared" si="17"/>
        <v xml:space="preserve">     </v>
      </c>
    </row>
    <row r="195" spans="1:18" ht="30" customHeight="1" x14ac:dyDescent="0.2">
      <c r="A195" s="121"/>
      <c r="B195" s="122"/>
      <c r="C195" s="123"/>
      <c r="D195" s="122"/>
      <c r="E195" s="124"/>
      <c r="F195" s="122"/>
      <c r="G195" s="125"/>
      <c r="H195" s="44" t="b">
        <f>OR(D195='Krav etter opplæringslova'!$C$6,D195='Krav etter opplæringslova'!$C$8)</f>
        <v>0</v>
      </c>
      <c r="I195" s="84" t="str">
        <f t="shared" si="12"/>
        <v xml:space="preserve"> </v>
      </c>
      <c r="J195" s="44" t="b">
        <f>IF('Formell utdanning'!D195='Krav etter opplæringslova'!$C$10,TRUE)</f>
        <v>0</v>
      </c>
      <c r="K195" s="84" t="str">
        <f t="shared" si="13"/>
        <v xml:space="preserve"> </v>
      </c>
      <c r="L195" s="44" t="b">
        <f>OR(D195='Krav etter opplæringslova'!$C$11,D195='Krav etter opplæringslova'!$C$13)</f>
        <v>0</v>
      </c>
      <c r="M195" s="84" t="str">
        <f t="shared" si="14"/>
        <v xml:space="preserve"> </v>
      </c>
      <c r="N195" s="44" t="b">
        <f>IF('Formell utdanning'!D195='Krav etter opplæringslova'!$C$14,TRUE)</f>
        <v>0</v>
      </c>
      <c r="O195" s="84" t="str">
        <f t="shared" si="15"/>
        <v xml:space="preserve"> </v>
      </c>
      <c r="P195" s="44" t="b">
        <f>OR(D195='Krav etter opplæringslova'!$C$3,D195='Krav etter opplæringslova'!$C$4,D195='Krav etter opplæringslova'!$C$5,D195='Krav etter opplæringslova'!$C$7,D195='Krav etter opplæringslova'!$C$9)</f>
        <v>0</v>
      </c>
      <c r="Q195" s="84" t="str">
        <f t="shared" si="16"/>
        <v xml:space="preserve"> </v>
      </c>
      <c r="R195" s="62" t="str">
        <f t="shared" si="17"/>
        <v xml:space="preserve">     </v>
      </c>
    </row>
    <row r="196" spans="1:18" ht="30" customHeight="1" x14ac:dyDescent="0.2">
      <c r="A196" s="121"/>
      <c r="B196" s="122"/>
      <c r="C196" s="123"/>
      <c r="D196" s="122"/>
      <c r="E196" s="124"/>
      <c r="F196" s="122"/>
      <c r="G196" s="125"/>
      <c r="H196" s="44" t="b">
        <f>OR(D196='Krav etter opplæringslova'!$C$6,D196='Krav etter opplæringslova'!$C$8)</f>
        <v>0</v>
      </c>
      <c r="I196" s="84" t="str">
        <f t="shared" si="12"/>
        <v xml:space="preserve"> </v>
      </c>
      <c r="J196" s="44" t="b">
        <f>IF('Formell utdanning'!D196='Krav etter opplæringslova'!$C$10,TRUE)</f>
        <v>0</v>
      </c>
      <c r="K196" s="84" t="str">
        <f t="shared" si="13"/>
        <v xml:space="preserve"> </v>
      </c>
      <c r="L196" s="44" t="b">
        <f>OR(D196='Krav etter opplæringslova'!$C$11,D196='Krav etter opplæringslova'!$C$13)</f>
        <v>0</v>
      </c>
      <c r="M196" s="84" t="str">
        <f t="shared" si="14"/>
        <v xml:space="preserve"> </v>
      </c>
      <c r="N196" s="44" t="b">
        <f>IF('Formell utdanning'!D196='Krav etter opplæringslova'!$C$14,TRUE)</f>
        <v>0</v>
      </c>
      <c r="O196" s="84" t="str">
        <f t="shared" si="15"/>
        <v xml:space="preserve"> </v>
      </c>
      <c r="P196" s="44" t="b">
        <f>OR(D196='Krav etter opplæringslova'!$C$3,D196='Krav etter opplæringslova'!$C$4,D196='Krav etter opplæringslova'!$C$5,D196='Krav etter opplæringslova'!$C$7,D196='Krav etter opplæringslova'!$C$9)</f>
        <v>0</v>
      </c>
      <c r="Q196" s="84" t="str">
        <f t="shared" si="16"/>
        <v xml:space="preserve"> </v>
      </c>
      <c r="R196" s="62" t="str">
        <f t="shared" si="17"/>
        <v xml:space="preserve">     </v>
      </c>
    </row>
    <row r="197" spans="1:18" ht="30" customHeight="1" x14ac:dyDescent="0.2">
      <c r="A197" s="121"/>
      <c r="B197" s="122"/>
      <c r="C197" s="123"/>
      <c r="D197" s="122"/>
      <c r="E197" s="124"/>
      <c r="F197" s="122"/>
      <c r="G197" s="125"/>
      <c r="H197" s="44" t="b">
        <f>OR(D197='Krav etter opplæringslova'!$C$6,D197='Krav etter opplæringslova'!$C$8)</f>
        <v>0</v>
      </c>
      <c r="I197" s="84" t="str">
        <f t="shared" ref="I197:I260" si="18">IF(H197=TRUE,"1.-4.-trinn"," ")</f>
        <v xml:space="preserve"> </v>
      </c>
      <c r="J197" s="44" t="b">
        <f>IF('Formell utdanning'!D197='Krav etter opplæringslova'!$C$10,TRUE)</f>
        <v>0</v>
      </c>
      <c r="K197" s="84" t="str">
        <f t="shared" ref="K197:K260" si="19">IF(J197=TRUE,"1.-7.-trinn"," ")</f>
        <v xml:space="preserve"> </v>
      </c>
      <c r="L197" s="44" t="b">
        <f>OR(D197='Krav etter opplæringslova'!$C$11,D197='Krav etter opplæringslova'!$C$13)</f>
        <v>0</v>
      </c>
      <c r="M197" s="84" t="str">
        <f t="shared" ref="M197:M260" si="20">IF(L197=TRUE,"5.-10.-trinn"," ")</f>
        <v xml:space="preserve"> </v>
      </c>
      <c r="N197" s="44" t="b">
        <f>IF('Formell utdanning'!D197='Krav etter opplæringslova'!$C$14,TRUE)</f>
        <v>0</v>
      </c>
      <c r="O197" s="84" t="str">
        <f t="shared" ref="O197:O260" si="21">IF(N197=TRUE,"8.-10.-trinn"," ")</f>
        <v xml:space="preserve"> </v>
      </c>
      <c r="P197" s="44" t="b">
        <f>OR(D197='Krav etter opplæringslova'!$C$3,D197='Krav etter opplæringslova'!$C$4,D197='Krav etter opplæringslova'!$C$5,D197='Krav etter opplæringslova'!$C$7,D197='Krav etter opplæringslova'!$C$9)</f>
        <v>0</v>
      </c>
      <c r="Q197" s="84" t="str">
        <f t="shared" ref="Q197:Q260" si="22">IF(P197=TRUE,"1.-10.-trinn"," ")</f>
        <v xml:space="preserve"> </v>
      </c>
      <c r="R197" s="62" t="str">
        <f t="shared" ref="R197:R260" si="23">CONCATENATE(I197,K197,M197,O197,Q197)</f>
        <v xml:space="preserve">     </v>
      </c>
    </row>
    <row r="198" spans="1:18" ht="30" customHeight="1" x14ac:dyDescent="0.2">
      <c r="A198" s="121"/>
      <c r="B198" s="122"/>
      <c r="C198" s="123"/>
      <c r="D198" s="122"/>
      <c r="E198" s="124"/>
      <c r="F198" s="122"/>
      <c r="G198" s="125"/>
      <c r="H198" s="44" t="b">
        <f>OR(D198='Krav etter opplæringslova'!$C$6,D198='Krav etter opplæringslova'!$C$8)</f>
        <v>0</v>
      </c>
      <c r="I198" s="84" t="str">
        <f t="shared" si="18"/>
        <v xml:space="preserve"> </v>
      </c>
      <c r="J198" s="44" t="b">
        <f>IF('Formell utdanning'!D198='Krav etter opplæringslova'!$C$10,TRUE)</f>
        <v>0</v>
      </c>
      <c r="K198" s="84" t="str">
        <f t="shared" si="19"/>
        <v xml:space="preserve"> </v>
      </c>
      <c r="L198" s="44" t="b">
        <f>OR(D198='Krav etter opplæringslova'!$C$11,D198='Krav etter opplæringslova'!$C$13)</f>
        <v>0</v>
      </c>
      <c r="M198" s="84" t="str">
        <f t="shared" si="20"/>
        <v xml:space="preserve"> </v>
      </c>
      <c r="N198" s="44" t="b">
        <f>IF('Formell utdanning'!D198='Krav etter opplæringslova'!$C$14,TRUE)</f>
        <v>0</v>
      </c>
      <c r="O198" s="84" t="str">
        <f t="shared" si="21"/>
        <v xml:space="preserve"> </v>
      </c>
      <c r="P198" s="44" t="b">
        <f>OR(D198='Krav etter opplæringslova'!$C$3,D198='Krav etter opplæringslova'!$C$4,D198='Krav etter opplæringslova'!$C$5,D198='Krav etter opplæringslova'!$C$7,D198='Krav etter opplæringslova'!$C$9)</f>
        <v>0</v>
      </c>
      <c r="Q198" s="84" t="str">
        <f t="shared" si="22"/>
        <v xml:space="preserve"> </v>
      </c>
      <c r="R198" s="62" t="str">
        <f t="shared" si="23"/>
        <v xml:space="preserve">     </v>
      </c>
    </row>
    <row r="199" spans="1:18" ht="30" customHeight="1" x14ac:dyDescent="0.2">
      <c r="A199" s="121"/>
      <c r="B199" s="122"/>
      <c r="C199" s="123"/>
      <c r="D199" s="122"/>
      <c r="E199" s="124"/>
      <c r="F199" s="122"/>
      <c r="G199" s="125"/>
      <c r="H199" s="44" t="b">
        <f>OR(D199='Krav etter opplæringslova'!$C$6,D199='Krav etter opplæringslova'!$C$8)</f>
        <v>0</v>
      </c>
      <c r="I199" s="84" t="str">
        <f t="shared" si="18"/>
        <v xml:space="preserve"> </v>
      </c>
      <c r="J199" s="44" t="b">
        <f>IF('Formell utdanning'!D199='Krav etter opplæringslova'!$C$10,TRUE)</f>
        <v>0</v>
      </c>
      <c r="K199" s="84" t="str">
        <f t="shared" si="19"/>
        <v xml:space="preserve"> </v>
      </c>
      <c r="L199" s="44" t="b">
        <f>OR(D199='Krav etter opplæringslova'!$C$11,D199='Krav etter opplæringslova'!$C$13)</f>
        <v>0</v>
      </c>
      <c r="M199" s="84" t="str">
        <f t="shared" si="20"/>
        <v xml:space="preserve"> </v>
      </c>
      <c r="N199" s="44" t="b">
        <f>IF('Formell utdanning'!D199='Krav etter opplæringslova'!$C$14,TRUE)</f>
        <v>0</v>
      </c>
      <c r="O199" s="84" t="str">
        <f t="shared" si="21"/>
        <v xml:space="preserve"> </v>
      </c>
      <c r="P199" s="44" t="b">
        <f>OR(D199='Krav etter opplæringslova'!$C$3,D199='Krav etter opplæringslova'!$C$4,D199='Krav etter opplæringslova'!$C$5,D199='Krav etter opplæringslova'!$C$7,D199='Krav etter opplæringslova'!$C$9)</f>
        <v>0</v>
      </c>
      <c r="Q199" s="84" t="str">
        <f t="shared" si="22"/>
        <v xml:space="preserve"> </v>
      </c>
      <c r="R199" s="62" t="str">
        <f t="shared" si="23"/>
        <v xml:space="preserve">     </v>
      </c>
    </row>
    <row r="200" spans="1:18" ht="30" customHeight="1" x14ac:dyDescent="0.2">
      <c r="A200" s="121"/>
      <c r="B200" s="122"/>
      <c r="C200" s="123"/>
      <c r="D200" s="122"/>
      <c r="E200" s="124"/>
      <c r="F200" s="122"/>
      <c r="G200" s="125"/>
      <c r="H200" s="44" t="b">
        <f>OR(D200='Krav etter opplæringslova'!$C$6,D200='Krav etter opplæringslova'!$C$8)</f>
        <v>0</v>
      </c>
      <c r="I200" s="84" t="str">
        <f t="shared" si="18"/>
        <v xml:space="preserve"> </v>
      </c>
      <c r="J200" s="44" t="b">
        <f>IF('Formell utdanning'!D200='Krav etter opplæringslova'!$C$10,TRUE)</f>
        <v>0</v>
      </c>
      <c r="K200" s="84" t="str">
        <f t="shared" si="19"/>
        <v xml:space="preserve"> </v>
      </c>
      <c r="L200" s="44" t="b">
        <f>OR(D200='Krav etter opplæringslova'!$C$11,D200='Krav etter opplæringslova'!$C$13)</f>
        <v>0</v>
      </c>
      <c r="M200" s="84" t="str">
        <f t="shared" si="20"/>
        <v xml:space="preserve"> </v>
      </c>
      <c r="N200" s="44" t="b">
        <f>IF('Formell utdanning'!D200='Krav etter opplæringslova'!$C$14,TRUE)</f>
        <v>0</v>
      </c>
      <c r="O200" s="84" t="str">
        <f t="shared" si="21"/>
        <v xml:space="preserve"> </v>
      </c>
      <c r="P200" s="44" t="b">
        <f>OR(D200='Krav etter opplæringslova'!$C$3,D200='Krav etter opplæringslova'!$C$4,D200='Krav etter opplæringslova'!$C$5,D200='Krav etter opplæringslova'!$C$7,D200='Krav etter opplæringslova'!$C$9)</f>
        <v>0</v>
      </c>
      <c r="Q200" s="84" t="str">
        <f t="shared" si="22"/>
        <v xml:space="preserve"> </v>
      </c>
      <c r="R200" s="62" t="str">
        <f t="shared" si="23"/>
        <v xml:space="preserve">     </v>
      </c>
    </row>
    <row r="201" spans="1:18" ht="30" customHeight="1" x14ac:dyDescent="0.2">
      <c r="A201" s="121"/>
      <c r="B201" s="122"/>
      <c r="C201" s="123"/>
      <c r="D201" s="122"/>
      <c r="E201" s="124"/>
      <c r="F201" s="122"/>
      <c r="G201" s="125"/>
      <c r="H201" s="44" t="b">
        <f>OR(D201='Krav etter opplæringslova'!$C$6,D201='Krav etter opplæringslova'!$C$8)</f>
        <v>0</v>
      </c>
      <c r="I201" s="84" t="str">
        <f t="shared" si="18"/>
        <v xml:space="preserve"> </v>
      </c>
      <c r="J201" s="44" t="b">
        <f>IF('Formell utdanning'!D201='Krav etter opplæringslova'!$C$10,TRUE)</f>
        <v>0</v>
      </c>
      <c r="K201" s="84" t="str">
        <f t="shared" si="19"/>
        <v xml:space="preserve"> </v>
      </c>
      <c r="L201" s="44" t="b">
        <f>OR(D201='Krav etter opplæringslova'!$C$11,D201='Krav etter opplæringslova'!$C$13)</f>
        <v>0</v>
      </c>
      <c r="M201" s="84" t="str">
        <f t="shared" si="20"/>
        <v xml:space="preserve"> </v>
      </c>
      <c r="N201" s="44" t="b">
        <f>IF('Formell utdanning'!D201='Krav etter opplæringslova'!$C$14,TRUE)</f>
        <v>0</v>
      </c>
      <c r="O201" s="84" t="str">
        <f t="shared" si="21"/>
        <v xml:space="preserve"> </v>
      </c>
      <c r="P201" s="44" t="b">
        <f>OR(D201='Krav etter opplæringslova'!$C$3,D201='Krav etter opplæringslova'!$C$4,D201='Krav etter opplæringslova'!$C$5,D201='Krav etter opplæringslova'!$C$7,D201='Krav etter opplæringslova'!$C$9)</f>
        <v>0</v>
      </c>
      <c r="Q201" s="84" t="str">
        <f t="shared" si="22"/>
        <v xml:space="preserve"> </v>
      </c>
      <c r="R201" s="62" t="str">
        <f t="shared" si="23"/>
        <v xml:space="preserve">     </v>
      </c>
    </row>
    <row r="202" spans="1:18" ht="30" customHeight="1" x14ac:dyDescent="0.2">
      <c r="A202" s="121"/>
      <c r="B202" s="122"/>
      <c r="C202" s="123"/>
      <c r="D202" s="122"/>
      <c r="E202" s="124"/>
      <c r="F202" s="122"/>
      <c r="G202" s="125"/>
      <c r="H202" s="44" t="b">
        <f>OR(D202='Krav etter opplæringslova'!$C$6,D202='Krav etter opplæringslova'!$C$8)</f>
        <v>0</v>
      </c>
      <c r="I202" s="84" t="str">
        <f t="shared" si="18"/>
        <v xml:space="preserve"> </v>
      </c>
      <c r="J202" s="44" t="b">
        <f>IF('Formell utdanning'!D202='Krav etter opplæringslova'!$C$10,TRUE)</f>
        <v>0</v>
      </c>
      <c r="K202" s="84" t="str">
        <f t="shared" si="19"/>
        <v xml:space="preserve"> </v>
      </c>
      <c r="L202" s="44" t="b">
        <f>OR(D202='Krav etter opplæringslova'!$C$11,D202='Krav etter opplæringslova'!$C$13)</f>
        <v>0</v>
      </c>
      <c r="M202" s="84" t="str">
        <f t="shared" si="20"/>
        <v xml:space="preserve"> </v>
      </c>
      <c r="N202" s="44" t="b">
        <f>IF('Formell utdanning'!D202='Krav etter opplæringslova'!$C$14,TRUE)</f>
        <v>0</v>
      </c>
      <c r="O202" s="84" t="str">
        <f t="shared" si="21"/>
        <v xml:space="preserve"> </v>
      </c>
      <c r="P202" s="44" t="b">
        <f>OR(D202='Krav etter opplæringslova'!$C$3,D202='Krav etter opplæringslova'!$C$4,D202='Krav etter opplæringslova'!$C$5,D202='Krav etter opplæringslova'!$C$7,D202='Krav etter opplæringslova'!$C$9)</f>
        <v>0</v>
      </c>
      <c r="Q202" s="84" t="str">
        <f t="shared" si="22"/>
        <v xml:space="preserve"> </v>
      </c>
      <c r="R202" s="62" t="str">
        <f t="shared" si="23"/>
        <v xml:space="preserve">     </v>
      </c>
    </row>
    <row r="203" spans="1:18" ht="30" customHeight="1" x14ac:dyDescent="0.2">
      <c r="A203" s="121"/>
      <c r="B203" s="122"/>
      <c r="C203" s="123"/>
      <c r="D203" s="122"/>
      <c r="E203" s="124"/>
      <c r="F203" s="122"/>
      <c r="G203" s="125"/>
      <c r="H203" s="44" t="b">
        <f>OR(D203='Krav etter opplæringslova'!$C$6,D203='Krav etter opplæringslova'!$C$8)</f>
        <v>0</v>
      </c>
      <c r="I203" s="84" t="str">
        <f t="shared" si="18"/>
        <v xml:space="preserve"> </v>
      </c>
      <c r="J203" s="44" t="b">
        <f>IF('Formell utdanning'!D203='Krav etter opplæringslova'!$C$10,TRUE)</f>
        <v>0</v>
      </c>
      <c r="K203" s="84" t="str">
        <f t="shared" si="19"/>
        <v xml:space="preserve"> </v>
      </c>
      <c r="L203" s="44" t="b">
        <f>OR(D203='Krav etter opplæringslova'!$C$11,D203='Krav etter opplæringslova'!$C$13)</f>
        <v>0</v>
      </c>
      <c r="M203" s="84" t="str">
        <f t="shared" si="20"/>
        <v xml:space="preserve"> </v>
      </c>
      <c r="N203" s="44" t="b">
        <f>IF('Formell utdanning'!D203='Krav etter opplæringslova'!$C$14,TRUE)</f>
        <v>0</v>
      </c>
      <c r="O203" s="84" t="str">
        <f t="shared" si="21"/>
        <v xml:space="preserve"> </v>
      </c>
      <c r="P203" s="44" t="b">
        <f>OR(D203='Krav etter opplæringslova'!$C$3,D203='Krav etter opplæringslova'!$C$4,D203='Krav etter opplæringslova'!$C$5,D203='Krav etter opplæringslova'!$C$7,D203='Krav etter opplæringslova'!$C$9)</f>
        <v>0</v>
      </c>
      <c r="Q203" s="84" t="str">
        <f t="shared" si="22"/>
        <v xml:space="preserve"> </v>
      </c>
      <c r="R203" s="62" t="str">
        <f t="shared" si="23"/>
        <v xml:space="preserve">     </v>
      </c>
    </row>
    <row r="204" spans="1:18" ht="30" customHeight="1" x14ac:dyDescent="0.2">
      <c r="A204" s="121"/>
      <c r="B204" s="122"/>
      <c r="C204" s="123"/>
      <c r="D204" s="122"/>
      <c r="E204" s="124"/>
      <c r="F204" s="122"/>
      <c r="G204" s="125"/>
      <c r="H204" s="44" t="b">
        <f>OR(D204='Krav etter opplæringslova'!$C$6,D204='Krav etter opplæringslova'!$C$8)</f>
        <v>0</v>
      </c>
      <c r="I204" s="84" t="str">
        <f t="shared" si="18"/>
        <v xml:space="preserve"> </v>
      </c>
      <c r="J204" s="44" t="b">
        <f>IF('Formell utdanning'!D204='Krav etter opplæringslova'!$C$10,TRUE)</f>
        <v>0</v>
      </c>
      <c r="K204" s="84" t="str">
        <f t="shared" si="19"/>
        <v xml:space="preserve"> </v>
      </c>
      <c r="L204" s="44" t="b">
        <f>OR(D204='Krav etter opplæringslova'!$C$11,D204='Krav etter opplæringslova'!$C$13)</f>
        <v>0</v>
      </c>
      <c r="M204" s="84" t="str">
        <f t="shared" si="20"/>
        <v xml:space="preserve"> </v>
      </c>
      <c r="N204" s="44" t="b">
        <f>IF('Formell utdanning'!D204='Krav etter opplæringslova'!$C$14,TRUE)</f>
        <v>0</v>
      </c>
      <c r="O204" s="84" t="str">
        <f t="shared" si="21"/>
        <v xml:space="preserve"> </v>
      </c>
      <c r="P204" s="44" t="b">
        <f>OR(D204='Krav etter opplæringslova'!$C$3,D204='Krav etter opplæringslova'!$C$4,D204='Krav etter opplæringslova'!$C$5,D204='Krav etter opplæringslova'!$C$7,D204='Krav etter opplæringslova'!$C$9)</f>
        <v>0</v>
      </c>
      <c r="Q204" s="84" t="str">
        <f t="shared" si="22"/>
        <v xml:space="preserve"> </v>
      </c>
      <c r="R204" s="62" t="str">
        <f t="shared" si="23"/>
        <v xml:space="preserve">     </v>
      </c>
    </row>
    <row r="205" spans="1:18" ht="30" customHeight="1" x14ac:dyDescent="0.2">
      <c r="A205" s="121"/>
      <c r="B205" s="122"/>
      <c r="C205" s="123"/>
      <c r="D205" s="122"/>
      <c r="E205" s="124"/>
      <c r="F205" s="122"/>
      <c r="G205" s="125"/>
      <c r="H205" s="44" t="b">
        <f>OR(D205='Krav etter opplæringslova'!$C$6,D205='Krav etter opplæringslova'!$C$8)</f>
        <v>0</v>
      </c>
      <c r="I205" s="84" t="str">
        <f t="shared" si="18"/>
        <v xml:space="preserve"> </v>
      </c>
      <c r="J205" s="44" t="b">
        <f>IF('Formell utdanning'!D205='Krav etter opplæringslova'!$C$10,TRUE)</f>
        <v>0</v>
      </c>
      <c r="K205" s="84" t="str">
        <f t="shared" si="19"/>
        <v xml:space="preserve"> </v>
      </c>
      <c r="L205" s="44" t="b">
        <f>OR(D205='Krav etter opplæringslova'!$C$11,D205='Krav etter opplæringslova'!$C$13)</f>
        <v>0</v>
      </c>
      <c r="M205" s="84" t="str">
        <f t="shared" si="20"/>
        <v xml:space="preserve"> </v>
      </c>
      <c r="N205" s="44" t="b">
        <f>IF('Formell utdanning'!D205='Krav etter opplæringslova'!$C$14,TRUE)</f>
        <v>0</v>
      </c>
      <c r="O205" s="84" t="str">
        <f t="shared" si="21"/>
        <v xml:space="preserve"> </v>
      </c>
      <c r="P205" s="44" t="b">
        <f>OR(D205='Krav etter opplæringslova'!$C$3,D205='Krav etter opplæringslova'!$C$4,D205='Krav etter opplæringslova'!$C$5,D205='Krav etter opplæringslova'!$C$7,D205='Krav etter opplæringslova'!$C$9)</f>
        <v>0</v>
      </c>
      <c r="Q205" s="84" t="str">
        <f t="shared" si="22"/>
        <v xml:space="preserve"> </v>
      </c>
      <c r="R205" s="62" t="str">
        <f t="shared" si="23"/>
        <v xml:space="preserve">     </v>
      </c>
    </row>
    <row r="206" spans="1:18" ht="30" customHeight="1" x14ac:dyDescent="0.2">
      <c r="A206" s="121"/>
      <c r="B206" s="122"/>
      <c r="C206" s="123"/>
      <c r="D206" s="122"/>
      <c r="E206" s="124"/>
      <c r="F206" s="122"/>
      <c r="G206" s="125"/>
      <c r="H206" s="44" t="b">
        <f>OR(D206='Krav etter opplæringslova'!$C$6,D206='Krav etter opplæringslova'!$C$8)</f>
        <v>0</v>
      </c>
      <c r="I206" s="84" t="str">
        <f t="shared" si="18"/>
        <v xml:space="preserve"> </v>
      </c>
      <c r="J206" s="44" t="b">
        <f>IF('Formell utdanning'!D206='Krav etter opplæringslova'!$C$10,TRUE)</f>
        <v>0</v>
      </c>
      <c r="K206" s="84" t="str">
        <f t="shared" si="19"/>
        <v xml:space="preserve"> </v>
      </c>
      <c r="L206" s="44" t="b">
        <f>OR(D206='Krav etter opplæringslova'!$C$11,D206='Krav etter opplæringslova'!$C$13)</f>
        <v>0</v>
      </c>
      <c r="M206" s="84" t="str">
        <f t="shared" si="20"/>
        <v xml:space="preserve"> </v>
      </c>
      <c r="N206" s="44" t="b">
        <f>IF('Formell utdanning'!D206='Krav etter opplæringslova'!$C$14,TRUE)</f>
        <v>0</v>
      </c>
      <c r="O206" s="84" t="str">
        <f t="shared" si="21"/>
        <v xml:space="preserve"> </v>
      </c>
      <c r="P206" s="44" t="b">
        <f>OR(D206='Krav etter opplæringslova'!$C$3,D206='Krav etter opplæringslova'!$C$4,D206='Krav etter opplæringslova'!$C$5,D206='Krav etter opplæringslova'!$C$7,D206='Krav etter opplæringslova'!$C$9)</f>
        <v>0</v>
      </c>
      <c r="Q206" s="84" t="str">
        <f t="shared" si="22"/>
        <v xml:space="preserve"> </v>
      </c>
      <c r="R206" s="62" t="str">
        <f t="shared" si="23"/>
        <v xml:space="preserve">     </v>
      </c>
    </row>
    <row r="207" spans="1:18" ht="30" customHeight="1" x14ac:dyDescent="0.2">
      <c r="A207" s="121"/>
      <c r="B207" s="122"/>
      <c r="C207" s="123"/>
      <c r="D207" s="122"/>
      <c r="E207" s="124"/>
      <c r="F207" s="122"/>
      <c r="G207" s="125"/>
      <c r="H207" s="44" t="b">
        <f>OR(D207='Krav etter opplæringslova'!$C$6,D207='Krav etter opplæringslova'!$C$8)</f>
        <v>0</v>
      </c>
      <c r="I207" s="84" t="str">
        <f t="shared" si="18"/>
        <v xml:space="preserve"> </v>
      </c>
      <c r="J207" s="44" t="b">
        <f>IF('Formell utdanning'!D207='Krav etter opplæringslova'!$C$10,TRUE)</f>
        <v>0</v>
      </c>
      <c r="K207" s="84" t="str">
        <f t="shared" si="19"/>
        <v xml:space="preserve"> </v>
      </c>
      <c r="L207" s="44" t="b">
        <f>OR(D207='Krav etter opplæringslova'!$C$11,D207='Krav etter opplæringslova'!$C$13)</f>
        <v>0</v>
      </c>
      <c r="M207" s="84" t="str">
        <f t="shared" si="20"/>
        <v xml:space="preserve"> </v>
      </c>
      <c r="N207" s="44" t="b">
        <f>IF('Formell utdanning'!D207='Krav etter opplæringslova'!$C$14,TRUE)</f>
        <v>0</v>
      </c>
      <c r="O207" s="84" t="str">
        <f t="shared" si="21"/>
        <v xml:space="preserve"> </v>
      </c>
      <c r="P207" s="44" t="b">
        <f>OR(D207='Krav etter opplæringslova'!$C$3,D207='Krav etter opplæringslova'!$C$4,D207='Krav etter opplæringslova'!$C$5,D207='Krav etter opplæringslova'!$C$7,D207='Krav etter opplæringslova'!$C$9)</f>
        <v>0</v>
      </c>
      <c r="Q207" s="84" t="str">
        <f t="shared" si="22"/>
        <v xml:space="preserve"> </v>
      </c>
      <c r="R207" s="62" t="str">
        <f t="shared" si="23"/>
        <v xml:space="preserve">     </v>
      </c>
    </row>
    <row r="208" spans="1:18" ht="30" customHeight="1" x14ac:dyDescent="0.2">
      <c r="A208" s="121"/>
      <c r="B208" s="122"/>
      <c r="C208" s="123"/>
      <c r="D208" s="122"/>
      <c r="E208" s="124"/>
      <c r="F208" s="122"/>
      <c r="G208" s="125"/>
      <c r="H208" s="44" t="b">
        <f>OR(D208='Krav etter opplæringslova'!$C$6,D208='Krav etter opplæringslova'!$C$8)</f>
        <v>0</v>
      </c>
      <c r="I208" s="84" t="str">
        <f t="shared" si="18"/>
        <v xml:space="preserve"> </v>
      </c>
      <c r="J208" s="44" t="b">
        <f>IF('Formell utdanning'!D208='Krav etter opplæringslova'!$C$10,TRUE)</f>
        <v>0</v>
      </c>
      <c r="K208" s="84" t="str">
        <f t="shared" si="19"/>
        <v xml:space="preserve"> </v>
      </c>
      <c r="L208" s="44" t="b">
        <f>OR(D208='Krav etter opplæringslova'!$C$11,D208='Krav etter opplæringslova'!$C$13)</f>
        <v>0</v>
      </c>
      <c r="M208" s="84" t="str">
        <f t="shared" si="20"/>
        <v xml:space="preserve"> </v>
      </c>
      <c r="N208" s="44" t="b">
        <f>IF('Formell utdanning'!D208='Krav etter opplæringslova'!$C$14,TRUE)</f>
        <v>0</v>
      </c>
      <c r="O208" s="84" t="str">
        <f t="shared" si="21"/>
        <v xml:space="preserve"> </v>
      </c>
      <c r="P208" s="44" t="b">
        <f>OR(D208='Krav etter opplæringslova'!$C$3,D208='Krav etter opplæringslova'!$C$4,D208='Krav etter opplæringslova'!$C$5,D208='Krav etter opplæringslova'!$C$7,D208='Krav etter opplæringslova'!$C$9)</f>
        <v>0</v>
      </c>
      <c r="Q208" s="84" t="str">
        <f t="shared" si="22"/>
        <v xml:space="preserve"> </v>
      </c>
      <c r="R208" s="62" t="str">
        <f t="shared" si="23"/>
        <v xml:space="preserve">     </v>
      </c>
    </row>
    <row r="209" spans="1:18" ht="30" customHeight="1" x14ac:dyDescent="0.2">
      <c r="A209" s="121"/>
      <c r="B209" s="122"/>
      <c r="C209" s="123"/>
      <c r="D209" s="122"/>
      <c r="E209" s="124"/>
      <c r="F209" s="122"/>
      <c r="G209" s="125"/>
      <c r="H209" s="44" t="b">
        <f>OR(D209='Krav etter opplæringslova'!$C$6,D209='Krav etter opplæringslova'!$C$8)</f>
        <v>0</v>
      </c>
      <c r="I209" s="84" t="str">
        <f t="shared" si="18"/>
        <v xml:space="preserve"> </v>
      </c>
      <c r="J209" s="44" t="b">
        <f>IF('Formell utdanning'!D209='Krav etter opplæringslova'!$C$10,TRUE)</f>
        <v>0</v>
      </c>
      <c r="K209" s="84" t="str">
        <f t="shared" si="19"/>
        <v xml:space="preserve"> </v>
      </c>
      <c r="L209" s="44" t="b">
        <f>OR(D209='Krav etter opplæringslova'!$C$11,D209='Krav etter opplæringslova'!$C$13)</f>
        <v>0</v>
      </c>
      <c r="M209" s="84" t="str">
        <f t="shared" si="20"/>
        <v xml:space="preserve"> </v>
      </c>
      <c r="N209" s="44" t="b">
        <f>IF('Formell utdanning'!D209='Krav etter opplæringslova'!$C$14,TRUE)</f>
        <v>0</v>
      </c>
      <c r="O209" s="84" t="str">
        <f t="shared" si="21"/>
        <v xml:space="preserve"> </v>
      </c>
      <c r="P209" s="44" t="b">
        <f>OR(D209='Krav etter opplæringslova'!$C$3,D209='Krav etter opplæringslova'!$C$4,D209='Krav etter opplæringslova'!$C$5,D209='Krav etter opplæringslova'!$C$7,D209='Krav etter opplæringslova'!$C$9)</f>
        <v>0</v>
      </c>
      <c r="Q209" s="84" t="str">
        <f t="shared" si="22"/>
        <v xml:space="preserve"> </v>
      </c>
      <c r="R209" s="62" t="str">
        <f t="shared" si="23"/>
        <v xml:space="preserve">     </v>
      </c>
    </row>
    <row r="210" spans="1:18" ht="30" customHeight="1" x14ac:dyDescent="0.2">
      <c r="A210" s="121"/>
      <c r="B210" s="122"/>
      <c r="C210" s="123"/>
      <c r="D210" s="122"/>
      <c r="E210" s="124"/>
      <c r="F210" s="122"/>
      <c r="G210" s="125"/>
      <c r="H210" s="44" t="b">
        <f>OR(D210='Krav etter opplæringslova'!$C$6,D210='Krav etter opplæringslova'!$C$8)</f>
        <v>0</v>
      </c>
      <c r="I210" s="84" t="str">
        <f t="shared" si="18"/>
        <v xml:space="preserve"> </v>
      </c>
      <c r="J210" s="44" t="b">
        <f>IF('Formell utdanning'!D210='Krav etter opplæringslova'!$C$10,TRUE)</f>
        <v>0</v>
      </c>
      <c r="K210" s="84" t="str">
        <f t="shared" si="19"/>
        <v xml:space="preserve"> </v>
      </c>
      <c r="L210" s="44" t="b">
        <f>OR(D210='Krav etter opplæringslova'!$C$11,D210='Krav etter opplæringslova'!$C$13)</f>
        <v>0</v>
      </c>
      <c r="M210" s="84" t="str">
        <f t="shared" si="20"/>
        <v xml:space="preserve"> </v>
      </c>
      <c r="N210" s="44" t="b">
        <f>IF('Formell utdanning'!D210='Krav etter opplæringslova'!$C$14,TRUE)</f>
        <v>0</v>
      </c>
      <c r="O210" s="84" t="str">
        <f t="shared" si="21"/>
        <v xml:space="preserve"> </v>
      </c>
      <c r="P210" s="44" t="b">
        <f>OR(D210='Krav etter opplæringslova'!$C$3,D210='Krav etter opplæringslova'!$C$4,D210='Krav etter opplæringslova'!$C$5,D210='Krav etter opplæringslova'!$C$7,D210='Krav etter opplæringslova'!$C$9)</f>
        <v>0</v>
      </c>
      <c r="Q210" s="84" t="str">
        <f t="shared" si="22"/>
        <v xml:space="preserve"> </v>
      </c>
      <c r="R210" s="62" t="str">
        <f t="shared" si="23"/>
        <v xml:space="preserve">     </v>
      </c>
    </row>
    <row r="211" spans="1:18" ht="30" customHeight="1" x14ac:dyDescent="0.2">
      <c r="A211" s="121"/>
      <c r="B211" s="122"/>
      <c r="C211" s="123"/>
      <c r="D211" s="122"/>
      <c r="E211" s="124"/>
      <c r="F211" s="122"/>
      <c r="G211" s="125"/>
      <c r="H211" s="44" t="b">
        <f>OR(D211='Krav etter opplæringslova'!$C$6,D211='Krav etter opplæringslova'!$C$8)</f>
        <v>0</v>
      </c>
      <c r="I211" s="84" t="str">
        <f t="shared" si="18"/>
        <v xml:space="preserve"> </v>
      </c>
      <c r="J211" s="44" t="b">
        <f>IF('Formell utdanning'!D211='Krav etter opplæringslova'!$C$10,TRUE)</f>
        <v>0</v>
      </c>
      <c r="K211" s="84" t="str">
        <f t="shared" si="19"/>
        <v xml:space="preserve"> </v>
      </c>
      <c r="L211" s="44" t="b">
        <f>OR(D211='Krav etter opplæringslova'!$C$11,D211='Krav etter opplæringslova'!$C$13)</f>
        <v>0</v>
      </c>
      <c r="M211" s="84" t="str">
        <f t="shared" si="20"/>
        <v xml:space="preserve"> </v>
      </c>
      <c r="N211" s="44" t="b">
        <f>IF('Formell utdanning'!D211='Krav etter opplæringslova'!$C$14,TRUE)</f>
        <v>0</v>
      </c>
      <c r="O211" s="84" t="str">
        <f t="shared" si="21"/>
        <v xml:space="preserve"> </v>
      </c>
      <c r="P211" s="44" t="b">
        <f>OR(D211='Krav etter opplæringslova'!$C$3,D211='Krav etter opplæringslova'!$C$4,D211='Krav etter opplæringslova'!$C$5,D211='Krav etter opplæringslova'!$C$7,D211='Krav etter opplæringslova'!$C$9)</f>
        <v>0</v>
      </c>
      <c r="Q211" s="84" t="str">
        <f t="shared" si="22"/>
        <v xml:space="preserve"> </v>
      </c>
      <c r="R211" s="62" t="str">
        <f t="shared" si="23"/>
        <v xml:space="preserve">     </v>
      </c>
    </row>
    <row r="212" spans="1:18" ht="30" customHeight="1" x14ac:dyDescent="0.2">
      <c r="A212" s="121"/>
      <c r="B212" s="122"/>
      <c r="C212" s="123"/>
      <c r="D212" s="122"/>
      <c r="E212" s="124"/>
      <c r="F212" s="122"/>
      <c r="G212" s="125"/>
      <c r="H212" s="44" t="b">
        <f>OR(D212='Krav etter opplæringslova'!$C$6,D212='Krav etter opplæringslova'!$C$8)</f>
        <v>0</v>
      </c>
      <c r="I212" s="84" t="str">
        <f t="shared" si="18"/>
        <v xml:space="preserve"> </v>
      </c>
      <c r="J212" s="44" t="b">
        <f>IF('Formell utdanning'!D212='Krav etter opplæringslova'!$C$10,TRUE)</f>
        <v>0</v>
      </c>
      <c r="K212" s="84" t="str">
        <f t="shared" si="19"/>
        <v xml:space="preserve"> </v>
      </c>
      <c r="L212" s="44" t="b">
        <f>OR(D212='Krav etter opplæringslova'!$C$11,D212='Krav etter opplæringslova'!$C$13)</f>
        <v>0</v>
      </c>
      <c r="M212" s="84" t="str">
        <f t="shared" si="20"/>
        <v xml:space="preserve"> </v>
      </c>
      <c r="N212" s="44" t="b">
        <f>IF('Formell utdanning'!D212='Krav etter opplæringslova'!$C$14,TRUE)</f>
        <v>0</v>
      </c>
      <c r="O212" s="84" t="str">
        <f t="shared" si="21"/>
        <v xml:space="preserve"> </v>
      </c>
      <c r="P212" s="44" t="b">
        <f>OR(D212='Krav etter opplæringslova'!$C$3,D212='Krav etter opplæringslova'!$C$4,D212='Krav etter opplæringslova'!$C$5,D212='Krav etter opplæringslova'!$C$7,D212='Krav etter opplæringslova'!$C$9)</f>
        <v>0</v>
      </c>
      <c r="Q212" s="84" t="str">
        <f t="shared" si="22"/>
        <v xml:space="preserve"> </v>
      </c>
      <c r="R212" s="62" t="str">
        <f t="shared" si="23"/>
        <v xml:space="preserve">     </v>
      </c>
    </row>
    <row r="213" spans="1:18" ht="30" customHeight="1" x14ac:dyDescent="0.2">
      <c r="A213" s="121"/>
      <c r="B213" s="122"/>
      <c r="C213" s="123"/>
      <c r="D213" s="122"/>
      <c r="E213" s="124"/>
      <c r="F213" s="122"/>
      <c r="G213" s="125"/>
      <c r="H213" s="44" t="b">
        <f>OR(D213='Krav etter opplæringslova'!$C$6,D213='Krav etter opplæringslova'!$C$8)</f>
        <v>0</v>
      </c>
      <c r="I213" s="84" t="str">
        <f t="shared" si="18"/>
        <v xml:space="preserve"> </v>
      </c>
      <c r="J213" s="44" t="b">
        <f>IF('Formell utdanning'!D213='Krav etter opplæringslova'!$C$10,TRUE)</f>
        <v>0</v>
      </c>
      <c r="K213" s="84" t="str">
        <f t="shared" si="19"/>
        <v xml:space="preserve"> </v>
      </c>
      <c r="L213" s="44" t="b">
        <f>OR(D213='Krav etter opplæringslova'!$C$11,D213='Krav etter opplæringslova'!$C$13)</f>
        <v>0</v>
      </c>
      <c r="M213" s="84" t="str">
        <f t="shared" si="20"/>
        <v xml:space="preserve"> </v>
      </c>
      <c r="N213" s="44" t="b">
        <f>IF('Formell utdanning'!D213='Krav etter opplæringslova'!$C$14,TRUE)</f>
        <v>0</v>
      </c>
      <c r="O213" s="84" t="str">
        <f t="shared" si="21"/>
        <v xml:space="preserve"> </v>
      </c>
      <c r="P213" s="44" t="b">
        <f>OR(D213='Krav etter opplæringslova'!$C$3,D213='Krav etter opplæringslova'!$C$4,D213='Krav etter opplæringslova'!$C$5,D213='Krav etter opplæringslova'!$C$7,D213='Krav etter opplæringslova'!$C$9)</f>
        <v>0</v>
      </c>
      <c r="Q213" s="84" t="str">
        <f t="shared" si="22"/>
        <v xml:space="preserve"> </v>
      </c>
      <c r="R213" s="62" t="str">
        <f t="shared" si="23"/>
        <v xml:space="preserve">     </v>
      </c>
    </row>
    <row r="214" spans="1:18" ht="30" customHeight="1" x14ac:dyDescent="0.2">
      <c r="A214" s="121"/>
      <c r="B214" s="122"/>
      <c r="C214" s="123"/>
      <c r="D214" s="122"/>
      <c r="E214" s="124"/>
      <c r="F214" s="122"/>
      <c r="G214" s="125"/>
      <c r="H214" s="44" t="b">
        <f>OR(D214='Krav etter opplæringslova'!$C$6,D214='Krav etter opplæringslova'!$C$8)</f>
        <v>0</v>
      </c>
      <c r="I214" s="84" t="str">
        <f t="shared" si="18"/>
        <v xml:space="preserve"> </v>
      </c>
      <c r="J214" s="44" t="b">
        <f>IF('Formell utdanning'!D214='Krav etter opplæringslova'!$C$10,TRUE)</f>
        <v>0</v>
      </c>
      <c r="K214" s="84" t="str">
        <f t="shared" si="19"/>
        <v xml:space="preserve"> </v>
      </c>
      <c r="L214" s="44" t="b">
        <f>OR(D214='Krav etter opplæringslova'!$C$11,D214='Krav etter opplæringslova'!$C$13)</f>
        <v>0</v>
      </c>
      <c r="M214" s="84" t="str">
        <f t="shared" si="20"/>
        <v xml:space="preserve"> </v>
      </c>
      <c r="N214" s="44" t="b">
        <f>IF('Formell utdanning'!D214='Krav etter opplæringslova'!$C$14,TRUE)</f>
        <v>0</v>
      </c>
      <c r="O214" s="84" t="str">
        <f t="shared" si="21"/>
        <v xml:space="preserve"> </v>
      </c>
      <c r="P214" s="44" t="b">
        <f>OR(D214='Krav etter opplæringslova'!$C$3,D214='Krav etter opplæringslova'!$C$4,D214='Krav etter opplæringslova'!$C$5,D214='Krav etter opplæringslova'!$C$7,D214='Krav etter opplæringslova'!$C$9)</f>
        <v>0</v>
      </c>
      <c r="Q214" s="84" t="str">
        <f t="shared" si="22"/>
        <v xml:space="preserve"> </v>
      </c>
      <c r="R214" s="62" t="str">
        <f t="shared" si="23"/>
        <v xml:space="preserve">     </v>
      </c>
    </row>
    <row r="215" spans="1:18" ht="30" customHeight="1" x14ac:dyDescent="0.2">
      <c r="A215" s="121"/>
      <c r="B215" s="122"/>
      <c r="C215" s="123"/>
      <c r="D215" s="122"/>
      <c r="E215" s="124"/>
      <c r="F215" s="122"/>
      <c r="G215" s="125"/>
      <c r="H215" s="44" t="b">
        <f>OR(D215='Krav etter opplæringslova'!$C$6,D215='Krav etter opplæringslova'!$C$8)</f>
        <v>0</v>
      </c>
      <c r="I215" s="84" t="str">
        <f t="shared" si="18"/>
        <v xml:space="preserve"> </v>
      </c>
      <c r="J215" s="44" t="b">
        <f>IF('Formell utdanning'!D215='Krav etter opplæringslova'!$C$10,TRUE)</f>
        <v>0</v>
      </c>
      <c r="K215" s="84" t="str">
        <f t="shared" si="19"/>
        <v xml:space="preserve"> </v>
      </c>
      <c r="L215" s="44" t="b">
        <f>OR(D215='Krav etter opplæringslova'!$C$11,D215='Krav etter opplæringslova'!$C$13)</f>
        <v>0</v>
      </c>
      <c r="M215" s="84" t="str">
        <f t="shared" si="20"/>
        <v xml:space="preserve"> </v>
      </c>
      <c r="N215" s="44" t="b">
        <f>IF('Formell utdanning'!D215='Krav etter opplæringslova'!$C$14,TRUE)</f>
        <v>0</v>
      </c>
      <c r="O215" s="84" t="str">
        <f t="shared" si="21"/>
        <v xml:space="preserve"> </v>
      </c>
      <c r="P215" s="44" t="b">
        <f>OR(D215='Krav etter opplæringslova'!$C$3,D215='Krav etter opplæringslova'!$C$4,D215='Krav etter opplæringslova'!$C$5,D215='Krav etter opplæringslova'!$C$7,D215='Krav etter opplæringslova'!$C$9)</f>
        <v>0</v>
      </c>
      <c r="Q215" s="84" t="str">
        <f t="shared" si="22"/>
        <v xml:space="preserve"> </v>
      </c>
      <c r="R215" s="62" t="str">
        <f t="shared" si="23"/>
        <v xml:space="preserve">     </v>
      </c>
    </row>
    <row r="216" spans="1:18" ht="30" customHeight="1" x14ac:dyDescent="0.2">
      <c r="A216" s="121"/>
      <c r="B216" s="122"/>
      <c r="C216" s="123"/>
      <c r="D216" s="122"/>
      <c r="E216" s="124"/>
      <c r="F216" s="122"/>
      <c r="G216" s="125"/>
      <c r="H216" s="44" t="b">
        <f>OR(D216='Krav etter opplæringslova'!$C$6,D216='Krav etter opplæringslova'!$C$8)</f>
        <v>0</v>
      </c>
      <c r="I216" s="84" t="str">
        <f t="shared" si="18"/>
        <v xml:space="preserve"> </v>
      </c>
      <c r="J216" s="44" t="b">
        <f>IF('Formell utdanning'!D216='Krav etter opplæringslova'!$C$10,TRUE)</f>
        <v>0</v>
      </c>
      <c r="K216" s="84" t="str">
        <f t="shared" si="19"/>
        <v xml:space="preserve"> </v>
      </c>
      <c r="L216" s="44" t="b">
        <f>OR(D216='Krav etter opplæringslova'!$C$11,D216='Krav etter opplæringslova'!$C$13)</f>
        <v>0</v>
      </c>
      <c r="M216" s="84" t="str">
        <f t="shared" si="20"/>
        <v xml:space="preserve"> </v>
      </c>
      <c r="N216" s="44" t="b">
        <f>IF('Formell utdanning'!D216='Krav etter opplæringslova'!$C$14,TRUE)</f>
        <v>0</v>
      </c>
      <c r="O216" s="84" t="str">
        <f t="shared" si="21"/>
        <v xml:space="preserve"> </v>
      </c>
      <c r="P216" s="44" t="b">
        <f>OR(D216='Krav etter opplæringslova'!$C$3,D216='Krav etter opplæringslova'!$C$4,D216='Krav etter opplæringslova'!$C$5,D216='Krav etter opplæringslova'!$C$7,D216='Krav etter opplæringslova'!$C$9)</f>
        <v>0</v>
      </c>
      <c r="Q216" s="84" t="str">
        <f t="shared" si="22"/>
        <v xml:space="preserve"> </v>
      </c>
      <c r="R216" s="62" t="str">
        <f t="shared" si="23"/>
        <v xml:space="preserve">     </v>
      </c>
    </row>
    <row r="217" spans="1:18" ht="30" customHeight="1" x14ac:dyDescent="0.2">
      <c r="A217" s="121"/>
      <c r="B217" s="122"/>
      <c r="C217" s="123"/>
      <c r="D217" s="122"/>
      <c r="E217" s="124"/>
      <c r="F217" s="122"/>
      <c r="G217" s="125"/>
      <c r="H217" s="44" t="b">
        <f>OR(D217='Krav etter opplæringslova'!$C$6,D217='Krav etter opplæringslova'!$C$8)</f>
        <v>0</v>
      </c>
      <c r="I217" s="84" t="str">
        <f t="shared" si="18"/>
        <v xml:space="preserve"> </v>
      </c>
      <c r="J217" s="44" t="b">
        <f>IF('Formell utdanning'!D217='Krav etter opplæringslova'!$C$10,TRUE)</f>
        <v>0</v>
      </c>
      <c r="K217" s="84" t="str">
        <f t="shared" si="19"/>
        <v xml:space="preserve"> </v>
      </c>
      <c r="L217" s="44" t="b">
        <f>OR(D217='Krav etter opplæringslova'!$C$11,D217='Krav etter opplæringslova'!$C$13)</f>
        <v>0</v>
      </c>
      <c r="M217" s="84" t="str">
        <f t="shared" si="20"/>
        <v xml:space="preserve"> </v>
      </c>
      <c r="N217" s="44" t="b">
        <f>IF('Formell utdanning'!D217='Krav etter opplæringslova'!$C$14,TRUE)</f>
        <v>0</v>
      </c>
      <c r="O217" s="84" t="str">
        <f t="shared" si="21"/>
        <v xml:space="preserve"> </v>
      </c>
      <c r="P217" s="44" t="b">
        <f>OR(D217='Krav etter opplæringslova'!$C$3,D217='Krav etter opplæringslova'!$C$4,D217='Krav etter opplæringslova'!$C$5,D217='Krav etter opplæringslova'!$C$7,D217='Krav etter opplæringslova'!$C$9)</f>
        <v>0</v>
      </c>
      <c r="Q217" s="84" t="str">
        <f t="shared" si="22"/>
        <v xml:space="preserve"> </v>
      </c>
      <c r="R217" s="62" t="str">
        <f t="shared" si="23"/>
        <v xml:space="preserve">     </v>
      </c>
    </row>
    <row r="218" spans="1:18" ht="30" customHeight="1" x14ac:dyDescent="0.2">
      <c r="A218" s="121"/>
      <c r="B218" s="122"/>
      <c r="C218" s="123"/>
      <c r="D218" s="122"/>
      <c r="E218" s="124"/>
      <c r="F218" s="122"/>
      <c r="G218" s="125"/>
      <c r="H218" s="44" t="b">
        <f>OR(D218='Krav etter opplæringslova'!$C$6,D218='Krav etter opplæringslova'!$C$8)</f>
        <v>0</v>
      </c>
      <c r="I218" s="84" t="str">
        <f t="shared" si="18"/>
        <v xml:space="preserve"> </v>
      </c>
      <c r="J218" s="44" t="b">
        <f>IF('Formell utdanning'!D218='Krav etter opplæringslova'!$C$10,TRUE)</f>
        <v>0</v>
      </c>
      <c r="K218" s="84" t="str">
        <f t="shared" si="19"/>
        <v xml:space="preserve"> </v>
      </c>
      <c r="L218" s="44" t="b">
        <f>OR(D218='Krav etter opplæringslova'!$C$11,D218='Krav etter opplæringslova'!$C$13)</f>
        <v>0</v>
      </c>
      <c r="M218" s="84" t="str">
        <f t="shared" si="20"/>
        <v xml:space="preserve"> </v>
      </c>
      <c r="N218" s="44" t="b">
        <f>IF('Formell utdanning'!D218='Krav etter opplæringslova'!$C$14,TRUE)</f>
        <v>0</v>
      </c>
      <c r="O218" s="84" t="str">
        <f t="shared" si="21"/>
        <v xml:space="preserve"> </v>
      </c>
      <c r="P218" s="44" t="b">
        <f>OR(D218='Krav etter opplæringslova'!$C$3,D218='Krav etter opplæringslova'!$C$4,D218='Krav etter opplæringslova'!$C$5,D218='Krav etter opplæringslova'!$C$7,D218='Krav etter opplæringslova'!$C$9)</f>
        <v>0</v>
      </c>
      <c r="Q218" s="84" t="str">
        <f t="shared" si="22"/>
        <v xml:space="preserve"> </v>
      </c>
      <c r="R218" s="62" t="str">
        <f t="shared" si="23"/>
        <v xml:space="preserve">     </v>
      </c>
    </row>
    <row r="219" spans="1:18" ht="30" customHeight="1" x14ac:dyDescent="0.2">
      <c r="A219" s="121"/>
      <c r="B219" s="122"/>
      <c r="C219" s="123"/>
      <c r="D219" s="122"/>
      <c r="E219" s="124"/>
      <c r="F219" s="122"/>
      <c r="G219" s="125"/>
      <c r="H219" s="44" t="b">
        <f>OR(D219='Krav etter opplæringslova'!$C$6,D219='Krav etter opplæringslova'!$C$8)</f>
        <v>0</v>
      </c>
      <c r="I219" s="84" t="str">
        <f t="shared" si="18"/>
        <v xml:space="preserve"> </v>
      </c>
      <c r="J219" s="44" t="b">
        <f>IF('Formell utdanning'!D219='Krav etter opplæringslova'!$C$10,TRUE)</f>
        <v>0</v>
      </c>
      <c r="K219" s="84" t="str">
        <f t="shared" si="19"/>
        <v xml:space="preserve"> </v>
      </c>
      <c r="L219" s="44" t="b">
        <f>OR(D219='Krav etter opplæringslova'!$C$11,D219='Krav etter opplæringslova'!$C$13)</f>
        <v>0</v>
      </c>
      <c r="M219" s="84" t="str">
        <f t="shared" si="20"/>
        <v xml:space="preserve"> </v>
      </c>
      <c r="N219" s="44" t="b">
        <f>IF('Formell utdanning'!D219='Krav etter opplæringslova'!$C$14,TRUE)</f>
        <v>0</v>
      </c>
      <c r="O219" s="84" t="str">
        <f t="shared" si="21"/>
        <v xml:space="preserve"> </v>
      </c>
      <c r="P219" s="44" t="b">
        <f>OR(D219='Krav etter opplæringslova'!$C$3,D219='Krav etter opplæringslova'!$C$4,D219='Krav etter opplæringslova'!$C$5,D219='Krav etter opplæringslova'!$C$7,D219='Krav etter opplæringslova'!$C$9)</f>
        <v>0</v>
      </c>
      <c r="Q219" s="84" t="str">
        <f t="shared" si="22"/>
        <v xml:space="preserve"> </v>
      </c>
      <c r="R219" s="62" t="str">
        <f t="shared" si="23"/>
        <v xml:space="preserve">     </v>
      </c>
    </row>
    <row r="220" spans="1:18" ht="30" customHeight="1" x14ac:dyDescent="0.2">
      <c r="A220" s="121"/>
      <c r="B220" s="122"/>
      <c r="C220" s="123"/>
      <c r="D220" s="122"/>
      <c r="E220" s="124"/>
      <c r="F220" s="122"/>
      <c r="G220" s="125"/>
      <c r="H220" s="44" t="b">
        <f>OR(D220='Krav etter opplæringslova'!$C$6,D220='Krav etter opplæringslova'!$C$8)</f>
        <v>0</v>
      </c>
      <c r="I220" s="84" t="str">
        <f t="shared" si="18"/>
        <v xml:space="preserve"> </v>
      </c>
      <c r="J220" s="44" t="b">
        <f>IF('Formell utdanning'!D220='Krav etter opplæringslova'!$C$10,TRUE)</f>
        <v>0</v>
      </c>
      <c r="K220" s="84" t="str">
        <f t="shared" si="19"/>
        <v xml:space="preserve"> </v>
      </c>
      <c r="L220" s="44" t="b">
        <f>OR(D220='Krav etter opplæringslova'!$C$11,D220='Krav etter opplæringslova'!$C$13)</f>
        <v>0</v>
      </c>
      <c r="M220" s="84" t="str">
        <f t="shared" si="20"/>
        <v xml:space="preserve"> </v>
      </c>
      <c r="N220" s="44" t="b">
        <f>IF('Formell utdanning'!D220='Krav etter opplæringslova'!$C$14,TRUE)</f>
        <v>0</v>
      </c>
      <c r="O220" s="84" t="str">
        <f t="shared" si="21"/>
        <v xml:space="preserve"> </v>
      </c>
      <c r="P220" s="44" t="b">
        <f>OR(D220='Krav etter opplæringslova'!$C$3,D220='Krav etter opplæringslova'!$C$4,D220='Krav etter opplæringslova'!$C$5,D220='Krav etter opplæringslova'!$C$7,D220='Krav etter opplæringslova'!$C$9)</f>
        <v>0</v>
      </c>
      <c r="Q220" s="84" t="str">
        <f t="shared" si="22"/>
        <v xml:space="preserve"> </v>
      </c>
      <c r="R220" s="62" t="str">
        <f t="shared" si="23"/>
        <v xml:space="preserve">     </v>
      </c>
    </row>
    <row r="221" spans="1:18" ht="30" customHeight="1" x14ac:dyDescent="0.2">
      <c r="A221" s="121"/>
      <c r="B221" s="122"/>
      <c r="C221" s="123"/>
      <c r="D221" s="122"/>
      <c r="E221" s="124"/>
      <c r="F221" s="122"/>
      <c r="G221" s="125"/>
      <c r="H221" s="44" t="b">
        <f>OR(D221='Krav etter opplæringslova'!$C$6,D221='Krav etter opplæringslova'!$C$8)</f>
        <v>0</v>
      </c>
      <c r="I221" s="84" t="str">
        <f t="shared" si="18"/>
        <v xml:space="preserve"> </v>
      </c>
      <c r="J221" s="44" t="b">
        <f>IF('Formell utdanning'!D221='Krav etter opplæringslova'!$C$10,TRUE)</f>
        <v>0</v>
      </c>
      <c r="K221" s="84" t="str">
        <f t="shared" si="19"/>
        <v xml:space="preserve"> </v>
      </c>
      <c r="L221" s="44" t="b">
        <f>OR(D221='Krav etter opplæringslova'!$C$11,D221='Krav etter opplæringslova'!$C$13)</f>
        <v>0</v>
      </c>
      <c r="M221" s="84" t="str">
        <f t="shared" si="20"/>
        <v xml:space="preserve"> </v>
      </c>
      <c r="N221" s="44" t="b">
        <f>IF('Formell utdanning'!D221='Krav etter opplæringslova'!$C$14,TRUE)</f>
        <v>0</v>
      </c>
      <c r="O221" s="84" t="str">
        <f t="shared" si="21"/>
        <v xml:space="preserve"> </v>
      </c>
      <c r="P221" s="44" t="b">
        <f>OR(D221='Krav etter opplæringslova'!$C$3,D221='Krav etter opplæringslova'!$C$4,D221='Krav etter opplæringslova'!$C$5,D221='Krav etter opplæringslova'!$C$7,D221='Krav etter opplæringslova'!$C$9)</f>
        <v>0</v>
      </c>
      <c r="Q221" s="84" t="str">
        <f t="shared" si="22"/>
        <v xml:space="preserve"> </v>
      </c>
      <c r="R221" s="62" t="str">
        <f t="shared" si="23"/>
        <v xml:space="preserve">     </v>
      </c>
    </row>
    <row r="222" spans="1:18" ht="30" customHeight="1" x14ac:dyDescent="0.2">
      <c r="A222" s="121"/>
      <c r="B222" s="122"/>
      <c r="C222" s="123"/>
      <c r="D222" s="122"/>
      <c r="E222" s="124"/>
      <c r="F222" s="122"/>
      <c r="G222" s="125"/>
      <c r="H222" s="44" t="b">
        <f>OR(D222='Krav etter opplæringslova'!$C$6,D222='Krav etter opplæringslova'!$C$8)</f>
        <v>0</v>
      </c>
      <c r="I222" s="84" t="str">
        <f t="shared" si="18"/>
        <v xml:space="preserve"> </v>
      </c>
      <c r="J222" s="44" t="b">
        <f>IF('Formell utdanning'!D222='Krav etter opplæringslova'!$C$10,TRUE)</f>
        <v>0</v>
      </c>
      <c r="K222" s="84" t="str">
        <f t="shared" si="19"/>
        <v xml:space="preserve"> </v>
      </c>
      <c r="L222" s="44" t="b">
        <f>OR(D222='Krav etter opplæringslova'!$C$11,D222='Krav etter opplæringslova'!$C$13)</f>
        <v>0</v>
      </c>
      <c r="M222" s="84" t="str">
        <f t="shared" si="20"/>
        <v xml:space="preserve"> </v>
      </c>
      <c r="N222" s="44" t="b">
        <f>IF('Formell utdanning'!D222='Krav etter opplæringslova'!$C$14,TRUE)</f>
        <v>0</v>
      </c>
      <c r="O222" s="84" t="str">
        <f t="shared" si="21"/>
        <v xml:space="preserve"> </v>
      </c>
      <c r="P222" s="44" t="b">
        <f>OR(D222='Krav etter opplæringslova'!$C$3,D222='Krav etter opplæringslova'!$C$4,D222='Krav etter opplæringslova'!$C$5,D222='Krav etter opplæringslova'!$C$7,D222='Krav etter opplæringslova'!$C$9)</f>
        <v>0</v>
      </c>
      <c r="Q222" s="84" t="str">
        <f t="shared" si="22"/>
        <v xml:space="preserve"> </v>
      </c>
      <c r="R222" s="62" t="str">
        <f t="shared" si="23"/>
        <v xml:space="preserve">     </v>
      </c>
    </row>
    <row r="223" spans="1:18" ht="30" customHeight="1" x14ac:dyDescent="0.2">
      <c r="A223" s="121"/>
      <c r="B223" s="122"/>
      <c r="C223" s="123"/>
      <c r="D223" s="122"/>
      <c r="E223" s="124"/>
      <c r="F223" s="122"/>
      <c r="G223" s="125"/>
      <c r="H223" s="44" t="b">
        <f>OR(D223='Krav etter opplæringslova'!$C$6,D223='Krav etter opplæringslova'!$C$8)</f>
        <v>0</v>
      </c>
      <c r="I223" s="84" t="str">
        <f t="shared" si="18"/>
        <v xml:space="preserve"> </v>
      </c>
      <c r="J223" s="44" t="b">
        <f>IF('Formell utdanning'!D223='Krav etter opplæringslova'!$C$10,TRUE)</f>
        <v>0</v>
      </c>
      <c r="K223" s="84" t="str">
        <f t="shared" si="19"/>
        <v xml:space="preserve"> </v>
      </c>
      <c r="L223" s="44" t="b">
        <f>OR(D223='Krav etter opplæringslova'!$C$11,D223='Krav etter opplæringslova'!$C$13)</f>
        <v>0</v>
      </c>
      <c r="M223" s="84" t="str">
        <f t="shared" si="20"/>
        <v xml:space="preserve"> </v>
      </c>
      <c r="N223" s="44" t="b">
        <f>IF('Formell utdanning'!D223='Krav etter opplæringslova'!$C$14,TRUE)</f>
        <v>0</v>
      </c>
      <c r="O223" s="84" t="str">
        <f t="shared" si="21"/>
        <v xml:space="preserve"> </v>
      </c>
      <c r="P223" s="44" t="b">
        <f>OR(D223='Krav etter opplæringslova'!$C$3,D223='Krav etter opplæringslova'!$C$4,D223='Krav etter opplæringslova'!$C$5,D223='Krav etter opplæringslova'!$C$7,D223='Krav etter opplæringslova'!$C$9)</f>
        <v>0</v>
      </c>
      <c r="Q223" s="84" t="str">
        <f t="shared" si="22"/>
        <v xml:space="preserve"> </v>
      </c>
      <c r="R223" s="62" t="str">
        <f t="shared" si="23"/>
        <v xml:space="preserve">     </v>
      </c>
    </row>
    <row r="224" spans="1:18" ht="30" customHeight="1" x14ac:dyDescent="0.2">
      <c r="A224" s="121"/>
      <c r="B224" s="122"/>
      <c r="C224" s="123"/>
      <c r="D224" s="122"/>
      <c r="E224" s="124"/>
      <c r="F224" s="122"/>
      <c r="G224" s="125"/>
      <c r="H224" s="44" t="b">
        <f>OR(D224='Krav etter opplæringslova'!$C$6,D224='Krav etter opplæringslova'!$C$8)</f>
        <v>0</v>
      </c>
      <c r="I224" s="84" t="str">
        <f t="shared" si="18"/>
        <v xml:space="preserve"> </v>
      </c>
      <c r="J224" s="44" t="b">
        <f>IF('Formell utdanning'!D224='Krav etter opplæringslova'!$C$10,TRUE)</f>
        <v>0</v>
      </c>
      <c r="K224" s="84" t="str">
        <f t="shared" si="19"/>
        <v xml:space="preserve"> </v>
      </c>
      <c r="L224" s="44" t="b">
        <f>OR(D224='Krav etter opplæringslova'!$C$11,D224='Krav etter opplæringslova'!$C$13)</f>
        <v>0</v>
      </c>
      <c r="M224" s="84" t="str">
        <f t="shared" si="20"/>
        <v xml:space="preserve"> </v>
      </c>
      <c r="N224" s="44" t="b">
        <f>IF('Formell utdanning'!D224='Krav etter opplæringslova'!$C$14,TRUE)</f>
        <v>0</v>
      </c>
      <c r="O224" s="84" t="str">
        <f t="shared" si="21"/>
        <v xml:space="preserve"> </v>
      </c>
      <c r="P224" s="44" t="b">
        <f>OR(D224='Krav etter opplæringslova'!$C$3,D224='Krav etter opplæringslova'!$C$4,D224='Krav etter opplæringslova'!$C$5,D224='Krav etter opplæringslova'!$C$7,D224='Krav etter opplæringslova'!$C$9)</f>
        <v>0</v>
      </c>
      <c r="Q224" s="84" t="str">
        <f t="shared" si="22"/>
        <v xml:space="preserve"> </v>
      </c>
      <c r="R224" s="62" t="str">
        <f t="shared" si="23"/>
        <v xml:space="preserve">     </v>
      </c>
    </row>
    <row r="225" spans="1:18" ht="30" customHeight="1" x14ac:dyDescent="0.2">
      <c r="A225" s="121"/>
      <c r="B225" s="122"/>
      <c r="C225" s="123"/>
      <c r="D225" s="122"/>
      <c r="E225" s="124"/>
      <c r="F225" s="122"/>
      <c r="G225" s="125"/>
      <c r="H225" s="44" t="b">
        <f>OR(D225='Krav etter opplæringslova'!$C$6,D225='Krav etter opplæringslova'!$C$8)</f>
        <v>0</v>
      </c>
      <c r="I225" s="84" t="str">
        <f t="shared" si="18"/>
        <v xml:space="preserve"> </v>
      </c>
      <c r="J225" s="44" t="b">
        <f>IF('Formell utdanning'!D225='Krav etter opplæringslova'!$C$10,TRUE)</f>
        <v>0</v>
      </c>
      <c r="K225" s="84" t="str">
        <f t="shared" si="19"/>
        <v xml:space="preserve"> </v>
      </c>
      <c r="L225" s="44" t="b">
        <f>OR(D225='Krav etter opplæringslova'!$C$11,D225='Krav etter opplæringslova'!$C$13)</f>
        <v>0</v>
      </c>
      <c r="M225" s="84" t="str">
        <f t="shared" si="20"/>
        <v xml:space="preserve"> </v>
      </c>
      <c r="N225" s="44" t="b">
        <f>IF('Formell utdanning'!D225='Krav etter opplæringslova'!$C$14,TRUE)</f>
        <v>0</v>
      </c>
      <c r="O225" s="84" t="str">
        <f t="shared" si="21"/>
        <v xml:space="preserve"> </v>
      </c>
      <c r="P225" s="44" t="b">
        <f>OR(D225='Krav etter opplæringslova'!$C$3,D225='Krav etter opplæringslova'!$C$4,D225='Krav etter opplæringslova'!$C$5,D225='Krav etter opplæringslova'!$C$7,D225='Krav etter opplæringslova'!$C$9)</f>
        <v>0</v>
      </c>
      <c r="Q225" s="84" t="str">
        <f t="shared" si="22"/>
        <v xml:space="preserve"> </v>
      </c>
      <c r="R225" s="62" t="str">
        <f t="shared" si="23"/>
        <v xml:space="preserve">     </v>
      </c>
    </row>
    <row r="226" spans="1:18" ht="30" customHeight="1" x14ac:dyDescent="0.2">
      <c r="A226" s="121"/>
      <c r="B226" s="122"/>
      <c r="C226" s="123"/>
      <c r="D226" s="122"/>
      <c r="E226" s="124"/>
      <c r="F226" s="122"/>
      <c r="G226" s="125"/>
      <c r="H226" s="44" t="b">
        <f>OR(D226='Krav etter opplæringslova'!$C$6,D226='Krav etter opplæringslova'!$C$8)</f>
        <v>0</v>
      </c>
      <c r="I226" s="84" t="str">
        <f t="shared" si="18"/>
        <v xml:space="preserve"> </v>
      </c>
      <c r="J226" s="44" t="b">
        <f>IF('Formell utdanning'!D226='Krav etter opplæringslova'!$C$10,TRUE)</f>
        <v>0</v>
      </c>
      <c r="K226" s="84" t="str">
        <f t="shared" si="19"/>
        <v xml:space="preserve"> </v>
      </c>
      <c r="L226" s="44" t="b">
        <f>OR(D226='Krav etter opplæringslova'!$C$11,D226='Krav etter opplæringslova'!$C$13)</f>
        <v>0</v>
      </c>
      <c r="M226" s="84" t="str">
        <f t="shared" si="20"/>
        <v xml:space="preserve"> </v>
      </c>
      <c r="N226" s="44" t="b">
        <f>IF('Formell utdanning'!D226='Krav etter opplæringslova'!$C$14,TRUE)</f>
        <v>0</v>
      </c>
      <c r="O226" s="84" t="str">
        <f t="shared" si="21"/>
        <v xml:space="preserve"> </v>
      </c>
      <c r="P226" s="44" t="b">
        <f>OR(D226='Krav etter opplæringslova'!$C$3,D226='Krav etter opplæringslova'!$C$4,D226='Krav etter opplæringslova'!$C$5,D226='Krav etter opplæringslova'!$C$7,D226='Krav etter opplæringslova'!$C$9)</f>
        <v>0</v>
      </c>
      <c r="Q226" s="84" t="str">
        <f t="shared" si="22"/>
        <v xml:space="preserve"> </v>
      </c>
      <c r="R226" s="62" t="str">
        <f t="shared" si="23"/>
        <v xml:space="preserve">     </v>
      </c>
    </row>
    <row r="227" spans="1:18" ht="30" customHeight="1" x14ac:dyDescent="0.2">
      <c r="A227" s="121"/>
      <c r="B227" s="122"/>
      <c r="C227" s="123"/>
      <c r="D227" s="122"/>
      <c r="E227" s="124"/>
      <c r="F227" s="122"/>
      <c r="G227" s="125"/>
      <c r="H227" s="44" t="b">
        <f>OR(D227='Krav etter opplæringslova'!$C$6,D227='Krav etter opplæringslova'!$C$8)</f>
        <v>0</v>
      </c>
      <c r="I227" s="84" t="str">
        <f t="shared" si="18"/>
        <v xml:space="preserve"> </v>
      </c>
      <c r="J227" s="44" t="b">
        <f>IF('Formell utdanning'!D227='Krav etter opplæringslova'!$C$10,TRUE)</f>
        <v>0</v>
      </c>
      <c r="K227" s="84" t="str">
        <f t="shared" si="19"/>
        <v xml:space="preserve"> </v>
      </c>
      <c r="L227" s="44" t="b">
        <f>OR(D227='Krav etter opplæringslova'!$C$11,D227='Krav etter opplæringslova'!$C$13)</f>
        <v>0</v>
      </c>
      <c r="M227" s="84" t="str">
        <f t="shared" si="20"/>
        <v xml:space="preserve"> </v>
      </c>
      <c r="N227" s="44" t="b">
        <f>IF('Formell utdanning'!D227='Krav etter opplæringslova'!$C$14,TRUE)</f>
        <v>0</v>
      </c>
      <c r="O227" s="84" t="str">
        <f t="shared" si="21"/>
        <v xml:space="preserve"> </v>
      </c>
      <c r="P227" s="44" t="b">
        <f>OR(D227='Krav etter opplæringslova'!$C$3,D227='Krav etter opplæringslova'!$C$4,D227='Krav etter opplæringslova'!$C$5,D227='Krav etter opplæringslova'!$C$7,D227='Krav etter opplæringslova'!$C$9)</f>
        <v>0</v>
      </c>
      <c r="Q227" s="84" t="str">
        <f t="shared" si="22"/>
        <v xml:space="preserve"> </v>
      </c>
      <c r="R227" s="62" t="str">
        <f t="shared" si="23"/>
        <v xml:space="preserve">     </v>
      </c>
    </row>
    <row r="228" spans="1:18" ht="30" customHeight="1" x14ac:dyDescent="0.2">
      <c r="A228" s="121"/>
      <c r="B228" s="122"/>
      <c r="C228" s="123"/>
      <c r="D228" s="122"/>
      <c r="E228" s="124"/>
      <c r="F228" s="122"/>
      <c r="G228" s="125"/>
      <c r="H228" s="44" t="b">
        <f>OR(D228='Krav etter opplæringslova'!$C$6,D228='Krav etter opplæringslova'!$C$8)</f>
        <v>0</v>
      </c>
      <c r="I228" s="84" t="str">
        <f t="shared" si="18"/>
        <v xml:space="preserve"> </v>
      </c>
      <c r="J228" s="44" t="b">
        <f>IF('Formell utdanning'!D228='Krav etter opplæringslova'!$C$10,TRUE)</f>
        <v>0</v>
      </c>
      <c r="K228" s="84" t="str">
        <f t="shared" si="19"/>
        <v xml:space="preserve"> </v>
      </c>
      <c r="L228" s="44" t="b">
        <f>OR(D228='Krav etter opplæringslova'!$C$11,D228='Krav etter opplæringslova'!$C$13)</f>
        <v>0</v>
      </c>
      <c r="M228" s="84" t="str">
        <f t="shared" si="20"/>
        <v xml:space="preserve"> </v>
      </c>
      <c r="N228" s="44" t="b">
        <f>IF('Formell utdanning'!D228='Krav etter opplæringslova'!$C$14,TRUE)</f>
        <v>0</v>
      </c>
      <c r="O228" s="84" t="str">
        <f t="shared" si="21"/>
        <v xml:space="preserve"> </v>
      </c>
      <c r="P228" s="44" t="b">
        <f>OR(D228='Krav etter opplæringslova'!$C$3,D228='Krav etter opplæringslova'!$C$4,D228='Krav etter opplæringslova'!$C$5,D228='Krav etter opplæringslova'!$C$7,D228='Krav etter opplæringslova'!$C$9)</f>
        <v>0</v>
      </c>
      <c r="Q228" s="84" t="str">
        <f t="shared" si="22"/>
        <v xml:space="preserve"> </v>
      </c>
      <c r="R228" s="62" t="str">
        <f t="shared" si="23"/>
        <v xml:space="preserve">     </v>
      </c>
    </row>
    <row r="229" spans="1:18" ht="30" customHeight="1" x14ac:dyDescent="0.2">
      <c r="A229" s="121"/>
      <c r="B229" s="122"/>
      <c r="C229" s="123"/>
      <c r="D229" s="122"/>
      <c r="E229" s="124"/>
      <c r="F229" s="122"/>
      <c r="G229" s="125"/>
      <c r="H229" s="44" t="b">
        <f>OR(D229='Krav etter opplæringslova'!$C$6,D229='Krav etter opplæringslova'!$C$8)</f>
        <v>0</v>
      </c>
      <c r="I229" s="84" t="str">
        <f t="shared" si="18"/>
        <v xml:space="preserve"> </v>
      </c>
      <c r="J229" s="44" t="b">
        <f>IF('Formell utdanning'!D229='Krav etter opplæringslova'!$C$10,TRUE)</f>
        <v>0</v>
      </c>
      <c r="K229" s="84" t="str">
        <f t="shared" si="19"/>
        <v xml:space="preserve"> </v>
      </c>
      <c r="L229" s="44" t="b">
        <f>OR(D229='Krav etter opplæringslova'!$C$11,D229='Krav etter opplæringslova'!$C$13)</f>
        <v>0</v>
      </c>
      <c r="M229" s="84" t="str">
        <f t="shared" si="20"/>
        <v xml:space="preserve"> </v>
      </c>
      <c r="N229" s="44" t="b">
        <f>IF('Formell utdanning'!D229='Krav etter opplæringslova'!$C$14,TRUE)</f>
        <v>0</v>
      </c>
      <c r="O229" s="84" t="str">
        <f t="shared" si="21"/>
        <v xml:space="preserve"> </v>
      </c>
      <c r="P229" s="44" t="b">
        <f>OR(D229='Krav etter opplæringslova'!$C$3,D229='Krav etter opplæringslova'!$C$4,D229='Krav etter opplæringslova'!$C$5,D229='Krav etter opplæringslova'!$C$7,D229='Krav etter opplæringslova'!$C$9)</f>
        <v>0</v>
      </c>
      <c r="Q229" s="84" t="str">
        <f t="shared" si="22"/>
        <v xml:space="preserve"> </v>
      </c>
      <c r="R229" s="62" t="str">
        <f t="shared" si="23"/>
        <v xml:space="preserve">     </v>
      </c>
    </row>
    <row r="230" spans="1:18" ht="30" customHeight="1" x14ac:dyDescent="0.2">
      <c r="A230" s="121"/>
      <c r="B230" s="122"/>
      <c r="C230" s="123"/>
      <c r="D230" s="122"/>
      <c r="E230" s="124"/>
      <c r="F230" s="122"/>
      <c r="G230" s="125"/>
      <c r="H230" s="44" t="b">
        <f>OR(D230='Krav etter opplæringslova'!$C$6,D230='Krav etter opplæringslova'!$C$8)</f>
        <v>0</v>
      </c>
      <c r="I230" s="84" t="str">
        <f t="shared" si="18"/>
        <v xml:space="preserve"> </v>
      </c>
      <c r="J230" s="44" t="b">
        <f>IF('Formell utdanning'!D230='Krav etter opplæringslova'!$C$10,TRUE)</f>
        <v>0</v>
      </c>
      <c r="K230" s="84" t="str">
        <f t="shared" si="19"/>
        <v xml:space="preserve"> </v>
      </c>
      <c r="L230" s="44" t="b">
        <f>OR(D230='Krav etter opplæringslova'!$C$11,D230='Krav etter opplæringslova'!$C$13)</f>
        <v>0</v>
      </c>
      <c r="M230" s="84" t="str">
        <f t="shared" si="20"/>
        <v xml:space="preserve"> </v>
      </c>
      <c r="N230" s="44" t="b">
        <f>IF('Formell utdanning'!D230='Krav etter opplæringslova'!$C$14,TRUE)</f>
        <v>0</v>
      </c>
      <c r="O230" s="84" t="str">
        <f t="shared" si="21"/>
        <v xml:space="preserve"> </v>
      </c>
      <c r="P230" s="44" t="b">
        <f>OR(D230='Krav etter opplæringslova'!$C$3,D230='Krav etter opplæringslova'!$C$4,D230='Krav etter opplæringslova'!$C$5,D230='Krav etter opplæringslova'!$C$7,D230='Krav etter opplæringslova'!$C$9)</f>
        <v>0</v>
      </c>
      <c r="Q230" s="84" t="str">
        <f t="shared" si="22"/>
        <v xml:space="preserve"> </v>
      </c>
      <c r="R230" s="62" t="str">
        <f t="shared" si="23"/>
        <v xml:space="preserve">     </v>
      </c>
    </row>
    <row r="231" spans="1:18" ht="30" customHeight="1" x14ac:dyDescent="0.2">
      <c r="A231" s="121"/>
      <c r="B231" s="122"/>
      <c r="C231" s="123"/>
      <c r="D231" s="122"/>
      <c r="E231" s="124"/>
      <c r="F231" s="122"/>
      <c r="G231" s="125"/>
      <c r="H231" s="44" t="b">
        <f>OR(D231='Krav etter opplæringslova'!$C$6,D231='Krav etter opplæringslova'!$C$8)</f>
        <v>0</v>
      </c>
      <c r="I231" s="84" t="str">
        <f t="shared" si="18"/>
        <v xml:space="preserve"> </v>
      </c>
      <c r="J231" s="44" t="b">
        <f>IF('Formell utdanning'!D231='Krav etter opplæringslova'!$C$10,TRUE)</f>
        <v>0</v>
      </c>
      <c r="K231" s="84" t="str">
        <f t="shared" si="19"/>
        <v xml:space="preserve"> </v>
      </c>
      <c r="L231" s="44" t="b">
        <f>OR(D231='Krav etter opplæringslova'!$C$11,D231='Krav etter opplæringslova'!$C$13)</f>
        <v>0</v>
      </c>
      <c r="M231" s="84" t="str">
        <f t="shared" si="20"/>
        <v xml:space="preserve"> </v>
      </c>
      <c r="N231" s="44" t="b">
        <f>IF('Formell utdanning'!D231='Krav etter opplæringslova'!$C$14,TRUE)</f>
        <v>0</v>
      </c>
      <c r="O231" s="84" t="str">
        <f t="shared" si="21"/>
        <v xml:space="preserve"> </v>
      </c>
      <c r="P231" s="44" t="b">
        <f>OR(D231='Krav etter opplæringslova'!$C$3,D231='Krav etter opplæringslova'!$C$4,D231='Krav etter opplæringslova'!$C$5,D231='Krav etter opplæringslova'!$C$7,D231='Krav etter opplæringslova'!$C$9)</f>
        <v>0</v>
      </c>
      <c r="Q231" s="84" t="str">
        <f t="shared" si="22"/>
        <v xml:space="preserve"> </v>
      </c>
      <c r="R231" s="62" t="str">
        <f t="shared" si="23"/>
        <v xml:space="preserve">     </v>
      </c>
    </row>
    <row r="232" spans="1:18" ht="30" customHeight="1" x14ac:dyDescent="0.2">
      <c r="A232" s="121"/>
      <c r="B232" s="122"/>
      <c r="C232" s="123"/>
      <c r="D232" s="122"/>
      <c r="E232" s="124"/>
      <c r="F232" s="122"/>
      <c r="G232" s="125"/>
      <c r="H232" s="44" t="b">
        <f>OR(D232='Krav etter opplæringslova'!$C$6,D232='Krav etter opplæringslova'!$C$8)</f>
        <v>0</v>
      </c>
      <c r="I232" s="84" t="str">
        <f t="shared" si="18"/>
        <v xml:space="preserve"> </v>
      </c>
      <c r="J232" s="44" t="b">
        <f>IF('Formell utdanning'!D232='Krav etter opplæringslova'!$C$10,TRUE)</f>
        <v>0</v>
      </c>
      <c r="K232" s="84" t="str">
        <f t="shared" si="19"/>
        <v xml:space="preserve"> </v>
      </c>
      <c r="L232" s="44" t="b">
        <f>OR(D232='Krav etter opplæringslova'!$C$11,D232='Krav etter opplæringslova'!$C$13)</f>
        <v>0</v>
      </c>
      <c r="M232" s="84" t="str">
        <f t="shared" si="20"/>
        <v xml:space="preserve"> </v>
      </c>
      <c r="N232" s="44" t="b">
        <f>IF('Formell utdanning'!D232='Krav etter opplæringslova'!$C$14,TRUE)</f>
        <v>0</v>
      </c>
      <c r="O232" s="84" t="str">
        <f t="shared" si="21"/>
        <v xml:space="preserve"> </v>
      </c>
      <c r="P232" s="44" t="b">
        <f>OR(D232='Krav etter opplæringslova'!$C$3,D232='Krav etter opplæringslova'!$C$4,D232='Krav etter opplæringslova'!$C$5,D232='Krav etter opplæringslova'!$C$7,D232='Krav etter opplæringslova'!$C$9)</f>
        <v>0</v>
      </c>
      <c r="Q232" s="84" t="str">
        <f t="shared" si="22"/>
        <v xml:space="preserve"> </v>
      </c>
      <c r="R232" s="62" t="str">
        <f t="shared" si="23"/>
        <v xml:space="preserve">     </v>
      </c>
    </row>
    <row r="233" spans="1:18" ht="30" customHeight="1" x14ac:dyDescent="0.2">
      <c r="A233" s="121"/>
      <c r="B233" s="122"/>
      <c r="C233" s="123"/>
      <c r="D233" s="122"/>
      <c r="E233" s="124"/>
      <c r="F233" s="122"/>
      <c r="G233" s="125"/>
      <c r="H233" s="44" t="b">
        <f>OR(D233='Krav etter opplæringslova'!$C$6,D233='Krav etter opplæringslova'!$C$8)</f>
        <v>0</v>
      </c>
      <c r="I233" s="84" t="str">
        <f t="shared" si="18"/>
        <v xml:space="preserve"> </v>
      </c>
      <c r="J233" s="44" t="b">
        <f>IF('Formell utdanning'!D233='Krav etter opplæringslova'!$C$10,TRUE)</f>
        <v>0</v>
      </c>
      <c r="K233" s="84" t="str">
        <f t="shared" si="19"/>
        <v xml:space="preserve"> </v>
      </c>
      <c r="L233" s="44" t="b">
        <f>OR(D233='Krav etter opplæringslova'!$C$11,D233='Krav etter opplæringslova'!$C$13)</f>
        <v>0</v>
      </c>
      <c r="M233" s="84" t="str">
        <f t="shared" si="20"/>
        <v xml:space="preserve"> </v>
      </c>
      <c r="N233" s="44" t="b">
        <f>IF('Formell utdanning'!D233='Krav etter opplæringslova'!$C$14,TRUE)</f>
        <v>0</v>
      </c>
      <c r="O233" s="84" t="str">
        <f t="shared" si="21"/>
        <v xml:space="preserve"> </v>
      </c>
      <c r="P233" s="44" t="b">
        <f>OR(D233='Krav etter opplæringslova'!$C$3,D233='Krav etter opplæringslova'!$C$4,D233='Krav etter opplæringslova'!$C$5,D233='Krav etter opplæringslova'!$C$7,D233='Krav etter opplæringslova'!$C$9)</f>
        <v>0</v>
      </c>
      <c r="Q233" s="84" t="str">
        <f t="shared" si="22"/>
        <v xml:space="preserve"> </v>
      </c>
      <c r="R233" s="62" t="str">
        <f t="shared" si="23"/>
        <v xml:space="preserve">     </v>
      </c>
    </row>
    <row r="234" spans="1:18" ht="30" customHeight="1" x14ac:dyDescent="0.2">
      <c r="A234" s="121"/>
      <c r="B234" s="122"/>
      <c r="C234" s="123"/>
      <c r="D234" s="122"/>
      <c r="E234" s="124"/>
      <c r="F234" s="122"/>
      <c r="G234" s="125"/>
      <c r="H234" s="44" t="b">
        <f>OR(D234='Krav etter opplæringslova'!$C$6,D234='Krav etter opplæringslova'!$C$8)</f>
        <v>0</v>
      </c>
      <c r="I234" s="84" t="str">
        <f t="shared" si="18"/>
        <v xml:space="preserve"> </v>
      </c>
      <c r="J234" s="44" t="b">
        <f>IF('Formell utdanning'!D234='Krav etter opplæringslova'!$C$10,TRUE)</f>
        <v>0</v>
      </c>
      <c r="K234" s="84" t="str">
        <f t="shared" si="19"/>
        <v xml:space="preserve"> </v>
      </c>
      <c r="L234" s="44" t="b">
        <f>OR(D234='Krav etter opplæringslova'!$C$11,D234='Krav etter opplæringslova'!$C$13)</f>
        <v>0</v>
      </c>
      <c r="M234" s="84" t="str">
        <f t="shared" si="20"/>
        <v xml:space="preserve"> </v>
      </c>
      <c r="N234" s="44" t="b">
        <f>IF('Formell utdanning'!D234='Krav etter opplæringslova'!$C$14,TRUE)</f>
        <v>0</v>
      </c>
      <c r="O234" s="84" t="str">
        <f t="shared" si="21"/>
        <v xml:space="preserve"> </v>
      </c>
      <c r="P234" s="44" t="b">
        <f>OR(D234='Krav etter opplæringslova'!$C$3,D234='Krav etter opplæringslova'!$C$4,D234='Krav etter opplæringslova'!$C$5,D234='Krav etter opplæringslova'!$C$7,D234='Krav etter opplæringslova'!$C$9)</f>
        <v>0</v>
      </c>
      <c r="Q234" s="84" t="str">
        <f t="shared" si="22"/>
        <v xml:space="preserve"> </v>
      </c>
      <c r="R234" s="62" t="str">
        <f t="shared" si="23"/>
        <v xml:space="preserve">     </v>
      </c>
    </row>
    <row r="235" spans="1:18" ht="30" customHeight="1" x14ac:dyDescent="0.2">
      <c r="A235" s="121"/>
      <c r="B235" s="122"/>
      <c r="C235" s="123"/>
      <c r="D235" s="122"/>
      <c r="E235" s="124"/>
      <c r="F235" s="122"/>
      <c r="G235" s="125"/>
      <c r="H235" s="44" t="b">
        <f>OR(D235='Krav etter opplæringslova'!$C$6,D235='Krav etter opplæringslova'!$C$8)</f>
        <v>0</v>
      </c>
      <c r="I235" s="84" t="str">
        <f t="shared" si="18"/>
        <v xml:space="preserve"> </v>
      </c>
      <c r="J235" s="44" t="b">
        <f>IF('Formell utdanning'!D235='Krav etter opplæringslova'!$C$10,TRUE)</f>
        <v>0</v>
      </c>
      <c r="K235" s="84" t="str">
        <f t="shared" si="19"/>
        <v xml:space="preserve"> </v>
      </c>
      <c r="L235" s="44" t="b">
        <f>OR(D235='Krav etter opplæringslova'!$C$11,D235='Krav etter opplæringslova'!$C$13)</f>
        <v>0</v>
      </c>
      <c r="M235" s="84" t="str">
        <f t="shared" si="20"/>
        <v xml:space="preserve"> </v>
      </c>
      <c r="N235" s="44" t="b">
        <f>IF('Formell utdanning'!D235='Krav etter opplæringslova'!$C$14,TRUE)</f>
        <v>0</v>
      </c>
      <c r="O235" s="84" t="str">
        <f t="shared" si="21"/>
        <v xml:space="preserve"> </v>
      </c>
      <c r="P235" s="44" t="b">
        <f>OR(D235='Krav etter opplæringslova'!$C$3,D235='Krav etter opplæringslova'!$C$4,D235='Krav etter opplæringslova'!$C$5,D235='Krav etter opplæringslova'!$C$7,D235='Krav etter opplæringslova'!$C$9)</f>
        <v>0</v>
      </c>
      <c r="Q235" s="84" t="str">
        <f t="shared" si="22"/>
        <v xml:space="preserve"> </v>
      </c>
      <c r="R235" s="62" t="str">
        <f t="shared" si="23"/>
        <v xml:space="preserve">     </v>
      </c>
    </row>
    <row r="236" spans="1:18" ht="30" customHeight="1" x14ac:dyDescent="0.2">
      <c r="A236" s="121"/>
      <c r="B236" s="122"/>
      <c r="C236" s="123"/>
      <c r="D236" s="122"/>
      <c r="E236" s="124"/>
      <c r="F236" s="122"/>
      <c r="G236" s="125"/>
      <c r="H236" s="44" t="b">
        <f>OR(D236='Krav etter opplæringslova'!$C$6,D236='Krav etter opplæringslova'!$C$8)</f>
        <v>0</v>
      </c>
      <c r="I236" s="84" t="str">
        <f t="shared" si="18"/>
        <v xml:space="preserve"> </v>
      </c>
      <c r="J236" s="44" t="b">
        <f>IF('Formell utdanning'!D236='Krav etter opplæringslova'!$C$10,TRUE)</f>
        <v>0</v>
      </c>
      <c r="K236" s="84" t="str">
        <f t="shared" si="19"/>
        <v xml:space="preserve"> </v>
      </c>
      <c r="L236" s="44" t="b">
        <f>OR(D236='Krav etter opplæringslova'!$C$11,D236='Krav etter opplæringslova'!$C$13)</f>
        <v>0</v>
      </c>
      <c r="M236" s="84" t="str">
        <f t="shared" si="20"/>
        <v xml:space="preserve"> </v>
      </c>
      <c r="N236" s="44" t="b">
        <f>IF('Formell utdanning'!D236='Krav etter opplæringslova'!$C$14,TRUE)</f>
        <v>0</v>
      </c>
      <c r="O236" s="84" t="str">
        <f t="shared" si="21"/>
        <v xml:space="preserve"> </v>
      </c>
      <c r="P236" s="44" t="b">
        <f>OR(D236='Krav etter opplæringslova'!$C$3,D236='Krav etter opplæringslova'!$C$4,D236='Krav etter opplæringslova'!$C$5,D236='Krav etter opplæringslova'!$C$7,D236='Krav etter opplæringslova'!$C$9)</f>
        <v>0</v>
      </c>
      <c r="Q236" s="84" t="str">
        <f t="shared" si="22"/>
        <v xml:space="preserve"> </v>
      </c>
      <c r="R236" s="62" t="str">
        <f t="shared" si="23"/>
        <v xml:space="preserve">     </v>
      </c>
    </row>
    <row r="237" spans="1:18" ht="30" customHeight="1" x14ac:dyDescent="0.2">
      <c r="A237" s="121"/>
      <c r="B237" s="122"/>
      <c r="C237" s="123"/>
      <c r="D237" s="122"/>
      <c r="E237" s="124"/>
      <c r="F237" s="122"/>
      <c r="G237" s="125"/>
      <c r="H237" s="44" t="b">
        <f>OR(D237='Krav etter opplæringslova'!$C$6,D237='Krav etter opplæringslova'!$C$8)</f>
        <v>0</v>
      </c>
      <c r="I237" s="84" t="str">
        <f t="shared" si="18"/>
        <v xml:space="preserve"> </v>
      </c>
      <c r="J237" s="44" t="b">
        <f>IF('Formell utdanning'!D237='Krav etter opplæringslova'!$C$10,TRUE)</f>
        <v>0</v>
      </c>
      <c r="K237" s="84" t="str">
        <f t="shared" si="19"/>
        <v xml:space="preserve"> </v>
      </c>
      <c r="L237" s="44" t="b">
        <f>OR(D237='Krav etter opplæringslova'!$C$11,D237='Krav etter opplæringslova'!$C$13)</f>
        <v>0</v>
      </c>
      <c r="M237" s="84" t="str">
        <f t="shared" si="20"/>
        <v xml:space="preserve"> </v>
      </c>
      <c r="N237" s="44" t="b">
        <f>IF('Formell utdanning'!D237='Krav etter opplæringslova'!$C$14,TRUE)</f>
        <v>0</v>
      </c>
      <c r="O237" s="84" t="str">
        <f t="shared" si="21"/>
        <v xml:space="preserve"> </v>
      </c>
      <c r="P237" s="44" t="b">
        <f>OR(D237='Krav etter opplæringslova'!$C$3,D237='Krav etter opplæringslova'!$C$4,D237='Krav etter opplæringslova'!$C$5,D237='Krav etter opplæringslova'!$C$7,D237='Krav etter opplæringslova'!$C$9)</f>
        <v>0</v>
      </c>
      <c r="Q237" s="84" t="str">
        <f t="shared" si="22"/>
        <v xml:space="preserve"> </v>
      </c>
      <c r="R237" s="62" t="str">
        <f t="shared" si="23"/>
        <v xml:space="preserve">     </v>
      </c>
    </row>
    <row r="238" spans="1:18" ht="30" customHeight="1" x14ac:dyDescent="0.2">
      <c r="A238" s="121"/>
      <c r="B238" s="122"/>
      <c r="C238" s="123"/>
      <c r="D238" s="122"/>
      <c r="E238" s="124"/>
      <c r="F238" s="122"/>
      <c r="G238" s="125"/>
      <c r="H238" s="44" t="b">
        <f>OR(D238='Krav etter opplæringslova'!$C$6,D238='Krav etter opplæringslova'!$C$8)</f>
        <v>0</v>
      </c>
      <c r="I238" s="84" t="str">
        <f t="shared" si="18"/>
        <v xml:space="preserve"> </v>
      </c>
      <c r="J238" s="44" t="b">
        <f>IF('Formell utdanning'!D238='Krav etter opplæringslova'!$C$10,TRUE)</f>
        <v>0</v>
      </c>
      <c r="K238" s="84" t="str">
        <f t="shared" si="19"/>
        <v xml:space="preserve"> </v>
      </c>
      <c r="L238" s="44" t="b">
        <f>OR(D238='Krav etter opplæringslova'!$C$11,D238='Krav etter opplæringslova'!$C$13)</f>
        <v>0</v>
      </c>
      <c r="M238" s="84" t="str">
        <f t="shared" si="20"/>
        <v xml:space="preserve"> </v>
      </c>
      <c r="N238" s="44" t="b">
        <f>IF('Formell utdanning'!D238='Krav etter opplæringslova'!$C$14,TRUE)</f>
        <v>0</v>
      </c>
      <c r="O238" s="84" t="str">
        <f t="shared" si="21"/>
        <v xml:space="preserve"> </v>
      </c>
      <c r="P238" s="44" t="b">
        <f>OR(D238='Krav etter opplæringslova'!$C$3,D238='Krav etter opplæringslova'!$C$4,D238='Krav etter opplæringslova'!$C$5,D238='Krav etter opplæringslova'!$C$7,D238='Krav etter opplæringslova'!$C$9)</f>
        <v>0</v>
      </c>
      <c r="Q238" s="84" t="str">
        <f t="shared" si="22"/>
        <v xml:space="preserve"> </v>
      </c>
      <c r="R238" s="62" t="str">
        <f t="shared" si="23"/>
        <v xml:space="preserve">     </v>
      </c>
    </row>
    <row r="239" spans="1:18" ht="30" customHeight="1" x14ac:dyDescent="0.2">
      <c r="A239" s="121"/>
      <c r="B239" s="122"/>
      <c r="C239" s="123"/>
      <c r="D239" s="122"/>
      <c r="E239" s="124"/>
      <c r="F239" s="122"/>
      <c r="G239" s="125"/>
      <c r="H239" s="44" t="b">
        <f>OR(D239='Krav etter opplæringslova'!$C$6,D239='Krav etter opplæringslova'!$C$8)</f>
        <v>0</v>
      </c>
      <c r="I239" s="84" t="str">
        <f t="shared" si="18"/>
        <v xml:space="preserve"> </v>
      </c>
      <c r="J239" s="44" t="b">
        <f>IF('Formell utdanning'!D239='Krav etter opplæringslova'!$C$10,TRUE)</f>
        <v>0</v>
      </c>
      <c r="K239" s="84" t="str">
        <f t="shared" si="19"/>
        <v xml:space="preserve"> </v>
      </c>
      <c r="L239" s="44" t="b">
        <f>OR(D239='Krav etter opplæringslova'!$C$11,D239='Krav etter opplæringslova'!$C$13)</f>
        <v>0</v>
      </c>
      <c r="M239" s="84" t="str">
        <f t="shared" si="20"/>
        <v xml:space="preserve"> </v>
      </c>
      <c r="N239" s="44" t="b">
        <f>IF('Formell utdanning'!D239='Krav etter opplæringslova'!$C$14,TRUE)</f>
        <v>0</v>
      </c>
      <c r="O239" s="84" t="str">
        <f t="shared" si="21"/>
        <v xml:space="preserve"> </v>
      </c>
      <c r="P239" s="44" t="b">
        <f>OR(D239='Krav etter opplæringslova'!$C$3,D239='Krav etter opplæringslova'!$C$4,D239='Krav etter opplæringslova'!$C$5,D239='Krav etter opplæringslova'!$C$7,D239='Krav etter opplæringslova'!$C$9)</f>
        <v>0</v>
      </c>
      <c r="Q239" s="84" t="str">
        <f t="shared" si="22"/>
        <v xml:space="preserve"> </v>
      </c>
      <c r="R239" s="62" t="str">
        <f t="shared" si="23"/>
        <v xml:space="preserve">     </v>
      </c>
    </row>
    <row r="240" spans="1:18" ht="30" customHeight="1" x14ac:dyDescent="0.2">
      <c r="A240" s="121"/>
      <c r="B240" s="122"/>
      <c r="C240" s="123"/>
      <c r="D240" s="122"/>
      <c r="E240" s="124"/>
      <c r="F240" s="122"/>
      <c r="G240" s="125"/>
      <c r="H240" s="44" t="b">
        <f>OR(D240='Krav etter opplæringslova'!$C$6,D240='Krav etter opplæringslova'!$C$8)</f>
        <v>0</v>
      </c>
      <c r="I240" s="84" t="str">
        <f t="shared" si="18"/>
        <v xml:space="preserve"> </v>
      </c>
      <c r="J240" s="44" t="b">
        <f>IF('Formell utdanning'!D240='Krav etter opplæringslova'!$C$10,TRUE)</f>
        <v>0</v>
      </c>
      <c r="K240" s="84" t="str">
        <f t="shared" si="19"/>
        <v xml:space="preserve"> </v>
      </c>
      <c r="L240" s="44" t="b">
        <f>OR(D240='Krav etter opplæringslova'!$C$11,D240='Krav etter opplæringslova'!$C$13)</f>
        <v>0</v>
      </c>
      <c r="M240" s="84" t="str">
        <f t="shared" si="20"/>
        <v xml:space="preserve"> </v>
      </c>
      <c r="N240" s="44" t="b">
        <f>IF('Formell utdanning'!D240='Krav etter opplæringslova'!$C$14,TRUE)</f>
        <v>0</v>
      </c>
      <c r="O240" s="84" t="str">
        <f t="shared" si="21"/>
        <v xml:space="preserve"> </v>
      </c>
      <c r="P240" s="44" t="b">
        <f>OR(D240='Krav etter opplæringslova'!$C$3,D240='Krav etter opplæringslova'!$C$4,D240='Krav etter opplæringslova'!$C$5,D240='Krav etter opplæringslova'!$C$7,D240='Krav etter opplæringslova'!$C$9)</f>
        <v>0</v>
      </c>
      <c r="Q240" s="84" t="str">
        <f t="shared" si="22"/>
        <v xml:space="preserve"> </v>
      </c>
      <c r="R240" s="62" t="str">
        <f t="shared" si="23"/>
        <v xml:space="preserve">     </v>
      </c>
    </row>
    <row r="241" spans="1:18" ht="30" customHeight="1" x14ac:dyDescent="0.2">
      <c r="A241" s="121"/>
      <c r="B241" s="122"/>
      <c r="C241" s="123"/>
      <c r="D241" s="122"/>
      <c r="E241" s="124"/>
      <c r="F241" s="122"/>
      <c r="G241" s="125"/>
      <c r="H241" s="44" t="b">
        <f>OR(D241='Krav etter opplæringslova'!$C$6,D241='Krav etter opplæringslova'!$C$8)</f>
        <v>0</v>
      </c>
      <c r="I241" s="84" t="str">
        <f t="shared" si="18"/>
        <v xml:space="preserve"> </v>
      </c>
      <c r="J241" s="44" t="b">
        <f>IF('Formell utdanning'!D241='Krav etter opplæringslova'!$C$10,TRUE)</f>
        <v>0</v>
      </c>
      <c r="K241" s="84" t="str">
        <f t="shared" si="19"/>
        <v xml:space="preserve"> </v>
      </c>
      <c r="L241" s="44" t="b">
        <f>OR(D241='Krav etter opplæringslova'!$C$11,D241='Krav etter opplæringslova'!$C$13)</f>
        <v>0</v>
      </c>
      <c r="M241" s="84" t="str">
        <f t="shared" si="20"/>
        <v xml:space="preserve"> </v>
      </c>
      <c r="N241" s="44" t="b">
        <f>IF('Formell utdanning'!D241='Krav etter opplæringslova'!$C$14,TRUE)</f>
        <v>0</v>
      </c>
      <c r="O241" s="84" t="str">
        <f t="shared" si="21"/>
        <v xml:space="preserve"> </v>
      </c>
      <c r="P241" s="44" t="b">
        <f>OR(D241='Krav etter opplæringslova'!$C$3,D241='Krav etter opplæringslova'!$C$4,D241='Krav etter opplæringslova'!$C$5,D241='Krav etter opplæringslova'!$C$7,D241='Krav etter opplæringslova'!$C$9)</f>
        <v>0</v>
      </c>
      <c r="Q241" s="84" t="str">
        <f t="shared" si="22"/>
        <v xml:space="preserve"> </v>
      </c>
      <c r="R241" s="62" t="str">
        <f t="shared" si="23"/>
        <v xml:space="preserve">     </v>
      </c>
    </row>
    <row r="242" spans="1:18" ht="30" customHeight="1" x14ac:dyDescent="0.2">
      <c r="A242" s="121"/>
      <c r="B242" s="122"/>
      <c r="C242" s="123"/>
      <c r="D242" s="122"/>
      <c r="E242" s="124"/>
      <c r="F242" s="122"/>
      <c r="G242" s="125"/>
      <c r="H242" s="44" t="b">
        <f>OR(D242='Krav etter opplæringslova'!$C$6,D242='Krav etter opplæringslova'!$C$8)</f>
        <v>0</v>
      </c>
      <c r="I242" s="84" t="str">
        <f t="shared" si="18"/>
        <v xml:space="preserve"> </v>
      </c>
      <c r="J242" s="44" t="b">
        <f>IF('Formell utdanning'!D242='Krav etter opplæringslova'!$C$10,TRUE)</f>
        <v>0</v>
      </c>
      <c r="K242" s="84" t="str">
        <f t="shared" si="19"/>
        <v xml:space="preserve"> </v>
      </c>
      <c r="L242" s="44" t="b">
        <f>OR(D242='Krav etter opplæringslova'!$C$11,D242='Krav etter opplæringslova'!$C$13)</f>
        <v>0</v>
      </c>
      <c r="M242" s="84" t="str">
        <f t="shared" si="20"/>
        <v xml:space="preserve"> </v>
      </c>
      <c r="N242" s="44" t="b">
        <f>IF('Formell utdanning'!D242='Krav etter opplæringslova'!$C$14,TRUE)</f>
        <v>0</v>
      </c>
      <c r="O242" s="84" t="str">
        <f t="shared" si="21"/>
        <v xml:space="preserve"> </v>
      </c>
      <c r="P242" s="44" t="b">
        <f>OR(D242='Krav etter opplæringslova'!$C$3,D242='Krav etter opplæringslova'!$C$4,D242='Krav etter opplæringslova'!$C$5,D242='Krav etter opplæringslova'!$C$7,D242='Krav etter opplæringslova'!$C$9)</f>
        <v>0</v>
      </c>
      <c r="Q242" s="84" t="str">
        <f t="shared" si="22"/>
        <v xml:space="preserve"> </v>
      </c>
      <c r="R242" s="62" t="str">
        <f t="shared" si="23"/>
        <v xml:space="preserve">     </v>
      </c>
    </row>
    <row r="243" spans="1:18" ht="30" customHeight="1" x14ac:dyDescent="0.2">
      <c r="A243" s="121"/>
      <c r="B243" s="122"/>
      <c r="C243" s="123"/>
      <c r="D243" s="122"/>
      <c r="E243" s="124"/>
      <c r="F243" s="122"/>
      <c r="G243" s="125"/>
      <c r="H243" s="44" t="b">
        <f>OR(D243='Krav etter opplæringslova'!$C$6,D243='Krav etter opplæringslova'!$C$8)</f>
        <v>0</v>
      </c>
      <c r="I243" s="84" t="str">
        <f t="shared" si="18"/>
        <v xml:space="preserve"> </v>
      </c>
      <c r="J243" s="44" t="b">
        <f>IF('Formell utdanning'!D243='Krav etter opplæringslova'!$C$10,TRUE)</f>
        <v>0</v>
      </c>
      <c r="K243" s="84" t="str">
        <f t="shared" si="19"/>
        <v xml:space="preserve"> </v>
      </c>
      <c r="L243" s="44" t="b">
        <f>OR(D243='Krav etter opplæringslova'!$C$11,D243='Krav etter opplæringslova'!$C$13)</f>
        <v>0</v>
      </c>
      <c r="M243" s="84" t="str">
        <f t="shared" si="20"/>
        <v xml:space="preserve"> </v>
      </c>
      <c r="N243" s="44" t="b">
        <f>IF('Formell utdanning'!D243='Krav etter opplæringslova'!$C$14,TRUE)</f>
        <v>0</v>
      </c>
      <c r="O243" s="84" t="str">
        <f t="shared" si="21"/>
        <v xml:space="preserve"> </v>
      </c>
      <c r="P243" s="44" t="b">
        <f>OR(D243='Krav etter opplæringslova'!$C$3,D243='Krav etter opplæringslova'!$C$4,D243='Krav etter opplæringslova'!$C$5,D243='Krav etter opplæringslova'!$C$7,D243='Krav etter opplæringslova'!$C$9)</f>
        <v>0</v>
      </c>
      <c r="Q243" s="84" t="str">
        <f t="shared" si="22"/>
        <v xml:space="preserve"> </v>
      </c>
      <c r="R243" s="62" t="str">
        <f t="shared" si="23"/>
        <v xml:space="preserve">     </v>
      </c>
    </row>
    <row r="244" spans="1:18" ht="30" customHeight="1" x14ac:dyDescent="0.2">
      <c r="A244" s="121"/>
      <c r="B244" s="122"/>
      <c r="C244" s="123"/>
      <c r="D244" s="122"/>
      <c r="E244" s="124"/>
      <c r="F244" s="122"/>
      <c r="G244" s="125"/>
      <c r="H244" s="44" t="b">
        <f>OR(D244='Krav etter opplæringslova'!$C$6,D244='Krav etter opplæringslova'!$C$8)</f>
        <v>0</v>
      </c>
      <c r="I244" s="84" t="str">
        <f t="shared" si="18"/>
        <v xml:space="preserve"> </v>
      </c>
      <c r="J244" s="44" t="b">
        <f>IF('Formell utdanning'!D244='Krav etter opplæringslova'!$C$10,TRUE)</f>
        <v>0</v>
      </c>
      <c r="K244" s="84" t="str">
        <f t="shared" si="19"/>
        <v xml:space="preserve"> </v>
      </c>
      <c r="L244" s="44" t="b">
        <f>OR(D244='Krav etter opplæringslova'!$C$11,D244='Krav etter opplæringslova'!$C$13)</f>
        <v>0</v>
      </c>
      <c r="M244" s="84" t="str">
        <f t="shared" si="20"/>
        <v xml:space="preserve"> </v>
      </c>
      <c r="N244" s="44" t="b">
        <f>IF('Formell utdanning'!D244='Krav etter opplæringslova'!$C$14,TRUE)</f>
        <v>0</v>
      </c>
      <c r="O244" s="84" t="str">
        <f t="shared" si="21"/>
        <v xml:space="preserve"> </v>
      </c>
      <c r="P244" s="44" t="b">
        <f>OR(D244='Krav etter opplæringslova'!$C$3,D244='Krav etter opplæringslova'!$C$4,D244='Krav etter opplæringslova'!$C$5,D244='Krav etter opplæringslova'!$C$7,D244='Krav etter opplæringslova'!$C$9)</f>
        <v>0</v>
      </c>
      <c r="Q244" s="84" t="str">
        <f t="shared" si="22"/>
        <v xml:space="preserve"> </v>
      </c>
      <c r="R244" s="62" t="str">
        <f t="shared" si="23"/>
        <v xml:space="preserve">     </v>
      </c>
    </row>
    <row r="245" spans="1:18" ht="30" customHeight="1" x14ac:dyDescent="0.2">
      <c r="A245" s="121"/>
      <c r="B245" s="122"/>
      <c r="C245" s="123"/>
      <c r="D245" s="122"/>
      <c r="E245" s="124"/>
      <c r="F245" s="122"/>
      <c r="G245" s="125"/>
      <c r="H245" s="44" t="b">
        <f>OR(D245='Krav etter opplæringslova'!$C$6,D245='Krav etter opplæringslova'!$C$8)</f>
        <v>0</v>
      </c>
      <c r="I245" s="84" t="str">
        <f t="shared" si="18"/>
        <v xml:space="preserve"> </v>
      </c>
      <c r="J245" s="44" t="b">
        <f>IF('Formell utdanning'!D245='Krav etter opplæringslova'!$C$10,TRUE)</f>
        <v>0</v>
      </c>
      <c r="K245" s="84" t="str">
        <f t="shared" si="19"/>
        <v xml:space="preserve"> </v>
      </c>
      <c r="L245" s="44" t="b">
        <f>OR(D245='Krav etter opplæringslova'!$C$11,D245='Krav etter opplæringslova'!$C$13)</f>
        <v>0</v>
      </c>
      <c r="M245" s="84" t="str">
        <f t="shared" si="20"/>
        <v xml:space="preserve"> </v>
      </c>
      <c r="N245" s="44" t="b">
        <f>IF('Formell utdanning'!D245='Krav etter opplæringslova'!$C$14,TRUE)</f>
        <v>0</v>
      </c>
      <c r="O245" s="84" t="str">
        <f t="shared" si="21"/>
        <v xml:space="preserve"> </v>
      </c>
      <c r="P245" s="44" t="b">
        <f>OR(D245='Krav etter opplæringslova'!$C$3,D245='Krav etter opplæringslova'!$C$4,D245='Krav etter opplæringslova'!$C$5,D245='Krav etter opplæringslova'!$C$7,D245='Krav etter opplæringslova'!$C$9)</f>
        <v>0</v>
      </c>
      <c r="Q245" s="84" t="str">
        <f t="shared" si="22"/>
        <v xml:space="preserve"> </v>
      </c>
      <c r="R245" s="62" t="str">
        <f t="shared" si="23"/>
        <v xml:space="preserve">     </v>
      </c>
    </row>
    <row r="246" spans="1:18" ht="30" customHeight="1" x14ac:dyDescent="0.2">
      <c r="A246" s="121"/>
      <c r="B246" s="122"/>
      <c r="C246" s="123"/>
      <c r="D246" s="122"/>
      <c r="E246" s="124"/>
      <c r="F246" s="122"/>
      <c r="G246" s="125"/>
      <c r="H246" s="44" t="b">
        <f>OR(D246='Krav etter opplæringslova'!$C$6,D246='Krav etter opplæringslova'!$C$8)</f>
        <v>0</v>
      </c>
      <c r="I246" s="84" t="str">
        <f t="shared" si="18"/>
        <v xml:space="preserve"> </v>
      </c>
      <c r="J246" s="44" t="b">
        <f>IF('Formell utdanning'!D246='Krav etter opplæringslova'!$C$10,TRUE)</f>
        <v>0</v>
      </c>
      <c r="K246" s="84" t="str">
        <f t="shared" si="19"/>
        <v xml:space="preserve"> </v>
      </c>
      <c r="L246" s="44" t="b">
        <f>OR(D246='Krav etter opplæringslova'!$C$11,D246='Krav etter opplæringslova'!$C$13)</f>
        <v>0</v>
      </c>
      <c r="M246" s="84" t="str">
        <f t="shared" si="20"/>
        <v xml:space="preserve"> </v>
      </c>
      <c r="N246" s="44" t="b">
        <f>IF('Formell utdanning'!D246='Krav etter opplæringslova'!$C$14,TRUE)</f>
        <v>0</v>
      </c>
      <c r="O246" s="84" t="str">
        <f t="shared" si="21"/>
        <v xml:space="preserve"> </v>
      </c>
      <c r="P246" s="44" t="b">
        <f>OR(D246='Krav etter opplæringslova'!$C$3,D246='Krav etter opplæringslova'!$C$4,D246='Krav etter opplæringslova'!$C$5,D246='Krav etter opplæringslova'!$C$7,D246='Krav etter opplæringslova'!$C$9)</f>
        <v>0</v>
      </c>
      <c r="Q246" s="84" t="str">
        <f t="shared" si="22"/>
        <v xml:space="preserve"> </v>
      </c>
      <c r="R246" s="62" t="str">
        <f t="shared" si="23"/>
        <v xml:space="preserve">     </v>
      </c>
    </row>
    <row r="247" spans="1:18" ht="30" customHeight="1" x14ac:dyDescent="0.2">
      <c r="A247" s="121"/>
      <c r="B247" s="122"/>
      <c r="C247" s="123"/>
      <c r="D247" s="122"/>
      <c r="E247" s="124"/>
      <c r="F247" s="122"/>
      <c r="G247" s="125"/>
      <c r="H247" s="44" t="b">
        <f>OR(D247='Krav etter opplæringslova'!$C$6,D247='Krav etter opplæringslova'!$C$8)</f>
        <v>0</v>
      </c>
      <c r="I247" s="84" t="str">
        <f t="shared" si="18"/>
        <v xml:space="preserve"> </v>
      </c>
      <c r="J247" s="44" t="b">
        <f>IF('Formell utdanning'!D247='Krav etter opplæringslova'!$C$10,TRUE)</f>
        <v>0</v>
      </c>
      <c r="K247" s="84" t="str">
        <f t="shared" si="19"/>
        <v xml:space="preserve"> </v>
      </c>
      <c r="L247" s="44" t="b">
        <f>OR(D247='Krav etter opplæringslova'!$C$11,D247='Krav etter opplæringslova'!$C$13)</f>
        <v>0</v>
      </c>
      <c r="M247" s="84" t="str">
        <f t="shared" si="20"/>
        <v xml:space="preserve"> </v>
      </c>
      <c r="N247" s="44" t="b">
        <f>IF('Formell utdanning'!D247='Krav etter opplæringslova'!$C$14,TRUE)</f>
        <v>0</v>
      </c>
      <c r="O247" s="84" t="str">
        <f t="shared" si="21"/>
        <v xml:space="preserve"> </v>
      </c>
      <c r="P247" s="44" t="b">
        <f>OR(D247='Krav etter opplæringslova'!$C$3,D247='Krav etter opplæringslova'!$C$4,D247='Krav etter opplæringslova'!$C$5,D247='Krav etter opplæringslova'!$C$7,D247='Krav etter opplæringslova'!$C$9)</f>
        <v>0</v>
      </c>
      <c r="Q247" s="84" t="str">
        <f t="shared" si="22"/>
        <v xml:space="preserve"> </v>
      </c>
      <c r="R247" s="62" t="str">
        <f t="shared" si="23"/>
        <v xml:space="preserve">     </v>
      </c>
    </row>
    <row r="248" spans="1:18" ht="30" customHeight="1" x14ac:dyDescent="0.2">
      <c r="A248" s="121"/>
      <c r="B248" s="122"/>
      <c r="C248" s="123"/>
      <c r="D248" s="122"/>
      <c r="E248" s="124"/>
      <c r="F248" s="122"/>
      <c r="G248" s="125"/>
      <c r="H248" s="44" t="b">
        <f>OR(D248='Krav etter opplæringslova'!$C$6,D248='Krav etter opplæringslova'!$C$8)</f>
        <v>0</v>
      </c>
      <c r="I248" s="84" t="str">
        <f t="shared" si="18"/>
        <v xml:space="preserve"> </v>
      </c>
      <c r="J248" s="44" t="b">
        <f>IF('Formell utdanning'!D248='Krav etter opplæringslova'!$C$10,TRUE)</f>
        <v>0</v>
      </c>
      <c r="K248" s="84" t="str">
        <f t="shared" si="19"/>
        <v xml:space="preserve"> </v>
      </c>
      <c r="L248" s="44" t="b">
        <f>OR(D248='Krav etter opplæringslova'!$C$11,D248='Krav etter opplæringslova'!$C$13)</f>
        <v>0</v>
      </c>
      <c r="M248" s="84" t="str">
        <f t="shared" si="20"/>
        <v xml:space="preserve"> </v>
      </c>
      <c r="N248" s="44" t="b">
        <f>IF('Formell utdanning'!D248='Krav etter opplæringslova'!$C$14,TRUE)</f>
        <v>0</v>
      </c>
      <c r="O248" s="84" t="str">
        <f t="shared" si="21"/>
        <v xml:space="preserve"> </v>
      </c>
      <c r="P248" s="44" t="b">
        <f>OR(D248='Krav etter opplæringslova'!$C$3,D248='Krav etter opplæringslova'!$C$4,D248='Krav etter opplæringslova'!$C$5,D248='Krav etter opplæringslova'!$C$7,D248='Krav etter opplæringslova'!$C$9)</f>
        <v>0</v>
      </c>
      <c r="Q248" s="84" t="str">
        <f t="shared" si="22"/>
        <v xml:space="preserve"> </v>
      </c>
      <c r="R248" s="62" t="str">
        <f t="shared" si="23"/>
        <v xml:space="preserve">     </v>
      </c>
    </row>
    <row r="249" spans="1:18" ht="30" customHeight="1" x14ac:dyDescent="0.2">
      <c r="A249" s="121"/>
      <c r="B249" s="122"/>
      <c r="C249" s="123"/>
      <c r="D249" s="122"/>
      <c r="E249" s="124"/>
      <c r="F249" s="122"/>
      <c r="G249" s="125"/>
      <c r="H249" s="44" t="b">
        <f>OR(D249='Krav etter opplæringslova'!$C$6,D249='Krav etter opplæringslova'!$C$8)</f>
        <v>0</v>
      </c>
      <c r="I249" s="84" t="str">
        <f t="shared" si="18"/>
        <v xml:space="preserve"> </v>
      </c>
      <c r="J249" s="44" t="b">
        <f>IF('Formell utdanning'!D249='Krav etter opplæringslova'!$C$10,TRUE)</f>
        <v>0</v>
      </c>
      <c r="K249" s="84" t="str">
        <f t="shared" si="19"/>
        <v xml:space="preserve"> </v>
      </c>
      <c r="L249" s="44" t="b">
        <f>OR(D249='Krav etter opplæringslova'!$C$11,D249='Krav etter opplæringslova'!$C$13)</f>
        <v>0</v>
      </c>
      <c r="M249" s="84" t="str">
        <f t="shared" si="20"/>
        <v xml:space="preserve"> </v>
      </c>
      <c r="N249" s="44" t="b">
        <f>IF('Formell utdanning'!D249='Krav etter opplæringslova'!$C$14,TRUE)</f>
        <v>0</v>
      </c>
      <c r="O249" s="84" t="str">
        <f t="shared" si="21"/>
        <v xml:space="preserve"> </v>
      </c>
      <c r="P249" s="44" t="b">
        <f>OR(D249='Krav etter opplæringslova'!$C$3,D249='Krav etter opplæringslova'!$C$4,D249='Krav etter opplæringslova'!$C$5,D249='Krav etter opplæringslova'!$C$7,D249='Krav etter opplæringslova'!$C$9)</f>
        <v>0</v>
      </c>
      <c r="Q249" s="84" t="str">
        <f t="shared" si="22"/>
        <v xml:space="preserve"> </v>
      </c>
      <c r="R249" s="62" t="str">
        <f t="shared" si="23"/>
        <v xml:space="preserve">     </v>
      </c>
    </row>
    <row r="250" spans="1:18" ht="30" customHeight="1" x14ac:dyDescent="0.2">
      <c r="A250" s="121"/>
      <c r="B250" s="122"/>
      <c r="C250" s="123"/>
      <c r="D250" s="122"/>
      <c r="E250" s="124"/>
      <c r="F250" s="122"/>
      <c r="G250" s="125"/>
      <c r="H250" s="44" t="b">
        <f>OR(D250='Krav etter opplæringslova'!$C$6,D250='Krav etter opplæringslova'!$C$8)</f>
        <v>0</v>
      </c>
      <c r="I250" s="84" t="str">
        <f t="shared" si="18"/>
        <v xml:space="preserve"> </v>
      </c>
      <c r="J250" s="44" t="b">
        <f>IF('Formell utdanning'!D250='Krav etter opplæringslova'!$C$10,TRUE)</f>
        <v>0</v>
      </c>
      <c r="K250" s="84" t="str">
        <f t="shared" si="19"/>
        <v xml:space="preserve"> </v>
      </c>
      <c r="L250" s="44" t="b">
        <f>OR(D250='Krav etter opplæringslova'!$C$11,D250='Krav etter opplæringslova'!$C$13)</f>
        <v>0</v>
      </c>
      <c r="M250" s="84" t="str">
        <f t="shared" si="20"/>
        <v xml:space="preserve"> </v>
      </c>
      <c r="N250" s="44" t="b">
        <f>IF('Formell utdanning'!D250='Krav etter opplæringslova'!$C$14,TRUE)</f>
        <v>0</v>
      </c>
      <c r="O250" s="84" t="str">
        <f t="shared" si="21"/>
        <v xml:space="preserve"> </v>
      </c>
      <c r="P250" s="44" t="b">
        <f>OR(D250='Krav etter opplæringslova'!$C$3,D250='Krav etter opplæringslova'!$C$4,D250='Krav etter opplæringslova'!$C$5,D250='Krav etter opplæringslova'!$C$7,D250='Krav etter opplæringslova'!$C$9)</f>
        <v>0</v>
      </c>
      <c r="Q250" s="84" t="str">
        <f t="shared" si="22"/>
        <v xml:space="preserve"> </v>
      </c>
      <c r="R250" s="62" t="str">
        <f t="shared" si="23"/>
        <v xml:space="preserve">     </v>
      </c>
    </row>
    <row r="251" spans="1:18" ht="30" customHeight="1" x14ac:dyDescent="0.2">
      <c r="A251" s="121"/>
      <c r="B251" s="122"/>
      <c r="C251" s="123"/>
      <c r="D251" s="122"/>
      <c r="E251" s="124"/>
      <c r="F251" s="122"/>
      <c r="G251" s="125"/>
      <c r="H251" s="44" t="b">
        <f>OR(D251='Krav etter opplæringslova'!$C$6,D251='Krav etter opplæringslova'!$C$8)</f>
        <v>0</v>
      </c>
      <c r="I251" s="84" t="str">
        <f t="shared" si="18"/>
        <v xml:space="preserve"> </v>
      </c>
      <c r="J251" s="44" t="b">
        <f>IF('Formell utdanning'!D251='Krav etter opplæringslova'!$C$10,TRUE)</f>
        <v>0</v>
      </c>
      <c r="K251" s="84" t="str">
        <f t="shared" si="19"/>
        <v xml:space="preserve"> </v>
      </c>
      <c r="L251" s="44" t="b">
        <f>OR(D251='Krav etter opplæringslova'!$C$11,D251='Krav etter opplæringslova'!$C$13)</f>
        <v>0</v>
      </c>
      <c r="M251" s="84" t="str">
        <f t="shared" si="20"/>
        <v xml:space="preserve"> </v>
      </c>
      <c r="N251" s="44" t="b">
        <f>IF('Formell utdanning'!D251='Krav etter opplæringslova'!$C$14,TRUE)</f>
        <v>0</v>
      </c>
      <c r="O251" s="84" t="str">
        <f t="shared" si="21"/>
        <v xml:space="preserve"> </v>
      </c>
      <c r="P251" s="44" t="b">
        <f>OR(D251='Krav etter opplæringslova'!$C$3,D251='Krav etter opplæringslova'!$C$4,D251='Krav etter opplæringslova'!$C$5,D251='Krav etter opplæringslova'!$C$7,D251='Krav etter opplæringslova'!$C$9)</f>
        <v>0</v>
      </c>
      <c r="Q251" s="84" t="str">
        <f t="shared" si="22"/>
        <v xml:space="preserve"> </v>
      </c>
      <c r="R251" s="62" t="str">
        <f t="shared" si="23"/>
        <v xml:space="preserve">     </v>
      </c>
    </row>
    <row r="252" spans="1:18" ht="30" customHeight="1" x14ac:dyDescent="0.2">
      <c r="A252" s="121"/>
      <c r="B252" s="122"/>
      <c r="C252" s="123"/>
      <c r="D252" s="122"/>
      <c r="E252" s="124"/>
      <c r="F252" s="122"/>
      <c r="G252" s="125"/>
      <c r="H252" s="44" t="b">
        <f>OR(D252='Krav etter opplæringslova'!$C$6,D252='Krav etter opplæringslova'!$C$8)</f>
        <v>0</v>
      </c>
      <c r="I252" s="84" t="str">
        <f t="shared" si="18"/>
        <v xml:space="preserve"> </v>
      </c>
      <c r="J252" s="44" t="b">
        <f>IF('Formell utdanning'!D252='Krav etter opplæringslova'!$C$10,TRUE)</f>
        <v>0</v>
      </c>
      <c r="K252" s="84" t="str">
        <f t="shared" si="19"/>
        <v xml:space="preserve"> </v>
      </c>
      <c r="L252" s="44" t="b">
        <f>OR(D252='Krav etter opplæringslova'!$C$11,D252='Krav etter opplæringslova'!$C$13)</f>
        <v>0</v>
      </c>
      <c r="M252" s="84" t="str">
        <f t="shared" si="20"/>
        <v xml:space="preserve"> </v>
      </c>
      <c r="N252" s="44" t="b">
        <f>IF('Formell utdanning'!D252='Krav etter opplæringslova'!$C$14,TRUE)</f>
        <v>0</v>
      </c>
      <c r="O252" s="84" t="str">
        <f t="shared" si="21"/>
        <v xml:space="preserve"> </v>
      </c>
      <c r="P252" s="44" t="b">
        <f>OR(D252='Krav etter opplæringslova'!$C$3,D252='Krav etter opplæringslova'!$C$4,D252='Krav etter opplæringslova'!$C$5,D252='Krav etter opplæringslova'!$C$7,D252='Krav etter opplæringslova'!$C$9)</f>
        <v>0</v>
      </c>
      <c r="Q252" s="84" t="str">
        <f t="shared" si="22"/>
        <v xml:space="preserve"> </v>
      </c>
      <c r="R252" s="62" t="str">
        <f t="shared" si="23"/>
        <v xml:space="preserve">     </v>
      </c>
    </row>
    <row r="253" spans="1:18" ht="30" customHeight="1" x14ac:dyDescent="0.2">
      <c r="A253" s="121"/>
      <c r="B253" s="122"/>
      <c r="C253" s="123"/>
      <c r="D253" s="122"/>
      <c r="E253" s="124"/>
      <c r="F253" s="122"/>
      <c r="G253" s="125"/>
      <c r="H253" s="44" t="b">
        <f>OR(D253='Krav etter opplæringslova'!$C$6,D253='Krav etter opplæringslova'!$C$8)</f>
        <v>0</v>
      </c>
      <c r="I253" s="84" t="str">
        <f t="shared" si="18"/>
        <v xml:space="preserve"> </v>
      </c>
      <c r="J253" s="44" t="b">
        <f>IF('Formell utdanning'!D253='Krav etter opplæringslova'!$C$10,TRUE)</f>
        <v>0</v>
      </c>
      <c r="K253" s="84" t="str">
        <f t="shared" si="19"/>
        <v xml:space="preserve"> </v>
      </c>
      <c r="L253" s="44" t="b">
        <f>OR(D253='Krav etter opplæringslova'!$C$11,D253='Krav etter opplæringslova'!$C$13)</f>
        <v>0</v>
      </c>
      <c r="M253" s="84" t="str">
        <f t="shared" si="20"/>
        <v xml:space="preserve"> </v>
      </c>
      <c r="N253" s="44" t="b">
        <f>IF('Formell utdanning'!D253='Krav etter opplæringslova'!$C$14,TRUE)</f>
        <v>0</v>
      </c>
      <c r="O253" s="84" t="str">
        <f t="shared" si="21"/>
        <v xml:space="preserve"> </v>
      </c>
      <c r="P253" s="44" t="b">
        <f>OR(D253='Krav etter opplæringslova'!$C$3,D253='Krav etter opplæringslova'!$C$4,D253='Krav etter opplæringslova'!$C$5,D253='Krav etter opplæringslova'!$C$7,D253='Krav etter opplæringslova'!$C$9)</f>
        <v>0</v>
      </c>
      <c r="Q253" s="84" t="str">
        <f t="shared" si="22"/>
        <v xml:space="preserve"> </v>
      </c>
      <c r="R253" s="62" t="str">
        <f t="shared" si="23"/>
        <v xml:space="preserve">     </v>
      </c>
    </row>
    <row r="254" spans="1:18" ht="30" customHeight="1" x14ac:dyDescent="0.2">
      <c r="A254" s="121"/>
      <c r="B254" s="122"/>
      <c r="C254" s="123"/>
      <c r="D254" s="122"/>
      <c r="E254" s="124"/>
      <c r="F254" s="122"/>
      <c r="G254" s="125"/>
      <c r="H254" s="44" t="b">
        <f>OR(D254='Krav etter opplæringslova'!$C$6,D254='Krav etter opplæringslova'!$C$8)</f>
        <v>0</v>
      </c>
      <c r="I254" s="84" t="str">
        <f t="shared" si="18"/>
        <v xml:space="preserve"> </v>
      </c>
      <c r="J254" s="44" t="b">
        <f>IF('Formell utdanning'!D254='Krav etter opplæringslova'!$C$10,TRUE)</f>
        <v>0</v>
      </c>
      <c r="K254" s="84" t="str">
        <f t="shared" si="19"/>
        <v xml:space="preserve"> </v>
      </c>
      <c r="L254" s="44" t="b">
        <f>OR(D254='Krav etter opplæringslova'!$C$11,D254='Krav etter opplæringslova'!$C$13)</f>
        <v>0</v>
      </c>
      <c r="M254" s="84" t="str">
        <f t="shared" si="20"/>
        <v xml:space="preserve"> </v>
      </c>
      <c r="N254" s="44" t="b">
        <f>IF('Formell utdanning'!D254='Krav etter opplæringslova'!$C$14,TRUE)</f>
        <v>0</v>
      </c>
      <c r="O254" s="84" t="str">
        <f t="shared" si="21"/>
        <v xml:space="preserve"> </v>
      </c>
      <c r="P254" s="44" t="b">
        <f>OR(D254='Krav etter opplæringslova'!$C$3,D254='Krav etter opplæringslova'!$C$4,D254='Krav etter opplæringslova'!$C$5,D254='Krav etter opplæringslova'!$C$7,D254='Krav etter opplæringslova'!$C$9)</f>
        <v>0</v>
      </c>
      <c r="Q254" s="84" t="str">
        <f t="shared" si="22"/>
        <v xml:space="preserve"> </v>
      </c>
      <c r="R254" s="62" t="str">
        <f t="shared" si="23"/>
        <v xml:space="preserve">     </v>
      </c>
    </row>
    <row r="255" spans="1:18" ht="30" customHeight="1" x14ac:dyDescent="0.2">
      <c r="A255" s="121"/>
      <c r="B255" s="122"/>
      <c r="C255" s="123"/>
      <c r="D255" s="122"/>
      <c r="E255" s="124"/>
      <c r="F255" s="122"/>
      <c r="G255" s="125"/>
      <c r="H255" s="44" t="b">
        <f>OR(D255='Krav etter opplæringslova'!$C$6,D255='Krav etter opplæringslova'!$C$8)</f>
        <v>0</v>
      </c>
      <c r="I255" s="84" t="str">
        <f t="shared" si="18"/>
        <v xml:space="preserve"> </v>
      </c>
      <c r="J255" s="44" t="b">
        <f>IF('Formell utdanning'!D255='Krav etter opplæringslova'!$C$10,TRUE)</f>
        <v>0</v>
      </c>
      <c r="K255" s="84" t="str">
        <f t="shared" si="19"/>
        <v xml:space="preserve"> </v>
      </c>
      <c r="L255" s="44" t="b">
        <f>OR(D255='Krav etter opplæringslova'!$C$11,D255='Krav etter opplæringslova'!$C$13)</f>
        <v>0</v>
      </c>
      <c r="M255" s="84" t="str">
        <f t="shared" si="20"/>
        <v xml:space="preserve"> </v>
      </c>
      <c r="N255" s="44" t="b">
        <f>IF('Formell utdanning'!D255='Krav etter opplæringslova'!$C$14,TRUE)</f>
        <v>0</v>
      </c>
      <c r="O255" s="84" t="str">
        <f t="shared" si="21"/>
        <v xml:space="preserve"> </v>
      </c>
      <c r="P255" s="44" t="b">
        <f>OR(D255='Krav etter opplæringslova'!$C$3,D255='Krav etter opplæringslova'!$C$4,D255='Krav etter opplæringslova'!$C$5,D255='Krav etter opplæringslova'!$C$7,D255='Krav etter opplæringslova'!$C$9)</f>
        <v>0</v>
      </c>
      <c r="Q255" s="84" t="str">
        <f t="shared" si="22"/>
        <v xml:space="preserve"> </v>
      </c>
      <c r="R255" s="62" t="str">
        <f t="shared" si="23"/>
        <v xml:space="preserve">     </v>
      </c>
    </row>
    <row r="256" spans="1:18" ht="30" customHeight="1" x14ac:dyDescent="0.2">
      <c r="A256" s="121"/>
      <c r="B256" s="122"/>
      <c r="C256" s="123"/>
      <c r="D256" s="122"/>
      <c r="E256" s="124"/>
      <c r="F256" s="122"/>
      <c r="G256" s="125"/>
      <c r="H256" s="44" t="b">
        <f>OR(D256='Krav etter opplæringslova'!$C$6,D256='Krav etter opplæringslova'!$C$8)</f>
        <v>0</v>
      </c>
      <c r="I256" s="84" t="str">
        <f t="shared" si="18"/>
        <v xml:space="preserve"> </v>
      </c>
      <c r="J256" s="44" t="b">
        <f>IF('Formell utdanning'!D256='Krav etter opplæringslova'!$C$10,TRUE)</f>
        <v>0</v>
      </c>
      <c r="K256" s="84" t="str">
        <f t="shared" si="19"/>
        <v xml:space="preserve"> </v>
      </c>
      <c r="L256" s="44" t="b">
        <f>OR(D256='Krav etter opplæringslova'!$C$11,D256='Krav etter opplæringslova'!$C$13)</f>
        <v>0</v>
      </c>
      <c r="M256" s="84" t="str">
        <f t="shared" si="20"/>
        <v xml:space="preserve"> </v>
      </c>
      <c r="N256" s="44" t="b">
        <f>IF('Formell utdanning'!D256='Krav etter opplæringslova'!$C$14,TRUE)</f>
        <v>0</v>
      </c>
      <c r="O256" s="84" t="str">
        <f t="shared" si="21"/>
        <v xml:space="preserve"> </v>
      </c>
      <c r="P256" s="44" t="b">
        <f>OR(D256='Krav etter opplæringslova'!$C$3,D256='Krav etter opplæringslova'!$C$4,D256='Krav etter opplæringslova'!$C$5,D256='Krav etter opplæringslova'!$C$7,D256='Krav etter opplæringslova'!$C$9)</f>
        <v>0</v>
      </c>
      <c r="Q256" s="84" t="str">
        <f t="shared" si="22"/>
        <v xml:space="preserve"> </v>
      </c>
      <c r="R256" s="62" t="str">
        <f t="shared" si="23"/>
        <v xml:space="preserve">     </v>
      </c>
    </row>
    <row r="257" spans="1:18" ht="30" customHeight="1" x14ac:dyDescent="0.2">
      <c r="A257" s="121"/>
      <c r="B257" s="122"/>
      <c r="C257" s="123"/>
      <c r="D257" s="122"/>
      <c r="E257" s="124"/>
      <c r="F257" s="122"/>
      <c r="G257" s="125"/>
      <c r="H257" s="44" t="b">
        <f>OR(D257='Krav etter opplæringslova'!$C$6,D257='Krav etter opplæringslova'!$C$8)</f>
        <v>0</v>
      </c>
      <c r="I257" s="84" t="str">
        <f t="shared" si="18"/>
        <v xml:space="preserve"> </v>
      </c>
      <c r="J257" s="44" t="b">
        <f>IF('Formell utdanning'!D257='Krav etter opplæringslova'!$C$10,TRUE)</f>
        <v>0</v>
      </c>
      <c r="K257" s="84" t="str">
        <f t="shared" si="19"/>
        <v xml:space="preserve"> </v>
      </c>
      <c r="L257" s="44" t="b">
        <f>OR(D257='Krav etter opplæringslova'!$C$11,D257='Krav etter opplæringslova'!$C$13)</f>
        <v>0</v>
      </c>
      <c r="M257" s="84" t="str">
        <f t="shared" si="20"/>
        <v xml:space="preserve"> </v>
      </c>
      <c r="N257" s="44" t="b">
        <f>IF('Formell utdanning'!D257='Krav etter opplæringslova'!$C$14,TRUE)</f>
        <v>0</v>
      </c>
      <c r="O257" s="84" t="str">
        <f t="shared" si="21"/>
        <v xml:space="preserve"> </v>
      </c>
      <c r="P257" s="44" t="b">
        <f>OR(D257='Krav etter opplæringslova'!$C$3,D257='Krav etter opplæringslova'!$C$4,D257='Krav etter opplæringslova'!$C$5,D257='Krav etter opplæringslova'!$C$7,D257='Krav etter opplæringslova'!$C$9)</f>
        <v>0</v>
      </c>
      <c r="Q257" s="84" t="str">
        <f t="shared" si="22"/>
        <v xml:space="preserve"> </v>
      </c>
      <c r="R257" s="62" t="str">
        <f t="shared" si="23"/>
        <v xml:space="preserve">     </v>
      </c>
    </row>
    <row r="258" spans="1:18" ht="30" customHeight="1" x14ac:dyDescent="0.2">
      <c r="A258" s="121"/>
      <c r="B258" s="122"/>
      <c r="C258" s="123"/>
      <c r="D258" s="122"/>
      <c r="E258" s="124"/>
      <c r="F258" s="122"/>
      <c r="G258" s="125"/>
      <c r="H258" s="44" t="b">
        <f>OR(D258='Krav etter opplæringslova'!$C$6,D258='Krav etter opplæringslova'!$C$8)</f>
        <v>0</v>
      </c>
      <c r="I258" s="84" t="str">
        <f t="shared" si="18"/>
        <v xml:space="preserve"> </v>
      </c>
      <c r="J258" s="44" t="b">
        <f>IF('Formell utdanning'!D258='Krav etter opplæringslova'!$C$10,TRUE)</f>
        <v>0</v>
      </c>
      <c r="K258" s="84" t="str">
        <f t="shared" si="19"/>
        <v xml:space="preserve"> </v>
      </c>
      <c r="L258" s="44" t="b">
        <f>OR(D258='Krav etter opplæringslova'!$C$11,D258='Krav etter opplæringslova'!$C$13)</f>
        <v>0</v>
      </c>
      <c r="M258" s="84" t="str">
        <f t="shared" si="20"/>
        <v xml:space="preserve"> </v>
      </c>
      <c r="N258" s="44" t="b">
        <f>IF('Formell utdanning'!D258='Krav etter opplæringslova'!$C$14,TRUE)</f>
        <v>0</v>
      </c>
      <c r="O258" s="84" t="str">
        <f t="shared" si="21"/>
        <v xml:space="preserve"> </v>
      </c>
      <c r="P258" s="44" t="b">
        <f>OR(D258='Krav etter opplæringslova'!$C$3,D258='Krav etter opplæringslova'!$C$4,D258='Krav etter opplæringslova'!$C$5,D258='Krav etter opplæringslova'!$C$7,D258='Krav etter opplæringslova'!$C$9)</f>
        <v>0</v>
      </c>
      <c r="Q258" s="84" t="str">
        <f t="shared" si="22"/>
        <v xml:space="preserve"> </v>
      </c>
      <c r="R258" s="62" t="str">
        <f t="shared" si="23"/>
        <v xml:space="preserve">     </v>
      </c>
    </row>
    <row r="259" spans="1:18" ht="30" customHeight="1" x14ac:dyDescent="0.2">
      <c r="A259" s="121"/>
      <c r="B259" s="122"/>
      <c r="C259" s="123"/>
      <c r="D259" s="122"/>
      <c r="E259" s="124"/>
      <c r="F259" s="122"/>
      <c r="G259" s="125"/>
      <c r="H259" s="44" t="b">
        <f>OR(D259='Krav etter opplæringslova'!$C$6,D259='Krav etter opplæringslova'!$C$8)</f>
        <v>0</v>
      </c>
      <c r="I259" s="84" t="str">
        <f t="shared" si="18"/>
        <v xml:space="preserve"> </v>
      </c>
      <c r="J259" s="44" t="b">
        <f>IF('Formell utdanning'!D259='Krav etter opplæringslova'!$C$10,TRUE)</f>
        <v>0</v>
      </c>
      <c r="K259" s="84" t="str">
        <f t="shared" si="19"/>
        <v xml:space="preserve"> </v>
      </c>
      <c r="L259" s="44" t="b">
        <f>OR(D259='Krav etter opplæringslova'!$C$11,D259='Krav etter opplæringslova'!$C$13)</f>
        <v>0</v>
      </c>
      <c r="M259" s="84" t="str">
        <f t="shared" si="20"/>
        <v xml:space="preserve"> </v>
      </c>
      <c r="N259" s="44" t="b">
        <f>IF('Formell utdanning'!D259='Krav etter opplæringslova'!$C$14,TRUE)</f>
        <v>0</v>
      </c>
      <c r="O259" s="84" t="str">
        <f t="shared" si="21"/>
        <v xml:space="preserve"> </v>
      </c>
      <c r="P259" s="44" t="b">
        <f>OR(D259='Krav etter opplæringslova'!$C$3,D259='Krav etter opplæringslova'!$C$4,D259='Krav etter opplæringslova'!$C$5,D259='Krav etter opplæringslova'!$C$7,D259='Krav etter opplæringslova'!$C$9)</f>
        <v>0</v>
      </c>
      <c r="Q259" s="84" t="str">
        <f t="shared" si="22"/>
        <v xml:space="preserve"> </v>
      </c>
      <c r="R259" s="62" t="str">
        <f t="shared" si="23"/>
        <v xml:space="preserve">     </v>
      </c>
    </row>
    <row r="260" spans="1:18" ht="30" customHeight="1" x14ac:dyDescent="0.2">
      <c r="A260" s="121"/>
      <c r="B260" s="122"/>
      <c r="C260" s="123"/>
      <c r="D260" s="122"/>
      <c r="E260" s="124"/>
      <c r="F260" s="122"/>
      <c r="G260" s="125"/>
      <c r="H260" s="44" t="b">
        <f>OR(D260='Krav etter opplæringslova'!$C$6,D260='Krav etter opplæringslova'!$C$8)</f>
        <v>0</v>
      </c>
      <c r="I260" s="84" t="str">
        <f t="shared" si="18"/>
        <v xml:space="preserve"> </v>
      </c>
      <c r="J260" s="44" t="b">
        <f>IF('Formell utdanning'!D260='Krav etter opplæringslova'!$C$10,TRUE)</f>
        <v>0</v>
      </c>
      <c r="K260" s="84" t="str">
        <f t="shared" si="19"/>
        <v xml:space="preserve"> </v>
      </c>
      <c r="L260" s="44" t="b">
        <f>OR(D260='Krav etter opplæringslova'!$C$11,D260='Krav etter opplæringslova'!$C$13)</f>
        <v>0</v>
      </c>
      <c r="M260" s="84" t="str">
        <f t="shared" si="20"/>
        <v xml:space="preserve"> </v>
      </c>
      <c r="N260" s="44" t="b">
        <f>IF('Formell utdanning'!D260='Krav etter opplæringslova'!$C$14,TRUE)</f>
        <v>0</v>
      </c>
      <c r="O260" s="84" t="str">
        <f t="shared" si="21"/>
        <v xml:space="preserve"> </v>
      </c>
      <c r="P260" s="44" t="b">
        <f>OR(D260='Krav etter opplæringslova'!$C$3,D260='Krav etter opplæringslova'!$C$4,D260='Krav etter opplæringslova'!$C$5,D260='Krav etter opplæringslova'!$C$7,D260='Krav etter opplæringslova'!$C$9)</f>
        <v>0</v>
      </c>
      <c r="Q260" s="84" t="str">
        <f t="shared" si="22"/>
        <v xml:space="preserve"> </v>
      </c>
      <c r="R260" s="62" t="str">
        <f t="shared" si="23"/>
        <v xml:space="preserve">     </v>
      </c>
    </row>
    <row r="261" spans="1:18" ht="30" customHeight="1" x14ac:dyDescent="0.2">
      <c r="A261" s="121"/>
      <c r="B261" s="122"/>
      <c r="C261" s="123"/>
      <c r="D261" s="122"/>
      <c r="E261" s="124"/>
      <c r="F261" s="122"/>
      <c r="G261" s="125"/>
      <c r="H261" s="44" t="b">
        <f>OR(D261='Krav etter opplæringslova'!$C$6,D261='Krav etter opplæringslova'!$C$8)</f>
        <v>0</v>
      </c>
      <c r="I261" s="84" t="str">
        <f t="shared" ref="I261:I324" si="24">IF(H261=TRUE,"1.-4.-trinn"," ")</f>
        <v xml:space="preserve"> </v>
      </c>
      <c r="J261" s="44" t="b">
        <f>IF('Formell utdanning'!D261='Krav etter opplæringslova'!$C$10,TRUE)</f>
        <v>0</v>
      </c>
      <c r="K261" s="84" t="str">
        <f t="shared" ref="K261:K324" si="25">IF(J261=TRUE,"1.-7.-trinn"," ")</f>
        <v xml:space="preserve"> </v>
      </c>
      <c r="L261" s="44" t="b">
        <f>OR(D261='Krav etter opplæringslova'!$C$11,D261='Krav etter opplæringslova'!$C$13)</f>
        <v>0</v>
      </c>
      <c r="M261" s="84" t="str">
        <f t="shared" ref="M261:M324" si="26">IF(L261=TRUE,"5.-10.-trinn"," ")</f>
        <v xml:space="preserve"> </v>
      </c>
      <c r="N261" s="44" t="b">
        <f>IF('Formell utdanning'!D261='Krav etter opplæringslova'!$C$14,TRUE)</f>
        <v>0</v>
      </c>
      <c r="O261" s="84" t="str">
        <f t="shared" ref="O261:O324" si="27">IF(N261=TRUE,"8.-10.-trinn"," ")</f>
        <v xml:space="preserve"> </v>
      </c>
      <c r="P261" s="44" t="b">
        <f>OR(D261='Krav etter opplæringslova'!$C$3,D261='Krav etter opplæringslova'!$C$4,D261='Krav etter opplæringslova'!$C$5,D261='Krav etter opplæringslova'!$C$7,D261='Krav etter opplæringslova'!$C$9)</f>
        <v>0</v>
      </c>
      <c r="Q261" s="84" t="str">
        <f t="shared" ref="Q261:Q324" si="28">IF(P261=TRUE,"1.-10.-trinn"," ")</f>
        <v xml:space="preserve"> </v>
      </c>
      <c r="R261" s="62" t="str">
        <f t="shared" ref="R261:R324" si="29">CONCATENATE(I261,K261,M261,O261,Q261)</f>
        <v xml:space="preserve">     </v>
      </c>
    </row>
    <row r="262" spans="1:18" ht="30" customHeight="1" x14ac:dyDescent="0.2">
      <c r="A262" s="121"/>
      <c r="B262" s="122"/>
      <c r="C262" s="123"/>
      <c r="D262" s="122"/>
      <c r="E262" s="124"/>
      <c r="F262" s="122"/>
      <c r="G262" s="125"/>
      <c r="H262" s="44" t="b">
        <f>OR(D262='Krav etter opplæringslova'!$C$6,D262='Krav etter opplæringslova'!$C$8)</f>
        <v>0</v>
      </c>
      <c r="I262" s="84" t="str">
        <f t="shared" si="24"/>
        <v xml:space="preserve"> </v>
      </c>
      <c r="J262" s="44" t="b">
        <f>IF('Formell utdanning'!D262='Krav etter opplæringslova'!$C$10,TRUE)</f>
        <v>0</v>
      </c>
      <c r="K262" s="84" t="str">
        <f t="shared" si="25"/>
        <v xml:space="preserve"> </v>
      </c>
      <c r="L262" s="44" t="b">
        <f>OR(D262='Krav etter opplæringslova'!$C$11,D262='Krav etter opplæringslova'!$C$13)</f>
        <v>0</v>
      </c>
      <c r="M262" s="84" t="str">
        <f t="shared" si="26"/>
        <v xml:space="preserve"> </v>
      </c>
      <c r="N262" s="44" t="b">
        <f>IF('Formell utdanning'!D262='Krav etter opplæringslova'!$C$14,TRUE)</f>
        <v>0</v>
      </c>
      <c r="O262" s="84" t="str">
        <f t="shared" si="27"/>
        <v xml:space="preserve"> </v>
      </c>
      <c r="P262" s="44" t="b">
        <f>OR(D262='Krav etter opplæringslova'!$C$3,D262='Krav etter opplæringslova'!$C$4,D262='Krav etter opplæringslova'!$C$5,D262='Krav etter opplæringslova'!$C$7,D262='Krav etter opplæringslova'!$C$9)</f>
        <v>0</v>
      </c>
      <c r="Q262" s="84" t="str">
        <f t="shared" si="28"/>
        <v xml:space="preserve"> </v>
      </c>
      <c r="R262" s="62" t="str">
        <f t="shared" si="29"/>
        <v xml:space="preserve">     </v>
      </c>
    </row>
    <row r="263" spans="1:18" ht="30" customHeight="1" x14ac:dyDescent="0.2">
      <c r="A263" s="121"/>
      <c r="B263" s="122"/>
      <c r="C263" s="123"/>
      <c r="D263" s="122"/>
      <c r="E263" s="124"/>
      <c r="F263" s="122"/>
      <c r="G263" s="125"/>
      <c r="H263" s="44" t="b">
        <f>OR(D263='Krav etter opplæringslova'!$C$6,D263='Krav etter opplæringslova'!$C$8)</f>
        <v>0</v>
      </c>
      <c r="I263" s="84" t="str">
        <f t="shared" si="24"/>
        <v xml:space="preserve"> </v>
      </c>
      <c r="J263" s="44" t="b">
        <f>IF('Formell utdanning'!D263='Krav etter opplæringslova'!$C$10,TRUE)</f>
        <v>0</v>
      </c>
      <c r="K263" s="84" t="str">
        <f t="shared" si="25"/>
        <v xml:space="preserve"> </v>
      </c>
      <c r="L263" s="44" t="b">
        <f>OR(D263='Krav etter opplæringslova'!$C$11,D263='Krav etter opplæringslova'!$C$13)</f>
        <v>0</v>
      </c>
      <c r="M263" s="84" t="str">
        <f t="shared" si="26"/>
        <v xml:space="preserve"> </v>
      </c>
      <c r="N263" s="44" t="b">
        <f>IF('Formell utdanning'!D263='Krav etter opplæringslova'!$C$14,TRUE)</f>
        <v>0</v>
      </c>
      <c r="O263" s="84" t="str">
        <f t="shared" si="27"/>
        <v xml:space="preserve"> </v>
      </c>
      <c r="P263" s="44" t="b">
        <f>OR(D263='Krav etter opplæringslova'!$C$3,D263='Krav etter opplæringslova'!$C$4,D263='Krav etter opplæringslova'!$C$5,D263='Krav etter opplæringslova'!$C$7,D263='Krav etter opplæringslova'!$C$9)</f>
        <v>0</v>
      </c>
      <c r="Q263" s="84" t="str">
        <f t="shared" si="28"/>
        <v xml:space="preserve"> </v>
      </c>
      <c r="R263" s="62" t="str">
        <f t="shared" si="29"/>
        <v xml:space="preserve">     </v>
      </c>
    </row>
    <row r="264" spans="1:18" ht="30" customHeight="1" x14ac:dyDescent="0.2">
      <c r="A264" s="121"/>
      <c r="B264" s="122"/>
      <c r="C264" s="123"/>
      <c r="D264" s="122"/>
      <c r="E264" s="124"/>
      <c r="F264" s="122"/>
      <c r="G264" s="125"/>
      <c r="H264" s="44" t="b">
        <f>OR(D264='Krav etter opplæringslova'!$C$6,D264='Krav etter opplæringslova'!$C$8)</f>
        <v>0</v>
      </c>
      <c r="I264" s="84" t="str">
        <f t="shared" si="24"/>
        <v xml:space="preserve"> </v>
      </c>
      <c r="J264" s="44" t="b">
        <f>IF('Formell utdanning'!D264='Krav etter opplæringslova'!$C$10,TRUE)</f>
        <v>0</v>
      </c>
      <c r="K264" s="84" t="str">
        <f t="shared" si="25"/>
        <v xml:space="preserve"> </v>
      </c>
      <c r="L264" s="44" t="b">
        <f>OR(D264='Krav etter opplæringslova'!$C$11,D264='Krav etter opplæringslova'!$C$13)</f>
        <v>0</v>
      </c>
      <c r="M264" s="84" t="str">
        <f t="shared" si="26"/>
        <v xml:space="preserve"> </v>
      </c>
      <c r="N264" s="44" t="b">
        <f>IF('Formell utdanning'!D264='Krav etter opplæringslova'!$C$14,TRUE)</f>
        <v>0</v>
      </c>
      <c r="O264" s="84" t="str">
        <f t="shared" si="27"/>
        <v xml:space="preserve"> </v>
      </c>
      <c r="P264" s="44" t="b">
        <f>OR(D264='Krav etter opplæringslova'!$C$3,D264='Krav etter opplæringslova'!$C$4,D264='Krav etter opplæringslova'!$C$5,D264='Krav etter opplæringslova'!$C$7,D264='Krav etter opplæringslova'!$C$9)</f>
        <v>0</v>
      </c>
      <c r="Q264" s="84" t="str">
        <f t="shared" si="28"/>
        <v xml:space="preserve"> </v>
      </c>
      <c r="R264" s="62" t="str">
        <f t="shared" si="29"/>
        <v xml:space="preserve">     </v>
      </c>
    </row>
    <row r="265" spans="1:18" ht="30" customHeight="1" x14ac:dyDescent="0.2">
      <c r="A265" s="121"/>
      <c r="B265" s="122"/>
      <c r="C265" s="123"/>
      <c r="D265" s="122"/>
      <c r="E265" s="124"/>
      <c r="F265" s="122"/>
      <c r="G265" s="125"/>
      <c r="H265" s="44" t="b">
        <f>OR(D265='Krav etter opplæringslova'!$C$6,D265='Krav etter opplæringslova'!$C$8)</f>
        <v>0</v>
      </c>
      <c r="I265" s="84" t="str">
        <f t="shared" si="24"/>
        <v xml:space="preserve"> </v>
      </c>
      <c r="J265" s="44" t="b">
        <f>IF('Formell utdanning'!D265='Krav etter opplæringslova'!$C$10,TRUE)</f>
        <v>0</v>
      </c>
      <c r="K265" s="84" t="str">
        <f t="shared" si="25"/>
        <v xml:space="preserve"> </v>
      </c>
      <c r="L265" s="44" t="b">
        <f>OR(D265='Krav etter opplæringslova'!$C$11,D265='Krav etter opplæringslova'!$C$13)</f>
        <v>0</v>
      </c>
      <c r="M265" s="84" t="str">
        <f t="shared" si="26"/>
        <v xml:space="preserve"> </v>
      </c>
      <c r="N265" s="44" t="b">
        <f>IF('Formell utdanning'!D265='Krav etter opplæringslova'!$C$14,TRUE)</f>
        <v>0</v>
      </c>
      <c r="O265" s="84" t="str">
        <f t="shared" si="27"/>
        <v xml:space="preserve"> </v>
      </c>
      <c r="P265" s="44" t="b">
        <f>OR(D265='Krav etter opplæringslova'!$C$3,D265='Krav etter opplæringslova'!$C$4,D265='Krav etter opplæringslova'!$C$5,D265='Krav etter opplæringslova'!$C$7,D265='Krav etter opplæringslova'!$C$9)</f>
        <v>0</v>
      </c>
      <c r="Q265" s="84" t="str">
        <f t="shared" si="28"/>
        <v xml:space="preserve"> </v>
      </c>
      <c r="R265" s="62" t="str">
        <f t="shared" si="29"/>
        <v xml:space="preserve">     </v>
      </c>
    </row>
    <row r="266" spans="1:18" ht="30" customHeight="1" x14ac:dyDescent="0.2">
      <c r="A266" s="121"/>
      <c r="B266" s="122"/>
      <c r="C266" s="123"/>
      <c r="D266" s="122"/>
      <c r="E266" s="124"/>
      <c r="F266" s="122"/>
      <c r="G266" s="125"/>
      <c r="H266" s="44" t="b">
        <f>OR(D266='Krav etter opplæringslova'!$C$6,D266='Krav etter opplæringslova'!$C$8)</f>
        <v>0</v>
      </c>
      <c r="I266" s="84" t="str">
        <f t="shared" si="24"/>
        <v xml:space="preserve"> </v>
      </c>
      <c r="J266" s="44" t="b">
        <f>IF('Formell utdanning'!D266='Krav etter opplæringslova'!$C$10,TRUE)</f>
        <v>0</v>
      </c>
      <c r="K266" s="84" t="str">
        <f t="shared" si="25"/>
        <v xml:space="preserve"> </v>
      </c>
      <c r="L266" s="44" t="b">
        <f>OR(D266='Krav etter opplæringslova'!$C$11,D266='Krav etter opplæringslova'!$C$13)</f>
        <v>0</v>
      </c>
      <c r="M266" s="84" t="str">
        <f t="shared" si="26"/>
        <v xml:space="preserve"> </v>
      </c>
      <c r="N266" s="44" t="b">
        <f>IF('Formell utdanning'!D266='Krav etter opplæringslova'!$C$14,TRUE)</f>
        <v>0</v>
      </c>
      <c r="O266" s="84" t="str">
        <f t="shared" si="27"/>
        <v xml:space="preserve"> </v>
      </c>
      <c r="P266" s="44" t="b">
        <f>OR(D266='Krav etter opplæringslova'!$C$3,D266='Krav etter opplæringslova'!$C$4,D266='Krav etter opplæringslova'!$C$5,D266='Krav etter opplæringslova'!$C$7,D266='Krav etter opplæringslova'!$C$9)</f>
        <v>0</v>
      </c>
      <c r="Q266" s="84" t="str">
        <f t="shared" si="28"/>
        <v xml:space="preserve"> </v>
      </c>
      <c r="R266" s="62" t="str">
        <f t="shared" si="29"/>
        <v xml:space="preserve">     </v>
      </c>
    </row>
    <row r="267" spans="1:18" ht="30" customHeight="1" x14ac:dyDescent="0.2">
      <c r="A267" s="121"/>
      <c r="B267" s="122"/>
      <c r="C267" s="123"/>
      <c r="D267" s="122"/>
      <c r="E267" s="124"/>
      <c r="F267" s="122"/>
      <c r="G267" s="125"/>
      <c r="H267" s="44" t="b">
        <f>OR(D267='Krav etter opplæringslova'!$C$6,D267='Krav etter opplæringslova'!$C$8)</f>
        <v>0</v>
      </c>
      <c r="I267" s="84" t="str">
        <f t="shared" si="24"/>
        <v xml:space="preserve"> </v>
      </c>
      <c r="J267" s="44" t="b">
        <f>IF('Formell utdanning'!D267='Krav etter opplæringslova'!$C$10,TRUE)</f>
        <v>0</v>
      </c>
      <c r="K267" s="84" t="str">
        <f t="shared" si="25"/>
        <v xml:space="preserve"> </v>
      </c>
      <c r="L267" s="44" t="b">
        <f>OR(D267='Krav etter opplæringslova'!$C$11,D267='Krav etter opplæringslova'!$C$13)</f>
        <v>0</v>
      </c>
      <c r="M267" s="84" t="str">
        <f t="shared" si="26"/>
        <v xml:space="preserve"> </v>
      </c>
      <c r="N267" s="44" t="b">
        <f>IF('Formell utdanning'!D267='Krav etter opplæringslova'!$C$14,TRUE)</f>
        <v>0</v>
      </c>
      <c r="O267" s="84" t="str">
        <f t="shared" si="27"/>
        <v xml:space="preserve"> </v>
      </c>
      <c r="P267" s="44" t="b">
        <f>OR(D267='Krav etter opplæringslova'!$C$3,D267='Krav etter opplæringslova'!$C$4,D267='Krav etter opplæringslova'!$C$5,D267='Krav etter opplæringslova'!$C$7,D267='Krav etter opplæringslova'!$C$9)</f>
        <v>0</v>
      </c>
      <c r="Q267" s="84" t="str">
        <f t="shared" si="28"/>
        <v xml:space="preserve"> </v>
      </c>
      <c r="R267" s="62" t="str">
        <f t="shared" si="29"/>
        <v xml:space="preserve">     </v>
      </c>
    </row>
    <row r="268" spans="1:18" ht="30" customHeight="1" x14ac:dyDescent="0.2">
      <c r="A268" s="121"/>
      <c r="B268" s="122"/>
      <c r="C268" s="123"/>
      <c r="D268" s="122"/>
      <c r="E268" s="124"/>
      <c r="F268" s="122"/>
      <c r="G268" s="125"/>
      <c r="H268" s="44" t="b">
        <f>OR(D268='Krav etter opplæringslova'!$C$6,D268='Krav etter opplæringslova'!$C$8)</f>
        <v>0</v>
      </c>
      <c r="I268" s="84" t="str">
        <f t="shared" si="24"/>
        <v xml:space="preserve"> </v>
      </c>
      <c r="J268" s="44" t="b">
        <f>IF('Formell utdanning'!D268='Krav etter opplæringslova'!$C$10,TRUE)</f>
        <v>0</v>
      </c>
      <c r="K268" s="84" t="str">
        <f t="shared" si="25"/>
        <v xml:space="preserve"> </v>
      </c>
      <c r="L268" s="44" t="b">
        <f>OR(D268='Krav etter opplæringslova'!$C$11,D268='Krav etter opplæringslova'!$C$13)</f>
        <v>0</v>
      </c>
      <c r="M268" s="84" t="str">
        <f t="shared" si="26"/>
        <v xml:space="preserve"> </v>
      </c>
      <c r="N268" s="44" t="b">
        <f>IF('Formell utdanning'!D268='Krav etter opplæringslova'!$C$14,TRUE)</f>
        <v>0</v>
      </c>
      <c r="O268" s="84" t="str">
        <f t="shared" si="27"/>
        <v xml:space="preserve"> </v>
      </c>
      <c r="P268" s="44" t="b">
        <f>OR(D268='Krav etter opplæringslova'!$C$3,D268='Krav etter opplæringslova'!$C$4,D268='Krav etter opplæringslova'!$C$5,D268='Krav etter opplæringslova'!$C$7,D268='Krav etter opplæringslova'!$C$9)</f>
        <v>0</v>
      </c>
      <c r="Q268" s="84" t="str">
        <f t="shared" si="28"/>
        <v xml:space="preserve"> </v>
      </c>
      <c r="R268" s="62" t="str">
        <f t="shared" si="29"/>
        <v xml:space="preserve">     </v>
      </c>
    </row>
    <row r="269" spans="1:18" ht="30" customHeight="1" x14ac:dyDescent="0.2">
      <c r="A269" s="121"/>
      <c r="B269" s="122"/>
      <c r="C269" s="123"/>
      <c r="D269" s="122"/>
      <c r="E269" s="124"/>
      <c r="F269" s="122"/>
      <c r="G269" s="125"/>
      <c r="H269" s="44" t="b">
        <f>OR(D269='Krav etter opplæringslova'!$C$6,D269='Krav etter opplæringslova'!$C$8)</f>
        <v>0</v>
      </c>
      <c r="I269" s="84" t="str">
        <f t="shared" si="24"/>
        <v xml:space="preserve"> </v>
      </c>
      <c r="J269" s="44" t="b">
        <f>IF('Formell utdanning'!D269='Krav etter opplæringslova'!$C$10,TRUE)</f>
        <v>0</v>
      </c>
      <c r="K269" s="84" t="str">
        <f t="shared" si="25"/>
        <v xml:space="preserve"> </v>
      </c>
      <c r="L269" s="44" t="b">
        <f>OR(D269='Krav etter opplæringslova'!$C$11,D269='Krav etter opplæringslova'!$C$13)</f>
        <v>0</v>
      </c>
      <c r="M269" s="84" t="str">
        <f t="shared" si="26"/>
        <v xml:space="preserve"> </v>
      </c>
      <c r="N269" s="44" t="b">
        <f>IF('Formell utdanning'!D269='Krav etter opplæringslova'!$C$14,TRUE)</f>
        <v>0</v>
      </c>
      <c r="O269" s="84" t="str">
        <f t="shared" si="27"/>
        <v xml:space="preserve"> </v>
      </c>
      <c r="P269" s="44" t="b">
        <f>OR(D269='Krav etter opplæringslova'!$C$3,D269='Krav etter opplæringslova'!$C$4,D269='Krav etter opplæringslova'!$C$5,D269='Krav etter opplæringslova'!$C$7,D269='Krav etter opplæringslova'!$C$9)</f>
        <v>0</v>
      </c>
      <c r="Q269" s="84" t="str">
        <f t="shared" si="28"/>
        <v xml:space="preserve"> </v>
      </c>
      <c r="R269" s="62" t="str">
        <f t="shared" si="29"/>
        <v xml:space="preserve">     </v>
      </c>
    </row>
    <row r="270" spans="1:18" ht="30" customHeight="1" x14ac:dyDescent="0.2">
      <c r="A270" s="121"/>
      <c r="B270" s="122"/>
      <c r="C270" s="123"/>
      <c r="D270" s="122"/>
      <c r="E270" s="124"/>
      <c r="F270" s="122"/>
      <c r="G270" s="125"/>
      <c r="H270" s="44" t="b">
        <f>OR(D270='Krav etter opplæringslova'!$C$6,D270='Krav etter opplæringslova'!$C$8)</f>
        <v>0</v>
      </c>
      <c r="I270" s="84" t="str">
        <f t="shared" si="24"/>
        <v xml:space="preserve"> </v>
      </c>
      <c r="J270" s="44" t="b">
        <f>IF('Formell utdanning'!D270='Krav etter opplæringslova'!$C$10,TRUE)</f>
        <v>0</v>
      </c>
      <c r="K270" s="84" t="str">
        <f t="shared" si="25"/>
        <v xml:space="preserve"> </v>
      </c>
      <c r="L270" s="44" t="b">
        <f>OR(D270='Krav etter opplæringslova'!$C$11,D270='Krav etter opplæringslova'!$C$13)</f>
        <v>0</v>
      </c>
      <c r="M270" s="84" t="str">
        <f t="shared" si="26"/>
        <v xml:space="preserve"> </v>
      </c>
      <c r="N270" s="44" t="b">
        <f>IF('Formell utdanning'!D270='Krav etter opplæringslova'!$C$14,TRUE)</f>
        <v>0</v>
      </c>
      <c r="O270" s="84" t="str">
        <f t="shared" si="27"/>
        <v xml:space="preserve"> </v>
      </c>
      <c r="P270" s="44" t="b">
        <f>OR(D270='Krav etter opplæringslova'!$C$3,D270='Krav etter opplæringslova'!$C$4,D270='Krav etter opplæringslova'!$C$5,D270='Krav etter opplæringslova'!$C$7,D270='Krav etter opplæringslova'!$C$9)</f>
        <v>0</v>
      </c>
      <c r="Q270" s="84" t="str">
        <f t="shared" si="28"/>
        <v xml:space="preserve"> </v>
      </c>
      <c r="R270" s="62" t="str">
        <f t="shared" si="29"/>
        <v xml:space="preserve">     </v>
      </c>
    </row>
    <row r="271" spans="1:18" ht="30" customHeight="1" x14ac:dyDescent="0.2">
      <c r="A271" s="121"/>
      <c r="B271" s="122"/>
      <c r="C271" s="123"/>
      <c r="D271" s="122"/>
      <c r="E271" s="124"/>
      <c r="F271" s="122"/>
      <c r="G271" s="125"/>
      <c r="H271" s="44" t="b">
        <f>OR(D271='Krav etter opplæringslova'!$C$6,D271='Krav etter opplæringslova'!$C$8)</f>
        <v>0</v>
      </c>
      <c r="I271" s="84" t="str">
        <f t="shared" si="24"/>
        <v xml:space="preserve"> </v>
      </c>
      <c r="J271" s="44" t="b">
        <f>IF('Formell utdanning'!D271='Krav etter opplæringslova'!$C$10,TRUE)</f>
        <v>0</v>
      </c>
      <c r="K271" s="84" t="str">
        <f t="shared" si="25"/>
        <v xml:space="preserve"> </v>
      </c>
      <c r="L271" s="44" t="b">
        <f>OR(D271='Krav etter opplæringslova'!$C$11,D271='Krav etter opplæringslova'!$C$13)</f>
        <v>0</v>
      </c>
      <c r="M271" s="84" t="str">
        <f t="shared" si="26"/>
        <v xml:space="preserve"> </v>
      </c>
      <c r="N271" s="44" t="b">
        <f>IF('Formell utdanning'!D271='Krav etter opplæringslova'!$C$14,TRUE)</f>
        <v>0</v>
      </c>
      <c r="O271" s="84" t="str">
        <f t="shared" si="27"/>
        <v xml:space="preserve"> </v>
      </c>
      <c r="P271" s="44" t="b">
        <f>OR(D271='Krav etter opplæringslova'!$C$3,D271='Krav etter opplæringslova'!$C$4,D271='Krav etter opplæringslova'!$C$5,D271='Krav etter opplæringslova'!$C$7,D271='Krav etter opplæringslova'!$C$9)</f>
        <v>0</v>
      </c>
      <c r="Q271" s="84" t="str">
        <f t="shared" si="28"/>
        <v xml:space="preserve"> </v>
      </c>
      <c r="R271" s="62" t="str">
        <f t="shared" si="29"/>
        <v xml:space="preserve">     </v>
      </c>
    </row>
    <row r="272" spans="1:18" ht="30" customHeight="1" x14ac:dyDescent="0.2">
      <c r="A272" s="121"/>
      <c r="B272" s="122"/>
      <c r="C272" s="123"/>
      <c r="D272" s="122"/>
      <c r="E272" s="124"/>
      <c r="F272" s="122"/>
      <c r="G272" s="125"/>
      <c r="H272" s="44" t="b">
        <f>OR(D272='Krav etter opplæringslova'!$C$6,D272='Krav etter opplæringslova'!$C$8)</f>
        <v>0</v>
      </c>
      <c r="I272" s="84" t="str">
        <f t="shared" si="24"/>
        <v xml:space="preserve"> </v>
      </c>
      <c r="J272" s="44" t="b">
        <f>IF('Formell utdanning'!D272='Krav etter opplæringslova'!$C$10,TRUE)</f>
        <v>0</v>
      </c>
      <c r="K272" s="84" t="str">
        <f t="shared" si="25"/>
        <v xml:space="preserve"> </v>
      </c>
      <c r="L272" s="44" t="b">
        <f>OR(D272='Krav etter opplæringslova'!$C$11,D272='Krav etter opplæringslova'!$C$13)</f>
        <v>0</v>
      </c>
      <c r="M272" s="84" t="str">
        <f t="shared" si="26"/>
        <v xml:space="preserve"> </v>
      </c>
      <c r="N272" s="44" t="b">
        <f>IF('Formell utdanning'!D272='Krav etter opplæringslova'!$C$14,TRUE)</f>
        <v>0</v>
      </c>
      <c r="O272" s="84" t="str">
        <f t="shared" si="27"/>
        <v xml:space="preserve"> </v>
      </c>
      <c r="P272" s="44" t="b">
        <f>OR(D272='Krav etter opplæringslova'!$C$3,D272='Krav etter opplæringslova'!$C$4,D272='Krav etter opplæringslova'!$C$5,D272='Krav etter opplæringslova'!$C$7,D272='Krav etter opplæringslova'!$C$9)</f>
        <v>0</v>
      </c>
      <c r="Q272" s="84" t="str">
        <f t="shared" si="28"/>
        <v xml:space="preserve"> </v>
      </c>
      <c r="R272" s="62" t="str">
        <f t="shared" si="29"/>
        <v xml:space="preserve">     </v>
      </c>
    </row>
    <row r="273" spans="1:18" ht="30" customHeight="1" x14ac:dyDescent="0.2">
      <c r="A273" s="121"/>
      <c r="B273" s="122"/>
      <c r="C273" s="123"/>
      <c r="D273" s="122"/>
      <c r="E273" s="124"/>
      <c r="F273" s="122"/>
      <c r="G273" s="125"/>
      <c r="H273" s="44" t="b">
        <f>OR(D273='Krav etter opplæringslova'!$C$6,D273='Krav etter opplæringslova'!$C$8)</f>
        <v>0</v>
      </c>
      <c r="I273" s="84" t="str">
        <f t="shared" si="24"/>
        <v xml:space="preserve"> </v>
      </c>
      <c r="J273" s="44" t="b">
        <f>IF('Formell utdanning'!D273='Krav etter opplæringslova'!$C$10,TRUE)</f>
        <v>0</v>
      </c>
      <c r="K273" s="84" t="str">
        <f t="shared" si="25"/>
        <v xml:space="preserve"> </v>
      </c>
      <c r="L273" s="44" t="b">
        <f>OR(D273='Krav etter opplæringslova'!$C$11,D273='Krav etter opplæringslova'!$C$13)</f>
        <v>0</v>
      </c>
      <c r="M273" s="84" t="str">
        <f t="shared" si="26"/>
        <v xml:space="preserve"> </v>
      </c>
      <c r="N273" s="44" t="b">
        <f>IF('Formell utdanning'!D273='Krav etter opplæringslova'!$C$14,TRUE)</f>
        <v>0</v>
      </c>
      <c r="O273" s="84" t="str">
        <f t="shared" si="27"/>
        <v xml:space="preserve"> </v>
      </c>
      <c r="P273" s="44" t="b">
        <f>OR(D273='Krav etter opplæringslova'!$C$3,D273='Krav etter opplæringslova'!$C$4,D273='Krav etter opplæringslova'!$C$5,D273='Krav etter opplæringslova'!$C$7,D273='Krav etter opplæringslova'!$C$9)</f>
        <v>0</v>
      </c>
      <c r="Q273" s="84" t="str">
        <f t="shared" si="28"/>
        <v xml:space="preserve"> </v>
      </c>
      <c r="R273" s="62" t="str">
        <f t="shared" si="29"/>
        <v xml:space="preserve">     </v>
      </c>
    </row>
    <row r="274" spans="1:18" ht="30" customHeight="1" x14ac:dyDescent="0.2">
      <c r="A274" s="121"/>
      <c r="B274" s="122"/>
      <c r="C274" s="123"/>
      <c r="D274" s="122"/>
      <c r="E274" s="124"/>
      <c r="F274" s="122"/>
      <c r="G274" s="125"/>
      <c r="H274" s="44" t="b">
        <f>OR(D274='Krav etter opplæringslova'!$C$6,D274='Krav etter opplæringslova'!$C$8)</f>
        <v>0</v>
      </c>
      <c r="I274" s="84" t="str">
        <f t="shared" si="24"/>
        <v xml:space="preserve"> </v>
      </c>
      <c r="J274" s="44" t="b">
        <f>IF('Formell utdanning'!D274='Krav etter opplæringslova'!$C$10,TRUE)</f>
        <v>0</v>
      </c>
      <c r="K274" s="84" t="str">
        <f t="shared" si="25"/>
        <v xml:space="preserve"> </v>
      </c>
      <c r="L274" s="44" t="b">
        <f>OR(D274='Krav etter opplæringslova'!$C$11,D274='Krav etter opplæringslova'!$C$13)</f>
        <v>0</v>
      </c>
      <c r="M274" s="84" t="str">
        <f t="shared" si="26"/>
        <v xml:space="preserve"> </v>
      </c>
      <c r="N274" s="44" t="b">
        <f>IF('Formell utdanning'!D274='Krav etter opplæringslova'!$C$14,TRUE)</f>
        <v>0</v>
      </c>
      <c r="O274" s="84" t="str">
        <f t="shared" si="27"/>
        <v xml:space="preserve"> </v>
      </c>
      <c r="P274" s="44" t="b">
        <f>OR(D274='Krav etter opplæringslova'!$C$3,D274='Krav etter opplæringslova'!$C$4,D274='Krav etter opplæringslova'!$C$5,D274='Krav etter opplæringslova'!$C$7,D274='Krav etter opplæringslova'!$C$9)</f>
        <v>0</v>
      </c>
      <c r="Q274" s="84" t="str">
        <f t="shared" si="28"/>
        <v xml:space="preserve"> </v>
      </c>
      <c r="R274" s="62" t="str">
        <f t="shared" si="29"/>
        <v xml:space="preserve">     </v>
      </c>
    </row>
    <row r="275" spans="1:18" ht="30" customHeight="1" x14ac:dyDescent="0.2">
      <c r="A275" s="121"/>
      <c r="B275" s="122"/>
      <c r="C275" s="123"/>
      <c r="D275" s="122"/>
      <c r="E275" s="124"/>
      <c r="F275" s="122"/>
      <c r="G275" s="125"/>
      <c r="H275" s="44" t="b">
        <f>OR(D275='Krav etter opplæringslova'!$C$6,D275='Krav etter opplæringslova'!$C$8)</f>
        <v>0</v>
      </c>
      <c r="I275" s="84" t="str">
        <f t="shared" si="24"/>
        <v xml:space="preserve"> </v>
      </c>
      <c r="J275" s="44" t="b">
        <f>IF('Formell utdanning'!D275='Krav etter opplæringslova'!$C$10,TRUE)</f>
        <v>0</v>
      </c>
      <c r="K275" s="84" t="str">
        <f t="shared" si="25"/>
        <v xml:space="preserve"> </v>
      </c>
      <c r="L275" s="44" t="b">
        <f>OR(D275='Krav etter opplæringslova'!$C$11,D275='Krav etter opplæringslova'!$C$13)</f>
        <v>0</v>
      </c>
      <c r="M275" s="84" t="str">
        <f t="shared" si="26"/>
        <v xml:space="preserve"> </v>
      </c>
      <c r="N275" s="44" t="b">
        <f>IF('Formell utdanning'!D275='Krav etter opplæringslova'!$C$14,TRUE)</f>
        <v>0</v>
      </c>
      <c r="O275" s="84" t="str">
        <f t="shared" si="27"/>
        <v xml:space="preserve"> </v>
      </c>
      <c r="P275" s="44" t="b">
        <f>OR(D275='Krav etter opplæringslova'!$C$3,D275='Krav etter opplæringslova'!$C$4,D275='Krav etter opplæringslova'!$C$5,D275='Krav etter opplæringslova'!$C$7,D275='Krav etter opplæringslova'!$C$9)</f>
        <v>0</v>
      </c>
      <c r="Q275" s="84" t="str">
        <f t="shared" si="28"/>
        <v xml:space="preserve"> </v>
      </c>
      <c r="R275" s="62" t="str">
        <f t="shared" si="29"/>
        <v xml:space="preserve">     </v>
      </c>
    </row>
    <row r="276" spans="1:18" ht="30" customHeight="1" x14ac:dyDescent="0.2">
      <c r="A276" s="121"/>
      <c r="B276" s="122"/>
      <c r="C276" s="123"/>
      <c r="D276" s="122"/>
      <c r="E276" s="124"/>
      <c r="F276" s="122"/>
      <c r="G276" s="125"/>
      <c r="H276" s="44" t="b">
        <f>OR(D276='Krav etter opplæringslova'!$C$6,D276='Krav etter opplæringslova'!$C$8)</f>
        <v>0</v>
      </c>
      <c r="I276" s="84" t="str">
        <f t="shared" si="24"/>
        <v xml:space="preserve"> </v>
      </c>
      <c r="J276" s="44" t="b">
        <f>IF('Formell utdanning'!D276='Krav etter opplæringslova'!$C$10,TRUE)</f>
        <v>0</v>
      </c>
      <c r="K276" s="84" t="str">
        <f t="shared" si="25"/>
        <v xml:space="preserve"> </v>
      </c>
      <c r="L276" s="44" t="b">
        <f>OR(D276='Krav etter opplæringslova'!$C$11,D276='Krav etter opplæringslova'!$C$13)</f>
        <v>0</v>
      </c>
      <c r="M276" s="84" t="str">
        <f t="shared" si="26"/>
        <v xml:space="preserve"> </v>
      </c>
      <c r="N276" s="44" t="b">
        <f>IF('Formell utdanning'!D276='Krav etter opplæringslova'!$C$14,TRUE)</f>
        <v>0</v>
      </c>
      <c r="O276" s="84" t="str">
        <f t="shared" si="27"/>
        <v xml:space="preserve"> </v>
      </c>
      <c r="P276" s="44" t="b">
        <f>OR(D276='Krav etter opplæringslova'!$C$3,D276='Krav etter opplæringslova'!$C$4,D276='Krav etter opplæringslova'!$C$5,D276='Krav etter opplæringslova'!$C$7,D276='Krav etter opplæringslova'!$C$9)</f>
        <v>0</v>
      </c>
      <c r="Q276" s="84" t="str">
        <f t="shared" si="28"/>
        <v xml:space="preserve"> </v>
      </c>
      <c r="R276" s="62" t="str">
        <f t="shared" si="29"/>
        <v xml:space="preserve">     </v>
      </c>
    </row>
    <row r="277" spans="1:18" ht="30" customHeight="1" x14ac:dyDescent="0.2">
      <c r="A277" s="121"/>
      <c r="B277" s="122"/>
      <c r="C277" s="123"/>
      <c r="D277" s="122"/>
      <c r="E277" s="124"/>
      <c r="F277" s="122"/>
      <c r="G277" s="125"/>
      <c r="H277" s="44" t="b">
        <f>OR(D277='Krav etter opplæringslova'!$C$6,D277='Krav etter opplæringslova'!$C$8)</f>
        <v>0</v>
      </c>
      <c r="I277" s="84" t="str">
        <f t="shared" si="24"/>
        <v xml:space="preserve"> </v>
      </c>
      <c r="J277" s="44" t="b">
        <f>IF('Formell utdanning'!D277='Krav etter opplæringslova'!$C$10,TRUE)</f>
        <v>0</v>
      </c>
      <c r="K277" s="84" t="str">
        <f t="shared" si="25"/>
        <v xml:space="preserve"> </v>
      </c>
      <c r="L277" s="44" t="b">
        <f>OR(D277='Krav etter opplæringslova'!$C$11,D277='Krav etter opplæringslova'!$C$13)</f>
        <v>0</v>
      </c>
      <c r="M277" s="84" t="str">
        <f t="shared" si="26"/>
        <v xml:space="preserve"> </v>
      </c>
      <c r="N277" s="44" t="b">
        <f>IF('Formell utdanning'!D277='Krav etter opplæringslova'!$C$14,TRUE)</f>
        <v>0</v>
      </c>
      <c r="O277" s="84" t="str">
        <f t="shared" si="27"/>
        <v xml:space="preserve"> </v>
      </c>
      <c r="P277" s="44" t="b">
        <f>OR(D277='Krav etter opplæringslova'!$C$3,D277='Krav etter opplæringslova'!$C$4,D277='Krav etter opplæringslova'!$C$5,D277='Krav etter opplæringslova'!$C$7,D277='Krav etter opplæringslova'!$C$9)</f>
        <v>0</v>
      </c>
      <c r="Q277" s="84" t="str">
        <f t="shared" si="28"/>
        <v xml:space="preserve"> </v>
      </c>
      <c r="R277" s="62" t="str">
        <f t="shared" si="29"/>
        <v xml:space="preserve">     </v>
      </c>
    </row>
    <row r="278" spans="1:18" ht="30" customHeight="1" x14ac:dyDescent="0.2">
      <c r="A278" s="121"/>
      <c r="B278" s="122"/>
      <c r="C278" s="123"/>
      <c r="D278" s="122"/>
      <c r="E278" s="124"/>
      <c r="F278" s="122"/>
      <c r="G278" s="125"/>
      <c r="H278" s="44" t="b">
        <f>OR(D278='Krav etter opplæringslova'!$C$6,D278='Krav etter opplæringslova'!$C$8)</f>
        <v>0</v>
      </c>
      <c r="I278" s="84" t="str">
        <f t="shared" si="24"/>
        <v xml:space="preserve"> </v>
      </c>
      <c r="J278" s="44" t="b">
        <f>IF('Formell utdanning'!D278='Krav etter opplæringslova'!$C$10,TRUE)</f>
        <v>0</v>
      </c>
      <c r="K278" s="84" t="str">
        <f t="shared" si="25"/>
        <v xml:space="preserve"> </v>
      </c>
      <c r="L278" s="44" t="b">
        <f>OR(D278='Krav etter opplæringslova'!$C$11,D278='Krav etter opplæringslova'!$C$13)</f>
        <v>0</v>
      </c>
      <c r="M278" s="84" t="str">
        <f t="shared" si="26"/>
        <v xml:space="preserve"> </v>
      </c>
      <c r="N278" s="44" t="b">
        <f>IF('Formell utdanning'!D278='Krav etter opplæringslova'!$C$14,TRUE)</f>
        <v>0</v>
      </c>
      <c r="O278" s="84" t="str">
        <f t="shared" si="27"/>
        <v xml:space="preserve"> </v>
      </c>
      <c r="P278" s="44" t="b">
        <f>OR(D278='Krav etter opplæringslova'!$C$3,D278='Krav etter opplæringslova'!$C$4,D278='Krav etter opplæringslova'!$C$5,D278='Krav etter opplæringslova'!$C$7,D278='Krav etter opplæringslova'!$C$9)</f>
        <v>0</v>
      </c>
      <c r="Q278" s="84" t="str">
        <f t="shared" si="28"/>
        <v xml:space="preserve"> </v>
      </c>
      <c r="R278" s="62" t="str">
        <f t="shared" si="29"/>
        <v xml:space="preserve">     </v>
      </c>
    </row>
    <row r="279" spans="1:18" ht="30" customHeight="1" x14ac:dyDescent="0.2">
      <c r="A279" s="121"/>
      <c r="B279" s="122"/>
      <c r="C279" s="123"/>
      <c r="D279" s="122"/>
      <c r="E279" s="124"/>
      <c r="F279" s="122"/>
      <c r="G279" s="125"/>
      <c r="H279" s="44" t="b">
        <f>OR(D279='Krav etter opplæringslova'!$C$6,D279='Krav etter opplæringslova'!$C$8)</f>
        <v>0</v>
      </c>
      <c r="I279" s="84" t="str">
        <f t="shared" si="24"/>
        <v xml:space="preserve"> </v>
      </c>
      <c r="J279" s="44" t="b">
        <f>IF('Formell utdanning'!D279='Krav etter opplæringslova'!$C$10,TRUE)</f>
        <v>0</v>
      </c>
      <c r="K279" s="84" t="str">
        <f t="shared" si="25"/>
        <v xml:space="preserve"> </v>
      </c>
      <c r="L279" s="44" t="b">
        <f>OR(D279='Krav etter opplæringslova'!$C$11,D279='Krav etter opplæringslova'!$C$13)</f>
        <v>0</v>
      </c>
      <c r="M279" s="84" t="str">
        <f t="shared" si="26"/>
        <v xml:space="preserve"> </v>
      </c>
      <c r="N279" s="44" t="b">
        <f>IF('Formell utdanning'!D279='Krav etter opplæringslova'!$C$14,TRUE)</f>
        <v>0</v>
      </c>
      <c r="O279" s="84" t="str">
        <f t="shared" si="27"/>
        <v xml:space="preserve"> </v>
      </c>
      <c r="P279" s="44" t="b">
        <f>OR(D279='Krav etter opplæringslova'!$C$3,D279='Krav etter opplæringslova'!$C$4,D279='Krav etter opplæringslova'!$C$5,D279='Krav etter opplæringslova'!$C$7,D279='Krav etter opplæringslova'!$C$9)</f>
        <v>0</v>
      </c>
      <c r="Q279" s="84" t="str">
        <f t="shared" si="28"/>
        <v xml:space="preserve"> </v>
      </c>
      <c r="R279" s="62" t="str">
        <f t="shared" si="29"/>
        <v xml:space="preserve">     </v>
      </c>
    </row>
    <row r="280" spans="1:18" ht="30" customHeight="1" x14ac:dyDescent="0.2">
      <c r="A280" s="121"/>
      <c r="B280" s="122"/>
      <c r="C280" s="123"/>
      <c r="D280" s="122"/>
      <c r="E280" s="124"/>
      <c r="F280" s="122"/>
      <c r="G280" s="125"/>
      <c r="H280" s="44" t="b">
        <f>OR(D280='Krav etter opplæringslova'!$C$6,D280='Krav etter opplæringslova'!$C$8)</f>
        <v>0</v>
      </c>
      <c r="I280" s="84" t="str">
        <f t="shared" si="24"/>
        <v xml:space="preserve"> </v>
      </c>
      <c r="J280" s="44" t="b">
        <f>IF('Formell utdanning'!D280='Krav etter opplæringslova'!$C$10,TRUE)</f>
        <v>0</v>
      </c>
      <c r="K280" s="84" t="str">
        <f t="shared" si="25"/>
        <v xml:space="preserve"> </v>
      </c>
      <c r="L280" s="44" t="b">
        <f>OR(D280='Krav etter opplæringslova'!$C$11,D280='Krav etter opplæringslova'!$C$13)</f>
        <v>0</v>
      </c>
      <c r="M280" s="84" t="str">
        <f t="shared" si="26"/>
        <v xml:space="preserve"> </v>
      </c>
      <c r="N280" s="44" t="b">
        <f>IF('Formell utdanning'!D280='Krav etter opplæringslova'!$C$14,TRUE)</f>
        <v>0</v>
      </c>
      <c r="O280" s="84" t="str">
        <f t="shared" si="27"/>
        <v xml:space="preserve"> </v>
      </c>
      <c r="P280" s="44" t="b">
        <f>OR(D280='Krav etter opplæringslova'!$C$3,D280='Krav etter opplæringslova'!$C$4,D280='Krav etter opplæringslova'!$C$5,D280='Krav etter opplæringslova'!$C$7,D280='Krav etter opplæringslova'!$C$9)</f>
        <v>0</v>
      </c>
      <c r="Q280" s="84" t="str">
        <f t="shared" si="28"/>
        <v xml:space="preserve"> </v>
      </c>
      <c r="R280" s="62" t="str">
        <f t="shared" si="29"/>
        <v xml:space="preserve">     </v>
      </c>
    </row>
    <row r="281" spans="1:18" ht="30" customHeight="1" x14ac:dyDescent="0.2">
      <c r="A281" s="121"/>
      <c r="B281" s="122"/>
      <c r="C281" s="123"/>
      <c r="D281" s="122"/>
      <c r="E281" s="124"/>
      <c r="F281" s="122"/>
      <c r="G281" s="125"/>
      <c r="H281" s="44" t="b">
        <f>OR(D281='Krav etter opplæringslova'!$C$6,D281='Krav etter opplæringslova'!$C$8)</f>
        <v>0</v>
      </c>
      <c r="I281" s="84" t="str">
        <f t="shared" si="24"/>
        <v xml:space="preserve"> </v>
      </c>
      <c r="J281" s="44" t="b">
        <f>IF('Formell utdanning'!D281='Krav etter opplæringslova'!$C$10,TRUE)</f>
        <v>0</v>
      </c>
      <c r="K281" s="84" t="str">
        <f t="shared" si="25"/>
        <v xml:space="preserve"> </v>
      </c>
      <c r="L281" s="44" t="b">
        <f>OR(D281='Krav etter opplæringslova'!$C$11,D281='Krav etter opplæringslova'!$C$13)</f>
        <v>0</v>
      </c>
      <c r="M281" s="84" t="str">
        <f t="shared" si="26"/>
        <v xml:space="preserve"> </v>
      </c>
      <c r="N281" s="44" t="b">
        <f>IF('Formell utdanning'!D281='Krav etter opplæringslova'!$C$14,TRUE)</f>
        <v>0</v>
      </c>
      <c r="O281" s="84" t="str">
        <f t="shared" si="27"/>
        <v xml:space="preserve"> </v>
      </c>
      <c r="P281" s="44" t="b">
        <f>OR(D281='Krav etter opplæringslova'!$C$3,D281='Krav etter opplæringslova'!$C$4,D281='Krav etter opplæringslova'!$C$5,D281='Krav etter opplæringslova'!$C$7,D281='Krav etter opplæringslova'!$C$9)</f>
        <v>0</v>
      </c>
      <c r="Q281" s="84" t="str">
        <f t="shared" si="28"/>
        <v xml:space="preserve"> </v>
      </c>
      <c r="R281" s="62" t="str">
        <f t="shared" si="29"/>
        <v xml:space="preserve">     </v>
      </c>
    </row>
    <row r="282" spans="1:18" ht="30" customHeight="1" x14ac:dyDescent="0.2">
      <c r="A282" s="121"/>
      <c r="B282" s="122"/>
      <c r="C282" s="123"/>
      <c r="D282" s="122"/>
      <c r="E282" s="124"/>
      <c r="F282" s="122"/>
      <c r="G282" s="125"/>
      <c r="H282" s="44" t="b">
        <f>OR(D282='Krav etter opplæringslova'!$C$6,D282='Krav etter opplæringslova'!$C$8)</f>
        <v>0</v>
      </c>
      <c r="I282" s="84" t="str">
        <f t="shared" si="24"/>
        <v xml:space="preserve"> </v>
      </c>
      <c r="J282" s="44" t="b">
        <f>IF('Formell utdanning'!D282='Krav etter opplæringslova'!$C$10,TRUE)</f>
        <v>0</v>
      </c>
      <c r="K282" s="84" t="str">
        <f t="shared" si="25"/>
        <v xml:space="preserve"> </v>
      </c>
      <c r="L282" s="44" t="b">
        <f>OR(D282='Krav etter opplæringslova'!$C$11,D282='Krav etter opplæringslova'!$C$13)</f>
        <v>0</v>
      </c>
      <c r="M282" s="84" t="str">
        <f t="shared" si="26"/>
        <v xml:space="preserve"> </v>
      </c>
      <c r="N282" s="44" t="b">
        <f>IF('Formell utdanning'!D282='Krav etter opplæringslova'!$C$14,TRUE)</f>
        <v>0</v>
      </c>
      <c r="O282" s="84" t="str">
        <f t="shared" si="27"/>
        <v xml:space="preserve"> </v>
      </c>
      <c r="P282" s="44" t="b">
        <f>OR(D282='Krav etter opplæringslova'!$C$3,D282='Krav etter opplæringslova'!$C$4,D282='Krav etter opplæringslova'!$C$5,D282='Krav etter opplæringslova'!$C$7,D282='Krav etter opplæringslova'!$C$9)</f>
        <v>0</v>
      </c>
      <c r="Q282" s="84" t="str">
        <f t="shared" si="28"/>
        <v xml:space="preserve"> </v>
      </c>
      <c r="R282" s="62" t="str">
        <f t="shared" si="29"/>
        <v xml:space="preserve">     </v>
      </c>
    </row>
    <row r="283" spans="1:18" ht="30" customHeight="1" x14ac:dyDescent="0.2">
      <c r="A283" s="121"/>
      <c r="B283" s="122"/>
      <c r="C283" s="123"/>
      <c r="D283" s="122"/>
      <c r="E283" s="124"/>
      <c r="F283" s="122"/>
      <c r="G283" s="125"/>
      <c r="H283" s="44" t="b">
        <f>OR(D283='Krav etter opplæringslova'!$C$6,D283='Krav etter opplæringslova'!$C$8)</f>
        <v>0</v>
      </c>
      <c r="I283" s="84" t="str">
        <f t="shared" si="24"/>
        <v xml:space="preserve"> </v>
      </c>
      <c r="J283" s="44" t="b">
        <f>IF('Formell utdanning'!D283='Krav etter opplæringslova'!$C$10,TRUE)</f>
        <v>0</v>
      </c>
      <c r="K283" s="84" t="str">
        <f t="shared" si="25"/>
        <v xml:space="preserve"> </v>
      </c>
      <c r="L283" s="44" t="b">
        <f>OR(D283='Krav etter opplæringslova'!$C$11,D283='Krav etter opplæringslova'!$C$13)</f>
        <v>0</v>
      </c>
      <c r="M283" s="84" t="str">
        <f t="shared" si="26"/>
        <v xml:space="preserve"> </v>
      </c>
      <c r="N283" s="44" t="b">
        <f>IF('Formell utdanning'!D283='Krav etter opplæringslova'!$C$14,TRUE)</f>
        <v>0</v>
      </c>
      <c r="O283" s="84" t="str">
        <f t="shared" si="27"/>
        <v xml:space="preserve"> </v>
      </c>
      <c r="P283" s="44" t="b">
        <f>OR(D283='Krav etter opplæringslova'!$C$3,D283='Krav etter opplæringslova'!$C$4,D283='Krav etter opplæringslova'!$C$5,D283='Krav etter opplæringslova'!$C$7,D283='Krav etter opplæringslova'!$C$9)</f>
        <v>0</v>
      </c>
      <c r="Q283" s="84" t="str">
        <f t="shared" si="28"/>
        <v xml:space="preserve"> </v>
      </c>
      <c r="R283" s="62" t="str">
        <f t="shared" si="29"/>
        <v xml:space="preserve">     </v>
      </c>
    </row>
    <row r="284" spans="1:18" ht="30" customHeight="1" x14ac:dyDescent="0.2">
      <c r="A284" s="121"/>
      <c r="B284" s="122"/>
      <c r="C284" s="123"/>
      <c r="D284" s="122"/>
      <c r="E284" s="124"/>
      <c r="F284" s="122"/>
      <c r="G284" s="125"/>
      <c r="H284" s="44" t="b">
        <f>OR(D284='Krav etter opplæringslova'!$C$6,D284='Krav etter opplæringslova'!$C$8)</f>
        <v>0</v>
      </c>
      <c r="I284" s="84" t="str">
        <f t="shared" si="24"/>
        <v xml:space="preserve"> </v>
      </c>
      <c r="J284" s="44" t="b">
        <f>IF('Formell utdanning'!D284='Krav etter opplæringslova'!$C$10,TRUE)</f>
        <v>0</v>
      </c>
      <c r="K284" s="84" t="str">
        <f t="shared" si="25"/>
        <v xml:space="preserve"> </v>
      </c>
      <c r="L284" s="44" t="b">
        <f>OR(D284='Krav etter opplæringslova'!$C$11,D284='Krav etter opplæringslova'!$C$13)</f>
        <v>0</v>
      </c>
      <c r="M284" s="84" t="str">
        <f t="shared" si="26"/>
        <v xml:space="preserve"> </v>
      </c>
      <c r="N284" s="44" t="b">
        <f>IF('Formell utdanning'!D284='Krav etter opplæringslova'!$C$14,TRUE)</f>
        <v>0</v>
      </c>
      <c r="O284" s="84" t="str">
        <f t="shared" si="27"/>
        <v xml:space="preserve"> </v>
      </c>
      <c r="P284" s="44" t="b">
        <f>OR(D284='Krav etter opplæringslova'!$C$3,D284='Krav etter opplæringslova'!$C$4,D284='Krav etter opplæringslova'!$C$5,D284='Krav etter opplæringslova'!$C$7,D284='Krav etter opplæringslova'!$C$9)</f>
        <v>0</v>
      </c>
      <c r="Q284" s="84" t="str">
        <f t="shared" si="28"/>
        <v xml:space="preserve"> </v>
      </c>
      <c r="R284" s="62" t="str">
        <f t="shared" si="29"/>
        <v xml:space="preserve">     </v>
      </c>
    </row>
    <row r="285" spans="1:18" ht="30" customHeight="1" x14ac:dyDescent="0.2">
      <c r="A285" s="121"/>
      <c r="B285" s="122"/>
      <c r="C285" s="123"/>
      <c r="D285" s="122"/>
      <c r="E285" s="124"/>
      <c r="F285" s="122"/>
      <c r="G285" s="125"/>
      <c r="H285" s="44" t="b">
        <f>OR(D285='Krav etter opplæringslova'!$C$6,D285='Krav etter opplæringslova'!$C$8)</f>
        <v>0</v>
      </c>
      <c r="I285" s="84" t="str">
        <f t="shared" si="24"/>
        <v xml:space="preserve"> </v>
      </c>
      <c r="J285" s="44" t="b">
        <f>IF('Formell utdanning'!D285='Krav etter opplæringslova'!$C$10,TRUE)</f>
        <v>0</v>
      </c>
      <c r="K285" s="84" t="str">
        <f t="shared" si="25"/>
        <v xml:space="preserve"> </v>
      </c>
      <c r="L285" s="44" t="b">
        <f>OR(D285='Krav etter opplæringslova'!$C$11,D285='Krav etter opplæringslova'!$C$13)</f>
        <v>0</v>
      </c>
      <c r="M285" s="84" t="str">
        <f t="shared" si="26"/>
        <v xml:space="preserve"> </v>
      </c>
      <c r="N285" s="44" t="b">
        <f>IF('Formell utdanning'!D285='Krav etter opplæringslova'!$C$14,TRUE)</f>
        <v>0</v>
      </c>
      <c r="O285" s="84" t="str">
        <f t="shared" si="27"/>
        <v xml:space="preserve"> </v>
      </c>
      <c r="P285" s="44" t="b">
        <f>OR(D285='Krav etter opplæringslova'!$C$3,D285='Krav etter opplæringslova'!$C$4,D285='Krav etter opplæringslova'!$C$5,D285='Krav etter opplæringslova'!$C$7,D285='Krav etter opplæringslova'!$C$9)</f>
        <v>0</v>
      </c>
      <c r="Q285" s="84" t="str">
        <f t="shared" si="28"/>
        <v xml:space="preserve"> </v>
      </c>
      <c r="R285" s="62" t="str">
        <f t="shared" si="29"/>
        <v xml:space="preserve">     </v>
      </c>
    </row>
    <row r="286" spans="1:18" ht="30" customHeight="1" x14ac:dyDescent="0.2">
      <c r="A286" s="121"/>
      <c r="B286" s="122"/>
      <c r="C286" s="123"/>
      <c r="D286" s="122"/>
      <c r="E286" s="124"/>
      <c r="F286" s="122"/>
      <c r="G286" s="125"/>
      <c r="H286" s="44" t="b">
        <f>OR(D286='Krav etter opplæringslova'!$C$6,D286='Krav etter opplæringslova'!$C$8)</f>
        <v>0</v>
      </c>
      <c r="I286" s="84" t="str">
        <f t="shared" si="24"/>
        <v xml:space="preserve"> </v>
      </c>
      <c r="J286" s="44" t="b">
        <f>IF('Formell utdanning'!D286='Krav etter opplæringslova'!$C$10,TRUE)</f>
        <v>0</v>
      </c>
      <c r="K286" s="84" t="str">
        <f t="shared" si="25"/>
        <v xml:space="preserve"> </v>
      </c>
      <c r="L286" s="44" t="b">
        <f>OR(D286='Krav etter opplæringslova'!$C$11,D286='Krav etter opplæringslova'!$C$13)</f>
        <v>0</v>
      </c>
      <c r="M286" s="84" t="str">
        <f t="shared" si="26"/>
        <v xml:space="preserve"> </v>
      </c>
      <c r="N286" s="44" t="b">
        <f>IF('Formell utdanning'!D286='Krav etter opplæringslova'!$C$14,TRUE)</f>
        <v>0</v>
      </c>
      <c r="O286" s="84" t="str">
        <f t="shared" si="27"/>
        <v xml:space="preserve"> </v>
      </c>
      <c r="P286" s="44" t="b">
        <f>OR(D286='Krav etter opplæringslova'!$C$3,D286='Krav etter opplæringslova'!$C$4,D286='Krav etter opplæringslova'!$C$5,D286='Krav etter opplæringslova'!$C$7,D286='Krav etter opplæringslova'!$C$9)</f>
        <v>0</v>
      </c>
      <c r="Q286" s="84" t="str">
        <f t="shared" si="28"/>
        <v xml:space="preserve"> </v>
      </c>
      <c r="R286" s="62" t="str">
        <f t="shared" si="29"/>
        <v xml:space="preserve">     </v>
      </c>
    </row>
    <row r="287" spans="1:18" ht="30" customHeight="1" x14ac:dyDescent="0.2">
      <c r="A287" s="121"/>
      <c r="B287" s="122"/>
      <c r="C287" s="123"/>
      <c r="D287" s="122"/>
      <c r="E287" s="124"/>
      <c r="F287" s="122"/>
      <c r="G287" s="125"/>
      <c r="H287" s="44" t="b">
        <f>OR(D287='Krav etter opplæringslova'!$C$6,D287='Krav etter opplæringslova'!$C$8)</f>
        <v>0</v>
      </c>
      <c r="I287" s="84" t="str">
        <f t="shared" si="24"/>
        <v xml:space="preserve"> </v>
      </c>
      <c r="J287" s="44" t="b">
        <f>IF('Formell utdanning'!D287='Krav etter opplæringslova'!$C$10,TRUE)</f>
        <v>0</v>
      </c>
      <c r="K287" s="84" t="str">
        <f t="shared" si="25"/>
        <v xml:space="preserve"> </v>
      </c>
      <c r="L287" s="44" t="b">
        <f>OR(D287='Krav etter opplæringslova'!$C$11,D287='Krav etter opplæringslova'!$C$13)</f>
        <v>0</v>
      </c>
      <c r="M287" s="84" t="str">
        <f t="shared" si="26"/>
        <v xml:space="preserve"> </v>
      </c>
      <c r="N287" s="44" t="b">
        <f>IF('Formell utdanning'!D287='Krav etter opplæringslova'!$C$14,TRUE)</f>
        <v>0</v>
      </c>
      <c r="O287" s="84" t="str">
        <f t="shared" si="27"/>
        <v xml:space="preserve"> </v>
      </c>
      <c r="P287" s="44" t="b">
        <f>OR(D287='Krav etter opplæringslova'!$C$3,D287='Krav etter opplæringslova'!$C$4,D287='Krav etter opplæringslova'!$C$5,D287='Krav etter opplæringslova'!$C$7,D287='Krav etter opplæringslova'!$C$9)</f>
        <v>0</v>
      </c>
      <c r="Q287" s="84" t="str">
        <f t="shared" si="28"/>
        <v xml:space="preserve"> </v>
      </c>
      <c r="R287" s="62" t="str">
        <f t="shared" si="29"/>
        <v xml:space="preserve">     </v>
      </c>
    </row>
    <row r="288" spans="1:18" ht="30" customHeight="1" x14ac:dyDescent="0.2">
      <c r="A288" s="121"/>
      <c r="B288" s="122"/>
      <c r="C288" s="123"/>
      <c r="D288" s="122"/>
      <c r="E288" s="124"/>
      <c r="F288" s="122"/>
      <c r="G288" s="125"/>
      <c r="H288" s="44" t="b">
        <f>OR(D288='Krav etter opplæringslova'!$C$6,D288='Krav etter opplæringslova'!$C$8)</f>
        <v>0</v>
      </c>
      <c r="I288" s="84" t="str">
        <f t="shared" si="24"/>
        <v xml:space="preserve"> </v>
      </c>
      <c r="J288" s="44" t="b">
        <f>IF('Formell utdanning'!D288='Krav etter opplæringslova'!$C$10,TRUE)</f>
        <v>0</v>
      </c>
      <c r="K288" s="84" t="str">
        <f t="shared" si="25"/>
        <v xml:space="preserve"> </v>
      </c>
      <c r="L288" s="44" t="b">
        <f>OR(D288='Krav etter opplæringslova'!$C$11,D288='Krav etter opplæringslova'!$C$13)</f>
        <v>0</v>
      </c>
      <c r="M288" s="84" t="str">
        <f t="shared" si="26"/>
        <v xml:space="preserve"> </v>
      </c>
      <c r="N288" s="44" t="b">
        <f>IF('Formell utdanning'!D288='Krav etter opplæringslova'!$C$14,TRUE)</f>
        <v>0</v>
      </c>
      <c r="O288" s="84" t="str">
        <f t="shared" si="27"/>
        <v xml:space="preserve"> </v>
      </c>
      <c r="P288" s="44" t="b">
        <f>OR(D288='Krav etter opplæringslova'!$C$3,D288='Krav etter opplæringslova'!$C$4,D288='Krav etter opplæringslova'!$C$5,D288='Krav etter opplæringslova'!$C$7,D288='Krav etter opplæringslova'!$C$9)</f>
        <v>0</v>
      </c>
      <c r="Q288" s="84" t="str">
        <f t="shared" si="28"/>
        <v xml:space="preserve"> </v>
      </c>
      <c r="R288" s="62" t="str">
        <f t="shared" si="29"/>
        <v xml:space="preserve">     </v>
      </c>
    </row>
    <row r="289" spans="1:18" ht="30" customHeight="1" x14ac:dyDescent="0.2">
      <c r="A289" s="121"/>
      <c r="B289" s="122"/>
      <c r="C289" s="123"/>
      <c r="D289" s="122"/>
      <c r="E289" s="124"/>
      <c r="F289" s="122"/>
      <c r="G289" s="125"/>
      <c r="H289" s="44" t="b">
        <f>OR(D289='Krav etter opplæringslova'!$C$6,D289='Krav etter opplæringslova'!$C$8)</f>
        <v>0</v>
      </c>
      <c r="I289" s="84" t="str">
        <f t="shared" si="24"/>
        <v xml:space="preserve"> </v>
      </c>
      <c r="J289" s="44" t="b">
        <f>IF('Formell utdanning'!D289='Krav etter opplæringslova'!$C$10,TRUE)</f>
        <v>0</v>
      </c>
      <c r="K289" s="84" t="str">
        <f t="shared" si="25"/>
        <v xml:space="preserve"> </v>
      </c>
      <c r="L289" s="44" t="b">
        <f>OR(D289='Krav etter opplæringslova'!$C$11,D289='Krav etter opplæringslova'!$C$13)</f>
        <v>0</v>
      </c>
      <c r="M289" s="84" t="str">
        <f t="shared" si="26"/>
        <v xml:space="preserve"> </v>
      </c>
      <c r="N289" s="44" t="b">
        <f>IF('Formell utdanning'!D289='Krav etter opplæringslova'!$C$14,TRUE)</f>
        <v>0</v>
      </c>
      <c r="O289" s="84" t="str">
        <f t="shared" si="27"/>
        <v xml:space="preserve"> </v>
      </c>
      <c r="P289" s="44" t="b">
        <f>OR(D289='Krav etter opplæringslova'!$C$3,D289='Krav etter opplæringslova'!$C$4,D289='Krav etter opplæringslova'!$C$5,D289='Krav etter opplæringslova'!$C$7,D289='Krav etter opplæringslova'!$C$9)</f>
        <v>0</v>
      </c>
      <c r="Q289" s="84" t="str">
        <f t="shared" si="28"/>
        <v xml:space="preserve"> </v>
      </c>
      <c r="R289" s="62" t="str">
        <f t="shared" si="29"/>
        <v xml:space="preserve">     </v>
      </c>
    </row>
    <row r="290" spans="1:18" ht="30" customHeight="1" x14ac:dyDescent="0.2">
      <c r="A290" s="121"/>
      <c r="B290" s="122"/>
      <c r="C290" s="123"/>
      <c r="D290" s="122"/>
      <c r="E290" s="124"/>
      <c r="F290" s="122"/>
      <c r="G290" s="125"/>
      <c r="H290" s="44" t="b">
        <f>OR(D290='Krav etter opplæringslova'!$C$6,D290='Krav etter opplæringslova'!$C$8)</f>
        <v>0</v>
      </c>
      <c r="I290" s="84" t="str">
        <f t="shared" si="24"/>
        <v xml:space="preserve"> </v>
      </c>
      <c r="J290" s="44" t="b">
        <f>IF('Formell utdanning'!D290='Krav etter opplæringslova'!$C$10,TRUE)</f>
        <v>0</v>
      </c>
      <c r="K290" s="84" t="str">
        <f t="shared" si="25"/>
        <v xml:space="preserve"> </v>
      </c>
      <c r="L290" s="44" t="b">
        <f>OR(D290='Krav etter opplæringslova'!$C$11,D290='Krav etter opplæringslova'!$C$13)</f>
        <v>0</v>
      </c>
      <c r="M290" s="84" t="str">
        <f t="shared" si="26"/>
        <v xml:space="preserve"> </v>
      </c>
      <c r="N290" s="44" t="b">
        <f>IF('Formell utdanning'!D290='Krav etter opplæringslova'!$C$14,TRUE)</f>
        <v>0</v>
      </c>
      <c r="O290" s="84" t="str">
        <f t="shared" si="27"/>
        <v xml:space="preserve"> </v>
      </c>
      <c r="P290" s="44" t="b">
        <f>OR(D290='Krav etter opplæringslova'!$C$3,D290='Krav etter opplæringslova'!$C$4,D290='Krav etter opplæringslova'!$C$5,D290='Krav etter opplæringslova'!$C$7,D290='Krav etter opplæringslova'!$C$9)</f>
        <v>0</v>
      </c>
      <c r="Q290" s="84" t="str">
        <f t="shared" si="28"/>
        <v xml:space="preserve"> </v>
      </c>
      <c r="R290" s="62" t="str">
        <f t="shared" si="29"/>
        <v xml:space="preserve">     </v>
      </c>
    </row>
    <row r="291" spans="1:18" ht="30" customHeight="1" x14ac:dyDescent="0.2">
      <c r="A291" s="121"/>
      <c r="B291" s="122"/>
      <c r="C291" s="123"/>
      <c r="D291" s="122"/>
      <c r="E291" s="124"/>
      <c r="F291" s="122"/>
      <c r="G291" s="125"/>
      <c r="H291" s="44" t="b">
        <f>OR(D291='Krav etter opplæringslova'!$C$6,D291='Krav etter opplæringslova'!$C$8)</f>
        <v>0</v>
      </c>
      <c r="I291" s="84" t="str">
        <f t="shared" si="24"/>
        <v xml:space="preserve"> </v>
      </c>
      <c r="J291" s="44" t="b">
        <f>IF('Formell utdanning'!D291='Krav etter opplæringslova'!$C$10,TRUE)</f>
        <v>0</v>
      </c>
      <c r="K291" s="84" t="str">
        <f t="shared" si="25"/>
        <v xml:space="preserve"> </v>
      </c>
      <c r="L291" s="44" t="b">
        <f>OR(D291='Krav etter opplæringslova'!$C$11,D291='Krav etter opplæringslova'!$C$13)</f>
        <v>0</v>
      </c>
      <c r="M291" s="84" t="str">
        <f t="shared" si="26"/>
        <v xml:space="preserve"> </v>
      </c>
      <c r="N291" s="44" t="b">
        <f>IF('Formell utdanning'!D291='Krav etter opplæringslova'!$C$14,TRUE)</f>
        <v>0</v>
      </c>
      <c r="O291" s="84" t="str">
        <f t="shared" si="27"/>
        <v xml:space="preserve"> </v>
      </c>
      <c r="P291" s="44" t="b">
        <f>OR(D291='Krav etter opplæringslova'!$C$3,D291='Krav etter opplæringslova'!$C$4,D291='Krav etter opplæringslova'!$C$5,D291='Krav etter opplæringslova'!$C$7,D291='Krav etter opplæringslova'!$C$9)</f>
        <v>0</v>
      </c>
      <c r="Q291" s="84" t="str">
        <f t="shared" si="28"/>
        <v xml:space="preserve"> </v>
      </c>
      <c r="R291" s="62" t="str">
        <f t="shared" si="29"/>
        <v xml:space="preserve">     </v>
      </c>
    </row>
    <row r="292" spans="1:18" ht="30" customHeight="1" x14ac:dyDescent="0.2">
      <c r="A292" s="121"/>
      <c r="B292" s="122"/>
      <c r="C292" s="123"/>
      <c r="D292" s="122"/>
      <c r="E292" s="124"/>
      <c r="F292" s="122"/>
      <c r="G292" s="125"/>
      <c r="H292" s="44" t="b">
        <f>OR(D292='Krav etter opplæringslova'!$C$6,D292='Krav etter opplæringslova'!$C$8)</f>
        <v>0</v>
      </c>
      <c r="I292" s="84" t="str">
        <f t="shared" si="24"/>
        <v xml:space="preserve"> </v>
      </c>
      <c r="J292" s="44" t="b">
        <f>IF('Formell utdanning'!D292='Krav etter opplæringslova'!$C$10,TRUE)</f>
        <v>0</v>
      </c>
      <c r="K292" s="84" t="str">
        <f t="shared" si="25"/>
        <v xml:space="preserve"> </v>
      </c>
      <c r="L292" s="44" t="b">
        <f>OR(D292='Krav etter opplæringslova'!$C$11,D292='Krav etter opplæringslova'!$C$13)</f>
        <v>0</v>
      </c>
      <c r="M292" s="84" t="str">
        <f t="shared" si="26"/>
        <v xml:space="preserve"> </v>
      </c>
      <c r="N292" s="44" t="b">
        <f>IF('Formell utdanning'!D292='Krav etter opplæringslova'!$C$14,TRUE)</f>
        <v>0</v>
      </c>
      <c r="O292" s="84" t="str">
        <f t="shared" si="27"/>
        <v xml:space="preserve"> </v>
      </c>
      <c r="P292" s="44" t="b">
        <f>OR(D292='Krav etter opplæringslova'!$C$3,D292='Krav etter opplæringslova'!$C$4,D292='Krav etter opplæringslova'!$C$5,D292='Krav etter opplæringslova'!$C$7,D292='Krav etter opplæringslova'!$C$9)</f>
        <v>0</v>
      </c>
      <c r="Q292" s="84" t="str">
        <f t="shared" si="28"/>
        <v xml:space="preserve"> </v>
      </c>
      <c r="R292" s="62" t="str">
        <f t="shared" si="29"/>
        <v xml:space="preserve">     </v>
      </c>
    </row>
    <row r="293" spans="1:18" ht="30" customHeight="1" x14ac:dyDescent="0.2">
      <c r="A293" s="121"/>
      <c r="B293" s="122"/>
      <c r="C293" s="123"/>
      <c r="D293" s="122"/>
      <c r="E293" s="124"/>
      <c r="F293" s="122"/>
      <c r="G293" s="125"/>
      <c r="H293" s="44" t="b">
        <f>OR(D293='Krav etter opplæringslova'!$C$6,D293='Krav etter opplæringslova'!$C$8)</f>
        <v>0</v>
      </c>
      <c r="I293" s="84" t="str">
        <f t="shared" si="24"/>
        <v xml:space="preserve"> </v>
      </c>
      <c r="J293" s="44" t="b">
        <f>IF('Formell utdanning'!D293='Krav etter opplæringslova'!$C$10,TRUE)</f>
        <v>0</v>
      </c>
      <c r="K293" s="84" t="str">
        <f t="shared" si="25"/>
        <v xml:space="preserve"> </v>
      </c>
      <c r="L293" s="44" t="b">
        <f>OR(D293='Krav etter opplæringslova'!$C$11,D293='Krav etter opplæringslova'!$C$13)</f>
        <v>0</v>
      </c>
      <c r="M293" s="84" t="str">
        <f t="shared" si="26"/>
        <v xml:space="preserve"> </v>
      </c>
      <c r="N293" s="44" t="b">
        <f>IF('Formell utdanning'!D293='Krav etter opplæringslova'!$C$14,TRUE)</f>
        <v>0</v>
      </c>
      <c r="O293" s="84" t="str">
        <f t="shared" si="27"/>
        <v xml:space="preserve"> </v>
      </c>
      <c r="P293" s="44" t="b">
        <f>OR(D293='Krav etter opplæringslova'!$C$3,D293='Krav etter opplæringslova'!$C$4,D293='Krav etter opplæringslova'!$C$5,D293='Krav etter opplæringslova'!$C$7,D293='Krav etter opplæringslova'!$C$9)</f>
        <v>0</v>
      </c>
      <c r="Q293" s="84" t="str">
        <f t="shared" si="28"/>
        <v xml:space="preserve"> </v>
      </c>
      <c r="R293" s="62" t="str">
        <f t="shared" si="29"/>
        <v xml:space="preserve">     </v>
      </c>
    </row>
    <row r="294" spans="1:18" ht="30" customHeight="1" x14ac:dyDescent="0.2">
      <c r="A294" s="121"/>
      <c r="B294" s="122"/>
      <c r="C294" s="123"/>
      <c r="D294" s="122"/>
      <c r="E294" s="124"/>
      <c r="F294" s="122"/>
      <c r="G294" s="125"/>
      <c r="H294" s="44" t="b">
        <f>OR(D294='Krav etter opplæringslova'!$C$6,D294='Krav etter opplæringslova'!$C$8)</f>
        <v>0</v>
      </c>
      <c r="I294" s="84" t="str">
        <f t="shared" si="24"/>
        <v xml:space="preserve"> </v>
      </c>
      <c r="J294" s="44" t="b">
        <f>IF('Formell utdanning'!D294='Krav etter opplæringslova'!$C$10,TRUE)</f>
        <v>0</v>
      </c>
      <c r="K294" s="84" t="str">
        <f t="shared" si="25"/>
        <v xml:space="preserve"> </v>
      </c>
      <c r="L294" s="44" t="b">
        <f>OR(D294='Krav etter opplæringslova'!$C$11,D294='Krav etter opplæringslova'!$C$13)</f>
        <v>0</v>
      </c>
      <c r="M294" s="84" t="str">
        <f t="shared" si="26"/>
        <v xml:space="preserve"> </v>
      </c>
      <c r="N294" s="44" t="b">
        <f>IF('Formell utdanning'!D294='Krav etter opplæringslova'!$C$14,TRUE)</f>
        <v>0</v>
      </c>
      <c r="O294" s="84" t="str">
        <f t="shared" si="27"/>
        <v xml:space="preserve"> </v>
      </c>
      <c r="P294" s="44" t="b">
        <f>OR(D294='Krav etter opplæringslova'!$C$3,D294='Krav etter opplæringslova'!$C$4,D294='Krav etter opplæringslova'!$C$5,D294='Krav etter opplæringslova'!$C$7,D294='Krav etter opplæringslova'!$C$9)</f>
        <v>0</v>
      </c>
      <c r="Q294" s="84" t="str">
        <f t="shared" si="28"/>
        <v xml:space="preserve"> </v>
      </c>
      <c r="R294" s="62" t="str">
        <f t="shared" si="29"/>
        <v xml:space="preserve">     </v>
      </c>
    </row>
    <row r="295" spans="1:18" ht="30" customHeight="1" x14ac:dyDescent="0.2">
      <c r="A295" s="121"/>
      <c r="B295" s="122"/>
      <c r="C295" s="123"/>
      <c r="D295" s="122"/>
      <c r="E295" s="124"/>
      <c r="F295" s="122"/>
      <c r="G295" s="125"/>
      <c r="H295" s="44" t="b">
        <f>OR(D295='Krav etter opplæringslova'!$C$6,D295='Krav etter opplæringslova'!$C$8)</f>
        <v>0</v>
      </c>
      <c r="I295" s="84" t="str">
        <f t="shared" si="24"/>
        <v xml:space="preserve"> </v>
      </c>
      <c r="J295" s="44" t="b">
        <f>IF('Formell utdanning'!D295='Krav etter opplæringslova'!$C$10,TRUE)</f>
        <v>0</v>
      </c>
      <c r="K295" s="84" t="str">
        <f t="shared" si="25"/>
        <v xml:space="preserve"> </v>
      </c>
      <c r="L295" s="44" t="b">
        <f>OR(D295='Krav etter opplæringslova'!$C$11,D295='Krav etter opplæringslova'!$C$13)</f>
        <v>0</v>
      </c>
      <c r="M295" s="84" t="str">
        <f t="shared" si="26"/>
        <v xml:space="preserve"> </v>
      </c>
      <c r="N295" s="44" t="b">
        <f>IF('Formell utdanning'!D295='Krav etter opplæringslova'!$C$14,TRUE)</f>
        <v>0</v>
      </c>
      <c r="O295" s="84" t="str">
        <f t="shared" si="27"/>
        <v xml:space="preserve"> </v>
      </c>
      <c r="P295" s="44" t="b">
        <f>OR(D295='Krav etter opplæringslova'!$C$3,D295='Krav etter opplæringslova'!$C$4,D295='Krav etter opplæringslova'!$C$5,D295='Krav etter opplæringslova'!$C$7,D295='Krav etter opplæringslova'!$C$9)</f>
        <v>0</v>
      </c>
      <c r="Q295" s="84" t="str">
        <f t="shared" si="28"/>
        <v xml:space="preserve"> </v>
      </c>
      <c r="R295" s="62" t="str">
        <f t="shared" si="29"/>
        <v xml:space="preserve">     </v>
      </c>
    </row>
    <row r="296" spans="1:18" ht="30" customHeight="1" x14ac:dyDescent="0.2">
      <c r="A296" s="121"/>
      <c r="B296" s="122"/>
      <c r="C296" s="123"/>
      <c r="D296" s="122"/>
      <c r="E296" s="124"/>
      <c r="F296" s="122"/>
      <c r="G296" s="125"/>
      <c r="H296" s="44" t="b">
        <f>OR(D296='Krav etter opplæringslova'!$C$6,D296='Krav etter opplæringslova'!$C$8)</f>
        <v>0</v>
      </c>
      <c r="I296" s="84" t="str">
        <f t="shared" si="24"/>
        <v xml:space="preserve"> </v>
      </c>
      <c r="J296" s="44" t="b">
        <f>IF('Formell utdanning'!D296='Krav etter opplæringslova'!$C$10,TRUE)</f>
        <v>0</v>
      </c>
      <c r="K296" s="84" t="str">
        <f t="shared" si="25"/>
        <v xml:space="preserve"> </v>
      </c>
      <c r="L296" s="44" t="b">
        <f>OR(D296='Krav etter opplæringslova'!$C$11,D296='Krav etter opplæringslova'!$C$13)</f>
        <v>0</v>
      </c>
      <c r="M296" s="84" t="str">
        <f t="shared" si="26"/>
        <v xml:space="preserve"> </v>
      </c>
      <c r="N296" s="44" t="b">
        <f>IF('Formell utdanning'!D296='Krav etter opplæringslova'!$C$14,TRUE)</f>
        <v>0</v>
      </c>
      <c r="O296" s="84" t="str">
        <f t="shared" si="27"/>
        <v xml:space="preserve"> </v>
      </c>
      <c r="P296" s="44" t="b">
        <f>OR(D296='Krav etter opplæringslova'!$C$3,D296='Krav etter opplæringslova'!$C$4,D296='Krav etter opplæringslova'!$C$5,D296='Krav etter opplæringslova'!$C$7,D296='Krav etter opplæringslova'!$C$9)</f>
        <v>0</v>
      </c>
      <c r="Q296" s="84" t="str">
        <f t="shared" si="28"/>
        <v xml:space="preserve"> </v>
      </c>
      <c r="R296" s="62" t="str">
        <f t="shared" si="29"/>
        <v xml:space="preserve">     </v>
      </c>
    </row>
    <row r="297" spans="1:18" ht="30" customHeight="1" x14ac:dyDescent="0.2">
      <c r="A297" s="121"/>
      <c r="B297" s="122"/>
      <c r="C297" s="123"/>
      <c r="D297" s="122"/>
      <c r="E297" s="124"/>
      <c r="F297" s="122"/>
      <c r="G297" s="125"/>
      <c r="H297" s="44" t="b">
        <f>OR(D297='Krav etter opplæringslova'!$C$6,D297='Krav etter opplæringslova'!$C$8)</f>
        <v>0</v>
      </c>
      <c r="I297" s="84" t="str">
        <f t="shared" si="24"/>
        <v xml:space="preserve"> </v>
      </c>
      <c r="J297" s="44" t="b">
        <f>IF('Formell utdanning'!D297='Krav etter opplæringslova'!$C$10,TRUE)</f>
        <v>0</v>
      </c>
      <c r="K297" s="84" t="str">
        <f t="shared" si="25"/>
        <v xml:space="preserve"> </v>
      </c>
      <c r="L297" s="44" t="b">
        <f>OR(D297='Krav etter opplæringslova'!$C$11,D297='Krav etter opplæringslova'!$C$13)</f>
        <v>0</v>
      </c>
      <c r="M297" s="84" t="str">
        <f t="shared" si="26"/>
        <v xml:space="preserve"> </v>
      </c>
      <c r="N297" s="44" t="b">
        <f>IF('Formell utdanning'!D297='Krav etter opplæringslova'!$C$14,TRUE)</f>
        <v>0</v>
      </c>
      <c r="O297" s="84" t="str">
        <f t="shared" si="27"/>
        <v xml:space="preserve"> </v>
      </c>
      <c r="P297" s="44" t="b">
        <f>OR(D297='Krav etter opplæringslova'!$C$3,D297='Krav etter opplæringslova'!$C$4,D297='Krav etter opplæringslova'!$C$5,D297='Krav etter opplæringslova'!$C$7,D297='Krav etter opplæringslova'!$C$9)</f>
        <v>0</v>
      </c>
      <c r="Q297" s="84" t="str">
        <f t="shared" si="28"/>
        <v xml:space="preserve"> </v>
      </c>
      <c r="R297" s="62" t="str">
        <f t="shared" si="29"/>
        <v xml:space="preserve">     </v>
      </c>
    </row>
    <row r="298" spans="1:18" ht="30" customHeight="1" x14ac:dyDescent="0.2">
      <c r="A298" s="121"/>
      <c r="B298" s="122"/>
      <c r="C298" s="123"/>
      <c r="D298" s="122"/>
      <c r="E298" s="124"/>
      <c r="F298" s="122"/>
      <c r="G298" s="125"/>
      <c r="H298" s="44" t="b">
        <f>OR(D298='Krav etter opplæringslova'!$C$6,D298='Krav etter opplæringslova'!$C$8)</f>
        <v>0</v>
      </c>
      <c r="I298" s="84" t="str">
        <f t="shared" si="24"/>
        <v xml:space="preserve"> </v>
      </c>
      <c r="J298" s="44" t="b">
        <f>IF('Formell utdanning'!D298='Krav etter opplæringslova'!$C$10,TRUE)</f>
        <v>0</v>
      </c>
      <c r="K298" s="84" t="str">
        <f t="shared" si="25"/>
        <v xml:space="preserve"> </v>
      </c>
      <c r="L298" s="44" t="b">
        <f>OR(D298='Krav etter opplæringslova'!$C$11,D298='Krav etter opplæringslova'!$C$13)</f>
        <v>0</v>
      </c>
      <c r="M298" s="84" t="str">
        <f t="shared" si="26"/>
        <v xml:space="preserve"> </v>
      </c>
      <c r="N298" s="44" t="b">
        <f>IF('Formell utdanning'!D298='Krav etter opplæringslova'!$C$14,TRUE)</f>
        <v>0</v>
      </c>
      <c r="O298" s="84" t="str">
        <f t="shared" si="27"/>
        <v xml:space="preserve"> </v>
      </c>
      <c r="P298" s="44" t="b">
        <f>OR(D298='Krav etter opplæringslova'!$C$3,D298='Krav etter opplæringslova'!$C$4,D298='Krav etter opplæringslova'!$C$5,D298='Krav etter opplæringslova'!$C$7,D298='Krav etter opplæringslova'!$C$9)</f>
        <v>0</v>
      </c>
      <c r="Q298" s="84" t="str">
        <f t="shared" si="28"/>
        <v xml:space="preserve"> </v>
      </c>
      <c r="R298" s="62" t="str">
        <f t="shared" si="29"/>
        <v xml:space="preserve">     </v>
      </c>
    </row>
    <row r="299" spans="1:18" ht="30" customHeight="1" x14ac:dyDescent="0.2">
      <c r="A299" s="121"/>
      <c r="B299" s="122"/>
      <c r="C299" s="123"/>
      <c r="D299" s="122"/>
      <c r="E299" s="124"/>
      <c r="F299" s="122"/>
      <c r="G299" s="125"/>
      <c r="H299" s="44" t="b">
        <f>OR(D299='Krav etter opplæringslova'!$C$6,D299='Krav etter opplæringslova'!$C$8)</f>
        <v>0</v>
      </c>
      <c r="I299" s="84" t="str">
        <f t="shared" si="24"/>
        <v xml:space="preserve"> </v>
      </c>
      <c r="J299" s="44" t="b">
        <f>IF('Formell utdanning'!D299='Krav etter opplæringslova'!$C$10,TRUE)</f>
        <v>0</v>
      </c>
      <c r="K299" s="84" t="str">
        <f t="shared" si="25"/>
        <v xml:space="preserve"> </v>
      </c>
      <c r="L299" s="44" t="b">
        <f>OR(D299='Krav etter opplæringslova'!$C$11,D299='Krav etter opplæringslova'!$C$13)</f>
        <v>0</v>
      </c>
      <c r="M299" s="84" t="str">
        <f t="shared" si="26"/>
        <v xml:space="preserve"> </v>
      </c>
      <c r="N299" s="44" t="b">
        <f>IF('Formell utdanning'!D299='Krav etter opplæringslova'!$C$14,TRUE)</f>
        <v>0</v>
      </c>
      <c r="O299" s="84" t="str">
        <f t="shared" si="27"/>
        <v xml:space="preserve"> </v>
      </c>
      <c r="P299" s="44" t="b">
        <f>OR(D299='Krav etter opplæringslova'!$C$3,D299='Krav etter opplæringslova'!$C$4,D299='Krav etter opplæringslova'!$C$5,D299='Krav etter opplæringslova'!$C$7,D299='Krav etter opplæringslova'!$C$9)</f>
        <v>0</v>
      </c>
      <c r="Q299" s="84" t="str">
        <f t="shared" si="28"/>
        <v xml:space="preserve"> </v>
      </c>
      <c r="R299" s="62" t="str">
        <f t="shared" si="29"/>
        <v xml:space="preserve">     </v>
      </c>
    </row>
    <row r="300" spans="1:18" ht="30" customHeight="1" x14ac:dyDescent="0.2">
      <c r="A300" s="121"/>
      <c r="B300" s="122"/>
      <c r="C300" s="123"/>
      <c r="D300" s="122"/>
      <c r="E300" s="124"/>
      <c r="F300" s="122"/>
      <c r="G300" s="125"/>
      <c r="H300" s="44" t="b">
        <f>OR(D300='Krav etter opplæringslova'!$C$6,D300='Krav etter opplæringslova'!$C$8)</f>
        <v>0</v>
      </c>
      <c r="I300" s="84" t="str">
        <f t="shared" si="24"/>
        <v xml:space="preserve"> </v>
      </c>
      <c r="J300" s="44" t="b">
        <f>IF('Formell utdanning'!D300='Krav etter opplæringslova'!$C$10,TRUE)</f>
        <v>0</v>
      </c>
      <c r="K300" s="84" t="str">
        <f t="shared" si="25"/>
        <v xml:space="preserve"> </v>
      </c>
      <c r="L300" s="44" t="b">
        <f>OR(D300='Krav etter opplæringslova'!$C$11,D300='Krav etter opplæringslova'!$C$13)</f>
        <v>0</v>
      </c>
      <c r="M300" s="84" t="str">
        <f t="shared" si="26"/>
        <v xml:space="preserve"> </v>
      </c>
      <c r="N300" s="44" t="b">
        <f>IF('Formell utdanning'!D300='Krav etter opplæringslova'!$C$14,TRUE)</f>
        <v>0</v>
      </c>
      <c r="O300" s="84" t="str">
        <f t="shared" si="27"/>
        <v xml:space="preserve"> </v>
      </c>
      <c r="P300" s="44" t="b">
        <f>OR(D300='Krav etter opplæringslova'!$C$3,D300='Krav etter opplæringslova'!$C$4,D300='Krav etter opplæringslova'!$C$5,D300='Krav etter opplæringslova'!$C$7,D300='Krav etter opplæringslova'!$C$9)</f>
        <v>0</v>
      </c>
      <c r="Q300" s="84" t="str">
        <f t="shared" si="28"/>
        <v xml:space="preserve"> </v>
      </c>
      <c r="R300" s="62" t="str">
        <f t="shared" si="29"/>
        <v xml:space="preserve">     </v>
      </c>
    </row>
    <row r="301" spans="1:18" ht="30" customHeight="1" x14ac:dyDescent="0.2">
      <c r="A301" s="121"/>
      <c r="B301" s="122"/>
      <c r="C301" s="123"/>
      <c r="D301" s="122"/>
      <c r="E301" s="124"/>
      <c r="F301" s="122"/>
      <c r="G301" s="125"/>
      <c r="H301" s="44" t="b">
        <f>OR(D301='Krav etter opplæringslova'!$C$6,D301='Krav etter opplæringslova'!$C$8)</f>
        <v>0</v>
      </c>
      <c r="I301" s="84" t="str">
        <f t="shared" si="24"/>
        <v xml:space="preserve"> </v>
      </c>
      <c r="J301" s="44" t="b">
        <f>IF('Formell utdanning'!D301='Krav etter opplæringslova'!$C$10,TRUE)</f>
        <v>0</v>
      </c>
      <c r="K301" s="84" t="str">
        <f t="shared" si="25"/>
        <v xml:space="preserve"> </v>
      </c>
      <c r="L301" s="44" t="b">
        <f>OR(D301='Krav etter opplæringslova'!$C$11,D301='Krav etter opplæringslova'!$C$13)</f>
        <v>0</v>
      </c>
      <c r="M301" s="84" t="str">
        <f t="shared" si="26"/>
        <v xml:space="preserve"> </v>
      </c>
      <c r="N301" s="44" t="b">
        <f>IF('Formell utdanning'!D301='Krav etter opplæringslova'!$C$14,TRUE)</f>
        <v>0</v>
      </c>
      <c r="O301" s="84" t="str">
        <f t="shared" si="27"/>
        <v xml:space="preserve"> </v>
      </c>
      <c r="P301" s="44" t="b">
        <f>OR(D301='Krav etter opplæringslova'!$C$3,D301='Krav etter opplæringslova'!$C$4,D301='Krav etter opplæringslova'!$C$5,D301='Krav etter opplæringslova'!$C$7,D301='Krav etter opplæringslova'!$C$9)</f>
        <v>0</v>
      </c>
      <c r="Q301" s="84" t="str">
        <f t="shared" si="28"/>
        <v xml:space="preserve"> </v>
      </c>
      <c r="R301" s="62" t="str">
        <f t="shared" si="29"/>
        <v xml:space="preserve">     </v>
      </c>
    </row>
    <row r="302" spans="1:18" ht="30" customHeight="1" x14ac:dyDescent="0.2">
      <c r="A302" s="121"/>
      <c r="B302" s="122"/>
      <c r="C302" s="123"/>
      <c r="D302" s="122"/>
      <c r="E302" s="124"/>
      <c r="F302" s="122"/>
      <c r="G302" s="125"/>
      <c r="H302" s="44" t="b">
        <f>OR(D302='Krav etter opplæringslova'!$C$6,D302='Krav etter opplæringslova'!$C$8)</f>
        <v>0</v>
      </c>
      <c r="I302" s="84" t="str">
        <f t="shared" si="24"/>
        <v xml:space="preserve"> </v>
      </c>
      <c r="J302" s="44" t="b">
        <f>IF('Formell utdanning'!D302='Krav etter opplæringslova'!$C$10,TRUE)</f>
        <v>0</v>
      </c>
      <c r="K302" s="84" t="str">
        <f t="shared" si="25"/>
        <v xml:space="preserve"> </v>
      </c>
      <c r="L302" s="44" t="b">
        <f>OR(D302='Krav etter opplæringslova'!$C$11,D302='Krav etter opplæringslova'!$C$13)</f>
        <v>0</v>
      </c>
      <c r="M302" s="84" t="str">
        <f t="shared" si="26"/>
        <v xml:space="preserve"> </v>
      </c>
      <c r="N302" s="44" t="b">
        <f>IF('Formell utdanning'!D302='Krav etter opplæringslova'!$C$14,TRUE)</f>
        <v>0</v>
      </c>
      <c r="O302" s="84" t="str">
        <f t="shared" si="27"/>
        <v xml:space="preserve"> </v>
      </c>
      <c r="P302" s="44" t="b">
        <f>OR(D302='Krav etter opplæringslova'!$C$3,D302='Krav etter opplæringslova'!$C$4,D302='Krav etter opplæringslova'!$C$5,D302='Krav etter opplæringslova'!$C$7,D302='Krav etter opplæringslova'!$C$9)</f>
        <v>0</v>
      </c>
      <c r="Q302" s="84" t="str">
        <f t="shared" si="28"/>
        <v xml:space="preserve"> </v>
      </c>
      <c r="R302" s="62" t="str">
        <f t="shared" si="29"/>
        <v xml:space="preserve">     </v>
      </c>
    </row>
    <row r="303" spans="1:18" ht="30" customHeight="1" x14ac:dyDescent="0.2">
      <c r="A303" s="121"/>
      <c r="B303" s="122"/>
      <c r="C303" s="123"/>
      <c r="D303" s="122"/>
      <c r="E303" s="124"/>
      <c r="F303" s="122"/>
      <c r="G303" s="125"/>
      <c r="H303" s="44" t="b">
        <f>OR(D303='Krav etter opplæringslova'!$C$6,D303='Krav etter opplæringslova'!$C$8)</f>
        <v>0</v>
      </c>
      <c r="I303" s="84" t="str">
        <f t="shared" si="24"/>
        <v xml:space="preserve"> </v>
      </c>
      <c r="J303" s="44" t="b">
        <f>IF('Formell utdanning'!D303='Krav etter opplæringslova'!$C$10,TRUE)</f>
        <v>0</v>
      </c>
      <c r="K303" s="84" t="str">
        <f t="shared" si="25"/>
        <v xml:space="preserve"> </v>
      </c>
      <c r="L303" s="44" t="b">
        <f>OR(D303='Krav etter opplæringslova'!$C$11,D303='Krav etter opplæringslova'!$C$13)</f>
        <v>0</v>
      </c>
      <c r="M303" s="84" t="str">
        <f t="shared" si="26"/>
        <v xml:space="preserve"> </v>
      </c>
      <c r="N303" s="44" t="b">
        <f>IF('Formell utdanning'!D303='Krav etter opplæringslova'!$C$14,TRUE)</f>
        <v>0</v>
      </c>
      <c r="O303" s="84" t="str">
        <f t="shared" si="27"/>
        <v xml:space="preserve"> </v>
      </c>
      <c r="P303" s="44" t="b">
        <f>OR(D303='Krav etter opplæringslova'!$C$3,D303='Krav etter opplæringslova'!$C$4,D303='Krav etter opplæringslova'!$C$5,D303='Krav etter opplæringslova'!$C$7,D303='Krav etter opplæringslova'!$C$9)</f>
        <v>0</v>
      </c>
      <c r="Q303" s="84" t="str">
        <f t="shared" si="28"/>
        <v xml:space="preserve"> </v>
      </c>
      <c r="R303" s="62" t="str">
        <f t="shared" si="29"/>
        <v xml:space="preserve">     </v>
      </c>
    </row>
    <row r="304" spans="1:18" ht="30" customHeight="1" x14ac:dyDescent="0.2">
      <c r="A304" s="121"/>
      <c r="B304" s="122"/>
      <c r="C304" s="123"/>
      <c r="D304" s="122"/>
      <c r="E304" s="124"/>
      <c r="F304" s="122"/>
      <c r="G304" s="125"/>
      <c r="H304" s="44" t="b">
        <f>OR(D304='Krav etter opplæringslova'!$C$6,D304='Krav etter opplæringslova'!$C$8)</f>
        <v>0</v>
      </c>
      <c r="I304" s="84" t="str">
        <f t="shared" si="24"/>
        <v xml:space="preserve"> </v>
      </c>
      <c r="J304" s="44" t="b">
        <f>IF('Formell utdanning'!D304='Krav etter opplæringslova'!$C$10,TRUE)</f>
        <v>0</v>
      </c>
      <c r="K304" s="84" t="str">
        <f t="shared" si="25"/>
        <v xml:space="preserve"> </v>
      </c>
      <c r="L304" s="44" t="b">
        <f>OR(D304='Krav etter opplæringslova'!$C$11,D304='Krav etter opplæringslova'!$C$13)</f>
        <v>0</v>
      </c>
      <c r="M304" s="84" t="str">
        <f t="shared" si="26"/>
        <v xml:space="preserve"> </v>
      </c>
      <c r="N304" s="44" t="b">
        <f>IF('Formell utdanning'!D304='Krav etter opplæringslova'!$C$14,TRUE)</f>
        <v>0</v>
      </c>
      <c r="O304" s="84" t="str">
        <f t="shared" si="27"/>
        <v xml:space="preserve"> </v>
      </c>
      <c r="P304" s="44" t="b">
        <f>OR(D304='Krav etter opplæringslova'!$C$3,D304='Krav etter opplæringslova'!$C$4,D304='Krav etter opplæringslova'!$C$5,D304='Krav etter opplæringslova'!$C$7,D304='Krav etter opplæringslova'!$C$9)</f>
        <v>0</v>
      </c>
      <c r="Q304" s="84" t="str">
        <f t="shared" si="28"/>
        <v xml:space="preserve"> </v>
      </c>
      <c r="R304" s="62" t="str">
        <f t="shared" si="29"/>
        <v xml:space="preserve">     </v>
      </c>
    </row>
    <row r="305" spans="1:18" ht="30" customHeight="1" x14ac:dyDescent="0.2">
      <c r="A305" s="121"/>
      <c r="B305" s="122"/>
      <c r="C305" s="123"/>
      <c r="D305" s="122"/>
      <c r="E305" s="124"/>
      <c r="F305" s="122"/>
      <c r="G305" s="125"/>
      <c r="H305" s="44" t="b">
        <f>OR(D305='Krav etter opplæringslova'!$C$6,D305='Krav etter opplæringslova'!$C$8)</f>
        <v>0</v>
      </c>
      <c r="I305" s="84" t="str">
        <f t="shared" si="24"/>
        <v xml:space="preserve"> </v>
      </c>
      <c r="J305" s="44" t="b">
        <f>IF('Formell utdanning'!D305='Krav etter opplæringslova'!$C$10,TRUE)</f>
        <v>0</v>
      </c>
      <c r="K305" s="84" t="str">
        <f t="shared" si="25"/>
        <v xml:space="preserve"> </v>
      </c>
      <c r="L305" s="44" t="b">
        <f>OR(D305='Krav etter opplæringslova'!$C$11,D305='Krav etter opplæringslova'!$C$13)</f>
        <v>0</v>
      </c>
      <c r="M305" s="84" t="str">
        <f t="shared" si="26"/>
        <v xml:space="preserve"> </v>
      </c>
      <c r="N305" s="44" t="b">
        <f>IF('Formell utdanning'!D305='Krav etter opplæringslova'!$C$14,TRUE)</f>
        <v>0</v>
      </c>
      <c r="O305" s="84" t="str">
        <f t="shared" si="27"/>
        <v xml:space="preserve"> </v>
      </c>
      <c r="P305" s="44" t="b">
        <f>OR(D305='Krav etter opplæringslova'!$C$3,D305='Krav etter opplæringslova'!$C$4,D305='Krav etter opplæringslova'!$C$5,D305='Krav etter opplæringslova'!$C$7,D305='Krav etter opplæringslova'!$C$9)</f>
        <v>0</v>
      </c>
      <c r="Q305" s="84" t="str">
        <f t="shared" si="28"/>
        <v xml:space="preserve"> </v>
      </c>
      <c r="R305" s="62" t="str">
        <f t="shared" si="29"/>
        <v xml:space="preserve">     </v>
      </c>
    </row>
    <row r="306" spans="1:18" ht="30" customHeight="1" x14ac:dyDescent="0.2">
      <c r="A306" s="121"/>
      <c r="B306" s="122"/>
      <c r="C306" s="123"/>
      <c r="D306" s="122"/>
      <c r="E306" s="124"/>
      <c r="F306" s="122"/>
      <c r="G306" s="125"/>
      <c r="H306" s="44" t="b">
        <f>OR(D306='Krav etter opplæringslova'!$C$6,D306='Krav etter opplæringslova'!$C$8)</f>
        <v>0</v>
      </c>
      <c r="I306" s="84" t="str">
        <f t="shared" si="24"/>
        <v xml:space="preserve"> </v>
      </c>
      <c r="J306" s="44" t="b">
        <f>IF('Formell utdanning'!D306='Krav etter opplæringslova'!$C$10,TRUE)</f>
        <v>0</v>
      </c>
      <c r="K306" s="84" t="str">
        <f t="shared" si="25"/>
        <v xml:space="preserve"> </v>
      </c>
      <c r="L306" s="44" t="b">
        <f>OR(D306='Krav etter opplæringslova'!$C$11,D306='Krav etter opplæringslova'!$C$13)</f>
        <v>0</v>
      </c>
      <c r="M306" s="84" t="str">
        <f t="shared" si="26"/>
        <v xml:space="preserve"> </v>
      </c>
      <c r="N306" s="44" t="b">
        <f>IF('Formell utdanning'!D306='Krav etter opplæringslova'!$C$14,TRUE)</f>
        <v>0</v>
      </c>
      <c r="O306" s="84" t="str">
        <f t="shared" si="27"/>
        <v xml:space="preserve"> </v>
      </c>
      <c r="P306" s="44" t="b">
        <f>OR(D306='Krav etter opplæringslova'!$C$3,D306='Krav etter opplæringslova'!$C$4,D306='Krav etter opplæringslova'!$C$5,D306='Krav etter opplæringslova'!$C$7,D306='Krav etter opplæringslova'!$C$9)</f>
        <v>0</v>
      </c>
      <c r="Q306" s="84" t="str">
        <f t="shared" si="28"/>
        <v xml:space="preserve"> </v>
      </c>
      <c r="R306" s="62" t="str">
        <f t="shared" si="29"/>
        <v xml:space="preserve">     </v>
      </c>
    </row>
    <row r="307" spans="1:18" ht="30" customHeight="1" x14ac:dyDescent="0.2">
      <c r="A307" s="121"/>
      <c r="B307" s="122"/>
      <c r="C307" s="123"/>
      <c r="D307" s="122"/>
      <c r="E307" s="124"/>
      <c r="F307" s="122"/>
      <c r="G307" s="125"/>
      <c r="H307" s="44" t="b">
        <f>OR(D307='Krav etter opplæringslova'!$C$6,D307='Krav etter opplæringslova'!$C$8)</f>
        <v>0</v>
      </c>
      <c r="I307" s="84" t="str">
        <f t="shared" si="24"/>
        <v xml:space="preserve"> </v>
      </c>
      <c r="J307" s="44" t="b">
        <f>IF('Formell utdanning'!D307='Krav etter opplæringslova'!$C$10,TRUE)</f>
        <v>0</v>
      </c>
      <c r="K307" s="84" t="str">
        <f t="shared" si="25"/>
        <v xml:space="preserve"> </v>
      </c>
      <c r="L307" s="44" t="b">
        <f>OR(D307='Krav etter opplæringslova'!$C$11,D307='Krav etter opplæringslova'!$C$13)</f>
        <v>0</v>
      </c>
      <c r="M307" s="84" t="str">
        <f t="shared" si="26"/>
        <v xml:space="preserve"> </v>
      </c>
      <c r="N307" s="44" t="b">
        <f>IF('Formell utdanning'!D307='Krav etter opplæringslova'!$C$14,TRUE)</f>
        <v>0</v>
      </c>
      <c r="O307" s="84" t="str">
        <f t="shared" si="27"/>
        <v xml:space="preserve"> </v>
      </c>
      <c r="P307" s="44" t="b">
        <f>OR(D307='Krav etter opplæringslova'!$C$3,D307='Krav etter opplæringslova'!$C$4,D307='Krav etter opplæringslova'!$C$5,D307='Krav etter opplæringslova'!$C$7,D307='Krav etter opplæringslova'!$C$9)</f>
        <v>0</v>
      </c>
      <c r="Q307" s="84" t="str">
        <f t="shared" si="28"/>
        <v xml:space="preserve"> </v>
      </c>
      <c r="R307" s="62" t="str">
        <f t="shared" si="29"/>
        <v xml:space="preserve">     </v>
      </c>
    </row>
    <row r="308" spans="1:18" ht="30" customHeight="1" x14ac:dyDescent="0.2">
      <c r="A308" s="121"/>
      <c r="B308" s="122"/>
      <c r="C308" s="123"/>
      <c r="D308" s="122"/>
      <c r="E308" s="124"/>
      <c r="F308" s="122"/>
      <c r="G308" s="125"/>
      <c r="H308" s="44" t="b">
        <f>OR(D308='Krav etter opplæringslova'!$C$6,D308='Krav etter opplæringslova'!$C$8)</f>
        <v>0</v>
      </c>
      <c r="I308" s="84" t="str">
        <f t="shared" si="24"/>
        <v xml:space="preserve"> </v>
      </c>
      <c r="J308" s="44" t="b">
        <f>IF('Formell utdanning'!D308='Krav etter opplæringslova'!$C$10,TRUE)</f>
        <v>0</v>
      </c>
      <c r="K308" s="84" t="str">
        <f t="shared" si="25"/>
        <v xml:space="preserve"> </v>
      </c>
      <c r="L308" s="44" t="b">
        <f>OR(D308='Krav etter opplæringslova'!$C$11,D308='Krav etter opplæringslova'!$C$13)</f>
        <v>0</v>
      </c>
      <c r="M308" s="84" t="str">
        <f t="shared" si="26"/>
        <v xml:space="preserve"> </v>
      </c>
      <c r="N308" s="44" t="b">
        <f>IF('Formell utdanning'!D308='Krav etter opplæringslova'!$C$14,TRUE)</f>
        <v>0</v>
      </c>
      <c r="O308" s="84" t="str">
        <f t="shared" si="27"/>
        <v xml:space="preserve"> </v>
      </c>
      <c r="P308" s="44" t="b">
        <f>OR(D308='Krav etter opplæringslova'!$C$3,D308='Krav etter opplæringslova'!$C$4,D308='Krav etter opplæringslova'!$C$5,D308='Krav etter opplæringslova'!$C$7,D308='Krav etter opplæringslova'!$C$9)</f>
        <v>0</v>
      </c>
      <c r="Q308" s="84" t="str">
        <f t="shared" si="28"/>
        <v xml:space="preserve"> </v>
      </c>
      <c r="R308" s="62" t="str">
        <f t="shared" si="29"/>
        <v xml:space="preserve">     </v>
      </c>
    </row>
    <row r="309" spans="1:18" ht="30" customHeight="1" x14ac:dyDescent="0.2">
      <c r="A309" s="121"/>
      <c r="B309" s="122"/>
      <c r="C309" s="123"/>
      <c r="D309" s="122"/>
      <c r="E309" s="124"/>
      <c r="F309" s="122"/>
      <c r="G309" s="125"/>
      <c r="H309" s="44" t="b">
        <f>OR(D309='Krav etter opplæringslova'!$C$6,D309='Krav etter opplæringslova'!$C$8)</f>
        <v>0</v>
      </c>
      <c r="I309" s="84" t="str">
        <f t="shared" si="24"/>
        <v xml:space="preserve"> </v>
      </c>
      <c r="J309" s="44" t="b">
        <f>IF('Formell utdanning'!D309='Krav etter opplæringslova'!$C$10,TRUE)</f>
        <v>0</v>
      </c>
      <c r="K309" s="84" t="str">
        <f t="shared" si="25"/>
        <v xml:space="preserve"> </v>
      </c>
      <c r="L309" s="44" t="b">
        <f>OR(D309='Krav etter opplæringslova'!$C$11,D309='Krav etter opplæringslova'!$C$13)</f>
        <v>0</v>
      </c>
      <c r="M309" s="84" t="str">
        <f t="shared" si="26"/>
        <v xml:space="preserve"> </v>
      </c>
      <c r="N309" s="44" t="b">
        <f>IF('Formell utdanning'!D309='Krav etter opplæringslova'!$C$14,TRUE)</f>
        <v>0</v>
      </c>
      <c r="O309" s="84" t="str">
        <f t="shared" si="27"/>
        <v xml:space="preserve"> </v>
      </c>
      <c r="P309" s="44" t="b">
        <f>OR(D309='Krav etter opplæringslova'!$C$3,D309='Krav etter opplæringslova'!$C$4,D309='Krav etter opplæringslova'!$C$5,D309='Krav etter opplæringslova'!$C$7,D309='Krav etter opplæringslova'!$C$9)</f>
        <v>0</v>
      </c>
      <c r="Q309" s="84" t="str">
        <f t="shared" si="28"/>
        <v xml:space="preserve"> </v>
      </c>
      <c r="R309" s="62" t="str">
        <f t="shared" si="29"/>
        <v xml:space="preserve">     </v>
      </c>
    </row>
    <row r="310" spans="1:18" ht="30" customHeight="1" x14ac:dyDescent="0.2">
      <c r="A310" s="121"/>
      <c r="B310" s="122"/>
      <c r="C310" s="123"/>
      <c r="D310" s="122"/>
      <c r="E310" s="124"/>
      <c r="F310" s="122"/>
      <c r="G310" s="125"/>
      <c r="H310" s="44" t="b">
        <f>OR(D310='Krav etter opplæringslova'!$C$6,D310='Krav etter opplæringslova'!$C$8)</f>
        <v>0</v>
      </c>
      <c r="I310" s="84" t="str">
        <f t="shared" si="24"/>
        <v xml:space="preserve"> </v>
      </c>
      <c r="J310" s="44" t="b">
        <f>IF('Formell utdanning'!D310='Krav etter opplæringslova'!$C$10,TRUE)</f>
        <v>0</v>
      </c>
      <c r="K310" s="84" t="str">
        <f t="shared" si="25"/>
        <v xml:space="preserve"> </v>
      </c>
      <c r="L310" s="44" t="b">
        <f>OR(D310='Krav etter opplæringslova'!$C$11,D310='Krav etter opplæringslova'!$C$13)</f>
        <v>0</v>
      </c>
      <c r="M310" s="84" t="str">
        <f t="shared" si="26"/>
        <v xml:space="preserve"> </v>
      </c>
      <c r="N310" s="44" t="b">
        <f>IF('Formell utdanning'!D310='Krav etter opplæringslova'!$C$14,TRUE)</f>
        <v>0</v>
      </c>
      <c r="O310" s="84" t="str">
        <f t="shared" si="27"/>
        <v xml:space="preserve"> </v>
      </c>
      <c r="P310" s="44" t="b">
        <f>OR(D310='Krav etter opplæringslova'!$C$3,D310='Krav etter opplæringslova'!$C$4,D310='Krav etter opplæringslova'!$C$5,D310='Krav etter opplæringslova'!$C$7,D310='Krav etter opplæringslova'!$C$9)</f>
        <v>0</v>
      </c>
      <c r="Q310" s="84" t="str">
        <f t="shared" si="28"/>
        <v xml:space="preserve"> </v>
      </c>
      <c r="R310" s="62" t="str">
        <f t="shared" si="29"/>
        <v xml:space="preserve">     </v>
      </c>
    </row>
    <row r="311" spans="1:18" ht="30" customHeight="1" x14ac:dyDescent="0.2">
      <c r="A311" s="121"/>
      <c r="B311" s="122"/>
      <c r="C311" s="123"/>
      <c r="D311" s="122"/>
      <c r="E311" s="124"/>
      <c r="F311" s="122"/>
      <c r="G311" s="125"/>
      <c r="H311" s="44" t="b">
        <f>OR(D311='Krav etter opplæringslova'!$C$6,D311='Krav etter opplæringslova'!$C$8)</f>
        <v>0</v>
      </c>
      <c r="I311" s="84" t="str">
        <f t="shared" si="24"/>
        <v xml:space="preserve"> </v>
      </c>
      <c r="J311" s="44" t="b">
        <f>IF('Formell utdanning'!D311='Krav etter opplæringslova'!$C$10,TRUE)</f>
        <v>0</v>
      </c>
      <c r="K311" s="84" t="str">
        <f t="shared" si="25"/>
        <v xml:space="preserve"> </v>
      </c>
      <c r="L311" s="44" t="b">
        <f>OR(D311='Krav etter opplæringslova'!$C$11,D311='Krav etter opplæringslova'!$C$13)</f>
        <v>0</v>
      </c>
      <c r="M311" s="84" t="str">
        <f t="shared" si="26"/>
        <v xml:space="preserve"> </v>
      </c>
      <c r="N311" s="44" t="b">
        <f>IF('Formell utdanning'!D311='Krav etter opplæringslova'!$C$14,TRUE)</f>
        <v>0</v>
      </c>
      <c r="O311" s="84" t="str">
        <f t="shared" si="27"/>
        <v xml:space="preserve"> </v>
      </c>
      <c r="P311" s="44" t="b">
        <f>OR(D311='Krav etter opplæringslova'!$C$3,D311='Krav etter opplæringslova'!$C$4,D311='Krav etter opplæringslova'!$C$5,D311='Krav etter opplæringslova'!$C$7,D311='Krav etter opplæringslova'!$C$9)</f>
        <v>0</v>
      </c>
      <c r="Q311" s="84" t="str">
        <f t="shared" si="28"/>
        <v xml:space="preserve"> </v>
      </c>
      <c r="R311" s="62" t="str">
        <f t="shared" si="29"/>
        <v xml:space="preserve">     </v>
      </c>
    </row>
    <row r="312" spans="1:18" ht="30" customHeight="1" x14ac:dyDescent="0.2">
      <c r="A312" s="121"/>
      <c r="B312" s="122"/>
      <c r="C312" s="123"/>
      <c r="D312" s="122"/>
      <c r="E312" s="124"/>
      <c r="F312" s="122"/>
      <c r="G312" s="125"/>
      <c r="H312" s="44" t="b">
        <f>OR(D312='Krav etter opplæringslova'!$C$6,D312='Krav etter opplæringslova'!$C$8)</f>
        <v>0</v>
      </c>
      <c r="I312" s="84" t="str">
        <f t="shared" si="24"/>
        <v xml:space="preserve"> </v>
      </c>
      <c r="J312" s="44" t="b">
        <f>IF('Formell utdanning'!D312='Krav etter opplæringslova'!$C$10,TRUE)</f>
        <v>0</v>
      </c>
      <c r="K312" s="84" t="str">
        <f t="shared" si="25"/>
        <v xml:space="preserve"> </v>
      </c>
      <c r="L312" s="44" t="b">
        <f>OR(D312='Krav etter opplæringslova'!$C$11,D312='Krav etter opplæringslova'!$C$13)</f>
        <v>0</v>
      </c>
      <c r="M312" s="84" t="str">
        <f t="shared" si="26"/>
        <v xml:space="preserve"> </v>
      </c>
      <c r="N312" s="44" t="b">
        <f>IF('Formell utdanning'!D312='Krav etter opplæringslova'!$C$14,TRUE)</f>
        <v>0</v>
      </c>
      <c r="O312" s="84" t="str">
        <f t="shared" si="27"/>
        <v xml:space="preserve"> </v>
      </c>
      <c r="P312" s="44" t="b">
        <f>OR(D312='Krav etter opplæringslova'!$C$3,D312='Krav etter opplæringslova'!$C$4,D312='Krav etter opplæringslova'!$C$5,D312='Krav etter opplæringslova'!$C$7,D312='Krav etter opplæringslova'!$C$9)</f>
        <v>0</v>
      </c>
      <c r="Q312" s="84" t="str">
        <f t="shared" si="28"/>
        <v xml:space="preserve"> </v>
      </c>
      <c r="R312" s="62" t="str">
        <f t="shared" si="29"/>
        <v xml:space="preserve">     </v>
      </c>
    </row>
    <row r="313" spans="1:18" ht="30" customHeight="1" x14ac:dyDescent="0.2">
      <c r="A313" s="121"/>
      <c r="B313" s="122"/>
      <c r="C313" s="123"/>
      <c r="D313" s="122"/>
      <c r="E313" s="124"/>
      <c r="F313" s="122"/>
      <c r="G313" s="125"/>
      <c r="H313" s="44" t="b">
        <f>OR(D313='Krav etter opplæringslova'!$C$6,D313='Krav etter opplæringslova'!$C$8)</f>
        <v>0</v>
      </c>
      <c r="I313" s="84" t="str">
        <f t="shared" si="24"/>
        <v xml:space="preserve"> </v>
      </c>
      <c r="J313" s="44" t="b">
        <f>IF('Formell utdanning'!D313='Krav etter opplæringslova'!$C$10,TRUE)</f>
        <v>0</v>
      </c>
      <c r="K313" s="84" t="str">
        <f t="shared" si="25"/>
        <v xml:space="preserve"> </v>
      </c>
      <c r="L313" s="44" t="b">
        <f>OR(D313='Krav etter opplæringslova'!$C$11,D313='Krav etter opplæringslova'!$C$13)</f>
        <v>0</v>
      </c>
      <c r="M313" s="84" t="str">
        <f t="shared" si="26"/>
        <v xml:space="preserve"> </v>
      </c>
      <c r="N313" s="44" t="b">
        <f>IF('Formell utdanning'!D313='Krav etter opplæringslova'!$C$14,TRUE)</f>
        <v>0</v>
      </c>
      <c r="O313" s="84" t="str">
        <f t="shared" si="27"/>
        <v xml:space="preserve"> </v>
      </c>
      <c r="P313" s="44" t="b">
        <f>OR(D313='Krav etter opplæringslova'!$C$3,D313='Krav etter opplæringslova'!$C$4,D313='Krav etter opplæringslova'!$C$5,D313='Krav etter opplæringslova'!$C$7,D313='Krav etter opplæringslova'!$C$9)</f>
        <v>0</v>
      </c>
      <c r="Q313" s="84" t="str">
        <f t="shared" si="28"/>
        <v xml:space="preserve"> </v>
      </c>
      <c r="R313" s="62" t="str">
        <f t="shared" si="29"/>
        <v xml:space="preserve">     </v>
      </c>
    </row>
    <row r="314" spans="1:18" ht="30" customHeight="1" x14ac:dyDescent="0.2">
      <c r="A314" s="121"/>
      <c r="B314" s="122"/>
      <c r="C314" s="123"/>
      <c r="D314" s="122"/>
      <c r="E314" s="124"/>
      <c r="F314" s="122"/>
      <c r="G314" s="125"/>
      <c r="H314" s="44" t="b">
        <f>OR(D314='Krav etter opplæringslova'!$C$6,D314='Krav etter opplæringslova'!$C$8)</f>
        <v>0</v>
      </c>
      <c r="I314" s="84" t="str">
        <f t="shared" si="24"/>
        <v xml:space="preserve"> </v>
      </c>
      <c r="J314" s="44" t="b">
        <f>IF('Formell utdanning'!D314='Krav etter opplæringslova'!$C$10,TRUE)</f>
        <v>0</v>
      </c>
      <c r="K314" s="84" t="str">
        <f t="shared" si="25"/>
        <v xml:space="preserve"> </v>
      </c>
      <c r="L314" s="44" t="b">
        <f>OR(D314='Krav etter opplæringslova'!$C$11,D314='Krav etter opplæringslova'!$C$13)</f>
        <v>0</v>
      </c>
      <c r="M314" s="84" t="str">
        <f t="shared" si="26"/>
        <v xml:space="preserve"> </v>
      </c>
      <c r="N314" s="44" t="b">
        <f>IF('Formell utdanning'!D314='Krav etter opplæringslova'!$C$14,TRUE)</f>
        <v>0</v>
      </c>
      <c r="O314" s="84" t="str">
        <f t="shared" si="27"/>
        <v xml:space="preserve"> </v>
      </c>
      <c r="P314" s="44" t="b">
        <f>OR(D314='Krav etter opplæringslova'!$C$3,D314='Krav etter opplæringslova'!$C$4,D314='Krav etter opplæringslova'!$C$5,D314='Krav etter opplæringslova'!$C$7,D314='Krav etter opplæringslova'!$C$9)</f>
        <v>0</v>
      </c>
      <c r="Q314" s="84" t="str">
        <f t="shared" si="28"/>
        <v xml:space="preserve"> </v>
      </c>
      <c r="R314" s="62" t="str">
        <f t="shared" si="29"/>
        <v xml:space="preserve">     </v>
      </c>
    </row>
    <row r="315" spans="1:18" ht="30" customHeight="1" x14ac:dyDescent="0.2">
      <c r="A315" s="121"/>
      <c r="B315" s="122"/>
      <c r="C315" s="123"/>
      <c r="D315" s="122"/>
      <c r="E315" s="124"/>
      <c r="F315" s="122"/>
      <c r="G315" s="125"/>
      <c r="H315" s="44" t="b">
        <f>OR(D315='Krav etter opplæringslova'!$C$6,D315='Krav etter opplæringslova'!$C$8)</f>
        <v>0</v>
      </c>
      <c r="I315" s="84" t="str">
        <f t="shared" si="24"/>
        <v xml:space="preserve"> </v>
      </c>
      <c r="J315" s="44" t="b">
        <f>IF('Formell utdanning'!D315='Krav etter opplæringslova'!$C$10,TRUE)</f>
        <v>0</v>
      </c>
      <c r="K315" s="84" t="str">
        <f t="shared" si="25"/>
        <v xml:space="preserve"> </v>
      </c>
      <c r="L315" s="44" t="b">
        <f>OR(D315='Krav etter opplæringslova'!$C$11,D315='Krav etter opplæringslova'!$C$13)</f>
        <v>0</v>
      </c>
      <c r="M315" s="84" t="str">
        <f t="shared" si="26"/>
        <v xml:space="preserve"> </v>
      </c>
      <c r="N315" s="44" t="b">
        <f>IF('Formell utdanning'!D315='Krav etter opplæringslova'!$C$14,TRUE)</f>
        <v>0</v>
      </c>
      <c r="O315" s="84" t="str">
        <f t="shared" si="27"/>
        <v xml:space="preserve"> </v>
      </c>
      <c r="P315" s="44" t="b">
        <f>OR(D315='Krav etter opplæringslova'!$C$3,D315='Krav etter opplæringslova'!$C$4,D315='Krav etter opplæringslova'!$C$5,D315='Krav etter opplæringslova'!$C$7,D315='Krav etter opplæringslova'!$C$9)</f>
        <v>0</v>
      </c>
      <c r="Q315" s="84" t="str">
        <f t="shared" si="28"/>
        <v xml:space="preserve"> </v>
      </c>
      <c r="R315" s="62" t="str">
        <f t="shared" si="29"/>
        <v xml:space="preserve">     </v>
      </c>
    </row>
    <row r="316" spans="1:18" ht="30" customHeight="1" x14ac:dyDescent="0.2">
      <c r="A316" s="121"/>
      <c r="B316" s="122"/>
      <c r="C316" s="123"/>
      <c r="D316" s="122"/>
      <c r="E316" s="124"/>
      <c r="F316" s="122"/>
      <c r="G316" s="125"/>
      <c r="H316" s="44" t="b">
        <f>OR(D316='Krav etter opplæringslova'!$C$6,D316='Krav etter opplæringslova'!$C$8)</f>
        <v>0</v>
      </c>
      <c r="I316" s="84" t="str">
        <f t="shared" si="24"/>
        <v xml:space="preserve"> </v>
      </c>
      <c r="J316" s="44" t="b">
        <f>IF('Formell utdanning'!D316='Krav etter opplæringslova'!$C$10,TRUE)</f>
        <v>0</v>
      </c>
      <c r="K316" s="84" t="str">
        <f t="shared" si="25"/>
        <v xml:space="preserve"> </v>
      </c>
      <c r="L316" s="44" t="b">
        <f>OR(D316='Krav etter opplæringslova'!$C$11,D316='Krav etter opplæringslova'!$C$13)</f>
        <v>0</v>
      </c>
      <c r="M316" s="84" t="str">
        <f t="shared" si="26"/>
        <v xml:space="preserve"> </v>
      </c>
      <c r="N316" s="44" t="b">
        <f>IF('Formell utdanning'!D316='Krav etter opplæringslova'!$C$14,TRUE)</f>
        <v>0</v>
      </c>
      <c r="O316" s="84" t="str">
        <f t="shared" si="27"/>
        <v xml:space="preserve"> </v>
      </c>
      <c r="P316" s="44" t="b">
        <f>OR(D316='Krav etter opplæringslova'!$C$3,D316='Krav etter opplæringslova'!$C$4,D316='Krav etter opplæringslova'!$C$5,D316='Krav etter opplæringslova'!$C$7,D316='Krav etter opplæringslova'!$C$9)</f>
        <v>0</v>
      </c>
      <c r="Q316" s="84" t="str">
        <f t="shared" si="28"/>
        <v xml:space="preserve"> </v>
      </c>
      <c r="R316" s="62" t="str">
        <f t="shared" si="29"/>
        <v xml:space="preserve">     </v>
      </c>
    </row>
    <row r="317" spans="1:18" ht="30" customHeight="1" x14ac:dyDescent="0.2">
      <c r="A317" s="121"/>
      <c r="B317" s="122"/>
      <c r="C317" s="123"/>
      <c r="D317" s="122"/>
      <c r="E317" s="124"/>
      <c r="F317" s="122"/>
      <c r="G317" s="125"/>
      <c r="H317" s="44" t="b">
        <f>OR(D317='Krav etter opplæringslova'!$C$6,D317='Krav etter opplæringslova'!$C$8)</f>
        <v>0</v>
      </c>
      <c r="I317" s="84" t="str">
        <f t="shared" si="24"/>
        <v xml:space="preserve"> </v>
      </c>
      <c r="J317" s="44" t="b">
        <f>IF('Formell utdanning'!D317='Krav etter opplæringslova'!$C$10,TRUE)</f>
        <v>0</v>
      </c>
      <c r="K317" s="84" t="str">
        <f t="shared" si="25"/>
        <v xml:space="preserve"> </v>
      </c>
      <c r="L317" s="44" t="b">
        <f>OR(D317='Krav etter opplæringslova'!$C$11,D317='Krav etter opplæringslova'!$C$13)</f>
        <v>0</v>
      </c>
      <c r="M317" s="84" t="str">
        <f t="shared" si="26"/>
        <v xml:space="preserve"> </v>
      </c>
      <c r="N317" s="44" t="b">
        <f>IF('Formell utdanning'!D317='Krav etter opplæringslova'!$C$14,TRUE)</f>
        <v>0</v>
      </c>
      <c r="O317" s="84" t="str">
        <f t="shared" si="27"/>
        <v xml:space="preserve"> </v>
      </c>
      <c r="P317" s="44" t="b">
        <f>OR(D317='Krav etter opplæringslova'!$C$3,D317='Krav etter opplæringslova'!$C$4,D317='Krav etter opplæringslova'!$C$5,D317='Krav etter opplæringslova'!$C$7,D317='Krav etter opplæringslova'!$C$9)</f>
        <v>0</v>
      </c>
      <c r="Q317" s="84" t="str">
        <f t="shared" si="28"/>
        <v xml:space="preserve"> </v>
      </c>
      <c r="R317" s="62" t="str">
        <f t="shared" si="29"/>
        <v xml:space="preserve">     </v>
      </c>
    </row>
    <row r="318" spans="1:18" ht="30" customHeight="1" x14ac:dyDescent="0.2">
      <c r="A318" s="121"/>
      <c r="B318" s="122"/>
      <c r="C318" s="123"/>
      <c r="D318" s="122"/>
      <c r="E318" s="124"/>
      <c r="F318" s="122"/>
      <c r="G318" s="125"/>
      <c r="H318" s="44" t="b">
        <f>OR(D318='Krav etter opplæringslova'!$C$6,D318='Krav etter opplæringslova'!$C$8)</f>
        <v>0</v>
      </c>
      <c r="I318" s="84" t="str">
        <f t="shared" si="24"/>
        <v xml:space="preserve"> </v>
      </c>
      <c r="J318" s="44" t="b">
        <f>IF('Formell utdanning'!D318='Krav etter opplæringslova'!$C$10,TRUE)</f>
        <v>0</v>
      </c>
      <c r="K318" s="84" t="str">
        <f t="shared" si="25"/>
        <v xml:space="preserve"> </v>
      </c>
      <c r="L318" s="44" t="b">
        <f>OR(D318='Krav etter opplæringslova'!$C$11,D318='Krav etter opplæringslova'!$C$13)</f>
        <v>0</v>
      </c>
      <c r="M318" s="84" t="str">
        <f t="shared" si="26"/>
        <v xml:space="preserve"> </v>
      </c>
      <c r="N318" s="44" t="b">
        <f>IF('Formell utdanning'!D318='Krav etter opplæringslova'!$C$14,TRUE)</f>
        <v>0</v>
      </c>
      <c r="O318" s="84" t="str">
        <f t="shared" si="27"/>
        <v xml:space="preserve"> </v>
      </c>
      <c r="P318" s="44" t="b">
        <f>OR(D318='Krav etter opplæringslova'!$C$3,D318='Krav etter opplæringslova'!$C$4,D318='Krav etter opplæringslova'!$C$5,D318='Krav etter opplæringslova'!$C$7,D318='Krav etter opplæringslova'!$C$9)</f>
        <v>0</v>
      </c>
      <c r="Q318" s="84" t="str">
        <f t="shared" si="28"/>
        <v xml:space="preserve"> </v>
      </c>
      <c r="R318" s="62" t="str">
        <f t="shared" si="29"/>
        <v xml:space="preserve">     </v>
      </c>
    </row>
    <row r="319" spans="1:18" ht="30" customHeight="1" x14ac:dyDescent="0.2">
      <c r="A319" s="121"/>
      <c r="B319" s="122"/>
      <c r="C319" s="123"/>
      <c r="D319" s="122"/>
      <c r="E319" s="124"/>
      <c r="F319" s="122"/>
      <c r="G319" s="125"/>
      <c r="H319" s="44" t="b">
        <f>OR(D319='Krav etter opplæringslova'!$C$6,D319='Krav etter opplæringslova'!$C$8)</f>
        <v>0</v>
      </c>
      <c r="I319" s="84" t="str">
        <f t="shared" si="24"/>
        <v xml:space="preserve"> </v>
      </c>
      <c r="J319" s="44" t="b">
        <f>IF('Formell utdanning'!D319='Krav etter opplæringslova'!$C$10,TRUE)</f>
        <v>0</v>
      </c>
      <c r="K319" s="84" t="str">
        <f t="shared" si="25"/>
        <v xml:space="preserve"> </v>
      </c>
      <c r="L319" s="44" t="b">
        <f>OR(D319='Krav etter opplæringslova'!$C$11,D319='Krav etter opplæringslova'!$C$13)</f>
        <v>0</v>
      </c>
      <c r="M319" s="84" t="str">
        <f t="shared" si="26"/>
        <v xml:space="preserve"> </v>
      </c>
      <c r="N319" s="44" t="b">
        <f>IF('Formell utdanning'!D319='Krav etter opplæringslova'!$C$14,TRUE)</f>
        <v>0</v>
      </c>
      <c r="O319" s="84" t="str">
        <f t="shared" si="27"/>
        <v xml:space="preserve"> </v>
      </c>
      <c r="P319" s="44" t="b">
        <f>OR(D319='Krav etter opplæringslova'!$C$3,D319='Krav etter opplæringslova'!$C$4,D319='Krav etter opplæringslova'!$C$5,D319='Krav etter opplæringslova'!$C$7,D319='Krav etter opplæringslova'!$C$9)</f>
        <v>0</v>
      </c>
      <c r="Q319" s="84" t="str">
        <f t="shared" si="28"/>
        <v xml:space="preserve"> </v>
      </c>
      <c r="R319" s="62" t="str">
        <f t="shared" si="29"/>
        <v xml:space="preserve">     </v>
      </c>
    </row>
    <row r="320" spans="1:18" ht="30" customHeight="1" x14ac:dyDescent="0.2">
      <c r="A320" s="121"/>
      <c r="B320" s="122"/>
      <c r="C320" s="123"/>
      <c r="D320" s="122"/>
      <c r="E320" s="124"/>
      <c r="F320" s="122"/>
      <c r="G320" s="125"/>
      <c r="H320" s="44" t="b">
        <f>OR(D320='Krav etter opplæringslova'!$C$6,D320='Krav etter opplæringslova'!$C$8)</f>
        <v>0</v>
      </c>
      <c r="I320" s="84" t="str">
        <f t="shared" si="24"/>
        <v xml:space="preserve"> </v>
      </c>
      <c r="J320" s="44" t="b">
        <f>IF('Formell utdanning'!D320='Krav etter opplæringslova'!$C$10,TRUE)</f>
        <v>0</v>
      </c>
      <c r="K320" s="84" t="str">
        <f t="shared" si="25"/>
        <v xml:space="preserve"> </v>
      </c>
      <c r="L320" s="44" t="b">
        <f>OR(D320='Krav etter opplæringslova'!$C$11,D320='Krav etter opplæringslova'!$C$13)</f>
        <v>0</v>
      </c>
      <c r="M320" s="84" t="str">
        <f t="shared" si="26"/>
        <v xml:space="preserve"> </v>
      </c>
      <c r="N320" s="44" t="b">
        <f>IF('Formell utdanning'!D320='Krav etter opplæringslova'!$C$14,TRUE)</f>
        <v>0</v>
      </c>
      <c r="O320" s="84" t="str">
        <f t="shared" si="27"/>
        <v xml:space="preserve"> </v>
      </c>
      <c r="P320" s="44" t="b">
        <f>OR(D320='Krav etter opplæringslova'!$C$3,D320='Krav etter opplæringslova'!$C$4,D320='Krav etter opplæringslova'!$C$5,D320='Krav etter opplæringslova'!$C$7,D320='Krav etter opplæringslova'!$C$9)</f>
        <v>0</v>
      </c>
      <c r="Q320" s="84" t="str">
        <f t="shared" si="28"/>
        <v xml:space="preserve"> </v>
      </c>
      <c r="R320" s="62" t="str">
        <f t="shared" si="29"/>
        <v xml:space="preserve">     </v>
      </c>
    </row>
    <row r="321" spans="1:18" ht="30" customHeight="1" x14ac:dyDescent="0.2">
      <c r="A321" s="121"/>
      <c r="B321" s="122"/>
      <c r="C321" s="123"/>
      <c r="D321" s="122"/>
      <c r="E321" s="124"/>
      <c r="F321" s="122"/>
      <c r="G321" s="125"/>
      <c r="H321" s="44" t="b">
        <f>OR(D321='Krav etter opplæringslova'!$C$6,D321='Krav etter opplæringslova'!$C$8)</f>
        <v>0</v>
      </c>
      <c r="I321" s="84" t="str">
        <f t="shared" si="24"/>
        <v xml:space="preserve"> </v>
      </c>
      <c r="J321" s="44" t="b">
        <f>IF('Formell utdanning'!D321='Krav etter opplæringslova'!$C$10,TRUE)</f>
        <v>0</v>
      </c>
      <c r="K321" s="84" t="str">
        <f t="shared" si="25"/>
        <v xml:space="preserve"> </v>
      </c>
      <c r="L321" s="44" t="b">
        <f>OR(D321='Krav etter opplæringslova'!$C$11,D321='Krav etter opplæringslova'!$C$13)</f>
        <v>0</v>
      </c>
      <c r="M321" s="84" t="str">
        <f t="shared" si="26"/>
        <v xml:space="preserve"> </v>
      </c>
      <c r="N321" s="44" t="b">
        <f>IF('Formell utdanning'!D321='Krav etter opplæringslova'!$C$14,TRUE)</f>
        <v>0</v>
      </c>
      <c r="O321" s="84" t="str">
        <f t="shared" si="27"/>
        <v xml:space="preserve"> </v>
      </c>
      <c r="P321" s="44" t="b">
        <f>OR(D321='Krav etter opplæringslova'!$C$3,D321='Krav etter opplæringslova'!$C$4,D321='Krav etter opplæringslova'!$C$5,D321='Krav etter opplæringslova'!$C$7,D321='Krav etter opplæringslova'!$C$9)</f>
        <v>0</v>
      </c>
      <c r="Q321" s="84" t="str">
        <f t="shared" si="28"/>
        <v xml:space="preserve"> </v>
      </c>
      <c r="R321" s="62" t="str">
        <f t="shared" si="29"/>
        <v xml:space="preserve">     </v>
      </c>
    </row>
    <row r="322" spans="1:18" ht="30" customHeight="1" x14ac:dyDescent="0.2">
      <c r="A322" s="121"/>
      <c r="B322" s="122"/>
      <c r="C322" s="123"/>
      <c r="D322" s="122"/>
      <c r="E322" s="124"/>
      <c r="F322" s="122"/>
      <c r="G322" s="125"/>
      <c r="H322" s="44" t="b">
        <f>OR(D322='Krav etter opplæringslova'!$C$6,D322='Krav etter opplæringslova'!$C$8)</f>
        <v>0</v>
      </c>
      <c r="I322" s="84" t="str">
        <f t="shared" si="24"/>
        <v xml:space="preserve"> </v>
      </c>
      <c r="J322" s="44" t="b">
        <f>IF('Formell utdanning'!D322='Krav etter opplæringslova'!$C$10,TRUE)</f>
        <v>0</v>
      </c>
      <c r="K322" s="84" t="str">
        <f t="shared" si="25"/>
        <v xml:space="preserve"> </v>
      </c>
      <c r="L322" s="44" t="b">
        <f>OR(D322='Krav etter opplæringslova'!$C$11,D322='Krav etter opplæringslova'!$C$13)</f>
        <v>0</v>
      </c>
      <c r="M322" s="84" t="str">
        <f t="shared" si="26"/>
        <v xml:space="preserve"> </v>
      </c>
      <c r="N322" s="44" t="b">
        <f>IF('Formell utdanning'!D322='Krav etter opplæringslova'!$C$14,TRUE)</f>
        <v>0</v>
      </c>
      <c r="O322" s="84" t="str">
        <f t="shared" si="27"/>
        <v xml:space="preserve"> </v>
      </c>
      <c r="P322" s="44" t="b">
        <f>OR(D322='Krav etter opplæringslova'!$C$3,D322='Krav etter opplæringslova'!$C$4,D322='Krav etter opplæringslova'!$C$5,D322='Krav etter opplæringslova'!$C$7,D322='Krav etter opplæringslova'!$C$9)</f>
        <v>0</v>
      </c>
      <c r="Q322" s="84" t="str">
        <f t="shared" si="28"/>
        <v xml:space="preserve"> </v>
      </c>
      <c r="R322" s="62" t="str">
        <f t="shared" si="29"/>
        <v xml:space="preserve">     </v>
      </c>
    </row>
    <row r="323" spans="1:18" ht="30" customHeight="1" x14ac:dyDescent="0.2">
      <c r="A323" s="121"/>
      <c r="B323" s="122"/>
      <c r="C323" s="123"/>
      <c r="D323" s="122"/>
      <c r="E323" s="124"/>
      <c r="F323" s="122"/>
      <c r="G323" s="125"/>
      <c r="H323" s="44" t="b">
        <f>OR(D323='Krav etter opplæringslova'!$C$6,D323='Krav etter opplæringslova'!$C$8)</f>
        <v>0</v>
      </c>
      <c r="I323" s="84" t="str">
        <f t="shared" si="24"/>
        <v xml:space="preserve"> </v>
      </c>
      <c r="J323" s="44" t="b">
        <f>IF('Formell utdanning'!D323='Krav etter opplæringslova'!$C$10,TRUE)</f>
        <v>0</v>
      </c>
      <c r="K323" s="84" t="str">
        <f t="shared" si="25"/>
        <v xml:space="preserve"> </v>
      </c>
      <c r="L323" s="44" t="b">
        <f>OR(D323='Krav etter opplæringslova'!$C$11,D323='Krav etter opplæringslova'!$C$13)</f>
        <v>0</v>
      </c>
      <c r="M323" s="84" t="str">
        <f t="shared" si="26"/>
        <v xml:space="preserve"> </v>
      </c>
      <c r="N323" s="44" t="b">
        <f>IF('Formell utdanning'!D323='Krav etter opplæringslova'!$C$14,TRUE)</f>
        <v>0</v>
      </c>
      <c r="O323" s="84" t="str">
        <f t="shared" si="27"/>
        <v xml:space="preserve"> </v>
      </c>
      <c r="P323" s="44" t="b">
        <f>OR(D323='Krav etter opplæringslova'!$C$3,D323='Krav etter opplæringslova'!$C$4,D323='Krav etter opplæringslova'!$C$5,D323='Krav etter opplæringslova'!$C$7,D323='Krav etter opplæringslova'!$C$9)</f>
        <v>0</v>
      </c>
      <c r="Q323" s="84" t="str">
        <f t="shared" si="28"/>
        <v xml:space="preserve"> </v>
      </c>
      <c r="R323" s="62" t="str">
        <f t="shared" si="29"/>
        <v xml:space="preserve">     </v>
      </c>
    </row>
    <row r="324" spans="1:18" ht="30" customHeight="1" x14ac:dyDescent="0.2">
      <c r="A324" s="121"/>
      <c r="B324" s="122"/>
      <c r="C324" s="123"/>
      <c r="D324" s="122"/>
      <c r="E324" s="124"/>
      <c r="F324" s="122"/>
      <c r="G324" s="125"/>
      <c r="H324" s="44" t="b">
        <f>OR(D324='Krav etter opplæringslova'!$C$6,D324='Krav etter opplæringslova'!$C$8)</f>
        <v>0</v>
      </c>
      <c r="I324" s="84" t="str">
        <f t="shared" si="24"/>
        <v xml:space="preserve"> </v>
      </c>
      <c r="J324" s="44" t="b">
        <f>IF('Formell utdanning'!D324='Krav etter opplæringslova'!$C$10,TRUE)</f>
        <v>0</v>
      </c>
      <c r="K324" s="84" t="str">
        <f t="shared" si="25"/>
        <v xml:space="preserve"> </v>
      </c>
      <c r="L324" s="44" t="b">
        <f>OR(D324='Krav etter opplæringslova'!$C$11,D324='Krav etter opplæringslova'!$C$13)</f>
        <v>0</v>
      </c>
      <c r="M324" s="84" t="str">
        <f t="shared" si="26"/>
        <v xml:space="preserve"> </v>
      </c>
      <c r="N324" s="44" t="b">
        <f>IF('Formell utdanning'!D324='Krav etter opplæringslova'!$C$14,TRUE)</f>
        <v>0</v>
      </c>
      <c r="O324" s="84" t="str">
        <f t="shared" si="27"/>
        <v xml:space="preserve"> </v>
      </c>
      <c r="P324" s="44" t="b">
        <f>OR(D324='Krav etter opplæringslova'!$C$3,D324='Krav etter opplæringslova'!$C$4,D324='Krav etter opplæringslova'!$C$5,D324='Krav etter opplæringslova'!$C$7,D324='Krav etter opplæringslova'!$C$9)</f>
        <v>0</v>
      </c>
      <c r="Q324" s="84" t="str">
        <f t="shared" si="28"/>
        <v xml:space="preserve"> </v>
      </c>
      <c r="R324" s="62" t="str">
        <f t="shared" si="29"/>
        <v xml:space="preserve">     </v>
      </c>
    </row>
    <row r="325" spans="1:18" ht="30" customHeight="1" x14ac:dyDescent="0.2">
      <c r="A325" s="121"/>
      <c r="B325" s="122"/>
      <c r="C325" s="123"/>
      <c r="D325" s="122"/>
      <c r="E325" s="124"/>
      <c r="F325" s="122"/>
      <c r="G325" s="125"/>
      <c r="H325" s="44" t="b">
        <f>OR(D325='Krav etter opplæringslova'!$C$6,D325='Krav etter opplæringslova'!$C$8)</f>
        <v>0</v>
      </c>
      <c r="I325" s="84" t="str">
        <f t="shared" ref="I325:I388" si="30">IF(H325=TRUE,"1.-4.-trinn"," ")</f>
        <v xml:space="preserve"> </v>
      </c>
      <c r="J325" s="44" t="b">
        <f>IF('Formell utdanning'!D325='Krav etter opplæringslova'!$C$10,TRUE)</f>
        <v>0</v>
      </c>
      <c r="K325" s="84" t="str">
        <f t="shared" ref="K325:K388" si="31">IF(J325=TRUE,"1.-7.-trinn"," ")</f>
        <v xml:space="preserve"> </v>
      </c>
      <c r="L325" s="44" t="b">
        <f>OR(D325='Krav etter opplæringslova'!$C$11,D325='Krav etter opplæringslova'!$C$13)</f>
        <v>0</v>
      </c>
      <c r="M325" s="84" t="str">
        <f t="shared" ref="M325:M388" si="32">IF(L325=TRUE,"5.-10.-trinn"," ")</f>
        <v xml:space="preserve"> </v>
      </c>
      <c r="N325" s="44" t="b">
        <f>IF('Formell utdanning'!D325='Krav etter opplæringslova'!$C$14,TRUE)</f>
        <v>0</v>
      </c>
      <c r="O325" s="84" t="str">
        <f t="shared" ref="O325:O388" si="33">IF(N325=TRUE,"8.-10.-trinn"," ")</f>
        <v xml:space="preserve"> </v>
      </c>
      <c r="P325" s="44" t="b">
        <f>OR(D325='Krav etter opplæringslova'!$C$3,D325='Krav etter opplæringslova'!$C$4,D325='Krav etter opplæringslova'!$C$5,D325='Krav etter opplæringslova'!$C$7,D325='Krav etter opplæringslova'!$C$9)</f>
        <v>0</v>
      </c>
      <c r="Q325" s="84" t="str">
        <f t="shared" ref="Q325:Q388" si="34">IF(P325=TRUE,"1.-10.-trinn"," ")</f>
        <v xml:space="preserve"> </v>
      </c>
      <c r="R325" s="62" t="str">
        <f t="shared" ref="R325:R388" si="35">CONCATENATE(I325,K325,M325,O325,Q325)</f>
        <v xml:space="preserve">     </v>
      </c>
    </row>
    <row r="326" spans="1:18" ht="30" customHeight="1" x14ac:dyDescent="0.2">
      <c r="A326" s="121"/>
      <c r="B326" s="122"/>
      <c r="C326" s="123"/>
      <c r="D326" s="122"/>
      <c r="E326" s="124"/>
      <c r="F326" s="122"/>
      <c r="G326" s="125"/>
      <c r="H326" s="44" t="b">
        <f>OR(D326='Krav etter opplæringslova'!$C$6,D326='Krav etter opplæringslova'!$C$8)</f>
        <v>0</v>
      </c>
      <c r="I326" s="84" t="str">
        <f t="shared" si="30"/>
        <v xml:space="preserve"> </v>
      </c>
      <c r="J326" s="44" t="b">
        <f>IF('Formell utdanning'!D326='Krav etter opplæringslova'!$C$10,TRUE)</f>
        <v>0</v>
      </c>
      <c r="K326" s="84" t="str">
        <f t="shared" si="31"/>
        <v xml:space="preserve"> </v>
      </c>
      <c r="L326" s="44" t="b">
        <f>OR(D326='Krav etter opplæringslova'!$C$11,D326='Krav etter opplæringslova'!$C$13)</f>
        <v>0</v>
      </c>
      <c r="M326" s="84" t="str">
        <f t="shared" si="32"/>
        <v xml:space="preserve"> </v>
      </c>
      <c r="N326" s="44" t="b">
        <f>IF('Formell utdanning'!D326='Krav etter opplæringslova'!$C$14,TRUE)</f>
        <v>0</v>
      </c>
      <c r="O326" s="84" t="str">
        <f t="shared" si="33"/>
        <v xml:space="preserve"> </v>
      </c>
      <c r="P326" s="44" t="b">
        <f>OR(D326='Krav etter opplæringslova'!$C$3,D326='Krav etter opplæringslova'!$C$4,D326='Krav etter opplæringslova'!$C$5,D326='Krav etter opplæringslova'!$C$7,D326='Krav etter opplæringslova'!$C$9)</f>
        <v>0</v>
      </c>
      <c r="Q326" s="84" t="str">
        <f t="shared" si="34"/>
        <v xml:space="preserve"> </v>
      </c>
      <c r="R326" s="62" t="str">
        <f t="shared" si="35"/>
        <v xml:space="preserve">     </v>
      </c>
    </row>
    <row r="327" spans="1:18" ht="30" customHeight="1" x14ac:dyDescent="0.2">
      <c r="A327" s="121"/>
      <c r="B327" s="122"/>
      <c r="C327" s="123"/>
      <c r="D327" s="122"/>
      <c r="E327" s="124"/>
      <c r="F327" s="122"/>
      <c r="G327" s="125"/>
      <c r="H327" s="44" t="b">
        <f>OR(D327='Krav etter opplæringslova'!$C$6,D327='Krav etter opplæringslova'!$C$8)</f>
        <v>0</v>
      </c>
      <c r="I327" s="84" t="str">
        <f t="shared" si="30"/>
        <v xml:space="preserve"> </v>
      </c>
      <c r="J327" s="44" t="b">
        <f>IF('Formell utdanning'!D327='Krav etter opplæringslova'!$C$10,TRUE)</f>
        <v>0</v>
      </c>
      <c r="K327" s="84" t="str">
        <f t="shared" si="31"/>
        <v xml:space="preserve"> </v>
      </c>
      <c r="L327" s="44" t="b">
        <f>OR(D327='Krav etter opplæringslova'!$C$11,D327='Krav etter opplæringslova'!$C$13)</f>
        <v>0</v>
      </c>
      <c r="M327" s="84" t="str">
        <f t="shared" si="32"/>
        <v xml:space="preserve"> </v>
      </c>
      <c r="N327" s="44" t="b">
        <f>IF('Formell utdanning'!D327='Krav etter opplæringslova'!$C$14,TRUE)</f>
        <v>0</v>
      </c>
      <c r="O327" s="84" t="str">
        <f t="shared" si="33"/>
        <v xml:space="preserve"> </v>
      </c>
      <c r="P327" s="44" t="b">
        <f>OR(D327='Krav etter opplæringslova'!$C$3,D327='Krav etter opplæringslova'!$C$4,D327='Krav etter opplæringslova'!$C$5,D327='Krav etter opplæringslova'!$C$7,D327='Krav etter opplæringslova'!$C$9)</f>
        <v>0</v>
      </c>
      <c r="Q327" s="84" t="str">
        <f t="shared" si="34"/>
        <v xml:space="preserve"> </v>
      </c>
      <c r="R327" s="62" t="str">
        <f t="shared" si="35"/>
        <v xml:space="preserve">     </v>
      </c>
    </row>
    <row r="328" spans="1:18" ht="30" customHeight="1" x14ac:dyDescent="0.2">
      <c r="A328" s="121"/>
      <c r="B328" s="122"/>
      <c r="C328" s="123"/>
      <c r="D328" s="122"/>
      <c r="E328" s="124"/>
      <c r="F328" s="122"/>
      <c r="G328" s="125"/>
      <c r="H328" s="44" t="b">
        <f>OR(D328='Krav etter opplæringslova'!$C$6,D328='Krav etter opplæringslova'!$C$8)</f>
        <v>0</v>
      </c>
      <c r="I328" s="84" t="str">
        <f t="shared" si="30"/>
        <v xml:space="preserve"> </v>
      </c>
      <c r="J328" s="44" t="b">
        <f>IF('Formell utdanning'!D328='Krav etter opplæringslova'!$C$10,TRUE)</f>
        <v>0</v>
      </c>
      <c r="K328" s="84" t="str">
        <f t="shared" si="31"/>
        <v xml:space="preserve"> </v>
      </c>
      <c r="L328" s="44" t="b">
        <f>OR(D328='Krav etter opplæringslova'!$C$11,D328='Krav etter opplæringslova'!$C$13)</f>
        <v>0</v>
      </c>
      <c r="M328" s="84" t="str">
        <f t="shared" si="32"/>
        <v xml:space="preserve"> </v>
      </c>
      <c r="N328" s="44" t="b">
        <f>IF('Formell utdanning'!D328='Krav etter opplæringslova'!$C$14,TRUE)</f>
        <v>0</v>
      </c>
      <c r="O328" s="84" t="str">
        <f t="shared" si="33"/>
        <v xml:space="preserve"> </v>
      </c>
      <c r="P328" s="44" t="b">
        <f>OR(D328='Krav etter opplæringslova'!$C$3,D328='Krav etter opplæringslova'!$C$4,D328='Krav etter opplæringslova'!$C$5,D328='Krav etter opplæringslova'!$C$7,D328='Krav etter opplæringslova'!$C$9)</f>
        <v>0</v>
      </c>
      <c r="Q328" s="84" t="str">
        <f t="shared" si="34"/>
        <v xml:space="preserve"> </v>
      </c>
      <c r="R328" s="62" t="str">
        <f t="shared" si="35"/>
        <v xml:space="preserve">     </v>
      </c>
    </row>
    <row r="329" spans="1:18" ht="30" customHeight="1" x14ac:dyDescent="0.2">
      <c r="A329" s="121"/>
      <c r="B329" s="122"/>
      <c r="C329" s="123"/>
      <c r="D329" s="122"/>
      <c r="E329" s="124"/>
      <c r="F329" s="122"/>
      <c r="G329" s="125"/>
      <c r="H329" s="44" t="b">
        <f>OR(D329='Krav etter opplæringslova'!$C$6,D329='Krav etter opplæringslova'!$C$8)</f>
        <v>0</v>
      </c>
      <c r="I329" s="84" t="str">
        <f t="shared" si="30"/>
        <v xml:space="preserve"> </v>
      </c>
      <c r="J329" s="44" t="b">
        <f>IF('Formell utdanning'!D329='Krav etter opplæringslova'!$C$10,TRUE)</f>
        <v>0</v>
      </c>
      <c r="K329" s="84" t="str">
        <f t="shared" si="31"/>
        <v xml:space="preserve"> </v>
      </c>
      <c r="L329" s="44" t="b">
        <f>OR(D329='Krav etter opplæringslova'!$C$11,D329='Krav etter opplæringslova'!$C$13)</f>
        <v>0</v>
      </c>
      <c r="M329" s="84" t="str">
        <f t="shared" si="32"/>
        <v xml:space="preserve"> </v>
      </c>
      <c r="N329" s="44" t="b">
        <f>IF('Formell utdanning'!D329='Krav etter opplæringslova'!$C$14,TRUE)</f>
        <v>0</v>
      </c>
      <c r="O329" s="84" t="str">
        <f t="shared" si="33"/>
        <v xml:space="preserve"> </v>
      </c>
      <c r="P329" s="44" t="b">
        <f>OR(D329='Krav etter opplæringslova'!$C$3,D329='Krav etter opplæringslova'!$C$4,D329='Krav etter opplæringslova'!$C$5,D329='Krav etter opplæringslova'!$C$7,D329='Krav etter opplæringslova'!$C$9)</f>
        <v>0</v>
      </c>
      <c r="Q329" s="84" t="str">
        <f t="shared" si="34"/>
        <v xml:space="preserve"> </v>
      </c>
      <c r="R329" s="62" t="str">
        <f t="shared" si="35"/>
        <v xml:space="preserve">     </v>
      </c>
    </row>
    <row r="330" spans="1:18" ht="30" customHeight="1" x14ac:dyDescent="0.2">
      <c r="A330" s="121"/>
      <c r="B330" s="122"/>
      <c r="C330" s="123"/>
      <c r="D330" s="122"/>
      <c r="E330" s="124"/>
      <c r="F330" s="122"/>
      <c r="G330" s="125"/>
      <c r="H330" s="44" t="b">
        <f>OR(D330='Krav etter opplæringslova'!$C$6,D330='Krav etter opplæringslova'!$C$8)</f>
        <v>0</v>
      </c>
      <c r="I330" s="84" t="str">
        <f t="shared" si="30"/>
        <v xml:space="preserve"> </v>
      </c>
      <c r="J330" s="44" t="b">
        <f>IF('Formell utdanning'!D330='Krav etter opplæringslova'!$C$10,TRUE)</f>
        <v>0</v>
      </c>
      <c r="K330" s="84" t="str">
        <f t="shared" si="31"/>
        <v xml:space="preserve"> </v>
      </c>
      <c r="L330" s="44" t="b">
        <f>OR(D330='Krav etter opplæringslova'!$C$11,D330='Krav etter opplæringslova'!$C$13)</f>
        <v>0</v>
      </c>
      <c r="M330" s="84" t="str">
        <f t="shared" si="32"/>
        <v xml:space="preserve"> </v>
      </c>
      <c r="N330" s="44" t="b">
        <f>IF('Formell utdanning'!D330='Krav etter opplæringslova'!$C$14,TRUE)</f>
        <v>0</v>
      </c>
      <c r="O330" s="84" t="str">
        <f t="shared" si="33"/>
        <v xml:space="preserve"> </v>
      </c>
      <c r="P330" s="44" t="b">
        <f>OR(D330='Krav etter opplæringslova'!$C$3,D330='Krav etter opplæringslova'!$C$4,D330='Krav etter opplæringslova'!$C$5,D330='Krav etter opplæringslova'!$C$7,D330='Krav etter opplæringslova'!$C$9)</f>
        <v>0</v>
      </c>
      <c r="Q330" s="84" t="str">
        <f t="shared" si="34"/>
        <v xml:space="preserve"> </v>
      </c>
      <c r="R330" s="62" t="str">
        <f t="shared" si="35"/>
        <v xml:space="preserve">     </v>
      </c>
    </row>
    <row r="331" spans="1:18" ht="30" customHeight="1" x14ac:dyDescent="0.2">
      <c r="A331" s="121"/>
      <c r="B331" s="122"/>
      <c r="C331" s="123"/>
      <c r="D331" s="122"/>
      <c r="E331" s="124"/>
      <c r="F331" s="122"/>
      <c r="G331" s="125"/>
      <c r="H331" s="44" t="b">
        <f>OR(D331='Krav etter opplæringslova'!$C$6,D331='Krav etter opplæringslova'!$C$8)</f>
        <v>0</v>
      </c>
      <c r="I331" s="84" t="str">
        <f t="shared" si="30"/>
        <v xml:space="preserve"> </v>
      </c>
      <c r="J331" s="44" t="b">
        <f>IF('Formell utdanning'!D331='Krav etter opplæringslova'!$C$10,TRUE)</f>
        <v>0</v>
      </c>
      <c r="K331" s="84" t="str">
        <f t="shared" si="31"/>
        <v xml:space="preserve"> </v>
      </c>
      <c r="L331" s="44" t="b">
        <f>OR(D331='Krav etter opplæringslova'!$C$11,D331='Krav etter opplæringslova'!$C$13)</f>
        <v>0</v>
      </c>
      <c r="M331" s="84" t="str">
        <f t="shared" si="32"/>
        <v xml:space="preserve"> </v>
      </c>
      <c r="N331" s="44" t="b">
        <f>IF('Formell utdanning'!D331='Krav etter opplæringslova'!$C$14,TRUE)</f>
        <v>0</v>
      </c>
      <c r="O331" s="84" t="str">
        <f t="shared" si="33"/>
        <v xml:space="preserve"> </v>
      </c>
      <c r="P331" s="44" t="b">
        <f>OR(D331='Krav etter opplæringslova'!$C$3,D331='Krav etter opplæringslova'!$C$4,D331='Krav etter opplæringslova'!$C$5,D331='Krav etter opplæringslova'!$C$7,D331='Krav etter opplæringslova'!$C$9)</f>
        <v>0</v>
      </c>
      <c r="Q331" s="84" t="str">
        <f t="shared" si="34"/>
        <v xml:space="preserve"> </v>
      </c>
      <c r="R331" s="62" t="str">
        <f t="shared" si="35"/>
        <v xml:space="preserve">     </v>
      </c>
    </row>
    <row r="332" spans="1:18" ht="30" customHeight="1" x14ac:dyDescent="0.2">
      <c r="A332" s="121"/>
      <c r="B332" s="122"/>
      <c r="C332" s="123"/>
      <c r="D332" s="122"/>
      <c r="E332" s="124"/>
      <c r="F332" s="122"/>
      <c r="G332" s="125"/>
      <c r="H332" s="44" t="b">
        <f>OR(D332='Krav etter opplæringslova'!$C$6,D332='Krav etter opplæringslova'!$C$8)</f>
        <v>0</v>
      </c>
      <c r="I332" s="84" t="str">
        <f t="shared" si="30"/>
        <v xml:space="preserve"> </v>
      </c>
      <c r="J332" s="44" t="b">
        <f>IF('Formell utdanning'!D332='Krav etter opplæringslova'!$C$10,TRUE)</f>
        <v>0</v>
      </c>
      <c r="K332" s="84" t="str">
        <f t="shared" si="31"/>
        <v xml:space="preserve"> </v>
      </c>
      <c r="L332" s="44" t="b">
        <f>OR(D332='Krav etter opplæringslova'!$C$11,D332='Krav etter opplæringslova'!$C$13)</f>
        <v>0</v>
      </c>
      <c r="M332" s="84" t="str">
        <f t="shared" si="32"/>
        <v xml:space="preserve"> </v>
      </c>
      <c r="N332" s="44" t="b">
        <f>IF('Formell utdanning'!D332='Krav etter opplæringslova'!$C$14,TRUE)</f>
        <v>0</v>
      </c>
      <c r="O332" s="84" t="str">
        <f t="shared" si="33"/>
        <v xml:space="preserve"> </v>
      </c>
      <c r="P332" s="44" t="b">
        <f>OR(D332='Krav etter opplæringslova'!$C$3,D332='Krav etter opplæringslova'!$C$4,D332='Krav etter opplæringslova'!$C$5,D332='Krav etter opplæringslova'!$C$7,D332='Krav etter opplæringslova'!$C$9)</f>
        <v>0</v>
      </c>
      <c r="Q332" s="84" t="str">
        <f t="shared" si="34"/>
        <v xml:space="preserve"> </v>
      </c>
      <c r="R332" s="62" t="str">
        <f t="shared" si="35"/>
        <v xml:space="preserve">     </v>
      </c>
    </row>
    <row r="333" spans="1:18" ht="30" customHeight="1" x14ac:dyDescent="0.2">
      <c r="A333" s="121"/>
      <c r="B333" s="122"/>
      <c r="C333" s="123"/>
      <c r="D333" s="122"/>
      <c r="E333" s="124"/>
      <c r="F333" s="122"/>
      <c r="G333" s="125"/>
      <c r="H333" s="44" t="b">
        <f>OR(D333='Krav etter opplæringslova'!$C$6,D333='Krav etter opplæringslova'!$C$8)</f>
        <v>0</v>
      </c>
      <c r="I333" s="84" t="str">
        <f t="shared" si="30"/>
        <v xml:space="preserve"> </v>
      </c>
      <c r="J333" s="44" t="b">
        <f>IF('Formell utdanning'!D333='Krav etter opplæringslova'!$C$10,TRUE)</f>
        <v>0</v>
      </c>
      <c r="K333" s="84" t="str">
        <f t="shared" si="31"/>
        <v xml:space="preserve"> </v>
      </c>
      <c r="L333" s="44" t="b">
        <f>OR(D333='Krav etter opplæringslova'!$C$11,D333='Krav etter opplæringslova'!$C$13)</f>
        <v>0</v>
      </c>
      <c r="M333" s="84" t="str">
        <f t="shared" si="32"/>
        <v xml:space="preserve"> </v>
      </c>
      <c r="N333" s="44" t="b">
        <f>IF('Formell utdanning'!D333='Krav etter opplæringslova'!$C$14,TRUE)</f>
        <v>0</v>
      </c>
      <c r="O333" s="84" t="str">
        <f t="shared" si="33"/>
        <v xml:space="preserve"> </v>
      </c>
      <c r="P333" s="44" t="b">
        <f>OR(D333='Krav etter opplæringslova'!$C$3,D333='Krav etter opplæringslova'!$C$4,D333='Krav etter opplæringslova'!$C$5,D333='Krav etter opplæringslova'!$C$7,D333='Krav etter opplæringslova'!$C$9)</f>
        <v>0</v>
      </c>
      <c r="Q333" s="84" t="str">
        <f t="shared" si="34"/>
        <v xml:space="preserve"> </v>
      </c>
      <c r="R333" s="62" t="str">
        <f t="shared" si="35"/>
        <v xml:space="preserve">     </v>
      </c>
    </row>
    <row r="334" spans="1:18" ht="30" customHeight="1" x14ac:dyDescent="0.2">
      <c r="A334" s="121"/>
      <c r="B334" s="122"/>
      <c r="C334" s="123"/>
      <c r="D334" s="122"/>
      <c r="E334" s="124"/>
      <c r="F334" s="122"/>
      <c r="G334" s="125"/>
      <c r="H334" s="44" t="b">
        <f>OR(D334='Krav etter opplæringslova'!$C$6,D334='Krav etter opplæringslova'!$C$8)</f>
        <v>0</v>
      </c>
      <c r="I334" s="84" t="str">
        <f t="shared" si="30"/>
        <v xml:space="preserve"> </v>
      </c>
      <c r="J334" s="44" t="b">
        <f>IF('Formell utdanning'!D334='Krav etter opplæringslova'!$C$10,TRUE)</f>
        <v>0</v>
      </c>
      <c r="K334" s="84" t="str">
        <f t="shared" si="31"/>
        <v xml:space="preserve"> </v>
      </c>
      <c r="L334" s="44" t="b">
        <f>OR(D334='Krav etter opplæringslova'!$C$11,D334='Krav etter opplæringslova'!$C$13)</f>
        <v>0</v>
      </c>
      <c r="M334" s="84" t="str">
        <f t="shared" si="32"/>
        <v xml:space="preserve"> </v>
      </c>
      <c r="N334" s="44" t="b">
        <f>IF('Formell utdanning'!D334='Krav etter opplæringslova'!$C$14,TRUE)</f>
        <v>0</v>
      </c>
      <c r="O334" s="84" t="str">
        <f t="shared" si="33"/>
        <v xml:space="preserve"> </v>
      </c>
      <c r="P334" s="44" t="b">
        <f>OR(D334='Krav etter opplæringslova'!$C$3,D334='Krav etter opplæringslova'!$C$4,D334='Krav etter opplæringslova'!$C$5,D334='Krav etter opplæringslova'!$C$7,D334='Krav etter opplæringslova'!$C$9)</f>
        <v>0</v>
      </c>
      <c r="Q334" s="84" t="str">
        <f t="shared" si="34"/>
        <v xml:space="preserve"> </v>
      </c>
      <c r="R334" s="62" t="str">
        <f t="shared" si="35"/>
        <v xml:space="preserve">     </v>
      </c>
    </row>
    <row r="335" spans="1:18" ht="30" customHeight="1" x14ac:dyDescent="0.2">
      <c r="A335" s="121"/>
      <c r="B335" s="122"/>
      <c r="C335" s="123"/>
      <c r="D335" s="122"/>
      <c r="E335" s="124"/>
      <c r="F335" s="122"/>
      <c r="G335" s="125"/>
      <c r="H335" s="44" t="b">
        <f>OR(D335='Krav etter opplæringslova'!$C$6,D335='Krav etter opplæringslova'!$C$8)</f>
        <v>0</v>
      </c>
      <c r="I335" s="84" t="str">
        <f t="shared" si="30"/>
        <v xml:space="preserve"> </v>
      </c>
      <c r="J335" s="44" t="b">
        <f>IF('Formell utdanning'!D335='Krav etter opplæringslova'!$C$10,TRUE)</f>
        <v>0</v>
      </c>
      <c r="K335" s="84" t="str">
        <f t="shared" si="31"/>
        <v xml:space="preserve"> </v>
      </c>
      <c r="L335" s="44" t="b">
        <f>OR(D335='Krav etter opplæringslova'!$C$11,D335='Krav etter opplæringslova'!$C$13)</f>
        <v>0</v>
      </c>
      <c r="M335" s="84" t="str">
        <f t="shared" si="32"/>
        <v xml:space="preserve"> </v>
      </c>
      <c r="N335" s="44" t="b">
        <f>IF('Formell utdanning'!D335='Krav etter opplæringslova'!$C$14,TRUE)</f>
        <v>0</v>
      </c>
      <c r="O335" s="84" t="str">
        <f t="shared" si="33"/>
        <v xml:space="preserve"> </v>
      </c>
      <c r="P335" s="44" t="b">
        <f>OR(D335='Krav etter opplæringslova'!$C$3,D335='Krav etter opplæringslova'!$C$4,D335='Krav etter opplæringslova'!$C$5,D335='Krav etter opplæringslova'!$C$7,D335='Krav etter opplæringslova'!$C$9)</f>
        <v>0</v>
      </c>
      <c r="Q335" s="84" t="str">
        <f t="shared" si="34"/>
        <v xml:space="preserve"> </v>
      </c>
      <c r="R335" s="62" t="str">
        <f t="shared" si="35"/>
        <v xml:space="preserve">     </v>
      </c>
    </row>
    <row r="336" spans="1:18" ht="30" customHeight="1" x14ac:dyDescent="0.2">
      <c r="A336" s="121"/>
      <c r="B336" s="122"/>
      <c r="C336" s="123"/>
      <c r="D336" s="122"/>
      <c r="E336" s="124"/>
      <c r="F336" s="122"/>
      <c r="G336" s="125"/>
      <c r="H336" s="44" t="b">
        <f>OR(D336='Krav etter opplæringslova'!$C$6,D336='Krav etter opplæringslova'!$C$8)</f>
        <v>0</v>
      </c>
      <c r="I336" s="84" t="str">
        <f t="shared" si="30"/>
        <v xml:space="preserve"> </v>
      </c>
      <c r="J336" s="44" t="b">
        <f>IF('Formell utdanning'!D336='Krav etter opplæringslova'!$C$10,TRUE)</f>
        <v>0</v>
      </c>
      <c r="K336" s="84" t="str">
        <f t="shared" si="31"/>
        <v xml:space="preserve"> </v>
      </c>
      <c r="L336" s="44" t="b">
        <f>OR(D336='Krav etter opplæringslova'!$C$11,D336='Krav etter opplæringslova'!$C$13)</f>
        <v>0</v>
      </c>
      <c r="M336" s="84" t="str">
        <f t="shared" si="32"/>
        <v xml:space="preserve"> </v>
      </c>
      <c r="N336" s="44" t="b">
        <f>IF('Formell utdanning'!D336='Krav etter opplæringslova'!$C$14,TRUE)</f>
        <v>0</v>
      </c>
      <c r="O336" s="84" t="str">
        <f t="shared" si="33"/>
        <v xml:space="preserve"> </v>
      </c>
      <c r="P336" s="44" t="b">
        <f>OR(D336='Krav etter opplæringslova'!$C$3,D336='Krav etter opplæringslova'!$C$4,D336='Krav etter opplæringslova'!$C$5,D336='Krav etter opplæringslova'!$C$7,D336='Krav etter opplæringslova'!$C$9)</f>
        <v>0</v>
      </c>
      <c r="Q336" s="84" t="str">
        <f t="shared" si="34"/>
        <v xml:space="preserve"> </v>
      </c>
      <c r="R336" s="62" t="str">
        <f t="shared" si="35"/>
        <v xml:space="preserve">     </v>
      </c>
    </row>
    <row r="337" spans="1:18" ht="30" customHeight="1" x14ac:dyDescent="0.2">
      <c r="A337" s="121"/>
      <c r="B337" s="122"/>
      <c r="C337" s="123"/>
      <c r="D337" s="122"/>
      <c r="E337" s="124"/>
      <c r="F337" s="122"/>
      <c r="G337" s="125"/>
      <c r="H337" s="44" t="b">
        <f>OR(D337='Krav etter opplæringslova'!$C$6,D337='Krav etter opplæringslova'!$C$8)</f>
        <v>0</v>
      </c>
      <c r="I337" s="84" t="str">
        <f t="shared" si="30"/>
        <v xml:space="preserve"> </v>
      </c>
      <c r="J337" s="44" t="b">
        <f>IF('Formell utdanning'!D337='Krav etter opplæringslova'!$C$10,TRUE)</f>
        <v>0</v>
      </c>
      <c r="K337" s="84" t="str">
        <f t="shared" si="31"/>
        <v xml:space="preserve"> </v>
      </c>
      <c r="L337" s="44" t="b">
        <f>OR(D337='Krav etter opplæringslova'!$C$11,D337='Krav etter opplæringslova'!$C$13)</f>
        <v>0</v>
      </c>
      <c r="M337" s="84" t="str">
        <f t="shared" si="32"/>
        <v xml:space="preserve"> </v>
      </c>
      <c r="N337" s="44" t="b">
        <f>IF('Formell utdanning'!D337='Krav etter opplæringslova'!$C$14,TRUE)</f>
        <v>0</v>
      </c>
      <c r="O337" s="84" t="str">
        <f t="shared" si="33"/>
        <v xml:space="preserve"> </v>
      </c>
      <c r="P337" s="44" t="b">
        <f>OR(D337='Krav etter opplæringslova'!$C$3,D337='Krav etter opplæringslova'!$C$4,D337='Krav etter opplæringslova'!$C$5,D337='Krav etter opplæringslova'!$C$7,D337='Krav etter opplæringslova'!$C$9)</f>
        <v>0</v>
      </c>
      <c r="Q337" s="84" t="str">
        <f t="shared" si="34"/>
        <v xml:space="preserve"> </v>
      </c>
      <c r="R337" s="62" t="str">
        <f t="shared" si="35"/>
        <v xml:space="preserve">     </v>
      </c>
    </row>
    <row r="338" spans="1:18" ht="30" customHeight="1" x14ac:dyDescent="0.2">
      <c r="A338" s="121"/>
      <c r="B338" s="122"/>
      <c r="C338" s="123"/>
      <c r="D338" s="122"/>
      <c r="E338" s="124"/>
      <c r="F338" s="122"/>
      <c r="G338" s="125"/>
      <c r="H338" s="44" t="b">
        <f>OR(D338='Krav etter opplæringslova'!$C$6,D338='Krav etter opplæringslova'!$C$8)</f>
        <v>0</v>
      </c>
      <c r="I338" s="84" t="str">
        <f t="shared" si="30"/>
        <v xml:space="preserve"> </v>
      </c>
      <c r="J338" s="44" t="b">
        <f>IF('Formell utdanning'!D338='Krav etter opplæringslova'!$C$10,TRUE)</f>
        <v>0</v>
      </c>
      <c r="K338" s="84" t="str">
        <f t="shared" si="31"/>
        <v xml:space="preserve"> </v>
      </c>
      <c r="L338" s="44" t="b">
        <f>OR(D338='Krav etter opplæringslova'!$C$11,D338='Krav etter opplæringslova'!$C$13)</f>
        <v>0</v>
      </c>
      <c r="M338" s="84" t="str">
        <f t="shared" si="32"/>
        <v xml:space="preserve"> </v>
      </c>
      <c r="N338" s="44" t="b">
        <f>IF('Formell utdanning'!D338='Krav etter opplæringslova'!$C$14,TRUE)</f>
        <v>0</v>
      </c>
      <c r="O338" s="84" t="str">
        <f t="shared" si="33"/>
        <v xml:space="preserve"> </v>
      </c>
      <c r="P338" s="44" t="b">
        <f>OR(D338='Krav etter opplæringslova'!$C$3,D338='Krav etter opplæringslova'!$C$4,D338='Krav etter opplæringslova'!$C$5,D338='Krav etter opplæringslova'!$C$7,D338='Krav etter opplæringslova'!$C$9)</f>
        <v>0</v>
      </c>
      <c r="Q338" s="84" t="str">
        <f t="shared" si="34"/>
        <v xml:space="preserve"> </v>
      </c>
      <c r="R338" s="62" t="str">
        <f t="shared" si="35"/>
        <v xml:space="preserve">     </v>
      </c>
    </row>
    <row r="339" spans="1:18" ht="30" customHeight="1" x14ac:dyDescent="0.2">
      <c r="A339" s="121"/>
      <c r="B339" s="122"/>
      <c r="C339" s="123"/>
      <c r="D339" s="122"/>
      <c r="E339" s="124"/>
      <c r="F339" s="122"/>
      <c r="G339" s="125"/>
      <c r="H339" s="44" t="b">
        <f>OR(D339='Krav etter opplæringslova'!$C$6,D339='Krav etter opplæringslova'!$C$8)</f>
        <v>0</v>
      </c>
      <c r="I339" s="84" t="str">
        <f t="shared" si="30"/>
        <v xml:space="preserve"> </v>
      </c>
      <c r="J339" s="44" t="b">
        <f>IF('Formell utdanning'!D339='Krav etter opplæringslova'!$C$10,TRUE)</f>
        <v>0</v>
      </c>
      <c r="K339" s="84" t="str">
        <f t="shared" si="31"/>
        <v xml:space="preserve"> </v>
      </c>
      <c r="L339" s="44" t="b">
        <f>OR(D339='Krav etter opplæringslova'!$C$11,D339='Krav etter opplæringslova'!$C$13)</f>
        <v>0</v>
      </c>
      <c r="M339" s="84" t="str">
        <f t="shared" si="32"/>
        <v xml:space="preserve"> </v>
      </c>
      <c r="N339" s="44" t="b">
        <f>IF('Formell utdanning'!D339='Krav etter opplæringslova'!$C$14,TRUE)</f>
        <v>0</v>
      </c>
      <c r="O339" s="84" t="str">
        <f t="shared" si="33"/>
        <v xml:space="preserve"> </v>
      </c>
      <c r="P339" s="44" t="b">
        <f>OR(D339='Krav etter opplæringslova'!$C$3,D339='Krav etter opplæringslova'!$C$4,D339='Krav etter opplæringslova'!$C$5,D339='Krav etter opplæringslova'!$C$7,D339='Krav etter opplæringslova'!$C$9)</f>
        <v>0</v>
      </c>
      <c r="Q339" s="84" t="str">
        <f t="shared" si="34"/>
        <v xml:space="preserve"> </v>
      </c>
      <c r="R339" s="62" t="str">
        <f t="shared" si="35"/>
        <v xml:space="preserve">     </v>
      </c>
    </row>
    <row r="340" spans="1:18" ht="30" customHeight="1" x14ac:dyDescent="0.2">
      <c r="A340" s="121"/>
      <c r="B340" s="122"/>
      <c r="C340" s="123"/>
      <c r="D340" s="122"/>
      <c r="E340" s="124"/>
      <c r="F340" s="122"/>
      <c r="G340" s="125"/>
      <c r="H340" s="44" t="b">
        <f>OR(D340='Krav etter opplæringslova'!$C$6,D340='Krav etter opplæringslova'!$C$8)</f>
        <v>0</v>
      </c>
      <c r="I340" s="84" t="str">
        <f t="shared" si="30"/>
        <v xml:space="preserve"> </v>
      </c>
      <c r="J340" s="44" t="b">
        <f>IF('Formell utdanning'!D340='Krav etter opplæringslova'!$C$10,TRUE)</f>
        <v>0</v>
      </c>
      <c r="K340" s="84" t="str">
        <f t="shared" si="31"/>
        <v xml:space="preserve"> </v>
      </c>
      <c r="L340" s="44" t="b">
        <f>OR(D340='Krav etter opplæringslova'!$C$11,D340='Krav etter opplæringslova'!$C$13)</f>
        <v>0</v>
      </c>
      <c r="M340" s="84" t="str">
        <f t="shared" si="32"/>
        <v xml:space="preserve"> </v>
      </c>
      <c r="N340" s="44" t="b">
        <f>IF('Formell utdanning'!D340='Krav etter opplæringslova'!$C$14,TRUE)</f>
        <v>0</v>
      </c>
      <c r="O340" s="84" t="str">
        <f t="shared" si="33"/>
        <v xml:space="preserve"> </v>
      </c>
      <c r="P340" s="44" t="b">
        <f>OR(D340='Krav etter opplæringslova'!$C$3,D340='Krav etter opplæringslova'!$C$4,D340='Krav etter opplæringslova'!$C$5,D340='Krav etter opplæringslova'!$C$7,D340='Krav etter opplæringslova'!$C$9)</f>
        <v>0</v>
      </c>
      <c r="Q340" s="84" t="str">
        <f t="shared" si="34"/>
        <v xml:space="preserve"> </v>
      </c>
      <c r="R340" s="62" t="str">
        <f t="shared" si="35"/>
        <v xml:space="preserve">     </v>
      </c>
    </row>
    <row r="341" spans="1:18" ht="30" customHeight="1" x14ac:dyDescent="0.2">
      <c r="A341" s="121"/>
      <c r="B341" s="122"/>
      <c r="C341" s="123"/>
      <c r="D341" s="122"/>
      <c r="E341" s="124"/>
      <c r="F341" s="122"/>
      <c r="G341" s="125"/>
      <c r="H341" s="44" t="b">
        <f>OR(D341='Krav etter opplæringslova'!$C$6,D341='Krav etter opplæringslova'!$C$8)</f>
        <v>0</v>
      </c>
      <c r="I341" s="84" t="str">
        <f t="shared" si="30"/>
        <v xml:space="preserve"> </v>
      </c>
      <c r="J341" s="44" t="b">
        <f>IF('Formell utdanning'!D341='Krav etter opplæringslova'!$C$10,TRUE)</f>
        <v>0</v>
      </c>
      <c r="K341" s="84" t="str">
        <f t="shared" si="31"/>
        <v xml:space="preserve"> </v>
      </c>
      <c r="L341" s="44" t="b">
        <f>OR(D341='Krav etter opplæringslova'!$C$11,D341='Krav etter opplæringslova'!$C$13)</f>
        <v>0</v>
      </c>
      <c r="M341" s="84" t="str">
        <f t="shared" si="32"/>
        <v xml:space="preserve"> </v>
      </c>
      <c r="N341" s="44" t="b">
        <f>IF('Formell utdanning'!D341='Krav etter opplæringslova'!$C$14,TRUE)</f>
        <v>0</v>
      </c>
      <c r="O341" s="84" t="str">
        <f t="shared" si="33"/>
        <v xml:space="preserve"> </v>
      </c>
      <c r="P341" s="44" t="b">
        <f>OR(D341='Krav etter opplæringslova'!$C$3,D341='Krav etter opplæringslova'!$C$4,D341='Krav etter opplæringslova'!$C$5,D341='Krav etter opplæringslova'!$C$7,D341='Krav etter opplæringslova'!$C$9)</f>
        <v>0</v>
      </c>
      <c r="Q341" s="84" t="str">
        <f t="shared" si="34"/>
        <v xml:space="preserve"> </v>
      </c>
      <c r="R341" s="62" t="str">
        <f t="shared" si="35"/>
        <v xml:space="preserve">     </v>
      </c>
    </row>
    <row r="342" spans="1:18" ht="30" customHeight="1" x14ac:dyDescent="0.2">
      <c r="A342" s="121"/>
      <c r="B342" s="122"/>
      <c r="C342" s="123"/>
      <c r="D342" s="122"/>
      <c r="E342" s="124"/>
      <c r="F342" s="122"/>
      <c r="G342" s="125"/>
      <c r="H342" s="44" t="b">
        <f>OR(D342='Krav etter opplæringslova'!$C$6,D342='Krav etter opplæringslova'!$C$8)</f>
        <v>0</v>
      </c>
      <c r="I342" s="84" t="str">
        <f t="shared" si="30"/>
        <v xml:space="preserve"> </v>
      </c>
      <c r="J342" s="44" t="b">
        <f>IF('Formell utdanning'!D342='Krav etter opplæringslova'!$C$10,TRUE)</f>
        <v>0</v>
      </c>
      <c r="K342" s="84" t="str">
        <f t="shared" si="31"/>
        <v xml:space="preserve"> </v>
      </c>
      <c r="L342" s="44" t="b">
        <f>OR(D342='Krav etter opplæringslova'!$C$11,D342='Krav etter opplæringslova'!$C$13)</f>
        <v>0</v>
      </c>
      <c r="M342" s="84" t="str">
        <f t="shared" si="32"/>
        <v xml:space="preserve"> </v>
      </c>
      <c r="N342" s="44" t="b">
        <f>IF('Formell utdanning'!D342='Krav etter opplæringslova'!$C$14,TRUE)</f>
        <v>0</v>
      </c>
      <c r="O342" s="84" t="str">
        <f t="shared" si="33"/>
        <v xml:space="preserve"> </v>
      </c>
      <c r="P342" s="44" t="b">
        <f>OR(D342='Krav etter opplæringslova'!$C$3,D342='Krav etter opplæringslova'!$C$4,D342='Krav etter opplæringslova'!$C$5,D342='Krav etter opplæringslova'!$C$7,D342='Krav etter opplæringslova'!$C$9)</f>
        <v>0</v>
      </c>
      <c r="Q342" s="84" t="str">
        <f t="shared" si="34"/>
        <v xml:space="preserve"> </v>
      </c>
      <c r="R342" s="62" t="str">
        <f t="shared" si="35"/>
        <v xml:space="preserve">     </v>
      </c>
    </row>
    <row r="343" spans="1:18" ht="30" customHeight="1" x14ac:dyDescent="0.2">
      <c r="A343" s="121"/>
      <c r="B343" s="122"/>
      <c r="C343" s="123"/>
      <c r="D343" s="122"/>
      <c r="E343" s="124"/>
      <c r="F343" s="122"/>
      <c r="G343" s="125"/>
      <c r="H343" s="44" t="b">
        <f>OR(D343='Krav etter opplæringslova'!$C$6,D343='Krav etter opplæringslova'!$C$8)</f>
        <v>0</v>
      </c>
      <c r="I343" s="84" t="str">
        <f t="shared" si="30"/>
        <v xml:space="preserve"> </v>
      </c>
      <c r="J343" s="44" t="b">
        <f>IF('Formell utdanning'!D343='Krav etter opplæringslova'!$C$10,TRUE)</f>
        <v>0</v>
      </c>
      <c r="K343" s="84" t="str">
        <f t="shared" si="31"/>
        <v xml:space="preserve"> </v>
      </c>
      <c r="L343" s="44" t="b">
        <f>OR(D343='Krav etter opplæringslova'!$C$11,D343='Krav etter opplæringslova'!$C$13)</f>
        <v>0</v>
      </c>
      <c r="M343" s="84" t="str">
        <f t="shared" si="32"/>
        <v xml:space="preserve"> </v>
      </c>
      <c r="N343" s="44" t="b">
        <f>IF('Formell utdanning'!D343='Krav etter opplæringslova'!$C$14,TRUE)</f>
        <v>0</v>
      </c>
      <c r="O343" s="84" t="str">
        <f t="shared" si="33"/>
        <v xml:space="preserve"> </v>
      </c>
      <c r="P343" s="44" t="b">
        <f>OR(D343='Krav etter opplæringslova'!$C$3,D343='Krav etter opplæringslova'!$C$4,D343='Krav etter opplæringslova'!$C$5,D343='Krav etter opplæringslova'!$C$7,D343='Krav etter opplæringslova'!$C$9)</f>
        <v>0</v>
      </c>
      <c r="Q343" s="84" t="str">
        <f t="shared" si="34"/>
        <v xml:space="preserve"> </v>
      </c>
      <c r="R343" s="62" t="str">
        <f t="shared" si="35"/>
        <v xml:space="preserve">     </v>
      </c>
    </row>
    <row r="344" spans="1:18" ht="30" customHeight="1" x14ac:dyDescent="0.2">
      <c r="A344" s="121"/>
      <c r="B344" s="122"/>
      <c r="C344" s="123"/>
      <c r="D344" s="122"/>
      <c r="E344" s="124"/>
      <c r="F344" s="122"/>
      <c r="G344" s="125"/>
      <c r="H344" s="44" t="b">
        <f>OR(D344='Krav etter opplæringslova'!$C$6,D344='Krav etter opplæringslova'!$C$8)</f>
        <v>0</v>
      </c>
      <c r="I344" s="84" t="str">
        <f t="shared" si="30"/>
        <v xml:space="preserve"> </v>
      </c>
      <c r="J344" s="44" t="b">
        <f>IF('Formell utdanning'!D344='Krav etter opplæringslova'!$C$10,TRUE)</f>
        <v>0</v>
      </c>
      <c r="K344" s="84" t="str">
        <f t="shared" si="31"/>
        <v xml:space="preserve"> </v>
      </c>
      <c r="L344" s="44" t="b">
        <f>OR(D344='Krav etter opplæringslova'!$C$11,D344='Krav etter opplæringslova'!$C$13)</f>
        <v>0</v>
      </c>
      <c r="M344" s="84" t="str">
        <f t="shared" si="32"/>
        <v xml:space="preserve"> </v>
      </c>
      <c r="N344" s="44" t="b">
        <f>IF('Formell utdanning'!D344='Krav etter opplæringslova'!$C$14,TRUE)</f>
        <v>0</v>
      </c>
      <c r="O344" s="84" t="str">
        <f t="shared" si="33"/>
        <v xml:space="preserve"> </v>
      </c>
      <c r="P344" s="44" t="b">
        <f>OR(D344='Krav etter opplæringslova'!$C$3,D344='Krav etter opplæringslova'!$C$4,D344='Krav etter opplæringslova'!$C$5,D344='Krav etter opplæringslova'!$C$7,D344='Krav etter opplæringslova'!$C$9)</f>
        <v>0</v>
      </c>
      <c r="Q344" s="84" t="str">
        <f t="shared" si="34"/>
        <v xml:space="preserve"> </v>
      </c>
      <c r="R344" s="62" t="str">
        <f t="shared" si="35"/>
        <v xml:space="preserve">     </v>
      </c>
    </row>
    <row r="345" spans="1:18" ht="30" customHeight="1" x14ac:dyDescent="0.2">
      <c r="A345" s="121"/>
      <c r="B345" s="122"/>
      <c r="C345" s="123"/>
      <c r="D345" s="122"/>
      <c r="E345" s="124"/>
      <c r="F345" s="122"/>
      <c r="G345" s="125"/>
      <c r="H345" s="44" t="b">
        <f>OR(D345='Krav etter opplæringslova'!$C$6,D345='Krav etter opplæringslova'!$C$8)</f>
        <v>0</v>
      </c>
      <c r="I345" s="84" t="str">
        <f t="shared" si="30"/>
        <v xml:space="preserve"> </v>
      </c>
      <c r="J345" s="44" t="b">
        <f>IF('Formell utdanning'!D345='Krav etter opplæringslova'!$C$10,TRUE)</f>
        <v>0</v>
      </c>
      <c r="K345" s="84" t="str">
        <f t="shared" si="31"/>
        <v xml:space="preserve"> </v>
      </c>
      <c r="L345" s="44" t="b">
        <f>OR(D345='Krav etter opplæringslova'!$C$11,D345='Krav etter opplæringslova'!$C$13)</f>
        <v>0</v>
      </c>
      <c r="M345" s="84" t="str">
        <f t="shared" si="32"/>
        <v xml:space="preserve"> </v>
      </c>
      <c r="N345" s="44" t="b">
        <f>IF('Formell utdanning'!D345='Krav etter opplæringslova'!$C$14,TRUE)</f>
        <v>0</v>
      </c>
      <c r="O345" s="84" t="str">
        <f t="shared" si="33"/>
        <v xml:space="preserve"> </v>
      </c>
      <c r="P345" s="44" t="b">
        <f>OR(D345='Krav etter opplæringslova'!$C$3,D345='Krav etter opplæringslova'!$C$4,D345='Krav etter opplæringslova'!$C$5,D345='Krav etter opplæringslova'!$C$7,D345='Krav etter opplæringslova'!$C$9)</f>
        <v>0</v>
      </c>
      <c r="Q345" s="84" t="str">
        <f t="shared" si="34"/>
        <v xml:space="preserve"> </v>
      </c>
      <c r="R345" s="62" t="str">
        <f t="shared" si="35"/>
        <v xml:space="preserve">     </v>
      </c>
    </row>
    <row r="346" spans="1:18" ht="30" customHeight="1" x14ac:dyDescent="0.2">
      <c r="A346" s="121"/>
      <c r="B346" s="122"/>
      <c r="C346" s="123"/>
      <c r="D346" s="122"/>
      <c r="E346" s="124"/>
      <c r="F346" s="122"/>
      <c r="G346" s="125"/>
      <c r="H346" s="44" t="b">
        <f>OR(D346='Krav etter opplæringslova'!$C$6,D346='Krav etter opplæringslova'!$C$8)</f>
        <v>0</v>
      </c>
      <c r="I346" s="84" t="str">
        <f t="shared" si="30"/>
        <v xml:space="preserve"> </v>
      </c>
      <c r="J346" s="44" t="b">
        <f>IF('Formell utdanning'!D346='Krav etter opplæringslova'!$C$10,TRUE)</f>
        <v>0</v>
      </c>
      <c r="K346" s="84" t="str">
        <f t="shared" si="31"/>
        <v xml:space="preserve"> </v>
      </c>
      <c r="L346" s="44" t="b">
        <f>OR(D346='Krav etter opplæringslova'!$C$11,D346='Krav etter opplæringslova'!$C$13)</f>
        <v>0</v>
      </c>
      <c r="M346" s="84" t="str">
        <f t="shared" si="32"/>
        <v xml:space="preserve"> </v>
      </c>
      <c r="N346" s="44" t="b">
        <f>IF('Formell utdanning'!D346='Krav etter opplæringslova'!$C$14,TRUE)</f>
        <v>0</v>
      </c>
      <c r="O346" s="84" t="str">
        <f t="shared" si="33"/>
        <v xml:space="preserve"> </v>
      </c>
      <c r="P346" s="44" t="b">
        <f>OR(D346='Krav etter opplæringslova'!$C$3,D346='Krav etter opplæringslova'!$C$4,D346='Krav etter opplæringslova'!$C$5,D346='Krav etter opplæringslova'!$C$7,D346='Krav etter opplæringslova'!$C$9)</f>
        <v>0</v>
      </c>
      <c r="Q346" s="84" t="str">
        <f t="shared" si="34"/>
        <v xml:space="preserve"> </v>
      </c>
      <c r="R346" s="62" t="str">
        <f t="shared" si="35"/>
        <v xml:space="preserve">     </v>
      </c>
    </row>
    <row r="347" spans="1:18" ht="30" customHeight="1" x14ac:dyDescent="0.2">
      <c r="A347" s="121"/>
      <c r="B347" s="122"/>
      <c r="C347" s="123"/>
      <c r="D347" s="122"/>
      <c r="E347" s="124"/>
      <c r="F347" s="122"/>
      <c r="G347" s="125"/>
      <c r="H347" s="44" t="b">
        <f>OR(D347='Krav etter opplæringslova'!$C$6,D347='Krav etter opplæringslova'!$C$8)</f>
        <v>0</v>
      </c>
      <c r="I347" s="84" t="str">
        <f t="shared" si="30"/>
        <v xml:space="preserve"> </v>
      </c>
      <c r="J347" s="44" t="b">
        <f>IF('Formell utdanning'!D347='Krav etter opplæringslova'!$C$10,TRUE)</f>
        <v>0</v>
      </c>
      <c r="K347" s="84" t="str">
        <f t="shared" si="31"/>
        <v xml:space="preserve"> </v>
      </c>
      <c r="L347" s="44" t="b">
        <f>OR(D347='Krav etter opplæringslova'!$C$11,D347='Krav etter opplæringslova'!$C$13)</f>
        <v>0</v>
      </c>
      <c r="M347" s="84" t="str">
        <f t="shared" si="32"/>
        <v xml:space="preserve"> </v>
      </c>
      <c r="N347" s="44" t="b">
        <f>IF('Formell utdanning'!D347='Krav etter opplæringslova'!$C$14,TRUE)</f>
        <v>0</v>
      </c>
      <c r="O347" s="84" t="str">
        <f t="shared" si="33"/>
        <v xml:space="preserve"> </v>
      </c>
      <c r="P347" s="44" t="b">
        <f>OR(D347='Krav etter opplæringslova'!$C$3,D347='Krav etter opplæringslova'!$C$4,D347='Krav etter opplæringslova'!$C$5,D347='Krav etter opplæringslova'!$C$7,D347='Krav etter opplæringslova'!$C$9)</f>
        <v>0</v>
      </c>
      <c r="Q347" s="84" t="str">
        <f t="shared" si="34"/>
        <v xml:space="preserve"> </v>
      </c>
      <c r="R347" s="62" t="str">
        <f t="shared" si="35"/>
        <v xml:space="preserve">     </v>
      </c>
    </row>
    <row r="348" spans="1:18" ht="30" customHeight="1" x14ac:dyDescent="0.2">
      <c r="A348" s="121"/>
      <c r="B348" s="122"/>
      <c r="C348" s="123"/>
      <c r="D348" s="122"/>
      <c r="E348" s="124"/>
      <c r="F348" s="122"/>
      <c r="G348" s="125"/>
      <c r="H348" s="44" t="b">
        <f>OR(D348='Krav etter opplæringslova'!$C$6,D348='Krav etter opplæringslova'!$C$8)</f>
        <v>0</v>
      </c>
      <c r="I348" s="84" t="str">
        <f t="shared" si="30"/>
        <v xml:space="preserve"> </v>
      </c>
      <c r="J348" s="44" t="b">
        <f>IF('Formell utdanning'!D348='Krav etter opplæringslova'!$C$10,TRUE)</f>
        <v>0</v>
      </c>
      <c r="K348" s="84" t="str">
        <f t="shared" si="31"/>
        <v xml:space="preserve"> </v>
      </c>
      <c r="L348" s="44" t="b">
        <f>OR(D348='Krav etter opplæringslova'!$C$11,D348='Krav etter opplæringslova'!$C$13)</f>
        <v>0</v>
      </c>
      <c r="M348" s="84" t="str">
        <f t="shared" si="32"/>
        <v xml:space="preserve"> </v>
      </c>
      <c r="N348" s="44" t="b">
        <f>IF('Formell utdanning'!D348='Krav etter opplæringslova'!$C$14,TRUE)</f>
        <v>0</v>
      </c>
      <c r="O348" s="84" t="str">
        <f t="shared" si="33"/>
        <v xml:space="preserve"> </v>
      </c>
      <c r="P348" s="44" t="b">
        <f>OR(D348='Krav etter opplæringslova'!$C$3,D348='Krav etter opplæringslova'!$C$4,D348='Krav etter opplæringslova'!$C$5,D348='Krav etter opplæringslova'!$C$7,D348='Krav etter opplæringslova'!$C$9)</f>
        <v>0</v>
      </c>
      <c r="Q348" s="84" t="str">
        <f t="shared" si="34"/>
        <v xml:space="preserve"> </v>
      </c>
      <c r="R348" s="62" t="str">
        <f t="shared" si="35"/>
        <v xml:space="preserve">     </v>
      </c>
    </row>
    <row r="349" spans="1:18" ht="30" customHeight="1" x14ac:dyDescent="0.2">
      <c r="A349" s="121"/>
      <c r="B349" s="122"/>
      <c r="C349" s="123"/>
      <c r="D349" s="122"/>
      <c r="E349" s="124"/>
      <c r="F349" s="122"/>
      <c r="G349" s="125"/>
      <c r="H349" s="44" t="b">
        <f>OR(D349='Krav etter opplæringslova'!$C$6,D349='Krav etter opplæringslova'!$C$8)</f>
        <v>0</v>
      </c>
      <c r="I349" s="84" t="str">
        <f t="shared" si="30"/>
        <v xml:space="preserve"> </v>
      </c>
      <c r="J349" s="44" t="b">
        <f>IF('Formell utdanning'!D349='Krav etter opplæringslova'!$C$10,TRUE)</f>
        <v>0</v>
      </c>
      <c r="K349" s="84" t="str">
        <f t="shared" si="31"/>
        <v xml:space="preserve"> </v>
      </c>
      <c r="L349" s="44" t="b">
        <f>OR(D349='Krav etter opplæringslova'!$C$11,D349='Krav etter opplæringslova'!$C$13)</f>
        <v>0</v>
      </c>
      <c r="M349" s="84" t="str">
        <f t="shared" si="32"/>
        <v xml:space="preserve"> </v>
      </c>
      <c r="N349" s="44" t="b">
        <f>IF('Formell utdanning'!D349='Krav etter opplæringslova'!$C$14,TRUE)</f>
        <v>0</v>
      </c>
      <c r="O349" s="84" t="str">
        <f t="shared" si="33"/>
        <v xml:space="preserve"> </v>
      </c>
      <c r="P349" s="44" t="b">
        <f>OR(D349='Krav etter opplæringslova'!$C$3,D349='Krav etter opplæringslova'!$C$4,D349='Krav etter opplæringslova'!$C$5,D349='Krav etter opplæringslova'!$C$7,D349='Krav etter opplæringslova'!$C$9)</f>
        <v>0</v>
      </c>
      <c r="Q349" s="84" t="str">
        <f t="shared" si="34"/>
        <v xml:space="preserve"> </v>
      </c>
      <c r="R349" s="62" t="str">
        <f t="shared" si="35"/>
        <v xml:space="preserve">     </v>
      </c>
    </row>
    <row r="350" spans="1:18" ht="30" customHeight="1" x14ac:dyDescent="0.2">
      <c r="A350" s="121"/>
      <c r="B350" s="122"/>
      <c r="C350" s="123"/>
      <c r="D350" s="122"/>
      <c r="E350" s="124"/>
      <c r="F350" s="122"/>
      <c r="G350" s="125"/>
      <c r="H350" s="44" t="b">
        <f>OR(D350='Krav etter opplæringslova'!$C$6,D350='Krav etter opplæringslova'!$C$8)</f>
        <v>0</v>
      </c>
      <c r="I350" s="84" t="str">
        <f t="shared" si="30"/>
        <v xml:space="preserve"> </v>
      </c>
      <c r="J350" s="44" t="b">
        <f>IF('Formell utdanning'!D350='Krav etter opplæringslova'!$C$10,TRUE)</f>
        <v>0</v>
      </c>
      <c r="K350" s="84" t="str">
        <f t="shared" si="31"/>
        <v xml:space="preserve"> </v>
      </c>
      <c r="L350" s="44" t="b">
        <f>OR(D350='Krav etter opplæringslova'!$C$11,D350='Krav etter opplæringslova'!$C$13)</f>
        <v>0</v>
      </c>
      <c r="M350" s="84" t="str">
        <f t="shared" si="32"/>
        <v xml:space="preserve"> </v>
      </c>
      <c r="N350" s="44" t="b">
        <f>IF('Formell utdanning'!D350='Krav etter opplæringslova'!$C$14,TRUE)</f>
        <v>0</v>
      </c>
      <c r="O350" s="84" t="str">
        <f t="shared" si="33"/>
        <v xml:space="preserve"> </v>
      </c>
      <c r="P350" s="44" t="b">
        <f>OR(D350='Krav etter opplæringslova'!$C$3,D350='Krav etter opplæringslova'!$C$4,D350='Krav etter opplæringslova'!$C$5,D350='Krav etter opplæringslova'!$C$7,D350='Krav etter opplæringslova'!$C$9)</f>
        <v>0</v>
      </c>
      <c r="Q350" s="84" t="str">
        <f t="shared" si="34"/>
        <v xml:space="preserve"> </v>
      </c>
      <c r="R350" s="62" t="str">
        <f t="shared" si="35"/>
        <v xml:space="preserve">     </v>
      </c>
    </row>
    <row r="351" spans="1:18" ht="30" customHeight="1" x14ac:dyDescent="0.2">
      <c r="A351" s="121"/>
      <c r="B351" s="122"/>
      <c r="C351" s="123"/>
      <c r="D351" s="122"/>
      <c r="E351" s="124"/>
      <c r="F351" s="122"/>
      <c r="G351" s="125"/>
      <c r="H351" s="44" t="b">
        <f>OR(D351='Krav etter opplæringslova'!$C$6,D351='Krav etter opplæringslova'!$C$8)</f>
        <v>0</v>
      </c>
      <c r="I351" s="84" t="str">
        <f t="shared" si="30"/>
        <v xml:space="preserve"> </v>
      </c>
      <c r="J351" s="44" t="b">
        <f>IF('Formell utdanning'!D351='Krav etter opplæringslova'!$C$10,TRUE)</f>
        <v>0</v>
      </c>
      <c r="K351" s="84" t="str">
        <f t="shared" si="31"/>
        <v xml:space="preserve"> </v>
      </c>
      <c r="L351" s="44" t="b">
        <f>OR(D351='Krav etter opplæringslova'!$C$11,D351='Krav etter opplæringslova'!$C$13)</f>
        <v>0</v>
      </c>
      <c r="M351" s="84" t="str">
        <f t="shared" si="32"/>
        <v xml:space="preserve"> </v>
      </c>
      <c r="N351" s="44" t="b">
        <f>IF('Formell utdanning'!D351='Krav etter opplæringslova'!$C$14,TRUE)</f>
        <v>0</v>
      </c>
      <c r="O351" s="84" t="str">
        <f t="shared" si="33"/>
        <v xml:space="preserve"> </v>
      </c>
      <c r="P351" s="44" t="b">
        <f>OR(D351='Krav etter opplæringslova'!$C$3,D351='Krav etter opplæringslova'!$C$4,D351='Krav etter opplæringslova'!$C$5,D351='Krav etter opplæringslova'!$C$7,D351='Krav etter opplæringslova'!$C$9)</f>
        <v>0</v>
      </c>
      <c r="Q351" s="84" t="str">
        <f t="shared" si="34"/>
        <v xml:space="preserve"> </v>
      </c>
      <c r="R351" s="62" t="str">
        <f t="shared" si="35"/>
        <v xml:space="preserve">     </v>
      </c>
    </row>
    <row r="352" spans="1:18" ht="30" customHeight="1" x14ac:dyDescent="0.2">
      <c r="A352" s="121"/>
      <c r="B352" s="122"/>
      <c r="C352" s="123"/>
      <c r="D352" s="122"/>
      <c r="E352" s="124"/>
      <c r="F352" s="122"/>
      <c r="G352" s="125"/>
      <c r="H352" s="44" t="b">
        <f>OR(D352='Krav etter opplæringslova'!$C$6,D352='Krav etter opplæringslova'!$C$8)</f>
        <v>0</v>
      </c>
      <c r="I352" s="84" t="str">
        <f t="shared" si="30"/>
        <v xml:space="preserve"> </v>
      </c>
      <c r="J352" s="44" t="b">
        <f>IF('Formell utdanning'!D352='Krav etter opplæringslova'!$C$10,TRUE)</f>
        <v>0</v>
      </c>
      <c r="K352" s="84" t="str">
        <f t="shared" si="31"/>
        <v xml:space="preserve"> </v>
      </c>
      <c r="L352" s="44" t="b">
        <f>OR(D352='Krav etter opplæringslova'!$C$11,D352='Krav etter opplæringslova'!$C$13)</f>
        <v>0</v>
      </c>
      <c r="M352" s="84" t="str">
        <f t="shared" si="32"/>
        <v xml:space="preserve"> </v>
      </c>
      <c r="N352" s="44" t="b">
        <f>IF('Formell utdanning'!D352='Krav etter opplæringslova'!$C$14,TRUE)</f>
        <v>0</v>
      </c>
      <c r="O352" s="84" t="str">
        <f t="shared" si="33"/>
        <v xml:space="preserve"> </v>
      </c>
      <c r="P352" s="44" t="b">
        <f>OR(D352='Krav etter opplæringslova'!$C$3,D352='Krav etter opplæringslova'!$C$4,D352='Krav etter opplæringslova'!$C$5,D352='Krav etter opplæringslova'!$C$7,D352='Krav etter opplæringslova'!$C$9)</f>
        <v>0</v>
      </c>
      <c r="Q352" s="84" t="str">
        <f t="shared" si="34"/>
        <v xml:space="preserve"> </v>
      </c>
      <c r="R352" s="62" t="str">
        <f t="shared" si="35"/>
        <v xml:space="preserve">     </v>
      </c>
    </row>
    <row r="353" spans="1:18" ht="30" customHeight="1" x14ac:dyDescent="0.2">
      <c r="A353" s="121"/>
      <c r="B353" s="122"/>
      <c r="C353" s="123"/>
      <c r="D353" s="122"/>
      <c r="E353" s="124"/>
      <c r="F353" s="122"/>
      <c r="G353" s="125"/>
      <c r="H353" s="44" t="b">
        <f>OR(D353='Krav etter opplæringslova'!$C$6,D353='Krav etter opplæringslova'!$C$8)</f>
        <v>0</v>
      </c>
      <c r="I353" s="84" t="str">
        <f t="shared" si="30"/>
        <v xml:space="preserve"> </v>
      </c>
      <c r="J353" s="44" t="b">
        <f>IF('Formell utdanning'!D353='Krav etter opplæringslova'!$C$10,TRUE)</f>
        <v>0</v>
      </c>
      <c r="K353" s="84" t="str">
        <f t="shared" si="31"/>
        <v xml:space="preserve"> </v>
      </c>
      <c r="L353" s="44" t="b">
        <f>OR(D353='Krav etter opplæringslova'!$C$11,D353='Krav etter opplæringslova'!$C$13)</f>
        <v>0</v>
      </c>
      <c r="M353" s="84" t="str">
        <f t="shared" si="32"/>
        <v xml:space="preserve"> </v>
      </c>
      <c r="N353" s="44" t="b">
        <f>IF('Formell utdanning'!D353='Krav etter opplæringslova'!$C$14,TRUE)</f>
        <v>0</v>
      </c>
      <c r="O353" s="84" t="str">
        <f t="shared" si="33"/>
        <v xml:space="preserve"> </v>
      </c>
      <c r="P353" s="44" t="b">
        <f>OR(D353='Krav etter opplæringslova'!$C$3,D353='Krav etter opplæringslova'!$C$4,D353='Krav etter opplæringslova'!$C$5,D353='Krav etter opplæringslova'!$C$7,D353='Krav etter opplæringslova'!$C$9)</f>
        <v>0</v>
      </c>
      <c r="Q353" s="84" t="str">
        <f t="shared" si="34"/>
        <v xml:space="preserve"> </v>
      </c>
      <c r="R353" s="62" t="str">
        <f t="shared" si="35"/>
        <v xml:space="preserve">     </v>
      </c>
    </row>
    <row r="354" spans="1:18" ht="30" customHeight="1" x14ac:dyDescent="0.2">
      <c r="A354" s="121"/>
      <c r="B354" s="122"/>
      <c r="C354" s="123"/>
      <c r="D354" s="122"/>
      <c r="E354" s="124"/>
      <c r="F354" s="122"/>
      <c r="G354" s="125"/>
      <c r="H354" s="44" t="b">
        <f>OR(D354='Krav etter opplæringslova'!$C$6,D354='Krav etter opplæringslova'!$C$8)</f>
        <v>0</v>
      </c>
      <c r="I354" s="84" t="str">
        <f t="shared" si="30"/>
        <v xml:space="preserve"> </v>
      </c>
      <c r="J354" s="44" t="b">
        <f>IF('Formell utdanning'!D354='Krav etter opplæringslova'!$C$10,TRUE)</f>
        <v>0</v>
      </c>
      <c r="K354" s="84" t="str">
        <f t="shared" si="31"/>
        <v xml:space="preserve"> </v>
      </c>
      <c r="L354" s="44" t="b">
        <f>OR(D354='Krav etter opplæringslova'!$C$11,D354='Krav etter opplæringslova'!$C$13)</f>
        <v>0</v>
      </c>
      <c r="M354" s="84" t="str">
        <f t="shared" si="32"/>
        <v xml:space="preserve"> </v>
      </c>
      <c r="N354" s="44" t="b">
        <f>IF('Formell utdanning'!D354='Krav etter opplæringslova'!$C$14,TRUE)</f>
        <v>0</v>
      </c>
      <c r="O354" s="84" t="str">
        <f t="shared" si="33"/>
        <v xml:space="preserve"> </v>
      </c>
      <c r="P354" s="44" t="b">
        <f>OR(D354='Krav etter opplæringslova'!$C$3,D354='Krav etter opplæringslova'!$C$4,D354='Krav etter opplæringslova'!$C$5,D354='Krav etter opplæringslova'!$C$7,D354='Krav etter opplæringslova'!$C$9)</f>
        <v>0</v>
      </c>
      <c r="Q354" s="84" t="str">
        <f t="shared" si="34"/>
        <v xml:space="preserve"> </v>
      </c>
      <c r="R354" s="62" t="str">
        <f t="shared" si="35"/>
        <v xml:space="preserve">     </v>
      </c>
    </row>
    <row r="355" spans="1:18" ht="30" customHeight="1" x14ac:dyDescent="0.2">
      <c r="A355" s="121"/>
      <c r="B355" s="122"/>
      <c r="C355" s="123"/>
      <c r="D355" s="122"/>
      <c r="E355" s="124"/>
      <c r="F355" s="122"/>
      <c r="G355" s="125"/>
      <c r="H355" s="44" t="b">
        <f>OR(D355='Krav etter opplæringslova'!$C$6,D355='Krav etter opplæringslova'!$C$8)</f>
        <v>0</v>
      </c>
      <c r="I355" s="84" t="str">
        <f t="shared" si="30"/>
        <v xml:space="preserve"> </v>
      </c>
      <c r="J355" s="44" t="b">
        <f>IF('Formell utdanning'!D355='Krav etter opplæringslova'!$C$10,TRUE)</f>
        <v>0</v>
      </c>
      <c r="K355" s="84" t="str">
        <f t="shared" si="31"/>
        <v xml:space="preserve"> </v>
      </c>
      <c r="L355" s="44" t="b">
        <f>OR(D355='Krav etter opplæringslova'!$C$11,D355='Krav etter opplæringslova'!$C$13)</f>
        <v>0</v>
      </c>
      <c r="M355" s="84" t="str">
        <f t="shared" si="32"/>
        <v xml:space="preserve"> </v>
      </c>
      <c r="N355" s="44" t="b">
        <f>IF('Formell utdanning'!D355='Krav etter opplæringslova'!$C$14,TRUE)</f>
        <v>0</v>
      </c>
      <c r="O355" s="84" t="str">
        <f t="shared" si="33"/>
        <v xml:space="preserve"> </v>
      </c>
      <c r="P355" s="44" t="b">
        <f>OR(D355='Krav etter opplæringslova'!$C$3,D355='Krav etter opplæringslova'!$C$4,D355='Krav etter opplæringslova'!$C$5,D355='Krav etter opplæringslova'!$C$7,D355='Krav etter opplæringslova'!$C$9)</f>
        <v>0</v>
      </c>
      <c r="Q355" s="84" t="str">
        <f t="shared" si="34"/>
        <v xml:space="preserve"> </v>
      </c>
      <c r="R355" s="62" t="str">
        <f t="shared" si="35"/>
        <v xml:space="preserve">     </v>
      </c>
    </row>
    <row r="356" spans="1:18" ht="30" customHeight="1" x14ac:dyDescent="0.2">
      <c r="A356" s="121"/>
      <c r="B356" s="122"/>
      <c r="C356" s="123"/>
      <c r="D356" s="122"/>
      <c r="E356" s="124"/>
      <c r="F356" s="122"/>
      <c r="G356" s="125"/>
      <c r="H356" s="44" t="b">
        <f>OR(D356='Krav etter opplæringslova'!$C$6,D356='Krav etter opplæringslova'!$C$8)</f>
        <v>0</v>
      </c>
      <c r="I356" s="84" t="str">
        <f t="shared" si="30"/>
        <v xml:space="preserve"> </v>
      </c>
      <c r="J356" s="44" t="b">
        <f>IF('Formell utdanning'!D356='Krav etter opplæringslova'!$C$10,TRUE)</f>
        <v>0</v>
      </c>
      <c r="K356" s="84" t="str">
        <f t="shared" si="31"/>
        <v xml:space="preserve"> </v>
      </c>
      <c r="L356" s="44" t="b">
        <f>OR(D356='Krav etter opplæringslova'!$C$11,D356='Krav etter opplæringslova'!$C$13)</f>
        <v>0</v>
      </c>
      <c r="M356" s="84" t="str">
        <f t="shared" si="32"/>
        <v xml:space="preserve"> </v>
      </c>
      <c r="N356" s="44" t="b">
        <f>IF('Formell utdanning'!D356='Krav etter opplæringslova'!$C$14,TRUE)</f>
        <v>0</v>
      </c>
      <c r="O356" s="84" t="str">
        <f t="shared" si="33"/>
        <v xml:space="preserve"> </v>
      </c>
      <c r="P356" s="44" t="b">
        <f>OR(D356='Krav etter opplæringslova'!$C$3,D356='Krav etter opplæringslova'!$C$4,D356='Krav etter opplæringslova'!$C$5,D356='Krav etter opplæringslova'!$C$7,D356='Krav etter opplæringslova'!$C$9)</f>
        <v>0</v>
      </c>
      <c r="Q356" s="84" t="str">
        <f t="shared" si="34"/>
        <v xml:space="preserve"> </v>
      </c>
      <c r="R356" s="62" t="str">
        <f t="shared" si="35"/>
        <v xml:space="preserve">     </v>
      </c>
    </row>
    <row r="357" spans="1:18" ht="30" customHeight="1" x14ac:dyDescent="0.2">
      <c r="A357" s="121"/>
      <c r="B357" s="122"/>
      <c r="C357" s="123"/>
      <c r="D357" s="122"/>
      <c r="E357" s="124"/>
      <c r="F357" s="122"/>
      <c r="G357" s="125"/>
      <c r="H357" s="44" t="b">
        <f>OR(D357='Krav etter opplæringslova'!$C$6,D357='Krav etter opplæringslova'!$C$8)</f>
        <v>0</v>
      </c>
      <c r="I357" s="84" t="str">
        <f t="shared" si="30"/>
        <v xml:space="preserve"> </v>
      </c>
      <c r="J357" s="44" t="b">
        <f>IF('Formell utdanning'!D357='Krav etter opplæringslova'!$C$10,TRUE)</f>
        <v>0</v>
      </c>
      <c r="K357" s="84" t="str">
        <f t="shared" si="31"/>
        <v xml:space="preserve"> </v>
      </c>
      <c r="L357" s="44" t="b">
        <f>OR(D357='Krav etter opplæringslova'!$C$11,D357='Krav etter opplæringslova'!$C$13)</f>
        <v>0</v>
      </c>
      <c r="M357" s="84" t="str">
        <f t="shared" si="32"/>
        <v xml:space="preserve"> </v>
      </c>
      <c r="N357" s="44" t="b">
        <f>IF('Formell utdanning'!D357='Krav etter opplæringslova'!$C$14,TRUE)</f>
        <v>0</v>
      </c>
      <c r="O357" s="84" t="str">
        <f t="shared" si="33"/>
        <v xml:space="preserve"> </v>
      </c>
      <c r="P357" s="44" t="b">
        <f>OR(D357='Krav etter opplæringslova'!$C$3,D357='Krav etter opplæringslova'!$C$4,D357='Krav etter opplæringslova'!$C$5,D357='Krav etter opplæringslova'!$C$7,D357='Krav etter opplæringslova'!$C$9)</f>
        <v>0</v>
      </c>
      <c r="Q357" s="84" t="str">
        <f t="shared" si="34"/>
        <v xml:space="preserve"> </v>
      </c>
      <c r="R357" s="62" t="str">
        <f t="shared" si="35"/>
        <v xml:space="preserve">     </v>
      </c>
    </row>
    <row r="358" spans="1:18" ht="30" customHeight="1" x14ac:dyDescent="0.2">
      <c r="A358" s="121"/>
      <c r="B358" s="122"/>
      <c r="C358" s="123"/>
      <c r="D358" s="122"/>
      <c r="E358" s="124"/>
      <c r="F358" s="122"/>
      <c r="G358" s="125"/>
      <c r="H358" s="44" t="b">
        <f>OR(D358='Krav etter opplæringslova'!$C$6,D358='Krav etter opplæringslova'!$C$8)</f>
        <v>0</v>
      </c>
      <c r="I358" s="84" t="str">
        <f t="shared" si="30"/>
        <v xml:space="preserve"> </v>
      </c>
      <c r="J358" s="44" t="b">
        <f>IF('Formell utdanning'!D358='Krav etter opplæringslova'!$C$10,TRUE)</f>
        <v>0</v>
      </c>
      <c r="K358" s="84" t="str">
        <f t="shared" si="31"/>
        <v xml:space="preserve"> </v>
      </c>
      <c r="L358" s="44" t="b">
        <f>OR(D358='Krav etter opplæringslova'!$C$11,D358='Krav etter opplæringslova'!$C$13)</f>
        <v>0</v>
      </c>
      <c r="M358" s="84" t="str">
        <f t="shared" si="32"/>
        <v xml:space="preserve"> </v>
      </c>
      <c r="N358" s="44" t="b">
        <f>IF('Formell utdanning'!D358='Krav etter opplæringslova'!$C$14,TRUE)</f>
        <v>0</v>
      </c>
      <c r="O358" s="84" t="str">
        <f t="shared" si="33"/>
        <v xml:space="preserve"> </v>
      </c>
      <c r="P358" s="44" t="b">
        <f>OR(D358='Krav etter opplæringslova'!$C$3,D358='Krav etter opplæringslova'!$C$4,D358='Krav etter opplæringslova'!$C$5,D358='Krav etter opplæringslova'!$C$7,D358='Krav etter opplæringslova'!$C$9)</f>
        <v>0</v>
      </c>
      <c r="Q358" s="84" t="str">
        <f t="shared" si="34"/>
        <v xml:space="preserve"> </v>
      </c>
      <c r="R358" s="62" t="str">
        <f t="shared" si="35"/>
        <v xml:space="preserve">     </v>
      </c>
    </row>
    <row r="359" spans="1:18" ht="30" customHeight="1" x14ac:dyDescent="0.2">
      <c r="A359" s="121"/>
      <c r="B359" s="122"/>
      <c r="C359" s="123"/>
      <c r="D359" s="122"/>
      <c r="E359" s="124"/>
      <c r="F359" s="122"/>
      <c r="G359" s="125"/>
      <c r="H359" s="44" t="b">
        <f>OR(D359='Krav etter opplæringslova'!$C$6,D359='Krav etter opplæringslova'!$C$8)</f>
        <v>0</v>
      </c>
      <c r="I359" s="84" t="str">
        <f t="shared" si="30"/>
        <v xml:space="preserve"> </v>
      </c>
      <c r="J359" s="44" t="b">
        <f>IF('Formell utdanning'!D359='Krav etter opplæringslova'!$C$10,TRUE)</f>
        <v>0</v>
      </c>
      <c r="K359" s="84" t="str">
        <f t="shared" si="31"/>
        <v xml:space="preserve"> </v>
      </c>
      <c r="L359" s="44" t="b">
        <f>OR(D359='Krav etter opplæringslova'!$C$11,D359='Krav etter opplæringslova'!$C$13)</f>
        <v>0</v>
      </c>
      <c r="M359" s="84" t="str">
        <f t="shared" si="32"/>
        <v xml:space="preserve"> </v>
      </c>
      <c r="N359" s="44" t="b">
        <f>IF('Formell utdanning'!D359='Krav etter opplæringslova'!$C$14,TRUE)</f>
        <v>0</v>
      </c>
      <c r="O359" s="84" t="str">
        <f t="shared" si="33"/>
        <v xml:space="preserve"> </v>
      </c>
      <c r="P359" s="44" t="b">
        <f>OR(D359='Krav etter opplæringslova'!$C$3,D359='Krav etter opplæringslova'!$C$4,D359='Krav etter opplæringslova'!$C$5,D359='Krav etter opplæringslova'!$C$7,D359='Krav etter opplæringslova'!$C$9)</f>
        <v>0</v>
      </c>
      <c r="Q359" s="84" t="str">
        <f t="shared" si="34"/>
        <v xml:space="preserve"> </v>
      </c>
      <c r="R359" s="62" t="str">
        <f t="shared" si="35"/>
        <v xml:space="preserve">     </v>
      </c>
    </row>
    <row r="360" spans="1:18" ht="30" customHeight="1" x14ac:dyDescent="0.2">
      <c r="A360" s="121"/>
      <c r="B360" s="122"/>
      <c r="C360" s="123"/>
      <c r="D360" s="122"/>
      <c r="E360" s="124"/>
      <c r="F360" s="122"/>
      <c r="G360" s="125"/>
      <c r="H360" s="44" t="b">
        <f>OR(D360='Krav etter opplæringslova'!$C$6,D360='Krav etter opplæringslova'!$C$8)</f>
        <v>0</v>
      </c>
      <c r="I360" s="84" t="str">
        <f t="shared" si="30"/>
        <v xml:space="preserve"> </v>
      </c>
      <c r="J360" s="44" t="b">
        <f>IF('Formell utdanning'!D360='Krav etter opplæringslova'!$C$10,TRUE)</f>
        <v>0</v>
      </c>
      <c r="K360" s="84" t="str">
        <f t="shared" si="31"/>
        <v xml:space="preserve"> </v>
      </c>
      <c r="L360" s="44" t="b">
        <f>OR(D360='Krav etter opplæringslova'!$C$11,D360='Krav etter opplæringslova'!$C$13)</f>
        <v>0</v>
      </c>
      <c r="M360" s="84" t="str">
        <f t="shared" si="32"/>
        <v xml:space="preserve"> </v>
      </c>
      <c r="N360" s="44" t="b">
        <f>IF('Formell utdanning'!D360='Krav etter opplæringslova'!$C$14,TRUE)</f>
        <v>0</v>
      </c>
      <c r="O360" s="84" t="str">
        <f t="shared" si="33"/>
        <v xml:space="preserve"> </v>
      </c>
      <c r="P360" s="44" t="b">
        <f>OR(D360='Krav etter opplæringslova'!$C$3,D360='Krav etter opplæringslova'!$C$4,D360='Krav etter opplæringslova'!$C$5,D360='Krav etter opplæringslova'!$C$7,D360='Krav etter opplæringslova'!$C$9)</f>
        <v>0</v>
      </c>
      <c r="Q360" s="84" t="str">
        <f t="shared" si="34"/>
        <v xml:space="preserve"> </v>
      </c>
      <c r="R360" s="62" t="str">
        <f t="shared" si="35"/>
        <v xml:space="preserve">     </v>
      </c>
    </row>
    <row r="361" spans="1:18" ht="30" customHeight="1" x14ac:dyDescent="0.2">
      <c r="A361" s="121"/>
      <c r="B361" s="122"/>
      <c r="C361" s="123"/>
      <c r="D361" s="122"/>
      <c r="E361" s="124"/>
      <c r="F361" s="122"/>
      <c r="G361" s="125"/>
      <c r="H361" s="44" t="b">
        <f>OR(D361='Krav etter opplæringslova'!$C$6,D361='Krav etter opplæringslova'!$C$8)</f>
        <v>0</v>
      </c>
      <c r="I361" s="84" t="str">
        <f t="shared" si="30"/>
        <v xml:space="preserve"> </v>
      </c>
      <c r="J361" s="44" t="b">
        <f>IF('Formell utdanning'!D361='Krav etter opplæringslova'!$C$10,TRUE)</f>
        <v>0</v>
      </c>
      <c r="K361" s="84" t="str">
        <f t="shared" si="31"/>
        <v xml:space="preserve"> </v>
      </c>
      <c r="L361" s="44" t="b">
        <f>OR(D361='Krav etter opplæringslova'!$C$11,D361='Krav etter opplæringslova'!$C$13)</f>
        <v>0</v>
      </c>
      <c r="M361" s="84" t="str">
        <f t="shared" si="32"/>
        <v xml:space="preserve"> </v>
      </c>
      <c r="N361" s="44" t="b">
        <f>IF('Formell utdanning'!D361='Krav etter opplæringslova'!$C$14,TRUE)</f>
        <v>0</v>
      </c>
      <c r="O361" s="84" t="str">
        <f t="shared" si="33"/>
        <v xml:space="preserve"> </v>
      </c>
      <c r="P361" s="44" t="b">
        <f>OR(D361='Krav etter opplæringslova'!$C$3,D361='Krav etter opplæringslova'!$C$4,D361='Krav etter opplæringslova'!$C$5,D361='Krav etter opplæringslova'!$C$7,D361='Krav etter opplæringslova'!$C$9)</f>
        <v>0</v>
      </c>
      <c r="Q361" s="84" t="str">
        <f t="shared" si="34"/>
        <v xml:space="preserve"> </v>
      </c>
      <c r="R361" s="62" t="str">
        <f t="shared" si="35"/>
        <v xml:space="preserve">     </v>
      </c>
    </row>
    <row r="362" spans="1:18" ht="30" customHeight="1" x14ac:dyDescent="0.2">
      <c r="A362" s="121"/>
      <c r="B362" s="122"/>
      <c r="C362" s="123"/>
      <c r="D362" s="122"/>
      <c r="E362" s="124"/>
      <c r="F362" s="122"/>
      <c r="G362" s="125"/>
      <c r="H362" s="44" t="b">
        <f>OR(D362='Krav etter opplæringslova'!$C$6,D362='Krav etter opplæringslova'!$C$8)</f>
        <v>0</v>
      </c>
      <c r="I362" s="84" t="str">
        <f t="shared" si="30"/>
        <v xml:space="preserve"> </v>
      </c>
      <c r="J362" s="44" t="b">
        <f>IF('Formell utdanning'!D362='Krav etter opplæringslova'!$C$10,TRUE)</f>
        <v>0</v>
      </c>
      <c r="K362" s="84" t="str">
        <f t="shared" si="31"/>
        <v xml:space="preserve"> </v>
      </c>
      <c r="L362" s="44" t="b">
        <f>OR(D362='Krav etter opplæringslova'!$C$11,D362='Krav etter opplæringslova'!$C$13)</f>
        <v>0</v>
      </c>
      <c r="M362" s="84" t="str">
        <f t="shared" si="32"/>
        <v xml:space="preserve"> </v>
      </c>
      <c r="N362" s="44" t="b">
        <f>IF('Formell utdanning'!D362='Krav etter opplæringslova'!$C$14,TRUE)</f>
        <v>0</v>
      </c>
      <c r="O362" s="84" t="str">
        <f t="shared" si="33"/>
        <v xml:space="preserve"> </v>
      </c>
      <c r="P362" s="44" t="b">
        <f>OR(D362='Krav etter opplæringslova'!$C$3,D362='Krav etter opplæringslova'!$C$4,D362='Krav etter opplæringslova'!$C$5,D362='Krav etter opplæringslova'!$C$7,D362='Krav etter opplæringslova'!$C$9)</f>
        <v>0</v>
      </c>
      <c r="Q362" s="84" t="str">
        <f t="shared" si="34"/>
        <v xml:space="preserve"> </v>
      </c>
      <c r="R362" s="62" t="str">
        <f t="shared" si="35"/>
        <v xml:space="preserve">     </v>
      </c>
    </row>
    <row r="363" spans="1:18" ht="30" customHeight="1" x14ac:dyDescent="0.2">
      <c r="A363" s="121"/>
      <c r="B363" s="122"/>
      <c r="C363" s="123"/>
      <c r="D363" s="122"/>
      <c r="E363" s="124"/>
      <c r="F363" s="122"/>
      <c r="G363" s="125"/>
      <c r="H363" s="44" t="b">
        <f>OR(D363='Krav etter opplæringslova'!$C$6,D363='Krav etter opplæringslova'!$C$8)</f>
        <v>0</v>
      </c>
      <c r="I363" s="84" t="str">
        <f t="shared" si="30"/>
        <v xml:space="preserve"> </v>
      </c>
      <c r="J363" s="44" t="b">
        <f>IF('Formell utdanning'!D363='Krav etter opplæringslova'!$C$10,TRUE)</f>
        <v>0</v>
      </c>
      <c r="K363" s="84" t="str">
        <f t="shared" si="31"/>
        <v xml:space="preserve"> </v>
      </c>
      <c r="L363" s="44" t="b">
        <f>OR(D363='Krav etter opplæringslova'!$C$11,D363='Krav etter opplæringslova'!$C$13)</f>
        <v>0</v>
      </c>
      <c r="M363" s="84" t="str">
        <f t="shared" si="32"/>
        <v xml:space="preserve"> </v>
      </c>
      <c r="N363" s="44" t="b">
        <f>IF('Formell utdanning'!D363='Krav etter opplæringslova'!$C$14,TRUE)</f>
        <v>0</v>
      </c>
      <c r="O363" s="84" t="str">
        <f t="shared" si="33"/>
        <v xml:space="preserve"> </v>
      </c>
      <c r="P363" s="44" t="b">
        <f>OR(D363='Krav etter opplæringslova'!$C$3,D363='Krav etter opplæringslova'!$C$4,D363='Krav etter opplæringslova'!$C$5,D363='Krav etter opplæringslova'!$C$7,D363='Krav etter opplæringslova'!$C$9)</f>
        <v>0</v>
      </c>
      <c r="Q363" s="84" t="str">
        <f t="shared" si="34"/>
        <v xml:space="preserve"> </v>
      </c>
      <c r="R363" s="62" t="str">
        <f t="shared" si="35"/>
        <v xml:space="preserve">     </v>
      </c>
    </row>
    <row r="364" spans="1:18" ht="30" customHeight="1" x14ac:dyDescent="0.2">
      <c r="A364" s="121"/>
      <c r="B364" s="122"/>
      <c r="C364" s="123"/>
      <c r="D364" s="122"/>
      <c r="E364" s="124"/>
      <c r="F364" s="122"/>
      <c r="G364" s="125"/>
      <c r="H364" s="44" t="b">
        <f>OR(D364='Krav etter opplæringslova'!$C$6,D364='Krav etter opplæringslova'!$C$8)</f>
        <v>0</v>
      </c>
      <c r="I364" s="84" t="str">
        <f t="shared" si="30"/>
        <v xml:space="preserve"> </v>
      </c>
      <c r="J364" s="44" t="b">
        <f>IF('Formell utdanning'!D364='Krav etter opplæringslova'!$C$10,TRUE)</f>
        <v>0</v>
      </c>
      <c r="K364" s="84" t="str">
        <f t="shared" si="31"/>
        <v xml:space="preserve"> </v>
      </c>
      <c r="L364" s="44" t="b">
        <f>OR(D364='Krav etter opplæringslova'!$C$11,D364='Krav etter opplæringslova'!$C$13)</f>
        <v>0</v>
      </c>
      <c r="M364" s="84" t="str">
        <f t="shared" si="32"/>
        <v xml:space="preserve"> </v>
      </c>
      <c r="N364" s="44" t="b">
        <f>IF('Formell utdanning'!D364='Krav etter opplæringslova'!$C$14,TRUE)</f>
        <v>0</v>
      </c>
      <c r="O364" s="84" t="str">
        <f t="shared" si="33"/>
        <v xml:space="preserve"> </v>
      </c>
      <c r="P364" s="44" t="b">
        <f>OR(D364='Krav etter opplæringslova'!$C$3,D364='Krav etter opplæringslova'!$C$4,D364='Krav etter opplæringslova'!$C$5,D364='Krav etter opplæringslova'!$C$7,D364='Krav etter opplæringslova'!$C$9)</f>
        <v>0</v>
      </c>
      <c r="Q364" s="84" t="str">
        <f t="shared" si="34"/>
        <v xml:space="preserve"> </v>
      </c>
      <c r="R364" s="62" t="str">
        <f t="shared" si="35"/>
        <v xml:space="preserve">     </v>
      </c>
    </row>
    <row r="365" spans="1:18" ht="30" customHeight="1" x14ac:dyDescent="0.2">
      <c r="A365" s="121"/>
      <c r="B365" s="122"/>
      <c r="C365" s="123"/>
      <c r="D365" s="122"/>
      <c r="E365" s="124"/>
      <c r="F365" s="122"/>
      <c r="G365" s="125"/>
      <c r="H365" s="44" t="b">
        <f>OR(D365='Krav etter opplæringslova'!$C$6,D365='Krav etter opplæringslova'!$C$8)</f>
        <v>0</v>
      </c>
      <c r="I365" s="84" t="str">
        <f t="shared" si="30"/>
        <v xml:space="preserve"> </v>
      </c>
      <c r="J365" s="44" t="b">
        <f>IF('Formell utdanning'!D365='Krav etter opplæringslova'!$C$10,TRUE)</f>
        <v>0</v>
      </c>
      <c r="K365" s="84" t="str">
        <f t="shared" si="31"/>
        <v xml:space="preserve"> </v>
      </c>
      <c r="L365" s="44" t="b">
        <f>OR(D365='Krav etter opplæringslova'!$C$11,D365='Krav etter opplæringslova'!$C$13)</f>
        <v>0</v>
      </c>
      <c r="M365" s="84" t="str">
        <f t="shared" si="32"/>
        <v xml:space="preserve"> </v>
      </c>
      <c r="N365" s="44" t="b">
        <f>IF('Formell utdanning'!D365='Krav etter opplæringslova'!$C$14,TRUE)</f>
        <v>0</v>
      </c>
      <c r="O365" s="84" t="str">
        <f t="shared" si="33"/>
        <v xml:space="preserve"> </v>
      </c>
      <c r="P365" s="44" t="b">
        <f>OR(D365='Krav etter opplæringslova'!$C$3,D365='Krav etter opplæringslova'!$C$4,D365='Krav etter opplæringslova'!$C$5,D365='Krav etter opplæringslova'!$C$7,D365='Krav etter opplæringslova'!$C$9)</f>
        <v>0</v>
      </c>
      <c r="Q365" s="84" t="str">
        <f t="shared" si="34"/>
        <v xml:space="preserve"> </v>
      </c>
      <c r="R365" s="62" t="str">
        <f t="shared" si="35"/>
        <v xml:space="preserve">     </v>
      </c>
    </row>
    <row r="366" spans="1:18" ht="30" customHeight="1" x14ac:dyDescent="0.2">
      <c r="A366" s="121"/>
      <c r="B366" s="122"/>
      <c r="C366" s="123"/>
      <c r="D366" s="122"/>
      <c r="E366" s="124"/>
      <c r="F366" s="122"/>
      <c r="G366" s="125"/>
      <c r="H366" s="44" t="b">
        <f>OR(D366='Krav etter opplæringslova'!$C$6,D366='Krav etter opplæringslova'!$C$8)</f>
        <v>0</v>
      </c>
      <c r="I366" s="84" t="str">
        <f t="shared" si="30"/>
        <v xml:space="preserve"> </v>
      </c>
      <c r="J366" s="44" t="b">
        <f>IF('Formell utdanning'!D366='Krav etter opplæringslova'!$C$10,TRUE)</f>
        <v>0</v>
      </c>
      <c r="K366" s="84" t="str">
        <f t="shared" si="31"/>
        <v xml:space="preserve"> </v>
      </c>
      <c r="L366" s="44" t="b">
        <f>OR(D366='Krav etter opplæringslova'!$C$11,D366='Krav etter opplæringslova'!$C$13)</f>
        <v>0</v>
      </c>
      <c r="M366" s="84" t="str">
        <f t="shared" si="32"/>
        <v xml:space="preserve"> </v>
      </c>
      <c r="N366" s="44" t="b">
        <f>IF('Formell utdanning'!D366='Krav etter opplæringslova'!$C$14,TRUE)</f>
        <v>0</v>
      </c>
      <c r="O366" s="84" t="str">
        <f t="shared" si="33"/>
        <v xml:space="preserve"> </v>
      </c>
      <c r="P366" s="44" t="b">
        <f>OR(D366='Krav etter opplæringslova'!$C$3,D366='Krav etter opplæringslova'!$C$4,D366='Krav etter opplæringslova'!$C$5,D366='Krav etter opplæringslova'!$C$7,D366='Krav etter opplæringslova'!$C$9)</f>
        <v>0</v>
      </c>
      <c r="Q366" s="84" t="str">
        <f t="shared" si="34"/>
        <v xml:space="preserve"> </v>
      </c>
      <c r="R366" s="62" t="str">
        <f t="shared" si="35"/>
        <v xml:space="preserve">     </v>
      </c>
    </row>
    <row r="367" spans="1:18" ht="30" customHeight="1" x14ac:dyDescent="0.2">
      <c r="A367" s="121"/>
      <c r="B367" s="122"/>
      <c r="C367" s="123"/>
      <c r="D367" s="122"/>
      <c r="E367" s="124"/>
      <c r="F367" s="122"/>
      <c r="G367" s="125"/>
      <c r="H367" s="44" t="b">
        <f>OR(D367='Krav etter opplæringslova'!$C$6,D367='Krav etter opplæringslova'!$C$8)</f>
        <v>0</v>
      </c>
      <c r="I367" s="84" t="str">
        <f t="shared" si="30"/>
        <v xml:space="preserve"> </v>
      </c>
      <c r="J367" s="44" t="b">
        <f>IF('Formell utdanning'!D367='Krav etter opplæringslova'!$C$10,TRUE)</f>
        <v>0</v>
      </c>
      <c r="K367" s="84" t="str">
        <f t="shared" si="31"/>
        <v xml:space="preserve"> </v>
      </c>
      <c r="L367" s="44" t="b">
        <f>OR(D367='Krav etter opplæringslova'!$C$11,D367='Krav etter opplæringslova'!$C$13)</f>
        <v>0</v>
      </c>
      <c r="M367" s="84" t="str">
        <f t="shared" si="32"/>
        <v xml:space="preserve"> </v>
      </c>
      <c r="N367" s="44" t="b">
        <f>IF('Formell utdanning'!D367='Krav etter opplæringslova'!$C$14,TRUE)</f>
        <v>0</v>
      </c>
      <c r="O367" s="84" t="str">
        <f t="shared" si="33"/>
        <v xml:space="preserve"> </v>
      </c>
      <c r="P367" s="44" t="b">
        <f>OR(D367='Krav etter opplæringslova'!$C$3,D367='Krav etter opplæringslova'!$C$4,D367='Krav etter opplæringslova'!$C$5,D367='Krav etter opplæringslova'!$C$7,D367='Krav etter opplæringslova'!$C$9)</f>
        <v>0</v>
      </c>
      <c r="Q367" s="84" t="str">
        <f t="shared" si="34"/>
        <v xml:space="preserve"> </v>
      </c>
      <c r="R367" s="62" t="str">
        <f t="shared" si="35"/>
        <v xml:space="preserve">     </v>
      </c>
    </row>
    <row r="368" spans="1:18" ht="30" customHeight="1" x14ac:dyDescent="0.2">
      <c r="A368" s="121"/>
      <c r="B368" s="122"/>
      <c r="C368" s="123"/>
      <c r="D368" s="122"/>
      <c r="E368" s="124"/>
      <c r="F368" s="122"/>
      <c r="G368" s="125"/>
      <c r="H368" s="44" t="b">
        <f>OR(D368='Krav etter opplæringslova'!$C$6,D368='Krav etter opplæringslova'!$C$8)</f>
        <v>0</v>
      </c>
      <c r="I368" s="84" t="str">
        <f t="shared" si="30"/>
        <v xml:space="preserve"> </v>
      </c>
      <c r="J368" s="44" t="b">
        <f>IF('Formell utdanning'!D368='Krav etter opplæringslova'!$C$10,TRUE)</f>
        <v>0</v>
      </c>
      <c r="K368" s="84" t="str">
        <f t="shared" si="31"/>
        <v xml:space="preserve"> </v>
      </c>
      <c r="L368" s="44" t="b">
        <f>OR(D368='Krav etter opplæringslova'!$C$11,D368='Krav etter opplæringslova'!$C$13)</f>
        <v>0</v>
      </c>
      <c r="M368" s="84" t="str">
        <f t="shared" si="32"/>
        <v xml:space="preserve"> </v>
      </c>
      <c r="N368" s="44" t="b">
        <f>IF('Formell utdanning'!D368='Krav etter opplæringslova'!$C$14,TRUE)</f>
        <v>0</v>
      </c>
      <c r="O368" s="84" t="str">
        <f t="shared" si="33"/>
        <v xml:space="preserve"> </v>
      </c>
      <c r="P368" s="44" t="b">
        <f>OR(D368='Krav etter opplæringslova'!$C$3,D368='Krav etter opplæringslova'!$C$4,D368='Krav etter opplæringslova'!$C$5,D368='Krav etter opplæringslova'!$C$7,D368='Krav etter opplæringslova'!$C$9)</f>
        <v>0</v>
      </c>
      <c r="Q368" s="84" t="str">
        <f t="shared" si="34"/>
        <v xml:space="preserve"> </v>
      </c>
      <c r="R368" s="62" t="str">
        <f t="shared" si="35"/>
        <v xml:space="preserve">     </v>
      </c>
    </row>
    <row r="369" spans="1:18" ht="30" customHeight="1" x14ac:dyDescent="0.2">
      <c r="A369" s="121"/>
      <c r="B369" s="122"/>
      <c r="C369" s="123"/>
      <c r="D369" s="122"/>
      <c r="E369" s="124"/>
      <c r="F369" s="122"/>
      <c r="G369" s="125"/>
      <c r="H369" s="44" t="b">
        <f>OR(D369='Krav etter opplæringslova'!$C$6,D369='Krav etter opplæringslova'!$C$8)</f>
        <v>0</v>
      </c>
      <c r="I369" s="84" t="str">
        <f t="shared" si="30"/>
        <v xml:space="preserve"> </v>
      </c>
      <c r="J369" s="44" t="b">
        <f>IF('Formell utdanning'!D369='Krav etter opplæringslova'!$C$10,TRUE)</f>
        <v>0</v>
      </c>
      <c r="K369" s="84" t="str">
        <f t="shared" si="31"/>
        <v xml:space="preserve"> </v>
      </c>
      <c r="L369" s="44" t="b">
        <f>OR(D369='Krav etter opplæringslova'!$C$11,D369='Krav etter opplæringslova'!$C$13)</f>
        <v>0</v>
      </c>
      <c r="M369" s="84" t="str">
        <f t="shared" si="32"/>
        <v xml:space="preserve"> </v>
      </c>
      <c r="N369" s="44" t="b">
        <f>IF('Formell utdanning'!D369='Krav etter opplæringslova'!$C$14,TRUE)</f>
        <v>0</v>
      </c>
      <c r="O369" s="84" t="str">
        <f t="shared" si="33"/>
        <v xml:space="preserve"> </v>
      </c>
      <c r="P369" s="44" t="b">
        <f>OR(D369='Krav etter opplæringslova'!$C$3,D369='Krav etter opplæringslova'!$C$4,D369='Krav etter opplæringslova'!$C$5,D369='Krav etter opplæringslova'!$C$7,D369='Krav etter opplæringslova'!$C$9)</f>
        <v>0</v>
      </c>
      <c r="Q369" s="84" t="str">
        <f t="shared" si="34"/>
        <v xml:space="preserve"> </v>
      </c>
      <c r="R369" s="62" t="str">
        <f t="shared" si="35"/>
        <v xml:space="preserve">     </v>
      </c>
    </row>
    <row r="370" spans="1:18" ht="30" customHeight="1" x14ac:dyDescent="0.2">
      <c r="A370" s="121"/>
      <c r="B370" s="122"/>
      <c r="C370" s="123"/>
      <c r="D370" s="122"/>
      <c r="E370" s="124"/>
      <c r="F370" s="122"/>
      <c r="G370" s="125"/>
      <c r="H370" s="44" t="b">
        <f>OR(D370='Krav etter opplæringslova'!$C$6,D370='Krav etter opplæringslova'!$C$8)</f>
        <v>0</v>
      </c>
      <c r="I370" s="84" t="str">
        <f t="shared" si="30"/>
        <v xml:space="preserve"> </v>
      </c>
      <c r="J370" s="44" t="b">
        <f>IF('Formell utdanning'!D370='Krav etter opplæringslova'!$C$10,TRUE)</f>
        <v>0</v>
      </c>
      <c r="K370" s="84" t="str">
        <f t="shared" si="31"/>
        <v xml:space="preserve"> </v>
      </c>
      <c r="L370" s="44" t="b">
        <f>OR(D370='Krav etter opplæringslova'!$C$11,D370='Krav etter opplæringslova'!$C$13)</f>
        <v>0</v>
      </c>
      <c r="M370" s="84" t="str">
        <f t="shared" si="32"/>
        <v xml:space="preserve"> </v>
      </c>
      <c r="N370" s="44" t="b">
        <f>IF('Formell utdanning'!D370='Krav etter opplæringslova'!$C$14,TRUE)</f>
        <v>0</v>
      </c>
      <c r="O370" s="84" t="str">
        <f t="shared" si="33"/>
        <v xml:space="preserve"> </v>
      </c>
      <c r="P370" s="44" t="b">
        <f>OR(D370='Krav etter opplæringslova'!$C$3,D370='Krav etter opplæringslova'!$C$4,D370='Krav etter opplæringslova'!$C$5,D370='Krav etter opplæringslova'!$C$7,D370='Krav etter opplæringslova'!$C$9)</f>
        <v>0</v>
      </c>
      <c r="Q370" s="84" t="str">
        <f t="shared" si="34"/>
        <v xml:space="preserve"> </v>
      </c>
      <c r="R370" s="62" t="str">
        <f t="shared" si="35"/>
        <v xml:space="preserve">     </v>
      </c>
    </row>
    <row r="371" spans="1:18" ht="30" customHeight="1" x14ac:dyDescent="0.2">
      <c r="A371" s="121"/>
      <c r="B371" s="122"/>
      <c r="C371" s="123"/>
      <c r="D371" s="122"/>
      <c r="E371" s="124"/>
      <c r="F371" s="122"/>
      <c r="G371" s="125"/>
      <c r="H371" s="44" t="b">
        <f>OR(D371='Krav etter opplæringslova'!$C$6,D371='Krav etter opplæringslova'!$C$8)</f>
        <v>0</v>
      </c>
      <c r="I371" s="84" t="str">
        <f t="shared" si="30"/>
        <v xml:space="preserve"> </v>
      </c>
      <c r="J371" s="44" t="b">
        <f>IF('Formell utdanning'!D371='Krav etter opplæringslova'!$C$10,TRUE)</f>
        <v>0</v>
      </c>
      <c r="K371" s="84" t="str">
        <f t="shared" si="31"/>
        <v xml:space="preserve"> </v>
      </c>
      <c r="L371" s="44" t="b">
        <f>OR(D371='Krav etter opplæringslova'!$C$11,D371='Krav etter opplæringslova'!$C$13)</f>
        <v>0</v>
      </c>
      <c r="M371" s="84" t="str">
        <f t="shared" si="32"/>
        <v xml:space="preserve"> </v>
      </c>
      <c r="N371" s="44" t="b">
        <f>IF('Formell utdanning'!D371='Krav etter opplæringslova'!$C$14,TRUE)</f>
        <v>0</v>
      </c>
      <c r="O371" s="84" t="str">
        <f t="shared" si="33"/>
        <v xml:space="preserve"> </v>
      </c>
      <c r="P371" s="44" t="b">
        <f>OR(D371='Krav etter opplæringslova'!$C$3,D371='Krav etter opplæringslova'!$C$4,D371='Krav etter opplæringslova'!$C$5,D371='Krav etter opplæringslova'!$C$7,D371='Krav etter opplæringslova'!$C$9)</f>
        <v>0</v>
      </c>
      <c r="Q371" s="84" t="str">
        <f t="shared" si="34"/>
        <v xml:space="preserve"> </v>
      </c>
      <c r="R371" s="62" t="str">
        <f t="shared" si="35"/>
        <v xml:space="preserve">     </v>
      </c>
    </row>
    <row r="372" spans="1:18" ht="30" customHeight="1" x14ac:dyDescent="0.2">
      <c r="A372" s="121"/>
      <c r="B372" s="122"/>
      <c r="C372" s="123"/>
      <c r="D372" s="122"/>
      <c r="E372" s="124"/>
      <c r="F372" s="122"/>
      <c r="G372" s="125"/>
      <c r="H372" s="44" t="b">
        <f>OR(D372='Krav etter opplæringslova'!$C$6,D372='Krav etter opplæringslova'!$C$8)</f>
        <v>0</v>
      </c>
      <c r="I372" s="84" t="str">
        <f t="shared" si="30"/>
        <v xml:space="preserve"> </v>
      </c>
      <c r="J372" s="44" t="b">
        <f>IF('Formell utdanning'!D372='Krav etter opplæringslova'!$C$10,TRUE)</f>
        <v>0</v>
      </c>
      <c r="K372" s="84" t="str">
        <f t="shared" si="31"/>
        <v xml:space="preserve"> </v>
      </c>
      <c r="L372" s="44" t="b">
        <f>OR(D372='Krav etter opplæringslova'!$C$11,D372='Krav etter opplæringslova'!$C$13)</f>
        <v>0</v>
      </c>
      <c r="M372" s="84" t="str">
        <f t="shared" si="32"/>
        <v xml:space="preserve"> </v>
      </c>
      <c r="N372" s="44" t="b">
        <f>IF('Formell utdanning'!D372='Krav etter opplæringslova'!$C$14,TRUE)</f>
        <v>0</v>
      </c>
      <c r="O372" s="84" t="str">
        <f t="shared" si="33"/>
        <v xml:space="preserve"> </v>
      </c>
      <c r="P372" s="44" t="b">
        <f>OR(D372='Krav etter opplæringslova'!$C$3,D372='Krav etter opplæringslova'!$C$4,D372='Krav etter opplæringslova'!$C$5,D372='Krav etter opplæringslova'!$C$7,D372='Krav etter opplæringslova'!$C$9)</f>
        <v>0</v>
      </c>
      <c r="Q372" s="84" t="str">
        <f t="shared" si="34"/>
        <v xml:space="preserve"> </v>
      </c>
      <c r="R372" s="62" t="str">
        <f t="shared" si="35"/>
        <v xml:space="preserve">     </v>
      </c>
    </row>
    <row r="373" spans="1:18" ht="30" customHeight="1" x14ac:dyDescent="0.2">
      <c r="A373" s="121"/>
      <c r="B373" s="122"/>
      <c r="C373" s="123"/>
      <c r="D373" s="122"/>
      <c r="E373" s="124"/>
      <c r="F373" s="122"/>
      <c r="G373" s="125"/>
      <c r="H373" s="44" t="b">
        <f>OR(D373='Krav etter opplæringslova'!$C$6,D373='Krav etter opplæringslova'!$C$8)</f>
        <v>0</v>
      </c>
      <c r="I373" s="84" t="str">
        <f t="shared" si="30"/>
        <v xml:space="preserve"> </v>
      </c>
      <c r="J373" s="44" t="b">
        <f>IF('Formell utdanning'!D373='Krav etter opplæringslova'!$C$10,TRUE)</f>
        <v>0</v>
      </c>
      <c r="K373" s="84" t="str">
        <f t="shared" si="31"/>
        <v xml:space="preserve"> </v>
      </c>
      <c r="L373" s="44" t="b">
        <f>OR(D373='Krav etter opplæringslova'!$C$11,D373='Krav etter opplæringslova'!$C$13)</f>
        <v>0</v>
      </c>
      <c r="M373" s="84" t="str">
        <f t="shared" si="32"/>
        <v xml:space="preserve"> </v>
      </c>
      <c r="N373" s="44" t="b">
        <f>IF('Formell utdanning'!D373='Krav etter opplæringslova'!$C$14,TRUE)</f>
        <v>0</v>
      </c>
      <c r="O373" s="84" t="str">
        <f t="shared" si="33"/>
        <v xml:space="preserve"> </v>
      </c>
      <c r="P373" s="44" t="b">
        <f>OR(D373='Krav etter opplæringslova'!$C$3,D373='Krav etter opplæringslova'!$C$4,D373='Krav etter opplæringslova'!$C$5,D373='Krav etter opplæringslova'!$C$7,D373='Krav etter opplæringslova'!$C$9)</f>
        <v>0</v>
      </c>
      <c r="Q373" s="84" t="str">
        <f t="shared" si="34"/>
        <v xml:space="preserve"> </v>
      </c>
      <c r="R373" s="62" t="str">
        <f t="shared" si="35"/>
        <v xml:space="preserve">     </v>
      </c>
    </row>
    <row r="374" spans="1:18" ht="30" customHeight="1" x14ac:dyDescent="0.2">
      <c r="A374" s="121"/>
      <c r="B374" s="122"/>
      <c r="C374" s="123"/>
      <c r="D374" s="122"/>
      <c r="E374" s="124"/>
      <c r="F374" s="122"/>
      <c r="G374" s="125"/>
      <c r="H374" s="44" t="b">
        <f>OR(D374='Krav etter opplæringslova'!$C$6,D374='Krav etter opplæringslova'!$C$8)</f>
        <v>0</v>
      </c>
      <c r="I374" s="84" t="str">
        <f t="shared" si="30"/>
        <v xml:space="preserve"> </v>
      </c>
      <c r="J374" s="44" t="b">
        <f>IF('Formell utdanning'!D374='Krav etter opplæringslova'!$C$10,TRUE)</f>
        <v>0</v>
      </c>
      <c r="K374" s="84" t="str">
        <f t="shared" si="31"/>
        <v xml:space="preserve"> </v>
      </c>
      <c r="L374" s="44" t="b">
        <f>OR(D374='Krav etter opplæringslova'!$C$11,D374='Krav etter opplæringslova'!$C$13)</f>
        <v>0</v>
      </c>
      <c r="M374" s="84" t="str">
        <f t="shared" si="32"/>
        <v xml:space="preserve"> </v>
      </c>
      <c r="N374" s="44" t="b">
        <f>IF('Formell utdanning'!D374='Krav etter opplæringslova'!$C$14,TRUE)</f>
        <v>0</v>
      </c>
      <c r="O374" s="84" t="str">
        <f t="shared" si="33"/>
        <v xml:space="preserve"> </v>
      </c>
      <c r="P374" s="44" t="b">
        <f>OR(D374='Krav etter opplæringslova'!$C$3,D374='Krav etter opplæringslova'!$C$4,D374='Krav etter opplæringslova'!$C$5,D374='Krav etter opplæringslova'!$C$7,D374='Krav etter opplæringslova'!$C$9)</f>
        <v>0</v>
      </c>
      <c r="Q374" s="84" t="str">
        <f t="shared" si="34"/>
        <v xml:space="preserve"> </v>
      </c>
      <c r="R374" s="62" t="str">
        <f t="shared" si="35"/>
        <v xml:space="preserve">     </v>
      </c>
    </row>
    <row r="375" spans="1:18" ht="30" customHeight="1" x14ac:dyDescent="0.2">
      <c r="A375" s="121"/>
      <c r="B375" s="122"/>
      <c r="C375" s="123"/>
      <c r="D375" s="122"/>
      <c r="E375" s="124"/>
      <c r="F375" s="122"/>
      <c r="G375" s="125"/>
      <c r="H375" s="44" t="b">
        <f>OR(D375='Krav etter opplæringslova'!$C$6,D375='Krav etter opplæringslova'!$C$8)</f>
        <v>0</v>
      </c>
      <c r="I375" s="84" t="str">
        <f t="shared" si="30"/>
        <v xml:space="preserve"> </v>
      </c>
      <c r="J375" s="44" t="b">
        <f>IF('Formell utdanning'!D375='Krav etter opplæringslova'!$C$10,TRUE)</f>
        <v>0</v>
      </c>
      <c r="K375" s="84" t="str">
        <f t="shared" si="31"/>
        <v xml:space="preserve"> </v>
      </c>
      <c r="L375" s="44" t="b">
        <f>OR(D375='Krav etter opplæringslova'!$C$11,D375='Krav etter opplæringslova'!$C$13)</f>
        <v>0</v>
      </c>
      <c r="M375" s="84" t="str">
        <f t="shared" si="32"/>
        <v xml:space="preserve"> </v>
      </c>
      <c r="N375" s="44" t="b">
        <f>IF('Formell utdanning'!D375='Krav etter opplæringslova'!$C$14,TRUE)</f>
        <v>0</v>
      </c>
      <c r="O375" s="84" t="str">
        <f t="shared" si="33"/>
        <v xml:space="preserve"> </v>
      </c>
      <c r="P375" s="44" t="b">
        <f>OR(D375='Krav etter opplæringslova'!$C$3,D375='Krav etter opplæringslova'!$C$4,D375='Krav etter opplæringslova'!$C$5,D375='Krav etter opplæringslova'!$C$7,D375='Krav etter opplæringslova'!$C$9)</f>
        <v>0</v>
      </c>
      <c r="Q375" s="84" t="str">
        <f t="shared" si="34"/>
        <v xml:space="preserve"> </v>
      </c>
      <c r="R375" s="62" t="str">
        <f t="shared" si="35"/>
        <v xml:space="preserve">     </v>
      </c>
    </row>
    <row r="376" spans="1:18" ht="30" customHeight="1" x14ac:dyDescent="0.2">
      <c r="A376" s="121"/>
      <c r="B376" s="122"/>
      <c r="C376" s="123"/>
      <c r="D376" s="122"/>
      <c r="E376" s="124"/>
      <c r="F376" s="122"/>
      <c r="G376" s="125"/>
      <c r="H376" s="44" t="b">
        <f>OR(D376='Krav etter opplæringslova'!$C$6,D376='Krav etter opplæringslova'!$C$8)</f>
        <v>0</v>
      </c>
      <c r="I376" s="84" t="str">
        <f t="shared" si="30"/>
        <v xml:space="preserve"> </v>
      </c>
      <c r="J376" s="44" t="b">
        <f>IF('Formell utdanning'!D376='Krav etter opplæringslova'!$C$10,TRUE)</f>
        <v>0</v>
      </c>
      <c r="K376" s="84" t="str">
        <f t="shared" si="31"/>
        <v xml:space="preserve"> </v>
      </c>
      <c r="L376" s="44" t="b">
        <f>OR(D376='Krav etter opplæringslova'!$C$11,D376='Krav etter opplæringslova'!$C$13)</f>
        <v>0</v>
      </c>
      <c r="M376" s="84" t="str">
        <f t="shared" si="32"/>
        <v xml:space="preserve"> </v>
      </c>
      <c r="N376" s="44" t="b">
        <f>IF('Formell utdanning'!D376='Krav etter opplæringslova'!$C$14,TRUE)</f>
        <v>0</v>
      </c>
      <c r="O376" s="84" t="str">
        <f t="shared" si="33"/>
        <v xml:space="preserve"> </v>
      </c>
      <c r="P376" s="44" t="b">
        <f>OR(D376='Krav etter opplæringslova'!$C$3,D376='Krav etter opplæringslova'!$C$4,D376='Krav etter opplæringslova'!$C$5,D376='Krav etter opplæringslova'!$C$7,D376='Krav etter opplæringslova'!$C$9)</f>
        <v>0</v>
      </c>
      <c r="Q376" s="84" t="str">
        <f t="shared" si="34"/>
        <v xml:space="preserve"> </v>
      </c>
      <c r="R376" s="62" t="str">
        <f t="shared" si="35"/>
        <v xml:space="preserve">     </v>
      </c>
    </row>
    <row r="377" spans="1:18" ht="30" customHeight="1" x14ac:dyDescent="0.2">
      <c r="A377" s="121"/>
      <c r="B377" s="122"/>
      <c r="C377" s="123"/>
      <c r="D377" s="122"/>
      <c r="E377" s="124"/>
      <c r="F377" s="122"/>
      <c r="G377" s="125"/>
      <c r="H377" s="44" t="b">
        <f>OR(D377='Krav etter opplæringslova'!$C$6,D377='Krav etter opplæringslova'!$C$8)</f>
        <v>0</v>
      </c>
      <c r="I377" s="84" t="str">
        <f t="shared" si="30"/>
        <v xml:space="preserve"> </v>
      </c>
      <c r="J377" s="44" t="b">
        <f>IF('Formell utdanning'!D377='Krav etter opplæringslova'!$C$10,TRUE)</f>
        <v>0</v>
      </c>
      <c r="K377" s="84" t="str">
        <f t="shared" si="31"/>
        <v xml:space="preserve"> </v>
      </c>
      <c r="L377" s="44" t="b">
        <f>OR(D377='Krav etter opplæringslova'!$C$11,D377='Krav etter opplæringslova'!$C$13)</f>
        <v>0</v>
      </c>
      <c r="M377" s="84" t="str">
        <f t="shared" si="32"/>
        <v xml:space="preserve"> </v>
      </c>
      <c r="N377" s="44" t="b">
        <f>IF('Formell utdanning'!D377='Krav etter opplæringslova'!$C$14,TRUE)</f>
        <v>0</v>
      </c>
      <c r="O377" s="84" t="str">
        <f t="shared" si="33"/>
        <v xml:space="preserve"> </v>
      </c>
      <c r="P377" s="44" t="b">
        <f>OR(D377='Krav etter opplæringslova'!$C$3,D377='Krav etter opplæringslova'!$C$4,D377='Krav etter opplæringslova'!$C$5,D377='Krav etter opplæringslova'!$C$7,D377='Krav etter opplæringslova'!$C$9)</f>
        <v>0</v>
      </c>
      <c r="Q377" s="84" t="str">
        <f t="shared" si="34"/>
        <v xml:space="preserve"> </v>
      </c>
      <c r="R377" s="62" t="str">
        <f t="shared" si="35"/>
        <v xml:space="preserve">     </v>
      </c>
    </row>
    <row r="378" spans="1:18" ht="30" customHeight="1" x14ac:dyDescent="0.2">
      <c r="A378" s="121"/>
      <c r="B378" s="122"/>
      <c r="C378" s="123"/>
      <c r="D378" s="122"/>
      <c r="E378" s="124"/>
      <c r="F378" s="122"/>
      <c r="G378" s="125"/>
      <c r="H378" s="44" t="b">
        <f>OR(D378='Krav etter opplæringslova'!$C$6,D378='Krav etter opplæringslova'!$C$8)</f>
        <v>0</v>
      </c>
      <c r="I378" s="84" t="str">
        <f t="shared" si="30"/>
        <v xml:space="preserve"> </v>
      </c>
      <c r="J378" s="44" t="b">
        <f>IF('Formell utdanning'!D378='Krav etter opplæringslova'!$C$10,TRUE)</f>
        <v>0</v>
      </c>
      <c r="K378" s="84" t="str">
        <f t="shared" si="31"/>
        <v xml:space="preserve"> </v>
      </c>
      <c r="L378" s="44" t="b">
        <f>OR(D378='Krav etter opplæringslova'!$C$11,D378='Krav etter opplæringslova'!$C$13)</f>
        <v>0</v>
      </c>
      <c r="M378" s="84" t="str">
        <f t="shared" si="32"/>
        <v xml:space="preserve"> </v>
      </c>
      <c r="N378" s="44" t="b">
        <f>IF('Formell utdanning'!D378='Krav etter opplæringslova'!$C$14,TRUE)</f>
        <v>0</v>
      </c>
      <c r="O378" s="84" t="str">
        <f t="shared" si="33"/>
        <v xml:space="preserve"> </v>
      </c>
      <c r="P378" s="44" t="b">
        <f>OR(D378='Krav etter opplæringslova'!$C$3,D378='Krav etter opplæringslova'!$C$4,D378='Krav etter opplæringslova'!$C$5,D378='Krav etter opplæringslova'!$C$7,D378='Krav etter opplæringslova'!$C$9)</f>
        <v>0</v>
      </c>
      <c r="Q378" s="84" t="str">
        <f t="shared" si="34"/>
        <v xml:space="preserve"> </v>
      </c>
      <c r="R378" s="62" t="str">
        <f t="shared" si="35"/>
        <v xml:space="preserve">     </v>
      </c>
    </row>
    <row r="379" spans="1:18" ht="30" customHeight="1" x14ac:dyDescent="0.2">
      <c r="A379" s="121"/>
      <c r="B379" s="122"/>
      <c r="C379" s="123"/>
      <c r="D379" s="122"/>
      <c r="E379" s="124"/>
      <c r="F379" s="122"/>
      <c r="G379" s="125"/>
      <c r="H379" s="44" t="b">
        <f>OR(D379='Krav etter opplæringslova'!$C$6,D379='Krav etter opplæringslova'!$C$8)</f>
        <v>0</v>
      </c>
      <c r="I379" s="84" t="str">
        <f t="shared" si="30"/>
        <v xml:space="preserve"> </v>
      </c>
      <c r="J379" s="44" t="b">
        <f>IF('Formell utdanning'!D379='Krav etter opplæringslova'!$C$10,TRUE)</f>
        <v>0</v>
      </c>
      <c r="K379" s="84" t="str">
        <f t="shared" si="31"/>
        <v xml:space="preserve"> </v>
      </c>
      <c r="L379" s="44" t="b">
        <f>OR(D379='Krav etter opplæringslova'!$C$11,D379='Krav etter opplæringslova'!$C$13)</f>
        <v>0</v>
      </c>
      <c r="M379" s="84" t="str">
        <f t="shared" si="32"/>
        <v xml:space="preserve"> </v>
      </c>
      <c r="N379" s="44" t="b">
        <f>IF('Formell utdanning'!D379='Krav etter opplæringslova'!$C$14,TRUE)</f>
        <v>0</v>
      </c>
      <c r="O379" s="84" t="str">
        <f t="shared" si="33"/>
        <v xml:space="preserve"> </v>
      </c>
      <c r="P379" s="44" t="b">
        <f>OR(D379='Krav etter opplæringslova'!$C$3,D379='Krav etter opplæringslova'!$C$4,D379='Krav etter opplæringslova'!$C$5,D379='Krav etter opplæringslova'!$C$7,D379='Krav etter opplæringslova'!$C$9)</f>
        <v>0</v>
      </c>
      <c r="Q379" s="84" t="str">
        <f t="shared" si="34"/>
        <v xml:space="preserve"> </v>
      </c>
      <c r="R379" s="62" t="str">
        <f t="shared" si="35"/>
        <v xml:space="preserve">     </v>
      </c>
    </row>
    <row r="380" spans="1:18" ht="30" customHeight="1" x14ac:dyDescent="0.2">
      <c r="A380" s="121"/>
      <c r="B380" s="122"/>
      <c r="C380" s="123"/>
      <c r="D380" s="122"/>
      <c r="E380" s="124"/>
      <c r="F380" s="122"/>
      <c r="G380" s="125"/>
      <c r="H380" s="44" t="b">
        <f>OR(D380='Krav etter opplæringslova'!$C$6,D380='Krav etter opplæringslova'!$C$8)</f>
        <v>0</v>
      </c>
      <c r="I380" s="84" t="str">
        <f t="shared" si="30"/>
        <v xml:space="preserve"> </v>
      </c>
      <c r="J380" s="44" t="b">
        <f>IF('Formell utdanning'!D380='Krav etter opplæringslova'!$C$10,TRUE)</f>
        <v>0</v>
      </c>
      <c r="K380" s="84" t="str">
        <f t="shared" si="31"/>
        <v xml:space="preserve"> </v>
      </c>
      <c r="L380" s="44" t="b">
        <f>OR(D380='Krav etter opplæringslova'!$C$11,D380='Krav etter opplæringslova'!$C$13)</f>
        <v>0</v>
      </c>
      <c r="M380" s="84" t="str">
        <f t="shared" si="32"/>
        <v xml:space="preserve"> </v>
      </c>
      <c r="N380" s="44" t="b">
        <f>IF('Formell utdanning'!D380='Krav etter opplæringslova'!$C$14,TRUE)</f>
        <v>0</v>
      </c>
      <c r="O380" s="84" t="str">
        <f t="shared" si="33"/>
        <v xml:space="preserve"> </v>
      </c>
      <c r="P380" s="44" t="b">
        <f>OR(D380='Krav etter opplæringslova'!$C$3,D380='Krav etter opplæringslova'!$C$4,D380='Krav etter opplæringslova'!$C$5,D380='Krav etter opplæringslova'!$C$7,D380='Krav etter opplæringslova'!$C$9)</f>
        <v>0</v>
      </c>
      <c r="Q380" s="84" t="str">
        <f t="shared" si="34"/>
        <v xml:space="preserve"> </v>
      </c>
      <c r="R380" s="62" t="str">
        <f t="shared" si="35"/>
        <v xml:space="preserve">     </v>
      </c>
    </row>
    <row r="381" spans="1:18" ht="30" customHeight="1" x14ac:dyDescent="0.2">
      <c r="A381" s="121"/>
      <c r="B381" s="122"/>
      <c r="C381" s="123"/>
      <c r="D381" s="122"/>
      <c r="E381" s="124"/>
      <c r="F381" s="122"/>
      <c r="G381" s="125"/>
      <c r="H381" s="44" t="b">
        <f>OR(D381='Krav etter opplæringslova'!$C$6,D381='Krav etter opplæringslova'!$C$8)</f>
        <v>0</v>
      </c>
      <c r="I381" s="84" t="str">
        <f t="shared" si="30"/>
        <v xml:space="preserve"> </v>
      </c>
      <c r="J381" s="44" t="b">
        <f>IF('Formell utdanning'!D381='Krav etter opplæringslova'!$C$10,TRUE)</f>
        <v>0</v>
      </c>
      <c r="K381" s="84" t="str">
        <f t="shared" si="31"/>
        <v xml:space="preserve"> </v>
      </c>
      <c r="L381" s="44" t="b">
        <f>OR(D381='Krav etter opplæringslova'!$C$11,D381='Krav etter opplæringslova'!$C$13)</f>
        <v>0</v>
      </c>
      <c r="M381" s="84" t="str">
        <f t="shared" si="32"/>
        <v xml:space="preserve"> </v>
      </c>
      <c r="N381" s="44" t="b">
        <f>IF('Formell utdanning'!D381='Krav etter opplæringslova'!$C$14,TRUE)</f>
        <v>0</v>
      </c>
      <c r="O381" s="84" t="str">
        <f t="shared" si="33"/>
        <v xml:space="preserve"> </v>
      </c>
      <c r="P381" s="44" t="b">
        <f>OR(D381='Krav etter opplæringslova'!$C$3,D381='Krav etter opplæringslova'!$C$4,D381='Krav etter opplæringslova'!$C$5,D381='Krav etter opplæringslova'!$C$7,D381='Krav etter opplæringslova'!$C$9)</f>
        <v>0</v>
      </c>
      <c r="Q381" s="84" t="str">
        <f t="shared" si="34"/>
        <v xml:space="preserve"> </v>
      </c>
      <c r="R381" s="62" t="str">
        <f t="shared" si="35"/>
        <v xml:space="preserve">     </v>
      </c>
    </row>
    <row r="382" spans="1:18" ht="30" customHeight="1" x14ac:dyDescent="0.2">
      <c r="A382" s="121"/>
      <c r="B382" s="122"/>
      <c r="C382" s="123"/>
      <c r="D382" s="122"/>
      <c r="E382" s="124"/>
      <c r="F382" s="122"/>
      <c r="G382" s="125"/>
      <c r="H382" s="44" t="b">
        <f>OR(D382='Krav etter opplæringslova'!$C$6,D382='Krav etter opplæringslova'!$C$8)</f>
        <v>0</v>
      </c>
      <c r="I382" s="84" t="str">
        <f t="shared" si="30"/>
        <v xml:space="preserve"> </v>
      </c>
      <c r="J382" s="44" t="b">
        <f>IF('Formell utdanning'!D382='Krav etter opplæringslova'!$C$10,TRUE)</f>
        <v>0</v>
      </c>
      <c r="K382" s="84" t="str">
        <f t="shared" si="31"/>
        <v xml:space="preserve"> </v>
      </c>
      <c r="L382" s="44" t="b">
        <f>OR(D382='Krav etter opplæringslova'!$C$11,D382='Krav etter opplæringslova'!$C$13)</f>
        <v>0</v>
      </c>
      <c r="M382" s="84" t="str">
        <f t="shared" si="32"/>
        <v xml:space="preserve"> </v>
      </c>
      <c r="N382" s="44" t="b">
        <f>IF('Formell utdanning'!D382='Krav etter opplæringslova'!$C$14,TRUE)</f>
        <v>0</v>
      </c>
      <c r="O382" s="84" t="str">
        <f t="shared" si="33"/>
        <v xml:space="preserve"> </v>
      </c>
      <c r="P382" s="44" t="b">
        <f>OR(D382='Krav etter opplæringslova'!$C$3,D382='Krav etter opplæringslova'!$C$4,D382='Krav etter opplæringslova'!$C$5,D382='Krav etter opplæringslova'!$C$7,D382='Krav etter opplæringslova'!$C$9)</f>
        <v>0</v>
      </c>
      <c r="Q382" s="84" t="str">
        <f t="shared" si="34"/>
        <v xml:space="preserve"> </v>
      </c>
      <c r="R382" s="62" t="str">
        <f t="shared" si="35"/>
        <v xml:space="preserve">     </v>
      </c>
    </row>
    <row r="383" spans="1:18" ht="30" customHeight="1" x14ac:dyDescent="0.2">
      <c r="A383" s="121"/>
      <c r="B383" s="122"/>
      <c r="C383" s="123"/>
      <c r="D383" s="122"/>
      <c r="E383" s="124"/>
      <c r="F383" s="122"/>
      <c r="G383" s="125"/>
      <c r="H383" s="44" t="b">
        <f>OR(D383='Krav etter opplæringslova'!$C$6,D383='Krav etter opplæringslova'!$C$8)</f>
        <v>0</v>
      </c>
      <c r="I383" s="84" t="str">
        <f t="shared" si="30"/>
        <v xml:space="preserve"> </v>
      </c>
      <c r="J383" s="44" t="b">
        <f>IF('Formell utdanning'!D383='Krav etter opplæringslova'!$C$10,TRUE)</f>
        <v>0</v>
      </c>
      <c r="K383" s="84" t="str">
        <f t="shared" si="31"/>
        <v xml:space="preserve"> </v>
      </c>
      <c r="L383" s="44" t="b">
        <f>OR(D383='Krav etter opplæringslova'!$C$11,D383='Krav etter opplæringslova'!$C$13)</f>
        <v>0</v>
      </c>
      <c r="M383" s="84" t="str">
        <f t="shared" si="32"/>
        <v xml:space="preserve"> </v>
      </c>
      <c r="N383" s="44" t="b">
        <f>IF('Formell utdanning'!D383='Krav etter opplæringslova'!$C$14,TRUE)</f>
        <v>0</v>
      </c>
      <c r="O383" s="84" t="str">
        <f t="shared" si="33"/>
        <v xml:space="preserve"> </v>
      </c>
      <c r="P383" s="44" t="b">
        <f>OR(D383='Krav etter opplæringslova'!$C$3,D383='Krav etter opplæringslova'!$C$4,D383='Krav etter opplæringslova'!$C$5,D383='Krav etter opplæringslova'!$C$7,D383='Krav etter opplæringslova'!$C$9)</f>
        <v>0</v>
      </c>
      <c r="Q383" s="84" t="str">
        <f t="shared" si="34"/>
        <v xml:space="preserve"> </v>
      </c>
      <c r="R383" s="62" t="str">
        <f t="shared" si="35"/>
        <v xml:space="preserve">     </v>
      </c>
    </row>
    <row r="384" spans="1:18" ht="30" customHeight="1" x14ac:dyDescent="0.2">
      <c r="A384" s="121"/>
      <c r="B384" s="122"/>
      <c r="C384" s="123"/>
      <c r="D384" s="122"/>
      <c r="E384" s="124"/>
      <c r="F384" s="122"/>
      <c r="G384" s="125"/>
      <c r="H384" s="44" t="b">
        <f>OR(D384='Krav etter opplæringslova'!$C$6,D384='Krav etter opplæringslova'!$C$8)</f>
        <v>0</v>
      </c>
      <c r="I384" s="84" t="str">
        <f t="shared" si="30"/>
        <v xml:space="preserve"> </v>
      </c>
      <c r="J384" s="44" t="b">
        <f>IF('Formell utdanning'!D384='Krav etter opplæringslova'!$C$10,TRUE)</f>
        <v>0</v>
      </c>
      <c r="K384" s="84" t="str">
        <f t="shared" si="31"/>
        <v xml:space="preserve"> </v>
      </c>
      <c r="L384" s="44" t="b">
        <f>OR(D384='Krav etter opplæringslova'!$C$11,D384='Krav etter opplæringslova'!$C$13)</f>
        <v>0</v>
      </c>
      <c r="M384" s="84" t="str">
        <f t="shared" si="32"/>
        <v xml:space="preserve"> </v>
      </c>
      <c r="N384" s="44" t="b">
        <f>IF('Formell utdanning'!D384='Krav etter opplæringslova'!$C$14,TRUE)</f>
        <v>0</v>
      </c>
      <c r="O384" s="84" t="str">
        <f t="shared" si="33"/>
        <v xml:space="preserve"> </v>
      </c>
      <c r="P384" s="44" t="b">
        <f>OR(D384='Krav etter opplæringslova'!$C$3,D384='Krav etter opplæringslova'!$C$4,D384='Krav etter opplæringslova'!$C$5,D384='Krav etter opplæringslova'!$C$7,D384='Krav etter opplæringslova'!$C$9)</f>
        <v>0</v>
      </c>
      <c r="Q384" s="84" t="str">
        <f t="shared" si="34"/>
        <v xml:space="preserve"> </v>
      </c>
      <c r="R384" s="62" t="str">
        <f t="shared" si="35"/>
        <v xml:space="preserve">     </v>
      </c>
    </row>
    <row r="385" spans="1:18" ht="30" customHeight="1" x14ac:dyDescent="0.2">
      <c r="A385" s="121"/>
      <c r="B385" s="122"/>
      <c r="C385" s="123"/>
      <c r="D385" s="122"/>
      <c r="E385" s="124"/>
      <c r="F385" s="122"/>
      <c r="G385" s="125"/>
      <c r="H385" s="44" t="b">
        <f>OR(D385='Krav etter opplæringslova'!$C$6,D385='Krav etter opplæringslova'!$C$8)</f>
        <v>0</v>
      </c>
      <c r="I385" s="84" t="str">
        <f t="shared" si="30"/>
        <v xml:space="preserve"> </v>
      </c>
      <c r="J385" s="44" t="b">
        <f>IF('Formell utdanning'!D385='Krav etter opplæringslova'!$C$10,TRUE)</f>
        <v>0</v>
      </c>
      <c r="K385" s="84" t="str">
        <f t="shared" si="31"/>
        <v xml:space="preserve"> </v>
      </c>
      <c r="L385" s="44" t="b">
        <f>OR(D385='Krav etter opplæringslova'!$C$11,D385='Krav etter opplæringslova'!$C$13)</f>
        <v>0</v>
      </c>
      <c r="M385" s="84" t="str">
        <f t="shared" si="32"/>
        <v xml:space="preserve"> </v>
      </c>
      <c r="N385" s="44" t="b">
        <f>IF('Formell utdanning'!D385='Krav etter opplæringslova'!$C$14,TRUE)</f>
        <v>0</v>
      </c>
      <c r="O385" s="84" t="str">
        <f t="shared" si="33"/>
        <v xml:space="preserve"> </v>
      </c>
      <c r="P385" s="44" t="b">
        <f>OR(D385='Krav etter opplæringslova'!$C$3,D385='Krav etter opplæringslova'!$C$4,D385='Krav etter opplæringslova'!$C$5,D385='Krav etter opplæringslova'!$C$7,D385='Krav etter opplæringslova'!$C$9)</f>
        <v>0</v>
      </c>
      <c r="Q385" s="84" t="str">
        <f t="shared" si="34"/>
        <v xml:space="preserve"> </v>
      </c>
      <c r="R385" s="62" t="str">
        <f t="shared" si="35"/>
        <v xml:space="preserve">     </v>
      </c>
    </row>
    <row r="386" spans="1:18" ht="30" customHeight="1" x14ac:dyDescent="0.2">
      <c r="A386" s="121"/>
      <c r="B386" s="122"/>
      <c r="C386" s="123"/>
      <c r="D386" s="122"/>
      <c r="E386" s="124"/>
      <c r="F386" s="122"/>
      <c r="G386" s="125"/>
      <c r="H386" s="44" t="b">
        <f>OR(D386='Krav etter opplæringslova'!$C$6,D386='Krav etter opplæringslova'!$C$8)</f>
        <v>0</v>
      </c>
      <c r="I386" s="84" t="str">
        <f t="shared" si="30"/>
        <v xml:space="preserve"> </v>
      </c>
      <c r="J386" s="44" t="b">
        <f>IF('Formell utdanning'!D386='Krav etter opplæringslova'!$C$10,TRUE)</f>
        <v>0</v>
      </c>
      <c r="K386" s="84" t="str">
        <f t="shared" si="31"/>
        <v xml:space="preserve"> </v>
      </c>
      <c r="L386" s="44" t="b">
        <f>OR(D386='Krav etter opplæringslova'!$C$11,D386='Krav etter opplæringslova'!$C$13)</f>
        <v>0</v>
      </c>
      <c r="M386" s="84" t="str">
        <f t="shared" si="32"/>
        <v xml:space="preserve"> </v>
      </c>
      <c r="N386" s="44" t="b">
        <f>IF('Formell utdanning'!D386='Krav etter opplæringslova'!$C$14,TRUE)</f>
        <v>0</v>
      </c>
      <c r="O386" s="84" t="str">
        <f t="shared" si="33"/>
        <v xml:space="preserve"> </v>
      </c>
      <c r="P386" s="44" t="b">
        <f>OR(D386='Krav etter opplæringslova'!$C$3,D386='Krav etter opplæringslova'!$C$4,D386='Krav etter opplæringslova'!$C$5,D386='Krav etter opplæringslova'!$C$7,D386='Krav etter opplæringslova'!$C$9)</f>
        <v>0</v>
      </c>
      <c r="Q386" s="84" t="str">
        <f t="shared" si="34"/>
        <v xml:space="preserve"> </v>
      </c>
      <c r="R386" s="62" t="str">
        <f t="shared" si="35"/>
        <v xml:space="preserve">     </v>
      </c>
    </row>
    <row r="387" spans="1:18" ht="30" customHeight="1" x14ac:dyDescent="0.2">
      <c r="A387" s="121"/>
      <c r="B387" s="122"/>
      <c r="C387" s="123"/>
      <c r="D387" s="122"/>
      <c r="E387" s="124"/>
      <c r="F387" s="122"/>
      <c r="G387" s="125"/>
      <c r="H387" s="44" t="b">
        <f>OR(D387='Krav etter opplæringslova'!$C$6,D387='Krav etter opplæringslova'!$C$8)</f>
        <v>0</v>
      </c>
      <c r="I387" s="84" t="str">
        <f t="shared" si="30"/>
        <v xml:space="preserve"> </v>
      </c>
      <c r="J387" s="44" t="b">
        <f>IF('Formell utdanning'!D387='Krav etter opplæringslova'!$C$10,TRUE)</f>
        <v>0</v>
      </c>
      <c r="K387" s="84" t="str">
        <f t="shared" si="31"/>
        <v xml:space="preserve"> </v>
      </c>
      <c r="L387" s="44" t="b">
        <f>OR(D387='Krav etter opplæringslova'!$C$11,D387='Krav etter opplæringslova'!$C$13)</f>
        <v>0</v>
      </c>
      <c r="M387" s="84" t="str">
        <f t="shared" si="32"/>
        <v xml:space="preserve"> </v>
      </c>
      <c r="N387" s="44" t="b">
        <f>IF('Formell utdanning'!D387='Krav etter opplæringslova'!$C$14,TRUE)</f>
        <v>0</v>
      </c>
      <c r="O387" s="84" t="str">
        <f t="shared" si="33"/>
        <v xml:space="preserve"> </v>
      </c>
      <c r="P387" s="44" t="b">
        <f>OR(D387='Krav etter opplæringslova'!$C$3,D387='Krav etter opplæringslova'!$C$4,D387='Krav etter opplæringslova'!$C$5,D387='Krav etter opplæringslova'!$C$7,D387='Krav etter opplæringslova'!$C$9)</f>
        <v>0</v>
      </c>
      <c r="Q387" s="84" t="str">
        <f t="shared" si="34"/>
        <v xml:space="preserve"> </v>
      </c>
      <c r="R387" s="62" t="str">
        <f t="shared" si="35"/>
        <v xml:space="preserve">     </v>
      </c>
    </row>
    <row r="388" spans="1:18" ht="30" customHeight="1" x14ac:dyDescent="0.2">
      <c r="A388" s="121"/>
      <c r="B388" s="122"/>
      <c r="C388" s="123"/>
      <c r="D388" s="122"/>
      <c r="E388" s="124"/>
      <c r="F388" s="122"/>
      <c r="G388" s="125"/>
      <c r="H388" s="44" t="b">
        <f>OR(D388='Krav etter opplæringslova'!$C$6,D388='Krav etter opplæringslova'!$C$8)</f>
        <v>0</v>
      </c>
      <c r="I388" s="84" t="str">
        <f t="shared" si="30"/>
        <v xml:space="preserve"> </v>
      </c>
      <c r="J388" s="44" t="b">
        <f>IF('Formell utdanning'!D388='Krav etter opplæringslova'!$C$10,TRUE)</f>
        <v>0</v>
      </c>
      <c r="K388" s="84" t="str">
        <f t="shared" si="31"/>
        <v xml:space="preserve"> </v>
      </c>
      <c r="L388" s="44" t="b">
        <f>OR(D388='Krav etter opplæringslova'!$C$11,D388='Krav etter opplæringslova'!$C$13)</f>
        <v>0</v>
      </c>
      <c r="M388" s="84" t="str">
        <f t="shared" si="32"/>
        <v xml:space="preserve"> </v>
      </c>
      <c r="N388" s="44" t="b">
        <f>IF('Formell utdanning'!D388='Krav etter opplæringslova'!$C$14,TRUE)</f>
        <v>0</v>
      </c>
      <c r="O388" s="84" t="str">
        <f t="shared" si="33"/>
        <v xml:space="preserve"> </v>
      </c>
      <c r="P388" s="44" t="b">
        <f>OR(D388='Krav etter opplæringslova'!$C$3,D388='Krav etter opplæringslova'!$C$4,D388='Krav etter opplæringslova'!$C$5,D388='Krav etter opplæringslova'!$C$7,D388='Krav etter opplæringslova'!$C$9)</f>
        <v>0</v>
      </c>
      <c r="Q388" s="84" t="str">
        <f t="shared" si="34"/>
        <v xml:space="preserve"> </v>
      </c>
      <c r="R388" s="62" t="str">
        <f t="shared" si="35"/>
        <v xml:space="preserve">     </v>
      </c>
    </row>
    <row r="389" spans="1:18" ht="30" customHeight="1" x14ac:dyDescent="0.2">
      <c r="A389" s="121"/>
      <c r="B389" s="122"/>
      <c r="C389" s="123"/>
      <c r="D389" s="122"/>
      <c r="E389" s="124"/>
      <c r="F389" s="122"/>
      <c r="G389" s="125"/>
      <c r="H389" s="44" t="b">
        <f>OR(D389='Krav etter opplæringslova'!$C$6,D389='Krav etter opplæringslova'!$C$8)</f>
        <v>0</v>
      </c>
      <c r="I389" s="84" t="str">
        <f t="shared" ref="I389:I452" si="36">IF(H389=TRUE,"1.-4.-trinn"," ")</f>
        <v xml:space="preserve"> </v>
      </c>
      <c r="J389" s="44" t="b">
        <f>IF('Formell utdanning'!D389='Krav etter opplæringslova'!$C$10,TRUE)</f>
        <v>0</v>
      </c>
      <c r="K389" s="84" t="str">
        <f t="shared" ref="K389:K452" si="37">IF(J389=TRUE,"1.-7.-trinn"," ")</f>
        <v xml:space="preserve"> </v>
      </c>
      <c r="L389" s="44" t="b">
        <f>OR(D389='Krav etter opplæringslova'!$C$11,D389='Krav etter opplæringslova'!$C$13)</f>
        <v>0</v>
      </c>
      <c r="M389" s="84" t="str">
        <f t="shared" ref="M389:M452" si="38">IF(L389=TRUE,"5.-10.-trinn"," ")</f>
        <v xml:space="preserve"> </v>
      </c>
      <c r="N389" s="44" t="b">
        <f>IF('Formell utdanning'!D389='Krav etter opplæringslova'!$C$14,TRUE)</f>
        <v>0</v>
      </c>
      <c r="O389" s="84" t="str">
        <f t="shared" ref="O389:O452" si="39">IF(N389=TRUE,"8.-10.-trinn"," ")</f>
        <v xml:space="preserve"> </v>
      </c>
      <c r="P389" s="44" t="b">
        <f>OR(D389='Krav etter opplæringslova'!$C$3,D389='Krav etter opplæringslova'!$C$4,D389='Krav etter opplæringslova'!$C$5,D389='Krav etter opplæringslova'!$C$7,D389='Krav etter opplæringslova'!$C$9)</f>
        <v>0</v>
      </c>
      <c r="Q389" s="84" t="str">
        <f t="shared" ref="Q389:Q452" si="40">IF(P389=TRUE,"1.-10.-trinn"," ")</f>
        <v xml:space="preserve"> </v>
      </c>
      <c r="R389" s="62" t="str">
        <f t="shared" ref="R389:R452" si="41">CONCATENATE(I389,K389,M389,O389,Q389)</f>
        <v xml:space="preserve">     </v>
      </c>
    </row>
    <row r="390" spans="1:18" ht="30" customHeight="1" x14ac:dyDescent="0.2">
      <c r="A390" s="121"/>
      <c r="B390" s="122"/>
      <c r="C390" s="123"/>
      <c r="D390" s="122"/>
      <c r="E390" s="124"/>
      <c r="F390" s="122"/>
      <c r="G390" s="125"/>
      <c r="H390" s="44" t="b">
        <f>OR(D390='Krav etter opplæringslova'!$C$6,D390='Krav etter opplæringslova'!$C$8)</f>
        <v>0</v>
      </c>
      <c r="I390" s="84" t="str">
        <f t="shared" si="36"/>
        <v xml:space="preserve"> </v>
      </c>
      <c r="J390" s="44" t="b">
        <f>IF('Formell utdanning'!D390='Krav etter opplæringslova'!$C$10,TRUE)</f>
        <v>0</v>
      </c>
      <c r="K390" s="84" t="str">
        <f t="shared" si="37"/>
        <v xml:space="preserve"> </v>
      </c>
      <c r="L390" s="44" t="b">
        <f>OR(D390='Krav etter opplæringslova'!$C$11,D390='Krav etter opplæringslova'!$C$13)</f>
        <v>0</v>
      </c>
      <c r="M390" s="84" t="str">
        <f t="shared" si="38"/>
        <v xml:space="preserve"> </v>
      </c>
      <c r="N390" s="44" t="b">
        <f>IF('Formell utdanning'!D390='Krav etter opplæringslova'!$C$14,TRUE)</f>
        <v>0</v>
      </c>
      <c r="O390" s="84" t="str">
        <f t="shared" si="39"/>
        <v xml:space="preserve"> </v>
      </c>
      <c r="P390" s="44" t="b">
        <f>OR(D390='Krav etter opplæringslova'!$C$3,D390='Krav etter opplæringslova'!$C$4,D390='Krav etter opplæringslova'!$C$5,D390='Krav etter opplæringslova'!$C$7,D390='Krav etter opplæringslova'!$C$9)</f>
        <v>0</v>
      </c>
      <c r="Q390" s="84" t="str">
        <f t="shared" si="40"/>
        <v xml:space="preserve"> </v>
      </c>
      <c r="R390" s="62" t="str">
        <f t="shared" si="41"/>
        <v xml:space="preserve">     </v>
      </c>
    </row>
    <row r="391" spans="1:18" ht="30" customHeight="1" x14ac:dyDescent="0.2">
      <c r="A391" s="121"/>
      <c r="B391" s="122"/>
      <c r="C391" s="123"/>
      <c r="D391" s="122"/>
      <c r="E391" s="124"/>
      <c r="F391" s="122"/>
      <c r="G391" s="125"/>
      <c r="H391" s="44" t="b">
        <f>OR(D391='Krav etter opplæringslova'!$C$6,D391='Krav etter opplæringslova'!$C$8)</f>
        <v>0</v>
      </c>
      <c r="I391" s="84" t="str">
        <f t="shared" si="36"/>
        <v xml:space="preserve"> </v>
      </c>
      <c r="J391" s="44" t="b">
        <f>IF('Formell utdanning'!D391='Krav etter opplæringslova'!$C$10,TRUE)</f>
        <v>0</v>
      </c>
      <c r="K391" s="84" t="str">
        <f t="shared" si="37"/>
        <v xml:space="preserve"> </v>
      </c>
      <c r="L391" s="44" t="b">
        <f>OR(D391='Krav etter opplæringslova'!$C$11,D391='Krav etter opplæringslova'!$C$13)</f>
        <v>0</v>
      </c>
      <c r="M391" s="84" t="str">
        <f t="shared" si="38"/>
        <v xml:space="preserve"> </v>
      </c>
      <c r="N391" s="44" t="b">
        <f>IF('Formell utdanning'!D391='Krav etter opplæringslova'!$C$14,TRUE)</f>
        <v>0</v>
      </c>
      <c r="O391" s="84" t="str">
        <f t="shared" si="39"/>
        <v xml:space="preserve"> </v>
      </c>
      <c r="P391" s="44" t="b">
        <f>OR(D391='Krav etter opplæringslova'!$C$3,D391='Krav etter opplæringslova'!$C$4,D391='Krav etter opplæringslova'!$C$5,D391='Krav etter opplæringslova'!$C$7,D391='Krav etter opplæringslova'!$C$9)</f>
        <v>0</v>
      </c>
      <c r="Q391" s="84" t="str">
        <f t="shared" si="40"/>
        <v xml:space="preserve"> </v>
      </c>
      <c r="R391" s="62" t="str">
        <f t="shared" si="41"/>
        <v xml:space="preserve">     </v>
      </c>
    </row>
    <row r="392" spans="1:18" ht="30" customHeight="1" x14ac:dyDescent="0.2">
      <c r="A392" s="121"/>
      <c r="B392" s="122"/>
      <c r="C392" s="123"/>
      <c r="D392" s="122"/>
      <c r="E392" s="124"/>
      <c r="F392" s="122"/>
      <c r="G392" s="125"/>
      <c r="H392" s="44" t="b">
        <f>OR(D392='Krav etter opplæringslova'!$C$6,D392='Krav etter opplæringslova'!$C$8)</f>
        <v>0</v>
      </c>
      <c r="I392" s="84" t="str">
        <f t="shared" si="36"/>
        <v xml:space="preserve"> </v>
      </c>
      <c r="J392" s="44" t="b">
        <f>IF('Formell utdanning'!D392='Krav etter opplæringslova'!$C$10,TRUE)</f>
        <v>0</v>
      </c>
      <c r="K392" s="84" t="str">
        <f t="shared" si="37"/>
        <v xml:space="preserve"> </v>
      </c>
      <c r="L392" s="44" t="b">
        <f>OR(D392='Krav etter opplæringslova'!$C$11,D392='Krav etter opplæringslova'!$C$13)</f>
        <v>0</v>
      </c>
      <c r="M392" s="84" t="str">
        <f t="shared" si="38"/>
        <v xml:space="preserve"> </v>
      </c>
      <c r="N392" s="44" t="b">
        <f>IF('Formell utdanning'!D392='Krav etter opplæringslova'!$C$14,TRUE)</f>
        <v>0</v>
      </c>
      <c r="O392" s="84" t="str">
        <f t="shared" si="39"/>
        <v xml:space="preserve"> </v>
      </c>
      <c r="P392" s="44" t="b">
        <f>OR(D392='Krav etter opplæringslova'!$C$3,D392='Krav etter opplæringslova'!$C$4,D392='Krav etter opplæringslova'!$C$5,D392='Krav etter opplæringslova'!$C$7,D392='Krav etter opplæringslova'!$C$9)</f>
        <v>0</v>
      </c>
      <c r="Q392" s="84" t="str">
        <f t="shared" si="40"/>
        <v xml:space="preserve"> </v>
      </c>
      <c r="R392" s="62" t="str">
        <f t="shared" si="41"/>
        <v xml:space="preserve">     </v>
      </c>
    </row>
    <row r="393" spans="1:18" ht="30" customHeight="1" x14ac:dyDescent="0.2">
      <c r="A393" s="121"/>
      <c r="B393" s="122"/>
      <c r="C393" s="123"/>
      <c r="D393" s="122"/>
      <c r="E393" s="124"/>
      <c r="F393" s="122"/>
      <c r="G393" s="125"/>
      <c r="H393" s="44" t="b">
        <f>OR(D393='Krav etter opplæringslova'!$C$6,D393='Krav etter opplæringslova'!$C$8)</f>
        <v>0</v>
      </c>
      <c r="I393" s="84" t="str">
        <f t="shared" si="36"/>
        <v xml:space="preserve"> </v>
      </c>
      <c r="J393" s="44" t="b">
        <f>IF('Formell utdanning'!D393='Krav etter opplæringslova'!$C$10,TRUE)</f>
        <v>0</v>
      </c>
      <c r="K393" s="84" t="str">
        <f t="shared" si="37"/>
        <v xml:space="preserve"> </v>
      </c>
      <c r="L393" s="44" t="b">
        <f>OR(D393='Krav etter opplæringslova'!$C$11,D393='Krav etter opplæringslova'!$C$13)</f>
        <v>0</v>
      </c>
      <c r="M393" s="84" t="str">
        <f t="shared" si="38"/>
        <v xml:space="preserve"> </v>
      </c>
      <c r="N393" s="44" t="b">
        <f>IF('Formell utdanning'!D393='Krav etter opplæringslova'!$C$14,TRUE)</f>
        <v>0</v>
      </c>
      <c r="O393" s="84" t="str">
        <f t="shared" si="39"/>
        <v xml:space="preserve"> </v>
      </c>
      <c r="P393" s="44" t="b">
        <f>OR(D393='Krav etter opplæringslova'!$C$3,D393='Krav etter opplæringslova'!$C$4,D393='Krav etter opplæringslova'!$C$5,D393='Krav etter opplæringslova'!$C$7,D393='Krav etter opplæringslova'!$C$9)</f>
        <v>0</v>
      </c>
      <c r="Q393" s="84" t="str">
        <f t="shared" si="40"/>
        <v xml:space="preserve"> </v>
      </c>
      <c r="R393" s="62" t="str">
        <f t="shared" si="41"/>
        <v xml:space="preserve">     </v>
      </c>
    </row>
    <row r="394" spans="1:18" ht="30" customHeight="1" x14ac:dyDescent="0.2">
      <c r="A394" s="121"/>
      <c r="B394" s="122"/>
      <c r="C394" s="123"/>
      <c r="D394" s="122"/>
      <c r="E394" s="124"/>
      <c r="F394" s="122"/>
      <c r="G394" s="125"/>
      <c r="H394" s="44" t="b">
        <f>OR(D394='Krav etter opplæringslova'!$C$6,D394='Krav etter opplæringslova'!$C$8)</f>
        <v>0</v>
      </c>
      <c r="I394" s="84" t="str">
        <f t="shared" si="36"/>
        <v xml:space="preserve"> </v>
      </c>
      <c r="J394" s="44" t="b">
        <f>IF('Formell utdanning'!D394='Krav etter opplæringslova'!$C$10,TRUE)</f>
        <v>0</v>
      </c>
      <c r="K394" s="84" t="str">
        <f t="shared" si="37"/>
        <v xml:space="preserve"> </v>
      </c>
      <c r="L394" s="44" t="b">
        <f>OR(D394='Krav etter opplæringslova'!$C$11,D394='Krav etter opplæringslova'!$C$13)</f>
        <v>0</v>
      </c>
      <c r="M394" s="84" t="str">
        <f t="shared" si="38"/>
        <v xml:space="preserve"> </v>
      </c>
      <c r="N394" s="44" t="b">
        <f>IF('Formell utdanning'!D394='Krav etter opplæringslova'!$C$14,TRUE)</f>
        <v>0</v>
      </c>
      <c r="O394" s="84" t="str">
        <f t="shared" si="39"/>
        <v xml:space="preserve"> </v>
      </c>
      <c r="P394" s="44" t="b">
        <f>OR(D394='Krav etter opplæringslova'!$C$3,D394='Krav etter opplæringslova'!$C$4,D394='Krav etter opplæringslova'!$C$5,D394='Krav etter opplæringslova'!$C$7,D394='Krav etter opplæringslova'!$C$9)</f>
        <v>0</v>
      </c>
      <c r="Q394" s="84" t="str">
        <f t="shared" si="40"/>
        <v xml:space="preserve"> </v>
      </c>
      <c r="R394" s="62" t="str">
        <f t="shared" si="41"/>
        <v xml:space="preserve">     </v>
      </c>
    </row>
    <row r="395" spans="1:18" ht="30" customHeight="1" x14ac:dyDescent="0.2">
      <c r="A395" s="121"/>
      <c r="B395" s="122"/>
      <c r="C395" s="123"/>
      <c r="D395" s="122"/>
      <c r="E395" s="124"/>
      <c r="F395" s="122"/>
      <c r="G395" s="125"/>
      <c r="H395" s="44" t="b">
        <f>OR(D395='Krav etter opplæringslova'!$C$6,D395='Krav etter opplæringslova'!$C$8)</f>
        <v>0</v>
      </c>
      <c r="I395" s="84" t="str">
        <f t="shared" si="36"/>
        <v xml:space="preserve"> </v>
      </c>
      <c r="J395" s="44" t="b">
        <f>IF('Formell utdanning'!D395='Krav etter opplæringslova'!$C$10,TRUE)</f>
        <v>0</v>
      </c>
      <c r="K395" s="84" t="str">
        <f t="shared" si="37"/>
        <v xml:space="preserve"> </v>
      </c>
      <c r="L395" s="44" t="b">
        <f>OR(D395='Krav etter opplæringslova'!$C$11,D395='Krav etter opplæringslova'!$C$13)</f>
        <v>0</v>
      </c>
      <c r="M395" s="84" t="str">
        <f t="shared" si="38"/>
        <v xml:space="preserve"> </v>
      </c>
      <c r="N395" s="44" t="b">
        <f>IF('Formell utdanning'!D395='Krav etter opplæringslova'!$C$14,TRUE)</f>
        <v>0</v>
      </c>
      <c r="O395" s="84" t="str">
        <f t="shared" si="39"/>
        <v xml:space="preserve"> </v>
      </c>
      <c r="P395" s="44" t="b">
        <f>OR(D395='Krav etter opplæringslova'!$C$3,D395='Krav etter opplæringslova'!$C$4,D395='Krav etter opplæringslova'!$C$5,D395='Krav etter opplæringslova'!$C$7,D395='Krav etter opplæringslova'!$C$9)</f>
        <v>0</v>
      </c>
      <c r="Q395" s="84" t="str">
        <f t="shared" si="40"/>
        <v xml:space="preserve"> </v>
      </c>
      <c r="R395" s="62" t="str">
        <f t="shared" si="41"/>
        <v xml:space="preserve">     </v>
      </c>
    </row>
    <row r="396" spans="1:18" ht="30" customHeight="1" x14ac:dyDescent="0.2">
      <c r="A396" s="121"/>
      <c r="B396" s="122"/>
      <c r="C396" s="123"/>
      <c r="D396" s="122"/>
      <c r="E396" s="124"/>
      <c r="F396" s="122"/>
      <c r="G396" s="125"/>
      <c r="H396" s="44" t="b">
        <f>OR(D396='Krav etter opplæringslova'!$C$6,D396='Krav etter opplæringslova'!$C$8)</f>
        <v>0</v>
      </c>
      <c r="I396" s="84" t="str">
        <f t="shared" si="36"/>
        <v xml:space="preserve"> </v>
      </c>
      <c r="J396" s="44" t="b">
        <f>IF('Formell utdanning'!D396='Krav etter opplæringslova'!$C$10,TRUE)</f>
        <v>0</v>
      </c>
      <c r="K396" s="84" t="str">
        <f t="shared" si="37"/>
        <v xml:space="preserve"> </v>
      </c>
      <c r="L396" s="44" t="b">
        <f>OR(D396='Krav etter opplæringslova'!$C$11,D396='Krav etter opplæringslova'!$C$13)</f>
        <v>0</v>
      </c>
      <c r="M396" s="84" t="str">
        <f t="shared" si="38"/>
        <v xml:space="preserve"> </v>
      </c>
      <c r="N396" s="44" t="b">
        <f>IF('Formell utdanning'!D396='Krav etter opplæringslova'!$C$14,TRUE)</f>
        <v>0</v>
      </c>
      <c r="O396" s="84" t="str">
        <f t="shared" si="39"/>
        <v xml:space="preserve"> </v>
      </c>
      <c r="P396" s="44" t="b">
        <f>OR(D396='Krav etter opplæringslova'!$C$3,D396='Krav etter opplæringslova'!$C$4,D396='Krav etter opplæringslova'!$C$5,D396='Krav etter opplæringslova'!$C$7,D396='Krav etter opplæringslova'!$C$9)</f>
        <v>0</v>
      </c>
      <c r="Q396" s="84" t="str">
        <f t="shared" si="40"/>
        <v xml:space="preserve"> </v>
      </c>
      <c r="R396" s="62" t="str">
        <f t="shared" si="41"/>
        <v xml:space="preserve">     </v>
      </c>
    </row>
    <row r="397" spans="1:18" ht="30" customHeight="1" x14ac:dyDescent="0.2">
      <c r="A397" s="121"/>
      <c r="B397" s="122"/>
      <c r="C397" s="123"/>
      <c r="D397" s="122"/>
      <c r="E397" s="124"/>
      <c r="F397" s="122"/>
      <c r="G397" s="125"/>
      <c r="H397" s="44" t="b">
        <f>OR(D397='Krav etter opplæringslova'!$C$6,D397='Krav etter opplæringslova'!$C$8)</f>
        <v>0</v>
      </c>
      <c r="I397" s="84" t="str">
        <f t="shared" si="36"/>
        <v xml:space="preserve"> </v>
      </c>
      <c r="J397" s="44" t="b">
        <f>IF('Formell utdanning'!D397='Krav etter opplæringslova'!$C$10,TRUE)</f>
        <v>0</v>
      </c>
      <c r="K397" s="84" t="str">
        <f t="shared" si="37"/>
        <v xml:space="preserve"> </v>
      </c>
      <c r="L397" s="44" t="b">
        <f>OR(D397='Krav etter opplæringslova'!$C$11,D397='Krav etter opplæringslova'!$C$13)</f>
        <v>0</v>
      </c>
      <c r="M397" s="84" t="str">
        <f t="shared" si="38"/>
        <v xml:space="preserve"> </v>
      </c>
      <c r="N397" s="44" t="b">
        <f>IF('Formell utdanning'!D397='Krav etter opplæringslova'!$C$14,TRUE)</f>
        <v>0</v>
      </c>
      <c r="O397" s="84" t="str">
        <f t="shared" si="39"/>
        <v xml:space="preserve"> </v>
      </c>
      <c r="P397" s="44" t="b">
        <f>OR(D397='Krav etter opplæringslova'!$C$3,D397='Krav etter opplæringslova'!$C$4,D397='Krav etter opplæringslova'!$C$5,D397='Krav etter opplæringslova'!$C$7,D397='Krav etter opplæringslova'!$C$9)</f>
        <v>0</v>
      </c>
      <c r="Q397" s="84" t="str">
        <f t="shared" si="40"/>
        <v xml:space="preserve"> </v>
      </c>
      <c r="R397" s="62" t="str">
        <f t="shared" si="41"/>
        <v xml:space="preserve">     </v>
      </c>
    </row>
    <row r="398" spans="1:18" ht="30" customHeight="1" x14ac:dyDescent="0.2">
      <c r="A398" s="121"/>
      <c r="B398" s="122"/>
      <c r="C398" s="123"/>
      <c r="D398" s="122"/>
      <c r="E398" s="124"/>
      <c r="F398" s="122"/>
      <c r="G398" s="125"/>
      <c r="H398" s="44" t="b">
        <f>OR(D398='Krav etter opplæringslova'!$C$6,D398='Krav etter opplæringslova'!$C$8)</f>
        <v>0</v>
      </c>
      <c r="I398" s="84" t="str">
        <f t="shared" si="36"/>
        <v xml:space="preserve"> </v>
      </c>
      <c r="J398" s="44" t="b">
        <f>IF('Formell utdanning'!D398='Krav etter opplæringslova'!$C$10,TRUE)</f>
        <v>0</v>
      </c>
      <c r="K398" s="84" t="str">
        <f t="shared" si="37"/>
        <v xml:space="preserve"> </v>
      </c>
      <c r="L398" s="44" t="b">
        <f>OR(D398='Krav etter opplæringslova'!$C$11,D398='Krav etter opplæringslova'!$C$13)</f>
        <v>0</v>
      </c>
      <c r="M398" s="84" t="str">
        <f t="shared" si="38"/>
        <v xml:space="preserve"> </v>
      </c>
      <c r="N398" s="44" t="b">
        <f>IF('Formell utdanning'!D398='Krav etter opplæringslova'!$C$14,TRUE)</f>
        <v>0</v>
      </c>
      <c r="O398" s="84" t="str">
        <f t="shared" si="39"/>
        <v xml:space="preserve"> </v>
      </c>
      <c r="P398" s="44" t="b">
        <f>OR(D398='Krav etter opplæringslova'!$C$3,D398='Krav etter opplæringslova'!$C$4,D398='Krav etter opplæringslova'!$C$5,D398='Krav etter opplæringslova'!$C$7,D398='Krav etter opplæringslova'!$C$9)</f>
        <v>0</v>
      </c>
      <c r="Q398" s="84" t="str">
        <f t="shared" si="40"/>
        <v xml:space="preserve"> </v>
      </c>
      <c r="R398" s="62" t="str">
        <f t="shared" si="41"/>
        <v xml:space="preserve">     </v>
      </c>
    </row>
    <row r="399" spans="1:18" ht="30" customHeight="1" x14ac:dyDescent="0.2">
      <c r="A399" s="121"/>
      <c r="B399" s="122"/>
      <c r="C399" s="123"/>
      <c r="D399" s="122"/>
      <c r="E399" s="124"/>
      <c r="F399" s="122"/>
      <c r="G399" s="125"/>
      <c r="H399" s="44" t="b">
        <f>OR(D399='Krav etter opplæringslova'!$C$6,D399='Krav etter opplæringslova'!$C$8)</f>
        <v>0</v>
      </c>
      <c r="I399" s="84" t="str">
        <f t="shared" si="36"/>
        <v xml:space="preserve"> </v>
      </c>
      <c r="J399" s="44" t="b">
        <f>IF('Formell utdanning'!D399='Krav etter opplæringslova'!$C$10,TRUE)</f>
        <v>0</v>
      </c>
      <c r="K399" s="84" t="str">
        <f t="shared" si="37"/>
        <v xml:space="preserve"> </v>
      </c>
      <c r="L399" s="44" t="b">
        <f>OR(D399='Krav etter opplæringslova'!$C$11,D399='Krav etter opplæringslova'!$C$13)</f>
        <v>0</v>
      </c>
      <c r="M399" s="84" t="str">
        <f t="shared" si="38"/>
        <v xml:space="preserve"> </v>
      </c>
      <c r="N399" s="44" t="b">
        <f>IF('Formell utdanning'!D399='Krav etter opplæringslova'!$C$14,TRUE)</f>
        <v>0</v>
      </c>
      <c r="O399" s="84" t="str">
        <f t="shared" si="39"/>
        <v xml:space="preserve"> </v>
      </c>
      <c r="P399" s="44" t="b">
        <f>OR(D399='Krav etter opplæringslova'!$C$3,D399='Krav etter opplæringslova'!$C$4,D399='Krav etter opplæringslova'!$C$5,D399='Krav etter opplæringslova'!$C$7,D399='Krav etter opplæringslova'!$C$9)</f>
        <v>0</v>
      </c>
      <c r="Q399" s="84" t="str">
        <f t="shared" si="40"/>
        <v xml:space="preserve"> </v>
      </c>
      <c r="R399" s="62" t="str">
        <f t="shared" si="41"/>
        <v xml:space="preserve">     </v>
      </c>
    </row>
    <row r="400" spans="1:18" ht="30" customHeight="1" x14ac:dyDescent="0.2">
      <c r="A400" s="121"/>
      <c r="B400" s="122"/>
      <c r="C400" s="123"/>
      <c r="D400" s="122"/>
      <c r="E400" s="124"/>
      <c r="F400" s="122"/>
      <c r="G400" s="125"/>
      <c r="H400" s="44" t="b">
        <f>OR(D400='Krav etter opplæringslova'!$C$6,D400='Krav etter opplæringslova'!$C$8)</f>
        <v>0</v>
      </c>
      <c r="I400" s="84" t="str">
        <f t="shared" si="36"/>
        <v xml:space="preserve"> </v>
      </c>
      <c r="J400" s="44" t="b">
        <f>IF('Formell utdanning'!D400='Krav etter opplæringslova'!$C$10,TRUE)</f>
        <v>0</v>
      </c>
      <c r="K400" s="84" t="str">
        <f t="shared" si="37"/>
        <v xml:space="preserve"> </v>
      </c>
      <c r="L400" s="44" t="b">
        <f>OR(D400='Krav etter opplæringslova'!$C$11,D400='Krav etter opplæringslova'!$C$13)</f>
        <v>0</v>
      </c>
      <c r="M400" s="84" t="str">
        <f t="shared" si="38"/>
        <v xml:space="preserve"> </v>
      </c>
      <c r="N400" s="44" t="b">
        <f>IF('Formell utdanning'!D400='Krav etter opplæringslova'!$C$14,TRUE)</f>
        <v>0</v>
      </c>
      <c r="O400" s="84" t="str">
        <f t="shared" si="39"/>
        <v xml:space="preserve"> </v>
      </c>
      <c r="P400" s="44" t="b">
        <f>OR(D400='Krav etter opplæringslova'!$C$3,D400='Krav etter opplæringslova'!$C$4,D400='Krav etter opplæringslova'!$C$5,D400='Krav etter opplæringslova'!$C$7,D400='Krav etter opplæringslova'!$C$9)</f>
        <v>0</v>
      </c>
      <c r="Q400" s="84" t="str">
        <f t="shared" si="40"/>
        <v xml:space="preserve"> </v>
      </c>
      <c r="R400" s="62" t="str">
        <f t="shared" si="41"/>
        <v xml:space="preserve">     </v>
      </c>
    </row>
    <row r="401" spans="1:18" ht="30" customHeight="1" x14ac:dyDescent="0.2">
      <c r="A401" s="121"/>
      <c r="B401" s="122"/>
      <c r="C401" s="123"/>
      <c r="D401" s="122"/>
      <c r="E401" s="124"/>
      <c r="F401" s="122"/>
      <c r="G401" s="125"/>
      <c r="H401" s="44" t="b">
        <f>OR(D401='Krav etter opplæringslova'!$C$6,D401='Krav etter opplæringslova'!$C$8)</f>
        <v>0</v>
      </c>
      <c r="I401" s="84" t="str">
        <f t="shared" si="36"/>
        <v xml:space="preserve"> </v>
      </c>
      <c r="J401" s="44" t="b">
        <f>IF('Formell utdanning'!D401='Krav etter opplæringslova'!$C$10,TRUE)</f>
        <v>0</v>
      </c>
      <c r="K401" s="84" t="str">
        <f t="shared" si="37"/>
        <v xml:space="preserve"> </v>
      </c>
      <c r="L401" s="44" t="b">
        <f>OR(D401='Krav etter opplæringslova'!$C$11,D401='Krav etter opplæringslova'!$C$13)</f>
        <v>0</v>
      </c>
      <c r="M401" s="84" t="str">
        <f t="shared" si="38"/>
        <v xml:space="preserve"> </v>
      </c>
      <c r="N401" s="44" t="b">
        <f>IF('Formell utdanning'!D401='Krav etter opplæringslova'!$C$14,TRUE)</f>
        <v>0</v>
      </c>
      <c r="O401" s="84" t="str">
        <f t="shared" si="39"/>
        <v xml:space="preserve"> </v>
      </c>
      <c r="P401" s="44" t="b">
        <f>OR(D401='Krav etter opplæringslova'!$C$3,D401='Krav etter opplæringslova'!$C$4,D401='Krav etter opplæringslova'!$C$5,D401='Krav etter opplæringslova'!$C$7,D401='Krav etter opplæringslova'!$C$9)</f>
        <v>0</v>
      </c>
      <c r="Q401" s="84" t="str">
        <f t="shared" si="40"/>
        <v xml:space="preserve"> </v>
      </c>
      <c r="R401" s="62" t="str">
        <f t="shared" si="41"/>
        <v xml:space="preserve">     </v>
      </c>
    </row>
    <row r="402" spans="1:18" ht="30" customHeight="1" x14ac:dyDescent="0.2">
      <c r="A402" s="121"/>
      <c r="B402" s="122"/>
      <c r="C402" s="123"/>
      <c r="D402" s="122"/>
      <c r="E402" s="124"/>
      <c r="F402" s="122"/>
      <c r="G402" s="125"/>
      <c r="H402" s="44" t="b">
        <f>OR(D402='Krav etter opplæringslova'!$C$6,D402='Krav etter opplæringslova'!$C$8)</f>
        <v>0</v>
      </c>
      <c r="I402" s="84" t="str">
        <f t="shared" si="36"/>
        <v xml:space="preserve"> </v>
      </c>
      <c r="J402" s="44" t="b">
        <f>IF('Formell utdanning'!D402='Krav etter opplæringslova'!$C$10,TRUE)</f>
        <v>0</v>
      </c>
      <c r="K402" s="84" t="str">
        <f t="shared" si="37"/>
        <v xml:space="preserve"> </v>
      </c>
      <c r="L402" s="44" t="b">
        <f>OR(D402='Krav etter opplæringslova'!$C$11,D402='Krav etter opplæringslova'!$C$13)</f>
        <v>0</v>
      </c>
      <c r="M402" s="84" t="str">
        <f t="shared" si="38"/>
        <v xml:space="preserve"> </v>
      </c>
      <c r="N402" s="44" t="b">
        <f>IF('Formell utdanning'!D402='Krav etter opplæringslova'!$C$14,TRUE)</f>
        <v>0</v>
      </c>
      <c r="O402" s="84" t="str">
        <f t="shared" si="39"/>
        <v xml:space="preserve"> </v>
      </c>
      <c r="P402" s="44" t="b">
        <f>OR(D402='Krav etter opplæringslova'!$C$3,D402='Krav etter opplæringslova'!$C$4,D402='Krav etter opplæringslova'!$C$5,D402='Krav etter opplæringslova'!$C$7,D402='Krav etter opplæringslova'!$C$9)</f>
        <v>0</v>
      </c>
      <c r="Q402" s="84" t="str">
        <f t="shared" si="40"/>
        <v xml:space="preserve"> </v>
      </c>
      <c r="R402" s="62" t="str">
        <f t="shared" si="41"/>
        <v xml:space="preserve">     </v>
      </c>
    </row>
    <row r="403" spans="1:18" ht="30" customHeight="1" x14ac:dyDescent="0.2">
      <c r="A403" s="121"/>
      <c r="B403" s="122"/>
      <c r="C403" s="123"/>
      <c r="D403" s="122"/>
      <c r="E403" s="124"/>
      <c r="F403" s="122"/>
      <c r="G403" s="125"/>
      <c r="H403" s="44" t="b">
        <f>OR(D403='Krav etter opplæringslova'!$C$6,D403='Krav etter opplæringslova'!$C$8)</f>
        <v>0</v>
      </c>
      <c r="I403" s="84" t="str">
        <f t="shared" si="36"/>
        <v xml:space="preserve"> </v>
      </c>
      <c r="J403" s="44" t="b">
        <f>IF('Formell utdanning'!D403='Krav etter opplæringslova'!$C$10,TRUE)</f>
        <v>0</v>
      </c>
      <c r="K403" s="84" t="str">
        <f t="shared" si="37"/>
        <v xml:space="preserve"> </v>
      </c>
      <c r="L403" s="44" t="b">
        <f>OR(D403='Krav etter opplæringslova'!$C$11,D403='Krav etter opplæringslova'!$C$13)</f>
        <v>0</v>
      </c>
      <c r="M403" s="84" t="str">
        <f t="shared" si="38"/>
        <v xml:space="preserve"> </v>
      </c>
      <c r="N403" s="44" t="b">
        <f>IF('Formell utdanning'!D403='Krav etter opplæringslova'!$C$14,TRUE)</f>
        <v>0</v>
      </c>
      <c r="O403" s="84" t="str">
        <f t="shared" si="39"/>
        <v xml:space="preserve"> </v>
      </c>
      <c r="P403" s="44" t="b">
        <f>OR(D403='Krav etter opplæringslova'!$C$3,D403='Krav etter opplæringslova'!$C$4,D403='Krav etter opplæringslova'!$C$5,D403='Krav etter opplæringslova'!$C$7,D403='Krav etter opplæringslova'!$C$9)</f>
        <v>0</v>
      </c>
      <c r="Q403" s="84" t="str">
        <f t="shared" si="40"/>
        <v xml:space="preserve"> </v>
      </c>
      <c r="R403" s="62" t="str">
        <f t="shared" si="41"/>
        <v xml:space="preserve">     </v>
      </c>
    </row>
    <row r="404" spans="1:18" ht="30" customHeight="1" x14ac:dyDescent="0.2">
      <c r="A404" s="121"/>
      <c r="B404" s="122"/>
      <c r="C404" s="123"/>
      <c r="D404" s="122"/>
      <c r="E404" s="124"/>
      <c r="F404" s="122"/>
      <c r="G404" s="125"/>
      <c r="H404" s="44" t="b">
        <f>OR(D404='Krav etter opplæringslova'!$C$6,D404='Krav etter opplæringslova'!$C$8)</f>
        <v>0</v>
      </c>
      <c r="I404" s="84" t="str">
        <f t="shared" si="36"/>
        <v xml:space="preserve"> </v>
      </c>
      <c r="J404" s="44" t="b">
        <f>IF('Formell utdanning'!D404='Krav etter opplæringslova'!$C$10,TRUE)</f>
        <v>0</v>
      </c>
      <c r="K404" s="84" t="str">
        <f t="shared" si="37"/>
        <v xml:space="preserve"> </v>
      </c>
      <c r="L404" s="44" t="b">
        <f>OR(D404='Krav etter opplæringslova'!$C$11,D404='Krav etter opplæringslova'!$C$13)</f>
        <v>0</v>
      </c>
      <c r="M404" s="84" t="str">
        <f t="shared" si="38"/>
        <v xml:space="preserve"> </v>
      </c>
      <c r="N404" s="44" t="b">
        <f>IF('Formell utdanning'!D404='Krav etter opplæringslova'!$C$14,TRUE)</f>
        <v>0</v>
      </c>
      <c r="O404" s="84" t="str">
        <f t="shared" si="39"/>
        <v xml:space="preserve"> </v>
      </c>
      <c r="P404" s="44" t="b">
        <f>OR(D404='Krav etter opplæringslova'!$C$3,D404='Krav etter opplæringslova'!$C$4,D404='Krav etter opplæringslova'!$C$5,D404='Krav etter opplæringslova'!$C$7,D404='Krav etter opplæringslova'!$C$9)</f>
        <v>0</v>
      </c>
      <c r="Q404" s="84" t="str">
        <f t="shared" si="40"/>
        <v xml:space="preserve"> </v>
      </c>
      <c r="R404" s="62" t="str">
        <f t="shared" si="41"/>
        <v xml:space="preserve">     </v>
      </c>
    </row>
    <row r="405" spans="1:18" ht="30" customHeight="1" x14ac:dyDescent="0.2">
      <c r="A405" s="121"/>
      <c r="B405" s="122"/>
      <c r="C405" s="123"/>
      <c r="D405" s="122"/>
      <c r="E405" s="124"/>
      <c r="F405" s="122"/>
      <c r="G405" s="125"/>
      <c r="H405" s="44" t="b">
        <f>OR(D405='Krav etter opplæringslova'!$C$6,D405='Krav etter opplæringslova'!$C$8)</f>
        <v>0</v>
      </c>
      <c r="I405" s="84" t="str">
        <f t="shared" si="36"/>
        <v xml:space="preserve"> </v>
      </c>
      <c r="J405" s="44" t="b">
        <f>IF('Formell utdanning'!D405='Krav etter opplæringslova'!$C$10,TRUE)</f>
        <v>0</v>
      </c>
      <c r="K405" s="84" t="str">
        <f t="shared" si="37"/>
        <v xml:space="preserve"> </v>
      </c>
      <c r="L405" s="44" t="b">
        <f>OR(D405='Krav etter opplæringslova'!$C$11,D405='Krav etter opplæringslova'!$C$13)</f>
        <v>0</v>
      </c>
      <c r="M405" s="84" t="str">
        <f t="shared" si="38"/>
        <v xml:space="preserve"> </v>
      </c>
      <c r="N405" s="44" t="b">
        <f>IF('Formell utdanning'!D405='Krav etter opplæringslova'!$C$14,TRUE)</f>
        <v>0</v>
      </c>
      <c r="O405" s="84" t="str">
        <f t="shared" si="39"/>
        <v xml:space="preserve"> </v>
      </c>
      <c r="P405" s="44" t="b">
        <f>OR(D405='Krav etter opplæringslova'!$C$3,D405='Krav etter opplæringslova'!$C$4,D405='Krav etter opplæringslova'!$C$5,D405='Krav etter opplæringslova'!$C$7,D405='Krav etter opplæringslova'!$C$9)</f>
        <v>0</v>
      </c>
      <c r="Q405" s="84" t="str">
        <f t="shared" si="40"/>
        <v xml:space="preserve"> </v>
      </c>
      <c r="R405" s="62" t="str">
        <f t="shared" si="41"/>
        <v xml:space="preserve">     </v>
      </c>
    </row>
    <row r="406" spans="1:18" ht="30" customHeight="1" x14ac:dyDescent="0.2">
      <c r="A406" s="121"/>
      <c r="B406" s="122"/>
      <c r="C406" s="123"/>
      <c r="D406" s="122"/>
      <c r="E406" s="124"/>
      <c r="F406" s="122"/>
      <c r="G406" s="125"/>
      <c r="H406" s="44" t="b">
        <f>OR(D406='Krav etter opplæringslova'!$C$6,D406='Krav etter opplæringslova'!$C$8)</f>
        <v>0</v>
      </c>
      <c r="I406" s="84" t="str">
        <f t="shared" si="36"/>
        <v xml:space="preserve"> </v>
      </c>
      <c r="J406" s="44" t="b">
        <f>IF('Formell utdanning'!D406='Krav etter opplæringslova'!$C$10,TRUE)</f>
        <v>0</v>
      </c>
      <c r="K406" s="84" t="str">
        <f t="shared" si="37"/>
        <v xml:space="preserve"> </v>
      </c>
      <c r="L406" s="44" t="b">
        <f>OR(D406='Krav etter opplæringslova'!$C$11,D406='Krav etter opplæringslova'!$C$13)</f>
        <v>0</v>
      </c>
      <c r="M406" s="84" t="str">
        <f t="shared" si="38"/>
        <v xml:space="preserve"> </v>
      </c>
      <c r="N406" s="44" t="b">
        <f>IF('Formell utdanning'!D406='Krav etter opplæringslova'!$C$14,TRUE)</f>
        <v>0</v>
      </c>
      <c r="O406" s="84" t="str">
        <f t="shared" si="39"/>
        <v xml:space="preserve"> </v>
      </c>
      <c r="P406" s="44" t="b">
        <f>OR(D406='Krav etter opplæringslova'!$C$3,D406='Krav etter opplæringslova'!$C$4,D406='Krav etter opplæringslova'!$C$5,D406='Krav etter opplæringslova'!$C$7,D406='Krav etter opplæringslova'!$C$9)</f>
        <v>0</v>
      </c>
      <c r="Q406" s="84" t="str">
        <f t="shared" si="40"/>
        <v xml:space="preserve"> </v>
      </c>
      <c r="R406" s="62" t="str">
        <f t="shared" si="41"/>
        <v xml:space="preserve">     </v>
      </c>
    </row>
    <row r="407" spans="1:18" ht="30" customHeight="1" x14ac:dyDescent="0.2">
      <c r="A407" s="121"/>
      <c r="B407" s="122"/>
      <c r="C407" s="123"/>
      <c r="D407" s="122"/>
      <c r="E407" s="124"/>
      <c r="F407" s="122"/>
      <c r="G407" s="125"/>
      <c r="H407" s="44" t="b">
        <f>OR(D407='Krav etter opplæringslova'!$C$6,D407='Krav etter opplæringslova'!$C$8)</f>
        <v>0</v>
      </c>
      <c r="I407" s="84" t="str">
        <f t="shared" si="36"/>
        <v xml:space="preserve"> </v>
      </c>
      <c r="J407" s="44" t="b">
        <f>IF('Formell utdanning'!D407='Krav etter opplæringslova'!$C$10,TRUE)</f>
        <v>0</v>
      </c>
      <c r="K407" s="84" t="str">
        <f t="shared" si="37"/>
        <v xml:space="preserve"> </v>
      </c>
      <c r="L407" s="44" t="b">
        <f>OR(D407='Krav etter opplæringslova'!$C$11,D407='Krav etter opplæringslova'!$C$13)</f>
        <v>0</v>
      </c>
      <c r="M407" s="84" t="str">
        <f t="shared" si="38"/>
        <v xml:space="preserve"> </v>
      </c>
      <c r="N407" s="44" t="b">
        <f>IF('Formell utdanning'!D407='Krav etter opplæringslova'!$C$14,TRUE)</f>
        <v>0</v>
      </c>
      <c r="O407" s="84" t="str">
        <f t="shared" si="39"/>
        <v xml:space="preserve"> </v>
      </c>
      <c r="P407" s="44" t="b">
        <f>OR(D407='Krav etter opplæringslova'!$C$3,D407='Krav etter opplæringslova'!$C$4,D407='Krav etter opplæringslova'!$C$5,D407='Krav etter opplæringslova'!$C$7,D407='Krav etter opplæringslova'!$C$9)</f>
        <v>0</v>
      </c>
      <c r="Q407" s="84" t="str">
        <f t="shared" si="40"/>
        <v xml:space="preserve"> </v>
      </c>
      <c r="R407" s="62" t="str">
        <f t="shared" si="41"/>
        <v xml:space="preserve">     </v>
      </c>
    </row>
    <row r="408" spans="1:18" ht="30" customHeight="1" x14ac:dyDescent="0.2">
      <c r="A408" s="121"/>
      <c r="B408" s="122"/>
      <c r="C408" s="123"/>
      <c r="D408" s="122"/>
      <c r="E408" s="124"/>
      <c r="F408" s="122"/>
      <c r="G408" s="125"/>
      <c r="H408" s="44" t="b">
        <f>OR(D408='Krav etter opplæringslova'!$C$6,D408='Krav etter opplæringslova'!$C$8)</f>
        <v>0</v>
      </c>
      <c r="I408" s="84" t="str">
        <f t="shared" si="36"/>
        <v xml:space="preserve"> </v>
      </c>
      <c r="J408" s="44" t="b">
        <f>IF('Formell utdanning'!D408='Krav etter opplæringslova'!$C$10,TRUE)</f>
        <v>0</v>
      </c>
      <c r="K408" s="84" t="str">
        <f t="shared" si="37"/>
        <v xml:space="preserve"> </v>
      </c>
      <c r="L408" s="44" t="b">
        <f>OR(D408='Krav etter opplæringslova'!$C$11,D408='Krav etter opplæringslova'!$C$13)</f>
        <v>0</v>
      </c>
      <c r="M408" s="84" t="str">
        <f t="shared" si="38"/>
        <v xml:space="preserve"> </v>
      </c>
      <c r="N408" s="44" t="b">
        <f>IF('Formell utdanning'!D408='Krav etter opplæringslova'!$C$14,TRUE)</f>
        <v>0</v>
      </c>
      <c r="O408" s="84" t="str">
        <f t="shared" si="39"/>
        <v xml:space="preserve"> </v>
      </c>
      <c r="P408" s="44" t="b">
        <f>OR(D408='Krav etter opplæringslova'!$C$3,D408='Krav etter opplæringslova'!$C$4,D408='Krav etter opplæringslova'!$C$5,D408='Krav etter opplæringslova'!$C$7,D408='Krav etter opplæringslova'!$C$9)</f>
        <v>0</v>
      </c>
      <c r="Q408" s="84" t="str">
        <f t="shared" si="40"/>
        <v xml:space="preserve"> </v>
      </c>
      <c r="R408" s="62" t="str">
        <f t="shared" si="41"/>
        <v xml:space="preserve">     </v>
      </c>
    </row>
    <row r="409" spans="1:18" ht="30" customHeight="1" x14ac:dyDescent="0.2">
      <c r="A409" s="121"/>
      <c r="B409" s="122"/>
      <c r="C409" s="123"/>
      <c r="D409" s="122"/>
      <c r="E409" s="124"/>
      <c r="F409" s="122"/>
      <c r="G409" s="125"/>
      <c r="H409" s="44" t="b">
        <f>OR(D409='Krav etter opplæringslova'!$C$6,D409='Krav etter opplæringslova'!$C$8)</f>
        <v>0</v>
      </c>
      <c r="I409" s="84" t="str">
        <f t="shared" si="36"/>
        <v xml:space="preserve"> </v>
      </c>
      <c r="J409" s="44" t="b">
        <f>IF('Formell utdanning'!D409='Krav etter opplæringslova'!$C$10,TRUE)</f>
        <v>0</v>
      </c>
      <c r="K409" s="84" t="str">
        <f t="shared" si="37"/>
        <v xml:space="preserve"> </v>
      </c>
      <c r="L409" s="44" t="b">
        <f>OR(D409='Krav etter opplæringslova'!$C$11,D409='Krav etter opplæringslova'!$C$13)</f>
        <v>0</v>
      </c>
      <c r="M409" s="84" t="str">
        <f t="shared" si="38"/>
        <v xml:space="preserve"> </v>
      </c>
      <c r="N409" s="44" t="b">
        <f>IF('Formell utdanning'!D409='Krav etter opplæringslova'!$C$14,TRUE)</f>
        <v>0</v>
      </c>
      <c r="O409" s="84" t="str">
        <f t="shared" si="39"/>
        <v xml:space="preserve"> </v>
      </c>
      <c r="P409" s="44" t="b">
        <f>OR(D409='Krav etter opplæringslova'!$C$3,D409='Krav etter opplæringslova'!$C$4,D409='Krav etter opplæringslova'!$C$5,D409='Krav etter opplæringslova'!$C$7,D409='Krav etter opplæringslova'!$C$9)</f>
        <v>0</v>
      </c>
      <c r="Q409" s="84" t="str">
        <f t="shared" si="40"/>
        <v xml:space="preserve"> </v>
      </c>
      <c r="R409" s="62" t="str">
        <f t="shared" si="41"/>
        <v xml:space="preserve">     </v>
      </c>
    </row>
    <row r="410" spans="1:18" ht="30" customHeight="1" x14ac:dyDescent="0.2">
      <c r="A410" s="121"/>
      <c r="B410" s="122"/>
      <c r="C410" s="123"/>
      <c r="D410" s="122"/>
      <c r="E410" s="124"/>
      <c r="F410" s="122"/>
      <c r="G410" s="125"/>
      <c r="H410" s="44" t="b">
        <f>OR(D410='Krav etter opplæringslova'!$C$6,D410='Krav etter opplæringslova'!$C$8)</f>
        <v>0</v>
      </c>
      <c r="I410" s="84" t="str">
        <f t="shared" si="36"/>
        <v xml:space="preserve"> </v>
      </c>
      <c r="J410" s="44" t="b">
        <f>IF('Formell utdanning'!D410='Krav etter opplæringslova'!$C$10,TRUE)</f>
        <v>0</v>
      </c>
      <c r="K410" s="84" t="str">
        <f t="shared" si="37"/>
        <v xml:space="preserve"> </v>
      </c>
      <c r="L410" s="44" t="b">
        <f>OR(D410='Krav etter opplæringslova'!$C$11,D410='Krav etter opplæringslova'!$C$13)</f>
        <v>0</v>
      </c>
      <c r="M410" s="84" t="str">
        <f t="shared" si="38"/>
        <v xml:space="preserve"> </v>
      </c>
      <c r="N410" s="44" t="b">
        <f>IF('Formell utdanning'!D410='Krav etter opplæringslova'!$C$14,TRUE)</f>
        <v>0</v>
      </c>
      <c r="O410" s="84" t="str">
        <f t="shared" si="39"/>
        <v xml:space="preserve"> </v>
      </c>
      <c r="P410" s="44" t="b">
        <f>OR(D410='Krav etter opplæringslova'!$C$3,D410='Krav etter opplæringslova'!$C$4,D410='Krav etter opplæringslova'!$C$5,D410='Krav etter opplæringslova'!$C$7,D410='Krav etter opplæringslova'!$C$9)</f>
        <v>0</v>
      </c>
      <c r="Q410" s="84" t="str">
        <f t="shared" si="40"/>
        <v xml:space="preserve"> </v>
      </c>
      <c r="R410" s="62" t="str">
        <f t="shared" si="41"/>
        <v xml:space="preserve">     </v>
      </c>
    </row>
    <row r="411" spans="1:18" ht="30" customHeight="1" x14ac:dyDescent="0.2">
      <c r="A411" s="121"/>
      <c r="B411" s="122"/>
      <c r="C411" s="123"/>
      <c r="D411" s="122"/>
      <c r="E411" s="124"/>
      <c r="F411" s="122"/>
      <c r="G411" s="125"/>
      <c r="H411" s="44" t="b">
        <f>OR(D411='Krav etter opplæringslova'!$C$6,D411='Krav etter opplæringslova'!$C$8)</f>
        <v>0</v>
      </c>
      <c r="I411" s="84" t="str">
        <f t="shared" si="36"/>
        <v xml:space="preserve"> </v>
      </c>
      <c r="J411" s="44" t="b">
        <f>IF('Formell utdanning'!D411='Krav etter opplæringslova'!$C$10,TRUE)</f>
        <v>0</v>
      </c>
      <c r="K411" s="84" t="str">
        <f t="shared" si="37"/>
        <v xml:space="preserve"> </v>
      </c>
      <c r="L411" s="44" t="b">
        <f>OR(D411='Krav etter opplæringslova'!$C$11,D411='Krav etter opplæringslova'!$C$13)</f>
        <v>0</v>
      </c>
      <c r="M411" s="84" t="str">
        <f t="shared" si="38"/>
        <v xml:space="preserve"> </v>
      </c>
      <c r="N411" s="44" t="b">
        <f>IF('Formell utdanning'!D411='Krav etter opplæringslova'!$C$14,TRUE)</f>
        <v>0</v>
      </c>
      <c r="O411" s="84" t="str">
        <f t="shared" si="39"/>
        <v xml:space="preserve"> </v>
      </c>
      <c r="P411" s="44" t="b">
        <f>OR(D411='Krav etter opplæringslova'!$C$3,D411='Krav etter opplæringslova'!$C$4,D411='Krav etter opplæringslova'!$C$5,D411='Krav etter opplæringslova'!$C$7,D411='Krav etter opplæringslova'!$C$9)</f>
        <v>0</v>
      </c>
      <c r="Q411" s="84" t="str">
        <f t="shared" si="40"/>
        <v xml:space="preserve"> </v>
      </c>
      <c r="R411" s="62" t="str">
        <f t="shared" si="41"/>
        <v xml:space="preserve">     </v>
      </c>
    </row>
    <row r="412" spans="1:18" ht="30" customHeight="1" x14ac:dyDescent="0.2">
      <c r="A412" s="121"/>
      <c r="B412" s="122"/>
      <c r="C412" s="123"/>
      <c r="D412" s="122"/>
      <c r="E412" s="124"/>
      <c r="F412" s="122"/>
      <c r="G412" s="125"/>
      <c r="H412" s="44" t="b">
        <f>OR(D412='Krav etter opplæringslova'!$C$6,D412='Krav etter opplæringslova'!$C$8)</f>
        <v>0</v>
      </c>
      <c r="I412" s="84" t="str">
        <f t="shared" si="36"/>
        <v xml:space="preserve"> </v>
      </c>
      <c r="J412" s="44" t="b">
        <f>IF('Formell utdanning'!D412='Krav etter opplæringslova'!$C$10,TRUE)</f>
        <v>0</v>
      </c>
      <c r="K412" s="84" t="str">
        <f t="shared" si="37"/>
        <v xml:space="preserve"> </v>
      </c>
      <c r="L412" s="44" t="b">
        <f>OR(D412='Krav etter opplæringslova'!$C$11,D412='Krav etter opplæringslova'!$C$13)</f>
        <v>0</v>
      </c>
      <c r="M412" s="84" t="str">
        <f t="shared" si="38"/>
        <v xml:space="preserve"> </v>
      </c>
      <c r="N412" s="44" t="b">
        <f>IF('Formell utdanning'!D412='Krav etter opplæringslova'!$C$14,TRUE)</f>
        <v>0</v>
      </c>
      <c r="O412" s="84" t="str">
        <f t="shared" si="39"/>
        <v xml:space="preserve"> </v>
      </c>
      <c r="P412" s="44" t="b">
        <f>OR(D412='Krav etter opplæringslova'!$C$3,D412='Krav etter opplæringslova'!$C$4,D412='Krav etter opplæringslova'!$C$5,D412='Krav etter opplæringslova'!$C$7,D412='Krav etter opplæringslova'!$C$9)</f>
        <v>0</v>
      </c>
      <c r="Q412" s="84" t="str">
        <f t="shared" si="40"/>
        <v xml:space="preserve"> </v>
      </c>
      <c r="R412" s="62" t="str">
        <f t="shared" si="41"/>
        <v xml:space="preserve">     </v>
      </c>
    </row>
    <row r="413" spans="1:18" ht="30" customHeight="1" x14ac:dyDescent="0.2">
      <c r="A413" s="121"/>
      <c r="B413" s="122"/>
      <c r="C413" s="123"/>
      <c r="D413" s="122"/>
      <c r="E413" s="124"/>
      <c r="F413" s="122"/>
      <c r="G413" s="125"/>
      <c r="H413" s="44" t="b">
        <f>OR(D413='Krav etter opplæringslova'!$C$6,D413='Krav etter opplæringslova'!$C$8)</f>
        <v>0</v>
      </c>
      <c r="I413" s="84" t="str">
        <f t="shared" si="36"/>
        <v xml:space="preserve"> </v>
      </c>
      <c r="J413" s="44" t="b">
        <f>IF('Formell utdanning'!D413='Krav etter opplæringslova'!$C$10,TRUE)</f>
        <v>0</v>
      </c>
      <c r="K413" s="84" t="str">
        <f t="shared" si="37"/>
        <v xml:space="preserve"> </v>
      </c>
      <c r="L413" s="44" t="b">
        <f>OR(D413='Krav etter opplæringslova'!$C$11,D413='Krav etter opplæringslova'!$C$13)</f>
        <v>0</v>
      </c>
      <c r="M413" s="84" t="str">
        <f t="shared" si="38"/>
        <v xml:space="preserve"> </v>
      </c>
      <c r="N413" s="44" t="b">
        <f>IF('Formell utdanning'!D413='Krav etter opplæringslova'!$C$14,TRUE)</f>
        <v>0</v>
      </c>
      <c r="O413" s="84" t="str">
        <f t="shared" si="39"/>
        <v xml:space="preserve"> </v>
      </c>
      <c r="P413" s="44" t="b">
        <f>OR(D413='Krav etter opplæringslova'!$C$3,D413='Krav etter opplæringslova'!$C$4,D413='Krav etter opplæringslova'!$C$5,D413='Krav etter opplæringslova'!$C$7,D413='Krav etter opplæringslova'!$C$9)</f>
        <v>0</v>
      </c>
      <c r="Q413" s="84" t="str">
        <f t="shared" si="40"/>
        <v xml:space="preserve"> </v>
      </c>
      <c r="R413" s="62" t="str">
        <f t="shared" si="41"/>
        <v xml:space="preserve">     </v>
      </c>
    </row>
    <row r="414" spans="1:18" ht="30" customHeight="1" x14ac:dyDescent="0.2">
      <c r="A414" s="121"/>
      <c r="B414" s="122"/>
      <c r="C414" s="123"/>
      <c r="D414" s="122"/>
      <c r="E414" s="124"/>
      <c r="F414" s="122"/>
      <c r="G414" s="125"/>
      <c r="H414" s="44" t="b">
        <f>OR(D414='Krav etter opplæringslova'!$C$6,D414='Krav etter opplæringslova'!$C$8)</f>
        <v>0</v>
      </c>
      <c r="I414" s="84" t="str">
        <f t="shared" si="36"/>
        <v xml:space="preserve"> </v>
      </c>
      <c r="J414" s="44" t="b">
        <f>IF('Formell utdanning'!D414='Krav etter opplæringslova'!$C$10,TRUE)</f>
        <v>0</v>
      </c>
      <c r="K414" s="84" t="str">
        <f t="shared" si="37"/>
        <v xml:space="preserve"> </v>
      </c>
      <c r="L414" s="44" t="b">
        <f>OR(D414='Krav etter opplæringslova'!$C$11,D414='Krav etter opplæringslova'!$C$13)</f>
        <v>0</v>
      </c>
      <c r="M414" s="84" t="str">
        <f t="shared" si="38"/>
        <v xml:space="preserve"> </v>
      </c>
      <c r="N414" s="44" t="b">
        <f>IF('Formell utdanning'!D414='Krav etter opplæringslova'!$C$14,TRUE)</f>
        <v>0</v>
      </c>
      <c r="O414" s="84" t="str">
        <f t="shared" si="39"/>
        <v xml:space="preserve"> </v>
      </c>
      <c r="P414" s="44" t="b">
        <f>OR(D414='Krav etter opplæringslova'!$C$3,D414='Krav etter opplæringslova'!$C$4,D414='Krav etter opplæringslova'!$C$5,D414='Krav etter opplæringslova'!$C$7,D414='Krav etter opplæringslova'!$C$9)</f>
        <v>0</v>
      </c>
      <c r="Q414" s="84" t="str">
        <f t="shared" si="40"/>
        <v xml:space="preserve"> </v>
      </c>
      <c r="R414" s="62" t="str">
        <f t="shared" si="41"/>
        <v xml:space="preserve">     </v>
      </c>
    </row>
    <row r="415" spans="1:18" ht="30" customHeight="1" x14ac:dyDescent="0.2">
      <c r="A415" s="121"/>
      <c r="B415" s="122"/>
      <c r="C415" s="123"/>
      <c r="D415" s="122"/>
      <c r="E415" s="124"/>
      <c r="F415" s="122"/>
      <c r="G415" s="125"/>
      <c r="H415" s="44" t="b">
        <f>OR(D415='Krav etter opplæringslova'!$C$6,D415='Krav etter opplæringslova'!$C$8)</f>
        <v>0</v>
      </c>
      <c r="I415" s="84" t="str">
        <f t="shared" si="36"/>
        <v xml:space="preserve"> </v>
      </c>
      <c r="J415" s="44" t="b">
        <f>IF('Formell utdanning'!D415='Krav etter opplæringslova'!$C$10,TRUE)</f>
        <v>0</v>
      </c>
      <c r="K415" s="84" t="str">
        <f t="shared" si="37"/>
        <v xml:space="preserve"> </v>
      </c>
      <c r="L415" s="44" t="b">
        <f>OR(D415='Krav etter opplæringslova'!$C$11,D415='Krav etter opplæringslova'!$C$13)</f>
        <v>0</v>
      </c>
      <c r="M415" s="84" t="str">
        <f t="shared" si="38"/>
        <v xml:space="preserve"> </v>
      </c>
      <c r="N415" s="44" t="b">
        <f>IF('Formell utdanning'!D415='Krav etter opplæringslova'!$C$14,TRUE)</f>
        <v>0</v>
      </c>
      <c r="O415" s="84" t="str">
        <f t="shared" si="39"/>
        <v xml:space="preserve"> </v>
      </c>
      <c r="P415" s="44" t="b">
        <f>OR(D415='Krav etter opplæringslova'!$C$3,D415='Krav etter opplæringslova'!$C$4,D415='Krav etter opplæringslova'!$C$5,D415='Krav etter opplæringslova'!$C$7,D415='Krav etter opplæringslova'!$C$9)</f>
        <v>0</v>
      </c>
      <c r="Q415" s="84" t="str">
        <f t="shared" si="40"/>
        <v xml:space="preserve"> </v>
      </c>
      <c r="R415" s="62" t="str">
        <f t="shared" si="41"/>
        <v xml:space="preserve">     </v>
      </c>
    </row>
    <row r="416" spans="1:18" ht="30" customHeight="1" x14ac:dyDescent="0.2">
      <c r="A416" s="121"/>
      <c r="B416" s="122"/>
      <c r="C416" s="123"/>
      <c r="D416" s="122"/>
      <c r="E416" s="124"/>
      <c r="F416" s="122"/>
      <c r="G416" s="125"/>
      <c r="H416" s="44" t="b">
        <f>OR(D416='Krav etter opplæringslova'!$C$6,D416='Krav etter opplæringslova'!$C$8)</f>
        <v>0</v>
      </c>
      <c r="I416" s="84" t="str">
        <f t="shared" si="36"/>
        <v xml:space="preserve"> </v>
      </c>
      <c r="J416" s="44" t="b">
        <f>IF('Formell utdanning'!D416='Krav etter opplæringslova'!$C$10,TRUE)</f>
        <v>0</v>
      </c>
      <c r="K416" s="84" t="str">
        <f t="shared" si="37"/>
        <v xml:space="preserve"> </v>
      </c>
      <c r="L416" s="44" t="b">
        <f>OR(D416='Krav etter opplæringslova'!$C$11,D416='Krav etter opplæringslova'!$C$13)</f>
        <v>0</v>
      </c>
      <c r="M416" s="84" t="str">
        <f t="shared" si="38"/>
        <v xml:space="preserve"> </v>
      </c>
      <c r="N416" s="44" t="b">
        <f>IF('Formell utdanning'!D416='Krav etter opplæringslova'!$C$14,TRUE)</f>
        <v>0</v>
      </c>
      <c r="O416" s="84" t="str">
        <f t="shared" si="39"/>
        <v xml:space="preserve"> </v>
      </c>
      <c r="P416" s="44" t="b">
        <f>OR(D416='Krav etter opplæringslova'!$C$3,D416='Krav etter opplæringslova'!$C$4,D416='Krav etter opplæringslova'!$C$5,D416='Krav etter opplæringslova'!$C$7,D416='Krav etter opplæringslova'!$C$9)</f>
        <v>0</v>
      </c>
      <c r="Q416" s="84" t="str">
        <f t="shared" si="40"/>
        <v xml:space="preserve"> </v>
      </c>
      <c r="R416" s="62" t="str">
        <f t="shared" si="41"/>
        <v xml:space="preserve">     </v>
      </c>
    </row>
    <row r="417" spans="1:18" ht="30" customHeight="1" x14ac:dyDescent="0.2">
      <c r="A417" s="121"/>
      <c r="B417" s="122"/>
      <c r="C417" s="123"/>
      <c r="D417" s="122"/>
      <c r="E417" s="124"/>
      <c r="F417" s="122"/>
      <c r="G417" s="125"/>
      <c r="H417" s="44" t="b">
        <f>OR(D417='Krav etter opplæringslova'!$C$6,D417='Krav etter opplæringslova'!$C$8)</f>
        <v>0</v>
      </c>
      <c r="I417" s="84" t="str">
        <f t="shared" si="36"/>
        <v xml:space="preserve"> </v>
      </c>
      <c r="J417" s="44" t="b">
        <f>IF('Formell utdanning'!D417='Krav etter opplæringslova'!$C$10,TRUE)</f>
        <v>0</v>
      </c>
      <c r="K417" s="84" t="str">
        <f t="shared" si="37"/>
        <v xml:space="preserve"> </v>
      </c>
      <c r="L417" s="44" t="b">
        <f>OR(D417='Krav etter opplæringslova'!$C$11,D417='Krav etter opplæringslova'!$C$13)</f>
        <v>0</v>
      </c>
      <c r="M417" s="84" t="str">
        <f t="shared" si="38"/>
        <v xml:space="preserve"> </v>
      </c>
      <c r="N417" s="44" t="b">
        <f>IF('Formell utdanning'!D417='Krav etter opplæringslova'!$C$14,TRUE)</f>
        <v>0</v>
      </c>
      <c r="O417" s="84" t="str">
        <f t="shared" si="39"/>
        <v xml:space="preserve"> </v>
      </c>
      <c r="P417" s="44" t="b">
        <f>OR(D417='Krav etter opplæringslova'!$C$3,D417='Krav etter opplæringslova'!$C$4,D417='Krav etter opplæringslova'!$C$5,D417='Krav etter opplæringslova'!$C$7,D417='Krav etter opplæringslova'!$C$9)</f>
        <v>0</v>
      </c>
      <c r="Q417" s="84" t="str">
        <f t="shared" si="40"/>
        <v xml:space="preserve"> </v>
      </c>
      <c r="R417" s="62" t="str">
        <f t="shared" si="41"/>
        <v xml:space="preserve">     </v>
      </c>
    </row>
    <row r="418" spans="1:18" ht="30" customHeight="1" x14ac:dyDescent="0.2">
      <c r="A418" s="121"/>
      <c r="B418" s="122"/>
      <c r="C418" s="123"/>
      <c r="D418" s="122"/>
      <c r="E418" s="124"/>
      <c r="F418" s="122"/>
      <c r="G418" s="125"/>
      <c r="H418" s="44" t="b">
        <f>OR(D418='Krav etter opplæringslova'!$C$6,D418='Krav etter opplæringslova'!$C$8)</f>
        <v>0</v>
      </c>
      <c r="I418" s="84" t="str">
        <f t="shared" si="36"/>
        <v xml:space="preserve"> </v>
      </c>
      <c r="J418" s="44" t="b">
        <f>IF('Formell utdanning'!D418='Krav etter opplæringslova'!$C$10,TRUE)</f>
        <v>0</v>
      </c>
      <c r="K418" s="84" t="str">
        <f t="shared" si="37"/>
        <v xml:space="preserve"> </v>
      </c>
      <c r="L418" s="44" t="b">
        <f>OR(D418='Krav etter opplæringslova'!$C$11,D418='Krav etter opplæringslova'!$C$13)</f>
        <v>0</v>
      </c>
      <c r="M418" s="84" t="str">
        <f t="shared" si="38"/>
        <v xml:space="preserve"> </v>
      </c>
      <c r="N418" s="44" t="b">
        <f>IF('Formell utdanning'!D418='Krav etter opplæringslova'!$C$14,TRUE)</f>
        <v>0</v>
      </c>
      <c r="O418" s="84" t="str">
        <f t="shared" si="39"/>
        <v xml:space="preserve"> </v>
      </c>
      <c r="P418" s="44" t="b">
        <f>OR(D418='Krav etter opplæringslova'!$C$3,D418='Krav etter opplæringslova'!$C$4,D418='Krav etter opplæringslova'!$C$5,D418='Krav etter opplæringslova'!$C$7,D418='Krav etter opplæringslova'!$C$9)</f>
        <v>0</v>
      </c>
      <c r="Q418" s="84" t="str">
        <f t="shared" si="40"/>
        <v xml:space="preserve"> </v>
      </c>
      <c r="R418" s="62" t="str">
        <f t="shared" si="41"/>
        <v xml:space="preserve">     </v>
      </c>
    </row>
    <row r="419" spans="1:18" ht="30" customHeight="1" x14ac:dyDescent="0.2">
      <c r="A419" s="121"/>
      <c r="B419" s="122"/>
      <c r="C419" s="123"/>
      <c r="D419" s="122"/>
      <c r="E419" s="124"/>
      <c r="F419" s="122"/>
      <c r="G419" s="125"/>
      <c r="H419" s="44" t="b">
        <f>OR(D419='Krav etter opplæringslova'!$C$6,D419='Krav etter opplæringslova'!$C$8)</f>
        <v>0</v>
      </c>
      <c r="I419" s="84" t="str">
        <f t="shared" si="36"/>
        <v xml:space="preserve"> </v>
      </c>
      <c r="J419" s="44" t="b">
        <f>IF('Formell utdanning'!D419='Krav etter opplæringslova'!$C$10,TRUE)</f>
        <v>0</v>
      </c>
      <c r="K419" s="84" t="str">
        <f t="shared" si="37"/>
        <v xml:space="preserve"> </v>
      </c>
      <c r="L419" s="44" t="b">
        <f>OR(D419='Krav etter opplæringslova'!$C$11,D419='Krav etter opplæringslova'!$C$13)</f>
        <v>0</v>
      </c>
      <c r="M419" s="84" t="str">
        <f t="shared" si="38"/>
        <v xml:space="preserve"> </v>
      </c>
      <c r="N419" s="44" t="b">
        <f>IF('Formell utdanning'!D419='Krav etter opplæringslova'!$C$14,TRUE)</f>
        <v>0</v>
      </c>
      <c r="O419" s="84" t="str">
        <f t="shared" si="39"/>
        <v xml:space="preserve"> </v>
      </c>
      <c r="P419" s="44" t="b">
        <f>OR(D419='Krav etter opplæringslova'!$C$3,D419='Krav etter opplæringslova'!$C$4,D419='Krav etter opplæringslova'!$C$5,D419='Krav etter opplæringslova'!$C$7,D419='Krav etter opplæringslova'!$C$9)</f>
        <v>0</v>
      </c>
      <c r="Q419" s="84" t="str">
        <f t="shared" si="40"/>
        <v xml:space="preserve"> </v>
      </c>
      <c r="R419" s="62" t="str">
        <f t="shared" si="41"/>
        <v xml:space="preserve">     </v>
      </c>
    </row>
    <row r="420" spans="1:18" ht="30" customHeight="1" x14ac:dyDescent="0.2">
      <c r="A420" s="121"/>
      <c r="B420" s="122"/>
      <c r="C420" s="123"/>
      <c r="D420" s="122"/>
      <c r="E420" s="124"/>
      <c r="F420" s="122"/>
      <c r="G420" s="125"/>
      <c r="H420" s="44" t="b">
        <f>OR(D420='Krav etter opplæringslova'!$C$6,D420='Krav etter opplæringslova'!$C$8)</f>
        <v>0</v>
      </c>
      <c r="I420" s="84" t="str">
        <f t="shared" si="36"/>
        <v xml:space="preserve"> </v>
      </c>
      <c r="J420" s="44" t="b">
        <f>IF('Formell utdanning'!D420='Krav etter opplæringslova'!$C$10,TRUE)</f>
        <v>0</v>
      </c>
      <c r="K420" s="84" t="str">
        <f t="shared" si="37"/>
        <v xml:space="preserve"> </v>
      </c>
      <c r="L420" s="44" t="b">
        <f>OR(D420='Krav etter opplæringslova'!$C$11,D420='Krav etter opplæringslova'!$C$13)</f>
        <v>0</v>
      </c>
      <c r="M420" s="84" t="str">
        <f t="shared" si="38"/>
        <v xml:space="preserve"> </v>
      </c>
      <c r="N420" s="44" t="b">
        <f>IF('Formell utdanning'!D420='Krav etter opplæringslova'!$C$14,TRUE)</f>
        <v>0</v>
      </c>
      <c r="O420" s="84" t="str">
        <f t="shared" si="39"/>
        <v xml:space="preserve"> </v>
      </c>
      <c r="P420" s="44" t="b">
        <f>OR(D420='Krav etter opplæringslova'!$C$3,D420='Krav etter opplæringslova'!$C$4,D420='Krav etter opplæringslova'!$C$5,D420='Krav etter opplæringslova'!$C$7,D420='Krav etter opplæringslova'!$C$9)</f>
        <v>0</v>
      </c>
      <c r="Q420" s="84" t="str">
        <f t="shared" si="40"/>
        <v xml:space="preserve"> </v>
      </c>
      <c r="R420" s="62" t="str">
        <f t="shared" si="41"/>
        <v xml:space="preserve">     </v>
      </c>
    </row>
    <row r="421" spans="1:18" ht="30" customHeight="1" x14ac:dyDescent="0.2">
      <c r="A421" s="121"/>
      <c r="B421" s="122"/>
      <c r="C421" s="123"/>
      <c r="D421" s="122"/>
      <c r="E421" s="124"/>
      <c r="F421" s="122"/>
      <c r="G421" s="125"/>
      <c r="H421" s="44" t="b">
        <f>OR(D421='Krav etter opplæringslova'!$C$6,D421='Krav etter opplæringslova'!$C$8)</f>
        <v>0</v>
      </c>
      <c r="I421" s="84" t="str">
        <f t="shared" si="36"/>
        <v xml:space="preserve"> </v>
      </c>
      <c r="J421" s="44" t="b">
        <f>IF('Formell utdanning'!D421='Krav etter opplæringslova'!$C$10,TRUE)</f>
        <v>0</v>
      </c>
      <c r="K421" s="84" t="str">
        <f t="shared" si="37"/>
        <v xml:space="preserve"> </v>
      </c>
      <c r="L421" s="44" t="b">
        <f>OR(D421='Krav etter opplæringslova'!$C$11,D421='Krav etter opplæringslova'!$C$13)</f>
        <v>0</v>
      </c>
      <c r="M421" s="84" t="str">
        <f t="shared" si="38"/>
        <v xml:space="preserve"> </v>
      </c>
      <c r="N421" s="44" t="b">
        <f>IF('Formell utdanning'!D421='Krav etter opplæringslova'!$C$14,TRUE)</f>
        <v>0</v>
      </c>
      <c r="O421" s="84" t="str">
        <f t="shared" si="39"/>
        <v xml:space="preserve"> </v>
      </c>
      <c r="P421" s="44" t="b">
        <f>OR(D421='Krav etter opplæringslova'!$C$3,D421='Krav etter opplæringslova'!$C$4,D421='Krav etter opplæringslova'!$C$5,D421='Krav etter opplæringslova'!$C$7,D421='Krav etter opplæringslova'!$C$9)</f>
        <v>0</v>
      </c>
      <c r="Q421" s="84" t="str">
        <f t="shared" si="40"/>
        <v xml:space="preserve"> </v>
      </c>
      <c r="R421" s="62" t="str">
        <f t="shared" si="41"/>
        <v xml:space="preserve">     </v>
      </c>
    </row>
    <row r="422" spans="1:18" ht="30" customHeight="1" x14ac:dyDescent="0.2">
      <c r="A422" s="121"/>
      <c r="B422" s="122"/>
      <c r="C422" s="123"/>
      <c r="D422" s="122"/>
      <c r="E422" s="124"/>
      <c r="F422" s="122"/>
      <c r="G422" s="125"/>
      <c r="H422" s="44" t="b">
        <f>OR(D422='Krav etter opplæringslova'!$C$6,D422='Krav etter opplæringslova'!$C$8)</f>
        <v>0</v>
      </c>
      <c r="I422" s="84" t="str">
        <f t="shared" si="36"/>
        <v xml:space="preserve"> </v>
      </c>
      <c r="J422" s="44" t="b">
        <f>IF('Formell utdanning'!D422='Krav etter opplæringslova'!$C$10,TRUE)</f>
        <v>0</v>
      </c>
      <c r="K422" s="84" t="str">
        <f t="shared" si="37"/>
        <v xml:space="preserve"> </v>
      </c>
      <c r="L422" s="44" t="b">
        <f>OR(D422='Krav etter opplæringslova'!$C$11,D422='Krav etter opplæringslova'!$C$13)</f>
        <v>0</v>
      </c>
      <c r="M422" s="84" t="str">
        <f t="shared" si="38"/>
        <v xml:space="preserve"> </v>
      </c>
      <c r="N422" s="44" t="b">
        <f>IF('Formell utdanning'!D422='Krav etter opplæringslova'!$C$14,TRUE)</f>
        <v>0</v>
      </c>
      <c r="O422" s="84" t="str">
        <f t="shared" si="39"/>
        <v xml:space="preserve"> </v>
      </c>
      <c r="P422" s="44" t="b">
        <f>OR(D422='Krav etter opplæringslova'!$C$3,D422='Krav etter opplæringslova'!$C$4,D422='Krav etter opplæringslova'!$C$5,D422='Krav etter opplæringslova'!$C$7,D422='Krav etter opplæringslova'!$C$9)</f>
        <v>0</v>
      </c>
      <c r="Q422" s="84" t="str">
        <f t="shared" si="40"/>
        <v xml:space="preserve"> </v>
      </c>
      <c r="R422" s="62" t="str">
        <f t="shared" si="41"/>
        <v xml:space="preserve">     </v>
      </c>
    </row>
    <row r="423" spans="1:18" ht="30" customHeight="1" x14ac:dyDescent="0.2">
      <c r="A423" s="121"/>
      <c r="B423" s="122"/>
      <c r="C423" s="123"/>
      <c r="D423" s="122"/>
      <c r="E423" s="124"/>
      <c r="F423" s="122"/>
      <c r="G423" s="125"/>
      <c r="H423" s="44" t="b">
        <f>OR(D423='Krav etter opplæringslova'!$C$6,D423='Krav etter opplæringslova'!$C$8)</f>
        <v>0</v>
      </c>
      <c r="I423" s="84" t="str">
        <f t="shared" si="36"/>
        <v xml:space="preserve"> </v>
      </c>
      <c r="J423" s="44" t="b">
        <f>IF('Formell utdanning'!D423='Krav etter opplæringslova'!$C$10,TRUE)</f>
        <v>0</v>
      </c>
      <c r="K423" s="84" t="str">
        <f t="shared" si="37"/>
        <v xml:space="preserve"> </v>
      </c>
      <c r="L423" s="44" t="b">
        <f>OR(D423='Krav etter opplæringslova'!$C$11,D423='Krav etter opplæringslova'!$C$13)</f>
        <v>0</v>
      </c>
      <c r="M423" s="84" t="str">
        <f t="shared" si="38"/>
        <v xml:space="preserve"> </v>
      </c>
      <c r="N423" s="44" t="b">
        <f>IF('Formell utdanning'!D423='Krav etter opplæringslova'!$C$14,TRUE)</f>
        <v>0</v>
      </c>
      <c r="O423" s="84" t="str">
        <f t="shared" si="39"/>
        <v xml:space="preserve"> </v>
      </c>
      <c r="P423" s="44" t="b">
        <f>OR(D423='Krav etter opplæringslova'!$C$3,D423='Krav etter opplæringslova'!$C$4,D423='Krav etter opplæringslova'!$C$5,D423='Krav etter opplæringslova'!$C$7,D423='Krav etter opplæringslova'!$C$9)</f>
        <v>0</v>
      </c>
      <c r="Q423" s="84" t="str">
        <f t="shared" si="40"/>
        <v xml:space="preserve"> </v>
      </c>
      <c r="R423" s="62" t="str">
        <f t="shared" si="41"/>
        <v xml:space="preserve">     </v>
      </c>
    </row>
    <row r="424" spans="1:18" ht="30" customHeight="1" x14ac:dyDescent="0.2">
      <c r="A424" s="121"/>
      <c r="B424" s="122"/>
      <c r="C424" s="123"/>
      <c r="D424" s="122"/>
      <c r="E424" s="124"/>
      <c r="F424" s="122"/>
      <c r="G424" s="125"/>
      <c r="H424" s="44" t="b">
        <f>OR(D424='Krav etter opplæringslova'!$C$6,D424='Krav etter opplæringslova'!$C$8)</f>
        <v>0</v>
      </c>
      <c r="I424" s="84" t="str">
        <f t="shared" si="36"/>
        <v xml:space="preserve"> </v>
      </c>
      <c r="J424" s="44" t="b">
        <f>IF('Formell utdanning'!D424='Krav etter opplæringslova'!$C$10,TRUE)</f>
        <v>0</v>
      </c>
      <c r="K424" s="84" t="str">
        <f t="shared" si="37"/>
        <v xml:space="preserve"> </v>
      </c>
      <c r="L424" s="44" t="b">
        <f>OR(D424='Krav etter opplæringslova'!$C$11,D424='Krav etter opplæringslova'!$C$13)</f>
        <v>0</v>
      </c>
      <c r="M424" s="84" t="str">
        <f t="shared" si="38"/>
        <v xml:space="preserve"> </v>
      </c>
      <c r="N424" s="44" t="b">
        <f>IF('Formell utdanning'!D424='Krav etter opplæringslova'!$C$14,TRUE)</f>
        <v>0</v>
      </c>
      <c r="O424" s="84" t="str">
        <f t="shared" si="39"/>
        <v xml:space="preserve"> </v>
      </c>
      <c r="P424" s="44" t="b">
        <f>OR(D424='Krav etter opplæringslova'!$C$3,D424='Krav etter opplæringslova'!$C$4,D424='Krav etter opplæringslova'!$C$5,D424='Krav etter opplæringslova'!$C$7,D424='Krav etter opplæringslova'!$C$9)</f>
        <v>0</v>
      </c>
      <c r="Q424" s="84" t="str">
        <f t="shared" si="40"/>
        <v xml:space="preserve"> </v>
      </c>
      <c r="R424" s="62" t="str">
        <f t="shared" si="41"/>
        <v xml:space="preserve">     </v>
      </c>
    </row>
    <row r="425" spans="1:18" ht="30" customHeight="1" x14ac:dyDescent="0.2">
      <c r="A425" s="121"/>
      <c r="B425" s="122"/>
      <c r="C425" s="123"/>
      <c r="D425" s="122"/>
      <c r="E425" s="124"/>
      <c r="F425" s="122"/>
      <c r="G425" s="125"/>
      <c r="H425" s="44" t="b">
        <f>OR(D425='Krav etter opplæringslova'!$C$6,D425='Krav etter opplæringslova'!$C$8)</f>
        <v>0</v>
      </c>
      <c r="I425" s="84" t="str">
        <f t="shared" si="36"/>
        <v xml:space="preserve"> </v>
      </c>
      <c r="J425" s="44" t="b">
        <f>IF('Formell utdanning'!D425='Krav etter opplæringslova'!$C$10,TRUE)</f>
        <v>0</v>
      </c>
      <c r="K425" s="84" t="str">
        <f t="shared" si="37"/>
        <v xml:space="preserve"> </v>
      </c>
      <c r="L425" s="44" t="b">
        <f>OR(D425='Krav etter opplæringslova'!$C$11,D425='Krav etter opplæringslova'!$C$13)</f>
        <v>0</v>
      </c>
      <c r="M425" s="84" t="str">
        <f t="shared" si="38"/>
        <v xml:space="preserve"> </v>
      </c>
      <c r="N425" s="44" t="b">
        <f>IF('Formell utdanning'!D425='Krav etter opplæringslova'!$C$14,TRUE)</f>
        <v>0</v>
      </c>
      <c r="O425" s="84" t="str">
        <f t="shared" si="39"/>
        <v xml:space="preserve"> </v>
      </c>
      <c r="P425" s="44" t="b">
        <f>OR(D425='Krav etter opplæringslova'!$C$3,D425='Krav etter opplæringslova'!$C$4,D425='Krav etter opplæringslova'!$C$5,D425='Krav etter opplæringslova'!$C$7,D425='Krav etter opplæringslova'!$C$9)</f>
        <v>0</v>
      </c>
      <c r="Q425" s="84" t="str">
        <f t="shared" si="40"/>
        <v xml:space="preserve"> </v>
      </c>
      <c r="R425" s="62" t="str">
        <f t="shared" si="41"/>
        <v xml:space="preserve">     </v>
      </c>
    </row>
    <row r="426" spans="1:18" ht="30" customHeight="1" x14ac:dyDescent="0.2">
      <c r="A426" s="121"/>
      <c r="B426" s="122"/>
      <c r="C426" s="123"/>
      <c r="D426" s="122"/>
      <c r="E426" s="124"/>
      <c r="F426" s="122"/>
      <c r="G426" s="125"/>
      <c r="H426" s="44" t="b">
        <f>OR(D426='Krav etter opplæringslova'!$C$6,D426='Krav etter opplæringslova'!$C$8)</f>
        <v>0</v>
      </c>
      <c r="I426" s="84" t="str">
        <f t="shared" si="36"/>
        <v xml:space="preserve"> </v>
      </c>
      <c r="J426" s="44" t="b">
        <f>IF('Formell utdanning'!D426='Krav etter opplæringslova'!$C$10,TRUE)</f>
        <v>0</v>
      </c>
      <c r="K426" s="84" t="str">
        <f t="shared" si="37"/>
        <v xml:space="preserve"> </v>
      </c>
      <c r="L426" s="44" t="b">
        <f>OR(D426='Krav etter opplæringslova'!$C$11,D426='Krav etter opplæringslova'!$C$13)</f>
        <v>0</v>
      </c>
      <c r="M426" s="84" t="str">
        <f t="shared" si="38"/>
        <v xml:space="preserve"> </v>
      </c>
      <c r="N426" s="44" t="b">
        <f>IF('Formell utdanning'!D426='Krav etter opplæringslova'!$C$14,TRUE)</f>
        <v>0</v>
      </c>
      <c r="O426" s="84" t="str">
        <f t="shared" si="39"/>
        <v xml:space="preserve"> </v>
      </c>
      <c r="P426" s="44" t="b">
        <f>OR(D426='Krav etter opplæringslova'!$C$3,D426='Krav etter opplæringslova'!$C$4,D426='Krav etter opplæringslova'!$C$5,D426='Krav etter opplæringslova'!$C$7,D426='Krav etter opplæringslova'!$C$9)</f>
        <v>0</v>
      </c>
      <c r="Q426" s="84" t="str">
        <f t="shared" si="40"/>
        <v xml:space="preserve"> </v>
      </c>
      <c r="R426" s="62" t="str">
        <f t="shared" si="41"/>
        <v xml:space="preserve">     </v>
      </c>
    </row>
    <row r="427" spans="1:18" ht="30" customHeight="1" x14ac:dyDescent="0.2">
      <c r="A427" s="121"/>
      <c r="B427" s="122"/>
      <c r="C427" s="123"/>
      <c r="D427" s="122"/>
      <c r="E427" s="124"/>
      <c r="F427" s="122"/>
      <c r="G427" s="125"/>
      <c r="H427" s="44" t="b">
        <f>OR(D427='Krav etter opplæringslova'!$C$6,D427='Krav etter opplæringslova'!$C$8)</f>
        <v>0</v>
      </c>
      <c r="I427" s="84" t="str">
        <f t="shared" si="36"/>
        <v xml:space="preserve"> </v>
      </c>
      <c r="J427" s="44" t="b">
        <f>IF('Formell utdanning'!D427='Krav etter opplæringslova'!$C$10,TRUE)</f>
        <v>0</v>
      </c>
      <c r="K427" s="84" t="str">
        <f t="shared" si="37"/>
        <v xml:space="preserve"> </v>
      </c>
      <c r="L427" s="44" t="b">
        <f>OR(D427='Krav etter opplæringslova'!$C$11,D427='Krav etter opplæringslova'!$C$13)</f>
        <v>0</v>
      </c>
      <c r="M427" s="84" t="str">
        <f t="shared" si="38"/>
        <v xml:space="preserve"> </v>
      </c>
      <c r="N427" s="44" t="b">
        <f>IF('Formell utdanning'!D427='Krav etter opplæringslova'!$C$14,TRUE)</f>
        <v>0</v>
      </c>
      <c r="O427" s="84" t="str">
        <f t="shared" si="39"/>
        <v xml:space="preserve"> </v>
      </c>
      <c r="P427" s="44" t="b">
        <f>OR(D427='Krav etter opplæringslova'!$C$3,D427='Krav etter opplæringslova'!$C$4,D427='Krav etter opplæringslova'!$C$5,D427='Krav etter opplæringslova'!$C$7,D427='Krav etter opplæringslova'!$C$9)</f>
        <v>0</v>
      </c>
      <c r="Q427" s="84" t="str">
        <f t="shared" si="40"/>
        <v xml:space="preserve"> </v>
      </c>
      <c r="R427" s="62" t="str">
        <f t="shared" si="41"/>
        <v xml:space="preserve">     </v>
      </c>
    </row>
    <row r="428" spans="1:18" ht="30" customHeight="1" x14ac:dyDescent="0.2">
      <c r="A428" s="121"/>
      <c r="B428" s="122"/>
      <c r="C428" s="123"/>
      <c r="D428" s="122"/>
      <c r="E428" s="124"/>
      <c r="F428" s="122"/>
      <c r="G428" s="125"/>
      <c r="H428" s="44" t="b">
        <f>OR(D428='Krav etter opplæringslova'!$C$6,D428='Krav etter opplæringslova'!$C$8)</f>
        <v>0</v>
      </c>
      <c r="I428" s="84" t="str">
        <f t="shared" si="36"/>
        <v xml:space="preserve"> </v>
      </c>
      <c r="J428" s="44" t="b">
        <f>IF('Formell utdanning'!D428='Krav etter opplæringslova'!$C$10,TRUE)</f>
        <v>0</v>
      </c>
      <c r="K428" s="84" t="str">
        <f t="shared" si="37"/>
        <v xml:space="preserve"> </v>
      </c>
      <c r="L428" s="44" t="b">
        <f>OR(D428='Krav etter opplæringslova'!$C$11,D428='Krav etter opplæringslova'!$C$13)</f>
        <v>0</v>
      </c>
      <c r="M428" s="84" t="str">
        <f t="shared" si="38"/>
        <v xml:space="preserve"> </v>
      </c>
      <c r="N428" s="44" t="b">
        <f>IF('Formell utdanning'!D428='Krav etter opplæringslova'!$C$14,TRUE)</f>
        <v>0</v>
      </c>
      <c r="O428" s="84" t="str">
        <f t="shared" si="39"/>
        <v xml:space="preserve"> </v>
      </c>
      <c r="P428" s="44" t="b">
        <f>OR(D428='Krav etter opplæringslova'!$C$3,D428='Krav etter opplæringslova'!$C$4,D428='Krav etter opplæringslova'!$C$5,D428='Krav etter opplæringslova'!$C$7,D428='Krav etter opplæringslova'!$C$9)</f>
        <v>0</v>
      </c>
      <c r="Q428" s="84" t="str">
        <f t="shared" si="40"/>
        <v xml:space="preserve"> </v>
      </c>
      <c r="R428" s="62" t="str">
        <f t="shared" si="41"/>
        <v xml:space="preserve">     </v>
      </c>
    </row>
    <row r="429" spans="1:18" ht="30" customHeight="1" x14ac:dyDescent="0.2">
      <c r="A429" s="121"/>
      <c r="B429" s="122"/>
      <c r="C429" s="123"/>
      <c r="D429" s="122"/>
      <c r="E429" s="124"/>
      <c r="F429" s="122"/>
      <c r="G429" s="125"/>
      <c r="H429" s="44" t="b">
        <f>OR(D429='Krav etter opplæringslova'!$C$6,D429='Krav etter opplæringslova'!$C$8)</f>
        <v>0</v>
      </c>
      <c r="I429" s="84" t="str">
        <f t="shared" si="36"/>
        <v xml:space="preserve"> </v>
      </c>
      <c r="J429" s="44" t="b">
        <f>IF('Formell utdanning'!D429='Krav etter opplæringslova'!$C$10,TRUE)</f>
        <v>0</v>
      </c>
      <c r="K429" s="84" t="str">
        <f t="shared" si="37"/>
        <v xml:space="preserve"> </v>
      </c>
      <c r="L429" s="44" t="b">
        <f>OR(D429='Krav etter opplæringslova'!$C$11,D429='Krav etter opplæringslova'!$C$13)</f>
        <v>0</v>
      </c>
      <c r="M429" s="84" t="str">
        <f t="shared" si="38"/>
        <v xml:space="preserve"> </v>
      </c>
      <c r="N429" s="44" t="b">
        <f>IF('Formell utdanning'!D429='Krav etter opplæringslova'!$C$14,TRUE)</f>
        <v>0</v>
      </c>
      <c r="O429" s="84" t="str">
        <f t="shared" si="39"/>
        <v xml:space="preserve"> </v>
      </c>
      <c r="P429" s="44" t="b">
        <f>OR(D429='Krav etter opplæringslova'!$C$3,D429='Krav etter opplæringslova'!$C$4,D429='Krav etter opplæringslova'!$C$5,D429='Krav etter opplæringslova'!$C$7,D429='Krav etter opplæringslova'!$C$9)</f>
        <v>0</v>
      </c>
      <c r="Q429" s="84" t="str">
        <f t="shared" si="40"/>
        <v xml:space="preserve"> </v>
      </c>
      <c r="R429" s="62" t="str">
        <f t="shared" si="41"/>
        <v xml:space="preserve">     </v>
      </c>
    </row>
    <row r="430" spans="1:18" ht="30" customHeight="1" x14ac:dyDescent="0.2">
      <c r="A430" s="121"/>
      <c r="B430" s="122"/>
      <c r="C430" s="123"/>
      <c r="D430" s="122"/>
      <c r="E430" s="124"/>
      <c r="F430" s="122"/>
      <c r="G430" s="125"/>
      <c r="H430" s="44" t="b">
        <f>OR(D430='Krav etter opplæringslova'!$C$6,D430='Krav etter opplæringslova'!$C$8)</f>
        <v>0</v>
      </c>
      <c r="I430" s="84" t="str">
        <f t="shared" si="36"/>
        <v xml:space="preserve"> </v>
      </c>
      <c r="J430" s="44" t="b">
        <f>IF('Formell utdanning'!D430='Krav etter opplæringslova'!$C$10,TRUE)</f>
        <v>0</v>
      </c>
      <c r="K430" s="84" t="str">
        <f t="shared" si="37"/>
        <v xml:space="preserve"> </v>
      </c>
      <c r="L430" s="44" t="b">
        <f>OR(D430='Krav etter opplæringslova'!$C$11,D430='Krav etter opplæringslova'!$C$13)</f>
        <v>0</v>
      </c>
      <c r="M430" s="84" t="str">
        <f t="shared" si="38"/>
        <v xml:space="preserve"> </v>
      </c>
      <c r="N430" s="44" t="b">
        <f>IF('Formell utdanning'!D430='Krav etter opplæringslova'!$C$14,TRUE)</f>
        <v>0</v>
      </c>
      <c r="O430" s="84" t="str">
        <f t="shared" si="39"/>
        <v xml:space="preserve"> </v>
      </c>
      <c r="P430" s="44" t="b">
        <f>OR(D430='Krav etter opplæringslova'!$C$3,D430='Krav etter opplæringslova'!$C$4,D430='Krav etter opplæringslova'!$C$5,D430='Krav etter opplæringslova'!$C$7,D430='Krav etter opplæringslova'!$C$9)</f>
        <v>0</v>
      </c>
      <c r="Q430" s="84" t="str">
        <f t="shared" si="40"/>
        <v xml:space="preserve"> </v>
      </c>
      <c r="R430" s="62" t="str">
        <f t="shared" si="41"/>
        <v xml:space="preserve">     </v>
      </c>
    </row>
    <row r="431" spans="1:18" ht="30" customHeight="1" x14ac:dyDescent="0.2">
      <c r="A431" s="121"/>
      <c r="B431" s="122"/>
      <c r="C431" s="123"/>
      <c r="D431" s="122"/>
      <c r="E431" s="124"/>
      <c r="F431" s="122"/>
      <c r="G431" s="125"/>
      <c r="H431" s="44" t="b">
        <f>OR(D431='Krav etter opplæringslova'!$C$6,D431='Krav etter opplæringslova'!$C$8)</f>
        <v>0</v>
      </c>
      <c r="I431" s="84" t="str">
        <f t="shared" si="36"/>
        <v xml:space="preserve"> </v>
      </c>
      <c r="J431" s="44" t="b">
        <f>IF('Formell utdanning'!D431='Krav etter opplæringslova'!$C$10,TRUE)</f>
        <v>0</v>
      </c>
      <c r="K431" s="84" t="str">
        <f t="shared" si="37"/>
        <v xml:space="preserve"> </v>
      </c>
      <c r="L431" s="44" t="b">
        <f>OR(D431='Krav etter opplæringslova'!$C$11,D431='Krav etter opplæringslova'!$C$13)</f>
        <v>0</v>
      </c>
      <c r="M431" s="84" t="str">
        <f t="shared" si="38"/>
        <v xml:space="preserve"> </v>
      </c>
      <c r="N431" s="44" t="b">
        <f>IF('Formell utdanning'!D431='Krav etter opplæringslova'!$C$14,TRUE)</f>
        <v>0</v>
      </c>
      <c r="O431" s="84" t="str">
        <f t="shared" si="39"/>
        <v xml:space="preserve"> </v>
      </c>
      <c r="P431" s="44" t="b">
        <f>OR(D431='Krav etter opplæringslova'!$C$3,D431='Krav etter opplæringslova'!$C$4,D431='Krav etter opplæringslova'!$C$5,D431='Krav etter opplæringslova'!$C$7,D431='Krav etter opplæringslova'!$C$9)</f>
        <v>0</v>
      </c>
      <c r="Q431" s="84" t="str">
        <f t="shared" si="40"/>
        <v xml:space="preserve"> </v>
      </c>
      <c r="R431" s="62" t="str">
        <f t="shared" si="41"/>
        <v xml:space="preserve">     </v>
      </c>
    </row>
    <row r="432" spans="1:18" ht="30" customHeight="1" x14ac:dyDescent="0.2">
      <c r="A432" s="121"/>
      <c r="B432" s="122"/>
      <c r="C432" s="123"/>
      <c r="D432" s="122"/>
      <c r="E432" s="124"/>
      <c r="F432" s="122"/>
      <c r="G432" s="125"/>
      <c r="H432" s="44" t="b">
        <f>OR(D432='Krav etter opplæringslova'!$C$6,D432='Krav etter opplæringslova'!$C$8)</f>
        <v>0</v>
      </c>
      <c r="I432" s="84" t="str">
        <f t="shared" si="36"/>
        <v xml:space="preserve"> </v>
      </c>
      <c r="J432" s="44" t="b">
        <f>IF('Formell utdanning'!D432='Krav etter opplæringslova'!$C$10,TRUE)</f>
        <v>0</v>
      </c>
      <c r="K432" s="84" t="str">
        <f t="shared" si="37"/>
        <v xml:space="preserve"> </v>
      </c>
      <c r="L432" s="44" t="b">
        <f>OR(D432='Krav etter opplæringslova'!$C$11,D432='Krav etter opplæringslova'!$C$13)</f>
        <v>0</v>
      </c>
      <c r="M432" s="84" t="str">
        <f t="shared" si="38"/>
        <v xml:space="preserve"> </v>
      </c>
      <c r="N432" s="44" t="b">
        <f>IF('Formell utdanning'!D432='Krav etter opplæringslova'!$C$14,TRUE)</f>
        <v>0</v>
      </c>
      <c r="O432" s="84" t="str">
        <f t="shared" si="39"/>
        <v xml:space="preserve"> </v>
      </c>
      <c r="P432" s="44" t="b">
        <f>OR(D432='Krav etter opplæringslova'!$C$3,D432='Krav etter opplæringslova'!$C$4,D432='Krav etter opplæringslova'!$C$5,D432='Krav etter opplæringslova'!$C$7,D432='Krav etter opplæringslova'!$C$9)</f>
        <v>0</v>
      </c>
      <c r="Q432" s="84" t="str">
        <f t="shared" si="40"/>
        <v xml:space="preserve"> </v>
      </c>
      <c r="R432" s="62" t="str">
        <f t="shared" si="41"/>
        <v xml:space="preserve">     </v>
      </c>
    </row>
    <row r="433" spans="1:18" ht="30" customHeight="1" x14ac:dyDescent="0.2">
      <c r="A433" s="121"/>
      <c r="B433" s="122"/>
      <c r="C433" s="123"/>
      <c r="D433" s="122"/>
      <c r="E433" s="124"/>
      <c r="F433" s="122"/>
      <c r="G433" s="125"/>
      <c r="H433" s="44" t="b">
        <f>OR(D433='Krav etter opplæringslova'!$C$6,D433='Krav etter opplæringslova'!$C$8)</f>
        <v>0</v>
      </c>
      <c r="I433" s="84" t="str">
        <f t="shared" si="36"/>
        <v xml:space="preserve"> </v>
      </c>
      <c r="J433" s="44" t="b">
        <f>IF('Formell utdanning'!D433='Krav etter opplæringslova'!$C$10,TRUE)</f>
        <v>0</v>
      </c>
      <c r="K433" s="84" t="str">
        <f t="shared" si="37"/>
        <v xml:space="preserve"> </v>
      </c>
      <c r="L433" s="44" t="b">
        <f>OR(D433='Krav etter opplæringslova'!$C$11,D433='Krav etter opplæringslova'!$C$13)</f>
        <v>0</v>
      </c>
      <c r="M433" s="84" t="str">
        <f t="shared" si="38"/>
        <v xml:space="preserve"> </v>
      </c>
      <c r="N433" s="44" t="b">
        <f>IF('Formell utdanning'!D433='Krav etter opplæringslova'!$C$14,TRUE)</f>
        <v>0</v>
      </c>
      <c r="O433" s="84" t="str">
        <f t="shared" si="39"/>
        <v xml:space="preserve"> </v>
      </c>
      <c r="P433" s="44" t="b">
        <f>OR(D433='Krav etter opplæringslova'!$C$3,D433='Krav etter opplæringslova'!$C$4,D433='Krav etter opplæringslova'!$C$5,D433='Krav etter opplæringslova'!$C$7,D433='Krav etter opplæringslova'!$C$9)</f>
        <v>0</v>
      </c>
      <c r="Q433" s="84" t="str">
        <f t="shared" si="40"/>
        <v xml:space="preserve"> </v>
      </c>
      <c r="R433" s="62" t="str">
        <f t="shared" si="41"/>
        <v xml:space="preserve">     </v>
      </c>
    </row>
    <row r="434" spans="1:18" ht="30" customHeight="1" x14ac:dyDescent="0.2">
      <c r="A434" s="121"/>
      <c r="B434" s="122"/>
      <c r="C434" s="123"/>
      <c r="D434" s="122"/>
      <c r="E434" s="124"/>
      <c r="F434" s="122"/>
      <c r="G434" s="125"/>
      <c r="H434" s="44" t="b">
        <f>OR(D434='Krav etter opplæringslova'!$C$6,D434='Krav etter opplæringslova'!$C$8)</f>
        <v>0</v>
      </c>
      <c r="I434" s="84" t="str">
        <f t="shared" si="36"/>
        <v xml:space="preserve"> </v>
      </c>
      <c r="J434" s="44" t="b">
        <f>IF('Formell utdanning'!D434='Krav etter opplæringslova'!$C$10,TRUE)</f>
        <v>0</v>
      </c>
      <c r="K434" s="84" t="str">
        <f t="shared" si="37"/>
        <v xml:space="preserve"> </v>
      </c>
      <c r="L434" s="44" t="b">
        <f>OR(D434='Krav etter opplæringslova'!$C$11,D434='Krav etter opplæringslova'!$C$13)</f>
        <v>0</v>
      </c>
      <c r="M434" s="84" t="str">
        <f t="shared" si="38"/>
        <v xml:space="preserve"> </v>
      </c>
      <c r="N434" s="44" t="b">
        <f>IF('Formell utdanning'!D434='Krav etter opplæringslova'!$C$14,TRUE)</f>
        <v>0</v>
      </c>
      <c r="O434" s="84" t="str">
        <f t="shared" si="39"/>
        <v xml:space="preserve"> </v>
      </c>
      <c r="P434" s="44" t="b">
        <f>OR(D434='Krav etter opplæringslova'!$C$3,D434='Krav etter opplæringslova'!$C$4,D434='Krav etter opplæringslova'!$C$5,D434='Krav etter opplæringslova'!$C$7,D434='Krav etter opplæringslova'!$C$9)</f>
        <v>0</v>
      </c>
      <c r="Q434" s="84" t="str">
        <f t="shared" si="40"/>
        <v xml:space="preserve"> </v>
      </c>
      <c r="R434" s="62" t="str">
        <f t="shared" si="41"/>
        <v xml:space="preserve">     </v>
      </c>
    </row>
    <row r="435" spans="1:18" ht="30" customHeight="1" x14ac:dyDescent="0.2">
      <c r="A435" s="121"/>
      <c r="B435" s="122"/>
      <c r="C435" s="123"/>
      <c r="D435" s="122"/>
      <c r="E435" s="124"/>
      <c r="F435" s="122"/>
      <c r="G435" s="125"/>
      <c r="H435" s="44" t="b">
        <f>OR(D435='Krav etter opplæringslova'!$C$6,D435='Krav etter opplæringslova'!$C$8)</f>
        <v>0</v>
      </c>
      <c r="I435" s="84" t="str">
        <f t="shared" si="36"/>
        <v xml:space="preserve"> </v>
      </c>
      <c r="J435" s="44" t="b">
        <f>IF('Formell utdanning'!D435='Krav etter opplæringslova'!$C$10,TRUE)</f>
        <v>0</v>
      </c>
      <c r="K435" s="84" t="str">
        <f t="shared" si="37"/>
        <v xml:space="preserve"> </v>
      </c>
      <c r="L435" s="44" t="b">
        <f>OR(D435='Krav etter opplæringslova'!$C$11,D435='Krav etter opplæringslova'!$C$13)</f>
        <v>0</v>
      </c>
      <c r="M435" s="84" t="str">
        <f t="shared" si="38"/>
        <v xml:space="preserve"> </v>
      </c>
      <c r="N435" s="44" t="b">
        <f>IF('Formell utdanning'!D435='Krav etter opplæringslova'!$C$14,TRUE)</f>
        <v>0</v>
      </c>
      <c r="O435" s="84" t="str">
        <f t="shared" si="39"/>
        <v xml:space="preserve"> </v>
      </c>
      <c r="P435" s="44" t="b">
        <f>OR(D435='Krav etter opplæringslova'!$C$3,D435='Krav etter opplæringslova'!$C$4,D435='Krav etter opplæringslova'!$C$5,D435='Krav etter opplæringslova'!$C$7,D435='Krav etter opplæringslova'!$C$9)</f>
        <v>0</v>
      </c>
      <c r="Q435" s="84" t="str">
        <f t="shared" si="40"/>
        <v xml:space="preserve"> </v>
      </c>
      <c r="R435" s="62" t="str">
        <f t="shared" si="41"/>
        <v xml:space="preserve">     </v>
      </c>
    </row>
    <row r="436" spans="1:18" ht="30" customHeight="1" x14ac:dyDescent="0.2">
      <c r="A436" s="121"/>
      <c r="B436" s="122"/>
      <c r="C436" s="123"/>
      <c r="D436" s="122"/>
      <c r="E436" s="124"/>
      <c r="F436" s="122"/>
      <c r="G436" s="125"/>
      <c r="H436" s="44" t="b">
        <f>OR(D436='Krav etter opplæringslova'!$C$6,D436='Krav etter opplæringslova'!$C$8)</f>
        <v>0</v>
      </c>
      <c r="I436" s="84" t="str">
        <f t="shared" si="36"/>
        <v xml:space="preserve"> </v>
      </c>
      <c r="J436" s="44" t="b">
        <f>IF('Formell utdanning'!D436='Krav etter opplæringslova'!$C$10,TRUE)</f>
        <v>0</v>
      </c>
      <c r="K436" s="84" t="str">
        <f t="shared" si="37"/>
        <v xml:space="preserve"> </v>
      </c>
      <c r="L436" s="44" t="b">
        <f>OR(D436='Krav etter opplæringslova'!$C$11,D436='Krav etter opplæringslova'!$C$13)</f>
        <v>0</v>
      </c>
      <c r="M436" s="84" t="str">
        <f t="shared" si="38"/>
        <v xml:space="preserve"> </v>
      </c>
      <c r="N436" s="44" t="b">
        <f>IF('Formell utdanning'!D436='Krav etter opplæringslova'!$C$14,TRUE)</f>
        <v>0</v>
      </c>
      <c r="O436" s="84" t="str">
        <f t="shared" si="39"/>
        <v xml:space="preserve"> </v>
      </c>
      <c r="P436" s="44" t="b">
        <f>OR(D436='Krav etter opplæringslova'!$C$3,D436='Krav etter opplæringslova'!$C$4,D436='Krav etter opplæringslova'!$C$5,D436='Krav etter opplæringslova'!$C$7,D436='Krav etter opplæringslova'!$C$9)</f>
        <v>0</v>
      </c>
      <c r="Q436" s="84" t="str">
        <f t="shared" si="40"/>
        <v xml:space="preserve"> </v>
      </c>
      <c r="R436" s="62" t="str">
        <f t="shared" si="41"/>
        <v xml:space="preserve">     </v>
      </c>
    </row>
    <row r="437" spans="1:18" ht="30" customHeight="1" x14ac:dyDescent="0.2">
      <c r="A437" s="121"/>
      <c r="B437" s="122"/>
      <c r="C437" s="123"/>
      <c r="D437" s="122"/>
      <c r="E437" s="124"/>
      <c r="F437" s="122"/>
      <c r="G437" s="125"/>
      <c r="H437" s="44" t="b">
        <f>OR(D437='Krav etter opplæringslova'!$C$6,D437='Krav etter opplæringslova'!$C$8)</f>
        <v>0</v>
      </c>
      <c r="I437" s="84" t="str">
        <f t="shared" si="36"/>
        <v xml:space="preserve"> </v>
      </c>
      <c r="J437" s="44" t="b">
        <f>IF('Formell utdanning'!D437='Krav etter opplæringslova'!$C$10,TRUE)</f>
        <v>0</v>
      </c>
      <c r="K437" s="84" t="str">
        <f t="shared" si="37"/>
        <v xml:space="preserve"> </v>
      </c>
      <c r="L437" s="44" t="b">
        <f>OR(D437='Krav etter opplæringslova'!$C$11,D437='Krav etter opplæringslova'!$C$13)</f>
        <v>0</v>
      </c>
      <c r="M437" s="84" t="str">
        <f t="shared" si="38"/>
        <v xml:space="preserve"> </v>
      </c>
      <c r="N437" s="44" t="b">
        <f>IF('Formell utdanning'!D437='Krav etter opplæringslova'!$C$14,TRUE)</f>
        <v>0</v>
      </c>
      <c r="O437" s="84" t="str">
        <f t="shared" si="39"/>
        <v xml:space="preserve"> </v>
      </c>
      <c r="P437" s="44" t="b">
        <f>OR(D437='Krav etter opplæringslova'!$C$3,D437='Krav etter opplæringslova'!$C$4,D437='Krav etter opplæringslova'!$C$5,D437='Krav etter opplæringslova'!$C$7,D437='Krav etter opplæringslova'!$C$9)</f>
        <v>0</v>
      </c>
      <c r="Q437" s="84" t="str">
        <f t="shared" si="40"/>
        <v xml:space="preserve"> </v>
      </c>
      <c r="R437" s="62" t="str">
        <f t="shared" si="41"/>
        <v xml:space="preserve">     </v>
      </c>
    </row>
    <row r="438" spans="1:18" ht="30" customHeight="1" x14ac:dyDescent="0.2">
      <c r="A438" s="121"/>
      <c r="B438" s="122"/>
      <c r="C438" s="123"/>
      <c r="D438" s="122"/>
      <c r="E438" s="124"/>
      <c r="F438" s="122"/>
      <c r="G438" s="125"/>
      <c r="H438" s="44" t="b">
        <f>OR(D438='Krav etter opplæringslova'!$C$6,D438='Krav etter opplæringslova'!$C$8)</f>
        <v>0</v>
      </c>
      <c r="I438" s="84" t="str">
        <f t="shared" si="36"/>
        <v xml:space="preserve"> </v>
      </c>
      <c r="J438" s="44" t="b">
        <f>IF('Formell utdanning'!D438='Krav etter opplæringslova'!$C$10,TRUE)</f>
        <v>0</v>
      </c>
      <c r="K438" s="84" t="str">
        <f t="shared" si="37"/>
        <v xml:space="preserve"> </v>
      </c>
      <c r="L438" s="44" t="b">
        <f>OR(D438='Krav etter opplæringslova'!$C$11,D438='Krav etter opplæringslova'!$C$13)</f>
        <v>0</v>
      </c>
      <c r="M438" s="84" t="str">
        <f t="shared" si="38"/>
        <v xml:space="preserve"> </v>
      </c>
      <c r="N438" s="44" t="b">
        <f>IF('Formell utdanning'!D438='Krav etter opplæringslova'!$C$14,TRUE)</f>
        <v>0</v>
      </c>
      <c r="O438" s="84" t="str">
        <f t="shared" si="39"/>
        <v xml:space="preserve"> </v>
      </c>
      <c r="P438" s="44" t="b">
        <f>OR(D438='Krav etter opplæringslova'!$C$3,D438='Krav etter opplæringslova'!$C$4,D438='Krav etter opplæringslova'!$C$5,D438='Krav etter opplæringslova'!$C$7,D438='Krav etter opplæringslova'!$C$9)</f>
        <v>0</v>
      </c>
      <c r="Q438" s="84" t="str">
        <f t="shared" si="40"/>
        <v xml:space="preserve"> </v>
      </c>
      <c r="R438" s="62" t="str">
        <f t="shared" si="41"/>
        <v xml:space="preserve">     </v>
      </c>
    </row>
    <row r="439" spans="1:18" ht="30" customHeight="1" x14ac:dyDescent="0.2">
      <c r="A439" s="121"/>
      <c r="B439" s="122"/>
      <c r="C439" s="123"/>
      <c r="D439" s="122"/>
      <c r="E439" s="124"/>
      <c r="F439" s="122"/>
      <c r="G439" s="125"/>
      <c r="H439" s="44" t="b">
        <f>OR(D439='Krav etter opplæringslova'!$C$6,D439='Krav etter opplæringslova'!$C$8)</f>
        <v>0</v>
      </c>
      <c r="I439" s="84" t="str">
        <f t="shared" si="36"/>
        <v xml:space="preserve"> </v>
      </c>
      <c r="J439" s="44" t="b">
        <f>IF('Formell utdanning'!D439='Krav etter opplæringslova'!$C$10,TRUE)</f>
        <v>0</v>
      </c>
      <c r="K439" s="84" t="str">
        <f t="shared" si="37"/>
        <v xml:space="preserve"> </v>
      </c>
      <c r="L439" s="44" t="b">
        <f>OR(D439='Krav etter opplæringslova'!$C$11,D439='Krav etter opplæringslova'!$C$13)</f>
        <v>0</v>
      </c>
      <c r="M439" s="84" t="str">
        <f t="shared" si="38"/>
        <v xml:space="preserve"> </v>
      </c>
      <c r="N439" s="44" t="b">
        <f>IF('Formell utdanning'!D439='Krav etter opplæringslova'!$C$14,TRUE)</f>
        <v>0</v>
      </c>
      <c r="O439" s="84" t="str">
        <f t="shared" si="39"/>
        <v xml:space="preserve"> </v>
      </c>
      <c r="P439" s="44" t="b">
        <f>OR(D439='Krav etter opplæringslova'!$C$3,D439='Krav etter opplæringslova'!$C$4,D439='Krav etter opplæringslova'!$C$5,D439='Krav etter opplæringslova'!$C$7,D439='Krav etter opplæringslova'!$C$9)</f>
        <v>0</v>
      </c>
      <c r="Q439" s="84" t="str">
        <f t="shared" si="40"/>
        <v xml:space="preserve"> </v>
      </c>
      <c r="R439" s="62" t="str">
        <f t="shared" si="41"/>
        <v xml:space="preserve">     </v>
      </c>
    </row>
    <row r="440" spans="1:18" ht="30" customHeight="1" x14ac:dyDescent="0.2">
      <c r="A440" s="121"/>
      <c r="B440" s="122"/>
      <c r="C440" s="123"/>
      <c r="D440" s="122"/>
      <c r="E440" s="124"/>
      <c r="F440" s="122"/>
      <c r="G440" s="125"/>
      <c r="H440" s="44" t="b">
        <f>OR(D440='Krav etter opplæringslova'!$C$6,D440='Krav etter opplæringslova'!$C$8)</f>
        <v>0</v>
      </c>
      <c r="I440" s="84" t="str">
        <f t="shared" si="36"/>
        <v xml:space="preserve"> </v>
      </c>
      <c r="J440" s="44" t="b">
        <f>IF('Formell utdanning'!D440='Krav etter opplæringslova'!$C$10,TRUE)</f>
        <v>0</v>
      </c>
      <c r="K440" s="84" t="str">
        <f t="shared" si="37"/>
        <v xml:space="preserve"> </v>
      </c>
      <c r="L440" s="44" t="b">
        <f>OR(D440='Krav etter opplæringslova'!$C$11,D440='Krav etter opplæringslova'!$C$13)</f>
        <v>0</v>
      </c>
      <c r="M440" s="84" t="str">
        <f t="shared" si="38"/>
        <v xml:space="preserve"> </v>
      </c>
      <c r="N440" s="44" t="b">
        <f>IF('Formell utdanning'!D440='Krav etter opplæringslova'!$C$14,TRUE)</f>
        <v>0</v>
      </c>
      <c r="O440" s="84" t="str">
        <f t="shared" si="39"/>
        <v xml:space="preserve"> </v>
      </c>
      <c r="P440" s="44" t="b">
        <f>OR(D440='Krav etter opplæringslova'!$C$3,D440='Krav etter opplæringslova'!$C$4,D440='Krav etter opplæringslova'!$C$5,D440='Krav etter opplæringslova'!$C$7,D440='Krav etter opplæringslova'!$C$9)</f>
        <v>0</v>
      </c>
      <c r="Q440" s="84" t="str">
        <f t="shared" si="40"/>
        <v xml:space="preserve"> </v>
      </c>
      <c r="R440" s="62" t="str">
        <f t="shared" si="41"/>
        <v xml:space="preserve">     </v>
      </c>
    </row>
    <row r="441" spans="1:18" ht="30" customHeight="1" x14ac:dyDescent="0.2">
      <c r="A441" s="121"/>
      <c r="B441" s="122"/>
      <c r="C441" s="123"/>
      <c r="D441" s="122"/>
      <c r="E441" s="124"/>
      <c r="F441" s="122"/>
      <c r="G441" s="125"/>
      <c r="H441" s="44" t="b">
        <f>OR(D441='Krav etter opplæringslova'!$C$6,D441='Krav etter opplæringslova'!$C$8)</f>
        <v>0</v>
      </c>
      <c r="I441" s="84" t="str">
        <f t="shared" si="36"/>
        <v xml:space="preserve"> </v>
      </c>
      <c r="J441" s="44" t="b">
        <f>IF('Formell utdanning'!D441='Krav etter opplæringslova'!$C$10,TRUE)</f>
        <v>0</v>
      </c>
      <c r="K441" s="84" t="str">
        <f t="shared" si="37"/>
        <v xml:space="preserve"> </v>
      </c>
      <c r="L441" s="44" t="b">
        <f>OR(D441='Krav etter opplæringslova'!$C$11,D441='Krav etter opplæringslova'!$C$13)</f>
        <v>0</v>
      </c>
      <c r="M441" s="84" t="str">
        <f t="shared" si="38"/>
        <v xml:space="preserve"> </v>
      </c>
      <c r="N441" s="44" t="b">
        <f>IF('Formell utdanning'!D441='Krav etter opplæringslova'!$C$14,TRUE)</f>
        <v>0</v>
      </c>
      <c r="O441" s="84" t="str">
        <f t="shared" si="39"/>
        <v xml:space="preserve"> </v>
      </c>
      <c r="P441" s="44" t="b">
        <f>OR(D441='Krav etter opplæringslova'!$C$3,D441='Krav etter opplæringslova'!$C$4,D441='Krav etter opplæringslova'!$C$5,D441='Krav etter opplæringslova'!$C$7,D441='Krav etter opplæringslova'!$C$9)</f>
        <v>0</v>
      </c>
      <c r="Q441" s="84" t="str">
        <f t="shared" si="40"/>
        <v xml:space="preserve"> </v>
      </c>
      <c r="R441" s="62" t="str">
        <f t="shared" si="41"/>
        <v xml:space="preserve">     </v>
      </c>
    </row>
    <row r="442" spans="1:18" ht="30" customHeight="1" x14ac:dyDescent="0.2">
      <c r="A442" s="121"/>
      <c r="B442" s="122"/>
      <c r="C442" s="123"/>
      <c r="D442" s="122"/>
      <c r="E442" s="124"/>
      <c r="F442" s="122"/>
      <c r="G442" s="125"/>
      <c r="H442" s="44" t="b">
        <f>OR(D442='Krav etter opplæringslova'!$C$6,D442='Krav etter opplæringslova'!$C$8)</f>
        <v>0</v>
      </c>
      <c r="I442" s="84" t="str">
        <f t="shared" si="36"/>
        <v xml:space="preserve"> </v>
      </c>
      <c r="J442" s="44" t="b">
        <f>IF('Formell utdanning'!D442='Krav etter opplæringslova'!$C$10,TRUE)</f>
        <v>0</v>
      </c>
      <c r="K442" s="84" t="str">
        <f t="shared" si="37"/>
        <v xml:space="preserve"> </v>
      </c>
      <c r="L442" s="44" t="b">
        <f>OR(D442='Krav etter opplæringslova'!$C$11,D442='Krav etter opplæringslova'!$C$13)</f>
        <v>0</v>
      </c>
      <c r="M442" s="84" t="str">
        <f t="shared" si="38"/>
        <v xml:space="preserve"> </v>
      </c>
      <c r="N442" s="44" t="b">
        <f>IF('Formell utdanning'!D442='Krav etter opplæringslova'!$C$14,TRUE)</f>
        <v>0</v>
      </c>
      <c r="O442" s="84" t="str">
        <f t="shared" si="39"/>
        <v xml:space="preserve"> </v>
      </c>
      <c r="P442" s="44" t="b">
        <f>OR(D442='Krav etter opplæringslova'!$C$3,D442='Krav etter opplæringslova'!$C$4,D442='Krav etter opplæringslova'!$C$5,D442='Krav etter opplæringslova'!$C$7,D442='Krav etter opplæringslova'!$C$9)</f>
        <v>0</v>
      </c>
      <c r="Q442" s="84" t="str">
        <f t="shared" si="40"/>
        <v xml:space="preserve"> </v>
      </c>
      <c r="R442" s="62" t="str">
        <f t="shared" si="41"/>
        <v xml:space="preserve">     </v>
      </c>
    </row>
    <row r="443" spans="1:18" ht="30" customHeight="1" x14ac:dyDescent="0.2">
      <c r="A443" s="121"/>
      <c r="B443" s="122"/>
      <c r="C443" s="123"/>
      <c r="D443" s="122"/>
      <c r="E443" s="124"/>
      <c r="F443" s="122"/>
      <c r="G443" s="125"/>
      <c r="H443" s="44" t="b">
        <f>OR(D443='Krav etter opplæringslova'!$C$6,D443='Krav etter opplæringslova'!$C$8)</f>
        <v>0</v>
      </c>
      <c r="I443" s="84" t="str">
        <f t="shared" si="36"/>
        <v xml:space="preserve"> </v>
      </c>
      <c r="J443" s="44" t="b">
        <f>IF('Formell utdanning'!D443='Krav etter opplæringslova'!$C$10,TRUE)</f>
        <v>0</v>
      </c>
      <c r="K443" s="84" t="str">
        <f t="shared" si="37"/>
        <v xml:space="preserve"> </v>
      </c>
      <c r="L443" s="44" t="b">
        <f>OR(D443='Krav etter opplæringslova'!$C$11,D443='Krav etter opplæringslova'!$C$13)</f>
        <v>0</v>
      </c>
      <c r="M443" s="84" t="str">
        <f t="shared" si="38"/>
        <v xml:space="preserve"> </v>
      </c>
      <c r="N443" s="44" t="b">
        <f>IF('Formell utdanning'!D443='Krav etter opplæringslova'!$C$14,TRUE)</f>
        <v>0</v>
      </c>
      <c r="O443" s="84" t="str">
        <f t="shared" si="39"/>
        <v xml:space="preserve"> </v>
      </c>
      <c r="P443" s="44" t="b">
        <f>OR(D443='Krav etter opplæringslova'!$C$3,D443='Krav etter opplæringslova'!$C$4,D443='Krav etter opplæringslova'!$C$5,D443='Krav etter opplæringslova'!$C$7,D443='Krav etter opplæringslova'!$C$9)</f>
        <v>0</v>
      </c>
      <c r="Q443" s="84" t="str">
        <f t="shared" si="40"/>
        <v xml:space="preserve"> </v>
      </c>
      <c r="R443" s="62" t="str">
        <f t="shared" si="41"/>
        <v xml:space="preserve">     </v>
      </c>
    </row>
    <row r="444" spans="1:18" ht="30" customHeight="1" x14ac:dyDescent="0.2">
      <c r="A444" s="121"/>
      <c r="B444" s="122"/>
      <c r="C444" s="123"/>
      <c r="D444" s="122"/>
      <c r="E444" s="124"/>
      <c r="F444" s="122"/>
      <c r="G444" s="125"/>
      <c r="H444" s="44" t="b">
        <f>OR(D444='Krav etter opplæringslova'!$C$6,D444='Krav etter opplæringslova'!$C$8)</f>
        <v>0</v>
      </c>
      <c r="I444" s="84" t="str">
        <f t="shared" si="36"/>
        <v xml:space="preserve"> </v>
      </c>
      <c r="J444" s="44" t="b">
        <f>IF('Formell utdanning'!D444='Krav etter opplæringslova'!$C$10,TRUE)</f>
        <v>0</v>
      </c>
      <c r="K444" s="84" t="str">
        <f t="shared" si="37"/>
        <v xml:space="preserve"> </v>
      </c>
      <c r="L444" s="44" t="b">
        <f>OR(D444='Krav etter opplæringslova'!$C$11,D444='Krav etter opplæringslova'!$C$13)</f>
        <v>0</v>
      </c>
      <c r="M444" s="84" t="str">
        <f t="shared" si="38"/>
        <v xml:space="preserve"> </v>
      </c>
      <c r="N444" s="44" t="b">
        <f>IF('Formell utdanning'!D444='Krav etter opplæringslova'!$C$14,TRUE)</f>
        <v>0</v>
      </c>
      <c r="O444" s="84" t="str">
        <f t="shared" si="39"/>
        <v xml:space="preserve"> </v>
      </c>
      <c r="P444" s="44" t="b">
        <f>OR(D444='Krav etter opplæringslova'!$C$3,D444='Krav etter opplæringslova'!$C$4,D444='Krav etter opplæringslova'!$C$5,D444='Krav etter opplæringslova'!$C$7,D444='Krav etter opplæringslova'!$C$9)</f>
        <v>0</v>
      </c>
      <c r="Q444" s="84" t="str">
        <f t="shared" si="40"/>
        <v xml:space="preserve"> </v>
      </c>
      <c r="R444" s="62" t="str">
        <f t="shared" si="41"/>
        <v xml:space="preserve">     </v>
      </c>
    </row>
    <row r="445" spans="1:18" ht="30" customHeight="1" x14ac:dyDescent="0.2">
      <c r="A445" s="121"/>
      <c r="B445" s="122"/>
      <c r="C445" s="123"/>
      <c r="D445" s="122"/>
      <c r="E445" s="124"/>
      <c r="F445" s="122"/>
      <c r="G445" s="125"/>
      <c r="H445" s="44" t="b">
        <f>OR(D445='Krav etter opplæringslova'!$C$6,D445='Krav etter opplæringslova'!$C$8)</f>
        <v>0</v>
      </c>
      <c r="I445" s="84" t="str">
        <f t="shared" si="36"/>
        <v xml:space="preserve"> </v>
      </c>
      <c r="J445" s="44" t="b">
        <f>IF('Formell utdanning'!D445='Krav etter opplæringslova'!$C$10,TRUE)</f>
        <v>0</v>
      </c>
      <c r="K445" s="84" t="str">
        <f t="shared" si="37"/>
        <v xml:space="preserve"> </v>
      </c>
      <c r="L445" s="44" t="b">
        <f>OR(D445='Krav etter opplæringslova'!$C$11,D445='Krav etter opplæringslova'!$C$13)</f>
        <v>0</v>
      </c>
      <c r="M445" s="84" t="str">
        <f t="shared" si="38"/>
        <v xml:space="preserve"> </v>
      </c>
      <c r="N445" s="44" t="b">
        <f>IF('Formell utdanning'!D445='Krav etter opplæringslova'!$C$14,TRUE)</f>
        <v>0</v>
      </c>
      <c r="O445" s="84" t="str">
        <f t="shared" si="39"/>
        <v xml:space="preserve"> </v>
      </c>
      <c r="P445" s="44" t="b">
        <f>OR(D445='Krav etter opplæringslova'!$C$3,D445='Krav etter opplæringslova'!$C$4,D445='Krav etter opplæringslova'!$C$5,D445='Krav etter opplæringslova'!$C$7,D445='Krav etter opplæringslova'!$C$9)</f>
        <v>0</v>
      </c>
      <c r="Q445" s="84" t="str">
        <f t="shared" si="40"/>
        <v xml:space="preserve"> </v>
      </c>
      <c r="R445" s="62" t="str">
        <f t="shared" si="41"/>
        <v xml:space="preserve">     </v>
      </c>
    </row>
    <row r="446" spans="1:18" ht="30" customHeight="1" x14ac:dyDescent="0.2">
      <c r="A446" s="121"/>
      <c r="B446" s="122"/>
      <c r="C446" s="123"/>
      <c r="D446" s="122"/>
      <c r="E446" s="124"/>
      <c r="F446" s="122"/>
      <c r="G446" s="125"/>
      <c r="H446" s="44" t="b">
        <f>OR(D446='Krav etter opplæringslova'!$C$6,D446='Krav etter opplæringslova'!$C$8)</f>
        <v>0</v>
      </c>
      <c r="I446" s="84" t="str">
        <f t="shared" si="36"/>
        <v xml:space="preserve"> </v>
      </c>
      <c r="J446" s="44" t="b">
        <f>IF('Formell utdanning'!D446='Krav etter opplæringslova'!$C$10,TRUE)</f>
        <v>0</v>
      </c>
      <c r="K446" s="84" t="str">
        <f t="shared" si="37"/>
        <v xml:space="preserve"> </v>
      </c>
      <c r="L446" s="44" t="b">
        <f>OR(D446='Krav etter opplæringslova'!$C$11,D446='Krav etter opplæringslova'!$C$13)</f>
        <v>0</v>
      </c>
      <c r="M446" s="84" t="str">
        <f t="shared" si="38"/>
        <v xml:space="preserve"> </v>
      </c>
      <c r="N446" s="44" t="b">
        <f>IF('Formell utdanning'!D446='Krav etter opplæringslova'!$C$14,TRUE)</f>
        <v>0</v>
      </c>
      <c r="O446" s="84" t="str">
        <f t="shared" si="39"/>
        <v xml:space="preserve"> </v>
      </c>
      <c r="P446" s="44" t="b">
        <f>OR(D446='Krav etter opplæringslova'!$C$3,D446='Krav etter opplæringslova'!$C$4,D446='Krav etter opplæringslova'!$C$5,D446='Krav etter opplæringslova'!$C$7,D446='Krav etter opplæringslova'!$C$9)</f>
        <v>0</v>
      </c>
      <c r="Q446" s="84" t="str">
        <f t="shared" si="40"/>
        <v xml:space="preserve"> </v>
      </c>
      <c r="R446" s="62" t="str">
        <f t="shared" si="41"/>
        <v xml:space="preserve">     </v>
      </c>
    </row>
    <row r="447" spans="1:18" ht="30" customHeight="1" x14ac:dyDescent="0.2">
      <c r="A447" s="121"/>
      <c r="B447" s="122"/>
      <c r="C447" s="123"/>
      <c r="D447" s="122"/>
      <c r="E447" s="124"/>
      <c r="F447" s="122"/>
      <c r="G447" s="125"/>
      <c r="H447" s="44" t="b">
        <f>OR(D447='Krav etter opplæringslova'!$C$6,D447='Krav etter opplæringslova'!$C$8)</f>
        <v>0</v>
      </c>
      <c r="I447" s="84" t="str">
        <f t="shared" si="36"/>
        <v xml:space="preserve"> </v>
      </c>
      <c r="J447" s="44" t="b">
        <f>IF('Formell utdanning'!D447='Krav etter opplæringslova'!$C$10,TRUE)</f>
        <v>0</v>
      </c>
      <c r="K447" s="84" t="str">
        <f t="shared" si="37"/>
        <v xml:space="preserve"> </v>
      </c>
      <c r="L447" s="44" t="b">
        <f>OR(D447='Krav etter opplæringslova'!$C$11,D447='Krav etter opplæringslova'!$C$13)</f>
        <v>0</v>
      </c>
      <c r="M447" s="84" t="str">
        <f t="shared" si="38"/>
        <v xml:space="preserve"> </v>
      </c>
      <c r="N447" s="44" t="b">
        <f>IF('Formell utdanning'!D447='Krav etter opplæringslova'!$C$14,TRUE)</f>
        <v>0</v>
      </c>
      <c r="O447" s="84" t="str">
        <f t="shared" si="39"/>
        <v xml:space="preserve"> </v>
      </c>
      <c r="P447" s="44" t="b">
        <f>OR(D447='Krav etter opplæringslova'!$C$3,D447='Krav etter opplæringslova'!$C$4,D447='Krav etter opplæringslova'!$C$5,D447='Krav etter opplæringslova'!$C$7,D447='Krav etter opplæringslova'!$C$9)</f>
        <v>0</v>
      </c>
      <c r="Q447" s="84" t="str">
        <f t="shared" si="40"/>
        <v xml:space="preserve"> </v>
      </c>
      <c r="R447" s="62" t="str">
        <f t="shared" si="41"/>
        <v xml:space="preserve">     </v>
      </c>
    </row>
    <row r="448" spans="1:18" ht="30" customHeight="1" x14ac:dyDescent="0.2">
      <c r="A448" s="121"/>
      <c r="B448" s="122"/>
      <c r="C448" s="123"/>
      <c r="D448" s="122"/>
      <c r="E448" s="124"/>
      <c r="F448" s="122"/>
      <c r="G448" s="125"/>
      <c r="H448" s="44" t="b">
        <f>OR(D448='Krav etter opplæringslova'!$C$6,D448='Krav etter opplæringslova'!$C$8)</f>
        <v>0</v>
      </c>
      <c r="I448" s="84" t="str">
        <f t="shared" si="36"/>
        <v xml:space="preserve"> </v>
      </c>
      <c r="J448" s="44" t="b">
        <f>IF('Formell utdanning'!D448='Krav etter opplæringslova'!$C$10,TRUE)</f>
        <v>0</v>
      </c>
      <c r="K448" s="84" t="str">
        <f t="shared" si="37"/>
        <v xml:space="preserve"> </v>
      </c>
      <c r="L448" s="44" t="b">
        <f>OR(D448='Krav etter opplæringslova'!$C$11,D448='Krav etter opplæringslova'!$C$13)</f>
        <v>0</v>
      </c>
      <c r="M448" s="84" t="str">
        <f t="shared" si="38"/>
        <v xml:space="preserve"> </v>
      </c>
      <c r="N448" s="44" t="b">
        <f>IF('Formell utdanning'!D448='Krav etter opplæringslova'!$C$14,TRUE)</f>
        <v>0</v>
      </c>
      <c r="O448" s="84" t="str">
        <f t="shared" si="39"/>
        <v xml:space="preserve"> </v>
      </c>
      <c r="P448" s="44" t="b">
        <f>OR(D448='Krav etter opplæringslova'!$C$3,D448='Krav etter opplæringslova'!$C$4,D448='Krav etter opplæringslova'!$C$5,D448='Krav etter opplæringslova'!$C$7,D448='Krav etter opplæringslova'!$C$9)</f>
        <v>0</v>
      </c>
      <c r="Q448" s="84" t="str">
        <f t="shared" si="40"/>
        <v xml:space="preserve"> </v>
      </c>
      <c r="R448" s="62" t="str">
        <f t="shared" si="41"/>
        <v xml:space="preserve">     </v>
      </c>
    </row>
    <row r="449" spans="1:18" ht="30" customHeight="1" x14ac:dyDescent="0.2">
      <c r="A449" s="121"/>
      <c r="B449" s="122"/>
      <c r="C449" s="123"/>
      <c r="D449" s="122"/>
      <c r="E449" s="124"/>
      <c r="F449" s="122"/>
      <c r="G449" s="125"/>
      <c r="H449" s="44" t="b">
        <f>OR(D449='Krav etter opplæringslova'!$C$6,D449='Krav etter opplæringslova'!$C$8)</f>
        <v>0</v>
      </c>
      <c r="I449" s="84" t="str">
        <f t="shared" si="36"/>
        <v xml:space="preserve"> </v>
      </c>
      <c r="J449" s="44" t="b">
        <f>IF('Formell utdanning'!D449='Krav etter opplæringslova'!$C$10,TRUE)</f>
        <v>0</v>
      </c>
      <c r="K449" s="84" t="str">
        <f t="shared" si="37"/>
        <v xml:space="preserve"> </v>
      </c>
      <c r="L449" s="44" t="b">
        <f>OR(D449='Krav etter opplæringslova'!$C$11,D449='Krav etter opplæringslova'!$C$13)</f>
        <v>0</v>
      </c>
      <c r="M449" s="84" t="str">
        <f t="shared" si="38"/>
        <v xml:space="preserve"> </v>
      </c>
      <c r="N449" s="44" t="b">
        <f>IF('Formell utdanning'!D449='Krav etter opplæringslova'!$C$14,TRUE)</f>
        <v>0</v>
      </c>
      <c r="O449" s="84" t="str">
        <f t="shared" si="39"/>
        <v xml:space="preserve"> </v>
      </c>
      <c r="P449" s="44" t="b">
        <f>OR(D449='Krav etter opplæringslova'!$C$3,D449='Krav etter opplæringslova'!$C$4,D449='Krav etter opplæringslova'!$C$5,D449='Krav etter opplæringslova'!$C$7,D449='Krav etter opplæringslova'!$C$9)</f>
        <v>0</v>
      </c>
      <c r="Q449" s="84" t="str">
        <f t="shared" si="40"/>
        <v xml:space="preserve"> </v>
      </c>
      <c r="R449" s="62" t="str">
        <f t="shared" si="41"/>
        <v xml:space="preserve">     </v>
      </c>
    </row>
    <row r="450" spans="1:18" ht="30" customHeight="1" x14ac:dyDescent="0.2">
      <c r="A450" s="121"/>
      <c r="B450" s="122"/>
      <c r="C450" s="123"/>
      <c r="D450" s="122"/>
      <c r="E450" s="124"/>
      <c r="F450" s="122"/>
      <c r="G450" s="125"/>
      <c r="H450" s="44" t="b">
        <f>OR(D450='Krav etter opplæringslova'!$C$6,D450='Krav etter opplæringslova'!$C$8)</f>
        <v>0</v>
      </c>
      <c r="I450" s="84" t="str">
        <f t="shared" si="36"/>
        <v xml:space="preserve"> </v>
      </c>
      <c r="J450" s="44" t="b">
        <f>IF('Formell utdanning'!D450='Krav etter opplæringslova'!$C$10,TRUE)</f>
        <v>0</v>
      </c>
      <c r="K450" s="84" t="str">
        <f t="shared" si="37"/>
        <v xml:space="preserve"> </v>
      </c>
      <c r="L450" s="44" t="b">
        <f>OR(D450='Krav etter opplæringslova'!$C$11,D450='Krav etter opplæringslova'!$C$13)</f>
        <v>0</v>
      </c>
      <c r="M450" s="84" t="str">
        <f t="shared" si="38"/>
        <v xml:space="preserve"> </v>
      </c>
      <c r="N450" s="44" t="b">
        <f>IF('Formell utdanning'!D450='Krav etter opplæringslova'!$C$14,TRUE)</f>
        <v>0</v>
      </c>
      <c r="O450" s="84" t="str">
        <f t="shared" si="39"/>
        <v xml:space="preserve"> </v>
      </c>
      <c r="P450" s="44" t="b">
        <f>OR(D450='Krav etter opplæringslova'!$C$3,D450='Krav etter opplæringslova'!$C$4,D450='Krav etter opplæringslova'!$C$5,D450='Krav etter opplæringslova'!$C$7,D450='Krav etter opplæringslova'!$C$9)</f>
        <v>0</v>
      </c>
      <c r="Q450" s="84" t="str">
        <f t="shared" si="40"/>
        <v xml:space="preserve"> </v>
      </c>
      <c r="R450" s="62" t="str">
        <f t="shared" si="41"/>
        <v xml:space="preserve">     </v>
      </c>
    </row>
    <row r="451" spans="1:18" ht="30" customHeight="1" x14ac:dyDescent="0.2">
      <c r="A451" s="121"/>
      <c r="B451" s="122"/>
      <c r="C451" s="123"/>
      <c r="D451" s="122"/>
      <c r="E451" s="124"/>
      <c r="F451" s="122"/>
      <c r="G451" s="125"/>
      <c r="H451" s="44" t="b">
        <f>OR(D451='Krav etter opplæringslova'!$C$6,D451='Krav etter opplæringslova'!$C$8)</f>
        <v>0</v>
      </c>
      <c r="I451" s="84" t="str">
        <f t="shared" si="36"/>
        <v xml:space="preserve"> </v>
      </c>
      <c r="J451" s="44" t="b">
        <f>IF('Formell utdanning'!D451='Krav etter opplæringslova'!$C$10,TRUE)</f>
        <v>0</v>
      </c>
      <c r="K451" s="84" t="str">
        <f t="shared" si="37"/>
        <v xml:space="preserve"> </v>
      </c>
      <c r="L451" s="44" t="b">
        <f>OR(D451='Krav etter opplæringslova'!$C$11,D451='Krav etter opplæringslova'!$C$13)</f>
        <v>0</v>
      </c>
      <c r="M451" s="84" t="str">
        <f t="shared" si="38"/>
        <v xml:space="preserve"> </v>
      </c>
      <c r="N451" s="44" t="b">
        <f>IF('Formell utdanning'!D451='Krav etter opplæringslova'!$C$14,TRUE)</f>
        <v>0</v>
      </c>
      <c r="O451" s="84" t="str">
        <f t="shared" si="39"/>
        <v xml:space="preserve"> </v>
      </c>
      <c r="P451" s="44" t="b">
        <f>OR(D451='Krav etter opplæringslova'!$C$3,D451='Krav etter opplæringslova'!$C$4,D451='Krav etter opplæringslova'!$C$5,D451='Krav etter opplæringslova'!$C$7,D451='Krav etter opplæringslova'!$C$9)</f>
        <v>0</v>
      </c>
      <c r="Q451" s="84" t="str">
        <f t="shared" si="40"/>
        <v xml:space="preserve"> </v>
      </c>
      <c r="R451" s="62" t="str">
        <f t="shared" si="41"/>
        <v xml:space="preserve">     </v>
      </c>
    </row>
    <row r="452" spans="1:18" ht="30" customHeight="1" x14ac:dyDescent="0.2">
      <c r="A452" s="121"/>
      <c r="B452" s="122"/>
      <c r="C452" s="123"/>
      <c r="D452" s="122"/>
      <c r="E452" s="124"/>
      <c r="F452" s="122"/>
      <c r="G452" s="125"/>
      <c r="H452" s="44" t="b">
        <f>OR(D452='Krav etter opplæringslova'!$C$6,D452='Krav etter opplæringslova'!$C$8)</f>
        <v>0</v>
      </c>
      <c r="I452" s="84" t="str">
        <f t="shared" si="36"/>
        <v xml:space="preserve"> </v>
      </c>
      <c r="J452" s="44" t="b">
        <f>IF('Formell utdanning'!D452='Krav etter opplæringslova'!$C$10,TRUE)</f>
        <v>0</v>
      </c>
      <c r="K452" s="84" t="str">
        <f t="shared" si="37"/>
        <v xml:space="preserve"> </v>
      </c>
      <c r="L452" s="44" t="b">
        <f>OR(D452='Krav etter opplæringslova'!$C$11,D452='Krav etter opplæringslova'!$C$13)</f>
        <v>0</v>
      </c>
      <c r="M452" s="84" t="str">
        <f t="shared" si="38"/>
        <v xml:space="preserve"> </v>
      </c>
      <c r="N452" s="44" t="b">
        <f>IF('Formell utdanning'!D452='Krav etter opplæringslova'!$C$14,TRUE)</f>
        <v>0</v>
      </c>
      <c r="O452" s="84" t="str">
        <f t="shared" si="39"/>
        <v xml:space="preserve"> </v>
      </c>
      <c r="P452" s="44" t="b">
        <f>OR(D452='Krav etter opplæringslova'!$C$3,D452='Krav etter opplæringslova'!$C$4,D452='Krav etter opplæringslova'!$C$5,D452='Krav etter opplæringslova'!$C$7,D452='Krav etter opplæringslova'!$C$9)</f>
        <v>0</v>
      </c>
      <c r="Q452" s="84" t="str">
        <f t="shared" si="40"/>
        <v xml:space="preserve"> </v>
      </c>
      <c r="R452" s="62" t="str">
        <f t="shared" si="41"/>
        <v xml:space="preserve">     </v>
      </c>
    </row>
    <row r="453" spans="1:18" ht="30" customHeight="1" x14ac:dyDescent="0.2">
      <c r="A453" s="121"/>
      <c r="B453" s="122"/>
      <c r="C453" s="123"/>
      <c r="D453" s="122"/>
      <c r="E453" s="124"/>
      <c r="F453" s="122"/>
      <c r="G453" s="125"/>
      <c r="H453" s="44" t="b">
        <f>OR(D453='Krav etter opplæringslova'!$C$6,D453='Krav etter opplæringslova'!$C$8)</f>
        <v>0</v>
      </c>
      <c r="I453" s="84" t="str">
        <f t="shared" ref="I453:I502" si="42">IF(H453=TRUE,"1.-4.-trinn"," ")</f>
        <v xml:space="preserve"> </v>
      </c>
      <c r="J453" s="44" t="b">
        <f>IF('Formell utdanning'!D453='Krav etter opplæringslova'!$C$10,TRUE)</f>
        <v>0</v>
      </c>
      <c r="K453" s="84" t="str">
        <f t="shared" ref="K453:K502" si="43">IF(J453=TRUE,"1.-7.-trinn"," ")</f>
        <v xml:space="preserve"> </v>
      </c>
      <c r="L453" s="44" t="b">
        <f>OR(D453='Krav etter opplæringslova'!$C$11,D453='Krav etter opplæringslova'!$C$13)</f>
        <v>0</v>
      </c>
      <c r="M453" s="84" t="str">
        <f t="shared" ref="M453:M502" si="44">IF(L453=TRUE,"5.-10.-trinn"," ")</f>
        <v xml:space="preserve"> </v>
      </c>
      <c r="N453" s="44" t="b">
        <f>IF('Formell utdanning'!D453='Krav etter opplæringslova'!$C$14,TRUE)</f>
        <v>0</v>
      </c>
      <c r="O453" s="84" t="str">
        <f t="shared" ref="O453:O502" si="45">IF(N453=TRUE,"8.-10.-trinn"," ")</f>
        <v xml:space="preserve"> </v>
      </c>
      <c r="P453" s="44" t="b">
        <f>OR(D453='Krav etter opplæringslova'!$C$3,D453='Krav etter opplæringslova'!$C$4,D453='Krav etter opplæringslova'!$C$5,D453='Krav etter opplæringslova'!$C$7,D453='Krav etter opplæringslova'!$C$9)</f>
        <v>0</v>
      </c>
      <c r="Q453" s="84" t="str">
        <f t="shared" ref="Q453:Q502" si="46">IF(P453=TRUE,"1.-10.-trinn"," ")</f>
        <v xml:space="preserve"> </v>
      </c>
      <c r="R453" s="62" t="str">
        <f t="shared" ref="R453:R502" si="47">CONCATENATE(I453,K453,M453,O453,Q453)</f>
        <v xml:space="preserve">     </v>
      </c>
    </row>
    <row r="454" spans="1:18" ht="30" customHeight="1" x14ac:dyDescent="0.2">
      <c r="A454" s="121"/>
      <c r="B454" s="122"/>
      <c r="C454" s="123"/>
      <c r="D454" s="122"/>
      <c r="E454" s="124"/>
      <c r="F454" s="122"/>
      <c r="G454" s="125"/>
      <c r="H454" s="44" t="b">
        <f>OR(D454='Krav etter opplæringslova'!$C$6,D454='Krav etter opplæringslova'!$C$8)</f>
        <v>0</v>
      </c>
      <c r="I454" s="84" t="str">
        <f t="shared" si="42"/>
        <v xml:space="preserve"> </v>
      </c>
      <c r="J454" s="44" t="b">
        <f>IF('Formell utdanning'!D454='Krav etter opplæringslova'!$C$10,TRUE)</f>
        <v>0</v>
      </c>
      <c r="K454" s="84" t="str">
        <f t="shared" si="43"/>
        <v xml:space="preserve"> </v>
      </c>
      <c r="L454" s="44" t="b">
        <f>OR(D454='Krav etter opplæringslova'!$C$11,D454='Krav etter opplæringslova'!$C$13)</f>
        <v>0</v>
      </c>
      <c r="M454" s="84" t="str">
        <f t="shared" si="44"/>
        <v xml:space="preserve"> </v>
      </c>
      <c r="N454" s="44" t="b">
        <f>IF('Formell utdanning'!D454='Krav etter opplæringslova'!$C$14,TRUE)</f>
        <v>0</v>
      </c>
      <c r="O454" s="84" t="str">
        <f t="shared" si="45"/>
        <v xml:space="preserve"> </v>
      </c>
      <c r="P454" s="44" t="b">
        <f>OR(D454='Krav etter opplæringslova'!$C$3,D454='Krav etter opplæringslova'!$C$4,D454='Krav etter opplæringslova'!$C$5,D454='Krav etter opplæringslova'!$C$7,D454='Krav etter opplæringslova'!$C$9)</f>
        <v>0</v>
      </c>
      <c r="Q454" s="84" t="str">
        <f t="shared" si="46"/>
        <v xml:space="preserve"> </v>
      </c>
      <c r="R454" s="62" t="str">
        <f t="shared" si="47"/>
        <v xml:space="preserve">     </v>
      </c>
    </row>
    <row r="455" spans="1:18" ht="30" customHeight="1" x14ac:dyDescent="0.2">
      <c r="A455" s="121"/>
      <c r="B455" s="122"/>
      <c r="C455" s="123"/>
      <c r="D455" s="122"/>
      <c r="E455" s="124"/>
      <c r="F455" s="122"/>
      <c r="G455" s="125"/>
      <c r="H455" s="44" t="b">
        <f>OR(D455='Krav etter opplæringslova'!$C$6,D455='Krav etter opplæringslova'!$C$8)</f>
        <v>0</v>
      </c>
      <c r="I455" s="84" t="str">
        <f t="shared" si="42"/>
        <v xml:space="preserve"> </v>
      </c>
      <c r="J455" s="44" t="b">
        <f>IF('Formell utdanning'!D455='Krav etter opplæringslova'!$C$10,TRUE)</f>
        <v>0</v>
      </c>
      <c r="K455" s="84" t="str">
        <f t="shared" si="43"/>
        <v xml:space="preserve"> </v>
      </c>
      <c r="L455" s="44" t="b">
        <f>OR(D455='Krav etter opplæringslova'!$C$11,D455='Krav etter opplæringslova'!$C$13)</f>
        <v>0</v>
      </c>
      <c r="M455" s="84" t="str">
        <f t="shared" si="44"/>
        <v xml:space="preserve"> </v>
      </c>
      <c r="N455" s="44" t="b">
        <f>IF('Formell utdanning'!D455='Krav etter opplæringslova'!$C$14,TRUE)</f>
        <v>0</v>
      </c>
      <c r="O455" s="84" t="str">
        <f t="shared" si="45"/>
        <v xml:space="preserve"> </v>
      </c>
      <c r="P455" s="44" t="b">
        <f>OR(D455='Krav etter opplæringslova'!$C$3,D455='Krav etter opplæringslova'!$C$4,D455='Krav etter opplæringslova'!$C$5,D455='Krav etter opplæringslova'!$C$7,D455='Krav etter opplæringslova'!$C$9)</f>
        <v>0</v>
      </c>
      <c r="Q455" s="84" t="str">
        <f t="shared" si="46"/>
        <v xml:space="preserve"> </v>
      </c>
      <c r="R455" s="62" t="str">
        <f t="shared" si="47"/>
        <v xml:space="preserve">     </v>
      </c>
    </row>
    <row r="456" spans="1:18" ht="30" customHeight="1" x14ac:dyDescent="0.2">
      <c r="A456" s="121"/>
      <c r="B456" s="122"/>
      <c r="C456" s="123"/>
      <c r="D456" s="122"/>
      <c r="E456" s="124"/>
      <c r="F456" s="122"/>
      <c r="G456" s="125"/>
      <c r="H456" s="44" t="b">
        <f>OR(D456='Krav etter opplæringslova'!$C$6,D456='Krav etter opplæringslova'!$C$8)</f>
        <v>0</v>
      </c>
      <c r="I456" s="84" t="str">
        <f t="shared" si="42"/>
        <v xml:space="preserve"> </v>
      </c>
      <c r="J456" s="44" t="b">
        <f>IF('Formell utdanning'!D456='Krav etter opplæringslova'!$C$10,TRUE)</f>
        <v>0</v>
      </c>
      <c r="K456" s="84" t="str">
        <f t="shared" si="43"/>
        <v xml:space="preserve"> </v>
      </c>
      <c r="L456" s="44" t="b">
        <f>OR(D456='Krav etter opplæringslova'!$C$11,D456='Krav etter opplæringslova'!$C$13)</f>
        <v>0</v>
      </c>
      <c r="M456" s="84" t="str">
        <f t="shared" si="44"/>
        <v xml:space="preserve"> </v>
      </c>
      <c r="N456" s="44" t="b">
        <f>IF('Formell utdanning'!D456='Krav etter opplæringslova'!$C$14,TRUE)</f>
        <v>0</v>
      </c>
      <c r="O456" s="84" t="str">
        <f t="shared" si="45"/>
        <v xml:space="preserve"> </v>
      </c>
      <c r="P456" s="44" t="b">
        <f>OR(D456='Krav etter opplæringslova'!$C$3,D456='Krav etter opplæringslova'!$C$4,D456='Krav etter opplæringslova'!$C$5,D456='Krav etter opplæringslova'!$C$7,D456='Krav etter opplæringslova'!$C$9)</f>
        <v>0</v>
      </c>
      <c r="Q456" s="84" t="str">
        <f t="shared" si="46"/>
        <v xml:space="preserve"> </v>
      </c>
      <c r="R456" s="62" t="str">
        <f t="shared" si="47"/>
        <v xml:space="preserve">     </v>
      </c>
    </row>
    <row r="457" spans="1:18" ht="30" customHeight="1" x14ac:dyDescent="0.2">
      <c r="A457" s="121"/>
      <c r="B457" s="122"/>
      <c r="C457" s="123"/>
      <c r="D457" s="122"/>
      <c r="E457" s="124"/>
      <c r="F457" s="122"/>
      <c r="G457" s="125"/>
      <c r="H457" s="44" t="b">
        <f>OR(D457='Krav etter opplæringslova'!$C$6,D457='Krav etter opplæringslova'!$C$8)</f>
        <v>0</v>
      </c>
      <c r="I457" s="84" t="str">
        <f t="shared" si="42"/>
        <v xml:space="preserve"> </v>
      </c>
      <c r="J457" s="44" t="b">
        <f>IF('Formell utdanning'!D457='Krav etter opplæringslova'!$C$10,TRUE)</f>
        <v>0</v>
      </c>
      <c r="K457" s="84" t="str">
        <f t="shared" si="43"/>
        <v xml:space="preserve"> </v>
      </c>
      <c r="L457" s="44" t="b">
        <f>OR(D457='Krav etter opplæringslova'!$C$11,D457='Krav etter opplæringslova'!$C$13)</f>
        <v>0</v>
      </c>
      <c r="M457" s="84" t="str">
        <f t="shared" si="44"/>
        <v xml:space="preserve"> </v>
      </c>
      <c r="N457" s="44" t="b">
        <f>IF('Formell utdanning'!D457='Krav etter opplæringslova'!$C$14,TRUE)</f>
        <v>0</v>
      </c>
      <c r="O457" s="84" t="str">
        <f t="shared" si="45"/>
        <v xml:space="preserve"> </v>
      </c>
      <c r="P457" s="44" t="b">
        <f>OR(D457='Krav etter opplæringslova'!$C$3,D457='Krav etter opplæringslova'!$C$4,D457='Krav etter opplæringslova'!$C$5,D457='Krav etter opplæringslova'!$C$7,D457='Krav etter opplæringslova'!$C$9)</f>
        <v>0</v>
      </c>
      <c r="Q457" s="84" t="str">
        <f t="shared" si="46"/>
        <v xml:space="preserve"> </v>
      </c>
      <c r="R457" s="62" t="str">
        <f t="shared" si="47"/>
        <v xml:space="preserve">     </v>
      </c>
    </row>
    <row r="458" spans="1:18" ht="30" customHeight="1" x14ac:dyDescent="0.2">
      <c r="A458" s="121"/>
      <c r="B458" s="122"/>
      <c r="C458" s="123"/>
      <c r="D458" s="122"/>
      <c r="E458" s="124"/>
      <c r="F458" s="122"/>
      <c r="G458" s="125"/>
      <c r="H458" s="44" t="b">
        <f>OR(D458='Krav etter opplæringslova'!$C$6,D458='Krav etter opplæringslova'!$C$8)</f>
        <v>0</v>
      </c>
      <c r="I458" s="84" t="str">
        <f t="shared" si="42"/>
        <v xml:space="preserve"> </v>
      </c>
      <c r="J458" s="44" t="b">
        <f>IF('Formell utdanning'!D458='Krav etter opplæringslova'!$C$10,TRUE)</f>
        <v>0</v>
      </c>
      <c r="K458" s="84" t="str">
        <f t="shared" si="43"/>
        <v xml:space="preserve"> </v>
      </c>
      <c r="L458" s="44" t="b">
        <f>OR(D458='Krav etter opplæringslova'!$C$11,D458='Krav etter opplæringslova'!$C$13)</f>
        <v>0</v>
      </c>
      <c r="M458" s="84" t="str">
        <f t="shared" si="44"/>
        <v xml:space="preserve"> </v>
      </c>
      <c r="N458" s="44" t="b">
        <f>IF('Formell utdanning'!D458='Krav etter opplæringslova'!$C$14,TRUE)</f>
        <v>0</v>
      </c>
      <c r="O458" s="84" t="str">
        <f t="shared" si="45"/>
        <v xml:space="preserve"> </v>
      </c>
      <c r="P458" s="44" t="b">
        <f>OR(D458='Krav etter opplæringslova'!$C$3,D458='Krav etter opplæringslova'!$C$4,D458='Krav etter opplæringslova'!$C$5,D458='Krav etter opplæringslova'!$C$7,D458='Krav etter opplæringslova'!$C$9)</f>
        <v>0</v>
      </c>
      <c r="Q458" s="84" t="str">
        <f t="shared" si="46"/>
        <v xml:space="preserve"> </v>
      </c>
      <c r="R458" s="62" t="str">
        <f t="shared" si="47"/>
        <v xml:space="preserve">     </v>
      </c>
    </row>
    <row r="459" spans="1:18" ht="30" customHeight="1" x14ac:dyDescent="0.2">
      <c r="A459" s="121"/>
      <c r="B459" s="122"/>
      <c r="C459" s="123"/>
      <c r="D459" s="122"/>
      <c r="E459" s="124"/>
      <c r="F459" s="122"/>
      <c r="G459" s="125"/>
      <c r="H459" s="44" t="b">
        <f>OR(D459='Krav etter opplæringslova'!$C$6,D459='Krav etter opplæringslova'!$C$8)</f>
        <v>0</v>
      </c>
      <c r="I459" s="84" t="str">
        <f t="shared" si="42"/>
        <v xml:space="preserve"> </v>
      </c>
      <c r="J459" s="44" t="b">
        <f>IF('Formell utdanning'!D459='Krav etter opplæringslova'!$C$10,TRUE)</f>
        <v>0</v>
      </c>
      <c r="K459" s="84" t="str">
        <f t="shared" si="43"/>
        <v xml:space="preserve"> </v>
      </c>
      <c r="L459" s="44" t="b">
        <f>OR(D459='Krav etter opplæringslova'!$C$11,D459='Krav etter opplæringslova'!$C$13)</f>
        <v>0</v>
      </c>
      <c r="M459" s="84" t="str">
        <f t="shared" si="44"/>
        <v xml:space="preserve"> </v>
      </c>
      <c r="N459" s="44" t="b">
        <f>IF('Formell utdanning'!D459='Krav etter opplæringslova'!$C$14,TRUE)</f>
        <v>0</v>
      </c>
      <c r="O459" s="84" t="str">
        <f t="shared" si="45"/>
        <v xml:space="preserve"> </v>
      </c>
      <c r="P459" s="44" t="b">
        <f>OR(D459='Krav etter opplæringslova'!$C$3,D459='Krav etter opplæringslova'!$C$4,D459='Krav etter opplæringslova'!$C$5,D459='Krav etter opplæringslova'!$C$7,D459='Krav etter opplæringslova'!$C$9)</f>
        <v>0</v>
      </c>
      <c r="Q459" s="84" t="str">
        <f t="shared" si="46"/>
        <v xml:space="preserve"> </v>
      </c>
      <c r="R459" s="62" t="str">
        <f t="shared" si="47"/>
        <v xml:space="preserve">     </v>
      </c>
    </row>
    <row r="460" spans="1:18" ht="30" customHeight="1" x14ac:dyDescent="0.2">
      <c r="A460" s="121"/>
      <c r="B460" s="122"/>
      <c r="C460" s="123"/>
      <c r="D460" s="122"/>
      <c r="E460" s="124"/>
      <c r="F460" s="122"/>
      <c r="G460" s="125"/>
      <c r="H460" s="44" t="b">
        <f>OR(D460='Krav etter opplæringslova'!$C$6,D460='Krav etter opplæringslova'!$C$8)</f>
        <v>0</v>
      </c>
      <c r="I460" s="84" t="str">
        <f t="shared" si="42"/>
        <v xml:space="preserve"> </v>
      </c>
      <c r="J460" s="44" t="b">
        <f>IF('Formell utdanning'!D460='Krav etter opplæringslova'!$C$10,TRUE)</f>
        <v>0</v>
      </c>
      <c r="K460" s="84" t="str">
        <f t="shared" si="43"/>
        <v xml:space="preserve"> </v>
      </c>
      <c r="L460" s="44" t="b">
        <f>OR(D460='Krav etter opplæringslova'!$C$11,D460='Krav etter opplæringslova'!$C$13)</f>
        <v>0</v>
      </c>
      <c r="M460" s="84" t="str">
        <f t="shared" si="44"/>
        <v xml:space="preserve"> </v>
      </c>
      <c r="N460" s="44" t="b">
        <f>IF('Formell utdanning'!D460='Krav etter opplæringslova'!$C$14,TRUE)</f>
        <v>0</v>
      </c>
      <c r="O460" s="84" t="str">
        <f t="shared" si="45"/>
        <v xml:space="preserve"> </v>
      </c>
      <c r="P460" s="44" t="b">
        <f>OR(D460='Krav etter opplæringslova'!$C$3,D460='Krav etter opplæringslova'!$C$4,D460='Krav etter opplæringslova'!$C$5,D460='Krav etter opplæringslova'!$C$7,D460='Krav etter opplæringslova'!$C$9)</f>
        <v>0</v>
      </c>
      <c r="Q460" s="84" t="str">
        <f t="shared" si="46"/>
        <v xml:space="preserve"> </v>
      </c>
      <c r="R460" s="62" t="str">
        <f t="shared" si="47"/>
        <v xml:space="preserve">     </v>
      </c>
    </row>
    <row r="461" spans="1:18" ht="30" customHeight="1" x14ac:dyDescent="0.2">
      <c r="A461" s="121"/>
      <c r="B461" s="122"/>
      <c r="C461" s="123"/>
      <c r="D461" s="122"/>
      <c r="E461" s="124"/>
      <c r="F461" s="122"/>
      <c r="G461" s="125"/>
      <c r="H461" s="44" t="b">
        <f>OR(D461='Krav etter opplæringslova'!$C$6,D461='Krav etter opplæringslova'!$C$8)</f>
        <v>0</v>
      </c>
      <c r="I461" s="84" t="str">
        <f t="shared" si="42"/>
        <v xml:space="preserve"> </v>
      </c>
      <c r="J461" s="44" t="b">
        <f>IF('Formell utdanning'!D461='Krav etter opplæringslova'!$C$10,TRUE)</f>
        <v>0</v>
      </c>
      <c r="K461" s="84" t="str">
        <f t="shared" si="43"/>
        <v xml:space="preserve"> </v>
      </c>
      <c r="L461" s="44" t="b">
        <f>OR(D461='Krav etter opplæringslova'!$C$11,D461='Krav etter opplæringslova'!$C$13)</f>
        <v>0</v>
      </c>
      <c r="M461" s="84" t="str">
        <f t="shared" si="44"/>
        <v xml:space="preserve"> </v>
      </c>
      <c r="N461" s="44" t="b">
        <f>IF('Formell utdanning'!D461='Krav etter opplæringslova'!$C$14,TRUE)</f>
        <v>0</v>
      </c>
      <c r="O461" s="84" t="str">
        <f t="shared" si="45"/>
        <v xml:space="preserve"> </v>
      </c>
      <c r="P461" s="44" t="b">
        <f>OR(D461='Krav etter opplæringslova'!$C$3,D461='Krav etter opplæringslova'!$C$4,D461='Krav etter opplæringslova'!$C$5,D461='Krav etter opplæringslova'!$C$7,D461='Krav etter opplæringslova'!$C$9)</f>
        <v>0</v>
      </c>
      <c r="Q461" s="84" t="str">
        <f t="shared" si="46"/>
        <v xml:space="preserve"> </v>
      </c>
      <c r="R461" s="62" t="str">
        <f t="shared" si="47"/>
        <v xml:space="preserve">     </v>
      </c>
    </row>
    <row r="462" spans="1:18" ht="30" customHeight="1" x14ac:dyDescent="0.2">
      <c r="A462" s="121"/>
      <c r="B462" s="122"/>
      <c r="C462" s="123"/>
      <c r="D462" s="122"/>
      <c r="E462" s="124"/>
      <c r="F462" s="122"/>
      <c r="G462" s="125"/>
      <c r="H462" s="44" t="b">
        <f>OR(D462='Krav etter opplæringslova'!$C$6,D462='Krav etter opplæringslova'!$C$8)</f>
        <v>0</v>
      </c>
      <c r="I462" s="84" t="str">
        <f t="shared" si="42"/>
        <v xml:space="preserve"> </v>
      </c>
      <c r="J462" s="44" t="b">
        <f>IF('Formell utdanning'!D462='Krav etter opplæringslova'!$C$10,TRUE)</f>
        <v>0</v>
      </c>
      <c r="K462" s="84" t="str">
        <f t="shared" si="43"/>
        <v xml:space="preserve"> </v>
      </c>
      <c r="L462" s="44" t="b">
        <f>OR(D462='Krav etter opplæringslova'!$C$11,D462='Krav etter opplæringslova'!$C$13)</f>
        <v>0</v>
      </c>
      <c r="M462" s="84" t="str">
        <f t="shared" si="44"/>
        <v xml:space="preserve"> </v>
      </c>
      <c r="N462" s="44" t="b">
        <f>IF('Formell utdanning'!D462='Krav etter opplæringslova'!$C$14,TRUE)</f>
        <v>0</v>
      </c>
      <c r="O462" s="84" t="str">
        <f t="shared" si="45"/>
        <v xml:space="preserve"> </v>
      </c>
      <c r="P462" s="44" t="b">
        <f>OR(D462='Krav etter opplæringslova'!$C$3,D462='Krav etter opplæringslova'!$C$4,D462='Krav etter opplæringslova'!$C$5,D462='Krav etter opplæringslova'!$C$7,D462='Krav etter opplæringslova'!$C$9)</f>
        <v>0</v>
      </c>
      <c r="Q462" s="84" t="str">
        <f t="shared" si="46"/>
        <v xml:space="preserve"> </v>
      </c>
      <c r="R462" s="62" t="str">
        <f t="shared" si="47"/>
        <v xml:space="preserve">     </v>
      </c>
    </row>
    <row r="463" spans="1:18" ht="30" customHeight="1" x14ac:dyDescent="0.2">
      <c r="A463" s="121"/>
      <c r="B463" s="122"/>
      <c r="C463" s="123"/>
      <c r="D463" s="122"/>
      <c r="E463" s="124"/>
      <c r="F463" s="122"/>
      <c r="G463" s="125"/>
      <c r="H463" s="44" t="b">
        <f>OR(D463='Krav etter opplæringslova'!$C$6,D463='Krav etter opplæringslova'!$C$8)</f>
        <v>0</v>
      </c>
      <c r="I463" s="84" t="str">
        <f t="shared" si="42"/>
        <v xml:space="preserve"> </v>
      </c>
      <c r="J463" s="44" t="b">
        <f>IF('Formell utdanning'!D463='Krav etter opplæringslova'!$C$10,TRUE)</f>
        <v>0</v>
      </c>
      <c r="K463" s="84" t="str">
        <f t="shared" si="43"/>
        <v xml:space="preserve"> </v>
      </c>
      <c r="L463" s="44" t="b">
        <f>OR(D463='Krav etter opplæringslova'!$C$11,D463='Krav etter opplæringslova'!$C$13)</f>
        <v>0</v>
      </c>
      <c r="M463" s="84" t="str">
        <f t="shared" si="44"/>
        <v xml:space="preserve"> </v>
      </c>
      <c r="N463" s="44" t="b">
        <f>IF('Formell utdanning'!D463='Krav etter opplæringslova'!$C$14,TRUE)</f>
        <v>0</v>
      </c>
      <c r="O463" s="84" t="str">
        <f t="shared" si="45"/>
        <v xml:space="preserve"> </v>
      </c>
      <c r="P463" s="44" t="b">
        <f>OR(D463='Krav etter opplæringslova'!$C$3,D463='Krav etter opplæringslova'!$C$4,D463='Krav etter opplæringslova'!$C$5,D463='Krav etter opplæringslova'!$C$7,D463='Krav etter opplæringslova'!$C$9)</f>
        <v>0</v>
      </c>
      <c r="Q463" s="84" t="str">
        <f t="shared" si="46"/>
        <v xml:space="preserve"> </v>
      </c>
      <c r="R463" s="62" t="str">
        <f t="shared" si="47"/>
        <v xml:space="preserve">     </v>
      </c>
    </row>
    <row r="464" spans="1:18" ht="30" customHeight="1" x14ac:dyDescent="0.2">
      <c r="A464" s="121"/>
      <c r="B464" s="122"/>
      <c r="C464" s="123"/>
      <c r="D464" s="122"/>
      <c r="E464" s="124"/>
      <c r="F464" s="122"/>
      <c r="G464" s="125"/>
      <c r="H464" s="44" t="b">
        <f>OR(D464='Krav etter opplæringslova'!$C$6,D464='Krav etter opplæringslova'!$C$8)</f>
        <v>0</v>
      </c>
      <c r="I464" s="84" t="str">
        <f t="shared" si="42"/>
        <v xml:space="preserve"> </v>
      </c>
      <c r="J464" s="44" t="b">
        <f>IF('Formell utdanning'!D464='Krav etter opplæringslova'!$C$10,TRUE)</f>
        <v>0</v>
      </c>
      <c r="K464" s="84" t="str">
        <f t="shared" si="43"/>
        <v xml:space="preserve"> </v>
      </c>
      <c r="L464" s="44" t="b">
        <f>OR(D464='Krav etter opplæringslova'!$C$11,D464='Krav etter opplæringslova'!$C$13)</f>
        <v>0</v>
      </c>
      <c r="M464" s="84" t="str">
        <f t="shared" si="44"/>
        <v xml:space="preserve"> </v>
      </c>
      <c r="N464" s="44" t="b">
        <f>IF('Formell utdanning'!D464='Krav etter opplæringslova'!$C$14,TRUE)</f>
        <v>0</v>
      </c>
      <c r="O464" s="84" t="str">
        <f t="shared" si="45"/>
        <v xml:space="preserve"> </v>
      </c>
      <c r="P464" s="44" t="b">
        <f>OR(D464='Krav etter opplæringslova'!$C$3,D464='Krav etter opplæringslova'!$C$4,D464='Krav etter opplæringslova'!$C$5,D464='Krav etter opplæringslova'!$C$7,D464='Krav etter opplæringslova'!$C$9)</f>
        <v>0</v>
      </c>
      <c r="Q464" s="84" t="str">
        <f t="shared" si="46"/>
        <v xml:space="preserve"> </v>
      </c>
      <c r="R464" s="62" t="str">
        <f t="shared" si="47"/>
        <v xml:space="preserve">     </v>
      </c>
    </row>
    <row r="465" spans="1:18" ht="30" customHeight="1" x14ac:dyDescent="0.2">
      <c r="A465" s="121"/>
      <c r="B465" s="122"/>
      <c r="C465" s="123"/>
      <c r="D465" s="122"/>
      <c r="E465" s="124"/>
      <c r="F465" s="122"/>
      <c r="G465" s="125"/>
      <c r="H465" s="44" t="b">
        <f>OR(D465='Krav etter opplæringslova'!$C$6,D465='Krav etter opplæringslova'!$C$8)</f>
        <v>0</v>
      </c>
      <c r="I465" s="84" t="str">
        <f t="shared" si="42"/>
        <v xml:space="preserve"> </v>
      </c>
      <c r="J465" s="44" t="b">
        <f>IF('Formell utdanning'!D465='Krav etter opplæringslova'!$C$10,TRUE)</f>
        <v>0</v>
      </c>
      <c r="K465" s="84" t="str">
        <f t="shared" si="43"/>
        <v xml:space="preserve"> </v>
      </c>
      <c r="L465" s="44" t="b">
        <f>OR(D465='Krav etter opplæringslova'!$C$11,D465='Krav etter opplæringslova'!$C$13)</f>
        <v>0</v>
      </c>
      <c r="M465" s="84" t="str">
        <f t="shared" si="44"/>
        <v xml:space="preserve"> </v>
      </c>
      <c r="N465" s="44" t="b">
        <f>IF('Formell utdanning'!D465='Krav etter opplæringslova'!$C$14,TRUE)</f>
        <v>0</v>
      </c>
      <c r="O465" s="84" t="str">
        <f t="shared" si="45"/>
        <v xml:space="preserve"> </v>
      </c>
      <c r="P465" s="44" t="b">
        <f>OR(D465='Krav etter opplæringslova'!$C$3,D465='Krav etter opplæringslova'!$C$4,D465='Krav etter opplæringslova'!$C$5,D465='Krav etter opplæringslova'!$C$7,D465='Krav etter opplæringslova'!$C$9)</f>
        <v>0</v>
      </c>
      <c r="Q465" s="84" t="str">
        <f t="shared" si="46"/>
        <v xml:space="preserve"> </v>
      </c>
      <c r="R465" s="62" t="str">
        <f t="shared" si="47"/>
        <v xml:space="preserve">     </v>
      </c>
    </row>
    <row r="466" spans="1:18" ht="30" customHeight="1" x14ac:dyDescent="0.2">
      <c r="A466" s="121"/>
      <c r="B466" s="122"/>
      <c r="C466" s="123"/>
      <c r="D466" s="122"/>
      <c r="E466" s="124"/>
      <c r="F466" s="122"/>
      <c r="G466" s="125"/>
      <c r="H466" s="44" t="b">
        <f>OR(D466='Krav etter opplæringslova'!$C$6,D466='Krav etter opplæringslova'!$C$8)</f>
        <v>0</v>
      </c>
      <c r="I466" s="84" t="str">
        <f t="shared" si="42"/>
        <v xml:space="preserve"> </v>
      </c>
      <c r="J466" s="44" t="b">
        <f>IF('Formell utdanning'!D466='Krav etter opplæringslova'!$C$10,TRUE)</f>
        <v>0</v>
      </c>
      <c r="K466" s="84" t="str">
        <f t="shared" si="43"/>
        <v xml:space="preserve"> </v>
      </c>
      <c r="L466" s="44" t="b">
        <f>OR(D466='Krav etter opplæringslova'!$C$11,D466='Krav etter opplæringslova'!$C$13)</f>
        <v>0</v>
      </c>
      <c r="M466" s="84" t="str">
        <f t="shared" si="44"/>
        <v xml:space="preserve"> </v>
      </c>
      <c r="N466" s="44" t="b">
        <f>IF('Formell utdanning'!D466='Krav etter opplæringslova'!$C$14,TRUE)</f>
        <v>0</v>
      </c>
      <c r="O466" s="84" t="str">
        <f t="shared" si="45"/>
        <v xml:space="preserve"> </v>
      </c>
      <c r="P466" s="44" t="b">
        <f>OR(D466='Krav etter opplæringslova'!$C$3,D466='Krav etter opplæringslova'!$C$4,D466='Krav etter opplæringslova'!$C$5,D466='Krav etter opplæringslova'!$C$7,D466='Krav etter opplæringslova'!$C$9)</f>
        <v>0</v>
      </c>
      <c r="Q466" s="84" t="str">
        <f t="shared" si="46"/>
        <v xml:space="preserve"> </v>
      </c>
      <c r="R466" s="62" t="str">
        <f t="shared" si="47"/>
        <v xml:space="preserve">     </v>
      </c>
    </row>
    <row r="467" spans="1:18" ht="30" customHeight="1" x14ac:dyDescent="0.2">
      <c r="A467" s="121"/>
      <c r="B467" s="122"/>
      <c r="C467" s="123"/>
      <c r="D467" s="122"/>
      <c r="E467" s="124"/>
      <c r="F467" s="122"/>
      <c r="G467" s="125"/>
      <c r="H467" s="44" t="b">
        <f>OR(D467='Krav etter opplæringslova'!$C$6,D467='Krav etter opplæringslova'!$C$8)</f>
        <v>0</v>
      </c>
      <c r="I467" s="84" t="str">
        <f t="shared" si="42"/>
        <v xml:space="preserve"> </v>
      </c>
      <c r="J467" s="44" t="b">
        <f>IF('Formell utdanning'!D467='Krav etter opplæringslova'!$C$10,TRUE)</f>
        <v>0</v>
      </c>
      <c r="K467" s="84" t="str">
        <f t="shared" si="43"/>
        <v xml:space="preserve"> </v>
      </c>
      <c r="L467" s="44" t="b">
        <f>OR(D467='Krav etter opplæringslova'!$C$11,D467='Krav etter opplæringslova'!$C$13)</f>
        <v>0</v>
      </c>
      <c r="M467" s="84" t="str">
        <f t="shared" si="44"/>
        <v xml:space="preserve"> </v>
      </c>
      <c r="N467" s="44" t="b">
        <f>IF('Formell utdanning'!D467='Krav etter opplæringslova'!$C$14,TRUE)</f>
        <v>0</v>
      </c>
      <c r="O467" s="84" t="str">
        <f t="shared" si="45"/>
        <v xml:space="preserve"> </v>
      </c>
      <c r="P467" s="44" t="b">
        <f>OR(D467='Krav etter opplæringslova'!$C$3,D467='Krav etter opplæringslova'!$C$4,D467='Krav etter opplæringslova'!$C$5,D467='Krav etter opplæringslova'!$C$7,D467='Krav etter opplæringslova'!$C$9)</f>
        <v>0</v>
      </c>
      <c r="Q467" s="84" t="str">
        <f t="shared" si="46"/>
        <v xml:space="preserve"> </v>
      </c>
      <c r="R467" s="62" t="str">
        <f t="shared" si="47"/>
        <v xml:space="preserve">     </v>
      </c>
    </row>
    <row r="468" spans="1:18" ht="30" customHeight="1" x14ac:dyDescent="0.2">
      <c r="A468" s="121"/>
      <c r="B468" s="122"/>
      <c r="C468" s="123"/>
      <c r="D468" s="122"/>
      <c r="E468" s="124"/>
      <c r="F468" s="122"/>
      <c r="G468" s="125"/>
      <c r="H468" s="44" t="b">
        <f>OR(D468='Krav etter opplæringslova'!$C$6,D468='Krav etter opplæringslova'!$C$8)</f>
        <v>0</v>
      </c>
      <c r="I468" s="84" t="str">
        <f t="shared" si="42"/>
        <v xml:space="preserve"> </v>
      </c>
      <c r="J468" s="44" t="b">
        <f>IF('Formell utdanning'!D468='Krav etter opplæringslova'!$C$10,TRUE)</f>
        <v>0</v>
      </c>
      <c r="K468" s="84" t="str">
        <f t="shared" si="43"/>
        <v xml:space="preserve"> </v>
      </c>
      <c r="L468" s="44" t="b">
        <f>OR(D468='Krav etter opplæringslova'!$C$11,D468='Krav etter opplæringslova'!$C$13)</f>
        <v>0</v>
      </c>
      <c r="M468" s="84" t="str">
        <f t="shared" si="44"/>
        <v xml:space="preserve"> </v>
      </c>
      <c r="N468" s="44" t="b">
        <f>IF('Formell utdanning'!D468='Krav etter opplæringslova'!$C$14,TRUE)</f>
        <v>0</v>
      </c>
      <c r="O468" s="84" t="str">
        <f t="shared" si="45"/>
        <v xml:space="preserve"> </v>
      </c>
      <c r="P468" s="44" t="b">
        <f>OR(D468='Krav etter opplæringslova'!$C$3,D468='Krav etter opplæringslova'!$C$4,D468='Krav etter opplæringslova'!$C$5,D468='Krav etter opplæringslova'!$C$7,D468='Krav etter opplæringslova'!$C$9)</f>
        <v>0</v>
      </c>
      <c r="Q468" s="84" t="str">
        <f t="shared" si="46"/>
        <v xml:space="preserve"> </v>
      </c>
      <c r="R468" s="62" t="str">
        <f t="shared" si="47"/>
        <v xml:space="preserve">     </v>
      </c>
    </row>
    <row r="469" spans="1:18" ht="30" customHeight="1" x14ac:dyDescent="0.2">
      <c r="A469" s="121"/>
      <c r="B469" s="122"/>
      <c r="C469" s="123"/>
      <c r="D469" s="122"/>
      <c r="E469" s="124"/>
      <c r="F469" s="122"/>
      <c r="G469" s="125"/>
      <c r="H469" s="44" t="b">
        <f>OR(D469='Krav etter opplæringslova'!$C$6,D469='Krav etter opplæringslova'!$C$8)</f>
        <v>0</v>
      </c>
      <c r="I469" s="84" t="str">
        <f t="shared" si="42"/>
        <v xml:space="preserve"> </v>
      </c>
      <c r="J469" s="44" t="b">
        <f>IF('Formell utdanning'!D469='Krav etter opplæringslova'!$C$10,TRUE)</f>
        <v>0</v>
      </c>
      <c r="K469" s="84" t="str">
        <f t="shared" si="43"/>
        <v xml:space="preserve"> </v>
      </c>
      <c r="L469" s="44" t="b">
        <f>OR(D469='Krav etter opplæringslova'!$C$11,D469='Krav etter opplæringslova'!$C$13)</f>
        <v>0</v>
      </c>
      <c r="M469" s="84" t="str">
        <f t="shared" si="44"/>
        <v xml:space="preserve"> </v>
      </c>
      <c r="N469" s="44" t="b">
        <f>IF('Formell utdanning'!D469='Krav etter opplæringslova'!$C$14,TRUE)</f>
        <v>0</v>
      </c>
      <c r="O469" s="84" t="str">
        <f t="shared" si="45"/>
        <v xml:space="preserve"> </v>
      </c>
      <c r="P469" s="44" t="b">
        <f>OR(D469='Krav etter opplæringslova'!$C$3,D469='Krav etter opplæringslova'!$C$4,D469='Krav etter opplæringslova'!$C$5,D469='Krav etter opplæringslova'!$C$7,D469='Krav etter opplæringslova'!$C$9)</f>
        <v>0</v>
      </c>
      <c r="Q469" s="84" t="str">
        <f t="shared" si="46"/>
        <v xml:space="preserve"> </v>
      </c>
      <c r="R469" s="62" t="str">
        <f t="shared" si="47"/>
        <v xml:space="preserve">     </v>
      </c>
    </row>
    <row r="470" spans="1:18" ht="30" customHeight="1" x14ac:dyDescent="0.2">
      <c r="A470" s="121"/>
      <c r="B470" s="122"/>
      <c r="C470" s="123"/>
      <c r="D470" s="122"/>
      <c r="E470" s="124"/>
      <c r="F470" s="122"/>
      <c r="G470" s="125"/>
      <c r="H470" s="44" t="b">
        <f>OR(D470='Krav etter opplæringslova'!$C$6,D470='Krav etter opplæringslova'!$C$8)</f>
        <v>0</v>
      </c>
      <c r="I470" s="84" t="str">
        <f t="shared" si="42"/>
        <v xml:space="preserve"> </v>
      </c>
      <c r="J470" s="44" t="b">
        <f>IF('Formell utdanning'!D470='Krav etter opplæringslova'!$C$10,TRUE)</f>
        <v>0</v>
      </c>
      <c r="K470" s="84" t="str">
        <f t="shared" si="43"/>
        <v xml:space="preserve"> </v>
      </c>
      <c r="L470" s="44" t="b">
        <f>OR(D470='Krav etter opplæringslova'!$C$11,D470='Krav etter opplæringslova'!$C$13)</f>
        <v>0</v>
      </c>
      <c r="M470" s="84" t="str">
        <f t="shared" si="44"/>
        <v xml:space="preserve"> </v>
      </c>
      <c r="N470" s="44" t="b">
        <f>IF('Formell utdanning'!D470='Krav etter opplæringslova'!$C$14,TRUE)</f>
        <v>0</v>
      </c>
      <c r="O470" s="84" t="str">
        <f t="shared" si="45"/>
        <v xml:space="preserve"> </v>
      </c>
      <c r="P470" s="44" t="b">
        <f>OR(D470='Krav etter opplæringslova'!$C$3,D470='Krav etter opplæringslova'!$C$4,D470='Krav etter opplæringslova'!$C$5,D470='Krav etter opplæringslova'!$C$7,D470='Krav etter opplæringslova'!$C$9)</f>
        <v>0</v>
      </c>
      <c r="Q470" s="84" t="str">
        <f t="shared" si="46"/>
        <v xml:space="preserve"> </v>
      </c>
      <c r="R470" s="62" t="str">
        <f t="shared" si="47"/>
        <v xml:space="preserve">     </v>
      </c>
    </row>
    <row r="471" spans="1:18" ht="30" customHeight="1" x14ac:dyDescent="0.2">
      <c r="A471" s="121"/>
      <c r="B471" s="122"/>
      <c r="C471" s="123"/>
      <c r="D471" s="122"/>
      <c r="E471" s="124"/>
      <c r="F471" s="122"/>
      <c r="G471" s="125"/>
      <c r="H471" s="44" t="b">
        <f>OR(D471='Krav etter opplæringslova'!$C$6,D471='Krav etter opplæringslova'!$C$8)</f>
        <v>0</v>
      </c>
      <c r="I471" s="84" t="str">
        <f t="shared" si="42"/>
        <v xml:space="preserve"> </v>
      </c>
      <c r="J471" s="44" t="b">
        <f>IF('Formell utdanning'!D471='Krav etter opplæringslova'!$C$10,TRUE)</f>
        <v>0</v>
      </c>
      <c r="K471" s="84" t="str">
        <f t="shared" si="43"/>
        <v xml:space="preserve"> </v>
      </c>
      <c r="L471" s="44" t="b">
        <f>OR(D471='Krav etter opplæringslova'!$C$11,D471='Krav etter opplæringslova'!$C$13)</f>
        <v>0</v>
      </c>
      <c r="M471" s="84" t="str">
        <f t="shared" si="44"/>
        <v xml:space="preserve"> </v>
      </c>
      <c r="N471" s="44" t="b">
        <f>IF('Formell utdanning'!D471='Krav etter opplæringslova'!$C$14,TRUE)</f>
        <v>0</v>
      </c>
      <c r="O471" s="84" t="str">
        <f t="shared" si="45"/>
        <v xml:space="preserve"> </v>
      </c>
      <c r="P471" s="44" t="b">
        <f>OR(D471='Krav etter opplæringslova'!$C$3,D471='Krav etter opplæringslova'!$C$4,D471='Krav etter opplæringslova'!$C$5,D471='Krav etter opplæringslova'!$C$7,D471='Krav etter opplæringslova'!$C$9)</f>
        <v>0</v>
      </c>
      <c r="Q471" s="84" t="str">
        <f t="shared" si="46"/>
        <v xml:space="preserve"> </v>
      </c>
      <c r="R471" s="62" t="str">
        <f t="shared" si="47"/>
        <v xml:space="preserve">     </v>
      </c>
    </row>
    <row r="472" spans="1:18" ht="30" customHeight="1" x14ac:dyDescent="0.2">
      <c r="A472" s="121"/>
      <c r="B472" s="122"/>
      <c r="C472" s="123"/>
      <c r="D472" s="122"/>
      <c r="E472" s="124"/>
      <c r="F472" s="122"/>
      <c r="G472" s="125"/>
      <c r="H472" s="44" t="b">
        <f>OR(D472='Krav etter opplæringslova'!$C$6,D472='Krav etter opplæringslova'!$C$8)</f>
        <v>0</v>
      </c>
      <c r="I472" s="84" t="str">
        <f t="shared" si="42"/>
        <v xml:space="preserve"> </v>
      </c>
      <c r="J472" s="44" t="b">
        <f>IF('Formell utdanning'!D472='Krav etter opplæringslova'!$C$10,TRUE)</f>
        <v>0</v>
      </c>
      <c r="K472" s="84" t="str">
        <f t="shared" si="43"/>
        <v xml:space="preserve"> </v>
      </c>
      <c r="L472" s="44" t="b">
        <f>OR(D472='Krav etter opplæringslova'!$C$11,D472='Krav etter opplæringslova'!$C$13)</f>
        <v>0</v>
      </c>
      <c r="M472" s="84" t="str">
        <f t="shared" si="44"/>
        <v xml:space="preserve"> </v>
      </c>
      <c r="N472" s="44" t="b">
        <f>IF('Formell utdanning'!D472='Krav etter opplæringslova'!$C$14,TRUE)</f>
        <v>0</v>
      </c>
      <c r="O472" s="84" t="str">
        <f t="shared" si="45"/>
        <v xml:space="preserve"> </v>
      </c>
      <c r="P472" s="44" t="b">
        <f>OR(D472='Krav etter opplæringslova'!$C$3,D472='Krav etter opplæringslova'!$C$4,D472='Krav etter opplæringslova'!$C$5,D472='Krav etter opplæringslova'!$C$7,D472='Krav etter opplæringslova'!$C$9)</f>
        <v>0</v>
      </c>
      <c r="Q472" s="84" t="str">
        <f t="shared" si="46"/>
        <v xml:space="preserve"> </v>
      </c>
      <c r="R472" s="62" t="str">
        <f t="shared" si="47"/>
        <v xml:space="preserve">     </v>
      </c>
    </row>
    <row r="473" spans="1:18" ht="30" customHeight="1" x14ac:dyDescent="0.2">
      <c r="A473" s="121"/>
      <c r="B473" s="122"/>
      <c r="C473" s="123"/>
      <c r="D473" s="122"/>
      <c r="E473" s="124"/>
      <c r="F473" s="122"/>
      <c r="G473" s="125"/>
      <c r="H473" s="44" t="b">
        <f>OR(D473='Krav etter opplæringslova'!$C$6,D473='Krav etter opplæringslova'!$C$8)</f>
        <v>0</v>
      </c>
      <c r="I473" s="84" t="str">
        <f t="shared" si="42"/>
        <v xml:space="preserve"> </v>
      </c>
      <c r="J473" s="44" t="b">
        <f>IF('Formell utdanning'!D473='Krav etter opplæringslova'!$C$10,TRUE)</f>
        <v>0</v>
      </c>
      <c r="K473" s="84" t="str">
        <f t="shared" si="43"/>
        <v xml:space="preserve"> </v>
      </c>
      <c r="L473" s="44" t="b">
        <f>OR(D473='Krav etter opplæringslova'!$C$11,D473='Krav etter opplæringslova'!$C$13)</f>
        <v>0</v>
      </c>
      <c r="M473" s="84" t="str">
        <f t="shared" si="44"/>
        <v xml:space="preserve"> </v>
      </c>
      <c r="N473" s="44" t="b">
        <f>IF('Formell utdanning'!D473='Krav etter opplæringslova'!$C$14,TRUE)</f>
        <v>0</v>
      </c>
      <c r="O473" s="84" t="str">
        <f t="shared" si="45"/>
        <v xml:space="preserve"> </v>
      </c>
      <c r="P473" s="44" t="b">
        <f>OR(D473='Krav etter opplæringslova'!$C$3,D473='Krav etter opplæringslova'!$C$4,D473='Krav etter opplæringslova'!$C$5,D473='Krav etter opplæringslova'!$C$7,D473='Krav etter opplæringslova'!$C$9)</f>
        <v>0</v>
      </c>
      <c r="Q473" s="84" t="str">
        <f t="shared" si="46"/>
        <v xml:space="preserve"> </v>
      </c>
      <c r="R473" s="62" t="str">
        <f t="shared" si="47"/>
        <v xml:space="preserve">     </v>
      </c>
    </row>
    <row r="474" spans="1:18" ht="30" customHeight="1" x14ac:dyDescent="0.2">
      <c r="A474" s="121"/>
      <c r="B474" s="122"/>
      <c r="C474" s="123"/>
      <c r="D474" s="122"/>
      <c r="E474" s="124"/>
      <c r="F474" s="122"/>
      <c r="G474" s="125"/>
      <c r="H474" s="44" t="b">
        <f>OR(D474='Krav etter opplæringslova'!$C$6,D474='Krav etter opplæringslova'!$C$8)</f>
        <v>0</v>
      </c>
      <c r="I474" s="84" t="str">
        <f t="shared" si="42"/>
        <v xml:space="preserve"> </v>
      </c>
      <c r="J474" s="44" t="b">
        <f>IF('Formell utdanning'!D474='Krav etter opplæringslova'!$C$10,TRUE)</f>
        <v>0</v>
      </c>
      <c r="K474" s="84" t="str">
        <f t="shared" si="43"/>
        <v xml:space="preserve"> </v>
      </c>
      <c r="L474" s="44" t="b">
        <f>OR(D474='Krav etter opplæringslova'!$C$11,D474='Krav etter opplæringslova'!$C$13)</f>
        <v>0</v>
      </c>
      <c r="M474" s="84" t="str">
        <f t="shared" si="44"/>
        <v xml:space="preserve"> </v>
      </c>
      <c r="N474" s="44" t="b">
        <f>IF('Formell utdanning'!D474='Krav etter opplæringslova'!$C$14,TRUE)</f>
        <v>0</v>
      </c>
      <c r="O474" s="84" t="str">
        <f t="shared" si="45"/>
        <v xml:space="preserve"> </v>
      </c>
      <c r="P474" s="44" t="b">
        <f>OR(D474='Krav etter opplæringslova'!$C$3,D474='Krav etter opplæringslova'!$C$4,D474='Krav etter opplæringslova'!$C$5,D474='Krav etter opplæringslova'!$C$7,D474='Krav etter opplæringslova'!$C$9)</f>
        <v>0</v>
      </c>
      <c r="Q474" s="84" t="str">
        <f t="shared" si="46"/>
        <v xml:space="preserve"> </v>
      </c>
      <c r="R474" s="62" t="str">
        <f t="shared" si="47"/>
        <v xml:space="preserve">     </v>
      </c>
    </row>
    <row r="475" spans="1:18" ht="30" customHeight="1" x14ac:dyDescent="0.2">
      <c r="A475" s="121"/>
      <c r="B475" s="122"/>
      <c r="C475" s="123"/>
      <c r="D475" s="122"/>
      <c r="E475" s="124"/>
      <c r="F475" s="122"/>
      <c r="G475" s="125"/>
      <c r="H475" s="44" t="b">
        <f>OR(D475='Krav etter opplæringslova'!$C$6,D475='Krav etter opplæringslova'!$C$8)</f>
        <v>0</v>
      </c>
      <c r="I475" s="84" t="str">
        <f t="shared" si="42"/>
        <v xml:space="preserve"> </v>
      </c>
      <c r="J475" s="44" t="b">
        <f>IF('Formell utdanning'!D475='Krav etter opplæringslova'!$C$10,TRUE)</f>
        <v>0</v>
      </c>
      <c r="K475" s="84" t="str">
        <f t="shared" si="43"/>
        <v xml:space="preserve"> </v>
      </c>
      <c r="L475" s="44" t="b">
        <f>OR(D475='Krav etter opplæringslova'!$C$11,D475='Krav etter opplæringslova'!$C$13)</f>
        <v>0</v>
      </c>
      <c r="M475" s="84" t="str">
        <f t="shared" si="44"/>
        <v xml:space="preserve"> </v>
      </c>
      <c r="N475" s="44" t="b">
        <f>IF('Formell utdanning'!D475='Krav etter opplæringslova'!$C$14,TRUE)</f>
        <v>0</v>
      </c>
      <c r="O475" s="84" t="str">
        <f t="shared" si="45"/>
        <v xml:space="preserve"> </v>
      </c>
      <c r="P475" s="44" t="b">
        <f>OR(D475='Krav etter opplæringslova'!$C$3,D475='Krav etter opplæringslova'!$C$4,D475='Krav etter opplæringslova'!$C$5,D475='Krav etter opplæringslova'!$C$7,D475='Krav etter opplæringslova'!$C$9)</f>
        <v>0</v>
      </c>
      <c r="Q475" s="84" t="str">
        <f t="shared" si="46"/>
        <v xml:space="preserve"> </v>
      </c>
      <c r="R475" s="62" t="str">
        <f t="shared" si="47"/>
        <v xml:space="preserve">     </v>
      </c>
    </row>
    <row r="476" spans="1:18" ht="30" customHeight="1" x14ac:dyDescent="0.2">
      <c r="A476" s="121"/>
      <c r="B476" s="122"/>
      <c r="C476" s="123"/>
      <c r="D476" s="122"/>
      <c r="E476" s="124"/>
      <c r="F476" s="122"/>
      <c r="G476" s="125"/>
      <c r="H476" s="44" t="b">
        <f>OR(D476='Krav etter opplæringslova'!$C$6,D476='Krav etter opplæringslova'!$C$8)</f>
        <v>0</v>
      </c>
      <c r="I476" s="84" t="str">
        <f t="shared" si="42"/>
        <v xml:space="preserve"> </v>
      </c>
      <c r="J476" s="44" t="b">
        <f>IF('Formell utdanning'!D476='Krav etter opplæringslova'!$C$10,TRUE)</f>
        <v>0</v>
      </c>
      <c r="K476" s="84" t="str">
        <f t="shared" si="43"/>
        <v xml:space="preserve"> </v>
      </c>
      <c r="L476" s="44" t="b">
        <f>OR(D476='Krav etter opplæringslova'!$C$11,D476='Krav etter opplæringslova'!$C$13)</f>
        <v>0</v>
      </c>
      <c r="M476" s="84" t="str">
        <f t="shared" si="44"/>
        <v xml:space="preserve"> </v>
      </c>
      <c r="N476" s="44" t="b">
        <f>IF('Formell utdanning'!D476='Krav etter opplæringslova'!$C$14,TRUE)</f>
        <v>0</v>
      </c>
      <c r="O476" s="84" t="str">
        <f t="shared" si="45"/>
        <v xml:space="preserve"> </v>
      </c>
      <c r="P476" s="44" t="b">
        <f>OR(D476='Krav etter opplæringslova'!$C$3,D476='Krav etter opplæringslova'!$C$4,D476='Krav etter opplæringslova'!$C$5,D476='Krav etter opplæringslova'!$C$7,D476='Krav etter opplæringslova'!$C$9)</f>
        <v>0</v>
      </c>
      <c r="Q476" s="84" t="str">
        <f t="shared" si="46"/>
        <v xml:space="preserve"> </v>
      </c>
      <c r="R476" s="62" t="str">
        <f t="shared" si="47"/>
        <v xml:space="preserve">     </v>
      </c>
    </row>
    <row r="477" spans="1:18" ht="30" customHeight="1" x14ac:dyDescent="0.2">
      <c r="A477" s="121"/>
      <c r="B477" s="122"/>
      <c r="C477" s="123"/>
      <c r="D477" s="122"/>
      <c r="E477" s="124"/>
      <c r="F477" s="122"/>
      <c r="G477" s="125"/>
      <c r="H477" s="44" t="b">
        <f>OR(D477='Krav etter opplæringslova'!$C$6,D477='Krav etter opplæringslova'!$C$8)</f>
        <v>0</v>
      </c>
      <c r="I477" s="84" t="str">
        <f t="shared" si="42"/>
        <v xml:space="preserve"> </v>
      </c>
      <c r="J477" s="44" t="b">
        <f>IF('Formell utdanning'!D477='Krav etter opplæringslova'!$C$10,TRUE)</f>
        <v>0</v>
      </c>
      <c r="K477" s="84" t="str">
        <f t="shared" si="43"/>
        <v xml:space="preserve"> </v>
      </c>
      <c r="L477" s="44" t="b">
        <f>OR(D477='Krav etter opplæringslova'!$C$11,D477='Krav etter opplæringslova'!$C$13)</f>
        <v>0</v>
      </c>
      <c r="M477" s="84" t="str">
        <f t="shared" si="44"/>
        <v xml:space="preserve"> </v>
      </c>
      <c r="N477" s="44" t="b">
        <f>IF('Formell utdanning'!D477='Krav etter opplæringslova'!$C$14,TRUE)</f>
        <v>0</v>
      </c>
      <c r="O477" s="84" t="str">
        <f t="shared" si="45"/>
        <v xml:space="preserve"> </v>
      </c>
      <c r="P477" s="44" t="b">
        <f>OR(D477='Krav etter opplæringslova'!$C$3,D477='Krav etter opplæringslova'!$C$4,D477='Krav etter opplæringslova'!$C$5,D477='Krav etter opplæringslova'!$C$7,D477='Krav etter opplæringslova'!$C$9)</f>
        <v>0</v>
      </c>
      <c r="Q477" s="84" t="str">
        <f t="shared" si="46"/>
        <v xml:space="preserve"> </v>
      </c>
      <c r="R477" s="62" t="str">
        <f t="shared" si="47"/>
        <v xml:space="preserve">     </v>
      </c>
    </row>
    <row r="478" spans="1:18" ht="30" customHeight="1" x14ac:dyDescent="0.2">
      <c r="A478" s="121"/>
      <c r="B478" s="122"/>
      <c r="C478" s="123"/>
      <c r="D478" s="122"/>
      <c r="E478" s="124"/>
      <c r="F478" s="122"/>
      <c r="G478" s="125"/>
      <c r="H478" s="44" t="b">
        <f>OR(D478='Krav etter opplæringslova'!$C$6,D478='Krav etter opplæringslova'!$C$8)</f>
        <v>0</v>
      </c>
      <c r="I478" s="84" t="str">
        <f t="shared" si="42"/>
        <v xml:space="preserve"> </v>
      </c>
      <c r="J478" s="44" t="b">
        <f>IF('Formell utdanning'!D478='Krav etter opplæringslova'!$C$10,TRUE)</f>
        <v>0</v>
      </c>
      <c r="K478" s="84" t="str">
        <f t="shared" si="43"/>
        <v xml:space="preserve"> </v>
      </c>
      <c r="L478" s="44" t="b">
        <f>OR(D478='Krav etter opplæringslova'!$C$11,D478='Krav etter opplæringslova'!$C$13)</f>
        <v>0</v>
      </c>
      <c r="M478" s="84" t="str">
        <f t="shared" si="44"/>
        <v xml:space="preserve"> </v>
      </c>
      <c r="N478" s="44" t="b">
        <f>IF('Formell utdanning'!D478='Krav etter opplæringslova'!$C$14,TRUE)</f>
        <v>0</v>
      </c>
      <c r="O478" s="84" t="str">
        <f t="shared" si="45"/>
        <v xml:space="preserve"> </v>
      </c>
      <c r="P478" s="44" t="b">
        <f>OR(D478='Krav etter opplæringslova'!$C$3,D478='Krav etter opplæringslova'!$C$4,D478='Krav etter opplæringslova'!$C$5,D478='Krav etter opplæringslova'!$C$7,D478='Krav etter opplæringslova'!$C$9)</f>
        <v>0</v>
      </c>
      <c r="Q478" s="84" t="str">
        <f t="shared" si="46"/>
        <v xml:space="preserve"> </v>
      </c>
      <c r="R478" s="62" t="str">
        <f t="shared" si="47"/>
        <v xml:space="preserve">     </v>
      </c>
    </row>
    <row r="479" spans="1:18" ht="30" customHeight="1" x14ac:dyDescent="0.2">
      <c r="A479" s="121"/>
      <c r="B479" s="122"/>
      <c r="C479" s="123"/>
      <c r="D479" s="122"/>
      <c r="E479" s="124"/>
      <c r="F479" s="122"/>
      <c r="G479" s="125"/>
      <c r="H479" s="44" t="b">
        <f>OR(D479='Krav etter opplæringslova'!$C$6,D479='Krav etter opplæringslova'!$C$8)</f>
        <v>0</v>
      </c>
      <c r="I479" s="84" t="str">
        <f t="shared" si="42"/>
        <v xml:space="preserve"> </v>
      </c>
      <c r="J479" s="44" t="b">
        <f>IF('Formell utdanning'!D479='Krav etter opplæringslova'!$C$10,TRUE)</f>
        <v>0</v>
      </c>
      <c r="K479" s="84" t="str">
        <f t="shared" si="43"/>
        <v xml:space="preserve"> </v>
      </c>
      <c r="L479" s="44" t="b">
        <f>OR(D479='Krav etter opplæringslova'!$C$11,D479='Krav etter opplæringslova'!$C$13)</f>
        <v>0</v>
      </c>
      <c r="M479" s="84" t="str">
        <f t="shared" si="44"/>
        <v xml:space="preserve"> </v>
      </c>
      <c r="N479" s="44" t="b">
        <f>IF('Formell utdanning'!D479='Krav etter opplæringslova'!$C$14,TRUE)</f>
        <v>0</v>
      </c>
      <c r="O479" s="84" t="str">
        <f t="shared" si="45"/>
        <v xml:space="preserve"> </v>
      </c>
      <c r="P479" s="44" t="b">
        <f>OR(D479='Krav etter opplæringslova'!$C$3,D479='Krav etter opplæringslova'!$C$4,D479='Krav etter opplæringslova'!$C$5,D479='Krav etter opplæringslova'!$C$7,D479='Krav etter opplæringslova'!$C$9)</f>
        <v>0</v>
      </c>
      <c r="Q479" s="84" t="str">
        <f t="shared" si="46"/>
        <v xml:space="preserve"> </v>
      </c>
      <c r="R479" s="62" t="str">
        <f t="shared" si="47"/>
        <v xml:space="preserve">     </v>
      </c>
    </row>
    <row r="480" spans="1:18" ht="30" customHeight="1" x14ac:dyDescent="0.2">
      <c r="A480" s="121"/>
      <c r="B480" s="122"/>
      <c r="C480" s="123"/>
      <c r="D480" s="122"/>
      <c r="E480" s="124"/>
      <c r="F480" s="122"/>
      <c r="G480" s="125"/>
      <c r="H480" s="44" t="b">
        <f>OR(D480='Krav etter opplæringslova'!$C$6,D480='Krav etter opplæringslova'!$C$8)</f>
        <v>0</v>
      </c>
      <c r="I480" s="84" t="str">
        <f t="shared" si="42"/>
        <v xml:space="preserve"> </v>
      </c>
      <c r="J480" s="44" t="b">
        <f>IF('Formell utdanning'!D480='Krav etter opplæringslova'!$C$10,TRUE)</f>
        <v>0</v>
      </c>
      <c r="K480" s="84" t="str">
        <f t="shared" si="43"/>
        <v xml:space="preserve"> </v>
      </c>
      <c r="L480" s="44" t="b">
        <f>OR(D480='Krav etter opplæringslova'!$C$11,D480='Krav etter opplæringslova'!$C$13)</f>
        <v>0</v>
      </c>
      <c r="M480" s="84" t="str">
        <f t="shared" si="44"/>
        <v xml:space="preserve"> </v>
      </c>
      <c r="N480" s="44" t="b">
        <f>IF('Formell utdanning'!D480='Krav etter opplæringslova'!$C$14,TRUE)</f>
        <v>0</v>
      </c>
      <c r="O480" s="84" t="str">
        <f t="shared" si="45"/>
        <v xml:space="preserve"> </v>
      </c>
      <c r="P480" s="44" t="b">
        <f>OR(D480='Krav etter opplæringslova'!$C$3,D480='Krav etter opplæringslova'!$C$4,D480='Krav etter opplæringslova'!$C$5,D480='Krav etter opplæringslova'!$C$7,D480='Krav etter opplæringslova'!$C$9)</f>
        <v>0</v>
      </c>
      <c r="Q480" s="84" t="str">
        <f t="shared" si="46"/>
        <v xml:space="preserve"> </v>
      </c>
      <c r="R480" s="62" t="str">
        <f t="shared" si="47"/>
        <v xml:space="preserve">     </v>
      </c>
    </row>
    <row r="481" spans="1:18" ht="30" customHeight="1" x14ac:dyDescent="0.2">
      <c r="A481" s="121"/>
      <c r="B481" s="122"/>
      <c r="C481" s="123"/>
      <c r="D481" s="122"/>
      <c r="E481" s="124"/>
      <c r="F481" s="122"/>
      <c r="G481" s="125"/>
      <c r="H481" s="44" t="b">
        <f>OR(D481='Krav etter opplæringslova'!$C$6,D481='Krav etter opplæringslova'!$C$8)</f>
        <v>0</v>
      </c>
      <c r="I481" s="84" t="str">
        <f t="shared" si="42"/>
        <v xml:space="preserve"> </v>
      </c>
      <c r="J481" s="44" t="b">
        <f>IF('Formell utdanning'!D481='Krav etter opplæringslova'!$C$10,TRUE)</f>
        <v>0</v>
      </c>
      <c r="K481" s="84" t="str">
        <f t="shared" si="43"/>
        <v xml:space="preserve"> </v>
      </c>
      <c r="L481" s="44" t="b">
        <f>OR(D481='Krav etter opplæringslova'!$C$11,D481='Krav etter opplæringslova'!$C$13)</f>
        <v>0</v>
      </c>
      <c r="M481" s="84" t="str">
        <f t="shared" si="44"/>
        <v xml:space="preserve"> </v>
      </c>
      <c r="N481" s="44" t="b">
        <f>IF('Formell utdanning'!D481='Krav etter opplæringslova'!$C$14,TRUE)</f>
        <v>0</v>
      </c>
      <c r="O481" s="84" t="str">
        <f t="shared" si="45"/>
        <v xml:space="preserve"> </v>
      </c>
      <c r="P481" s="44" t="b">
        <f>OR(D481='Krav etter opplæringslova'!$C$3,D481='Krav etter opplæringslova'!$C$4,D481='Krav etter opplæringslova'!$C$5,D481='Krav etter opplæringslova'!$C$7,D481='Krav etter opplæringslova'!$C$9)</f>
        <v>0</v>
      </c>
      <c r="Q481" s="84" t="str">
        <f t="shared" si="46"/>
        <v xml:space="preserve"> </v>
      </c>
      <c r="R481" s="62" t="str">
        <f t="shared" si="47"/>
        <v xml:space="preserve">     </v>
      </c>
    </row>
    <row r="482" spans="1:18" ht="30" customHeight="1" x14ac:dyDescent="0.2">
      <c r="A482" s="121"/>
      <c r="B482" s="122"/>
      <c r="C482" s="123"/>
      <c r="D482" s="122"/>
      <c r="E482" s="124"/>
      <c r="F482" s="122"/>
      <c r="G482" s="125"/>
      <c r="H482" s="44" t="b">
        <f>OR(D482='Krav etter opplæringslova'!$C$6,D482='Krav etter opplæringslova'!$C$8)</f>
        <v>0</v>
      </c>
      <c r="I482" s="84" t="str">
        <f t="shared" si="42"/>
        <v xml:space="preserve"> </v>
      </c>
      <c r="J482" s="44" t="b">
        <f>IF('Formell utdanning'!D482='Krav etter opplæringslova'!$C$10,TRUE)</f>
        <v>0</v>
      </c>
      <c r="K482" s="84" t="str">
        <f t="shared" si="43"/>
        <v xml:space="preserve"> </v>
      </c>
      <c r="L482" s="44" t="b">
        <f>OR(D482='Krav etter opplæringslova'!$C$11,D482='Krav etter opplæringslova'!$C$13)</f>
        <v>0</v>
      </c>
      <c r="M482" s="84" t="str">
        <f t="shared" si="44"/>
        <v xml:space="preserve"> </v>
      </c>
      <c r="N482" s="44" t="b">
        <f>IF('Formell utdanning'!D482='Krav etter opplæringslova'!$C$14,TRUE)</f>
        <v>0</v>
      </c>
      <c r="O482" s="84" t="str">
        <f t="shared" si="45"/>
        <v xml:space="preserve"> </v>
      </c>
      <c r="P482" s="44" t="b">
        <f>OR(D482='Krav etter opplæringslova'!$C$3,D482='Krav etter opplæringslova'!$C$4,D482='Krav etter opplæringslova'!$C$5,D482='Krav etter opplæringslova'!$C$7,D482='Krav etter opplæringslova'!$C$9)</f>
        <v>0</v>
      </c>
      <c r="Q482" s="84" t="str">
        <f t="shared" si="46"/>
        <v xml:space="preserve"> </v>
      </c>
      <c r="R482" s="62" t="str">
        <f t="shared" si="47"/>
        <v xml:space="preserve">     </v>
      </c>
    </row>
    <row r="483" spans="1:18" ht="30" customHeight="1" x14ac:dyDescent="0.2">
      <c r="A483" s="121"/>
      <c r="B483" s="122"/>
      <c r="C483" s="123"/>
      <c r="D483" s="122"/>
      <c r="E483" s="124"/>
      <c r="F483" s="122"/>
      <c r="G483" s="125"/>
      <c r="H483" s="44" t="b">
        <f>OR(D483='Krav etter opplæringslova'!$C$6,D483='Krav etter opplæringslova'!$C$8)</f>
        <v>0</v>
      </c>
      <c r="I483" s="84" t="str">
        <f t="shared" si="42"/>
        <v xml:space="preserve"> </v>
      </c>
      <c r="J483" s="44" t="b">
        <f>IF('Formell utdanning'!D483='Krav etter opplæringslova'!$C$10,TRUE)</f>
        <v>0</v>
      </c>
      <c r="K483" s="84" t="str">
        <f t="shared" si="43"/>
        <v xml:space="preserve"> </v>
      </c>
      <c r="L483" s="44" t="b">
        <f>OR(D483='Krav etter opplæringslova'!$C$11,D483='Krav etter opplæringslova'!$C$13)</f>
        <v>0</v>
      </c>
      <c r="M483" s="84" t="str">
        <f t="shared" si="44"/>
        <v xml:space="preserve"> </v>
      </c>
      <c r="N483" s="44" t="b">
        <f>IF('Formell utdanning'!D483='Krav etter opplæringslova'!$C$14,TRUE)</f>
        <v>0</v>
      </c>
      <c r="O483" s="84" t="str">
        <f t="shared" si="45"/>
        <v xml:space="preserve"> </v>
      </c>
      <c r="P483" s="44" t="b">
        <f>OR(D483='Krav etter opplæringslova'!$C$3,D483='Krav etter opplæringslova'!$C$4,D483='Krav etter opplæringslova'!$C$5,D483='Krav etter opplæringslova'!$C$7,D483='Krav etter opplæringslova'!$C$9)</f>
        <v>0</v>
      </c>
      <c r="Q483" s="84" t="str">
        <f t="shared" si="46"/>
        <v xml:space="preserve"> </v>
      </c>
      <c r="R483" s="62" t="str">
        <f t="shared" si="47"/>
        <v xml:space="preserve">     </v>
      </c>
    </row>
    <row r="484" spans="1:18" ht="30" customHeight="1" x14ac:dyDescent="0.2">
      <c r="A484" s="121"/>
      <c r="B484" s="122"/>
      <c r="C484" s="123"/>
      <c r="D484" s="122"/>
      <c r="E484" s="124"/>
      <c r="F484" s="122"/>
      <c r="G484" s="125"/>
      <c r="H484" s="44" t="b">
        <f>OR(D484='Krav etter opplæringslova'!$C$6,D484='Krav etter opplæringslova'!$C$8)</f>
        <v>0</v>
      </c>
      <c r="I484" s="84" t="str">
        <f t="shared" si="42"/>
        <v xml:space="preserve"> </v>
      </c>
      <c r="J484" s="44" t="b">
        <f>IF('Formell utdanning'!D484='Krav etter opplæringslova'!$C$10,TRUE)</f>
        <v>0</v>
      </c>
      <c r="K484" s="84" t="str">
        <f t="shared" si="43"/>
        <v xml:space="preserve"> </v>
      </c>
      <c r="L484" s="44" t="b">
        <f>OR(D484='Krav etter opplæringslova'!$C$11,D484='Krav etter opplæringslova'!$C$13)</f>
        <v>0</v>
      </c>
      <c r="M484" s="84" t="str">
        <f t="shared" si="44"/>
        <v xml:space="preserve"> </v>
      </c>
      <c r="N484" s="44" t="b">
        <f>IF('Formell utdanning'!D484='Krav etter opplæringslova'!$C$14,TRUE)</f>
        <v>0</v>
      </c>
      <c r="O484" s="84" t="str">
        <f t="shared" si="45"/>
        <v xml:space="preserve"> </v>
      </c>
      <c r="P484" s="44" t="b">
        <f>OR(D484='Krav etter opplæringslova'!$C$3,D484='Krav etter opplæringslova'!$C$4,D484='Krav etter opplæringslova'!$C$5,D484='Krav etter opplæringslova'!$C$7,D484='Krav etter opplæringslova'!$C$9)</f>
        <v>0</v>
      </c>
      <c r="Q484" s="84" t="str">
        <f t="shared" si="46"/>
        <v xml:space="preserve"> </v>
      </c>
      <c r="R484" s="62" t="str">
        <f t="shared" si="47"/>
        <v xml:space="preserve">     </v>
      </c>
    </row>
    <row r="485" spans="1:18" ht="30" customHeight="1" x14ac:dyDescent="0.2">
      <c r="A485" s="121"/>
      <c r="B485" s="122"/>
      <c r="C485" s="123"/>
      <c r="D485" s="122"/>
      <c r="E485" s="124"/>
      <c r="F485" s="122"/>
      <c r="G485" s="125"/>
      <c r="H485" s="44" t="b">
        <f>OR(D485='Krav etter opplæringslova'!$C$6,D485='Krav etter opplæringslova'!$C$8)</f>
        <v>0</v>
      </c>
      <c r="I485" s="84" t="str">
        <f t="shared" si="42"/>
        <v xml:space="preserve"> </v>
      </c>
      <c r="J485" s="44" t="b">
        <f>IF('Formell utdanning'!D485='Krav etter opplæringslova'!$C$10,TRUE)</f>
        <v>0</v>
      </c>
      <c r="K485" s="84" t="str">
        <f t="shared" si="43"/>
        <v xml:space="preserve"> </v>
      </c>
      <c r="L485" s="44" t="b">
        <f>OR(D485='Krav etter opplæringslova'!$C$11,D485='Krav etter opplæringslova'!$C$13)</f>
        <v>0</v>
      </c>
      <c r="M485" s="84" t="str">
        <f t="shared" si="44"/>
        <v xml:space="preserve"> </v>
      </c>
      <c r="N485" s="44" t="b">
        <f>IF('Formell utdanning'!D485='Krav etter opplæringslova'!$C$14,TRUE)</f>
        <v>0</v>
      </c>
      <c r="O485" s="84" t="str">
        <f t="shared" si="45"/>
        <v xml:space="preserve"> </v>
      </c>
      <c r="P485" s="44" t="b">
        <f>OR(D485='Krav etter opplæringslova'!$C$3,D485='Krav etter opplæringslova'!$C$4,D485='Krav etter opplæringslova'!$C$5,D485='Krav etter opplæringslova'!$C$7,D485='Krav etter opplæringslova'!$C$9)</f>
        <v>0</v>
      </c>
      <c r="Q485" s="84" t="str">
        <f t="shared" si="46"/>
        <v xml:space="preserve"> </v>
      </c>
      <c r="R485" s="62" t="str">
        <f t="shared" si="47"/>
        <v xml:space="preserve">     </v>
      </c>
    </row>
    <row r="486" spans="1:18" ht="30" customHeight="1" x14ac:dyDescent="0.2">
      <c r="A486" s="121"/>
      <c r="B486" s="122"/>
      <c r="C486" s="123"/>
      <c r="D486" s="122"/>
      <c r="E486" s="124"/>
      <c r="F486" s="122"/>
      <c r="G486" s="125"/>
      <c r="H486" s="44" t="b">
        <f>OR(D486='Krav etter opplæringslova'!$C$6,D486='Krav etter opplæringslova'!$C$8)</f>
        <v>0</v>
      </c>
      <c r="I486" s="84" t="str">
        <f t="shared" si="42"/>
        <v xml:space="preserve"> </v>
      </c>
      <c r="J486" s="44" t="b">
        <f>IF('Formell utdanning'!D486='Krav etter opplæringslova'!$C$10,TRUE)</f>
        <v>0</v>
      </c>
      <c r="K486" s="84" t="str">
        <f t="shared" si="43"/>
        <v xml:space="preserve"> </v>
      </c>
      <c r="L486" s="44" t="b">
        <f>OR(D486='Krav etter opplæringslova'!$C$11,D486='Krav etter opplæringslova'!$C$13)</f>
        <v>0</v>
      </c>
      <c r="M486" s="84" t="str">
        <f t="shared" si="44"/>
        <v xml:space="preserve"> </v>
      </c>
      <c r="N486" s="44" t="b">
        <f>IF('Formell utdanning'!D486='Krav etter opplæringslova'!$C$14,TRUE)</f>
        <v>0</v>
      </c>
      <c r="O486" s="84" t="str">
        <f t="shared" si="45"/>
        <v xml:space="preserve"> </v>
      </c>
      <c r="P486" s="44" t="b">
        <f>OR(D486='Krav etter opplæringslova'!$C$3,D486='Krav etter opplæringslova'!$C$4,D486='Krav etter opplæringslova'!$C$5,D486='Krav etter opplæringslova'!$C$7,D486='Krav etter opplæringslova'!$C$9)</f>
        <v>0</v>
      </c>
      <c r="Q486" s="84" t="str">
        <f t="shared" si="46"/>
        <v xml:space="preserve"> </v>
      </c>
      <c r="R486" s="62" t="str">
        <f t="shared" si="47"/>
        <v xml:space="preserve">     </v>
      </c>
    </row>
    <row r="487" spans="1:18" ht="30" customHeight="1" x14ac:dyDescent="0.2">
      <c r="A487" s="121"/>
      <c r="B487" s="122"/>
      <c r="C487" s="123"/>
      <c r="D487" s="122"/>
      <c r="E487" s="124"/>
      <c r="F487" s="122"/>
      <c r="G487" s="125"/>
      <c r="H487" s="44" t="b">
        <f>OR(D487='Krav etter opplæringslova'!$C$6,D487='Krav etter opplæringslova'!$C$8)</f>
        <v>0</v>
      </c>
      <c r="I487" s="84" t="str">
        <f t="shared" si="42"/>
        <v xml:space="preserve"> </v>
      </c>
      <c r="J487" s="44" t="b">
        <f>IF('Formell utdanning'!D487='Krav etter opplæringslova'!$C$10,TRUE)</f>
        <v>0</v>
      </c>
      <c r="K487" s="84" t="str">
        <f t="shared" si="43"/>
        <v xml:space="preserve"> </v>
      </c>
      <c r="L487" s="44" t="b">
        <f>OR(D487='Krav etter opplæringslova'!$C$11,D487='Krav etter opplæringslova'!$C$13)</f>
        <v>0</v>
      </c>
      <c r="M487" s="84" t="str">
        <f t="shared" si="44"/>
        <v xml:space="preserve"> </v>
      </c>
      <c r="N487" s="44" t="b">
        <f>IF('Formell utdanning'!D487='Krav etter opplæringslova'!$C$14,TRUE)</f>
        <v>0</v>
      </c>
      <c r="O487" s="84" t="str">
        <f t="shared" si="45"/>
        <v xml:space="preserve"> </v>
      </c>
      <c r="P487" s="44" t="b">
        <f>OR(D487='Krav etter opplæringslova'!$C$3,D487='Krav etter opplæringslova'!$C$4,D487='Krav etter opplæringslova'!$C$5,D487='Krav etter opplæringslova'!$C$7,D487='Krav etter opplæringslova'!$C$9)</f>
        <v>0</v>
      </c>
      <c r="Q487" s="84" t="str">
        <f t="shared" si="46"/>
        <v xml:space="preserve"> </v>
      </c>
      <c r="R487" s="62" t="str">
        <f t="shared" si="47"/>
        <v xml:space="preserve">     </v>
      </c>
    </row>
    <row r="488" spans="1:18" ht="30" customHeight="1" x14ac:dyDescent="0.2">
      <c r="A488" s="121"/>
      <c r="B488" s="122"/>
      <c r="C488" s="123"/>
      <c r="D488" s="122"/>
      <c r="E488" s="124"/>
      <c r="F488" s="122"/>
      <c r="G488" s="125"/>
      <c r="H488" s="44" t="b">
        <f>OR(D488='Krav etter opplæringslova'!$C$6,D488='Krav etter opplæringslova'!$C$8)</f>
        <v>0</v>
      </c>
      <c r="I488" s="84" t="str">
        <f t="shared" si="42"/>
        <v xml:space="preserve"> </v>
      </c>
      <c r="J488" s="44" t="b">
        <f>IF('Formell utdanning'!D488='Krav etter opplæringslova'!$C$10,TRUE)</f>
        <v>0</v>
      </c>
      <c r="K488" s="84" t="str">
        <f t="shared" si="43"/>
        <v xml:space="preserve"> </v>
      </c>
      <c r="L488" s="44" t="b">
        <f>OR(D488='Krav etter opplæringslova'!$C$11,D488='Krav etter opplæringslova'!$C$13)</f>
        <v>0</v>
      </c>
      <c r="M488" s="84" t="str">
        <f t="shared" si="44"/>
        <v xml:space="preserve"> </v>
      </c>
      <c r="N488" s="44" t="b">
        <f>IF('Formell utdanning'!D488='Krav etter opplæringslova'!$C$14,TRUE)</f>
        <v>0</v>
      </c>
      <c r="O488" s="84" t="str">
        <f t="shared" si="45"/>
        <v xml:space="preserve"> </v>
      </c>
      <c r="P488" s="44" t="b">
        <f>OR(D488='Krav etter opplæringslova'!$C$3,D488='Krav etter opplæringslova'!$C$4,D488='Krav etter opplæringslova'!$C$5,D488='Krav etter opplæringslova'!$C$7,D488='Krav etter opplæringslova'!$C$9)</f>
        <v>0</v>
      </c>
      <c r="Q488" s="84" t="str">
        <f t="shared" si="46"/>
        <v xml:space="preserve"> </v>
      </c>
      <c r="R488" s="62" t="str">
        <f t="shared" si="47"/>
        <v xml:space="preserve">     </v>
      </c>
    </row>
    <row r="489" spans="1:18" ht="30" customHeight="1" x14ac:dyDescent="0.2">
      <c r="A489" s="121"/>
      <c r="B489" s="122"/>
      <c r="C489" s="123"/>
      <c r="D489" s="122"/>
      <c r="E489" s="124"/>
      <c r="F489" s="122"/>
      <c r="G489" s="125"/>
      <c r="H489" s="44" t="b">
        <f>OR(D489='Krav etter opplæringslova'!$C$6,D489='Krav etter opplæringslova'!$C$8)</f>
        <v>0</v>
      </c>
      <c r="I489" s="84" t="str">
        <f t="shared" si="42"/>
        <v xml:space="preserve"> </v>
      </c>
      <c r="J489" s="44" t="b">
        <f>IF('Formell utdanning'!D489='Krav etter opplæringslova'!$C$10,TRUE)</f>
        <v>0</v>
      </c>
      <c r="K489" s="84" t="str">
        <f t="shared" si="43"/>
        <v xml:space="preserve"> </v>
      </c>
      <c r="L489" s="44" t="b">
        <f>OR(D489='Krav etter opplæringslova'!$C$11,D489='Krav etter opplæringslova'!$C$13)</f>
        <v>0</v>
      </c>
      <c r="M489" s="84" t="str">
        <f t="shared" si="44"/>
        <v xml:space="preserve"> </v>
      </c>
      <c r="N489" s="44" t="b">
        <f>IF('Formell utdanning'!D489='Krav etter opplæringslova'!$C$14,TRUE)</f>
        <v>0</v>
      </c>
      <c r="O489" s="84" t="str">
        <f t="shared" si="45"/>
        <v xml:space="preserve"> </v>
      </c>
      <c r="P489" s="44" t="b">
        <f>OR(D489='Krav etter opplæringslova'!$C$3,D489='Krav etter opplæringslova'!$C$4,D489='Krav etter opplæringslova'!$C$5,D489='Krav etter opplæringslova'!$C$7,D489='Krav etter opplæringslova'!$C$9)</f>
        <v>0</v>
      </c>
      <c r="Q489" s="84" t="str">
        <f t="shared" si="46"/>
        <v xml:space="preserve"> </v>
      </c>
      <c r="R489" s="62" t="str">
        <f t="shared" si="47"/>
        <v xml:space="preserve">     </v>
      </c>
    </row>
    <row r="490" spans="1:18" ht="30" customHeight="1" x14ac:dyDescent="0.2">
      <c r="A490" s="121"/>
      <c r="B490" s="122"/>
      <c r="C490" s="123"/>
      <c r="D490" s="122"/>
      <c r="E490" s="124"/>
      <c r="F490" s="122"/>
      <c r="G490" s="125"/>
      <c r="H490" s="44" t="b">
        <f>OR(D490='Krav etter opplæringslova'!$C$6,D490='Krav etter opplæringslova'!$C$8)</f>
        <v>0</v>
      </c>
      <c r="I490" s="84" t="str">
        <f t="shared" si="42"/>
        <v xml:space="preserve"> </v>
      </c>
      <c r="J490" s="44" t="b">
        <f>IF('Formell utdanning'!D490='Krav etter opplæringslova'!$C$10,TRUE)</f>
        <v>0</v>
      </c>
      <c r="K490" s="84" t="str">
        <f t="shared" si="43"/>
        <v xml:space="preserve"> </v>
      </c>
      <c r="L490" s="44" t="b">
        <f>OR(D490='Krav etter opplæringslova'!$C$11,D490='Krav etter opplæringslova'!$C$13)</f>
        <v>0</v>
      </c>
      <c r="M490" s="84" t="str">
        <f t="shared" si="44"/>
        <v xml:space="preserve"> </v>
      </c>
      <c r="N490" s="44" t="b">
        <f>IF('Formell utdanning'!D490='Krav etter opplæringslova'!$C$14,TRUE)</f>
        <v>0</v>
      </c>
      <c r="O490" s="84" t="str">
        <f t="shared" si="45"/>
        <v xml:space="preserve"> </v>
      </c>
      <c r="P490" s="44" t="b">
        <f>OR(D490='Krav etter opplæringslova'!$C$3,D490='Krav etter opplæringslova'!$C$4,D490='Krav etter opplæringslova'!$C$5,D490='Krav etter opplæringslova'!$C$7,D490='Krav etter opplæringslova'!$C$9)</f>
        <v>0</v>
      </c>
      <c r="Q490" s="84" t="str">
        <f t="shared" si="46"/>
        <v xml:space="preserve"> </v>
      </c>
      <c r="R490" s="62" t="str">
        <f t="shared" si="47"/>
        <v xml:space="preserve">     </v>
      </c>
    </row>
    <row r="491" spans="1:18" ht="30" customHeight="1" x14ac:dyDescent="0.2">
      <c r="A491" s="121"/>
      <c r="B491" s="122"/>
      <c r="C491" s="123"/>
      <c r="D491" s="122"/>
      <c r="E491" s="124"/>
      <c r="F491" s="122"/>
      <c r="G491" s="125"/>
      <c r="H491" s="44" t="b">
        <f>OR(D491='Krav etter opplæringslova'!$C$6,D491='Krav etter opplæringslova'!$C$8)</f>
        <v>0</v>
      </c>
      <c r="I491" s="84" t="str">
        <f t="shared" si="42"/>
        <v xml:space="preserve"> </v>
      </c>
      <c r="J491" s="44" t="b">
        <f>IF('Formell utdanning'!D491='Krav etter opplæringslova'!$C$10,TRUE)</f>
        <v>0</v>
      </c>
      <c r="K491" s="84" t="str">
        <f t="shared" si="43"/>
        <v xml:space="preserve"> </v>
      </c>
      <c r="L491" s="44" t="b">
        <f>OR(D491='Krav etter opplæringslova'!$C$11,D491='Krav etter opplæringslova'!$C$13)</f>
        <v>0</v>
      </c>
      <c r="M491" s="84" t="str">
        <f t="shared" si="44"/>
        <v xml:space="preserve"> </v>
      </c>
      <c r="N491" s="44" t="b">
        <f>IF('Formell utdanning'!D491='Krav etter opplæringslova'!$C$14,TRUE)</f>
        <v>0</v>
      </c>
      <c r="O491" s="84" t="str">
        <f t="shared" si="45"/>
        <v xml:space="preserve"> </v>
      </c>
      <c r="P491" s="44" t="b">
        <f>OR(D491='Krav etter opplæringslova'!$C$3,D491='Krav etter opplæringslova'!$C$4,D491='Krav etter opplæringslova'!$C$5,D491='Krav etter opplæringslova'!$C$7,D491='Krav etter opplæringslova'!$C$9)</f>
        <v>0</v>
      </c>
      <c r="Q491" s="84" t="str">
        <f t="shared" si="46"/>
        <v xml:space="preserve"> </v>
      </c>
      <c r="R491" s="62" t="str">
        <f t="shared" si="47"/>
        <v xml:space="preserve">     </v>
      </c>
    </row>
    <row r="492" spans="1:18" ht="30" customHeight="1" x14ac:dyDescent="0.2">
      <c r="A492" s="121"/>
      <c r="B492" s="122"/>
      <c r="C492" s="123"/>
      <c r="D492" s="122"/>
      <c r="E492" s="124"/>
      <c r="F492" s="122"/>
      <c r="G492" s="125"/>
      <c r="H492" s="44" t="b">
        <f>OR(D492='Krav etter opplæringslova'!$C$6,D492='Krav etter opplæringslova'!$C$8)</f>
        <v>0</v>
      </c>
      <c r="I492" s="84" t="str">
        <f t="shared" si="42"/>
        <v xml:space="preserve"> </v>
      </c>
      <c r="J492" s="44" t="b">
        <f>IF('Formell utdanning'!D492='Krav etter opplæringslova'!$C$10,TRUE)</f>
        <v>0</v>
      </c>
      <c r="K492" s="84" t="str">
        <f t="shared" si="43"/>
        <v xml:space="preserve"> </v>
      </c>
      <c r="L492" s="44" t="b">
        <f>OR(D492='Krav etter opplæringslova'!$C$11,D492='Krav etter opplæringslova'!$C$13)</f>
        <v>0</v>
      </c>
      <c r="M492" s="84" t="str">
        <f t="shared" si="44"/>
        <v xml:space="preserve"> </v>
      </c>
      <c r="N492" s="44" t="b">
        <f>IF('Formell utdanning'!D492='Krav etter opplæringslova'!$C$14,TRUE)</f>
        <v>0</v>
      </c>
      <c r="O492" s="84" t="str">
        <f t="shared" si="45"/>
        <v xml:space="preserve"> </v>
      </c>
      <c r="P492" s="44" t="b">
        <f>OR(D492='Krav etter opplæringslova'!$C$3,D492='Krav etter opplæringslova'!$C$4,D492='Krav etter opplæringslova'!$C$5,D492='Krav etter opplæringslova'!$C$7,D492='Krav etter opplæringslova'!$C$9)</f>
        <v>0</v>
      </c>
      <c r="Q492" s="84" t="str">
        <f t="shared" si="46"/>
        <v xml:space="preserve"> </v>
      </c>
      <c r="R492" s="62" t="str">
        <f t="shared" si="47"/>
        <v xml:space="preserve">     </v>
      </c>
    </row>
    <row r="493" spans="1:18" ht="30" customHeight="1" x14ac:dyDescent="0.2">
      <c r="A493" s="121"/>
      <c r="B493" s="122"/>
      <c r="C493" s="123"/>
      <c r="D493" s="122"/>
      <c r="E493" s="124"/>
      <c r="F493" s="122"/>
      <c r="G493" s="125"/>
      <c r="H493" s="44" t="b">
        <f>OR(D493='Krav etter opplæringslova'!$C$6,D493='Krav etter opplæringslova'!$C$8)</f>
        <v>0</v>
      </c>
      <c r="I493" s="84" t="str">
        <f t="shared" si="42"/>
        <v xml:space="preserve"> </v>
      </c>
      <c r="J493" s="44" t="b">
        <f>IF('Formell utdanning'!D493='Krav etter opplæringslova'!$C$10,TRUE)</f>
        <v>0</v>
      </c>
      <c r="K493" s="84" t="str">
        <f t="shared" si="43"/>
        <v xml:space="preserve"> </v>
      </c>
      <c r="L493" s="44" t="b">
        <f>OR(D493='Krav etter opplæringslova'!$C$11,D493='Krav etter opplæringslova'!$C$13)</f>
        <v>0</v>
      </c>
      <c r="M493" s="84" t="str">
        <f t="shared" si="44"/>
        <v xml:space="preserve"> </v>
      </c>
      <c r="N493" s="44" t="b">
        <f>IF('Formell utdanning'!D493='Krav etter opplæringslova'!$C$14,TRUE)</f>
        <v>0</v>
      </c>
      <c r="O493" s="84" t="str">
        <f t="shared" si="45"/>
        <v xml:space="preserve"> </v>
      </c>
      <c r="P493" s="44" t="b">
        <f>OR(D493='Krav etter opplæringslova'!$C$3,D493='Krav etter opplæringslova'!$C$4,D493='Krav etter opplæringslova'!$C$5,D493='Krav etter opplæringslova'!$C$7,D493='Krav etter opplæringslova'!$C$9)</f>
        <v>0</v>
      </c>
      <c r="Q493" s="84" t="str">
        <f t="shared" si="46"/>
        <v xml:space="preserve"> </v>
      </c>
      <c r="R493" s="62" t="str">
        <f t="shared" si="47"/>
        <v xml:space="preserve">     </v>
      </c>
    </row>
    <row r="494" spans="1:18" ht="30" customHeight="1" x14ac:dyDescent="0.2">
      <c r="A494" s="121"/>
      <c r="B494" s="122"/>
      <c r="C494" s="123"/>
      <c r="D494" s="122"/>
      <c r="E494" s="124"/>
      <c r="F494" s="122"/>
      <c r="G494" s="125"/>
      <c r="H494" s="44" t="b">
        <f>OR(D494='Krav etter opplæringslova'!$C$6,D494='Krav etter opplæringslova'!$C$8)</f>
        <v>0</v>
      </c>
      <c r="I494" s="84" t="str">
        <f t="shared" si="42"/>
        <v xml:space="preserve"> </v>
      </c>
      <c r="J494" s="44" t="b">
        <f>IF('Formell utdanning'!D494='Krav etter opplæringslova'!$C$10,TRUE)</f>
        <v>0</v>
      </c>
      <c r="K494" s="84" t="str">
        <f t="shared" si="43"/>
        <v xml:space="preserve"> </v>
      </c>
      <c r="L494" s="44" t="b">
        <f>OR(D494='Krav etter opplæringslova'!$C$11,D494='Krav etter opplæringslova'!$C$13)</f>
        <v>0</v>
      </c>
      <c r="M494" s="84" t="str">
        <f t="shared" si="44"/>
        <v xml:space="preserve"> </v>
      </c>
      <c r="N494" s="44" t="b">
        <f>IF('Formell utdanning'!D494='Krav etter opplæringslova'!$C$14,TRUE)</f>
        <v>0</v>
      </c>
      <c r="O494" s="84" t="str">
        <f t="shared" si="45"/>
        <v xml:space="preserve"> </v>
      </c>
      <c r="P494" s="44" t="b">
        <f>OR(D494='Krav etter opplæringslova'!$C$3,D494='Krav etter opplæringslova'!$C$4,D494='Krav etter opplæringslova'!$C$5,D494='Krav etter opplæringslova'!$C$7,D494='Krav etter opplæringslova'!$C$9)</f>
        <v>0</v>
      </c>
      <c r="Q494" s="84" t="str">
        <f t="shared" si="46"/>
        <v xml:space="preserve"> </v>
      </c>
      <c r="R494" s="62" t="str">
        <f t="shared" si="47"/>
        <v xml:space="preserve">     </v>
      </c>
    </row>
    <row r="495" spans="1:18" ht="30" customHeight="1" x14ac:dyDescent="0.2">
      <c r="A495" s="121"/>
      <c r="B495" s="122"/>
      <c r="C495" s="123"/>
      <c r="D495" s="122"/>
      <c r="E495" s="124"/>
      <c r="F495" s="122"/>
      <c r="G495" s="125"/>
      <c r="H495" s="44" t="b">
        <f>OR(D495='Krav etter opplæringslova'!$C$6,D495='Krav etter opplæringslova'!$C$8)</f>
        <v>0</v>
      </c>
      <c r="I495" s="84" t="str">
        <f t="shared" si="42"/>
        <v xml:space="preserve"> </v>
      </c>
      <c r="J495" s="44" t="b">
        <f>IF('Formell utdanning'!D495='Krav etter opplæringslova'!$C$10,TRUE)</f>
        <v>0</v>
      </c>
      <c r="K495" s="84" t="str">
        <f t="shared" si="43"/>
        <v xml:space="preserve"> </v>
      </c>
      <c r="L495" s="44" t="b">
        <f>OR(D495='Krav etter opplæringslova'!$C$11,D495='Krav etter opplæringslova'!$C$13)</f>
        <v>0</v>
      </c>
      <c r="M495" s="84" t="str">
        <f t="shared" si="44"/>
        <v xml:space="preserve"> </v>
      </c>
      <c r="N495" s="44" t="b">
        <f>IF('Formell utdanning'!D495='Krav etter opplæringslova'!$C$14,TRUE)</f>
        <v>0</v>
      </c>
      <c r="O495" s="84" t="str">
        <f t="shared" si="45"/>
        <v xml:space="preserve"> </v>
      </c>
      <c r="P495" s="44" t="b">
        <f>OR(D495='Krav etter opplæringslova'!$C$3,D495='Krav etter opplæringslova'!$C$4,D495='Krav etter opplæringslova'!$C$5,D495='Krav etter opplæringslova'!$C$7,D495='Krav etter opplæringslova'!$C$9)</f>
        <v>0</v>
      </c>
      <c r="Q495" s="84" t="str">
        <f t="shared" si="46"/>
        <v xml:space="preserve"> </v>
      </c>
      <c r="R495" s="62" t="str">
        <f t="shared" si="47"/>
        <v xml:space="preserve">     </v>
      </c>
    </row>
    <row r="496" spans="1:18" ht="30" customHeight="1" x14ac:dyDescent="0.2">
      <c r="A496" s="121"/>
      <c r="B496" s="122"/>
      <c r="C496" s="123"/>
      <c r="D496" s="122"/>
      <c r="E496" s="124"/>
      <c r="F496" s="122"/>
      <c r="G496" s="125"/>
      <c r="H496" s="44" t="b">
        <f>OR(D496='Krav etter opplæringslova'!$C$6,D496='Krav etter opplæringslova'!$C$8)</f>
        <v>0</v>
      </c>
      <c r="I496" s="84" t="str">
        <f t="shared" si="42"/>
        <v xml:space="preserve"> </v>
      </c>
      <c r="J496" s="44" t="b">
        <f>IF('Formell utdanning'!D496='Krav etter opplæringslova'!$C$10,TRUE)</f>
        <v>0</v>
      </c>
      <c r="K496" s="84" t="str">
        <f t="shared" si="43"/>
        <v xml:space="preserve"> </v>
      </c>
      <c r="L496" s="44" t="b">
        <f>OR(D496='Krav etter opplæringslova'!$C$11,D496='Krav etter opplæringslova'!$C$13)</f>
        <v>0</v>
      </c>
      <c r="M496" s="84" t="str">
        <f t="shared" si="44"/>
        <v xml:space="preserve"> </v>
      </c>
      <c r="N496" s="44" t="b">
        <f>IF('Formell utdanning'!D496='Krav etter opplæringslova'!$C$14,TRUE)</f>
        <v>0</v>
      </c>
      <c r="O496" s="84" t="str">
        <f t="shared" si="45"/>
        <v xml:space="preserve"> </v>
      </c>
      <c r="P496" s="44" t="b">
        <f>OR(D496='Krav etter opplæringslova'!$C$3,D496='Krav etter opplæringslova'!$C$4,D496='Krav etter opplæringslova'!$C$5,D496='Krav etter opplæringslova'!$C$7,D496='Krav etter opplæringslova'!$C$9)</f>
        <v>0</v>
      </c>
      <c r="Q496" s="84" t="str">
        <f t="shared" si="46"/>
        <v xml:space="preserve"> </v>
      </c>
      <c r="R496" s="62" t="str">
        <f t="shared" si="47"/>
        <v xml:space="preserve">     </v>
      </c>
    </row>
    <row r="497" spans="1:18" ht="30" customHeight="1" x14ac:dyDescent="0.2">
      <c r="A497" s="121"/>
      <c r="B497" s="122"/>
      <c r="C497" s="123"/>
      <c r="D497" s="122"/>
      <c r="E497" s="124"/>
      <c r="F497" s="122"/>
      <c r="G497" s="125"/>
      <c r="H497" s="44" t="b">
        <f>OR(D497='Krav etter opplæringslova'!$C$6,D497='Krav etter opplæringslova'!$C$8)</f>
        <v>0</v>
      </c>
      <c r="I497" s="84" t="str">
        <f t="shared" si="42"/>
        <v xml:space="preserve"> </v>
      </c>
      <c r="J497" s="44" t="b">
        <f>IF('Formell utdanning'!D497='Krav etter opplæringslova'!$C$10,TRUE)</f>
        <v>0</v>
      </c>
      <c r="K497" s="84" t="str">
        <f t="shared" si="43"/>
        <v xml:space="preserve"> </v>
      </c>
      <c r="L497" s="44" t="b">
        <f>OR(D497='Krav etter opplæringslova'!$C$11,D497='Krav etter opplæringslova'!$C$13)</f>
        <v>0</v>
      </c>
      <c r="M497" s="84" t="str">
        <f t="shared" si="44"/>
        <v xml:space="preserve"> </v>
      </c>
      <c r="N497" s="44" t="b">
        <f>IF('Formell utdanning'!D497='Krav etter opplæringslova'!$C$14,TRUE)</f>
        <v>0</v>
      </c>
      <c r="O497" s="84" t="str">
        <f t="shared" si="45"/>
        <v xml:space="preserve"> </v>
      </c>
      <c r="P497" s="44" t="b">
        <f>OR(D497='Krav etter opplæringslova'!$C$3,D497='Krav etter opplæringslova'!$C$4,D497='Krav etter opplæringslova'!$C$5,D497='Krav etter opplæringslova'!$C$7,D497='Krav etter opplæringslova'!$C$9)</f>
        <v>0</v>
      </c>
      <c r="Q497" s="84" t="str">
        <f t="shared" si="46"/>
        <v xml:space="preserve"> </v>
      </c>
      <c r="R497" s="62" t="str">
        <f t="shared" si="47"/>
        <v xml:space="preserve">     </v>
      </c>
    </row>
    <row r="498" spans="1:18" ht="30" customHeight="1" x14ac:dyDescent="0.2">
      <c r="A498" s="121"/>
      <c r="B498" s="122"/>
      <c r="C498" s="123"/>
      <c r="D498" s="122"/>
      <c r="E498" s="124"/>
      <c r="F498" s="122"/>
      <c r="G498" s="125"/>
      <c r="H498" s="44" t="b">
        <f>OR(D498='Krav etter opplæringslova'!$C$6,D498='Krav etter opplæringslova'!$C$8)</f>
        <v>0</v>
      </c>
      <c r="I498" s="84" t="str">
        <f t="shared" si="42"/>
        <v xml:space="preserve"> </v>
      </c>
      <c r="J498" s="44" t="b">
        <f>IF('Formell utdanning'!D498='Krav etter opplæringslova'!$C$10,TRUE)</f>
        <v>0</v>
      </c>
      <c r="K498" s="84" t="str">
        <f t="shared" si="43"/>
        <v xml:space="preserve"> </v>
      </c>
      <c r="L498" s="44" t="b">
        <f>OR(D498='Krav etter opplæringslova'!$C$11,D498='Krav etter opplæringslova'!$C$13)</f>
        <v>0</v>
      </c>
      <c r="M498" s="84" t="str">
        <f t="shared" si="44"/>
        <v xml:space="preserve"> </v>
      </c>
      <c r="N498" s="44" t="b">
        <f>IF('Formell utdanning'!D498='Krav etter opplæringslova'!$C$14,TRUE)</f>
        <v>0</v>
      </c>
      <c r="O498" s="84" t="str">
        <f t="shared" si="45"/>
        <v xml:space="preserve"> </v>
      </c>
      <c r="P498" s="44" t="b">
        <f>OR(D498='Krav etter opplæringslova'!$C$3,D498='Krav etter opplæringslova'!$C$4,D498='Krav etter opplæringslova'!$C$5,D498='Krav etter opplæringslova'!$C$7,D498='Krav etter opplæringslova'!$C$9)</f>
        <v>0</v>
      </c>
      <c r="Q498" s="84" t="str">
        <f t="shared" si="46"/>
        <v xml:space="preserve"> </v>
      </c>
      <c r="R498" s="62" t="str">
        <f t="shared" si="47"/>
        <v xml:space="preserve">     </v>
      </c>
    </row>
    <row r="499" spans="1:18" ht="30" customHeight="1" x14ac:dyDescent="0.2">
      <c r="A499" s="121"/>
      <c r="B499" s="122"/>
      <c r="C499" s="123"/>
      <c r="D499" s="122"/>
      <c r="E499" s="124"/>
      <c r="F499" s="122"/>
      <c r="G499" s="125"/>
      <c r="H499" s="44" t="b">
        <f>OR(D499='Krav etter opplæringslova'!$C$6,D499='Krav etter opplæringslova'!$C$8)</f>
        <v>0</v>
      </c>
      <c r="I499" s="84" t="str">
        <f t="shared" si="42"/>
        <v xml:space="preserve"> </v>
      </c>
      <c r="J499" s="44" t="b">
        <f>IF('Formell utdanning'!D499='Krav etter opplæringslova'!$C$10,TRUE)</f>
        <v>0</v>
      </c>
      <c r="K499" s="84" t="str">
        <f t="shared" si="43"/>
        <v xml:space="preserve"> </v>
      </c>
      <c r="L499" s="44" t="b">
        <f>OR(D499='Krav etter opplæringslova'!$C$11,D499='Krav etter opplæringslova'!$C$13)</f>
        <v>0</v>
      </c>
      <c r="M499" s="84" t="str">
        <f t="shared" si="44"/>
        <v xml:space="preserve"> </v>
      </c>
      <c r="N499" s="44" t="b">
        <f>IF('Formell utdanning'!D499='Krav etter opplæringslova'!$C$14,TRUE)</f>
        <v>0</v>
      </c>
      <c r="O499" s="84" t="str">
        <f t="shared" si="45"/>
        <v xml:space="preserve"> </v>
      </c>
      <c r="P499" s="44" t="b">
        <f>OR(D499='Krav etter opplæringslova'!$C$3,D499='Krav etter opplæringslova'!$C$4,D499='Krav etter opplæringslova'!$C$5,D499='Krav etter opplæringslova'!$C$7,D499='Krav etter opplæringslova'!$C$9)</f>
        <v>0</v>
      </c>
      <c r="Q499" s="84" t="str">
        <f t="shared" si="46"/>
        <v xml:space="preserve"> </v>
      </c>
      <c r="R499" s="62" t="str">
        <f t="shared" si="47"/>
        <v xml:space="preserve">     </v>
      </c>
    </row>
    <row r="500" spans="1:18" ht="30" customHeight="1" x14ac:dyDescent="0.2">
      <c r="A500" s="121"/>
      <c r="B500" s="122"/>
      <c r="C500" s="123"/>
      <c r="D500" s="122"/>
      <c r="E500" s="124"/>
      <c r="F500" s="122"/>
      <c r="G500" s="125"/>
      <c r="H500" s="44" t="b">
        <f>OR(D500='Krav etter opplæringslova'!$C$6,D500='Krav etter opplæringslova'!$C$8)</f>
        <v>0</v>
      </c>
      <c r="I500" s="84" t="str">
        <f t="shared" si="42"/>
        <v xml:space="preserve"> </v>
      </c>
      <c r="J500" s="44" t="b">
        <f>IF('Formell utdanning'!D500='Krav etter opplæringslova'!$C$10,TRUE)</f>
        <v>0</v>
      </c>
      <c r="K500" s="84" t="str">
        <f t="shared" si="43"/>
        <v xml:space="preserve"> </v>
      </c>
      <c r="L500" s="44" t="b">
        <f>OR(D500='Krav etter opplæringslova'!$C$11,D500='Krav etter opplæringslova'!$C$13)</f>
        <v>0</v>
      </c>
      <c r="M500" s="84" t="str">
        <f t="shared" si="44"/>
        <v xml:space="preserve"> </v>
      </c>
      <c r="N500" s="44" t="b">
        <f>IF('Formell utdanning'!D500='Krav etter opplæringslova'!$C$14,TRUE)</f>
        <v>0</v>
      </c>
      <c r="O500" s="84" t="str">
        <f t="shared" si="45"/>
        <v xml:space="preserve"> </v>
      </c>
      <c r="P500" s="44" t="b">
        <f>OR(D500='Krav etter opplæringslova'!$C$3,D500='Krav etter opplæringslova'!$C$4,D500='Krav etter opplæringslova'!$C$5,D500='Krav etter opplæringslova'!$C$7,D500='Krav etter opplæringslova'!$C$9)</f>
        <v>0</v>
      </c>
      <c r="Q500" s="84" t="str">
        <f t="shared" si="46"/>
        <v xml:space="preserve"> </v>
      </c>
      <c r="R500" s="62" t="str">
        <f t="shared" si="47"/>
        <v xml:space="preserve">     </v>
      </c>
    </row>
    <row r="501" spans="1:18" ht="30" customHeight="1" x14ac:dyDescent="0.2">
      <c r="A501" s="121"/>
      <c r="B501" s="122"/>
      <c r="C501" s="123"/>
      <c r="D501" s="122"/>
      <c r="E501" s="124"/>
      <c r="F501" s="122"/>
      <c r="G501" s="125"/>
      <c r="H501" s="44" t="b">
        <f>OR(D501='Krav etter opplæringslova'!$C$6,D501='Krav etter opplæringslova'!$C$8)</f>
        <v>0</v>
      </c>
      <c r="I501" s="84" t="str">
        <f t="shared" si="42"/>
        <v xml:space="preserve"> </v>
      </c>
      <c r="J501" s="44" t="b">
        <f>IF('Formell utdanning'!D501='Krav etter opplæringslova'!$C$10,TRUE)</f>
        <v>0</v>
      </c>
      <c r="K501" s="84" t="str">
        <f t="shared" si="43"/>
        <v xml:space="preserve"> </v>
      </c>
      <c r="L501" s="44" t="b">
        <f>OR(D501='Krav etter opplæringslova'!$C$11,D501='Krav etter opplæringslova'!$C$13)</f>
        <v>0</v>
      </c>
      <c r="M501" s="84" t="str">
        <f t="shared" si="44"/>
        <v xml:space="preserve"> </v>
      </c>
      <c r="N501" s="44" t="b">
        <f>IF('Formell utdanning'!D501='Krav etter opplæringslova'!$C$14,TRUE)</f>
        <v>0</v>
      </c>
      <c r="O501" s="84" t="str">
        <f t="shared" si="45"/>
        <v xml:space="preserve"> </v>
      </c>
      <c r="P501" s="44" t="b">
        <f>OR(D501='Krav etter opplæringslova'!$C$3,D501='Krav etter opplæringslova'!$C$4,D501='Krav etter opplæringslova'!$C$5,D501='Krav etter opplæringslova'!$C$7,D501='Krav etter opplæringslova'!$C$9)</f>
        <v>0</v>
      </c>
      <c r="Q501" s="84" t="str">
        <f t="shared" si="46"/>
        <v xml:space="preserve"> </v>
      </c>
      <c r="R501" s="62" t="str">
        <f t="shared" si="47"/>
        <v xml:space="preserve">     </v>
      </c>
    </row>
    <row r="502" spans="1:18" ht="30" customHeight="1" thickBot="1" x14ac:dyDescent="0.25">
      <c r="A502" s="127"/>
      <c r="B502" s="128"/>
      <c r="C502" s="129"/>
      <c r="D502" s="128"/>
      <c r="E502" s="130"/>
      <c r="F502" s="128"/>
      <c r="G502" s="131"/>
      <c r="H502" s="46" t="b">
        <f>OR(D502='Krav etter opplæringslova'!$C$6,D502='Krav etter opplæringslova'!$C$8)</f>
        <v>0</v>
      </c>
      <c r="I502" s="85" t="str">
        <f t="shared" si="42"/>
        <v xml:space="preserve"> </v>
      </c>
      <c r="J502" s="46" t="b">
        <f>IF('Formell utdanning'!D502='Krav etter opplæringslova'!$C$10,TRUE)</f>
        <v>0</v>
      </c>
      <c r="K502" s="85" t="str">
        <f t="shared" si="43"/>
        <v xml:space="preserve"> </v>
      </c>
      <c r="L502" s="46" t="b">
        <f>OR(D502='Krav etter opplæringslova'!$C$11,D502='Krav etter opplæringslova'!$C$13)</f>
        <v>0</v>
      </c>
      <c r="M502" s="85" t="str">
        <f t="shared" si="44"/>
        <v xml:space="preserve"> </v>
      </c>
      <c r="N502" s="46" t="b">
        <f>IF('Formell utdanning'!D502='Krav etter opplæringslova'!$C$14,TRUE)</f>
        <v>0</v>
      </c>
      <c r="O502" s="85" t="str">
        <f t="shared" si="45"/>
        <v xml:space="preserve"> </v>
      </c>
      <c r="P502" s="46" t="b">
        <f>OR(D502='Krav etter opplæringslova'!$C$3,D502='Krav etter opplæringslova'!$C$4,D502='Krav etter opplæringslova'!$C$5,D502='Krav etter opplæringslova'!$C$7,D502='Krav etter opplæringslova'!$C$9)</f>
        <v>0</v>
      </c>
      <c r="Q502" s="85" t="str">
        <f t="shared" si="46"/>
        <v xml:space="preserve"> </v>
      </c>
      <c r="R502" s="63" t="str">
        <f t="shared" si="47"/>
        <v xml:space="preserve">     </v>
      </c>
    </row>
  </sheetData>
  <sheetProtection algorithmName="SHA-512" hashValue="ISW8FtmbKofhWE53pl2wCj8eOiBfi7S9JpxXpwc/FEV91D8BHivvOlpw6z4ltPw2WSPMCa+msUXuwmp5zjDeOQ==" saltValue="CyfA7sr+4X3DadfM4ZJhIQ==" spinCount="100000" sheet="1" objects="1" scenarios="1"/>
  <mergeCells count="4">
    <mergeCell ref="B1:R1"/>
    <mergeCell ref="A2:A3"/>
    <mergeCell ref="B2:B3"/>
    <mergeCell ref="R2:R3"/>
  </mergeCells>
  <dataValidations count="3">
    <dataValidation type="decimal" allowBlank="1" showInputMessage="1" showErrorMessage="1" sqref="C4:C502">
      <formula1>0</formula1>
      <formula2>1</formula2>
    </dataValidation>
    <dataValidation type="decimal" operator="greaterThanOrEqual" allowBlank="1" showInputMessage="1" showErrorMessage="1" sqref="E4:E502 L4:L502 P4:P502 N4:N502 G4:H502 J4:J502">
      <formula1>0</formula1>
    </dataValidation>
    <dataValidation operator="greaterThanOrEqual" allowBlank="1" showInputMessage="1" showErrorMessage="1" sqref="O4:O502 I4:I502 K4:K502 Q4:Q502 M4:M502"/>
  </dataValidations>
  <pageMargins left="0.70866141732283472" right="0.70866141732283472" top="0.78740157480314965" bottom="0.78740157480314965" header="0.31496062992125984" footer="0.31496062992125984"/>
  <pageSetup paperSize="9" scale="63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>
          <x14:formula1>
            <xm:f>'Krav etter opplæringslova'!$C$3:$C$5</xm:f>
          </x14:formula1>
          <xm:sqref>D503:E2482</xm:sqref>
        </x14:dataValidation>
        <x14:dataValidation type="list" allowBlank="1" showInputMessage="1" showErrorMessage="1">
          <x14:formula1>
            <xm:f>'Krav etter opplæringslova'!$C$3:$C$15</xm:f>
          </x14:formula1>
          <xm:sqref>D4:D502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CP501"/>
  <sheetViews>
    <sheetView tabSelected="1" topLeftCell="C1" workbookViewId="0">
      <selection activeCell="C4" sqref="C4"/>
    </sheetView>
  </sheetViews>
  <sheetFormatPr defaultColWidth="11.25" defaultRowHeight="15.75" x14ac:dyDescent="0.2"/>
  <cols>
    <col min="1" max="1" width="11.25" style="24" hidden="1" customWidth="1"/>
    <col min="2" max="2" width="13.5" style="24" hidden="1" customWidth="1"/>
    <col min="3" max="3" width="11.25" style="91" customWidth="1"/>
    <col min="4" max="4" width="47.625" style="91" customWidth="1"/>
    <col min="5" max="5" width="15.625" style="10" customWidth="1"/>
    <col min="6" max="6" width="15.625" style="3" hidden="1" customWidth="1"/>
    <col min="7" max="7" width="15.625" style="10" customWidth="1"/>
    <col min="8" max="8" width="15.625" style="80" customWidth="1"/>
    <col min="9" max="14" width="15.625" style="80" hidden="1" customWidth="1"/>
    <col min="15" max="15" width="15.625" style="80" customWidth="1"/>
    <col min="16" max="16" width="15.625" style="3" customWidth="1"/>
    <col min="17" max="17" width="15.625" style="3" hidden="1" customWidth="1"/>
    <col min="18" max="18" width="15.625" style="24" customWidth="1"/>
    <col min="19" max="19" width="15.625" style="25" customWidth="1"/>
    <col min="20" max="25" width="15.625" style="25" hidden="1" customWidth="1"/>
    <col min="26" max="26" width="15.625" style="25" customWidth="1"/>
    <col min="27" max="27" width="15.625" style="3" customWidth="1"/>
    <col min="28" max="28" width="15.625" style="3" hidden="1" customWidth="1"/>
    <col min="29" max="30" width="15.625" style="3" customWidth="1"/>
    <col min="31" max="36" width="15.625" style="3" hidden="1" customWidth="1"/>
    <col min="37" max="38" width="15.625" style="3" customWidth="1"/>
    <col min="39" max="39" width="15.625" style="3" hidden="1" customWidth="1"/>
    <col min="40" max="41" width="15.625" style="3" customWidth="1"/>
    <col min="42" max="47" width="15.625" style="3" hidden="1" customWidth="1"/>
    <col min="48" max="49" width="15.625" style="3" customWidth="1"/>
    <col min="50" max="50" width="15.625" style="3" hidden="1" customWidth="1"/>
    <col min="51" max="52" width="15.625" style="3" customWidth="1"/>
    <col min="53" max="58" width="15.625" style="3" hidden="1" customWidth="1"/>
    <col min="59" max="60" width="15.625" style="3" customWidth="1"/>
    <col min="61" max="61" width="15.625" style="3" hidden="1" customWidth="1"/>
    <col min="62" max="63" width="15.625" style="3" customWidth="1"/>
    <col min="64" max="69" width="15.625" style="3" hidden="1" customWidth="1"/>
    <col min="70" max="71" width="15.625" style="3" customWidth="1"/>
    <col min="72" max="72" width="15.625" style="3" hidden="1" customWidth="1"/>
    <col min="73" max="74" width="15.625" style="3" customWidth="1"/>
    <col min="75" max="80" width="15.625" style="3" hidden="1" customWidth="1"/>
    <col min="81" max="82" width="15.625" style="3" customWidth="1"/>
    <col min="83" max="83" width="15.625" style="3" hidden="1" customWidth="1"/>
    <col min="84" max="85" width="15.625" style="3" customWidth="1"/>
    <col min="86" max="91" width="15.625" style="3" hidden="1" customWidth="1"/>
    <col min="92" max="92" width="15.625" style="3" customWidth="1"/>
    <col min="93" max="94" width="15.625" style="3" hidden="1" customWidth="1"/>
    <col min="95" max="16384" width="11.25" style="3"/>
  </cols>
  <sheetData>
    <row r="1" spans="1:94" ht="35.1" customHeight="1" thickBot="1" x14ac:dyDescent="0.25">
      <c r="D1" s="175" t="s">
        <v>131</v>
      </c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  <c r="CG1" s="111"/>
      <c r="CH1" s="111"/>
      <c r="CI1" s="111"/>
      <c r="CJ1" s="111"/>
      <c r="CK1" s="111"/>
      <c r="CL1" s="111"/>
      <c r="CM1" s="111"/>
      <c r="CN1" s="111"/>
      <c r="CO1" s="111"/>
      <c r="CP1" s="112"/>
    </row>
    <row r="2" spans="1:94" ht="20.100000000000001" customHeight="1" thickBot="1" x14ac:dyDescent="0.25">
      <c r="A2" s="39" t="str">
        <f>'Formell utdanning'!A2</f>
        <v>Ansattnr.</v>
      </c>
      <c r="B2" s="38" t="str">
        <f>'Formell utdanning'!B2</f>
        <v>Navn</v>
      </c>
      <c r="C2" s="183" t="str">
        <f>'Formell utdanning'!A2</f>
        <v>Ansattnr.</v>
      </c>
      <c r="D2" s="184" t="str">
        <f>'Formell utdanning'!B2</f>
        <v>Navn</v>
      </c>
      <c r="E2" s="176" t="s">
        <v>65</v>
      </c>
      <c r="F2" s="177"/>
      <c r="G2" s="177"/>
      <c r="H2" s="177"/>
      <c r="I2" s="177"/>
      <c r="J2" s="177"/>
      <c r="K2" s="177"/>
      <c r="L2" s="177"/>
      <c r="M2" s="177"/>
      <c r="N2" s="177"/>
      <c r="O2" s="182"/>
      <c r="P2" s="176" t="s">
        <v>66</v>
      </c>
      <c r="Q2" s="177"/>
      <c r="R2" s="177"/>
      <c r="S2" s="177"/>
      <c r="T2" s="177"/>
      <c r="U2" s="177"/>
      <c r="V2" s="177"/>
      <c r="W2" s="177"/>
      <c r="X2" s="177"/>
      <c r="Y2" s="177"/>
      <c r="Z2" s="182"/>
      <c r="AA2" s="176" t="s">
        <v>68</v>
      </c>
      <c r="AB2" s="177"/>
      <c r="AC2" s="177"/>
      <c r="AD2" s="177"/>
      <c r="AE2" s="177"/>
      <c r="AF2" s="177"/>
      <c r="AG2" s="177"/>
      <c r="AH2" s="177"/>
      <c r="AI2" s="177"/>
      <c r="AJ2" s="177"/>
      <c r="AK2" s="182"/>
      <c r="AL2" s="176" t="s">
        <v>69</v>
      </c>
      <c r="AM2" s="177"/>
      <c r="AN2" s="177"/>
      <c r="AO2" s="177"/>
      <c r="AP2" s="177"/>
      <c r="AQ2" s="177"/>
      <c r="AR2" s="177"/>
      <c r="AS2" s="177"/>
      <c r="AT2" s="177"/>
      <c r="AU2" s="177"/>
      <c r="AV2" s="182"/>
      <c r="AW2" s="176" t="s">
        <v>70</v>
      </c>
      <c r="AX2" s="177"/>
      <c r="AY2" s="177"/>
      <c r="AZ2" s="177"/>
      <c r="BA2" s="177"/>
      <c r="BB2" s="177"/>
      <c r="BC2" s="177"/>
      <c r="BD2" s="177"/>
      <c r="BE2" s="177"/>
      <c r="BF2" s="177"/>
      <c r="BG2" s="182"/>
      <c r="BH2" s="176" t="s">
        <v>71</v>
      </c>
      <c r="BI2" s="177"/>
      <c r="BJ2" s="177"/>
      <c r="BK2" s="177"/>
      <c r="BL2" s="177"/>
      <c r="BM2" s="177"/>
      <c r="BN2" s="177"/>
      <c r="BO2" s="177"/>
      <c r="BP2" s="177"/>
      <c r="BQ2" s="177"/>
      <c r="BR2" s="182"/>
      <c r="BS2" s="179" t="s">
        <v>72</v>
      </c>
      <c r="BT2" s="180"/>
      <c r="BU2" s="180"/>
      <c r="BV2" s="180"/>
      <c r="BW2" s="180"/>
      <c r="BX2" s="180"/>
      <c r="BY2" s="180"/>
      <c r="BZ2" s="180"/>
      <c r="CA2" s="180"/>
      <c r="CB2" s="180"/>
      <c r="CC2" s="181"/>
      <c r="CD2" s="176" t="s">
        <v>73</v>
      </c>
      <c r="CE2" s="177"/>
      <c r="CF2" s="177"/>
      <c r="CG2" s="177"/>
      <c r="CH2" s="177"/>
      <c r="CI2" s="177"/>
      <c r="CJ2" s="177"/>
      <c r="CK2" s="177"/>
      <c r="CL2" s="177"/>
      <c r="CM2" s="177"/>
      <c r="CN2" s="178"/>
      <c r="CO2" s="48" t="s">
        <v>74</v>
      </c>
      <c r="CP2" s="64" t="s">
        <v>75</v>
      </c>
    </row>
    <row r="3" spans="1:94" ht="58.5" customHeight="1" thickBot="1" x14ac:dyDescent="0.25">
      <c r="A3" s="86"/>
      <c r="B3" s="87"/>
      <c r="C3" s="170"/>
      <c r="D3" s="185"/>
      <c r="E3" s="88" t="s">
        <v>115</v>
      </c>
      <c r="F3" s="89"/>
      <c r="G3" s="89"/>
      <c r="H3" s="89" t="s">
        <v>116</v>
      </c>
      <c r="I3" s="89"/>
      <c r="J3" s="89"/>
      <c r="K3" s="89"/>
      <c r="L3" s="89"/>
      <c r="M3" s="89"/>
      <c r="N3" s="89"/>
      <c r="O3" s="102" t="s">
        <v>129</v>
      </c>
      <c r="P3" s="89" t="s">
        <v>115</v>
      </c>
      <c r="Q3" s="89"/>
      <c r="R3" s="89"/>
      <c r="S3" s="71" t="s">
        <v>116</v>
      </c>
      <c r="T3" s="89"/>
      <c r="U3" s="89"/>
      <c r="V3" s="89"/>
      <c r="W3" s="89"/>
      <c r="X3" s="89"/>
      <c r="Y3" s="89"/>
      <c r="Z3" s="102" t="s">
        <v>129</v>
      </c>
      <c r="AA3" s="88" t="s">
        <v>115</v>
      </c>
      <c r="AB3" s="89"/>
      <c r="AC3" s="89"/>
      <c r="AD3" s="89" t="s">
        <v>116</v>
      </c>
      <c r="AE3" s="89"/>
      <c r="AF3" s="89"/>
      <c r="AG3" s="89"/>
      <c r="AH3" s="89"/>
      <c r="AI3" s="89"/>
      <c r="AJ3" s="89"/>
      <c r="AK3" s="98" t="s">
        <v>129</v>
      </c>
      <c r="AL3" s="89" t="s">
        <v>115</v>
      </c>
      <c r="AM3" s="89"/>
      <c r="AN3" s="89"/>
      <c r="AO3" s="71" t="s">
        <v>116</v>
      </c>
      <c r="AP3" s="89"/>
      <c r="AQ3" s="89"/>
      <c r="AR3" s="89"/>
      <c r="AS3" s="89"/>
      <c r="AT3" s="89"/>
      <c r="AU3" s="89"/>
      <c r="AV3" s="98" t="s">
        <v>129</v>
      </c>
      <c r="AW3" s="88" t="s">
        <v>115</v>
      </c>
      <c r="AX3" s="89"/>
      <c r="AY3" s="89"/>
      <c r="AZ3" s="89" t="s">
        <v>116</v>
      </c>
      <c r="BA3" s="89"/>
      <c r="BB3" s="89"/>
      <c r="BC3" s="89"/>
      <c r="BD3" s="89"/>
      <c r="BE3" s="89"/>
      <c r="BF3" s="89"/>
      <c r="BG3" s="102" t="s">
        <v>129</v>
      </c>
      <c r="BH3" s="88" t="s">
        <v>115</v>
      </c>
      <c r="BI3" s="89"/>
      <c r="BJ3" s="89"/>
      <c r="BK3" s="71" t="s">
        <v>116</v>
      </c>
      <c r="BL3" s="89"/>
      <c r="BM3" s="89"/>
      <c r="BN3" s="89"/>
      <c r="BO3" s="89"/>
      <c r="BP3" s="89"/>
      <c r="BQ3" s="89"/>
      <c r="BR3" s="102" t="s">
        <v>129</v>
      </c>
      <c r="BS3" s="109" t="s">
        <v>115</v>
      </c>
      <c r="BT3" s="110"/>
      <c r="BU3" s="110"/>
      <c r="BV3" s="110" t="s">
        <v>116</v>
      </c>
      <c r="BW3" s="89"/>
      <c r="BX3" s="89"/>
      <c r="BY3" s="89"/>
      <c r="BZ3" s="89"/>
      <c r="CA3" s="89"/>
      <c r="CB3" s="89"/>
      <c r="CC3" s="102" t="s">
        <v>129</v>
      </c>
      <c r="CD3" s="88" t="s">
        <v>115</v>
      </c>
      <c r="CE3" s="89"/>
      <c r="CF3" s="89"/>
      <c r="CG3" s="71" t="s">
        <v>116</v>
      </c>
      <c r="CH3" s="89"/>
      <c r="CI3" s="89"/>
      <c r="CJ3" s="89"/>
      <c r="CK3" s="89"/>
      <c r="CL3" s="89"/>
      <c r="CM3" s="89"/>
      <c r="CN3" s="72" t="s">
        <v>129</v>
      </c>
      <c r="CO3" s="90"/>
      <c r="CP3" s="103"/>
    </row>
    <row r="4" spans="1:94" s="51" customFormat="1" ht="42.75" x14ac:dyDescent="0.2">
      <c r="A4" s="49">
        <f>'Formell utdanning'!A4</f>
        <v>0</v>
      </c>
      <c r="B4" s="50">
        <f>'Formell utdanning'!B4</f>
        <v>0</v>
      </c>
      <c r="C4" s="92" t="str">
        <f>IF(A4=0,"-",A4)</f>
        <v>-</v>
      </c>
      <c r="D4" s="93" t="str">
        <f>IF(B4=0,"-",B4)</f>
        <v>-</v>
      </c>
      <c r="E4" s="132"/>
      <c r="F4" s="54" t="str">
        <f>CONCATENATE("Studiepoeng relevant for: ",'Undervisning i fag med krav'!E4)</f>
        <v xml:space="preserve">Studiepoeng relevant for: </v>
      </c>
      <c r="G4" s="81" t="str">
        <f>IF('Undervisning i fag med krav'!E4=0,"-",F4)</f>
        <v>-</v>
      </c>
      <c r="H4" s="135"/>
      <c r="I4" s="84" t="b">
        <f>OR(H4='Krav etter opplæringslova'!$B$27,H4='Krav etter opplæringslova'!$B$30,H4='Krav etter opplæringslova'!$B$31,H4='Krav etter opplæringslova'!$B$34)</f>
        <v>0</v>
      </c>
      <c r="J4" s="84" t="str">
        <f>IF(G4="-","-",I4)</f>
        <v>-</v>
      </c>
      <c r="K4" s="84">
        <f t="shared" ref="K4" si="0">IF(I4=FALSE,30,60)</f>
        <v>30</v>
      </c>
      <c r="L4" s="78">
        <f>K4-H4</f>
        <v>30</v>
      </c>
      <c r="M4" s="78" t="str">
        <f>CONCATENATE("Ja, ",L4, " studiepoeng")</f>
        <v>Ja, 30 studiepoeng</v>
      </c>
      <c r="N4" s="84" t="str">
        <f>IF(L4&gt;0,M4,"Nei")</f>
        <v>Ja, 30 studiepoeng</v>
      </c>
      <c r="O4" s="101" t="str">
        <f t="shared" ref="O4" si="1">IF(J4="-","-",N4)</f>
        <v>-</v>
      </c>
      <c r="P4" s="138"/>
      <c r="Q4" s="81" t="str">
        <f>CONCATENATE("Studiepoeng relevant for: ",'Undervisning i fag med krav'!P4)</f>
        <v xml:space="preserve">Studiepoeng relevant for: </v>
      </c>
      <c r="R4" s="81" t="str">
        <f>IF('Undervisning i fag med krav'!P4=0,"-",Q4)</f>
        <v>-</v>
      </c>
      <c r="S4" s="135"/>
      <c r="T4" s="84" t="b">
        <f>OR(S4='Krav etter opplæringslova'!$B$27,S4='Krav etter opplæringslova'!$B$30,S4='Krav etter opplæringslova'!$B$31,S4='Krav etter opplæringslova'!$B$34)</f>
        <v>0</v>
      </c>
      <c r="U4" s="84" t="str">
        <f>IF(R4="-","-",T4)</f>
        <v>-</v>
      </c>
      <c r="V4" s="84">
        <f t="shared" ref="V4" si="2">IF(T4=FALSE,30,60)</f>
        <v>30</v>
      </c>
      <c r="W4" s="78">
        <f>V4-S4</f>
        <v>30</v>
      </c>
      <c r="X4" s="78" t="str">
        <f>CONCATENATE("Ja, ",W4, " studiepoeng")</f>
        <v>Ja, 30 studiepoeng</v>
      </c>
      <c r="Y4" s="84" t="str">
        <f>IF(W4&gt;0,X4,"Nei")</f>
        <v>Ja, 30 studiepoeng</v>
      </c>
      <c r="Z4" s="101" t="str">
        <f t="shared" ref="Z4" si="3">IF(U4="-","-",Y4)</f>
        <v>-</v>
      </c>
      <c r="AA4" s="141"/>
      <c r="AB4" s="81" t="str">
        <f>CONCATENATE("Studiepoeng relevant for: ",'Undervisning i fag med krav'!AA4)</f>
        <v xml:space="preserve">Studiepoeng relevant for: </v>
      </c>
      <c r="AC4" s="81" t="str">
        <f>IF('Undervisning i fag med krav'!AA4=0,"-",AB4)</f>
        <v>-</v>
      </c>
      <c r="AD4" s="135"/>
      <c r="AE4" s="84" t="b">
        <f>OR(AD4='Krav etter opplæringslova'!$B$27,AD4='Krav etter opplæringslova'!$B$30,AD4='Krav etter opplæringslova'!$B$31,AD4='Krav etter opplæringslova'!$B$34)</f>
        <v>0</v>
      </c>
      <c r="AF4" s="84" t="str">
        <f>IF(AC4="-","-",AE4)</f>
        <v>-</v>
      </c>
      <c r="AG4" s="84">
        <f t="shared" ref="AG4" si="4">IF(AE4=FALSE,30,60)</f>
        <v>30</v>
      </c>
      <c r="AH4" s="78">
        <f>AG4-AD4</f>
        <v>30</v>
      </c>
      <c r="AI4" s="78" t="str">
        <f>CONCATENATE("Ja, ",AH4, " studiepoeng")</f>
        <v>Ja, 30 studiepoeng</v>
      </c>
      <c r="AJ4" s="84" t="str">
        <f>IF(AH4&gt;0,AI4,"Nei")</f>
        <v>Ja, 30 studiepoeng</v>
      </c>
      <c r="AK4" s="99" t="str">
        <f t="shared" ref="AK4" si="5">IF(AF4="-","-",AJ4)</f>
        <v>-</v>
      </c>
      <c r="AL4" s="138"/>
      <c r="AM4" s="81" t="str">
        <f>CONCATENATE("Studiepoeng relevant for: ",'Undervisning i fag med krav'!AL4)</f>
        <v xml:space="preserve">Studiepoeng relevant for: </v>
      </c>
      <c r="AN4" s="81" t="str">
        <f>IF('Undervisning i fag med krav'!AL4=0,"-",AM4)</f>
        <v>-</v>
      </c>
      <c r="AO4" s="135"/>
      <c r="AP4" s="84" t="b">
        <f>OR(AO4='Krav etter opplæringslova'!$B$27,AO4='Krav etter opplæringslova'!$B$30,AO4='Krav etter opplæringslova'!$B$31,AO4='Krav etter opplæringslova'!$B$34)</f>
        <v>0</v>
      </c>
      <c r="AQ4" s="84" t="str">
        <f>IF(AN4="-","-",AP4)</f>
        <v>-</v>
      </c>
      <c r="AR4" s="84">
        <f t="shared" ref="AR4" si="6">IF(AP4=FALSE,30,60)</f>
        <v>30</v>
      </c>
      <c r="AS4" s="78">
        <f>AR4-AO4</f>
        <v>30</v>
      </c>
      <c r="AT4" s="78" t="str">
        <f>CONCATENATE("Ja, ",AS4, " studiepoeng")</f>
        <v>Ja, 30 studiepoeng</v>
      </c>
      <c r="AU4" s="84" t="str">
        <f>IF(AS4&gt;0,AT4,"Nei")</f>
        <v>Ja, 30 studiepoeng</v>
      </c>
      <c r="AV4" s="99" t="str">
        <f t="shared" ref="AV4" si="7">IF(AQ4="-","-",AU4)</f>
        <v>-</v>
      </c>
      <c r="AW4" s="141"/>
      <c r="AX4" s="81" t="str">
        <f>CONCATENATE("Studiepoeng relevant for: ",'Undervisning i fag med krav'!AW4)</f>
        <v xml:space="preserve">Studiepoeng relevant for: </v>
      </c>
      <c r="AY4" s="81" t="str">
        <f>IF('Undervisning i fag med krav'!AW4=0,"-",AX4)</f>
        <v>-</v>
      </c>
      <c r="AZ4" s="135"/>
      <c r="BA4" s="84" t="b">
        <f>OR(AZ4='Krav etter opplæringslova'!$B$27,AZ4='Krav etter opplæringslova'!$B$30,AZ4='Krav etter opplæringslova'!$B$31,AZ4='Krav etter opplæringslova'!$B$34)</f>
        <v>0</v>
      </c>
      <c r="BB4" s="84" t="str">
        <f>IF(AY4="-","-",BA4)</f>
        <v>-</v>
      </c>
      <c r="BC4" s="84">
        <f t="shared" ref="BC4" si="8">IF(BA4=FALSE,30,60)</f>
        <v>30</v>
      </c>
      <c r="BD4" s="78">
        <f>BC4-AZ4</f>
        <v>30</v>
      </c>
      <c r="BE4" s="78" t="str">
        <f>CONCATENATE("Ja, ",BD4, " studiepoeng")</f>
        <v>Ja, 30 studiepoeng</v>
      </c>
      <c r="BF4" s="84" t="str">
        <f>IF(BD4&gt;0,BE4,"Nei")</f>
        <v>Ja, 30 studiepoeng</v>
      </c>
      <c r="BG4" s="101" t="str">
        <f t="shared" ref="BG4" si="9">IF(BB4="-","-",BF4)</f>
        <v>-</v>
      </c>
      <c r="BH4" s="138"/>
      <c r="BI4" s="81" t="str">
        <f>CONCATENATE("Studiepoeng relevant for: ",'Undervisning i fag med krav'!BH4)</f>
        <v xml:space="preserve">Studiepoeng relevant for: </v>
      </c>
      <c r="BJ4" s="81" t="str">
        <f>IF('Undervisning i fag med krav'!BH4=0,"-",BI4)</f>
        <v>-</v>
      </c>
      <c r="BK4" s="135"/>
      <c r="BL4" s="84" t="b">
        <f>OR(BK4='Krav etter opplæringslova'!$B$27,BK4='Krav etter opplæringslova'!$B$30,BK4='Krav etter opplæringslova'!$B$31,BK4='Krav etter opplæringslova'!$B$34)</f>
        <v>0</v>
      </c>
      <c r="BM4" s="84" t="str">
        <f>IF(BJ4="-","-",BL4)</f>
        <v>-</v>
      </c>
      <c r="BN4" s="84">
        <f t="shared" ref="BN4" si="10">IF(BL4=FALSE,30,60)</f>
        <v>30</v>
      </c>
      <c r="BO4" s="78">
        <f>BN4-BK4</f>
        <v>30</v>
      </c>
      <c r="BP4" s="78" t="str">
        <f>CONCATENATE("Ja, ",BO4, " studiepoeng")</f>
        <v>Ja, 30 studiepoeng</v>
      </c>
      <c r="BQ4" s="84" t="str">
        <f>IF(BO4&gt;0,BP4,"Nei")</f>
        <v>Ja, 30 studiepoeng</v>
      </c>
      <c r="BR4" s="101" t="str">
        <f t="shared" ref="BR4" si="11">IF(BM4="-","-",BQ4)</f>
        <v>-</v>
      </c>
      <c r="BS4" s="144"/>
      <c r="BT4" s="108" t="str">
        <f>CONCATENATE("Studiepoeng relevant for: ",'Undervisning i fag med krav'!BS4)</f>
        <v xml:space="preserve">Studiepoeng relevant for: </v>
      </c>
      <c r="BU4" s="108" t="str">
        <f>IF('Undervisning i fag med krav'!BS4=0,"-",BT4)</f>
        <v>-</v>
      </c>
      <c r="BV4" s="145"/>
      <c r="BW4" s="84" t="b">
        <f>OR(BV4='Krav etter opplæringslova'!$B$27,BV4='Krav etter opplæringslova'!$B$30,BV4='Krav etter opplæringslova'!$B$31,BV4='Krav etter opplæringslova'!$B$34)</f>
        <v>0</v>
      </c>
      <c r="BX4" s="84" t="str">
        <f>IF(BU4="-","-",BW4)</f>
        <v>-</v>
      </c>
      <c r="BY4" s="84">
        <f t="shared" ref="BY4" si="12">IF(BW4=FALSE,30,60)</f>
        <v>30</v>
      </c>
      <c r="BZ4" s="78">
        <f>BY4-BV4</f>
        <v>30</v>
      </c>
      <c r="CA4" s="78" t="str">
        <f>CONCATENATE("Ja, ",BZ4, " studiepoeng")</f>
        <v>Ja, 30 studiepoeng</v>
      </c>
      <c r="CB4" s="84" t="str">
        <f>IF(BZ4&gt;0,CA4,"Nei")</f>
        <v>Ja, 30 studiepoeng</v>
      </c>
      <c r="CC4" s="101" t="str">
        <f t="shared" ref="CC4" si="13">IF(BX4="-","-",CB4)</f>
        <v>-</v>
      </c>
      <c r="CD4" s="141"/>
      <c r="CE4" s="81" t="str">
        <f>CONCATENATE("Studiepoeng relevant for: ",'Undervisning i fag med krav'!CD4)</f>
        <v xml:space="preserve">Studiepoeng relevant for: </v>
      </c>
      <c r="CF4" s="81" t="str">
        <f>IF('Undervisning i fag med krav'!CD4=0,"-",CE4)</f>
        <v>-</v>
      </c>
      <c r="CG4" s="135"/>
      <c r="CH4" s="84" t="b">
        <f>OR(CG4='Krav etter opplæringslova'!$B$27,CG4='Krav etter opplæringslova'!$B$30,CG4='Krav etter opplæringslova'!$B$31,CG4='Krav etter opplæringslova'!$B$34)</f>
        <v>0</v>
      </c>
      <c r="CI4" s="84" t="str">
        <f>IF(CF4="-","-",CH4)</f>
        <v>-</v>
      </c>
      <c r="CJ4" s="84">
        <f t="shared" ref="CJ4" si="14">IF(CH4=FALSE,30,60)</f>
        <v>30</v>
      </c>
      <c r="CK4" s="78">
        <f>CJ4-CG4</f>
        <v>30</v>
      </c>
      <c r="CL4" s="78" t="str">
        <f>CONCATENATE("Ja, ",CK4, " studiepoeng")</f>
        <v>Ja, 30 studiepoeng</v>
      </c>
      <c r="CM4" s="84" t="str">
        <f>IF(CK4&gt;0,CL4,"Nei")</f>
        <v>Ja, 30 studiepoeng</v>
      </c>
      <c r="CN4" s="104" t="str">
        <f t="shared" ref="CN4" si="15">IF(CI4="-","-",CM4)</f>
        <v>-</v>
      </c>
      <c r="CO4" s="42"/>
      <c r="CP4" s="43"/>
    </row>
    <row r="5" spans="1:94" s="51" customFormat="1" ht="28.5" x14ac:dyDescent="0.2">
      <c r="A5" s="49">
        <f>'Formell utdanning'!A5</f>
        <v>0</v>
      </c>
      <c r="B5" s="50">
        <f>'Formell utdanning'!B5</f>
        <v>0</v>
      </c>
      <c r="C5" s="94" t="str">
        <f>IF(A5=0,"-",A5)</f>
        <v>-</v>
      </c>
      <c r="D5" s="95" t="str">
        <f>IF(B5=0,"-",B5)</f>
        <v>-</v>
      </c>
      <c r="E5" s="133"/>
      <c r="F5" s="55" t="str">
        <f>CONCATENATE("Studiepoeng relevant for: ",'Undervisning i fag med krav'!E5)</f>
        <v xml:space="preserve">Studiepoeng relevant for: </v>
      </c>
      <c r="G5" s="82" t="str">
        <f>IF('Undervisning i fag med krav'!E5=0,"-",F5)</f>
        <v>-</v>
      </c>
      <c r="H5" s="136"/>
      <c r="I5" s="84" t="b">
        <f>OR(H5='Krav etter opplæringslova'!$B$27,H5='Krav etter opplæringslova'!$B$30,H5='Krav etter opplæringslova'!$B$31,H5='Krav etter opplæringslova'!$B$34)</f>
        <v>0</v>
      </c>
      <c r="J5" s="84" t="str">
        <f>IF(G5="-","-",I5)</f>
        <v>-</v>
      </c>
      <c r="K5" s="84">
        <f t="shared" ref="K5" si="16">IF(I5=FALSE,30,60)</f>
        <v>30</v>
      </c>
      <c r="L5" s="78">
        <f t="shared" ref="L5" si="17">K5-H5</f>
        <v>30</v>
      </c>
      <c r="M5" s="78" t="str">
        <f t="shared" ref="M5:M68" si="18">CONCATENATE("Ja, ",L5, " studiepoeng")</f>
        <v>Ja, 30 studiepoeng</v>
      </c>
      <c r="N5" s="84" t="str">
        <f t="shared" ref="N5" si="19">IF(L5&gt;0,M5,"Nei")</f>
        <v>Ja, 30 studiepoeng</v>
      </c>
      <c r="O5" s="99" t="str">
        <f t="shared" ref="O5" si="20">IF(J5="-","-",N5)</f>
        <v>-</v>
      </c>
      <c r="P5" s="139"/>
      <c r="Q5" s="82" t="str">
        <f>CONCATENATE("Studiepoeng relevant for: ",'Undervisning i fag med krav'!P5)</f>
        <v xml:space="preserve">Studiepoeng relevant for: </v>
      </c>
      <c r="R5" s="82" t="str">
        <f>IF('Undervisning i fag med krav'!P5=0,"-",Q5)</f>
        <v>-</v>
      </c>
      <c r="S5" s="136"/>
      <c r="T5" s="84" t="b">
        <f>OR(S5='Krav etter opplæringslova'!$B$27,S5='Krav etter opplæringslova'!$B$30,S5='Krav etter opplæringslova'!$B$31,S5='Krav etter opplæringslova'!$B$34)</f>
        <v>0</v>
      </c>
      <c r="U5" s="84" t="str">
        <f t="shared" ref="U5:U68" si="21">IF(R5="-","-",T5)</f>
        <v>-</v>
      </c>
      <c r="V5" s="84">
        <f t="shared" ref="V5:V68" si="22">IF(T5=FALSE,30,60)</f>
        <v>30</v>
      </c>
      <c r="W5" s="78">
        <f t="shared" ref="W5:W68" si="23">V5-S5</f>
        <v>30</v>
      </c>
      <c r="X5" s="78" t="str">
        <f t="shared" ref="X5:X68" si="24">CONCATENATE("Ja, ",W5, " studiepoeng")</f>
        <v>Ja, 30 studiepoeng</v>
      </c>
      <c r="Y5" s="84" t="str">
        <f t="shared" ref="Y5:Y68" si="25">IF(W5&gt;0,X5,"Nei")</f>
        <v>Ja, 30 studiepoeng</v>
      </c>
      <c r="Z5" s="99" t="str">
        <f t="shared" ref="Z5:Z68" si="26">IF(U5="-","-",Y5)</f>
        <v>-</v>
      </c>
      <c r="AA5" s="142"/>
      <c r="AB5" s="82" t="str">
        <f>CONCATENATE("Studiepoeng relevant for: ",'Undervisning i fag med krav'!AA5)</f>
        <v xml:space="preserve">Studiepoeng relevant for: </v>
      </c>
      <c r="AC5" s="82" t="str">
        <f>IF('Undervisning i fag med krav'!AA5=0,"-",AB5)</f>
        <v>-</v>
      </c>
      <c r="AD5" s="136"/>
      <c r="AE5" s="84" t="b">
        <f>OR(AD5='Krav etter opplæringslova'!$B$27,AD5='Krav etter opplæringslova'!$B$30,AD5='Krav etter opplæringslova'!$B$31,AD5='Krav etter opplæringslova'!$B$34)</f>
        <v>0</v>
      </c>
      <c r="AF5" s="84" t="str">
        <f t="shared" ref="AF5:AF68" si="27">IF(AC5="-","-",AE5)</f>
        <v>-</v>
      </c>
      <c r="AG5" s="84">
        <f t="shared" ref="AG5:AG68" si="28">IF(AE5=FALSE,30,60)</f>
        <v>30</v>
      </c>
      <c r="AH5" s="78">
        <f t="shared" ref="AH5:AH68" si="29">AG5-AD5</f>
        <v>30</v>
      </c>
      <c r="AI5" s="78" t="str">
        <f t="shared" ref="AI5:AI68" si="30">CONCATENATE("Ja, ",AH5, " studiepoeng")</f>
        <v>Ja, 30 studiepoeng</v>
      </c>
      <c r="AJ5" s="84" t="str">
        <f t="shared" ref="AJ5:AJ68" si="31">IF(AH5&gt;0,AI5,"Nei")</f>
        <v>Ja, 30 studiepoeng</v>
      </c>
      <c r="AK5" s="99" t="str">
        <f t="shared" ref="AK5:AK68" si="32">IF(AF5="-","-",AJ5)</f>
        <v>-</v>
      </c>
      <c r="AL5" s="139"/>
      <c r="AM5" s="82" t="str">
        <f>CONCATENATE("Studiepoeng relevant for: ",'Undervisning i fag med krav'!AL5)</f>
        <v xml:space="preserve">Studiepoeng relevant for: </v>
      </c>
      <c r="AN5" s="82" t="str">
        <f>IF('Undervisning i fag med krav'!AL5=0,"-",AM5)</f>
        <v>-</v>
      </c>
      <c r="AO5" s="136"/>
      <c r="AP5" s="84" t="b">
        <f>OR(AO5='Krav etter opplæringslova'!$B$27,AO5='Krav etter opplæringslova'!$B$30,AO5='Krav etter opplæringslova'!$B$31,AO5='Krav etter opplæringslova'!$B$34)</f>
        <v>0</v>
      </c>
      <c r="AQ5" s="84" t="str">
        <f t="shared" ref="AQ5:AQ68" si="33">IF(AN5="-","-",AP5)</f>
        <v>-</v>
      </c>
      <c r="AR5" s="84">
        <f t="shared" ref="AR5:AR68" si="34">IF(AP5=FALSE,30,60)</f>
        <v>30</v>
      </c>
      <c r="AS5" s="78">
        <f t="shared" ref="AS5:AS68" si="35">AR5-AO5</f>
        <v>30</v>
      </c>
      <c r="AT5" s="78" t="str">
        <f t="shared" ref="AT5:AT68" si="36">CONCATENATE("Ja, ",AS5, " studiepoeng")</f>
        <v>Ja, 30 studiepoeng</v>
      </c>
      <c r="AU5" s="84" t="str">
        <f t="shared" ref="AU5:AU68" si="37">IF(AS5&gt;0,AT5,"Nei")</f>
        <v>Ja, 30 studiepoeng</v>
      </c>
      <c r="AV5" s="99" t="str">
        <f t="shared" ref="AV5:AV68" si="38">IF(AQ5="-","-",AU5)</f>
        <v>-</v>
      </c>
      <c r="AW5" s="142"/>
      <c r="AX5" s="82" t="str">
        <f>CONCATENATE("Studiepoeng relevant for: ",'Undervisning i fag med krav'!AW5)</f>
        <v xml:space="preserve">Studiepoeng relevant for: </v>
      </c>
      <c r="AY5" s="82" t="str">
        <f>IF('Undervisning i fag med krav'!AW5=0,"-",AX5)</f>
        <v>-</v>
      </c>
      <c r="AZ5" s="136"/>
      <c r="BA5" s="84" t="b">
        <f>OR(AZ5='Krav etter opplæringslova'!$B$27,AZ5='Krav etter opplæringslova'!$B$30,AZ5='Krav etter opplæringslova'!$B$31,AZ5='Krav etter opplæringslova'!$B$34)</f>
        <v>0</v>
      </c>
      <c r="BB5" s="84" t="str">
        <f t="shared" ref="BB5:BB68" si="39">IF(AY5="-","-",BA5)</f>
        <v>-</v>
      </c>
      <c r="BC5" s="84">
        <f t="shared" ref="BC5:BC68" si="40">IF(BA5=FALSE,30,60)</f>
        <v>30</v>
      </c>
      <c r="BD5" s="78">
        <f t="shared" ref="BD5:BD68" si="41">BC5-AZ5</f>
        <v>30</v>
      </c>
      <c r="BE5" s="78" t="str">
        <f t="shared" ref="BE5:BE68" si="42">CONCATENATE("Ja, ",BD5, " studiepoeng")</f>
        <v>Ja, 30 studiepoeng</v>
      </c>
      <c r="BF5" s="84" t="str">
        <f t="shared" ref="BF5:BF68" si="43">IF(BD5&gt;0,BE5,"Nei")</f>
        <v>Ja, 30 studiepoeng</v>
      </c>
      <c r="BG5" s="99" t="str">
        <f t="shared" ref="BG5:BG68" si="44">IF(BB5="-","-",BF5)</f>
        <v>-</v>
      </c>
      <c r="BH5" s="139"/>
      <c r="BI5" s="82" t="str">
        <f>CONCATENATE("Studiepoeng relevant for: ",'Undervisning i fag med krav'!BH5)</f>
        <v xml:space="preserve">Studiepoeng relevant for: </v>
      </c>
      <c r="BJ5" s="82" t="str">
        <f>IF('Undervisning i fag med krav'!BH5=0,"-",BI5)</f>
        <v>-</v>
      </c>
      <c r="BK5" s="136"/>
      <c r="BL5" s="84" t="b">
        <f>OR(BK5='Krav etter opplæringslova'!$B$27,BK5='Krav etter opplæringslova'!$B$30,BK5='Krav etter opplæringslova'!$B$31,BK5='Krav etter opplæringslova'!$B$34)</f>
        <v>0</v>
      </c>
      <c r="BM5" s="84" t="str">
        <f t="shared" ref="BM5:BM68" si="45">IF(BJ5="-","-",BL5)</f>
        <v>-</v>
      </c>
      <c r="BN5" s="84">
        <f t="shared" ref="BN5:BN68" si="46">IF(BL5=FALSE,30,60)</f>
        <v>30</v>
      </c>
      <c r="BO5" s="78">
        <f t="shared" ref="BO5:BO68" si="47">BN5-BK5</f>
        <v>30</v>
      </c>
      <c r="BP5" s="78" t="str">
        <f t="shared" ref="BP5:BP68" si="48">CONCATENATE("Ja, ",BO5, " studiepoeng")</f>
        <v>Ja, 30 studiepoeng</v>
      </c>
      <c r="BQ5" s="84" t="str">
        <f t="shared" ref="BQ5:BQ68" si="49">IF(BO5&gt;0,BP5,"Nei")</f>
        <v>Ja, 30 studiepoeng</v>
      </c>
      <c r="BR5" s="101" t="str">
        <f t="shared" ref="BR5:BR68" si="50">IF(BM5="-","-",BQ5)</f>
        <v>-</v>
      </c>
      <c r="BS5" s="142"/>
      <c r="BT5" s="82" t="str">
        <f>CONCATENATE("Studiepoeng relevant for: ",'Undervisning i fag med krav'!BS5)</f>
        <v xml:space="preserve">Studiepoeng relevant for: </v>
      </c>
      <c r="BU5" s="82" t="str">
        <f>IF('Undervisning i fag med krav'!BS5=0,"-",BT5)</f>
        <v>-</v>
      </c>
      <c r="BV5" s="136"/>
      <c r="BW5" s="84" t="b">
        <f>OR(BV5='Krav etter opplæringslova'!$B$27,BV5='Krav etter opplæringslova'!$B$30,BV5='Krav etter opplæringslova'!$B$31,BV5='Krav etter opplæringslova'!$B$34)</f>
        <v>0</v>
      </c>
      <c r="BX5" s="84" t="str">
        <f t="shared" ref="BX5:BX68" si="51">IF(BU5="-","-",BW5)</f>
        <v>-</v>
      </c>
      <c r="BY5" s="84">
        <f t="shared" ref="BY5:BY68" si="52">IF(BW5=FALSE,30,60)</f>
        <v>30</v>
      </c>
      <c r="BZ5" s="78">
        <f t="shared" ref="BZ5:BZ68" si="53">BY5-BV5</f>
        <v>30</v>
      </c>
      <c r="CA5" s="78" t="str">
        <f t="shared" ref="CA5:CA68" si="54">CONCATENATE("Ja, ",BZ5, " studiepoeng")</f>
        <v>Ja, 30 studiepoeng</v>
      </c>
      <c r="CB5" s="84" t="str">
        <f t="shared" ref="CB5:CB68" si="55">IF(BZ5&gt;0,CA5,"Nei")</f>
        <v>Ja, 30 studiepoeng</v>
      </c>
      <c r="CC5" s="101" t="str">
        <f t="shared" ref="CC5:CC68" si="56">IF(BX5="-","-",CB5)</f>
        <v>-</v>
      </c>
      <c r="CD5" s="142"/>
      <c r="CE5" s="82" t="str">
        <f>CONCATENATE("Studiepoeng relevant for: ",'Undervisning i fag med krav'!CD5)</f>
        <v xml:space="preserve">Studiepoeng relevant for: </v>
      </c>
      <c r="CF5" s="82" t="str">
        <f>IF('Undervisning i fag med krav'!CD5=0,"-",CE5)</f>
        <v>-</v>
      </c>
      <c r="CG5" s="136"/>
      <c r="CH5" s="84" t="b">
        <f>OR(CG5='Krav etter opplæringslova'!$B$27,CG5='Krav etter opplæringslova'!$B$30,CG5='Krav etter opplæringslova'!$B$31,CG5='Krav etter opplæringslova'!$B$34)</f>
        <v>0</v>
      </c>
      <c r="CI5" s="84" t="str">
        <f t="shared" ref="CI5:CI68" si="57">IF(CF5="-","-",CH5)</f>
        <v>-</v>
      </c>
      <c r="CJ5" s="84">
        <f t="shared" ref="CJ5:CJ68" si="58">IF(CH5=FALSE,30,60)</f>
        <v>30</v>
      </c>
      <c r="CK5" s="78">
        <f t="shared" ref="CK5:CK68" si="59">CJ5-CG5</f>
        <v>30</v>
      </c>
      <c r="CL5" s="78" t="str">
        <f t="shared" ref="CL5:CL68" si="60">CONCATENATE("Ja, ",CK5, " studiepoeng")</f>
        <v>Ja, 30 studiepoeng</v>
      </c>
      <c r="CM5" s="84" t="str">
        <f t="shared" ref="CM5:CM68" si="61">IF(CK5&gt;0,CL5,"Nei")</f>
        <v>Ja, 30 studiepoeng</v>
      </c>
      <c r="CN5" s="106" t="str">
        <f t="shared" ref="CN5:CN68" si="62">IF(CI5="-","-",CM5)</f>
        <v>-</v>
      </c>
      <c r="CO5" s="44"/>
      <c r="CP5" s="45"/>
    </row>
    <row r="6" spans="1:94" s="51" customFormat="1" ht="28.5" x14ac:dyDescent="0.2">
      <c r="A6" s="49">
        <f>'Formell utdanning'!A6</f>
        <v>0</v>
      </c>
      <c r="B6" s="50">
        <f>'Formell utdanning'!B6</f>
        <v>0</v>
      </c>
      <c r="C6" s="94" t="str">
        <f t="shared" ref="C6:C69" si="63">IF(A6=0,"-",A6)</f>
        <v>-</v>
      </c>
      <c r="D6" s="95" t="str">
        <f t="shared" ref="D6:D69" si="64">IF(B6=0,"-",B6)</f>
        <v>-</v>
      </c>
      <c r="E6" s="133"/>
      <c r="F6" s="55" t="str">
        <f>CONCATENATE("Studiepoeng relevant for: ",'Undervisning i fag med krav'!E6)</f>
        <v xml:space="preserve">Studiepoeng relevant for: </v>
      </c>
      <c r="G6" s="82" t="str">
        <f>IF('Undervisning i fag med krav'!E6=0,"-",F6)</f>
        <v>-</v>
      </c>
      <c r="H6" s="136"/>
      <c r="I6" s="84" t="b">
        <f>OR(H6='Krav etter opplæringslova'!$B$27,H6='Krav etter opplæringslova'!$B$30,H6='Krav etter opplæringslova'!$B$31,H6='Krav etter opplæringslova'!$B$34)</f>
        <v>0</v>
      </c>
      <c r="J6" s="84" t="str">
        <f t="shared" ref="J6:J69" si="65">IF(G6="-","-",I6)</f>
        <v>-</v>
      </c>
      <c r="K6" s="84">
        <f t="shared" ref="K6:K69" si="66">IF(I6=FALSE,30,60)</f>
        <v>30</v>
      </c>
      <c r="L6" s="78">
        <f t="shared" ref="L6:L69" si="67">K6-H6</f>
        <v>30</v>
      </c>
      <c r="M6" s="78" t="str">
        <f t="shared" si="18"/>
        <v>Ja, 30 studiepoeng</v>
      </c>
      <c r="N6" s="84" t="str">
        <f t="shared" ref="N6:N69" si="68">IF(L6&gt;0,M6,"Nei")</f>
        <v>Ja, 30 studiepoeng</v>
      </c>
      <c r="O6" s="99" t="str">
        <f t="shared" ref="O6:O69" si="69">IF(J6="-","-",N6)</f>
        <v>-</v>
      </c>
      <c r="P6" s="139"/>
      <c r="Q6" s="82" t="str">
        <f>CONCATENATE("Studiepoeng relevant for: ",'Undervisning i fag med krav'!P6)</f>
        <v xml:space="preserve">Studiepoeng relevant for: </v>
      </c>
      <c r="R6" s="82" t="str">
        <f>IF('Undervisning i fag med krav'!P6=0,"-",Q6)</f>
        <v>-</v>
      </c>
      <c r="S6" s="136"/>
      <c r="T6" s="84" t="b">
        <f>OR(S6='Krav etter opplæringslova'!$B$27,S6='Krav etter opplæringslova'!$B$30,S6='Krav etter opplæringslova'!$B$31,S6='Krav etter opplæringslova'!$B$34)</f>
        <v>0</v>
      </c>
      <c r="U6" s="84" t="str">
        <f t="shared" si="21"/>
        <v>-</v>
      </c>
      <c r="V6" s="84">
        <f t="shared" si="22"/>
        <v>30</v>
      </c>
      <c r="W6" s="78">
        <f t="shared" si="23"/>
        <v>30</v>
      </c>
      <c r="X6" s="78" t="str">
        <f t="shared" si="24"/>
        <v>Ja, 30 studiepoeng</v>
      </c>
      <c r="Y6" s="84" t="str">
        <f t="shared" si="25"/>
        <v>Ja, 30 studiepoeng</v>
      </c>
      <c r="Z6" s="99" t="str">
        <f t="shared" si="26"/>
        <v>-</v>
      </c>
      <c r="AA6" s="142"/>
      <c r="AB6" s="82" t="str">
        <f>CONCATENATE("Studiepoeng relevant for: ",'Undervisning i fag med krav'!AA6)</f>
        <v xml:space="preserve">Studiepoeng relevant for: </v>
      </c>
      <c r="AC6" s="82" t="str">
        <f>IF('Undervisning i fag med krav'!AA6=0,"-",AB6)</f>
        <v>-</v>
      </c>
      <c r="AD6" s="136"/>
      <c r="AE6" s="84" t="b">
        <f>OR(AD6='Krav etter opplæringslova'!$B$27,AD6='Krav etter opplæringslova'!$B$30,AD6='Krav etter opplæringslova'!$B$31,AD6='Krav etter opplæringslova'!$B$34)</f>
        <v>0</v>
      </c>
      <c r="AF6" s="84" t="str">
        <f t="shared" si="27"/>
        <v>-</v>
      </c>
      <c r="AG6" s="84">
        <f t="shared" si="28"/>
        <v>30</v>
      </c>
      <c r="AH6" s="78">
        <f t="shared" si="29"/>
        <v>30</v>
      </c>
      <c r="AI6" s="78" t="str">
        <f t="shared" si="30"/>
        <v>Ja, 30 studiepoeng</v>
      </c>
      <c r="AJ6" s="84" t="str">
        <f t="shared" si="31"/>
        <v>Ja, 30 studiepoeng</v>
      </c>
      <c r="AK6" s="99" t="str">
        <f t="shared" si="32"/>
        <v>-</v>
      </c>
      <c r="AL6" s="139"/>
      <c r="AM6" s="82" t="str">
        <f>CONCATENATE("Studiepoeng relevant for: ",'Undervisning i fag med krav'!AL6)</f>
        <v xml:space="preserve">Studiepoeng relevant for: </v>
      </c>
      <c r="AN6" s="82" t="str">
        <f>IF('Undervisning i fag med krav'!AL6=0,"-",AM6)</f>
        <v>-</v>
      </c>
      <c r="AO6" s="136"/>
      <c r="AP6" s="84" t="b">
        <f>OR(AO6='Krav etter opplæringslova'!$B$27,AO6='Krav etter opplæringslova'!$B$30,AO6='Krav etter opplæringslova'!$B$31,AO6='Krav etter opplæringslova'!$B$34)</f>
        <v>0</v>
      </c>
      <c r="AQ6" s="84" t="str">
        <f t="shared" si="33"/>
        <v>-</v>
      </c>
      <c r="AR6" s="84">
        <f t="shared" si="34"/>
        <v>30</v>
      </c>
      <c r="AS6" s="78">
        <f t="shared" si="35"/>
        <v>30</v>
      </c>
      <c r="AT6" s="78" t="str">
        <f t="shared" si="36"/>
        <v>Ja, 30 studiepoeng</v>
      </c>
      <c r="AU6" s="84" t="str">
        <f t="shared" si="37"/>
        <v>Ja, 30 studiepoeng</v>
      </c>
      <c r="AV6" s="99" t="str">
        <f t="shared" si="38"/>
        <v>-</v>
      </c>
      <c r="AW6" s="142"/>
      <c r="AX6" s="82" t="str">
        <f>CONCATENATE("Studiepoeng relevant for: ",'Undervisning i fag med krav'!AW6)</f>
        <v xml:space="preserve">Studiepoeng relevant for: </v>
      </c>
      <c r="AY6" s="82" t="str">
        <f>IF('Undervisning i fag med krav'!AW6=0,"-",AX6)</f>
        <v>-</v>
      </c>
      <c r="AZ6" s="136"/>
      <c r="BA6" s="84" t="b">
        <f>OR(AZ6='Krav etter opplæringslova'!$B$27,AZ6='Krav etter opplæringslova'!$B$30,AZ6='Krav etter opplæringslova'!$B$31,AZ6='Krav etter opplæringslova'!$B$34)</f>
        <v>0</v>
      </c>
      <c r="BB6" s="84" t="str">
        <f t="shared" si="39"/>
        <v>-</v>
      </c>
      <c r="BC6" s="84">
        <f t="shared" si="40"/>
        <v>30</v>
      </c>
      <c r="BD6" s="78">
        <f t="shared" si="41"/>
        <v>30</v>
      </c>
      <c r="BE6" s="78" t="str">
        <f t="shared" si="42"/>
        <v>Ja, 30 studiepoeng</v>
      </c>
      <c r="BF6" s="84" t="str">
        <f t="shared" si="43"/>
        <v>Ja, 30 studiepoeng</v>
      </c>
      <c r="BG6" s="99" t="str">
        <f t="shared" si="44"/>
        <v>-</v>
      </c>
      <c r="BH6" s="139"/>
      <c r="BI6" s="82" t="str">
        <f>CONCATENATE("Studiepoeng relevant for: ",'Undervisning i fag med krav'!BH6)</f>
        <v xml:space="preserve">Studiepoeng relevant for: </v>
      </c>
      <c r="BJ6" s="82" t="str">
        <f>IF('Undervisning i fag med krav'!BH6=0,"-",BI6)</f>
        <v>-</v>
      </c>
      <c r="BK6" s="136"/>
      <c r="BL6" s="84" t="b">
        <f>OR(BK6='Krav etter opplæringslova'!$B$27,BK6='Krav etter opplæringslova'!$B$30,BK6='Krav etter opplæringslova'!$B$31,BK6='Krav etter opplæringslova'!$B$34)</f>
        <v>0</v>
      </c>
      <c r="BM6" s="84" t="str">
        <f t="shared" si="45"/>
        <v>-</v>
      </c>
      <c r="BN6" s="84">
        <f t="shared" si="46"/>
        <v>30</v>
      </c>
      <c r="BO6" s="78">
        <f t="shared" si="47"/>
        <v>30</v>
      </c>
      <c r="BP6" s="78" t="str">
        <f t="shared" si="48"/>
        <v>Ja, 30 studiepoeng</v>
      </c>
      <c r="BQ6" s="84" t="str">
        <f t="shared" si="49"/>
        <v>Ja, 30 studiepoeng</v>
      </c>
      <c r="BR6" s="101" t="str">
        <f t="shared" si="50"/>
        <v>-</v>
      </c>
      <c r="BS6" s="142"/>
      <c r="BT6" s="82" t="str">
        <f>CONCATENATE("Studiepoeng relevant for: ",'Undervisning i fag med krav'!BS6)</f>
        <v xml:space="preserve">Studiepoeng relevant for: </v>
      </c>
      <c r="BU6" s="82" t="str">
        <f>IF('Undervisning i fag med krav'!BS6=0,"-",BT6)</f>
        <v>-</v>
      </c>
      <c r="BV6" s="136"/>
      <c r="BW6" s="84" t="b">
        <f>OR(BV6='Krav etter opplæringslova'!$B$27,BV6='Krav etter opplæringslova'!$B$30,BV6='Krav etter opplæringslova'!$B$31,BV6='Krav etter opplæringslova'!$B$34)</f>
        <v>0</v>
      </c>
      <c r="BX6" s="84" t="str">
        <f t="shared" si="51"/>
        <v>-</v>
      </c>
      <c r="BY6" s="84">
        <f t="shared" si="52"/>
        <v>30</v>
      </c>
      <c r="BZ6" s="78">
        <f t="shared" si="53"/>
        <v>30</v>
      </c>
      <c r="CA6" s="78" t="str">
        <f t="shared" si="54"/>
        <v>Ja, 30 studiepoeng</v>
      </c>
      <c r="CB6" s="84" t="str">
        <f t="shared" si="55"/>
        <v>Ja, 30 studiepoeng</v>
      </c>
      <c r="CC6" s="101" t="str">
        <f t="shared" si="56"/>
        <v>-</v>
      </c>
      <c r="CD6" s="142"/>
      <c r="CE6" s="82" t="str">
        <f>CONCATENATE("Studiepoeng relevant for: ",'Undervisning i fag med krav'!CD6)</f>
        <v xml:space="preserve">Studiepoeng relevant for: </v>
      </c>
      <c r="CF6" s="82" t="str">
        <f>IF('Undervisning i fag med krav'!CD6=0,"-",CE6)</f>
        <v>-</v>
      </c>
      <c r="CG6" s="136"/>
      <c r="CH6" s="84" t="b">
        <f>OR(CG6='Krav etter opplæringslova'!$B$27,CG6='Krav etter opplæringslova'!$B$30,CG6='Krav etter opplæringslova'!$B$31,CG6='Krav etter opplæringslova'!$B$34)</f>
        <v>0</v>
      </c>
      <c r="CI6" s="84" t="str">
        <f t="shared" si="57"/>
        <v>-</v>
      </c>
      <c r="CJ6" s="84">
        <f t="shared" si="58"/>
        <v>30</v>
      </c>
      <c r="CK6" s="78">
        <f t="shared" si="59"/>
        <v>30</v>
      </c>
      <c r="CL6" s="78" t="str">
        <f t="shared" si="60"/>
        <v>Ja, 30 studiepoeng</v>
      </c>
      <c r="CM6" s="84" t="str">
        <f t="shared" si="61"/>
        <v>Ja, 30 studiepoeng</v>
      </c>
      <c r="CN6" s="106" t="str">
        <f t="shared" si="62"/>
        <v>-</v>
      </c>
      <c r="CO6" s="44"/>
      <c r="CP6" s="45"/>
    </row>
    <row r="7" spans="1:94" s="51" customFormat="1" ht="28.5" x14ac:dyDescent="0.2">
      <c r="A7" s="49">
        <f>'Formell utdanning'!A7</f>
        <v>0</v>
      </c>
      <c r="B7" s="50">
        <f>'Formell utdanning'!B7</f>
        <v>0</v>
      </c>
      <c r="C7" s="94" t="str">
        <f t="shared" si="63"/>
        <v>-</v>
      </c>
      <c r="D7" s="95" t="str">
        <f t="shared" si="64"/>
        <v>-</v>
      </c>
      <c r="E7" s="133"/>
      <c r="F7" s="55" t="str">
        <f>CONCATENATE("Studiepoeng relevant for: ",'Undervisning i fag med krav'!E7)</f>
        <v xml:space="preserve">Studiepoeng relevant for: </v>
      </c>
      <c r="G7" s="82" t="str">
        <f>IF('Undervisning i fag med krav'!E7=0,"-",F7)</f>
        <v>-</v>
      </c>
      <c r="H7" s="136"/>
      <c r="I7" s="84" t="b">
        <f>OR(H7='Krav etter opplæringslova'!$B$27,H7='Krav etter opplæringslova'!$B$30,H7='Krav etter opplæringslova'!$B$31,H7='Krav etter opplæringslova'!$B$34)</f>
        <v>0</v>
      </c>
      <c r="J7" s="84" t="str">
        <f t="shared" si="65"/>
        <v>-</v>
      </c>
      <c r="K7" s="84">
        <f t="shared" si="66"/>
        <v>30</v>
      </c>
      <c r="L7" s="78">
        <f t="shared" si="67"/>
        <v>30</v>
      </c>
      <c r="M7" s="78" t="str">
        <f t="shared" si="18"/>
        <v>Ja, 30 studiepoeng</v>
      </c>
      <c r="N7" s="84" t="str">
        <f t="shared" si="68"/>
        <v>Ja, 30 studiepoeng</v>
      </c>
      <c r="O7" s="99" t="str">
        <f t="shared" si="69"/>
        <v>-</v>
      </c>
      <c r="P7" s="139"/>
      <c r="Q7" s="82" t="str">
        <f>CONCATENATE("Studiepoeng relevant for: ",'Undervisning i fag med krav'!P7)</f>
        <v xml:space="preserve">Studiepoeng relevant for: </v>
      </c>
      <c r="R7" s="82" t="str">
        <f>IF('Undervisning i fag med krav'!P7=0,"-",Q7)</f>
        <v>-</v>
      </c>
      <c r="S7" s="136"/>
      <c r="T7" s="84" t="b">
        <f>OR(S7='Krav etter opplæringslova'!$B$27,S7='Krav etter opplæringslova'!$B$30,S7='Krav etter opplæringslova'!$B$31,S7='Krav etter opplæringslova'!$B$34)</f>
        <v>0</v>
      </c>
      <c r="U7" s="84" t="str">
        <f t="shared" si="21"/>
        <v>-</v>
      </c>
      <c r="V7" s="84">
        <f t="shared" si="22"/>
        <v>30</v>
      </c>
      <c r="W7" s="78">
        <f t="shared" si="23"/>
        <v>30</v>
      </c>
      <c r="X7" s="78" t="str">
        <f t="shared" si="24"/>
        <v>Ja, 30 studiepoeng</v>
      </c>
      <c r="Y7" s="84" t="str">
        <f t="shared" si="25"/>
        <v>Ja, 30 studiepoeng</v>
      </c>
      <c r="Z7" s="99" t="str">
        <f t="shared" si="26"/>
        <v>-</v>
      </c>
      <c r="AA7" s="142"/>
      <c r="AB7" s="82" t="str">
        <f>CONCATENATE("Studiepoeng relevant for: ",'Undervisning i fag med krav'!AA7)</f>
        <v xml:space="preserve">Studiepoeng relevant for: </v>
      </c>
      <c r="AC7" s="82" t="str">
        <f>IF('Undervisning i fag med krav'!AA7=0,"-",AB7)</f>
        <v>-</v>
      </c>
      <c r="AD7" s="136"/>
      <c r="AE7" s="84" t="b">
        <f>OR(AD7='Krav etter opplæringslova'!$B$27,AD7='Krav etter opplæringslova'!$B$30,AD7='Krav etter opplæringslova'!$B$31,AD7='Krav etter opplæringslova'!$B$34)</f>
        <v>0</v>
      </c>
      <c r="AF7" s="84" t="str">
        <f t="shared" si="27"/>
        <v>-</v>
      </c>
      <c r="AG7" s="84">
        <f t="shared" si="28"/>
        <v>30</v>
      </c>
      <c r="AH7" s="78">
        <f t="shared" si="29"/>
        <v>30</v>
      </c>
      <c r="AI7" s="78" t="str">
        <f t="shared" si="30"/>
        <v>Ja, 30 studiepoeng</v>
      </c>
      <c r="AJ7" s="84" t="str">
        <f t="shared" si="31"/>
        <v>Ja, 30 studiepoeng</v>
      </c>
      <c r="AK7" s="99" t="str">
        <f t="shared" si="32"/>
        <v>-</v>
      </c>
      <c r="AL7" s="139"/>
      <c r="AM7" s="82" t="str">
        <f>CONCATENATE("Studiepoeng relevant for: ",'Undervisning i fag med krav'!AL7)</f>
        <v xml:space="preserve">Studiepoeng relevant for: </v>
      </c>
      <c r="AN7" s="82" t="str">
        <f>IF('Undervisning i fag med krav'!AL7=0,"-",AM7)</f>
        <v>-</v>
      </c>
      <c r="AO7" s="136"/>
      <c r="AP7" s="84" t="b">
        <f>OR(AO7='Krav etter opplæringslova'!$B$27,AO7='Krav etter opplæringslova'!$B$30,AO7='Krav etter opplæringslova'!$B$31,AO7='Krav etter opplæringslova'!$B$34)</f>
        <v>0</v>
      </c>
      <c r="AQ7" s="84" t="str">
        <f t="shared" si="33"/>
        <v>-</v>
      </c>
      <c r="AR7" s="84">
        <f t="shared" si="34"/>
        <v>30</v>
      </c>
      <c r="AS7" s="78">
        <f t="shared" si="35"/>
        <v>30</v>
      </c>
      <c r="AT7" s="78" t="str">
        <f t="shared" si="36"/>
        <v>Ja, 30 studiepoeng</v>
      </c>
      <c r="AU7" s="84" t="str">
        <f t="shared" si="37"/>
        <v>Ja, 30 studiepoeng</v>
      </c>
      <c r="AV7" s="99" t="str">
        <f t="shared" si="38"/>
        <v>-</v>
      </c>
      <c r="AW7" s="142"/>
      <c r="AX7" s="82" t="str">
        <f>CONCATENATE("Studiepoeng relevant for: ",'Undervisning i fag med krav'!AW7)</f>
        <v xml:space="preserve">Studiepoeng relevant for: </v>
      </c>
      <c r="AY7" s="82" t="str">
        <f>IF('Undervisning i fag med krav'!AW7=0,"-",AX7)</f>
        <v>-</v>
      </c>
      <c r="AZ7" s="136"/>
      <c r="BA7" s="84" t="b">
        <f>OR(AZ7='Krav etter opplæringslova'!$B$27,AZ7='Krav etter opplæringslova'!$B$30,AZ7='Krav etter opplæringslova'!$B$31,AZ7='Krav etter opplæringslova'!$B$34)</f>
        <v>0</v>
      </c>
      <c r="BB7" s="84" t="str">
        <f t="shared" si="39"/>
        <v>-</v>
      </c>
      <c r="BC7" s="84">
        <f t="shared" si="40"/>
        <v>30</v>
      </c>
      <c r="BD7" s="78">
        <f t="shared" si="41"/>
        <v>30</v>
      </c>
      <c r="BE7" s="78" t="str">
        <f t="shared" si="42"/>
        <v>Ja, 30 studiepoeng</v>
      </c>
      <c r="BF7" s="84" t="str">
        <f t="shared" si="43"/>
        <v>Ja, 30 studiepoeng</v>
      </c>
      <c r="BG7" s="99" t="str">
        <f t="shared" si="44"/>
        <v>-</v>
      </c>
      <c r="BH7" s="139"/>
      <c r="BI7" s="82" t="str">
        <f>CONCATENATE("Studiepoeng relevant for: ",'Undervisning i fag med krav'!BH7)</f>
        <v xml:space="preserve">Studiepoeng relevant for: </v>
      </c>
      <c r="BJ7" s="82" t="str">
        <f>IF('Undervisning i fag med krav'!BH7=0,"-",BI7)</f>
        <v>-</v>
      </c>
      <c r="BK7" s="136"/>
      <c r="BL7" s="84" t="b">
        <f>OR(BK7='Krav etter opplæringslova'!$B$27,BK7='Krav etter opplæringslova'!$B$30,BK7='Krav etter opplæringslova'!$B$31,BK7='Krav etter opplæringslova'!$B$34)</f>
        <v>0</v>
      </c>
      <c r="BM7" s="84" t="str">
        <f t="shared" si="45"/>
        <v>-</v>
      </c>
      <c r="BN7" s="84">
        <f t="shared" si="46"/>
        <v>30</v>
      </c>
      <c r="BO7" s="78">
        <f t="shared" si="47"/>
        <v>30</v>
      </c>
      <c r="BP7" s="78" t="str">
        <f t="shared" si="48"/>
        <v>Ja, 30 studiepoeng</v>
      </c>
      <c r="BQ7" s="84" t="str">
        <f t="shared" si="49"/>
        <v>Ja, 30 studiepoeng</v>
      </c>
      <c r="BR7" s="101" t="str">
        <f t="shared" si="50"/>
        <v>-</v>
      </c>
      <c r="BS7" s="142"/>
      <c r="BT7" s="82" t="str">
        <f>CONCATENATE("Studiepoeng relevant for: ",'Undervisning i fag med krav'!BS7)</f>
        <v xml:space="preserve">Studiepoeng relevant for: </v>
      </c>
      <c r="BU7" s="82" t="str">
        <f>IF('Undervisning i fag med krav'!BS7=0,"-",BT7)</f>
        <v>-</v>
      </c>
      <c r="BV7" s="136"/>
      <c r="BW7" s="84" t="b">
        <f>OR(BV7='Krav etter opplæringslova'!$B$27,BV7='Krav etter opplæringslova'!$B$30,BV7='Krav etter opplæringslova'!$B$31,BV7='Krav etter opplæringslova'!$B$34)</f>
        <v>0</v>
      </c>
      <c r="BX7" s="84" t="str">
        <f t="shared" si="51"/>
        <v>-</v>
      </c>
      <c r="BY7" s="84">
        <f t="shared" si="52"/>
        <v>30</v>
      </c>
      <c r="BZ7" s="78">
        <f t="shared" si="53"/>
        <v>30</v>
      </c>
      <c r="CA7" s="78" t="str">
        <f t="shared" si="54"/>
        <v>Ja, 30 studiepoeng</v>
      </c>
      <c r="CB7" s="84" t="str">
        <f t="shared" si="55"/>
        <v>Ja, 30 studiepoeng</v>
      </c>
      <c r="CC7" s="101" t="str">
        <f t="shared" si="56"/>
        <v>-</v>
      </c>
      <c r="CD7" s="142"/>
      <c r="CE7" s="82" t="str">
        <f>CONCATENATE("Studiepoeng relevant for: ",'Undervisning i fag med krav'!CD7)</f>
        <v xml:space="preserve">Studiepoeng relevant for: </v>
      </c>
      <c r="CF7" s="82" t="str">
        <f>IF('Undervisning i fag med krav'!CD7=0,"-",CE7)</f>
        <v>-</v>
      </c>
      <c r="CG7" s="136"/>
      <c r="CH7" s="84" t="b">
        <f>OR(CG7='Krav etter opplæringslova'!$B$27,CG7='Krav etter opplæringslova'!$B$30,CG7='Krav etter opplæringslova'!$B$31,CG7='Krav etter opplæringslova'!$B$34)</f>
        <v>0</v>
      </c>
      <c r="CI7" s="84" t="str">
        <f t="shared" si="57"/>
        <v>-</v>
      </c>
      <c r="CJ7" s="84">
        <f t="shared" si="58"/>
        <v>30</v>
      </c>
      <c r="CK7" s="78">
        <f t="shared" si="59"/>
        <v>30</v>
      </c>
      <c r="CL7" s="78" t="str">
        <f t="shared" si="60"/>
        <v>Ja, 30 studiepoeng</v>
      </c>
      <c r="CM7" s="84" t="str">
        <f t="shared" si="61"/>
        <v>Ja, 30 studiepoeng</v>
      </c>
      <c r="CN7" s="106" t="str">
        <f t="shared" si="62"/>
        <v>-</v>
      </c>
      <c r="CO7" s="44"/>
      <c r="CP7" s="45"/>
    </row>
    <row r="8" spans="1:94" s="51" customFormat="1" ht="28.5" x14ac:dyDescent="0.2">
      <c r="A8" s="49">
        <f>'Formell utdanning'!A8</f>
        <v>0</v>
      </c>
      <c r="B8" s="50">
        <f>'Formell utdanning'!B8</f>
        <v>0</v>
      </c>
      <c r="C8" s="94" t="str">
        <f t="shared" si="63"/>
        <v>-</v>
      </c>
      <c r="D8" s="95" t="str">
        <f t="shared" si="64"/>
        <v>-</v>
      </c>
      <c r="E8" s="133"/>
      <c r="F8" s="55" t="str">
        <f>CONCATENATE("Studiepoeng relevant for: ",'Undervisning i fag med krav'!E8)</f>
        <v xml:space="preserve">Studiepoeng relevant for: </v>
      </c>
      <c r="G8" s="82" t="str">
        <f>IF('Undervisning i fag med krav'!E8=0,"-",F8)</f>
        <v>-</v>
      </c>
      <c r="H8" s="136"/>
      <c r="I8" s="84" t="b">
        <f>OR(H8='Krav etter opplæringslova'!$B$27,H8='Krav etter opplæringslova'!$B$30,H8='Krav etter opplæringslova'!$B$31,H8='Krav etter opplæringslova'!$B$34)</f>
        <v>0</v>
      </c>
      <c r="J8" s="84" t="str">
        <f t="shared" si="65"/>
        <v>-</v>
      </c>
      <c r="K8" s="84">
        <f t="shared" si="66"/>
        <v>30</v>
      </c>
      <c r="L8" s="78">
        <f t="shared" si="67"/>
        <v>30</v>
      </c>
      <c r="M8" s="78" t="str">
        <f t="shared" si="18"/>
        <v>Ja, 30 studiepoeng</v>
      </c>
      <c r="N8" s="84" t="str">
        <f t="shared" si="68"/>
        <v>Ja, 30 studiepoeng</v>
      </c>
      <c r="O8" s="99" t="str">
        <f t="shared" si="69"/>
        <v>-</v>
      </c>
      <c r="P8" s="139"/>
      <c r="Q8" s="82" t="str">
        <f>CONCATENATE("Studiepoeng relevant for: ",'Undervisning i fag med krav'!P8)</f>
        <v xml:space="preserve">Studiepoeng relevant for: </v>
      </c>
      <c r="R8" s="82" t="str">
        <f>IF('Undervisning i fag med krav'!P8=0,"-",Q8)</f>
        <v>-</v>
      </c>
      <c r="S8" s="136"/>
      <c r="T8" s="84" t="b">
        <f>OR(S8='Krav etter opplæringslova'!$B$27,S8='Krav etter opplæringslova'!$B$30,S8='Krav etter opplæringslova'!$B$31,S8='Krav etter opplæringslova'!$B$34)</f>
        <v>0</v>
      </c>
      <c r="U8" s="84" t="str">
        <f t="shared" si="21"/>
        <v>-</v>
      </c>
      <c r="V8" s="84">
        <f t="shared" si="22"/>
        <v>30</v>
      </c>
      <c r="W8" s="78">
        <f t="shared" si="23"/>
        <v>30</v>
      </c>
      <c r="X8" s="78" t="str">
        <f t="shared" si="24"/>
        <v>Ja, 30 studiepoeng</v>
      </c>
      <c r="Y8" s="84" t="str">
        <f t="shared" si="25"/>
        <v>Ja, 30 studiepoeng</v>
      </c>
      <c r="Z8" s="99" t="str">
        <f t="shared" si="26"/>
        <v>-</v>
      </c>
      <c r="AA8" s="142"/>
      <c r="AB8" s="82" t="str">
        <f>CONCATENATE("Studiepoeng relevant for: ",'Undervisning i fag med krav'!AA8)</f>
        <v xml:space="preserve">Studiepoeng relevant for: </v>
      </c>
      <c r="AC8" s="82" t="str">
        <f>IF('Undervisning i fag med krav'!AA8=0,"-",AB8)</f>
        <v>-</v>
      </c>
      <c r="AD8" s="136"/>
      <c r="AE8" s="84" t="b">
        <f>OR(AD8='Krav etter opplæringslova'!$B$27,AD8='Krav etter opplæringslova'!$B$30,AD8='Krav etter opplæringslova'!$B$31,AD8='Krav etter opplæringslova'!$B$34)</f>
        <v>0</v>
      </c>
      <c r="AF8" s="84" t="str">
        <f t="shared" si="27"/>
        <v>-</v>
      </c>
      <c r="AG8" s="84">
        <f t="shared" si="28"/>
        <v>30</v>
      </c>
      <c r="AH8" s="78">
        <f t="shared" si="29"/>
        <v>30</v>
      </c>
      <c r="AI8" s="78" t="str">
        <f t="shared" si="30"/>
        <v>Ja, 30 studiepoeng</v>
      </c>
      <c r="AJ8" s="84" t="str">
        <f t="shared" si="31"/>
        <v>Ja, 30 studiepoeng</v>
      </c>
      <c r="AK8" s="99" t="str">
        <f t="shared" si="32"/>
        <v>-</v>
      </c>
      <c r="AL8" s="139"/>
      <c r="AM8" s="82" t="str">
        <f>CONCATENATE("Studiepoeng relevant for: ",'Undervisning i fag med krav'!AL8)</f>
        <v xml:space="preserve">Studiepoeng relevant for: </v>
      </c>
      <c r="AN8" s="82" t="str">
        <f>IF('Undervisning i fag med krav'!AL8=0,"-",AM8)</f>
        <v>-</v>
      </c>
      <c r="AO8" s="136"/>
      <c r="AP8" s="84" t="b">
        <f>OR(AO8='Krav etter opplæringslova'!$B$27,AO8='Krav etter opplæringslova'!$B$30,AO8='Krav etter opplæringslova'!$B$31,AO8='Krav etter opplæringslova'!$B$34)</f>
        <v>0</v>
      </c>
      <c r="AQ8" s="84" t="str">
        <f t="shared" si="33"/>
        <v>-</v>
      </c>
      <c r="AR8" s="84">
        <f t="shared" si="34"/>
        <v>30</v>
      </c>
      <c r="AS8" s="78">
        <f t="shared" si="35"/>
        <v>30</v>
      </c>
      <c r="AT8" s="78" t="str">
        <f t="shared" si="36"/>
        <v>Ja, 30 studiepoeng</v>
      </c>
      <c r="AU8" s="84" t="str">
        <f t="shared" si="37"/>
        <v>Ja, 30 studiepoeng</v>
      </c>
      <c r="AV8" s="99" t="str">
        <f t="shared" si="38"/>
        <v>-</v>
      </c>
      <c r="AW8" s="142"/>
      <c r="AX8" s="82" t="str">
        <f>CONCATENATE("Studiepoeng relevant for: ",'Undervisning i fag med krav'!AW8)</f>
        <v xml:space="preserve">Studiepoeng relevant for: </v>
      </c>
      <c r="AY8" s="82" t="str">
        <f>IF('Undervisning i fag med krav'!AW8=0,"-",AX8)</f>
        <v>-</v>
      </c>
      <c r="AZ8" s="136"/>
      <c r="BA8" s="84" t="b">
        <f>OR(AZ8='Krav etter opplæringslova'!$B$27,AZ8='Krav etter opplæringslova'!$B$30,AZ8='Krav etter opplæringslova'!$B$31,AZ8='Krav etter opplæringslova'!$B$34)</f>
        <v>0</v>
      </c>
      <c r="BB8" s="84" t="str">
        <f t="shared" si="39"/>
        <v>-</v>
      </c>
      <c r="BC8" s="84">
        <f t="shared" si="40"/>
        <v>30</v>
      </c>
      <c r="BD8" s="78">
        <f t="shared" si="41"/>
        <v>30</v>
      </c>
      <c r="BE8" s="78" t="str">
        <f t="shared" si="42"/>
        <v>Ja, 30 studiepoeng</v>
      </c>
      <c r="BF8" s="84" t="str">
        <f t="shared" si="43"/>
        <v>Ja, 30 studiepoeng</v>
      </c>
      <c r="BG8" s="99" t="str">
        <f t="shared" si="44"/>
        <v>-</v>
      </c>
      <c r="BH8" s="139"/>
      <c r="BI8" s="82" t="str">
        <f>CONCATENATE("Studiepoeng relevant for: ",'Undervisning i fag med krav'!BH8)</f>
        <v xml:space="preserve">Studiepoeng relevant for: </v>
      </c>
      <c r="BJ8" s="82" t="str">
        <f>IF('Undervisning i fag med krav'!BH8=0,"-",BI8)</f>
        <v>-</v>
      </c>
      <c r="BK8" s="136"/>
      <c r="BL8" s="84" t="b">
        <f>OR(BK8='Krav etter opplæringslova'!$B$27,BK8='Krav etter opplæringslova'!$B$30,BK8='Krav etter opplæringslova'!$B$31,BK8='Krav etter opplæringslova'!$B$34)</f>
        <v>0</v>
      </c>
      <c r="BM8" s="84" t="str">
        <f t="shared" si="45"/>
        <v>-</v>
      </c>
      <c r="BN8" s="84">
        <f t="shared" si="46"/>
        <v>30</v>
      </c>
      <c r="BO8" s="78">
        <f t="shared" si="47"/>
        <v>30</v>
      </c>
      <c r="BP8" s="78" t="str">
        <f t="shared" si="48"/>
        <v>Ja, 30 studiepoeng</v>
      </c>
      <c r="BQ8" s="84" t="str">
        <f t="shared" si="49"/>
        <v>Ja, 30 studiepoeng</v>
      </c>
      <c r="BR8" s="101" t="str">
        <f t="shared" si="50"/>
        <v>-</v>
      </c>
      <c r="BS8" s="142"/>
      <c r="BT8" s="82" t="str">
        <f>CONCATENATE("Studiepoeng relevant for: ",'Undervisning i fag med krav'!BS8)</f>
        <v xml:space="preserve">Studiepoeng relevant for: </v>
      </c>
      <c r="BU8" s="82" t="str">
        <f>IF('Undervisning i fag med krav'!BS8=0,"-",BT8)</f>
        <v>-</v>
      </c>
      <c r="BV8" s="136"/>
      <c r="BW8" s="84" t="b">
        <f>OR(BV8='Krav etter opplæringslova'!$B$27,BV8='Krav etter opplæringslova'!$B$30,BV8='Krav etter opplæringslova'!$B$31,BV8='Krav etter opplæringslova'!$B$34)</f>
        <v>0</v>
      </c>
      <c r="BX8" s="84" t="str">
        <f t="shared" si="51"/>
        <v>-</v>
      </c>
      <c r="BY8" s="84">
        <f t="shared" si="52"/>
        <v>30</v>
      </c>
      <c r="BZ8" s="78">
        <f t="shared" si="53"/>
        <v>30</v>
      </c>
      <c r="CA8" s="78" t="str">
        <f t="shared" si="54"/>
        <v>Ja, 30 studiepoeng</v>
      </c>
      <c r="CB8" s="84" t="str">
        <f t="shared" si="55"/>
        <v>Ja, 30 studiepoeng</v>
      </c>
      <c r="CC8" s="101" t="str">
        <f t="shared" si="56"/>
        <v>-</v>
      </c>
      <c r="CD8" s="142"/>
      <c r="CE8" s="82" t="str">
        <f>CONCATENATE("Studiepoeng relevant for: ",'Undervisning i fag med krav'!CD8)</f>
        <v xml:space="preserve">Studiepoeng relevant for: </v>
      </c>
      <c r="CF8" s="82" t="str">
        <f>IF('Undervisning i fag med krav'!CD8=0,"-",CE8)</f>
        <v>-</v>
      </c>
      <c r="CG8" s="136"/>
      <c r="CH8" s="84" t="b">
        <f>OR(CG8='Krav etter opplæringslova'!$B$27,CG8='Krav etter opplæringslova'!$B$30,CG8='Krav etter opplæringslova'!$B$31,CG8='Krav etter opplæringslova'!$B$34)</f>
        <v>0</v>
      </c>
      <c r="CI8" s="84" t="str">
        <f t="shared" si="57"/>
        <v>-</v>
      </c>
      <c r="CJ8" s="84">
        <f t="shared" si="58"/>
        <v>30</v>
      </c>
      <c r="CK8" s="78">
        <f t="shared" si="59"/>
        <v>30</v>
      </c>
      <c r="CL8" s="78" t="str">
        <f t="shared" si="60"/>
        <v>Ja, 30 studiepoeng</v>
      </c>
      <c r="CM8" s="84" t="str">
        <f t="shared" si="61"/>
        <v>Ja, 30 studiepoeng</v>
      </c>
      <c r="CN8" s="106" t="str">
        <f t="shared" si="62"/>
        <v>-</v>
      </c>
      <c r="CO8" s="44"/>
      <c r="CP8" s="45"/>
    </row>
    <row r="9" spans="1:94" s="51" customFormat="1" ht="28.5" x14ac:dyDescent="0.2">
      <c r="A9" s="49">
        <f>'Formell utdanning'!A9</f>
        <v>0</v>
      </c>
      <c r="B9" s="50">
        <f>'Formell utdanning'!B9</f>
        <v>0</v>
      </c>
      <c r="C9" s="94" t="str">
        <f t="shared" si="63"/>
        <v>-</v>
      </c>
      <c r="D9" s="95" t="str">
        <f t="shared" si="64"/>
        <v>-</v>
      </c>
      <c r="E9" s="133"/>
      <c r="F9" s="55" t="str">
        <f>CONCATENATE("Studiepoeng relevant for: ",'Undervisning i fag med krav'!E9)</f>
        <v xml:space="preserve">Studiepoeng relevant for: </v>
      </c>
      <c r="G9" s="82" t="str">
        <f>IF('Undervisning i fag med krav'!E9=0,"-",F9)</f>
        <v>-</v>
      </c>
      <c r="H9" s="136"/>
      <c r="I9" s="84" t="b">
        <f>OR(H9='Krav etter opplæringslova'!$B$27,H9='Krav etter opplæringslova'!$B$30,H9='Krav etter opplæringslova'!$B$31,H9='Krav etter opplæringslova'!$B$34)</f>
        <v>0</v>
      </c>
      <c r="J9" s="84" t="str">
        <f t="shared" si="65"/>
        <v>-</v>
      </c>
      <c r="K9" s="84">
        <f t="shared" si="66"/>
        <v>30</v>
      </c>
      <c r="L9" s="78">
        <f t="shared" si="67"/>
        <v>30</v>
      </c>
      <c r="M9" s="78" t="str">
        <f t="shared" si="18"/>
        <v>Ja, 30 studiepoeng</v>
      </c>
      <c r="N9" s="84" t="str">
        <f t="shared" si="68"/>
        <v>Ja, 30 studiepoeng</v>
      </c>
      <c r="O9" s="99" t="str">
        <f t="shared" si="69"/>
        <v>-</v>
      </c>
      <c r="P9" s="139"/>
      <c r="Q9" s="82" t="str">
        <f>CONCATENATE("Studiepoeng relevant for: ",'Undervisning i fag med krav'!P9)</f>
        <v xml:space="preserve">Studiepoeng relevant for: </v>
      </c>
      <c r="R9" s="82" t="str">
        <f>IF('Undervisning i fag med krav'!P9=0,"-",Q9)</f>
        <v>-</v>
      </c>
      <c r="S9" s="136"/>
      <c r="T9" s="84" t="b">
        <f>OR(S9='Krav etter opplæringslova'!$B$27,S9='Krav etter opplæringslova'!$B$30,S9='Krav etter opplæringslova'!$B$31,S9='Krav etter opplæringslova'!$B$34)</f>
        <v>0</v>
      </c>
      <c r="U9" s="84" t="str">
        <f t="shared" si="21"/>
        <v>-</v>
      </c>
      <c r="V9" s="84">
        <f t="shared" si="22"/>
        <v>30</v>
      </c>
      <c r="W9" s="78">
        <f t="shared" si="23"/>
        <v>30</v>
      </c>
      <c r="X9" s="78" t="str">
        <f t="shared" si="24"/>
        <v>Ja, 30 studiepoeng</v>
      </c>
      <c r="Y9" s="84" t="str">
        <f t="shared" si="25"/>
        <v>Ja, 30 studiepoeng</v>
      </c>
      <c r="Z9" s="99" t="str">
        <f t="shared" si="26"/>
        <v>-</v>
      </c>
      <c r="AA9" s="142"/>
      <c r="AB9" s="82" t="str">
        <f>CONCATENATE("Studiepoeng relevant for: ",'Undervisning i fag med krav'!AA9)</f>
        <v xml:space="preserve">Studiepoeng relevant for: </v>
      </c>
      <c r="AC9" s="82" t="str">
        <f>IF('Undervisning i fag med krav'!AA9=0,"-",AB9)</f>
        <v>-</v>
      </c>
      <c r="AD9" s="136"/>
      <c r="AE9" s="84" t="b">
        <f>OR(AD9='Krav etter opplæringslova'!$B$27,AD9='Krav etter opplæringslova'!$B$30,AD9='Krav etter opplæringslova'!$B$31,AD9='Krav etter opplæringslova'!$B$34)</f>
        <v>0</v>
      </c>
      <c r="AF9" s="84" t="str">
        <f t="shared" si="27"/>
        <v>-</v>
      </c>
      <c r="AG9" s="84">
        <f t="shared" si="28"/>
        <v>30</v>
      </c>
      <c r="AH9" s="78">
        <f t="shared" si="29"/>
        <v>30</v>
      </c>
      <c r="AI9" s="78" t="str">
        <f t="shared" si="30"/>
        <v>Ja, 30 studiepoeng</v>
      </c>
      <c r="AJ9" s="84" t="str">
        <f t="shared" si="31"/>
        <v>Ja, 30 studiepoeng</v>
      </c>
      <c r="AK9" s="99" t="str">
        <f t="shared" si="32"/>
        <v>-</v>
      </c>
      <c r="AL9" s="139"/>
      <c r="AM9" s="82" t="str">
        <f>CONCATENATE("Studiepoeng relevant for: ",'Undervisning i fag med krav'!AL9)</f>
        <v xml:space="preserve">Studiepoeng relevant for: </v>
      </c>
      <c r="AN9" s="82" t="str">
        <f>IF('Undervisning i fag med krav'!AL9=0,"-",AM9)</f>
        <v>-</v>
      </c>
      <c r="AO9" s="136"/>
      <c r="AP9" s="84" t="b">
        <f>OR(AO9='Krav etter opplæringslova'!$B$27,AO9='Krav etter opplæringslova'!$B$30,AO9='Krav etter opplæringslova'!$B$31,AO9='Krav etter opplæringslova'!$B$34)</f>
        <v>0</v>
      </c>
      <c r="AQ9" s="84" t="str">
        <f t="shared" si="33"/>
        <v>-</v>
      </c>
      <c r="AR9" s="84">
        <f t="shared" si="34"/>
        <v>30</v>
      </c>
      <c r="AS9" s="78">
        <f t="shared" si="35"/>
        <v>30</v>
      </c>
      <c r="AT9" s="78" t="str">
        <f t="shared" si="36"/>
        <v>Ja, 30 studiepoeng</v>
      </c>
      <c r="AU9" s="84" t="str">
        <f t="shared" si="37"/>
        <v>Ja, 30 studiepoeng</v>
      </c>
      <c r="AV9" s="99" t="str">
        <f t="shared" si="38"/>
        <v>-</v>
      </c>
      <c r="AW9" s="142"/>
      <c r="AX9" s="82" t="str">
        <f>CONCATENATE("Studiepoeng relevant for: ",'Undervisning i fag med krav'!AW9)</f>
        <v xml:space="preserve">Studiepoeng relevant for: </v>
      </c>
      <c r="AY9" s="82" t="str">
        <f>IF('Undervisning i fag med krav'!AW9=0,"-",AX9)</f>
        <v>-</v>
      </c>
      <c r="AZ9" s="136"/>
      <c r="BA9" s="84" t="b">
        <f>OR(AZ9='Krav etter opplæringslova'!$B$27,AZ9='Krav etter opplæringslova'!$B$30,AZ9='Krav etter opplæringslova'!$B$31,AZ9='Krav etter opplæringslova'!$B$34)</f>
        <v>0</v>
      </c>
      <c r="BB9" s="84" t="str">
        <f t="shared" si="39"/>
        <v>-</v>
      </c>
      <c r="BC9" s="84">
        <f t="shared" si="40"/>
        <v>30</v>
      </c>
      <c r="BD9" s="78">
        <f t="shared" si="41"/>
        <v>30</v>
      </c>
      <c r="BE9" s="78" t="str">
        <f t="shared" si="42"/>
        <v>Ja, 30 studiepoeng</v>
      </c>
      <c r="BF9" s="84" t="str">
        <f t="shared" si="43"/>
        <v>Ja, 30 studiepoeng</v>
      </c>
      <c r="BG9" s="99" t="str">
        <f t="shared" si="44"/>
        <v>-</v>
      </c>
      <c r="BH9" s="139"/>
      <c r="BI9" s="82" t="str">
        <f>CONCATENATE("Studiepoeng relevant for: ",'Undervisning i fag med krav'!BH9)</f>
        <v xml:space="preserve">Studiepoeng relevant for: </v>
      </c>
      <c r="BJ9" s="82" t="str">
        <f>IF('Undervisning i fag med krav'!BH9=0,"-",BI9)</f>
        <v>-</v>
      </c>
      <c r="BK9" s="136"/>
      <c r="BL9" s="84" t="b">
        <f>OR(BK9='Krav etter opplæringslova'!$B$27,BK9='Krav etter opplæringslova'!$B$30,BK9='Krav etter opplæringslova'!$B$31,BK9='Krav etter opplæringslova'!$B$34)</f>
        <v>0</v>
      </c>
      <c r="BM9" s="84" t="str">
        <f t="shared" si="45"/>
        <v>-</v>
      </c>
      <c r="BN9" s="84">
        <f t="shared" si="46"/>
        <v>30</v>
      </c>
      <c r="BO9" s="78">
        <f t="shared" si="47"/>
        <v>30</v>
      </c>
      <c r="BP9" s="78" t="str">
        <f t="shared" si="48"/>
        <v>Ja, 30 studiepoeng</v>
      </c>
      <c r="BQ9" s="84" t="str">
        <f t="shared" si="49"/>
        <v>Ja, 30 studiepoeng</v>
      </c>
      <c r="BR9" s="101" t="str">
        <f t="shared" si="50"/>
        <v>-</v>
      </c>
      <c r="BS9" s="142"/>
      <c r="BT9" s="82" t="str">
        <f>CONCATENATE("Studiepoeng relevant for: ",'Undervisning i fag med krav'!BS9)</f>
        <v xml:space="preserve">Studiepoeng relevant for: </v>
      </c>
      <c r="BU9" s="82" t="str">
        <f>IF('Undervisning i fag med krav'!BS9=0,"-",BT9)</f>
        <v>-</v>
      </c>
      <c r="BV9" s="136"/>
      <c r="BW9" s="84" t="b">
        <f>OR(BV9='Krav etter opplæringslova'!$B$27,BV9='Krav etter opplæringslova'!$B$30,BV9='Krav etter opplæringslova'!$B$31,BV9='Krav etter opplæringslova'!$B$34)</f>
        <v>0</v>
      </c>
      <c r="BX9" s="84" t="str">
        <f t="shared" si="51"/>
        <v>-</v>
      </c>
      <c r="BY9" s="84">
        <f t="shared" si="52"/>
        <v>30</v>
      </c>
      <c r="BZ9" s="78">
        <f t="shared" si="53"/>
        <v>30</v>
      </c>
      <c r="CA9" s="78" t="str">
        <f t="shared" si="54"/>
        <v>Ja, 30 studiepoeng</v>
      </c>
      <c r="CB9" s="84" t="str">
        <f t="shared" si="55"/>
        <v>Ja, 30 studiepoeng</v>
      </c>
      <c r="CC9" s="101" t="str">
        <f t="shared" si="56"/>
        <v>-</v>
      </c>
      <c r="CD9" s="142"/>
      <c r="CE9" s="82" t="str">
        <f>CONCATENATE("Studiepoeng relevant for: ",'Undervisning i fag med krav'!CD9)</f>
        <v xml:space="preserve">Studiepoeng relevant for: </v>
      </c>
      <c r="CF9" s="82" t="str">
        <f>IF('Undervisning i fag med krav'!CD9=0,"-",CE9)</f>
        <v>-</v>
      </c>
      <c r="CG9" s="136"/>
      <c r="CH9" s="84" t="b">
        <f>OR(CG9='Krav etter opplæringslova'!$B$27,CG9='Krav etter opplæringslova'!$B$30,CG9='Krav etter opplæringslova'!$B$31,CG9='Krav etter opplæringslova'!$B$34)</f>
        <v>0</v>
      </c>
      <c r="CI9" s="84" t="str">
        <f t="shared" si="57"/>
        <v>-</v>
      </c>
      <c r="CJ9" s="84">
        <f t="shared" si="58"/>
        <v>30</v>
      </c>
      <c r="CK9" s="78">
        <f t="shared" si="59"/>
        <v>30</v>
      </c>
      <c r="CL9" s="78" t="str">
        <f t="shared" si="60"/>
        <v>Ja, 30 studiepoeng</v>
      </c>
      <c r="CM9" s="84" t="str">
        <f t="shared" si="61"/>
        <v>Ja, 30 studiepoeng</v>
      </c>
      <c r="CN9" s="106" t="str">
        <f t="shared" si="62"/>
        <v>-</v>
      </c>
      <c r="CO9" s="44"/>
      <c r="CP9" s="45"/>
    </row>
    <row r="10" spans="1:94" s="51" customFormat="1" ht="28.5" x14ac:dyDescent="0.2">
      <c r="A10" s="49">
        <f>'Formell utdanning'!A10</f>
        <v>0</v>
      </c>
      <c r="B10" s="50">
        <f>'Formell utdanning'!B10</f>
        <v>0</v>
      </c>
      <c r="C10" s="94" t="str">
        <f t="shared" si="63"/>
        <v>-</v>
      </c>
      <c r="D10" s="95" t="str">
        <f t="shared" si="64"/>
        <v>-</v>
      </c>
      <c r="E10" s="133"/>
      <c r="F10" s="55" t="str">
        <f>CONCATENATE("Studiepoeng relevant for: ",'Undervisning i fag med krav'!E10)</f>
        <v xml:space="preserve">Studiepoeng relevant for: </v>
      </c>
      <c r="G10" s="82" t="str">
        <f>IF('Undervisning i fag med krav'!E10=0,"-",F10)</f>
        <v>-</v>
      </c>
      <c r="H10" s="136"/>
      <c r="I10" s="84" t="b">
        <f>OR(H10='Krav etter opplæringslova'!$B$27,H10='Krav etter opplæringslova'!$B$30,H10='Krav etter opplæringslova'!$B$31,H10='Krav etter opplæringslova'!$B$34)</f>
        <v>0</v>
      </c>
      <c r="J10" s="84" t="str">
        <f t="shared" si="65"/>
        <v>-</v>
      </c>
      <c r="K10" s="84">
        <f t="shared" si="66"/>
        <v>30</v>
      </c>
      <c r="L10" s="78">
        <f t="shared" si="67"/>
        <v>30</v>
      </c>
      <c r="M10" s="78" t="str">
        <f t="shared" si="18"/>
        <v>Ja, 30 studiepoeng</v>
      </c>
      <c r="N10" s="84" t="str">
        <f t="shared" si="68"/>
        <v>Ja, 30 studiepoeng</v>
      </c>
      <c r="O10" s="99" t="str">
        <f t="shared" si="69"/>
        <v>-</v>
      </c>
      <c r="P10" s="139"/>
      <c r="Q10" s="82" t="str">
        <f>CONCATENATE("Studiepoeng relevant for: ",'Undervisning i fag med krav'!P10)</f>
        <v xml:space="preserve">Studiepoeng relevant for: </v>
      </c>
      <c r="R10" s="82" t="str">
        <f>IF('Undervisning i fag med krav'!P10=0,"-",Q10)</f>
        <v>-</v>
      </c>
      <c r="S10" s="136"/>
      <c r="T10" s="84" t="b">
        <f>OR(S10='Krav etter opplæringslova'!$B$27,S10='Krav etter opplæringslova'!$B$30,S10='Krav etter opplæringslova'!$B$31,S10='Krav etter opplæringslova'!$B$34)</f>
        <v>0</v>
      </c>
      <c r="U10" s="84" t="str">
        <f t="shared" si="21"/>
        <v>-</v>
      </c>
      <c r="V10" s="84">
        <f t="shared" si="22"/>
        <v>30</v>
      </c>
      <c r="W10" s="78">
        <f t="shared" si="23"/>
        <v>30</v>
      </c>
      <c r="X10" s="78" t="str">
        <f t="shared" si="24"/>
        <v>Ja, 30 studiepoeng</v>
      </c>
      <c r="Y10" s="84" t="str">
        <f t="shared" si="25"/>
        <v>Ja, 30 studiepoeng</v>
      </c>
      <c r="Z10" s="99" t="str">
        <f t="shared" si="26"/>
        <v>-</v>
      </c>
      <c r="AA10" s="142"/>
      <c r="AB10" s="82" t="str">
        <f>CONCATENATE("Studiepoeng relevant for: ",'Undervisning i fag med krav'!AA10)</f>
        <v xml:space="preserve">Studiepoeng relevant for: </v>
      </c>
      <c r="AC10" s="82" t="str">
        <f>IF('Undervisning i fag med krav'!AA10=0,"-",AB10)</f>
        <v>-</v>
      </c>
      <c r="AD10" s="136"/>
      <c r="AE10" s="84" t="b">
        <f>OR(AD10='Krav etter opplæringslova'!$B$27,AD10='Krav etter opplæringslova'!$B$30,AD10='Krav etter opplæringslova'!$B$31,AD10='Krav etter opplæringslova'!$B$34)</f>
        <v>0</v>
      </c>
      <c r="AF10" s="84" t="str">
        <f t="shared" si="27"/>
        <v>-</v>
      </c>
      <c r="AG10" s="84">
        <f t="shared" si="28"/>
        <v>30</v>
      </c>
      <c r="AH10" s="78">
        <f t="shared" si="29"/>
        <v>30</v>
      </c>
      <c r="AI10" s="78" t="str">
        <f t="shared" si="30"/>
        <v>Ja, 30 studiepoeng</v>
      </c>
      <c r="AJ10" s="84" t="str">
        <f t="shared" si="31"/>
        <v>Ja, 30 studiepoeng</v>
      </c>
      <c r="AK10" s="99" t="str">
        <f t="shared" si="32"/>
        <v>-</v>
      </c>
      <c r="AL10" s="139"/>
      <c r="AM10" s="82" t="str">
        <f>CONCATENATE("Studiepoeng relevant for: ",'Undervisning i fag med krav'!AL10)</f>
        <v xml:space="preserve">Studiepoeng relevant for: </v>
      </c>
      <c r="AN10" s="82" t="str">
        <f>IF('Undervisning i fag med krav'!AL10=0,"-",AM10)</f>
        <v>-</v>
      </c>
      <c r="AO10" s="136"/>
      <c r="AP10" s="84" t="b">
        <f>OR(AO10='Krav etter opplæringslova'!$B$27,AO10='Krav etter opplæringslova'!$B$30,AO10='Krav etter opplæringslova'!$B$31,AO10='Krav etter opplæringslova'!$B$34)</f>
        <v>0</v>
      </c>
      <c r="AQ10" s="84" t="str">
        <f t="shared" si="33"/>
        <v>-</v>
      </c>
      <c r="AR10" s="84">
        <f t="shared" si="34"/>
        <v>30</v>
      </c>
      <c r="AS10" s="78">
        <f t="shared" si="35"/>
        <v>30</v>
      </c>
      <c r="AT10" s="78" t="str">
        <f t="shared" si="36"/>
        <v>Ja, 30 studiepoeng</v>
      </c>
      <c r="AU10" s="84" t="str">
        <f t="shared" si="37"/>
        <v>Ja, 30 studiepoeng</v>
      </c>
      <c r="AV10" s="99" t="str">
        <f t="shared" si="38"/>
        <v>-</v>
      </c>
      <c r="AW10" s="142"/>
      <c r="AX10" s="82" t="str">
        <f>CONCATENATE("Studiepoeng relevant for: ",'Undervisning i fag med krav'!AW10)</f>
        <v xml:space="preserve">Studiepoeng relevant for: </v>
      </c>
      <c r="AY10" s="82" t="str">
        <f>IF('Undervisning i fag med krav'!AW10=0,"-",AX10)</f>
        <v>-</v>
      </c>
      <c r="AZ10" s="136"/>
      <c r="BA10" s="84" t="b">
        <f>OR(AZ10='Krav etter opplæringslova'!$B$27,AZ10='Krav etter opplæringslova'!$B$30,AZ10='Krav etter opplæringslova'!$B$31,AZ10='Krav etter opplæringslova'!$B$34)</f>
        <v>0</v>
      </c>
      <c r="BB10" s="84" t="str">
        <f t="shared" si="39"/>
        <v>-</v>
      </c>
      <c r="BC10" s="84">
        <f t="shared" si="40"/>
        <v>30</v>
      </c>
      <c r="BD10" s="78">
        <f t="shared" si="41"/>
        <v>30</v>
      </c>
      <c r="BE10" s="78" t="str">
        <f t="shared" si="42"/>
        <v>Ja, 30 studiepoeng</v>
      </c>
      <c r="BF10" s="84" t="str">
        <f t="shared" si="43"/>
        <v>Ja, 30 studiepoeng</v>
      </c>
      <c r="BG10" s="99" t="str">
        <f t="shared" si="44"/>
        <v>-</v>
      </c>
      <c r="BH10" s="139"/>
      <c r="BI10" s="82" t="str">
        <f>CONCATENATE("Studiepoeng relevant for: ",'Undervisning i fag med krav'!BH10)</f>
        <v xml:space="preserve">Studiepoeng relevant for: </v>
      </c>
      <c r="BJ10" s="82" t="str">
        <f>IF('Undervisning i fag med krav'!BH10=0,"-",BI10)</f>
        <v>-</v>
      </c>
      <c r="BK10" s="136"/>
      <c r="BL10" s="84" t="b">
        <f>OR(BK10='Krav etter opplæringslova'!$B$27,BK10='Krav etter opplæringslova'!$B$30,BK10='Krav etter opplæringslova'!$B$31,BK10='Krav etter opplæringslova'!$B$34)</f>
        <v>0</v>
      </c>
      <c r="BM10" s="84" t="str">
        <f t="shared" si="45"/>
        <v>-</v>
      </c>
      <c r="BN10" s="84">
        <f t="shared" si="46"/>
        <v>30</v>
      </c>
      <c r="BO10" s="78">
        <f t="shared" si="47"/>
        <v>30</v>
      </c>
      <c r="BP10" s="78" t="str">
        <f t="shared" si="48"/>
        <v>Ja, 30 studiepoeng</v>
      </c>
      <c r="BQ10" s="84" t="str">
        <f t="shared" si="49"/>
        <v>Ja, 30 studiepoeng</v>
      </c>
      <c r="BR10" s="101" t="str">
        <f t="shared" si="50"/>
        <v>-</v>
      </c>
      <c r="BS10" s="142"/>
      <c r="BT10" s="82" t="str">
        <f>CONCATENATE("Studiepoeng relevant for: ",'Undervisning i fag med krav'!BS10)</f>
        <v xml:space="preserve">Studiepoeng relevant for: </v>
      </c>
      <c r="BU10" s="82" t="str">
        <f>IF('Undervisning i fag med krav'!BS10=0,"-",BT10)</f>
        <v>-</v>
      </c>
      <c r="BV10" s="136"/>
      <c r="BW10" s="84" t="b">
        <f>OR(BV10='Krav etter opplæringslova'!$B$27,BV10='Krav etter opplæringslova'!$B$30,BV10='Krav etter opplæringslova'!$B$31,BV10='Krav etter opplæringslova'!$B$34)</f>
        <v>0</v>
      </c>
      <c r="BX10" s="84" t="str">
        <f t="shared" si="51"/>
        <v>-</v>
      </c>
      <c r="BY10" s="84">
        <f t="shared" si="52"/>
        <v>30</v>
      </c>
      <c r="BZ10" s="78">
        <f t="shared" si="53"/>
        <v>30</v>
      </c>
      <c r="CA10" s="78" t="str">
        <f t="shared" si="54"/>
        <v>Ja, 30 studiepoeng</v>
      </c>
      <c r="CB10" s="84" t="str">
        <f t="shared" si="55"/>
        <v>Ja, 30 studiepoeng</v>
      </c>
      <c r="CC10" s="101" t="str">
        <f t="shared" si="56"/>
        <v>-</v>
      </c>
      <c r="CD10" s="142"/>
      <c r="CE10" s="82" t="str">
        <f>CONCATENATE("Studiepoeng relevant for: ",'Undervisning i fag med krav'!CD10)</f>
        <v xml:space="preserve">Studiepoeng relevant for: </v>
      </c>
      <c r="CF10" s="82" t="str">
        <f>IF('Undervisning i fag med krav'!CD10=0,"-",CE10)</f>
        <v>-</v>
      </c>
      <c r="CG10" s="136"/>
      <c r="CH10" s="84" t="b">
        <f>OR(CG10='Krav etter opplæringslova'!$B$27,CG10='Krav etter opplæringslova'!$B$30,CG10='Krav etter opplæringslova'!$B$31,CG10='Krav etter opplæringslova'!$B$34)</f>
        <v>0</v>
      </c>
      <c r="CI10" s="84" t="str">
        <f t="shared" si="57"/>
        <v>-</v>
      </c>
      <c r="CJ10" s="84">
        <f t="shared" si="58"/>
        <v>30</v>
      </c>
      <c r="CK10" s="78">
        <f t="shared" si="59"/>
        <v>30</v>
      </c>
      <c r="CL10" s="78" t="str">
        <f t="shared" si="60"/>
        <v>Ja, 30 studiepoeng</v>
      </c>
      <c r="CM10" s="84" t="str">
        <f t="shared" si="61"/>
        <v>Ja, 30 studiepoeng</v>
      </c>
      <c r="CN10" s="106" t="str">
        <f t="shared" si="62"/>
        <v>-</v>
      </c>
      <c r="CO10" s="44"/>
      <c r="CP10" s="45"/>
    </row>
    <row r="11" spans="1:94" s="51" customFormat="1" ht="28.5" x14ac:dyDescent="0.2">
      <c r="A11" s="49">
        <f>'Formell utdanning'!A11</f>
        <v>0</v>
      </c>
      <c r="B11" s="50">
        <f>'Formell utdanning'!B11</f>
        <v>0</v>
      </c>
      <c r="C11" s="94" t="str">
        <f t="shared" si="63"/>
        <v>-</v>
      </c>
      <c r="D11" s="95" t="str">
        <f t="shared" si="64"/>
        <v>-</v>
      </c>
      <c r="E11" s="133"/>
      <c r="F11" s="55" t="str">
        <f>CONCATENATE("Studiepoeng relevant for: ",'Undervisning i fag med krav'!E11)</f>
        <v xml:space="preserve">Studiepoeng relevant for: </v>
      </c>
      <c r="G11" s="82" t="str">
        <f>IF('Undervisning i fag med krav'!E11=0,"-",F11)</f>
        <v>-</v>
      </c>
      <c r="H11" s="136"/>
      <c r="I11" s="84" t="b">
        <f>OR(H11='Krav etter opplæringslova'!$B$27,H11='Krav etter opplæringslova'!$B$30,H11='Krav etter opplæringslova'!$B$31,H11='Krav etter opplæringslova'!$B$34)</f>
        <v>0</v>
      </c>
      <c r="J11" s="84" t="str">
        <f t="shared" si="65"/>
        <v>-</v>
      </c>
      <c r="K11" s="84">
        <f t="shared" si="66"/>
        <v>30</v>
      </c>
      <c r="L11" s="78">
        <f t="shared" si="67"/>
        <v>30</v>
      </c>
      <c r="M11" s="78" t="str">
        <f t="shared" si="18"/>
        <v>Ja, 30 studiepoeng</v>
      </c>
      <c r="N11" s="84" t="str">
        <f t="shared" si="68"/>
        <v>Ja, 30 studiepoeng</v>
      </c>
      <c r="O11" s="99" t="str">
        <f t="shared" si="69"/>
        <v>-</v>
      </c>
      <c r="P11" s="139"/>
      <c r="Q11" s="82" t="str">
        <f>CONCATENATE("Studiepoeng relevant for: ",'Undervisning i fag med krav'!P11)</f>
        <v xml:space="preserve">Studiepoeng relevant for: </v>
      </c>
      <c r="R11" s="82" t="str">
        <f>IF('Undervisning i fag med krav'!P11=0,"-",Q11)</f>
        <v>-</v>
      </c>
      <c r="S11" s="136"/>
      <c r="T11" s="84" t="b">
        <f>OR(S11='Krav etter opplæringslova'!$B$27,S11='Krav etter opplæringslova'!$B$30,S11='Krav etter opplæringslova'!$B$31,S11='Krav etter opplæringslova'!$B$34)</f>
        <v>0</v>
      </c>
      <c r="U11" s="84" t="str">
        <f t="shared" si="21"/>
        <v>-</v>
      </c>
      <c r="V11" s="84">
        <f t="shared" si="22"/>
        <v>30</v>
      </c>
      <c r="W11" s="78">
        <f t="shared" si="23"/>
        <v>30</v>
      </c>
      <c r="X11" s="78" t="str">
        <f t="shared" si="24"/>
        <v>Ja, 30 studiepoeng</v>
      </c>
      <c r="Y11" s="84" t="str">
        <f t="shared" si="25"/>
        <v>Ja, 30 studiepoeng</v>
      </c>
      <c r="Z11" s="99" t="str">
        <f t="shared" si="26"/>
        <v>-</v>
      </c>
      <c r="AA11" s="142"/>
      <c r="AB11" s="82" t="str">
        <f>CONCATENATE("Studiepoeng relevant for: ",'Undervisning i fag med krav'!AA11)</f>
        <v xml:space="preserve">Studiepoeng relevant for: </v>
      </c>
      <c r="AC11" s="82" t="str">
        <f>IF('Undervisning i fag med krav'!AA11=0,"-",AB11)</f>
        <v>-</v>
      </c>
      <c r="AD11" s="136"/>
      <c r="AE11" s="84" t="b">
        <f>OR(AD11='Krav etter opplæringslova'!$B$27,AD11='Krav etter opplæringslova'!$B$30,AD11='Krav etter opplæringslova'!$B$31,AD11='Krav etter opplæringslova'!$B$34)</f>
        <v>0</v>
      </c>
      <c r="AF11" s="84" t="str">
        <f t="shared" si="27"/>
        <v>-</v>
      </c>
      <c r="AG11" s="84">
        <f t="shared" si="28"/>
        <v>30</v>
      </c>
      <c r="AH11" s="78">
        <f t="shared" si="29"/>
        <v>30</v>
      </c>
      <c r="AI11" s="78" t="str">
        <f t="shared" si="30"/>
        <v>Ja, 30 studiepoeng</v>
      </c>
      <c r="AJ11" s="84" t="str">
        <f t="shared" si="31"/>
        <v>Ja, 30 studiepoeng</v>
      </c>
      <c r="AK11" s="99" t="str">
        <f t="shared" si="32"/>
        <v>-</v>
      </c>
      <c r="AL11" s="139"/>
      <c r="AM11" s="82" t="str">
        <f>CONCATENATE("Studiepoeng relevant for: ",'Undervisning i fag med krav'!AL11)</f>
        <v xml:space="preserve">Studiepoeng relevant for: </v>
      </c>
      <c r="AN11" s="82" t="str">
        <f>IF('Undervisning i fag med krav'!AL11=0,"-",AM11)</f>
        <v>-</v>
      </c>
      <c r="AO11" s="136"/>
      <c r="AP11" s="84" t="b">
        <f>OR(AO11='Krav etter opplæringslova'!$B$27,AO11='Krav etter opplæringslova'!$B$30,AO11='Krav etter opplæringslova'!$B$31,AO11='Krav etter opplæringslova'!$B$34)</f>
        <v>0</v>
      </c>
      <c r="AQ11" s="84" t="str">
        <f t="shared" si="33"/>
        <v>-</v>
      </c>
      <c r="AR11" s="84">
        <f t="shared" si="34"/>
        <v>30</v>
      </c>
      <c r="AS11" s="78">
        <f t="shared" si="35"/>
        <v>30</v>
      </c>
      <c r="AT11" s="78" t="str">
        <f t="shared" si="36"/>
        <v>Ja, 30 studiepoeng</v>
      </c>
      <c r="AU11" s="84" t="str">
        <f t="shared" si="37"/>
        <v>Ja, 30 studiepoeng</v>
      </c>
      <c r="AV11" s="99" t="str">
        <f t="shared" si="38"/>
        <v>-</v>
      </c>
      <c r="AW11" s="142"/>
      <c r="AX11" s="82" t="str">
        <f>CONCATENATE("Studiepoeng relevant for: ",'Undervisning i fag med krav'!AW11)</f>
        <v xml:space="preserve">Studiepoeng relevant for: </v>
      </c>
      <c r="AY11" s="82" t="str">
        <f>IF('Undervisning i fag med krav'!AW11=0,"-",AX11)</f>
        <v>-</v>
      </c>
      <c r="AZ11" s="136"/>
      <c r="BA11" s="84" t="b">
        <f>OR(AZ11='Krav etter opplæringslova'!$B$27,AZ11='Krav etter opplæringslova'!$B$30,AZ11='Krav etter opplæringslova'!$B$31,AZ11='Krav etter opplæringslova'!$B$34)</f>
        <v>0</v>
      </c>
      <c r="BB11" s="84" t="str">
        <f t="shared" si="39"/>
        <v>-</v>
      </c>
      <c r="BC11" s="84">
        <f t="shared" si="40"/>
        <v>30</v>
      </c>
      <c r="BD11" s="78">
        <f t="shared" si="41"/>
        <v>30</v>
      </c>
      <c r="BE11" s="78" t="str">
        <f t="shared" si="42"/>
        <v>Ja, 30 studiepoeng</v>
      </c>
      <c r="BF11" s="84" t="str">
        <f t="shared" si="43"/>
        <v>Ja, 30 studiepoeng</v>
      </c>
      <c r="BG11" s="99" t="str">
        <f t="shared" si="44"/>
        <v>-</v>
      </c>
      <c r="BH11" s="139"/>
      <c r="BI11" s="82" t="str">
        <f>CONCATENATE("Studiepoeng relevant for: ",'Undervisning i fag med krav'!BH11)</f>
        <v xml:space="preserve">Studiepoeng relevant for: </v>
      </c>
      <c r="BJ11" s="82" t="str">
        <f>IF('Undervisning i fag med krav'!BH11=0,"-",BI11)</f>
        <v>-</v>
      </c>
      <c r="BK11" s="136"/>
      <c r="BL11" s="84" t="b">
        <f>OR(BK11='Krav etter opplæringslova'!$B$27,BK11='Krav etter opplæringslova'!$B$30,BK11='Krav etter opplæringslova'!$B$31,BK11='Krav etter opplæringslova'!$B$34)</f>
        <v>0</v>
      </c>
      <c r="BM11" s="84" t="str">
        <f t="shared" si="45"/>
        <v>-</v>
      </c>
      <c r="BN11" s="84">
        <f t="shared" si="46"/>
        <v>30</v>
      </c>
      <c r="BO11" s="78">
        <f t="shared" si="47"/>
        <v>30</v>
      </c>
      <c r="BP11" s="78" t="str">
        <f t="shared" si="48"/>
        <v>Ja, 30 studiepoeng</v>
      </c>
      <c r="BQ11" s="84" t="str">
        <f t="shared" si="49"/>
        <v>Ja, 30 studiepoeng</v>
      </c>
      <c r="BR11" s="101" t="str">
        <f t="shared" si="50"/>
        <v>-</v>
      </c>
      <c r="BS11" s="142"/>
      <c r="BT11" s="82" t="str">
        <f>CONCATENATE("Studiepoeng relevant for: ",'Undervisning i fag med krav'!BS11)</f>
        <v xml:space="preserve">Studiepoeng relevant for: </v>
      </c>
      <c r="BU11" s="82" t="str">
        <f>IF('Undervisning i fag med krav'!BS11=0,"-",BT11)</f>
        <v>-</v>
      </c>
      <c r="BV11" s="136"/>
      <c r="BW11" s="84" t="b">
        <f>OR(BV11='Krav etter opplæringslova'!$B$27,BV11='Krav etter opplæringslova'!$B$30,BV11='Krav etter opplæringslova'!$B$31,BV11='Krav etter opplæringslova'!$B$34)</f>
        <v>0</v>
      </c>
      <c r="BX11" s="84" t="str">
        <f t="shared" si="51"/>
        <v>-</v>
      </c>
      <c r="BY11" s="84">
        <f t="shared" si="52"/>
        <v>30</v>
      </c>
      <c r="BZ11" s="78">
        <f t="shared" si="53"/>
        <v>30</v>
      </c>
      <c r="CA11" s="78" t="str">
        <f t="shared" si="54"/>
        <v>Ja, 30 studiepoeng</v>
      </c>
      <c r="CB11" s="84" t="str">
        <f t="shared" si="55"/>
        <v>Ja, 30 studiepoeng</v>
      </c>
      <c r="CC11" s="101" t="str">
        <f t="shared" si="56"/>
        <v>-</v>
      </c>
      <c r="CD11" s="142"/>
      <c r="CE11" s="82" t="str">
        <f>CONCATENATE("Studiepoeng relevant for: ",'Undervisning i fag med krav'!CD11)</f>
        <v xml:space="preserve">Studiepoeng relevant for: </v>
      </c>
      <c r="CF11" s="82" t="str">
        <f>IF('Undervisning i fag med krav'!CD11=0,"-",CE11)</f>
        <v>-</v>
      </c>
      <c r="CG11" s="136"/>
      <c r="CH11" s="84" t="b">
        <f>OR(CG11='Krav etter opplæringslova'!$B$27,CG11='Krav etter opplæringslova'!$B$30,CG11='Krav etter opplæringslova'!$B$31,CG11='Krav etter opplæringslova'!$B$34)</f>
        <v>0</v>
      </c>
      <c r="CI11" s="84" t="str">
        <f t="shared" si="57"/>
        <v>-</v>
      </c>
      <c r="CJ11" s="84">
        <f t="shared" si="58"/>
        <v>30</v>
      </c>
      <c r="CK11" s="78">
        <f t="shared" si="59"/>
        <v>30</v>
      </c>
      <c r="CL11" s="78" t="str">
        <f t="shared" si="60"/>
        <v>Ja, 30 studiepoeng</v>
      </c>
      <c r="CM11" s="84" t="str">
        <f t="shared" si="61"/>
        <v>Ja, 30 studiepoeng</v>
      </c>
      <c r="CN11" s="106" t="str">
        <f t="shared" si="62"/>
        <v>-</v>
      </c>
      <c r="CO11" s="44"/>
      <c r="CP11" s="45"/>
    </row>
    <row r="12" spans="1:94" s="51" customFormat="1" ht="28.5" x14ac:dyDescent="0.2">
      <c r="A12" s="49">
        <f>'Formell utdanning'!A12</f>
        <v>0</v>
      </c>
      <c r="B12" s="50">
        <f>'Formell utdanning'!B12</f>
        <v>0</v>
      </c>
      <c r="C12" s="94" t="str">
        <f t="shared" si="63"/>
        <v>-</v>
      </c>
      <c r="D12" s="95" t="str">
        <f t="shared" si="64"/>
        <v>-</v>
      </c>
      <c r="E12" s="133"/>
      <c r="F12" s="55" t="str">
        <f>CONCATENATE("Studiepoeng relevant for: ",'Undervisning i fag med krav'!E12)</f>
        <v xml:space="preserve">Studiepoeng relevant for: </v>
      </c>
      <c r="G12" s="82" t="str">
        <f>IF('Undervisning i fag med krav'!E12=0,"-",F12)</f>
        <v>-</v>
      </c>
      <c r="H12" s="136"/>
      <c r="I12" s="84" t="b">
        <f>OR(H12='Krav etter opplæringslova'!$B$27,H12='Krav etter opplæringslova'!$B$30,H12='Krav etter opplæringslova'!$B$31,H12='Krav etter opplæringslova'!$B$34)</f>
        <v>0</v>
      </c>
      <c r="J12" s="84" t="str">
        <f t="shared" si="65"/>
        <v>-</v>
      </c>
      <c r="K12" s="84">
        <f t="shared" si="66"/>
        <v>30</v>
      </c>
      <c r="L12" s="78">
        <f t="shared" si="67"/>
        <v>30</v>
      </c>
      <c r="M12" s="78" t="str">
        <f t="shared" si="18"/>
        <v>Ja, 30 studiepoeng</v>
      </c>
      <c r="N12" s="84" t="str">
        <f t="shared" si="68"/>
        <v>Ja, 30 studiepoeng</v>
      </c>
      <c r="O12" s="99" t="str">
        <f t="shared" si="69"/>
        <v>-</v>
      </c>
      <c r="P12" s="139"/>
      <c r="Q12" s="82" t="str">
        <f>CONCATENATE("Studiepoeng relevant for: ",'Undervisning i fag med krav'!P12)</f>
        <v xml:space="preserve">Studiepoeng relevant for: </v>
      </c>
      <c r="R12" s="82" t="str">
        <f>IF('Undervisning i fag med krav'!P12=0,"-",Q12)</f>
        <v>-</v>
      </c>
      <c r="S12" s="136"/>
      <c r="T12" s="84" t="b">
        <f>OR(S12='Krav etter opplæringslova'!$B$27,S12='Krav etter opplæringslova'!$B$30,S12='Krav etter opplæringslova'!$B$31,S12='Krav etter opplæringslova'!$B$34)</f>
        <v>0</v>
      </c>
      <c r="U12" s="84" t="str">
        <f t="shared" si="21"/>
        <v>-</v>
      </c>
      <c r="V12" s="84">
        <f t="shared" si="22"/>
        <v>30</v>
      </c>
      <c r="W12" s="78">
        <f t="shared" si="23"/>
        <v>30</v>
      </c>
      <c r="X12" s="78" t="str">
        <f t="shared" si="24"/>
        <v>Ja, 30 studiepoeng</v>
      </c>
      <c r="Y12" s="84" t="str">
        <f t="shared" si="25"/>
        <v>Ja, 30 studiepoeng</v>
      </c>
      <c r="Z12" s="99" t="str">
        <f t="shared" si="26"/>
        <v>-</v>
      </c>
      <c r="AA12" s="142"/>
      <c r="AB12" s="82" t="str">
        <f>CONCATENATE("Studiepoeng relevant for: ",'Undervisning i fag med krav'!AA12)</f>
        <v xml:space="preserve">Studiepoeng relevant for: </v>
      </c>
      <c r="AC12" s="82" t="str">
        <f>IF('Undervisning i fag med krav'!AA12=0,"-",AB12)</f>
        <v>-</v>
      </c>
      <c r="AD12" s="136"/>
      <c r="AE12" s="84" t="b">
        <f>OR(AD12='Krav etter opplæringslova'!$B$27,AD12='Krav etter opplæringslova'!$B$30,AD12='Krav etter opplæringslova'!$B$31,AD12='Krav etter opplæringslova'!$B$34)</f>
        <v>0</v>
      </c>
      <c r="AF12" s="84" t="str">
        <f t="shared" si="27"/>
        <v>-</v>
      </c>
      <c r="AG12" s="84">
        <f t="shared" si="28"/>
        <v>30</v>
      </c>
      <c r="AH12" s="78">
        <f t="shared" si="29"/>
        <v>30</v>
      </c>
      <c r="AI12" s="78" t="str">
        <f t="shared" si="30"/>
        <v>Ja, 30 studiepoeng</v>
      </c>
      <c r="AJ12" s="84" t="str">
        <f t="shared" si="31"/>
        <v>Ja, 30 studiepoeng</v>
      </c>
      <c r="AK12" s="99" t="str">
        <f t="shared" si="32"/>
        <v>-</v>
      </c>
      <c r="AL12" s="139"/>
      <c r="AM12" s="82" t="str">
        <f>CONCATENATE("Studiepoeng relevant for: ",'Undervisning i fag med krav'!AL12)</f>
        <v xml:space="preserve">Studiepoeng relevant for: </v>
      </c>
      <c r="AN12" s="82" t="str">
        <f>IF('Undervisning i fag med krav'!AL12=0,"-",AM12)</f>
        <v>-</v>
      </c>
      <c r="AO12" s="136"/>
      <c r="AP12" s="84" t="b">
        <f>OR(AO12='Krav etter opplæringslova'!$B$27,AO12='Krav etter opplæringslova'!$B$30,AO12='Krav etter opplæringslova'!$B$31,AO12='Krav etter opplæringslova'!$B$34)</f>
        <v>0</v>
      </c>
      <c r="AQ12" s="84" t="str">
        <f t="shared" si="33"/>
        <v>-</v>
      </c>
      <c r="AR12" s="84">
        <f t="shared" si="34"/>
        <v>30</v>
      </c>
      <c r="AS12" s="78">
        <f t="shared" si="35"/>
        <v>30</v>
      </c>
      <c r="AT12" s="78" t="str">
        <f t="shared" si="36"/>
        <v>Ja, 30 studiepoeng</v>
      </c>
      <c r="AU12" s="84" t="str">
        <f t="shared" si="37"/>
        <v>Ja, 30 studiepoeng</v>
      </c>
      <c r="AV12" s="99" t="str">
        <f t="shared" si="38"/>
        <v>-</v>
      </c>
      <c r="AW12" s="142"/>
      <c r="AX12" s="82" t="str">
        <f>CONCATENATE("Studiepoeng relevant for: ",'Undervisning i fag med krav'!AW12)</f>
        <v xml:space="preserve">Studiepoeng relevant for: </v>
      </c>
      <c r="AY12" s="82" t="str">
        <f>IF('Undervisning i fag med krav'!AW12=0,"-",AX12)</f>
        <v>-</v>
      </c>
      <c r="AZ12" s="136"/>
      <c r="BA12" s="84" t="b">
        <f>OR(AZ12='Krav etter opplæringslova'!$B$27,AZ12='Krav etter opplæringslova'!$B$30,AZ12='Krav etter opplæringslova'!$B$31,AZ12='Krav etter opplæringslova'!$B$34)</f>
        <v>0</v>
      </c>
      <c r="BB12" s="84" t="str">
        <f t="shared" si="39"/>
        <v>-</v>
      </c>
      <c r="BC12" s="84">
        <f t="shared" si="40"/>
        <v>30</v>
      </c>
      <c r="BD12" s="78">
        <f t="shared" si="41"/>
        <v>30</v>
      </c>
      <c r="BE12" s="78" t="str">
        <f t="shared" si="42"/>
        <v>Ja, 30 studiepoeng</v>
      </c>
      <c r="BF12" s="84" t="str">
        <f t="shared" si="43"/>
        <v>Ja, 30 studiepoeng</v>
      </c>
      <c r="BG12" s="99" t="str">
        <f t="shared" si="44"/>
        <v>-</v>
      </c>
      <c r="BH12" s="139"/>
      <c r="BI12" s="82" t="str">
        <f>CONCATENATE("Studiepoeng relevant for: ",'Undervisning i fag med krav'!BH12)</f>
        <v xml:space="preserve">Studiepoeng relevant for: </v>
      </c>
      <c r="BJ12" s="82" t="str">
        <f>IF('Undervisning i fag med krav'!BH12=0,"-",BI12)</f>
        <v>-</v>
      </c>
      <c r="BK12" s="136"/>
      <c r="BL12" s="84" t="b">
        <f>OR(BK12='Krav etter opplæringslova'!$B$27,BK12='Krav etter opplæringslova'!$B$30,BK12='Krav etter opplæringslova'!$B$31,BK12='Krav etter opplæringslova'!$B$34)</f>
        <v>0</v>
      </c>
      <c r="BM12" s="84" t="str">
        <f t="shared" si="45"/>
        <v>-</v>
      </c>
      <c r="BN12" s="84">
        <f t="shared" si="46"/>
        <v>30</v>
      </c>
      <c r="BO12" s="78">
        <f t="shared" si="47"/>
        <v>30</v>
      </c>
      <c r="BP12" s="78" t="str">
        <f t="shared" si="48"/>
        <v>Ja, 30 studiepoeng</v>
      </c>
      <c r="BQ12" s="84" t="str">
        <f t="shared" si="49"/>
        <v>Ja, 30 studiepoeng</v>
      </c>
      <c r="BR12" s="101" t="str">
        <f t="shared" si="50"/>
        <v>-</v>
      </c>
      <c r="BS12" s="142"/>
      <c r="BT12" s="82" t="str">
        <f>CONCATENATE("Studiepoeng relevant for: ",'Undervisning i fag med krav'!BS12)</f>
        <v xml:space="preserve">Studiepoeng relevant for: </v>
      </c>
      <c r="BU12" s="82" t="str">
        <f>IF('Undervisning i fag med krav'!BS12=0,"-",BT12)</f>
        <v>-</v>
      </c>
      <c r="BV12" s="136"/>
      <c r="BW12" s="84" t="b">
        <f>OR(BV12='Krav etter opplæringslova'!$B$27,BV12='Krav etter opplæringslova'!$B$30,BV12='Krav etter opplæringslova'!$B$31,BV12='Krav etter opplæringslova'!$B$34)</f>
        <v>0</v>
      </c>
      <c r="BX12" s="84" t="str">
        <f t="shared" si="51"/>
        <v>-</v>
      </c>
      <c r="BY12" s="84">
        <f t="shared" si="52"/>
        <v>30</v>
      </c>
      <c r="BZ12" s="78">
        <f t="shared" si="53"/>
        <v>30</v>
      </c>
      <c r="CA12" s="78" t="str">
        <f t="shared" si="54"/>
        <v>Ja, 30 studiepoeng</v>
      </c>
      <c r="CB12" s="84" t="str">
        <f t="shared" si="55"/>
        <v>Ja, 30 studiepoeng</v>
      </c>
      <c r="CC12" s="101" t="str">
        <f t="shared" si="56"/>
        <v>-</v>
      </c>
      <c r="CD12" s="142"/>
      <c r="CE12" s="82" t="str">
        <f>CONCATENATE("Studiepoeng relevant for: ",'Undervisning i fag med krav'!CD12)</f>
        <v xml:space="preserve">Studiepoeng relevant for: </v>
      </c>
      <c r="CF12" s="82" t="str">
        <f>IF('Undervisning i fag med krav'!CD12=0,"-",CE12)</f>
        <v>-</v>
      </c>
      <c r="CG12" s="136"/>
      <c r="CH12" s="84" t="b">
        <f>OR(CG12='Krav etter opplæringslova'!$B$27,CG12='Krav etter opplæringslova'!$B$30,CG12='Krav etter opplæringslova'!$B$31,CG12='Krav etter opplæringslova'!$B$34)</f>
        <v>0</v>
      </c>
      <c r="CI12" s="84" t="str">
        <f t="shared" si="57"/>
        <v>-</v>
      </c>
      <c r="CJ12" s="84">
        <f t="shared" si="58"/>
        <v>30</v>
      </c>
      <c r="CK12" s="78">
        <f t="shared" si="59"/>
        <v>30</v>
      </c>
      <c r="CL12" s="78" t="str">
        <f t="shared" si="60"/>
        <v>Ja, 30 studiepoeng</v>
      </c>
      <c r="CM12" s="84" t="str">
        <f t="shared" si="61"/>
        <v>Ja, 30 studiepoeng</v>
      </c>
      <c r="CN12" s="106" t="str">
        <f t="shared" si="62"/>
        <v>-</v>
      </c>
      <c r="CO12" s="44"/>
      <c r="CP12" s="45"/>
    </row>
    <row r="13" spans="1:94" s="51" customFormat="1" ht="28.5" x14ac:dyDescent="0.2">
      <c r="A13" s="49">
        <f>'Formell utdanning'!A13</f>
        <v>0</v>
      </c>
      <c r="B13" s="50">
        <f>'Formell utdanning'!B13</f>
        <v>0</v>
      </c>
      <c r="C13" s="94" t="str">
        <f t="shared" si="63"/>
        <v>-</v>
      </c>
      <c r="D13" s="95" t="str">
        <f t="shared" si="64"/>
        <v>-</v>
      </c>
      <c r="E13" s="133"/>
      <c r="F13" s="55" t="str">
        <f>CONCATENATE("Studiepoeng relevant for: ",'Undervisning i fag med krav'!E13)</f>
        <v xml:space="preserve">Studiepoeng relevant for: </v>
      </c>
      <c r="G13" s="82" t="str">
        <f>IF('Undervisning i fag med krav'!E13=0,"-",F13)</f>
        <v>-</v>
      </c>
      <c r="H13" s="136"/>
      <c r="I13" s="84" t="b">
        <f>OR(H13='Krav etter opplæringslova'!$B$27,H13='Krav etter opplæringslova'!$B$30,H13='Krav etter opplæringslova'!$B$31,H13='Krav etter opplæringslova'!$B$34)</f>
        <v>0</v>
      </c>
      <c r="J13" s="84" t="str">
        <f t="shared" si="65"/>
        <v>-</v>
      </c>
      <c r="K13" s="84">
        <f t="shared" si="66"/>
        <v>30</v>
      </c>
      <c r="L13" s="78">
        <f t="shared" si="67"/>
        <v>30</v>
      </c>
      <c r="M13" s="78" t="str">
        <f t="shared" si="18"/>
        <v>Ja, 30 studiepoeng</v>
      </c>
      <c r="N13" s="84" t="str">
        <f t="shared" si="68"/>
        <v>Ja, 30 studiepoeng</v>
      </c>
      <c r="O13" s="99" t="str">
        <f t="shared" si="69"/>
        <v>-</v>
      </c>
      <c r="P13" s="139"/>
      <c r="Q13" s="82" t="str">
        <f>CONCATENATE("Studiepoeng relevant for: ",'Undervisning i fag med krav'!P13)</f>
        <v xml:space="preserve">Studiepoeng relevant for: </v>
      </c>
      <c r="R13" s="82" t="str">
        <f>IF('Undervisning i fag med krav'!P13=0,"-",Q13)</f>
        <v>-</v>
      </c>
      <c r="S13" s="136"/>
      <c r="T13" s="84" t="b">
        <f>OR(S13='Krav etter opplæringslova'!$B$27,S13='Krav etter opplæringslova'!$B$30,S13='Krav etter opplæringslova'!$B$31,S13='Krav etter opplæringslova'!$B$34)</f>
        <v>0</v>
      </c>
      <c r="U13" s="84" t="str">
        <f t="shared" si="21"/>
        <v>-</v>
      </c>
      <c r="V13" s="84">
        <f t="shared" si="22"/>
        <v>30</v>
      </c>
      <c r="W13" s="78">
        <f t="shared" si="23"/>
        <v>30</v>
      </c>
      <c r="X13" s="78" t="str">
        <f t="shared" si="24"/>
        <v>Ja, 30 studiepoeng</v>
      </c>
      <c r="Y13" s="84" t="str">
        <f t="shared" si="25"/>
        <v>Ja, 30 studiepoeng</v>
      </c>
      <c r="Z13" s="99" t="str">
        <f t="shared" si="26"/>
        <v>-</v>
      </c>
      <c r="AA13" s="142"/>
      <c r="AB13" s="82" t="str">
        <f>CONCATENATE("Studiepoeng relevant for: ",'Undervisning i fag med krav'!AA13)</f>
        <v xml:space="preserve">Studiepoeng relevant for: </v>
      </c>
      <c r="AC13" s="82" t="str">
        <f>IF('Undervisning i fag med krav'!AA13=0,"-",AB13)</f>
        <v>-</v>
      </c>
      <c r="AD13" s="136"/>
      <c r="AE13" s="84" t="b">
        <f>OR(AD13='Krav etter opplæringslova'!$B$27,AD13='Krav etter opplæringslova'!$B$30,AD13='Krav etter opplæringslova'!$B$31,AD13='Krav etter opplæringslova'!$B$34)</f>
        <v>0</v>
      </c>
      <c r="AF13" s="84" t="str">
        <f t="shared" si="27"/>
        <v>-</v>
      </c>
      <c r="AG13" s="84">
        <f t="shared" si="28"/>
        <v>30</v>
      </c>
      <c r="AH13" s="78">
        <f t="shared" si="29"/>
        <v>30</v>
      </c>
      <c r="AI13" s="78" t="str">
        <f t="shared" si="30"/>
        <v>Ja, 30 studiepoeng</v>
      </c>
      <c r="AJ13" s="84" t="str">
        <f t="shared" si="31"/>
        <v>Ja, 30 studiepoeng</v>
      </c>
      <c r="AK13" s="99" t="str">
        <f t="shared" si="32"/>
        <v>-</v>
      </c>
      <c r="AL13" s="139"/>
      <c r="AM13" s="82" t="str">
        <f>CONCATENATE("Studiepoeng relevant for: ",'Undervisning i fag med krav'!AL13)</f>
        <v xml:space="preserve">Studiepoeng relevant for: </v>
      </c>
      <c r="AN13" s="82" t="str">
        <f>IF('Undervisning i fag med krav'!AL13=0,"-",AM13)</f>
        <v>-</v>
      </c>
      <c r="AO13" s="136"/>
      <c r="AP13" s="84" t="b">
        <f>OR(AO13='Krav etter opplæringslova'!$B$27,AO13='Krav etter opplæringslova'!$B$30,AO13='Krav etter opplæringslova'!$B$31,AO13='Krav etter opplæringslova'!$B$34)</f>
        <v>0</v>
      </c>
      <c r="AQ13" s="84" t="str">
        <f t="shared" si="33"/>
        <v>-</v>
      </c>
      <c r="AR13" s="84">
        <f t="shared" si="34"/>
        <v>30</v>
      </c>
      <c r="AS13" s="78">
        <f t="shared" si="35"/>
        <v>30</v>
      </c>
      <c r="AT13" s="78" t="str">
        <f t="shared" si="36"/>
        <v>Ja, 30 studiepoeng</v>
      </c>
      <c r="AU13" s="84" t="str">
        <f t="shared" si="37"/>
        <v>Ja, 30 studiepoeng</v>
      </c>
      <c r="AV13" s="99" t="str">
        <f t="shared" si="38"/>
        <v>-</v>
      </c>
      <c r="AW13" s="142"/>
      <c r="AX13" s="82" t="str">
        <f>CONCATENATE("Studiepoeng relevant for: ",'Undervisning i fag med krav'!AW13)</f>
        <v xml:space="preserve">Studiepoeng relevant for: </v>
      </c>
      <c r="AY13" s="82" t="str">
        <f>IF('Undervisning i fag med krav'!AW13=0,"-",AX13)</f>
        <v>-</v>
      </c>
      <c r="AZ13" s="136"/>
      <c r="BA13" s="84" t="b">
        <f>OR(AZ13='Krav etter opplæringslova'!$B$27,AZ13='Krav etter opplæringslova'!$B$30,AZ13='Krav etter opplæringslova'!$B$31,AZ13='Krav etter opplæringslova'!$B$34)</f>
        <v>0</v>
      </c>
      <c r="BB13" s="84" t="str">
        <f t="shared" si="39"/>
        <v>-</v>
      </c>
      <c r="BC13" s="84">
        <f t="shared" si="40"/>
        <v>30</v>
      </c>
      <c r="BD13" s="78">
        <f t="shared" si="41"/>
        <v>30</v>
      </c>
      <c r="BE13" s="78" t="str">
        <f t="shared" si="42"/>
        <v>Ja, 30 studiepoeng</v>
      </c>
      <c r="BF13" s="84" t="str">
        <f t="shared" si="43"/>
        <v>Ja, 30 studiepoeng</v>
      </c>
      <c r="BG13" s="99" t="str">
        <f t="shared" si="44"/>
        <v>-</v>
      </c>
      <c r="BH13" s="139"/>
      <c r="BI13" s="82" t="str">
        <f>CONCATENATE("Studiepoeng relevant for: ",'Undervisning i fag med krav'!BH13)</f>
        <v xml:space="preserve">Studiepoeng relevant for: </v>
      </c>
      <c r="BJ13" s="82" t="str">
        <f>IF('Undervisning i fag med krav'!BH13=0,"-",BI13)</f>
        <v>-</v>
      </c>
      <c r="BK13" s="136"/>
      <c r="BL13" s="84" t="b">
        <f>OR(BK13='Krav etter opplæringslova'!$B$27,BK13='Krav etter opplæringslova'!$B$30,BK13='Krav etter opplæringslova'!$B$31,BK13='Krav etter opplæringslova'!$B$34)</f>
        <v>0</v>
      </c>
      <c r="BM13" s="84" t="str">
        <f t="shared" si="45"/>
        <v>-</v>
      </c>
      <c r="BN13" s="84">
        <f t="shared" si="46"/>
        <v>30</v>
      </c>
      <c r="BO13" s="78">
        <f t="shared" si="47"/>
        <v>30</v>
      </c>
      <c r="BP13" s="78" t="str">
        <f t="shared" si="48"/>
        <v>Ja, 30 studiepoeng</v>
      </c>
      <c r="BQ13" s="84" t="str">
        <f t="shared" si="49"/>
        <v>Ja, 30 studiepoeng</v>
      </c>
      <c r="BR13" s="101" t="str">
        <f t="shared" si="50"/>
        <v>-</v>
      </c>
      <c r="BS13" s="142"/>
      <c r="BT13" s="82" t="str">
        <f>CONCATENATE("Studiepoeng relevant for: ",'Undervisning i fag med krav'!BS13)</f>
        <v xml:space="preserve">Studiepoeng relevant for: </v>
      </c>
      <c r="BU13" s="82" t="str">
        <f>IF('Undervisning i fag med krav'!BS13=0,"-",BT13)</f>
        <v>-</v>
      </c>
      <c r="BV13" s="136"/>
      <c r="BW13" s="84" t="b">
        <f>OR(BV13='Krav etter opplæringslova'!$B$27,BV13='Krav etter opplæringslova'!$B$30,BV13='Krav etter opplæringslova'!$B$31,BV13='Krav etter opplæringslova'!$B$34)</f>
        <v>0</v>
      </c>
      <c r="BX13" s="84" t="str">
        <f t="shared" si="51"/>
        <v>-</v>
      </c>
      <c r="BY13" s="84">
        <f t="shared" si="52"/>
        <v>30</v>
      </c>
      <c r="BZ13" s="78">
        <f t="shared" si="53"/>
        <v>30</v>
      </c>
      <c r="CA13" s="78" t="str">
        <f t="shared" si="54"/>
        <v>Ja, 30 studiepoeng</v>
      </c>
      <c r="CB13" s="84" t="str">
        <f t="shared" si="55"/>
        <v>Ja, 30 studiepoeng</v>
      </c>
      <c r="CC13" s="101" t="str">
        <f t="shared" si="56"/>
        <v>-</v>
      </c>
      <c r="CD13" s="142"/>
      <c r="CE13" s="82" t="str">
        <f>CONCATENATE("Studiepoeng relevant for: ",'Undervisning i fag med krav'!CD13)</f>
        <v xml:space="preserve">Studiepoeng relevant for: </v>
      </c>
      <c r="CF13" s="82" t="str">
        <f>IF('Undervisning i fag med krav'!CD13=0,"-",CE13)</f>
        <v>-</v>
      </c>
      <c r="CG13" s="136"/>
      <c r="CH13" s="84" t="b">
        <f>OR(CG13='Krav etter opplæringslova'!$B$27,CG13='Krav etter opplæringslova'!$B$30,CG13='Krav etter opplæringslova'!$B$31,CG13='Krav etter opplæringslova'!$B$34)</f>
        <v>0</v>
      </c>
      <c r="CI13" s="84" t="str">
        <f t="shared" si="57"/>
        <v>-</v>
      </c>
      <c r="CJ13" s="84">
        <f t="shared" si="58"/>
        <v>30</v>
      </c>
      <c r="CK13" s="78">
        <f t="shared" si="59"/>
        <v>30</v>
      </c>
      <c r="CL13" s="78" t="str">
        <f t="shared" si="60"/>
        <v>Ja, 30 studiepoeng</v>
      </c>
      <c r="CM13" s="84" t="str">
        <f t="shared" si="61"/>
        <v>Ja, 30 studiepoeng</v>
      </c>
      <c r="CN13" s="106" t="str">
        <f t="shared" si="62"/>
        <v>-</v>
      </c>
      <c r="CO13" s="44"/>
      <c r="CP13" s="45"/>
    </row>
    <row r="14" spans="1:94" s="51" customFormat="1" ht="28.5" x14ac:dyDescent="0.2">
      <c r="A14" s="49">
        <f>'Formell utdanning'!A14</f>
        <v>0</v>
      </c>
      <c r="B14" s="50">
        <f>'Formell utdanning'!B14</f>
        <v>0</v>
      </c>
      <c r="C14" s="94" t="str">
        <f t="shared" si="63"/>
        <v>-</v>
      </c>
      <c r="D14" s="95" t="str">
        <f t="shared" si="64"/>
        <v>-</v>
      </c>
      <c r="E14" s="133"/>
      <c r="F14" s="55" t="str">
        <f>CONCATENATE("Studiepoeng relevant for: ",'Undervisning i fag med krav'!E14)</f>
        <v xml:space="preserve">Studiepoeng relevant for: </v>
      </c>
      <c r="G14" s="82" t="str">
        <f>IF('Undervisning i fag med krav'!E14=0,"-",F14)</f>
        <v>-</v>
      </c>
      <c r="H14" s="136"/>
      <c r="I14" s="84" t="b">
        <f>OR(H14='Krav etter opplæringslova'!$B$27,H14='Krav etter opplæringslova'!$B$30,H14='Krav etter opplæringslova'!$B$31,H14='Krav etter opplæringslova'!$B$34)</f>
        <v>0</v>
      </c>
      <c r="J14" s="84" t="str">
        <f t="shared" si="65"/>
        <v>-</v>
      </c>
      <c r="K14" s="84">
        <f t="shared" si="66"/>
        <v>30</v>
      </c>
      <c r="L14" s="78">
        <f t="shared" si="67"/>
        <v>30</v>
      </c>
      <c r="M14" s="78" t="str">
        <f t="shared" si="18"/>
        <v>Ja, 30 studiepoeng</v>
      </c>
      <c r="N14" s="84" t="str">
        <f t="shared" si="68"/>
        <v>Ja, 30 studiepoeng</v>
      </c>
      <c r="O14" s="99" t="str">
        <f t="shared" si="69"/>
        <v>-</v>
      </c>
      <c r="P14" s="139"/>
      <c r="Q14" s="82" t="str">
        <f>CONCATENATE("Studiepoeng relevant for: ",'Undervisning i fag med krav'!P14)</f>
        <v xml:space="preserve">Studiepoeng relevant for: </v>
      </c>
      <c r="R14" s="82" t="str">
        <f>IF('Undervisning i fag med krav'!P14=0,"-",Q14)</f>
        <v>-</v>
      </c>
      <c r="S14" s="136"/>
      <c r="T14" s="84" t="b">
        <f>OR(S14='Krav etter opplæringslova'!$B$27,S14='Krav etter opplæringslova'!$B$30,S14='Krav etter opplæringslova'!$B$31,S14='Krav etter opplæringslova'!$B$34)</f>
        <v>0</v>
      </c>
      <c r="U14" s="84" t="str">
        <f t="shared" si="21"/>
        <v>-</v>
      </c>
      <c r="V14" s="84">
        <f t="shared" si="22"/>
        <v>30</v>
      </c>
      <c r="W14" s="78">
        <f t="shared" si="23"/>
        <v>30</v>
      </c>
      <c r="X14" s="78" t="str">
        <f t="shared" si="24"/>
        <v>Ja, 30 studiepoeng</v>
      </c>
      <c r="Y14" s="84" t="str">
        <f t="shared" si="25"/>
        <v>Ja, 30 studiepoeng</v>
      </c>
      <c r="Z14" s="99" t="str">
        <f t="shared" si="26"/>
        <v>-</v>
      </c>
      <c r="AA14" s="142"/>
      <c r="AB14" s="82" t="str">
        <f>CONCATENATE("Studiepoeng relevant for: ",'Undervisning i fag med krav'!AA14)</f>
        <v xml:space="preserve">Studiepoeng relevant for: </v>
      </c>
      <c r="AC14" s="82" t="str">
        <f>IF('Undervisning i fag med krav'!AA14=0,"-",AB14)</f>
        <v>-</v>
      </c>
      <c r="AD14" s="136"/>
      <c r="AE14" s="84" t="b">
        <f>OR(AD14='Krav etter opplæringslova'!$B$27,AD14='Krav etter opplæringslova'!$B$30,AD14='Krav etter opplæringslova'!$B$31,AD14='Krav etter opplæringslova'!$B$34)</f>
        <v>0</v>
      </c>
      <c r="AF14" s="84" t="str">
        <f t="shared" si="27"/>
        <v>-</v>
      </c>
      <c r="AG14" s="84">
        <f t="shared" si="28"/>
        <v>30</v>
      </c>
      <c r="AH14" s="78">
        <f t="shared" si="29"/>
        <v>30</v>
      </c>
      <c r="AI14" s="78" t="str">
        <f t="shared" si="30"/>
        <v>Ja, 30 studiepoeng</v>
      </c>
      <c r="AJ14" s="84" t="str">
        <f t="shared" si="31"/>
        <v>Ja, 30 studiepoeng</v>
      </c>
      <c r="AK14" s="99" t="str">
        <f t="shared" si="32"/>
        <v>-</v>
      </c>
      <c r="AL14" s="139"/>
      <c r="AM14" s="82" t="str">
        <f>CONCATENATE("Studiepoeng relevant for: ",'Undervisning i fag med krav'!AL14)</f>
        <v xml:space="preserve">Studiepoeng relevant for: </v>
      </c>
      <c r="AN14" s="82" t="str">
        <f>IF('Undervisning i fag med krav'!AL14=0,"-",AM14)</f>
        <v>-</v>
      </c>
      <c r="AO14" s="136"/>
      <c r="AP14" s="84" t="b">
        <f>OR(AO14='Krav etter opplæringslova'!$B$27,AO14='Krav etter opplæringslova'!$B$30,AO14='Krav etter opplæringslova'!$B$31,AO14='Krav etter opplæringslova'!$B$34)</f>
        <v>0</v>
      </c>
      <c r="AQ14" s="84" t="str">
        <f t="shared" si="33"/>
        <v>-</v>
      </c>
      <c r="AR14" s="84">
        <f t="shared" si="34"/>
        <v>30</v>
      </c>
      <c r="AS14" s="78">
        <f t="shared" si="35"/>
        <v>30</v>
      </c>
      <c r="AT14" s="78" t="str">
        <f t="shared" si="36"/>
        <v>Ja, 30 studiepoeng</v>
      </c>
      <c r="AU14" s="84" t="str">
        <f t="shared" si="37"/>
        <v>Ja, 30 studiepoeng</v>
      </c>
      <c r="AV14" s="99" t="str">
        <f t="shared" si="38"/>
        <v>-</v>
      </c>
      <c r="AW14" s="142"/>
      <c r="AX14" s="82" t="str">
        <f>CONCATENATE("Studiepoeng relevant for: ",'Undervisning i fag med krav'!AW14)</f>
        <v xml:space="preserve">Studiepoeng relevant for: </v>
      </c>
      <c r="AY14" s="82" t="str">
        <f>IF('Undervisning i fag med krav'!AW14=0,"-",AX14)</f>
        <v>-</v>
      </c>
      <c r="AZ14" s="136"/>
      <c r="BA14" s="84" t="b">
        <f>OR(AZ14='Krav etter opplæringslova'!$B$27,AZ14='Krav etter opplæringslova'!$B$30,AZ14='Krav etter opplæringslova'!$B$31,AZ14='Krav etter opplæringslova'!$B$34)</f>
        <v>0</v>
      </c>
      <c r="BB14" s="84" t="str">
        <f t="shared" si="39"/>
        <v>-</v>
      </c>
      <c r="BC14" s="84">
        <f t="shared" si="40"/>
        <v>30</v>
      </c>
      <c r="BD14" s="78">
        <f t="shared" si="41"/>
        <v>30</v>
      </c>
      <c r="BE14" s="78" t="str">
        <f t="shared" si="42"/>
        <v>Ja, 30 studiepoeng</v>
      </c>
      <c r="BF14" s="84" t="str">
        <f t="shared" si="43"/>
        <v>Ja, 30 studiepoeng</v>
      </c>
      <c r="BG14" s="99" t="str">
        <f t="shared" si="44"/>
        <v>-</v>
      </c>
      <c r="BH14" s="139"/>
      <c r="BI14" s="82" t="str">
        <f>CONCATENATE("Studiepoeng relevant for: ",'Undervisning i fag med krav'!BH14)</f>
        <v xml:space="preserve">Studiepoeng relevant for: </v>
      </c>
      <c r="BJ14" s="82" t="str">
        <f>IF('Undervisning i fag med krav'!BH14=0,"-",BI14)</f>
        <v>-</v>
      </c>
      <c r="BK14" s="136"/>
      <c r="BL14" s="84" t="b">
        <f>OR(BK14='Krav etter opplæringslova'!$B$27,BK14='Krav etter opplæringslova'!$B$30,BK14='Krav etter opplæringslova'!$B$31,BK14='Krav etter opplæringslova'!$B$34)</f>
        <v>0</v>
      </c>
      <c r="BM14" s="84" t="str">
        <f t="shared" si="45"/>
        <v>-</v>
      </c>
      <c r="BN14" s="84">
        <f t="shared" si="46"/>
        <v>30</v>
      </c>
      <c r="BO14" s="78">
        <f t="shared" si="47"/>
        <v>30</v>
      </c>
      <c r="BP14" s="78" t="str">
        <f t="shared" si="48"/>
        <v>Ja, 30 studiepoeng</v>
      </c>
      <c r="BQ14" s="84" t="str">
        <f t="shared" si="49"/>
        <v>Ja, 30 studiepoeng</v>
      </c>
      <c r="BR14" s="101" t="str">
        <f t="shared" si="50"/>
        <v>-</v>
      </c>
      <c r="BS14" s="142"/>
      <c r="BT14" s="82" t="str">
        <f>CONCATENATE("Studiepoeng relevant for: ",'Undervisning i fag med krav'!BS14)</f>
        <v xml:space="preserve">Studiepoeng relevant for: </v>
      </c>
      <c r="BU14" s="82" t="str">
        <f>IF('Undervisning i fag med krav'!BS14=0,"-",BT14)</f>
        <v>-</v>
      </c>
      <c r="BV14" s="136"/>
      <c r="BW14" s="84" t="b">
        <f>OR(BV14='Krav etter opplæringslova'!$B$27,BV14='Krav etter opplæringslova'!$B$30,BV14='Krav etter opplæringslova'!$B$31,BV14='Krav etter opplæringslova'!$B$34)</f>
        <v>0</v>
      </c>
      <c r="BX14" s="84" t="str">
        <f t="shared" si="51"/>
        <v>-</v>
      </c>
      <c r="BY14" s="84">
        <f t="shared" si="52"/>
        <v>30</v>
      </c>
      <c r="BZ14" s="78">
        <f t="shared" si="53"/>
        <v>30</v>
      </c>
      <c r="CA14" s="78" t="str">
        <f t="shared" si="54"/>
        <v>Ja, 30 studiepoeng</v>
      </c>
      <c r="CB14" s="84" t="str">
        <f t="shared" si="55"/>
        <v>Ja, 30 studiepoeng</v>
      </c>
      <c r="CC14" s="101" t="str">
        <f t="shared" si="56"/>
        <v>-</v>
      </c>
      <c r="CD14" s="142"/>
      <c r="CE14" s="82" t="str">
        <f>CONCATENATE("Studiepoeng relevant for: ",'Undervisning i fag med krav'!CD14)</f>
        <v xml:space="preserve">Studiepoeng relevant for: </v>
      </c>
      <c r="CF14" s="82" t="str">
        <f>IF('Undervisning i fag med krav'!CD14=0,"-",CE14)</f>
        <v>-</v>
      </c>
      <c r="CG14" s="136"/>
      <c r="CH14" s="84" t="b">
        <f>OR(CG14='Krav etter opplæringslova'!$B$27,CG14='Krav etter opplæringslova'!$B$30,CG14='Krav etter opplæringslova'!$B$31,CG14='Krav etter opplæringslova'!$B$34)</f>
        <v>0</v>
      </c>
      <c r="CI14" s="84" t="str">
        <f t="shared" si="57"/>
        <v>-</v>
      </c>
      <c r="CJ14" s="84">
        <f t="shared" si="58"/>
        <v>30</v>
      </c>
      <c r="CK14" s="78">
        <f t="shared" si="59"/>
        <v>30</v>
      </c>
      <c r="CL14" s="78" t="str">
        <f t="shared" si="60"/>
        <v>Ja, 30 studiepoeng</v>
      </c>
      <c r="CM14" s="84" t="str">
        <f t="shared" si="61"/>
        <v>Ja, 30 studiepoeng</v>
      </c>
      <c r="CN14" s="106" t="str">
        <f t="shared" si="62"/>
        <v>-</v>
      </c>
      <c r="CO14" s="44"/>
      <c r="CP14" s="45"/>
    </row>
    <row r="15" spans="1:94" s="51" customFormat="1" ht="28.5" x14ac:dyDescent="0.2">
      <c r="A15" s="49">
        <f>'Formell utdanning'!A15</f>
        <v>0</v>
      </c>
      <c r="B15" s="50">
        <f>'Formell utdanning'!B15</f>
        <v>0</v>
      </c>
      <c r="C15" s="94" t="str">
        <f t="shared" si="63"/>
        <v>-</v>
      </c>
      <c r="D15" s="95" t="str">
        <f t="shared" si="64"/>
        <v>-</v>
      </c>
      <c r="E15" s="133"/>
      <c r="F15" s="55" t="str">
        <f>CONCATENATE("Studiepoeng relevant for: ",'Undervisning i fag med krav'!E15)</f>
        <v xml:space="preserve">Studiepoeng relevant for: </v>
      </c>
      <c r="G15" s="82" t="str">
        <f>IF('Undervisning i fag med krav'!E15=0,"-",F15)</f>
        <v>-</v>
      </c>
      <c r="H15" s="136"/>
      <c r="I15" s="84" t="b">
        <f>OR(H15='Krav etter opplæringslova'!$B$27,H15='Krav etter opplæringslova'!$B$30,H15='Krav etter opplæringslova'!$B$31,H15='Krav etter opplæringslova'!$B$34)</f>
        <v>0</v>
      </c>
      <c r="J15" s="84" t="str">
        <f t="shared" si="65"/>
        <v>-</v>
      </c>
      <c r="K15" s="84">
        <f t="shared" si="66"/>
        <v>30</v>
      </c>
      <c r="L15" s="78">
        <f t="shared" si="67"/>
        <v>30</v>
      </c>
      <c r="M15" s="78" t="str">
        <f t="shared" si="18"/>
        <v>Ja, 30 studiepoeng</v>
      </c>
      <c r="N15" s="84" t="str">
        <f t="shared" si="68"/>
        <v>Ja, 30 studiepoeng</v>
      </c>
      <c r="O15" s="99" t="str">
        <f t="shared" si="69"/>
        <v>-</v>
      </c>
      <c r="P15" s="139"/>
      <c r="Q15" s="82" t="str">
        <f>CONCATENATE("Studiepoeng relevant for: ",'Undervisning i fag med krav'!P15)</f>
        <v xml:space="preserve">Studiepoeng relevant for: </v>
      </c>
      <c r="R15" s="82" t="str">
        <f>IF('Undervisning i fag med krav'!P15=0,"-",Q15)</f>
        <v>-</v>
      </c>
      <c r="S15" s="136"/>
      <c r="T15" s="84" t="b">
        <f>OR(S15='Krav etter opplæringslova'!$B$27,S15='Krav etter opplæringslova'!$B$30,S15='Krav etter opplæringslova'!$B$31,S15='Krav etter opplæringslova'!$B$34)</f>
        <v>0</v>
      </c>
      <c r="U15" s="84" t="str">
        <f t="shared" si="21"/>
        <v>-</v>
      </c>
      <c r="V15" s="84">
        <f t="shared" si="22"/>
        <v>30</v>
      </c>
      <c r="W15" s="78">
        <f t="shared" si="23"/>
        <v>30</v>
      </c>
      <c r="X15" s="78" t="str">
        <f t="shared" si="24"/>
        <v>Ja, 30 studiepoeng</v>
      </c>
      <c r="Y15" s="84" t="str">
        <f t="shared" si="25"/>
        <v>Ja, 30 studiepoeng</v>
      </c>
      <c r="Z15" s="99" t="str">
        <f t="shared" si="26"/>
        <v>-</v>
      </c>
      <c r="AA15" s="142"/>
      <c r="AB15" s="82" t="str">
        <f>CONCATENATE("Studiepoeng relevant for: ",'Undervisning i fag med krav'!AA15)</f>
        <v xml:space="preserve">Studiepoeng relevant for: </v>
      </c>
      <c r="AC15" s="82" t="str">
        <f>IF('Undervisning i fag med krav'!AA15=0,"-",AB15)</f>
        <v>-</v>
      </c>
      <c r="AD15" s="136"/>
      <c r="AE15" s="84" t="b">
        <f>OR(AD15='Krav etter opplæringslova'!$B$27,AD15='Krav etter opplæringslova'!$B$30,AD15='Krav etter opplæringslova'!$B$31,AD15='Krav etter opplæringslova'!$B$34)</f>
        <v>0</v>
      </c>
      <c r="AF15" s="84" t="str">
        <f t="shared" si="27"/>
        <v>-</v>
      </c>
      <c r="AG15" s="84">
        <f t="shared" si="28"/>
        <v>30</v>
      </c>
      <c r="AH15" s="78">
        <f t="shared" si="29"/>
        <v>30</v>
      </c>
      <c r="AI15" s="78" t="str">
        <f t="shared" si="30"/>
        <v>Ja, 30 studiepoeng</v>
      </c>
      <c r="AJ15" s="84" t="str">
        <f t="shared" si="31"/>
        <v>Ja, 30 studiepoeng</v>
      </c>
      <c r="AK15" s="99" t="str">
        <f t="shared" si="32"/>
        <v>-</v>
      </c>
      <c r="AL15" s="139"/>
      <c r="AM15" s="82" t="str">
        <f>CONCATENATE("Studiepoeng relevant for: ",'Undervisning i fag med krav'!AL15)</f>
        <v xml:space="preserve">Studiepoeng relevant for: </v>
      </c>
      <c r="AN15" s="82" t="str">
        <f>IF('Undervisning i fag med krav'!AL15=0,"-",AM15)</f>
        <v>-</v>
      </c>
      <c r="AO15" s="136"/>
      <c r="AP15" s="84" t="b">
        <f>OR(AO15='Krav etter opplæringslova'!$B$27,AO15='Krav etter opplæringslova'!$B$30,AO15='Krav etter opplæringslova'!$B$31,AO15='Krav etter opplæringslova'!$B$34)</f>
        <v>0</v>
      </c>
      <c r="AQ15" s="84" t="str">
        <f t="shared" si="33"/>
        <v>-</v>
      </c>
      <c r="AR15" s="84">
        <f t="shared" si="34"/>
        <v>30</v>
      </c>
      <c r="AS15" s="78">
        <f t="shared" si="35"/>
        <v>30</v>
      </c>
      <c r="AT15" s="78" t="str">
        <f t="shared" si="36"/>
        <v>Ja, 30 studiepoeng</v>
      </c>
      <c r="AU15" s="84" t="str">
        <f t="shared" si="37"/>
        <v>Ja, 30 studiepoeng</v>
      </c>
      <c r="AV15" s="99" t="str">
        <f t="shared" si="38"/>
        <v>-</v>
      </c>
      <c r="AW15" s="142"/>
      <c r="AX15" s="82" t="str">
        <f>CONCATENATE("Studiepoeng relevant for: ",'Undervisning i fag med krav'!AW15)</f>
        <v xml:space="preserve">Studiepoeng relevant for: </v>
      </c>
      <c r="AY15" s="82" t="str">
        <f>IF('Undervisning i fag med krav'!AW15=0,"-",AX15)</f>
        <v>-</v>
      </c>
      <c r="AZ15" s="136"/>
      <c r="BA15" s="84" t="b">
        <f>OR(AZ15='Krav etter opplæringslova'!$B$27,AZ15='Krav etter opplæringslova'!$B$30,AZ15='Krav etter opplæringslova'!$B$31,AZ15='Krav etter opplæringslova'!$B$34)</f>
        <v>0</v>
      </c>
      <c r="BB15" s="84" t="str">
        <f t="shared" si="39"/>
        <v>-</v>
      </c>
      <c r="BC15" s="84">
        <f t="shared" si="40"/>
        <v>30</v>
      </c>
      <c r="BD15" s="78">
        <f t="shared" si="41"/>
        <v>30</v>
      </c>
      <c r="BE15" s="78" t="str">
        <f t="shared" si="42"/>
        <v>Ja, 30 studiepoeng</v>
      </c>
      <c r="BF15" s="84" t="str">
        <f t="shared" si="43"/>
        <v>Ja, 30 studiepoeng</v>
      </c>
      <c r="BG15" s="99" t="str">
        <f t="shared" si="44"/>
        <v>-</v>
      </c>
      <c r="BH15" s="139"/>
      <c r="BI15" s="82" t="str">
        <f>CONCATENATE("Studiepoeng relevant for: ",'Undervisning i fag med krav'!BH15)</f>
        <v xml:space="preserve">Studiepoeng relevant for: </v>
      </c>
      <c r="BJ15" s="82" t="str">
        <f>IF('Undervisning i fag med krav'!BH15=0,"-",BI15)</f>
        <v>-</v>
      </c>
      <c r="BK15" s="136"/>
      <c r="BL15" s="84" t="b">
        <f>OR(BK15='Krav etter opplæringslova'!$B$27,BK15='Krav etter opplæringslova'!$B$30,BK15='Krav etter opplæringslova'!$B$31,BK15='Krav etter opplæringslova'!$B$34)</f>
        <v>0</v>
      </c>
      <c r="BM15" s="84" t="str">
        <f t="shared" si="45"/>
        <v>-</v>
      </c>
      <c r="BN15" s="84">
        <f t="shared" si="46"/>
        <v>30</v>
      </c>
      <c r="BO15" s="78">
        <f t="shared" si="47"/>
        <v>30</v>
      </c>
      <c r="BP15" s="78" t="str">
        <f t="shared" si="48"/>
        <v>Ja, 30 studiepoeng</v>
      </c>
      <c r="BQ15" s="84" t="str">
        <f t="shared" si="49"/>
        <v>Ja, 30 studiepoeng</v>
      </c>
      <c r="BR15" s="101" t="str">
        <f t="shared" si="50"/>
        <v>-</v>
      </c>
      <c r="BS15" s="142"/>
      <c r="BT15" s="82" t="str">
        <f>CONCATENATE("Studiepoeng relevant for: ",'Undervisning i fag med krav'!BS15)</f>
        <v xml:space="preserve">Studiepoeng relevant for: </v>
      </c>
      <c r="BU15" s="82" t="str">
        <f>IF('Undervisning i fag med krav'!BS15=0,"-",BT15)</f>
        <v>-</v>
      </c>
      <c r="BV15" s="136"/>
      <c r="BW15" s="84" t="b">
        <f>OR(BV15='Krav etter opplæringslova'!$B$27,BV15='Krav etter opplæringslova'!$B$30,BV15='Krav etter opplæringslova'!$B$31,BV15='Krav etter opplæringslova'!$B$34)</f>
        <v>0</v>
      </c>
      <c r="BX15" s="84" t="str">
        <f t="shared" si="51"/>
        <v>-</v>
      </c>
      <c r="BY15" s="84">
        <f t="shared" si="52"/>
        <v>30</v>
      </c>
      <c r="BZ15" s="78">
        <f t="shared" si="53"/>
        <v>30</v>
      </c>
      <c r="CA15" s="78" t="str">
        <f t="shared" si="54"/>
        <v>Ja, 30 studiepoeng</v>
      </c>
      <c r="CB15" s="84" t="str">
        <f t="shared" si="55"/>
        <v>Ja, 30 studiepoeng</v>
      </c>
      <c r="CC15" s="101" t="str">
        <f t="shared" si="56"/>
        <v>-</v>
      </c>
      <c r="CD15" s="142"/>
      <c r="CE15" s="82" t="str">
        <f>CONCATENATE("Studiepoeng relevant for: ",'Undervisning i fag med krav'!CD15)</f>
        <v xml:space="preserve">Studiepoeng relevant for: </v>
      </c>
      <c r="CF15" s="82" t="str">
        <f>IF('Undervisning i fag med krav'!CD15=0,"-",CE15)</f>
        <v>-</v>
      </c>
      <c r="CG15" s="136"/>
      <c r="CH15" s="84" t="b">
        <f>OR(CG15='Krav etter opplæringslova'!$B$27,CG15='Krav etter opplæringslova'!$B$30,CG15='Krav etter opplæringslova'!$B$31,CG15='Krav etter opplæringslova'!$B$34)</f>
        <v>0</v>
      </c>
      <c r="CI15" s="84" t="str">
        <f t="shared" si="57"/>
        <v>-</v>
      </c>
      <c r="CJ15" s="84">
        <f t="shared" si="58"/>
        <v>30</v>
      </c>
      <c r="CK15" s="78">
        <f t="shared" si="59"/>
        <v>30</v>
      </c>
      <c r="CL15" s="78" t="str">
        <f t="shared" si="60"/>
        <v>Ja, 30 studiepoeng</v>
      </c>
      <c r="CM15" s="84" t="str">
        <f t="shared" si="61"/>
        <v>Ja, 30 studiepoeng</v>
      </c>
      <c r="CN15" s="106" t="str">
        <f t="shared" si="62"/>
        <v>-</v>
      </c>
      <c r="CO15" s="44"/>
      <c r="CP15" s="45"/>
    </row>
    <row r="16" spans="1:94" s="51" customFormat="1" ht="28.5" x14ac:dyDescent="0.2">
      <c r="A16" s="49">
        <f>'Formell utdanning'!A16</f>
        <v>0</v>
      </c>
      <c r="B16" s="50">
        <f>'Formell utdanning'!B16</f>
        <v>0</v>
      </c>
      <c r="C16" s="94" t="str">
        <f t="shared" si="63"/>
        <v>-</v>
      </c>
      <c r="D16" s="95" t="str">
        <f t="shared" si="64"/>
        <v>-</v>
      </c>
      <c r="E16" s="133"/>
      <c r="F16" s="55" t="str">
        <f>CONCATENATE("Studiepoeng relevant for: ",'Undervisning i fag med krav'!E16)</f>
        <v xml:space="preserve">Studiepoeng relevant for: </v>
      </c>
      <c r="G16" s="82" t="str">
        <f>IF('Undervisning i fag med krav'!E16=0,"-",F16)</f>
        <v>-</v>
      </c>
      <c r="H16" s="136"/>
      <c r="I16" s="84" t="b">
        <f>OR(H16='Krav etter opplæringslova'!$B$27,H16='Krav etter opplæringslova'!$B$30,H16='Krav etter opplæringslova'!$B$31,H16='Krav etter opplæringslova'!$B$34)</f>
        <v>0</v>
      </c>
      <c r="J16" s="84" t="str">
        <f t="shared" si="65"/>
        <v>-</v>
      </c>
      <c r="K16" s="84">
        <f t="shared" si="66"/>
        <v>30</v>
      </c>
      <c r="L16" s="78">
        <f t="shared" si="67"/>
        <v>30</v>
      </c>
      <c r="M16" s="78" t="str">
        <f t="shared" si="18"/>
        <v>Ja, 30 studiepoeng</v>
      </c>
      <c r="N16" s="84" t="str">
        <f t="shared" si="68"/>
        <v>Ja, 30 studiepoeng</v>
      </c>
      <c r="O16" s="99" t="str">
        <f t="shared" si="69"/>
        <v>-</v>
      </c>
      <c r="P16" s="139"/>
      <c r="Q16" s="82" t="str">
        <f>CONCATENATE("Studiepoeng relevant for: ",'Undervisning i fag med krav'!P16)</f>
        <v xml:space="preserve">Studiepoeng relevant for: </v>
      </c>
      <c r="R16" s="82" t="str">
        <f>IF('Undervisning i fag med krav'!P16=0,"-",Q16)</f>
        <v>-</v>
      </c>
      <c r="S16" s="136"/>
      <c r="T16" s="84" t="b">
        <f>OR(S16='Krav etter opplæringslova'!$B$27,S16='Krav etter opplæringslova'!$B$30,S16='Krav etter opplæringslova'!$B$31,S16='Krav etter opplæringslova'!$B$34)</f>
        <v>0</v>
      </c>
      <c r="U16" s="84" t="str">
        <f t="shared" si="21"/>
        <v>-</v>
      </c>
      <c r="V16" s="84">
        <f t="shared" si="22"/>
        <v>30</v>
      </c>
      <c r="W16" s="78">
        <f t="shared" si="23"/>
        <v>30</v>
      </c>
      <c r="X16" s="78" t="str">
        <f t="shared" si="24"/>
        <v>Ja, 30 studiepoeng</v>
      </c>
      <c r="Y16" s="84" t="str">
        <f t="shared" si="25"/>
        <v>Ja, 30 studiepoeng</v>
      </c>
      <c r="Z16" s="99" t="str">
        <f t="shared" si="26"/>
        <v>-</v>
      </c>
      <c r="AA16" s="142"/>
      <c r="AB16" s="82" t="str">
        <f>CONCATENATE("Studiepoeng relevant for: ",'Undervisning i fag med krav'!AA16)</f>
        <v xml:space="preserve">Studiepoeng relevant for: </v>
      </c>
      <c r="AC16" s="82" t="str">
        <f>IF('Undervisning i fag med krav'!AA16=0,"-",AB16)</f>
        <v>-</v>
      </c>
      <c r="AD16" s="136"/>
      <c r="AE16" s="84" t="b">
        <f>OR(AD16='Krav etter opplæringslova'!$B$27,AD16='Krav etter opplæringslova'!$B$30,AD16='Krav etter opplæringslova'!$B$31,AD16='Krav etter opplæringslova'!$B$34)</f>
        <v>0</v>
      </c>
      <c r="AF16" s="84" t="str">
        <f t="shared" si="27"/>
        <v>-</v>
      </c>
      <c r="AG16" s="84">
        <f t="shared" si="28"/>
        <v>30</v>
      </c>
      <c r="AH16" s="78">
        <f t="shared" si="29"/>
        <v>30</v>
      </c>
      <c r="AI16" s="78" t="str">
        <f t="shared" si="30"/>
        <v>Ja, 30 studiepoeng</v>
      </c>
      <c r="AJ16" s="84" t="str">
        <f t="shared" si="31"/>
        <v>Ja, 30 studiepoeng</v>
      </c>
      <c r="AK16" s="99" t="str">
        <f t="shared" si="32"/>
        <v>-</v>
      </c>
      <c r="AL16" s="139"/>
      <c r="AM16" s="82" t="str">
        <f>CONCATENATE("Studiepoeng relevant for: ",'Undervisning i fag med krav'!AL16)</f>
        <v xml:space="preserve">Studiepoeng relevant for: </v>
      </c>
      <c r="AN16" s="82" t="str">
        <f>IF('Undervisning i fag med krav'!AL16=0,"-",AM16)</f>
        <v>-</v>
      </c>
      <c r="AO16" s="136"/>
      <c r="AP16" s="84" t="b">
        <f>OR(AO16='Krav etter opplæringslova'!$B$27,AO16='Krav etter opplæringslova'!$B$30,AO16='Krav etter opplæringslova'!$B$31,AO16='Krav etter opplæringslova'!$B$34)</f>
        <v>0</v>
      </c>
      <c r="AQ16" s="84" t="str">
        <f t="shared" si="33"/>
        <v>-</v>
      </c>
      <c r="AR16" s="84">
        <f t="shared" si="34"/>
        <v>30</v>
      </c>
      <c r="AS16" s="78">
        <f t="shared" si="35"/>
        <v>30</v>
      </c>
      <c r="AT16" s="78" t="str">
        <f t="shared" si="36"/>
        <v>Ja, 30 studiepoeng</v>
      </c>
      <c r="AU16" s="84" t="str">
        <f t="shared" si="37"/>
        <v>Ja, 30 studiepoeng</v>
      </c>
      <c r="AV16" s="99" t="str">
        <f t="shared" si="38"/>
        <v>-</v>
      </c>
      <c r="AW16" s="142"/>
      <c r="AX16" s="82" t="str">
        <f>CONCATENATE("Studiepoeng relevant for: ",'Undervisning i fag med krav'!AW16)</f>
        <v xml:space="preserve">Studiepoeng relevant for: </v>
      </c>
      <c r="AY16" s="82" t="str">
        <f>IF('Undervisning i fag med krav'!AW16=0,"-",AX16)</f>
        <v>-</v>
      </c>
      <c r="AZ16" s="136"/>
      <c r="BA16" s="84" t="b">
        <f>OR(AZ16='Krav etter opplæringslova'!$B$27,AZ16='Krav etter opplæringslova'!$B$30,AZ16='Krav etter opplæringslova'!$B$31,AZ16='Krav etter opplæringslova'!$B$34)</f>
        <v>0</v>
      </c>
      <c r="BB16" s="84" t="str">
        <f t="shared" si="39"/>
        <v>-</v>
      </c>
      <c r="BC16" s="84">
        <f t="shared" si="40"/>
        <v>30</v>
      </c>
      <c r="BD16" s="78">
        <f t="shared" si="41"/>
        <v>30</v>
      </c>
      <c r="BE16" s="78" t="str">
        <f t="shared" si="42"/>
        <v>Ja, 30 studiepoeng</v>
      </c>
      <c r="BF16" s="84" t="str">
        <f t="shared" si="43"/>
        <v>Ja, 30 studiepoeng</v>
      </c>
      <c r="BG16" s="99" t="str">
        <f t="shared" si="44"/>
        <v>-</v>
      </c>
      <c r="BH16" s="139"/>
      <c r="BI16" s="82" t="str">
        <f>CONCATENATE("Studiepoeng relevant for: ",'Undervisning i fag med krav'!BH16)</f>
        <v xml:space="preserve">Studiepoeng relevant for: </v>
      </c>
      <c r="BJ16" s="82" t="str">
        <f>IF('Undervisning i fag med krav'!BH16=0,"-",BI16)</f>
        <v>-</v>
      </c>
      <c r="BK16" s="136"/>
      <c r="BL16" s="84" t="b">
        <f>OR(BK16='Krav etter opplæringslova'!$B$27,BK16='Krav etter opplæringslova'!$B$30,BK16='Krav etter opplæringslova'!$B$31,BK16='Krav etter opplæringslova'!$B$34)</f>
        <v>0</v>
      </c>
      <c r="BM16" s="84" t="str">
        <f t="shared" si="45"/>
        <v>-</v>
      </c>
      <c r="BN16" s="84">
        <f t="shared" si="46"/>
        <v>30</v>
      </c>
      <c r="BO16" s="78">
        <f t="shared" si="47"/>
        <v>30</v>
      </c>
      <c r="BP16" s="78" t="str">
        <f t="shared" si="48"/>
        <v>Ja, 30 studiepoeng</v>
      </c>
      <c r="BQ16" s="84" t="str">
        <f t="shared" si="49"/>
        <v>Ja, 30 studiepoeng</v>
      </c>
      <c r="BR16" s="101" t="str">
        <f t="shared" si="50"/>
        <v>-</v>
      </c>
      <c r="BS16" s="142"/>
      <c r="BT16" s="82" t="str">
        <f>CONCATENATE("Studiepoeng relevant for: ",'Undervisning i fag med krav'!BS16)</f>
        <v xml:space="preserve">Studiepoeng relevant for: </v>
      </c>
      <c r="BU16" s="82" t="str">
        <f>IF('Undervisning i fag med krav'!BS16=0,"-",BT16)</f>
        <v>-</v>
      </c>
      <c r="BV16" s="136"/>
      <c r="BW16" s="84" t="b">
        <f>OR(BV16='Krav etter opplæringslova'!$B$27,BV16='Krav etter opplæringslova'!$B$30,BV16='Krav etter opplæringslova'!$B$31,BV16='Krav etter opplæringslova'!$B$34)</f>
        <v>0</v>
      </c>
      <c r="BX16" s="84" t="str">
        <f t="shared" si="51"/>
        <v>-</v>
      </c>
      <c r="BY16" s="84">
        <f t="shared" si="52"/>
        <v>30</v>
      </c>
      <c r="BZ16" s="78">
        <f t="shared" si="53"/>
        <v>30</v>
      </c>
      <c r="CA16" s="78" t="str">
        <f t="shared" si="54"/>
        <v>Ja, 30 studiepoeng</v>
      </c>
      <c r="CB16" s="84" t="str">
        <f t="shared" si="55"/>
        <v>Ja, 30 studiepoeng</v>
      </c>
      <c r="CC16" s="101" t="str">
        <f t="shared" si="56"/>
        <v>-</v>
      </c>
      <c r="CD16" s="142"/>
      <c r="CE16" s="82" t="str">
        <f>CONCATENATE("Studiepoeng relevant for: ",'Undervisning i fag med krav'!CD16)</f>
        <v xml:space="preserve">Studiepoeng relevant for: </v>
      </c>
      <c r="CF16" s="82" t="str">
        <f>IF('Undervisning i fag med krav'!CD16=0,"-",CE16)</f>
        <v>-</v>
      </c>
      <c r="CG16" s="136"/>
      <c r="CH16" s="84" t="b">
        <f>OR(CG16='Krav etter opplæringslova'!$B$27,CG16='Krav etter opplæringslova'!$B$30,CG16='Krav etter opplæringslova'!$B$31,CG16='Krav etter opplæringslova'!$B$34)</f>
        <v>0</v>
      </c>
      <c r="CI16" s="84" t="str">
        <f t="shared" si="57"/>
        <v>-</v>
      </c>
      <c r="CJ16" s="84">
        <f t="shared" si="58"/>
        <v>30</v>
      </c>
      <c r="CK16" s="78">
        <f t="shared" si="59"/>
        <v>30</v>
      </c>
      <c r="CL16" s="78" t="str">
        <f t="shared" si="60"/>
        <v>Ja, 30 studiepoeng</v>
      </c>
      <c r="CM16" s="84" t="str">
        <f t="shared" si="61"/>
        <v>Ja, 30 studiepoeng</v>
      </c>
      <c r="CN16" s="106" t="str">
        <f t="shared" si="62"/>
        <v>-</v>
      </c>
      <c r="CO16" s="44"/>
      <c r="CP16" s="45"/>
    </row>
    <row r="17" spans="1:94" s="51" customFormat="1" ht="28.5" x14ac:dyDescent="0.2">
      <c r="A17" s="49">
        <f>'Formell utdanning'!A17</f>
        <v>0</v>
      </c>
      <c r="B17" s="50">
        <f>'Formell utdanning'!B17</f>
        <v>0</v>
      </c>
      <c r="C17" s="94" t="str">
        <f t="shared" si="63"/>
        <v>-</v>
      </c>
      <c r="D17" s="95" t="str">
        <f t="shared" si="64"/>
        <v>-</v>
      </c>
      <c r="E17" s="133"/>
      <c r="F17" s="55" t="str">
        <f>CONCATENATE("Studiepoeng relevant for: ",'Undervisning i fag med krav'!E17)</f>
        <v xml:space="preserve">Studiepoeng relevant for: </v>
      </c>
      <c r="G17" s="82" t="str">
        <f>IF('Undervisning i fag med krav'!E17=0,"-",F17)</f>
        <v>-</v>
      </c>
      <c r="H17" s="136"/>
      <c r="I17" s="84" t="b">
        <f>OR(H17='Krav etter opplæringslova'!$B$27,H17='Krav etter opplæringslova'!$B$30,H17='Krav etter opplæringslova'!$B$31,H17='Krav etter opplæringslova'!$B$34)</f>
        <v>0</v>
      </c>
      <c r="J17" s="84" t="str">
        <f t="shared" si="65"/>
        <v>-</v>
      </c>
      <c r="K17" s="84">
        <f t="shared" si="66"/>
        <v>30</v>
      </c>
      <c r="L17" s="78">
        <f t="shared" si="67"/>
        <v>30</v>
      </c>
      <c r="M17" s="78" t="str">
        <f t="shared" si="18"/>
        <v>Ja, 30 studiepoeng</v>
      </c>
      <c r="N17" s="84" t="str">
        <f t="shared" si="68"/>
        <v>Ja, 30 studiepoeng</v>
      </c>
      <c r="O17" s="99" t="str">
        <f t="shared" si="69"/>
        <v>-</v>
      </c>
      <c r="P17" s="139"/>
      <c r="Q17" s="82" t="str">
        <f>CONCATENATE("Studiepoeng relevant for: ",'Undervisning i fag med krav'!P17)</f>
        <v xml:space="preserve">Studiepoeng relevant for: </v>
      </c>
      <c r="R17" s="82" t="str">
        <f>IF('Undervisning i fag med krav'!P17=0,"-",Q17)</f>
        <v>-</v>
      </c>
      <c r="S17" s="136"/>
      <c r="T17" s="84" t="b">
        <f>OR(S17='Krav etter opplæringslova'!$B$27,S17='Krav etter opplæringslova'!$B$30,S17='Krav etter opplæringslova'!$B$31,S17='Krav etter opplæringslova'!$B$34)</f>
        <v>0</v>
      </c>
      <c r="U17" s="84" t="str">
        <f t="shared" si="21"/>
        <v>-</v>
      </c>
      <c r="V17" s="84">
        <f t="shared" si="22"/>
        <v>30</v>
      </c>
      <c r="W17" s="78">
        <f t="shared" si="23"/>
        <v>30</v>
      </c>
      <c r="X17" s="78" t="str">
        <f t="shared" si="24"/>
        <v>Ja, 30 studiepoeng</v>
      </c>
      <c r="Y17" s="84" t="str">
        <f t="shared" si="25"/>
        <v>Ja, 30 studiepoeng</v>
      </c>
      <c r="Z17" s="99" t="str">
        <f t="shared" si="26"/>
        <v>-</v>
      </c>
      <c r="AA17" s="142"/>
      <c r="AB17" s="82" t="str">
        <f>CONCATENATE("Studiepoeng relevant for: ",'Undervisning i fag med krav'!AA17)</f>
        <v xml:space="preserve">Studiepoeng relevant for: </v>
      </c>
      <c r="AC17" s="82" t="str">
        <f>IF('Undervisning i fag med krav'!AA17=0,"-",AB17)</f>
        <v>-</v>
      </c>
      <c r="AD17" s="136"/>
      <c r="AE17" s="84" t="b">
        <f>OR(AD17='Krav etter opplæringslova'!$B$27,AD17='Krav etter opplæringslova'!$B$30,AD17='Krav etter opplæringslova'!$B$31,AD17='Krav etter opplæringslova'!$B$34)</f>
        <v>0</v>
      </c>
      <c r="AF17" s="84" t="str">
        <f t="shared" si="27"/>
        <v>-</v>
      </c>
      <c r="AG17" s="84">
        <f t="shared" si="28"/>
        <v>30</v>
      </c>
      <c r="AH17" s="78">
        <f t="shared" si="29"/>
        <v>30</v>
      </c>
      <c r="AI17" s="78" t="str">
        <f t="shared" si="30"/>
        <v>Ja, 30 studiepoeng</v>
      </c>
      <c r="AJ17" s="84" t="str">
        <f t="shared" si="31"/>
        <v>Ja, 30 studiepoeng</v>
      </c>
      <c r="AK17" s="99" t="str">
        <f t="shared" si="32"/>
        <v>-</v>
      </c>
      <c r="AL17" s="139"/>
      <c r="AM17" s="82" t="str">
        <f>CONCATENATE("Studiepoeng relevant for: ",'Undervisning i fag med krav'!AL17)</f>
        <v xml:space="preserve">Studiepoeng relevant for: </v>
      </c>
      <c r="AN17" s="82" t="str">
        <f>IF('Undervisning i fag med krav'!AL17=0,"-",AM17)</f>
        <v>-</v>
      </c>
      <c r="AO17" s="136"/>
      <c r="AP17" s="84" t="b">
        <f>OR(AO17='Krav etter opplæringslova'!$B$27,AO17='Krav etter opplæringslova'!$B$30,AO17='Krav etter opplæringslova'!$B$31,AO17='Krav etter opplæringslova'!$B$34)</f>
        <v>0</v>
      </c>
      <c r="AQ17" s="84" t="str">
        <f t="shared" si="33"/>
        <v>-</v>
      </c>
      <c r="AR17" s="84">
        <f t="shared" si="34"/>
        <v>30</v>
      </c>
      <c r="AS17" s="78">
        <f t="shared" si="35"/>
        <v>30</v>
      </c>
      <c r="AT17" s="78" t="str">
        <f t="shared" si="36"/>
        <v>Ja, 30 studiepoeng</v>
      </c>
      <c r="AU17" s="84" t="str">
        <f t="shared" si="37"/>
        <v>Ja, 30 studiepoeng</v>
      </c>
      <c r="AV17" s="99" t="str">
        <f t="shared" si="38"/>
        <v>-</v>
      </c>
      <c r="AW17" s="142"/>
      <c r="AX17" s="82" t="str">
        <f>CONCATENATE("Studiepoeng relevant for: ",'Undervisning i fag med krav'!AW17)</f>
        <v xml:space="preserve">Studiepoeng relevant for: </v>
      </c>
      <c r="AY17" s="82" t="str">
        <f>IF('Undervisning i fag med krav'!AW17=0,"-",AX17)</f>
        <v>-</v>
      </c>
      <c r="AZ17" s="136"/>
      <c r="BA17" s="84" t="b">
        <f>OR(AZ17='Krav etter opplæringslova'!$B$27,AZ17='Krav etter opplæringslova'!$B$30,AZ17='Krav etter opplæringslova'!$B$31,AZ17='Krav etter opplæringslova'!$B$34)</f>
        <v>0</v>
      </c>
      <c r="BB17" s="84" t="str">
        <f t="shared" si="39"/>
        <v>-</v>
      </c>
      <c r="BC17" s="84">
        <f t="shared" si="40"/>
        <v>30</v>
      </c>
      <c r="BD17" s="78">
        <f t="shared" si="41"/>
        <v>30</v>
      </c>
      <c r="BE17" s="78" t="str">
        <f t="shared" si="42"/>
        <v>Ja, 30 studiepoeng</v>
      </c>
      <c r="BF17" s="84" t="str">
        <f t="shared" si="43"/>
        <v>Ja, 30 studiepoeng</v>
      </c>
      <c r="BG17" s="99" t="str">
        <f t="shared" si="44"/>
        <v>-</v>
      </c>
      <c r="BH17" s="139"/>
      <c r="BI17" s="82" t="str">
        <f>CONCATENATE("Studiepoeng relevant for: ",'Undervisning i fag med krav'!BH17)</f>
        <v xml:space="preserve">Studiepoeng relevant for: </v>
      </c>
      <c r="BJ17" s="82" t="str">
        <f>IF('Undervisning i fag med krav'!BH17=0,"-",BI17)</f>
        <v>-</v>
      </c>
      <c r="BK17" s="136"/>
      <c r="BL17" s="84" t="b">
        <f>OR(BK17='Krav etter opplæringslova'!$B$27,BK17='Krav etter opplæringslova'!$B$30,BK17='Krav etter opplæringslova'!$B$31,BK17='Krav etter opplæringslova'!$B$34)</f>
        <v>0</v>
      </c>
      <c r="BM17" s="84" t="str">
        <f t="shared" si="45"/>
        <v>-</v>
      </c>
      <c r="BN17" s="84">
        <f t="shared" si="46"/>
        <v>30</v>
      </c>
      <c r="BO17" s="78">
        <f t="shared" si="47"/>
        <v>30</v>
      </c>
      <c r="BP17" s="78" t="str">
        <f t="shared" si="48"/>
        <v>Ja, 30 studiepoeng</v>
      </c>
      <c r="BQ17" s="84" t="str">
        <f t="shared" si="49"/>
        <v>Ja, 30 studiepoeng</v>
      </c>
      <c r="BR17" s="101" t="str">
        <f t="shared" si="50"/>
        <v>-</v>
      </c>
      <c r="BS17" s="142"/>
      <c r="BT17" s="82" t="str">
        <f>CONCATENATE("Studiepoeng relevant for: ",'Undervisning i fag med krav'!BS17)</f>
        <v xml:space="preserve">Studiepoeng relevant for: </v>
      </c>
      <c r="BU17" s="82" t="str">
        <f>IF('Undervisning i fag med krav'!BS17=0,"-",BT17)</f>
        <v>-</v>
      </c>
      <c r="BV17" s="136"/>
      <c r="BW17" s="84" t="b">
        <f>OR(BV17='Krav etter opplæringslova'!$B$27,BV17='Krav etter opplæringslova'!$B$30,BV17='Krav etter opplæringslova'!$B$31,BV17='Krav etter opplæringslova'!$B$34)</f>
        <v>0</v>
      </c>
      <c r="BX17" s="84" t="str">
        <f t="shared" si="51"/>
        <v>-</v>
      </c>
      <c r="BY17" s="84">
        <f t="shared" si="52"/>
        <v>30</v>
      </c>
      <c r="BZ17" s="78">
        <f t="shared" si="53"/>
        <v>30</v>
      </c>
      <c r="CA17" s="78" t="str">
        <f t="shared" si="54"/>
        <v>Ja, 30 studiepoeng</v>
      </c>
      <c r="CB17" s="84" t="str">
        <f t="shared" si="55"/>
        <v>Ja, 30 studiepoeng</v>
      </c>
      <c r="CC17" s="101" t="str">
        <f t="shared" si="56"/>
        <v>-</v>
      </c>
      <c r="CD17" s="142"/>
      <c r="CE17" s="82" t="str">
        <f>CONCATENATE("Studiepoeng relevant for: ",'Undervisning i fag med krav'!CD17)</f>
        <v xml:space="preserve">Studiepoeng relevant for: </v>
      </c>
      <c r="CF17" s="82" t="str">
        <f>IF('Undervisning i fag med krav'!CD17=0,"-",CE17)</f>
        <v>-</v>
      </c>
      <c r="CG17" s="136"/>
      <c r="CH17" s="84" t="b">
        <f>OR(CG17='Krav etter opplæringslova'!$B$27,CG17='Krav etter opplæringslova'!$B$30,CG17='Krav etter opplæringslova'!$B$31,CG17='Krav etter opplæringslova'!$B$34)</f>
        <v>0</v>
      </c>
      <c r="CI17" s="84" t="str">
        <f t="shared" si="57"/>
        <v>-</v>
      </c>
      <c r="CJ17" s="84">
        <f t="shared" si="58"/>
        <v>30</v>
      </c>
      <c r="CK17" s="78">
        <f t="shared" si="59"/>
        <v>30</v>
      </c>
      <c r="CL17" s="78" t="str">
        <f t="shared" si="60"/>
        <v>Ja, 30 studiepoeng</v>
      </c>
      <c r="CM17" s="84" t="str">
        <f t="shared" si="61"/>
        <v>Ja, 30 studiepoeng</v>
      </c>
      <c r="CN17" s="106" t="str">
        <f t="shared" si="62"/>
        <v>-</v>
      </c>
      <c r="CO17" s="44"/>
      <c r="CP17" s="45"/>
    </row>
    <row r="18" spans="1:94" s="51" customFormat="1" ht="28.5" x14ac:dyDescent="0.2">
      <c r="A18" s="49">
        <f>'Formell utdanning'!A18</f>
        <v>0</v>
      </c>
      <c r="B18" s="50">
        <f>'Formell utdanning'!B18</f>
        <v>0</v>
      </c>
      <c r="C18" s="94" t="str">
        <f t="shared" si="63"/>
        <v>-</v>
      </c>
      <c r="D18" s="95" t="str">
        <f t="shared" si="64"/>
        <v>-</v>
      </c>
      <c r="E18" s="133"/>
      <c r="F18" s="55" t="str">
        <f>CONCATENATE("Studiepoeng relevant for: ",'Undervisning i fag med krav'!E18)</f>
        <v xml:space="preserve">Studiepoeng relevant for: </v>
      </c>
      <c r="G18" s="82" t="str">
        <f>IF('Undervisning i fag med krav'!E18=0,"-",F18)</f>
        <v>-</v>
      </c>
      <c r="H18" s="136"/>
      <c r="I18" s="84" t="b">
        <f>OR(H18='Krav etter opplæringslova'!$B$27,H18='Krav etter opplæringslova'!$B$30,H18='Krav etter opplæringslova'!$B$31,H18='Krav etter opplæringslova'!$B$34)</f>
        <v>0</v>
      </c>
      <c r="J18" s="84" t="str">
        <f t="shared" si="65"/>
        <v>-</v>
      </c>
      <c r="K18" s="84">
        <f t="shared" si="66"/>
        <v>30</v>
      </c>
      <c r="L18" s="78">
        <f t="shared" si="67"/>
        <v>30</v>
      </c>
      <c r="M18" s="78" t="str">
        <f t="shared" si="18"/>
        <v>Ja, 30 studiepoeng</v>
      </c>
      <c r="N18" s="84" t="str">
        <f t="shared" si="68"/>
        <v>Ja, 30 studiepoeng</v>
      </c>
      <c r="O18" s="99" t="str">
        <f t="shared" si="69"/>
        <v>-</v>
      </c>
      <c r="P18" s="139"/>
      <c r="Q18" s="82" t="str">
        <f>CONCATENATE("Studiepoeng relevant for: ",'Undervisning i fag med krav'!P18)</f>
        <v xml:space="preserve">Studiepoeng relevant for: </v>
      </c>
      <c r="R18" s="82" t="str">
        <f>IF('Undervisning i fag med krav'!P18=0,"-",Q18)</f>
        <v>-</v>
      </c>
      <c r="S18" s="136"/>
      <c r="T18" s="84" t="b">
        <f>OR(S18='Krav etter opplæringslova'!$B$27,S18='Krav etter opplæringslova'!$B$30,S18='Krav etter opplæringslova'!$B$31,S18='Krav etter opplæringslova'!$B$34)</f>
        <v>0</v>
      </c>
      <c r="U18" s="84" t="str">
        <f t="shared" si="21"/>
        <v>-</v>
      </c>
      <c r="V18" s="84">
        <f t="shared" si="22"/>
        <v>30</v>
      </c>
      <c r="W18" s="78">
        <f t="shared" si="23"/>
        <v>30</v>
      </c>
      <c r="X18" s="78" t="str">
        <f t="shared" si="24"/>
        <v>Ja, 30 studiepoeng</v>
      </c>
      <c r="Y18" s="84" t="str">
        <f t="shared" si="25"/>
        <v>Ja, 30 studiepoeng</v>
      </c>
      <c r="Z18" s="99" t="str">
        <f t="shared" si="26"/>
        <v>-</v>
      </c>
      <c r="AA18" s="142"/>
      <c r="AB18" s="82" t="str">
        <f>CONCATENATE("Studiepoeng relevant for: ",'Undervisning i fag med krav'!AA18)</f>
        <v xml:space="preserve">Studiepoeng relevant for: </v>
      </c>
      <c r="AC18" s="82" t="str">
        <f>IF('Undervisning i fag med krav'!AA18=0,"-",AB18)</f>
        <v>-</v>
      </c>
      <c r="AD18" s="136"/>
      <c r="AE18" s="84" t="b">
        <f>OR(AD18='Krav etter opplæringslova'!$B$27,AD18='Krav etter opplæringslova'!$B$30,AD18='Krav etter opplæringslova'!$B$31,AD18='Krav etter opplæringslova'!$B$34)</f>
        <v>0</v>
      </c>
      <c r="AF18" s="84" t="str">
        <f t="shared" si="27"/>
        <v>-</v>
      </c>
      <c r="AG18" s="84">
        <f t="shared" si="28"/>
        <v>30</v>
      </c>
      <c r="AH18" s="78">
        <f t="shared" si="29"/>
        <v>30</v>
      </c>
      <c r="AI18" s="78" t="str">
        <f t="shared" si="30"/>
        <v>Ja, 30 studiepoeng</v>
      </c>
      <c r="AJ18" s="84" t="str">
        <f t="shared" si="31"/>
        <v>Ja, 30 studiepoeng</v>
      </c>
      <c r="AK18" s="99" t="str">
        <f t="shared" si="32"/>
        <v>-</v>
      </c>
      <c r="AL18" s="139"/>
      <c r="AM18" s="82" t="str">
        <f>CONCATENATE("Studiepoeng relevant for: ",'Undervisning i fag med krav'!AL18)</f>
        <v xml:space="preserve">Studiepoeng relevant for: </v>
      </c>
      <c r="AN18" s="82" t="str">
        <f>IF('Undervisning i fag med krav'!AL18=0,"-",AM18)</f>
        <v>-</v>
      </c>
      <c r="AO18" s="136"/>
      <c r="AP18" s="84" t="b">
        <f>OR(AO18='Krav etter opplæringslova'!$B$27,AO18='Krav etter opplæringslova'!$B$30,AO18='Krav etter opplæringslova'!$B$31,AO18='Krav etter opplæringslova'!$B$34)</f>
        <v>0</v>
      </c>
      <c r="AQ18" s="84" t="str">
        <f t="shared" si="33"/>
        <v>-</v>
      </c>
      <c r="AR18" s="84">
        <f t="shared" si="34"/>
        <v>30</v>
      </c>
      <c r="AS18" s="78">
        <f t="shared" si="35"/>
        <v>30</v>
      </c>
      <c r="AT18" s="78" t="str">
        <f t="shared" si="36"/>
        <v>Ja, 30 studiepoeng</v>
      </c>
      <c r="AU18" s="84" t="str">
        <f t="shared" si="37"/>
        <v>Ja, 30 studiepoeng</v>
      </c>
      <c r="AV18" s="99" t="str">
        <f t="shared" si="38"/>
        <v>-</v>
      </c>
      <c r="AW18" s="142"/>
      <c r="AX18" s="82" t="str">
        <f>CONCATENATE("Studiepoeng relevant for: ",'Undervisning i fag med krav'!AW18)</f>
        <v xml:space="preserve">Studiepoeng relevant for: </v>
      </c>
      <c r="AY18" s="82" t="str">
        <f>IF('Undervisning i fag med krav'!AW18=0,"-",AX18)</f>
        <v>-</v>
      </c>
      <c r="AZ18" s="136"/>
      <c r="BA18" s="84" t="b">
        <f>OR(AZ18='Krav etter opplæringslova'!$B$27,AZ18='Krav etter opplæringslova'!$B$30,AZ18='Krav etter opplæringslova'!$B$31,AZ18='Krav etter opplæringslova'!$B$34)</f>
        <v>0</v>
      </c>
      <c r="BB18" s="84" t="str">
        <f t="shared" si="39"/>
        <v>-</v>
      </c>
      <c r="BC18" s="84">
        <f t="shared" si="40"/>
        <v>30</v>
      </c>
      <c r="BD18" s="78">
        <f t="shared" si="41"/>
        <v>30</v>
      </c>
      <c r="BE18" s="78" t="str">
        <f t="shared" si="42"/>
        <v>Ja, 30 studiepoeng</v>
      </c>
      <c r="BF18" s="84" t="str">
        <f t="shared" si="43"/>
        <v>Ja, 30 studiepoeng</v>
      </c>
      <c r="BG18" s="99" t="str">
        <f t="shared" si="44"/>
        <v>-</v>
      </c>
      <c r="BH18" s="139"/>
      <c r="BI18" s="82" t="str">
        <f>CONCATENATE("Studiepoeng relevant for: ",'Undervisning i fag med krav'!BH18)</f>
        <v xml:space="preserve">Studiepoeng relevant for: </v>
      </c>
      <c r="BJ18" s="82" t="str">
        <f>IF('Undervisning i fag med krav'!BH18=0,"-",BI18)</f>
        <v>-</v>
      </c>
      <c r="BK18" s="136"/>
      <c r="BL18" s="84" t="b">
        <f>OR(BK18='Krav etter opplæringslova'!$B$27,BK18='Krav etter opplæringslova'!$B$30,BK18='Krav etter opplæringslova'!$B$31,BK18='Krav etter opplæringslova'!$B$34)</f>
        <v>0</v>
      </c>
      <c r="BM18" s="84" t="str">
        <f t="shared" si="45"/>
        <v>-</v>
      </c>
      <c r="BN18" s="84">
        <f t="shared" si="46"/>
        <v>30</v>
      </c>
      <c r="BO18" s="78">
        <f t="shared" si="47"/>
        <v>30</v>
      </c>
      <c r="BP18" s="78" t="str">
        <f t="shared" si="48"/>
        <v>Ja, 30 studiepoeng</v>
      </c>
      <c r="BQ18" s="84" t="str">
        <f t="shared" si="49"/>
        <v>Ja, 30 studiepoeng</v>
      </c>
      <c r="BR18" s="101" t="str">
        <f t="shared" si="50"/>
        <v>-</v>
      </c>
      <c r="BS18" s="142"/>
      <c r="BT18" s="82" t="str">
        <f>CONCATENATE("Studiepoeng relevant for: ",'Undervisning i fag med krav'!BS18)</f>
        <v xml:space="preserve">Studiepoeng relevant for: </v>
      </c>
      <c r="BU18" s="82" t="str">
        <f>IF('Undervisning i fag med krav'!BS18=0,"-",BT18)</f>
        <v>-</v>
      </c>
      <c r="BV18" s="136"/>
      <c r="BW18" s="84" t="b">
        <f>OR(BV18='Krav etter opplæringslova'!$B$27,BV18='Krav etter opplæringslova'!$B$30,BV18='Krav etter opplæringslova'!$B$31,BV18='Krav etter opplæringslova'!$B$34)</f>
        <v>0</v>
      </c>
      <c r="BX18" s="84" t="str">
        <f t="shared" si="51"/>
        <v>-</v>
      </c>
      <c r="BY18" s="84">
        <f t="shared" si="52"/>
        <v>30</v>
      </c>
      <c r="BZ18" s="78">
        <f t="shared" si="53"/>
        <v>30</v>
      </c>
      <c r="CA18" s="78" t="str">
        <f t="shared" si="54"/>
        <v>Ja, 30 studiepoeng</v>
      </c>
      <c r="CB18" s="84" t="str">
        <f t="shared" si="55"/>
        <v>Ja, 30 studiepoeng</v>
      </c>
      <c r="CC18" s="101" t="str">
        <f t="shared" si="56"/>
        <v>-</v>
      </c>
      <c r="CD18" s="142"/>
      <c r="CE18" s="82" t="str">
        <f>CONCATENATE("Studiepoeng relevant for: ",'Undervisning i fag med krav'!CD18)</f>
        <v xml:space="preserve">Studiepoeng relevant for: </v>
      </c>
      <c r="CF18" s="82" t="str">
        <f>IF('Undervisning i fag med krav'!CD18=0,"-",CE18)</f>
        <v>-</v>
      </c>
      <c r="CG18" s="136"/>
      <c r="CH18" s="84" t="b">
        <f>OR(CG18='Krav etter opplæringslova'!$B$27,CG18='Krav etter opplæringslova'!$B$30,CG18='Krav etter opplæringslova'!$B$31,CG18='Krav etter opplæringslova'!$B$34)</f>
        <v>0</v>
      </c>
      <c r="CI18" s="84" t="str">
        <f t="shared" si="57"/>
        <v>-</v>
      </c>
      <c r="CJ18" s="84">
        <f t="shared" si="58"/>
        <v>30</v>
      </c>
      <c r="CK18" s="78">
        <f t="shared" si="59"/>
        <v>30</v>
      </c>
      <c r="CL18" s="78" t="str">
        <f t="shared" si="60"/>
        <v>Ja, 30 studiepoeng</v>
      </c>
      <c r="CM18" s="84" t="str">
        <f t="shared" si="61"/>
        <v>Ja, 30 studiepoeng</v>
      </c>
      <c r="CN18" s="106" t="str">
        <f t="shared" si="62"/>
        <v>-</v>
      </c>
      <c r="CO18" s="44"/>
      <c r="CP18" s="45"/>
    </row>
    <row r="19" spans="1:94" s="51" customFormat="1" ht="28.5" x14ac:dyDescent="0.2">
      <c r="A19" s="49">
        <f>'Formell utdanning'!A19</f>
        <v>0</v>
      </c>
      <c r="B19" s="50">
        <f>'Formell utdanning'!B19</f>
        <v>0</v>
      </c>
      <c r="C19" s="94" t="str">
        <f t="shared" si="63"/>
        <v>-</v>
      </c>
      <c r="D19" s="95" t="str">
        <f t="shared" si="64"/>
        <v>-</v>
      </c>
      <c r="E19" s="133"/>
      <c r="F19" s="55" t="str">
        <f>CONCATENATE("Studiepoeng relevant for: ",'Undervisning i fag med krav'!E19)</f>
        <v xml:space="preserve">Studiepoeng relevant for: </v>
      </c>
      <c r="G19" s="82" t="str">
        <f>IF('Undervisning i fag med krav'!E19=0,"-",F19)</f>
        <v>-</v>
      </c>
      <c r="H19" s="136"/>
      <c r="I19" s="84" t="b">
        <f>OR(H19='Krav etter opplæringslova'!$B$27,H19='Krav etter opplæringslova'!$B$30,H19='Krav etter opplæringslova'!$B$31,H19='Krav etter opplæringslova'!$B$34)</f>
        <v>0</v>
      </c>
      <c r="J19" s="84" t="str">
        <f t="shared" si="65"/>
        <v>-</v>
      </c>
      <c r="K19" s="84">
        <f t="shared" si="66"/>
        <v>30</v>
      </c>
      <c r="L19" s="78">
        <f t="shared" si="67"/>
        <v>30</v>
      </c>
      <c r="M19" s="78" t="str">
        <f t="shared" si="18"/>
        <v>Ja, 30 studiepoeng</v>
      </c>
      <c r="N19" s="84" t="str">
        <f t="shared" si="68"/>
        <v>Ja, 30 studiepoeng</v>
      </c>
      <c r="O19" s="99" t="str">
        <f t="shared" si="69"/>
        <v>-</v>
      </c>
      <c r="P19" s="139"/>
      <c r="Q19" s="82" t="str">
        <f>CONCATENATE("Studiepoeng relevant for: ",'Undervisning i fag med krav'!P19)</f>
        <v xml:space="preserve">Studiepoeng relevant for: </v>
      </c>
      <c r="R19" s="82" t="str">
        <f>IF('Undervisning i fag med krav'!P19=0,"-",Q19)</f>
        <v>-</v>
      </c>
      <c r="S19" s="136"/>
      <c r="T19" s="84" t="b">
        <f>OR(S19='Krav etter opplæringslova'!$B$27,S19='Krav etter opplæringslova'!$B$30,S19='Krav etter opplæringslova'!$B$31,S19='Krav etter opplæringslova'!$B$34)</f>
        <v>0</v>
      </c>
      <c r="U19" s="84" t="str">
        <f t="shared" si="21"/>
        <v>-</v>
      </c>
      <c r="V19" s="84">
        <f t="shared" si="22"/>
        <v>30</v>
      </c>
      <c r="W19" s="78">
        <f t="shared" si="23"/>
        <v>30</v>
      </c>
      <c r="X19" s="78" t="str">
        <f t="shared" si="24"/>
        <v>Ja, 30 studiepoeng</v>
      </c>
      <c r="Y19" s="84" t="str">
        <f t="shared" si="25"/>
        <v>Ja, 30 studiepoeng</v>
      </c>
      <c r="Z19" s="99" t="str">
        <f t="shared" si="26"/>
        <v>-</v>
      </c>
      <c r="AA19" s="142"/>
      <c r="AB19" s="82" t="str">
        <f>CONCATENATE("Studiepoeng relevant for: ",'Undervisning i fag med krav'!AA19)</f>
        <v xml:space="preserve">Studiepoeng relevant for: </v>
      </c>
      <c r="AC19" s="82" t="str">
        <f>IF('Undervisning i fag med krav'!AA19=0,"-",AB19)</f>
        <v>-</v>
      </c>
      <c r="AD19" s="136"/>
      <c r="AE19" s="84" t="b">
        <f>OR(AD19='Krav etter opplæringslova'!$B$27,AD19='Krav etter opplæringslova'!$B$30,AD19='Krav etter opplæringslova'!$B$31,AD19='Krav etter opplæringslova'!$B$34)</f>
        <v>0</v>
      </c>
      <c r="AF19" s="84" t="str">
        <f t="shared" si="27"/>
        <v>-</v>
      </c>
      <c r="AG19" s="84">
        <f t="shared" si="28"/>
        <v>30</v>
      </c>
      <c r="AH19" s="78">
        <f t="shared" si="29"/>
        <v>30</v>
      </c>
      <c r="AI19" s="78" t="str">
        <f t="shared" si="30"/>
        <v>Ja, 30 studiepoeng</v>
      </c>
      <c r="AJ19" s="84" t="str">
        <f t="shared" si="31"/>
        <v>Ja, 30 studiepoeng</v>
      </c>
      <c r="AK19" s="99" t="str">
        <f t="shared" si="32"/>
        <v>-</v>
      </c>
      <c r="AL19" s="139"/>
      <c r="AM19" s="82" t="str">
        <f>CONCATENATE("Studiepoeng relevant for: ",'Undervisning i fag med krav'!AL19)</f>
        <v xml:space="preserve">Studiepoeng relevant for: </v>
      </c>
      <c r="AN19" s="82" t="str">
        <f>IF('Undervisning i fag med krav'!AL19=0,"-",AM19)</f>
        <v>-</v>
      </c>
      <c r="AO19" s="136"/>
      <c r="AP19" s="84" t="b">
        <f>OR(AO19='Krav etter opplæringslova'!$B$27,AO19='Krav etter opplæringslova'!$B$30,AO19='Krav etter opplæringslova'!$B$31,AO19='Krav etter opplæringslova'!$B$34)</f>
        <v>0</v>
      </c>
      <c r="AQ19" s="84" t="str">
        <f t="shared" si="33"/>
        <v>-</v>
      </c>
      <c r="AR19" s="84">
        <f t="shared" si="34"/>
        <v>30</v>
      </c>
      <c r="AS19" s="78">
        <f t="shared" si="35"/>
        <v>30</v>
      </c>
      <c r="AT19" s="78" t="str">
        <f t="shared" si="36"/>
        <v>Ja, 30 studiepoeng</v>
      </c>
      <c r="AU19" s="84" t="str">
        <f t="shared" si="37"/>
        <v>Ja, 30 studiepoeng</v>
      </c>
      <c r="AV19" s="99" t="str">
        <f t="shared" si="38"/>
        <v>-</v>
      </c>
      <c r="AW19" s="142"/>
      <c r="AX19" s="82" t="str">
        <f>CONCATENATE("Studiepoeng relevant for: ",'Undervisning i fag med krav'!AW19)</f>
        <v xml:space="preserve">Studiepoeng relevant for: </v>
      </c>
      <c r="AY19" s="82" t="str">
        <f>IF('Undervisning i fag med krav'!AW19=0,"-",AX19)</f>
        <v>-</v>
      </c>
      <c r="AZ19" s="136"/>
      <c r="BA19" s="84" t="b">
        <f>OR(AZ19='Krav etter opplæringslova'!$B$27,AZ19='Krav etter opplæringslova'!$B$30,AZ19='Krav etter opplæringslova'!$B$31,AZ19='Krav etter opplæringslova'!$B$34)</f>
        <v>0</v>
      </c>
      <c r="BB19" s="84" t="str">
        <f t="shared" si="39"/>
        <v>-</v>
      </c>
      <c r="BC19" s="84">
        <f t="shared" si="40"/>
        <v>30</v>
      </c>
      <c r="BD19" s="78">
        <f t="shared" si="41"/>
        <v>30</v>
      </c>
      <c r="BE19" s="78" t="str">
        <f t="shared" si="42"/>
        <v>Ja, 30 studiepoeng</v>
      </c>
      <c r="BF19" s="84" t="str">
        <f t="shared" si="43"/>
        <v>Ja, 30 studiepoeng</v>
      </c>
      <c r="BG19" s="99" t="str">
        <f t="shared" si="44"/>
        <v>-</v>
      </c>
      <c r="BH19" s="139"/>
      <c r="BI19" s="82" t="str">
        <f>CONCATENATE("Studiepoeng relevant for: ",'Undervisning i fag med krav'!BH19)</f>
        <v xml:space="preserve">Studiepoeng relevant for: </v>
      </c>
      <c r="BJ19" s="82" t="str">
        <f>IF('Undervisning i fag med krav'!BH19=0,"-",BI19)</f>
        <v>-</v>
      </c>
      <c r="BK19" s="136"/>
      <c r="BL19" s="84" t="b">
        <f>OR(BK19='Krav etter opplæringslova'!$B$27,BK19='Krav etter opplæringslova'!$B$30,BK19='Krav etter opplæringslova'!$B$31,BK19='Krav etter opplæringslova'!$B$34)</f>
        <v>0</v>
      </c>
      <c r="BM19" s="84" t="str">
        <f t="shared" si="45"/>
        <v>-</v>
      </c>
      <c r="BN19" s="84">
        <f t="shared" si="46"/>
        <v>30</v>
      </c>
      <c r="BO19" s="78">
        <f t="shared" si="47"/>
        <v>30</v>
      </c>
      <c r="BP19" s="78" t="str">
        <f t="shared" si="48"/>
        <v>Ja, 30 studiepoeng</v>
      </c>
      <c r="BQ19" s="84" t="str">
        <f t="shared" si="49"/>
        <v>Ja, 30 studiepoeng</v>
      </c>
      <c r="BR19" s="101" t="str">
        <f t="shared" si="50"/>
        <v>-</v>
      </c>
      <c r="BS19" s="142"/>
      <c r="BT19" s="82" t="str">
        <f>CONCATENATE("Studiepoeng relevant for: ",'Undervisning i fag med krav'!BS19)</f>
        <v xml:space="preserve">Studiepoeng relevant for: </v>
      </c>
      <c r="BU19" s="82" t="str">
        <f>IF('Undervisning i fag med krav'!BS19=0,"-",BT19)</f>
        <v>-</v>
      </c>
      <c r="BV19" s="136"/>
      <c r="BW19" s="84" t="b">
        <f>OR(BV19='Krav etter opplæringslova'!$B$27,BV19='Krav etter opplæringslova'!$B$30,BV19='Krav etter opplæringslova'!$B$31,BV19='Krav etter opplæringslova'!$B$34)</f>
        <v>0</v>
      </c>
      <c r="BX19" s="84" t="str">
        <f t="shared" si="51"/>
        <v>-</v>
      </c>
      <c r="BY19" s="84">
        <f t="shared" si="52"/>
        <v>30</v>
      </c>
      <c r="BZ19" s="78">
        <f t="shared" si="53"/>
        <v>30</v>
      </c>
      <c r="CA19" s="78" t="str">
        <f t="shared" si="54"/>
        <v>Ja, 30 studiepoeng</v>
      </c>
      <c r="CB19" s="84" t="str">
        <f t="shared" si="55"/>
        <v>Ja, 30 studiepoeng</v>
      </c>
      <c r="CC19" s="101" t="str">
        <f t="shared" si="56"/>
        <v>-</v>
      </c>
      <c r="CD19" s="142"/>
      <c r="CE19" s="82" t="str">
        <f>CONCATENATE("Studiepoeng relevant for: ",'Undervisning i fag med krav'!CD19)</f>
        <v xml:space="preserve">Studiepoeng relevant for: </v>
      </c>
      <c r="CF19" s="82" t="str">
        <f>IF('Undervisning i fag med krav'!CD19=0,"-",CE19)</f>
        <v>-</v>
      </c>
      <c r="CG19" s="136"/>
      <c r="CH19" s="84" t="b">
        <f>OR(CG19='Krav etter opplæringslova'!$B$27,CG19='Krav etter opplæringslova'!$B$30,CG19='Krav etter opplæringslova'!$B$31,CG19='Krav etter opplæringslova'!$B$34)</f>
        <v>0</v>
      </c>
      <c r="CI19" s="84" t="str">
        <f t="shared" si="57"/>
        <v>-</v>
      </c>
      <c r="CJ19" s="84">
        <f t="shared" si="58"/>
        <v>30</v>
      </c>
      <c r="CK19" s="78">
        <f t="shared" si="59"/>
        <v>30</v>
      </c>
      <c r="CL19" s="78" t="str">
        <f t="shared" si="60"/>
        <v>Ja, 30 studiepoeng</v>
      </c>
      <c r="CM19" s="84" t="str">
        <f t="shared" si="61"/>
        <v>Ja, 30 studiepoeng</v>
      </c>
      <c r="CN19" s="106" t="str">
        <f t="shared" si="62"/>
        <v>-</v>
      </c>
      <c r="CO19" s="44"/>
      <c r="CP19" s="45"/>
    </row>
    <row r="20" spans="1:94" s="51" customFormat="1" ht="28.5" x14ac:dyDescent="0.2">
      <c r="A20" s="49">
        <f>'Formell utdanning'!A20</f>
        <v>0</v>
      </c>
      <c r="B20" s="50">
        <f>'Formell utdanning'!B20</f>
        <v>0</v>
      </c>
      <c r="C20" s="94" t="str">
        <f t="shared" si="63"/>
        <v>-</v>
      </c>
      <c r="D20" s="95" t="str">
        <f t="shared" si="64"/>
        <v>-</v>
      </c>
      <c r="E20" s="133"/>
      <c r="F20" s="55" t="str">
        <f>CONCATENATE("Studiepoeng relevant for: ",'Undervisning i fag med krav'!E20)</f>
        <v xml:space="preserve">Studiepoeng relevant for: </v>
      </c>
      <c r="G20" s="82" t="str">
        <f>IF('Undervisning i fag med krav'!E20=0,"-",F20)</f>
        <v>-</v>
      </c>
      <c r="H20" s="136"/>
      <c r="I20" s="84" t="b">
        <f>OR(H20='Krav etter opplæringslova'!$B$27,H20='Krav etter opplæringslova'!$B$30,H20='Krav etter opplæringslova'!$B$31,H20='Krav etter opplæringslova'!$B$34)</f>
        <v>0</v>
      </c>
      <c r="J20" s="84" t="str">
        <f t="shared" si="65"/>
        <v>-</v>
      </c>
      <c r="K20" s="84">
        <f t="shared" si="66"/>
        <v>30</v>
      </c>
      <c r="L20" s="78">
        <f t="shared" si="67"/>
        <v>30</v>
      </c>
      <c r="M20" s="78" t="str">
        <f t="shared" si="18"/>
        <v>Ja, 30 studiepoeng</v>
      </c>
      <c r="N20" s="84" t="str">
        <f t="shared" si="68"/>
        <v>Ja, 30 studiepoeng</v>
      </c>
      <c r="O20" s="99" t="str">
        <f t="shared" si="69"/>
        <v>-</v>
      </c>
      <c r="P20" s="139"/>
      <c r="Q20" s="82" t="str">
        <f>CONCATENATE("Studiepoeng relevant for: ",'Undervisning i fag med krav'!P20)</f>
        <v xml:space="preserve">Studiepoeng relevant for: </v>
      </c>
      <c r="R20" s="82" t="str">
        <f>IF('Undervisning i fag med krav'!P20=0,"-",Q20)</f>
        <v>-</v>
      </c>
      <c r="S20" s="136"/>
      <c r="T20" s="84" t="b">
        <f>OR(S20='Krav etter opplæringslova'!$B$27,S20='Krav etter opplæringslova'!$B$30,S20='Krav etter opplæringslova'!$B$31,S20='Krav etter opplæringslova'!$B$34)</f>
        <v>0</v>
      </c>
      <c r="U20" s="84" t="str">
        <f t="shared" si="21"/>
        <v>-</v>
      </c>
      <c r="V20" s="84">
        <f t="shared" si="22"/>
        <v>30</v>
      </c>
      <c r="W20" s="78">
        <f t="shared" si="23"/>
        <v>30</v>
      </c>
      <c r="X20" s="78" t="str">
        <f t="shared" si="24"/>
        <v>Ja, 30 studiepoeng</v>
      </c>
      <c r="Y20" s="84" t="str">
        <f t="shared" si="25"/>
        <v>Ja, 30 studiepoeng</v>
      </c>
      <c r="Z20" s="99" t="str">
        <f t="shared" si="26"/>
        <v>-</v>
      </c>
      <c r="AA20" s="142"/>
      <c r="AB20" s="82" t="str">
        <f>CONCATENATE("Studiepoeng relevant for: ",'Undervisning i fag med krav'!AA20)</f>
        <v xml:space="preserve">Studiepoeng relevant for: </v>
      </c>
      <c r="AC20" s="82" t="str">
        <f>IF('Undervisning i fag med krav'!AA20=0,"-",AB20)</f>
        <v>-</v>
      </c>
      <c r="AD20" s="136"/>
      <c r="AE20" s="84" t="b">
        <f>OR(AD20='Krav etter opplæringslova'!$B$27,AD20='Krav etter opplæringslova'!$B$30,AD20='Krav etter opplæringslova'!$B$31,AD20='Krav etter opplæringslova'!$B$34)</f>
        <v>0</v>
      </c>
      <c r="AF20" s="84" t="str">
        <f t="shared" si="27"/>
        <v>-</v>
      </c>
      <c r="AG20" s="84">
        <f t="shared" si="28"/>
        <v>30</v>
      </c>
      <c r="AH20" s="78">
        <f t="shared" si="29"/>
        <v>30</v>
      </c>
      <c r="AI20" s="78" t="str">
        <f t="shared" si="30"/>
        <v>Ja, 30 studiepoeng</v>
      </c>
      <c r="AJ20" s="84" t="str">
        <f t="shared" si="31"/>
        <v>Ja, 30 studiepoeng</v>
      </c>
      <c r="AK20" s="99" t="str">
        <f t="shared" si="32"/>
        <v>-</v>
      </c>
      <c r="AL20" s="139"/>
      <c r="AM20" s="82" t="str">
        <f>CONCATENATE("Studiepoeng relevant for: ",'Undervisning i fag med krav'!AL20)</f>
        <v xml:space="preserve">Studiepoeng relevant for: </v>
      </c>
      <c r="AN20" s="82" t="str">
        <f>IF('Undervisning i fag med krav'!AL20=0,"-",AM20)</f>
        <v>-</v>
      </c>
      <c r="AO20" s="136"/>
      <c r="AP20" s="84" t="b">
        <f>OR(AO20='Krav etter opplæringslova'!$B$27,AO20='Krav etter opplæringslova'!$B$30,AO20='Krav etter opplæringslova'!$B$31,AO20='Krav etter opplæringslova'!$B$34)</f>
        <v>0</v>
      </c>
      <c r="AQ20" s="84" t="str">
        <f t="shared" si="33"/>
        <v>-</v>
      </c>
      <c r="AR20" s="84">
        <f t="shared" si="34"/>
        <v>30</v>
      </c>
      <c r="AS20" s="78">
        <f t="shared" si="35"/>
        <v>30</v>
      </c>
      <c r="AT20" s="78" t="str">
        <f t="shared" si="36"/>
        <v>Ja, 30 studiepoeng</v>
      </c>
      <c r="AU20" s="84" t="str">
        <f t="shared" si="37"/>
        <v>Ja, 30 studiepoeng</v>
      </c>
      <c r="AV20" s="99" t="str">
        <f t="shared" si="38"/>
        <v>-</v>
      </c>
      <c r="AW20" s="142"/>
      <c r="AX20" s="82" t="str">
        <f>CONCATENATE("Studiepoeng relevant for: ",'Undervisning i fag med krav'!AW20)</f>
        <v xml:space="preserve">Studiepoeng relevant for: </v>
      </c>
      <c r="AY20" s="82" t="str">
        <f>IF('Undervisning i fag med krav'!AW20=0,"-",AX20)</f>
        <v>-</v>
      </c>
      <c r="AZ20" s="136"/>
      <c r="BA20" s="84" t="b">
        <f>OR(AZ20='Krav etter opplæringslova'!$B$27,AZ20='Krav etter opplæringslova'!$B$30,AZ20='Krav etter opplæringslova'!$B$31,AZ20='Krav etter opplæringslova'!$B$34)</f>
        <v>0</v>
      </c>
      <c r="BB20" s="84" t="str">
        <f t="shared" si="39"/>
        <v>-</v>
      </c>
      <c r="BC20" s="84">
        <f t="shared" si="40"/>
        <v>30</v>
      </c>
      <c r="BD20" s="78">
        <f t="shared" si="41"/>
        <v>30</v>
      </c>
      <c r="BE20" s="78" t="str">
        <f t="shared" si="42"/>
        <v>Ja, 30 studiepoeng</v>
      </c>
      <c r="BF20" s="84" t="str">
        <f t="shared" si="43"/>
        <v>Ja, 30 studiepoeng</v>
      </c>
      <c r="BG20" s="99" t="str">
        <f t="shared" si="44"/>
        <v>-</v>
      </c>
      <c r="BH20" s="139"/>
      <c r="BI20" s="82" t="str">
        <f>CONCATENATE("Studiepoeng relevant for: ",'Undervisning i fag med krav'!BH20)</f>
        <v xml:space="preserve">Studiepoeng relevant for: </v>
      </c>
      <c r="BJ20" s="82" t="str">
        <f>IF('Undervisning i fag med krav'!BH20=0,"-",BI20)</f>
        <v>-</v>
      </c>
      <c r="BK20" s="136"/>
      <c r="BL20" s="84" t="b">
        <f>OR(BK20='Krav etter opplæringslova'!$B$27,BK20='Krav etter opplæringslova'!$B$30,BK20='Krav etter opplæringslova'!$B$31,BK20='Krav etter opplæringslova'!$B$34)</f>
        <v>0</v>
      </c>
      <c r="BM20" s="84" t="str">
        <f t="shared" si="45"/>
        <v>-</v>
      </c>
      <c r="BN20" s="84">
        <f t="shared" si="46"/>
        <v>30</v>
      </c>
      <c r="BO20" s="78">
        <f t="shared" si="47"/>
        <v>30</v>
      </c>
      <c r="BP20" s="78" t="str">
        <f t="shared" si="48"/>
        <v>Ja, 30 studiepoeng</v>
      </c>
      <c r="BQ20" s="84" t="str">
        <f t="shared" si="49"/>
        <v>Ja, 30 studiepoeng</v>
      </c>
      <c r="BR20" s="101" t="str">
        <f t="shared" si="50"/>
        <v>-</v>
      </c>
      <c r="BS20" s="142"/>
      <c r="BT20" s="82" t="str">
        <f>CONCATENATE("Studiepoeng relevant for: ",'Undervisning i fag med krav'!BS20)</f>
        <v xml:space="preserve">Studiepoeng relevant for: </v>
      </c>
      <c r="BU20" s="82" t="str">
        <f>IF('Undervisning i fag med krav'!BS20=0,"-",BT20)</f>
        <v>-</v>
      </c>
      <c r="BV20" s="136"/>
      <c r="BW20" s="84" t="b">
        <f>OR(BV20='Krav etter opplæringslova'!$B$27,BV20='Krav etter opplæringslova'!$B$30,BV20='Krav etter opplæringslova'!$B$31,BV20='Krav etter opplæringslova'!$B$34)</f>
        <v>0</v>
      </c>
      <c r="BX20" s="84" t="str">
        <f t="shared" si="51"/>
        <v>-</v>
      </c>
      <c r="BY20" s="84">
        <f t="shared" si="52"/>
        <v>30</v>
      </c>
      <c r="BZ20" s="78">
        <f t="shared" si="53"/>
        <v>30</v>
      </c>
      <c r="CA20" s="78" t="str">
        <f t="shared" si="54"/>
        <v>Ja, 30 studiepoeng</v>
      </c>
      <c r="CB20" s="84" t="str">
        <f t="shared" si="55"/>
        <v>Ja, 30 studiepoeng</v>
      </c>
      <c r="CC20" s="101" t="str">
        <f t="shared" si="56"/>
        <v>-</v>
      </c>
      <c r="CD20" s="142"/>
      <c r="CE20" s="82" t="str">
        <f>CONCATENATE("Studiepoeng relevant for: ",'Undervisning i fag med krav'!CD20)</f>
        <v xml:space="preserve">Studiepoeng relevant for: </v>
      </c>
      <c r="CF20" s="82" t="str">
        <f>IF('Undervisning i fag med krav'!CD20=0,"-",CE20)</f>
        <v>-</v>
      </c>
      <c r="CG20" s="136"/>
      <c r="CH20" s="84" t="b">
        <f>OR(CG20='Krav etter opplæringslova'!$B$27,CG20='Krav etter opplæringslova'!$B$30,CG20='Krav etter opplæringslova'!$B$31,CG20='Krav etter opplæringslova'!$B$34)</f>
        <v>0</v>
      </c>
      <c r="CI20" s="84" t="str">
        <f t="shared" si="57"/>
        <v>-</v>
      </c>
      <c r="CJ20" s="84">
        <f t="shared" si="58"/>
        <v>30</v>
      </c>
      <c r="CK20" s="78">
        <f t="shared" si="59"/>
        <v>30</v>
      </c>
      <c r="CL20" s="78" t="str">
        <f t="shared" si="60"/>
        <v>Ja, 30 studiepoeng</v>
      </c>
      <c r="CM20" s="84" t="str">
        <f t="shared" si="61"/>
        <v>Ja, 30 studiepoeng</v>
      </c>
      <c r="CN20" s="106" t="str">
        <f t="shared" si="62"/>
        <v>-</v>
      </c>
      <c r="CO20" s="44"/>
      <c r="CP20" s="45"/>
    </row>
    <row r="21" spans="1:94" s="51" customFormat="1" ht="28.5" x14ac:dyDescent="0.2">
      <c r="A21" s="49">
        <f>'Formell utdanning'!A21</f>
        <v>0</v>
      </c>
      <c r="B21" s="50">
        <f>'Formell utdanning'!B21</f>
        <v>0</v>
      </c>
      <c r="C21" s="94" t="str">
        <f t="shared" si="63"/>
        <v>-</v>
      </c>
      <c r="D21" s="95" t="str">
        <f t="shared" si="64"/>
        <v>-</v>
      </c>
      <c r="E21" s="133"/>
      <c r="F21" s="55" t="str">
        <f>CONCATENATE("Studiepoeng relevant for: ",'Undervisning i fag med krav'!E21)</f>
        <v xml:space="preserve">Studiepoeng relevant for: </v>
      </c>
      <c r="G21" s="82" t="str">
        <f>IF('Undervisning i fag med krav'!E21=0,"-",F21)</f>
        <v>-</v>
      </c>
      <c r="H21" s="136"/>
      <c r="I21" s="84" t="b">
        <f>OR(H21='Krav etter opplæringslova'!$B$27,H21='Krav etter opplæringslova'!$B$30,H21='Krav etter opplæringslova'!$B$31,H21='Krav etter opplæringslova'!$B$34)</f>
        <v>0</v>
      </c>
      <c r="J21" s="84" t="str">
        <f t="shared" si="65"/>
        <v>-</v>
      </c>
      <c r="K21" s="84">
        <f t="shared" si="66"/>
        <v>30</v>
      </c>
      <c r="L21" s="78">
        <f t="shared" si="67"/>
        <v>30</v>
      </c>
      <c r="M21" s="78" t="str">
        <f t="shared" si="18"/>
        <v>Ja, 30 studiepoeng</v>
      </c>
      <c r="N21" s="84" t="str">
        <f t="shared" si="68"/>
        <v>Ja, 30 studiepoeng</v>
      </c>
      <c r="O21" s="99" t="str">
        <f t="shared" si="69"/>
        <v>-</v>
      </c>
      <c r="P21" s="139"/>
      <c r="Q21" s="82" t="str">
        <f>CONCATENATE("Studiepoeng relevant for: ",'Undervisning i fag med krav'!P21)</f>
        <v xml:space="preserve">Studiepoeng relevant for: </v>
      </c>
      <c r="R21" s="82" t="str">
        <f>IF('Undervisning i fag med krav'!P21=0,"-",Q21)</f>
        <v>-</v>
      </c>
      <c r="S21" s="136"/>
      <c r="T21" s="84" t="b">
        <f>OR(S21='Krav etter opplæringslova'!$B$27,S21='Krav etter opplæringslova'!$B$30,S21='Krav etter opplæringslova'!$B$31,S21='Krav etter opplæringslova'!$B$34)</f>
        <v>0</v>
      </c>
      <c r="U21" s="84" t="str">
        <f t="shared" si="21"/>
        <v>-</v>
      </c>
      <c r="V21" s="84">
        <f t="shared" si="22"/>
        <v>30</v>
      </c>
      <c r="W21" s="78">
        <f t="shared" si="23"/>
        <v>30</v>
      </c>
      <c r="X21" s="78" t="str">
        <f t="shared" si="24"/>
        <v>Ja, 30 studiepoeng</v>
      </c>
      <c r="Y21" s="84" t="str">
        <f t="shared" si="25"/>
        <v>Ja, 30 studiepoeng</v>
      </c>
      <c r="Z21" s="99" t="str">
        <f t="shared" si="26"/>
        <v>-</v>
      </c>
      <c r="AA21" s="142"/>
      <c r="AB21" s="82" t="str">
        <f>CONCATENATE("Studiepoeng relevant for: ",'Undervisning i fag med krav'!AA21)</f>
        <v xml:space="preserve">Studiepoeng relevant for: </v>
      </c>
      <c r="AC21" s="82" t="str">
        <f>IF('Undervisning i fag med krav'!AA21=0,"-",AB21)</f>
        <v>-</v>
      </c>
      <c r="AD21" s="136"/>
      <c r="AE21" s="84" t="b">
        <f>OR(AD21='Krav etter opplæringslova'!$B$27,AD21='Krav etter opplæringslova'!$B$30,AD21='Krav etter opplæringslova'!$B$31,AD21='Krav etter opplæringslova'!$B$34)</f>
        <v>0</v>
      </c>
      <c r="AF21" s="84" t="str">
        <f t="shared" si="27"/>
        <v>-</v>
      </c>
      <c r="AG21" s="84">
        <f t="shared" si="28"/>
        <v>30</v>
      </c>
      <c r="AH21" s="78">
        <f t="shared" si="29"/>
        <v>30</v>
      </c>
      <c r="AI21" s="78" t="str">
        <f t="shared" si="30"/>
        <v>Ja, 30 studiepoeng</v>
      </c>
      <c r="AJ21" s="84" t="str">
        <f t="shared" si="31"/>
        <v>Ja, 30 studiepoeng</v>
      </c>
      <c r="AK21" s="99" t="str">
        <f t="shared" si="32"/>
        <v>-</v>
      </c>
      <c r="AL21" s="139"/>
      <c r="AM21" s="82" t="str">
        <f>CONCATENATE("Studiepoeng relevant for: ",'Undervisning i fag med krav'!AL21)</f>
        <v xml:space="preserve">Studiepoeng relevant for: </v>
      </c>
      <c r="AN21" s="82" t="str">
        <f>IF('Undervisning i fag med krav'!AL21=0,"-",AM21)</f>
        <v>-</v>
      </c>
      <c r="AO21" s="136"/>
      <c r="AP21" s="84" t="b">
        <f>OR(AO21='Krav etter opplæringslova'!$B$27,AO21='Krav etter opplæringslova'!$B$30,AO21='Krav etter opplæringslova'!$B$31,AO21='Krav etter opplæringslova'!$B$34)</f>
        <v>0</v>
      </c>
      <c r="AQ21" s="84" t="str">
        <f t="shared" si="33"/>
        <v>-</v>
      </c>
      <c r="AR21" s="84">
        <f t="shared" si="34"/>
        <v>30</v>
      </c>
      <c r="AS21" s="78">
        <f t="shared" si="35"/>
        <v>30</v>
      </c>
      <c r="AT21" s="78" t="str">
        <f t="shared" si="36"/>
        <v>Ja, 30 studiepoeng</v>
      </c>
      <c r="AU21" s="84" t="str">
        <f t="shared" si="37"/>
        <v>Ja, 30 studiepoeng</v>
      </c>
      <c r="AV21" s="99" t="str">
        <f t="shared" si="38"/>
        <v>-</v>
      </c>
      <c r="AW21" s="142"/>
      <c r="AX21" s="82" t="str">
        <f>CONCATENATE("Studiepoeng relevant for: ",'Undervisning i fag med krav'!AW21)</f>
        <v xml:space="preserve">Studiepoeng relevant for: </v>
      </c>
      <c r="AY21" s="82" t="str">
        <f>IF('Undervisning i fag med krav'!AW21=0,"-",AX21)</f>
        <v>-</v>
      </c>
      <c r="AZ21" s="136"/>
      <c r="BA21" s="84" t="b">
        <f>OR(AZ21='Krav etter opplæringslova'!$B$27,AZ21='Krav etter opplæringslova'!$B$30,AZ21='Krav etter opplæringslova'!$B$31,AZ21='Krav etter opplæringslova'!$B$34)</f>
        <v>0</v>
      </c>
      <c r="BB21" s="84" t="str">
        <f t="shared" si="39"/>
        <v>-</v>
      </c>
      <c r="BC21" s="84">
        <f t="shared" si="40"/>
        <v>30</v>
      </c>
      <c r="BD21" s="78">
        <f t="shared" si="41"/>
        <v>30</v>
      </c>
      <c r="BE21" s="78" t="str">
        <f t="shared" si="42"/>
        <v>Ja, 30 studiepoeng</v>
      </c>
      <c r="BF21" s="84" t="str">
        <f t="shared" si="43"/>
        <v>Ja, 30 studiepoeng</v>
      </c>
      <c r="BG21" s="99" t="str">
        <f t="shared" si="44"/>
        <v>-</v>
      </c>
      <c r="BH21" s="139"/>
      <c r="BI21" s="82" t="str">
        <f>CONCATENATE("Studiepoeng relevant for: ",'Undervisning i fag med krav'!BH21)</f>
        <v xml:space="preserve">Studiepoeng relevant for: </v>
      </c>
      <c r="BJ21" s="82" t="str">
        <f>IF('Undervisning i fag med krav'!BH21=0,"-",BI21)</f>
        <v>-</v>
      </c>
      <c r="BK21" s="136"/>
      <c r="BL21" s="84" t="b">
        <f>OR(BK21='Krav etter opplæringslova'!$B$27,BK21='Krav etter opplæringslova'!$B$30,BK21='Krav etter opplæringslova'!$B$31,BK21='Krav etter opplæringslova'!$B$34)</f>
        <v>0</v>
      </c>
      <c r="BM21" s="84" t="str">
        <f t="shared" si="45"/>
        <v>-</v>
      </c>
      <c r="BN21" s="84">
        <f t="shared" si="46"/>
        <v>30</v>
      </c>
      <c r="BO21" s="78">
        <f t="shared" si="47"/>
        <v>30</v>
      </c>
      <c r="BP21" s="78" t="str">
        <f t="shared" si="48"/>
        <v>Ja, 30 studiepoeng</v>
      </c>
      <c r="BQ21" s="84" t="str">
        <f t="shared" si="49"/>
        <v>Ja, 30 studiepoeng</v>
      </c>
      <c r="BR21" s="101" t="str">
        <f t="shared" si="50"/>
        <v>-</v>
      </c>
      <c r="BS21" s="142"/>
      <c r="BT21" s="82" t="str">
        <f>CONCATENATE("Studiepoeng relevant for: ",'Undervisning i fag med krav'!BS21)</f>
        <v xml:space="preserve">Studiepoeng relevant for: </v>
      </c>
      <c r="BU21" s="82" t="str">
        <f>IF('Undervisning i fag med krav'!BS21=0,"-",BT21)</f>
        <v>-</v>
      </c>
      <c r="BV21" s="136"/>
      <c r="BW21" s="84" t="b">
        <f>OR(BV21='Krav etter opplæringslova'!$B$27,BV21='Krav etter opplæringslova'!$B$30,BV21='Krav etter opplæringslova'!$B$31,BV21='Krav etter opplæringslova'!$B$34)</f>
        <v>0</v>
      </c>
      <c r="BX21" s="84" t="str">
        <f t="shared" si="51"/>
        <v>-</v>
      </c>
      <c r="BY21" s="84">
        <f t="shared" si="52"/>
        <v>30</v>
      </c>
      <c r="BZ21" s="78">
        <f t="shared" si="53"/>
        <v>30</v>
      </c>
      <c r="CA21" s="78" t="str">
        <f t="shared" si="54"/>
        <v>Ja, 30 studiepoeng</v>
      </c>
      <c r="CB21" s="84" t="str">
        <f t="shared" si="55"/>
        <v>Ja, 30 studiepoeng</v>
      </c>
      <c r="CC21" s="101" t="str">
        <f t="shared" si="56"/>
        <v>-</v>
      </c>
      <c r="CD21" s="142"/>
      <c r="CE21" s="82" t="str">
        <f>CONCATENATE("Studiepoeng relevant for: ",'Undervisning i fag med krav'!CD21)</f>
        <v xml:space="preserve">Studiepoeng relevant for: </v>
      </c>
      <c r="CF21" s="82" t="str">
        <f>IF('Undervisning i fag med krav'!CD21=0,"-",CE21)</f>
        <v>-</v>
      </c>
      <c r="CG21" s="136"/>
      <c r="CH21" s="84" t="b">
        <f>OR(CG21='Krav etter opplæringslova'!$B$27,CG21='Krav etter opplæringslova'!$B$30,CG21='Krav etter opplæringslova'!$B$31,CG21='Krav etter opplæringslova'!$B$34)</f>
        <v>0</v>
      </c>
      <c r="CI21" s="84" t="str">
        <f t="shared" si="57"/>
        <v>-</v>
      </c>
      <c r="CJ21" s="84">
        <f t="shared" si="58"/>
        <v>30</v>
      </c>
      <c r="CK21" s="78">
        <f t="shared" si="59"/>
        <v>30</v>
      </c>
      <c r="CL21" s="78" t="str">
        <f t="shared" si="60"/>
        <v>Ja, 30 studiepoeng</v>
      </c>
      <c r="CM21" s="84" t="str">
        <f t="shared" si="61"/>
        <v>Ja, 30 studiepoeng</v>
      </c>
      <c r="CN21" s="106" t="str">
        <f t="shared" si="62"/>
        <v>-</v>
      </c>
      <c r="CO21" s="44"/>
      <c r="CP21" s="45"/>
    </row>
    <row r="22" spans="1:94" s="51" customFormat="1" ht="28.5" x14ac:dyDescent="0.2">
      <c r="A22" s="49">
        <f>'Formell utdanning'!A22</f>
        <v>0</v>
      </c>
      <c r="B22" s="50">
        <f>'Formell utdanning'!B22</f>
        <v>0</v>
      </c>
      <c r="C22" s="94" t="str">
        <f t="shared" si="63"/>
        <v>-</v>
      </c>
      <c r="D22" s="95" t="str">
        <f t="shared" si="64"/>
        <v>-</v>
      </c>
      <c r="E22" s="133"/>
      <c r="F22" s="55" t="str">
        <f>CONCATENATE("Studiepoeng relevant for: ",'Undervisning i fag med krav'!E22)</f>
        <v xml:space="preserve">Studiepoeng relevant for: </v>
      </c>
      <c r="G22" s="82" t="str">
        <f>IF('Undervisning i fag med krav'!E22=0,"-",F22)</f>
        <v>-</v>
      </c>
      <c r="H22" s="136"/>
      <c r="I22" s="84" t="b">
        <f>OR(H22='Krav etter opplæringslova'!$B$27,H22='Krav etter opplæringslova'!$B$30,H22='Krav etter opplæringslova'!$B$31,H22='Krav etter opplæringslova'!$B$34)</f>
        <v>0</v>
      </c>
      <c r="J22" s="84" t="str">
        <f t="shared" si="65"/>
        <v>-</v>
      </c>
      <c r="K22" s="84">
        <f t="shared" si="66"/>
        <v>30</v>
      </c>
      <c r="L22" s="78">
        <f t="shared" si="67"/>
        <v>30</v>
      </c>
      <c r="M22" s="78" t="str">
        <f t="shared" si="18"/>
        <v>Ja, 30 studiepoeng</v>
      </c>
      <c r="N22" s="84" t="str">
        <f t="shared" si="68"/>
        <v>Ja, 30 studiepoeng</v>
      </c>
      <c r="O22" s="99" t="str">
        <f t="shared" si="69"/>
        <v>-</v>
      </c>
      <c r="P22" s="139"/>
      <c r="Q22" s="82" t="str">
        <f>CONCATENATE("Studiepoeng relevant for: ",'Undervisning i fag med krav'!P22)</f>
        <v xml:space="preserve">Studiepoeng relevant for: </v>
      </c>
      <c r="R22" s="82" t="str">
        <f>IF('Undervisning i fag med krav'!P22=0,"-",Q22)</f>
        <v>-</v>
      </c>
      <c r="S22" s="136"/>
      <c r="T22" s="84" t="b">
        <f>OR(S22='Krav etter opplæringslova'!$B$27,S22='Krav etter opplæringslova'!$B$30,S22='Krav etter opplæringslova'!$B$31,S22='Krav etter opplæringslova'!$B$34)</f>
        <v>0</v>
      </c>
      <c r="U22" s="84" t="str">
        <f t="shared" si="21"/>
        <v>-</v>
      </c>
      <c r="V22" s="84">
        <f t="shared" si="22"/>
        <v>30</v>
      </c>
      <c r="W22" s="78">
        <f t="shared" si="23"/>
        <v>30</v>
      </c>
      <c r="X22" s="78" t="str">
        <f t="shared" si="24"/>
        <v>Ja, 30 studiepoeng</v>
      </c>
      <c r="Y22" s="84" t="str">
        <f t="shared" si="25"/>
        <v>Ja, 30 studiepoeng</v>
      </c>
      <c r="Z22" s="99" t="str">
        <f t="shared" si="26"/>
        <v>-</v>
      </c>
      <c r="AA22" s="142"/>
      <c r="AB22" s="82" t="str">
        <f>CONCATENATE("Studiepoeng relevant for: ",'Undervisning i fag med krav'!AA22)</f>
        <v xml:space="preserve">Studiepoeng relevant for: </v>
      </c>
      <c r="AC22" s="82" t="str">
        <f>IF('Undervisning i fag med krav'!AA22=0,"-",AB22)</f>
        <v>-</v>
      </c>
      <c r="AD22" s="136"/>
      <c r="AE22" s="84" t="b">
        <f>OR(AD22='Krav etter opplæringslova'!$B$27,AD22='Krav etter opplæringslova'!$B$30,AD22='Krav etter opplæringslova'!$B$31,AD22='Krav etter opplæringslova'!$B$34)</f>
        <v>0</v>
      </c>
      <c r="AF22" s="84" t="str">
        <f t="shared" si="27"/>
        <v>-</v>
      </c>
      <c r="AG22" s="84">
        <f t="shared" si="28"/>
        <v>30</v>
      </c>
      <c r="AH22" s="78">
        <f t="shared" si="29"/>
        <v>30</v>
      </c>
      <c r="AI22" s="78" t="str">
        <f t="shared" si="30"/>
        <v>Ja, 30 studiepoeng</v>
      </c>
      <c r="AJ22" s="84" t="str">
        <f t="shared" si="31"/>
        <v>Ja, 30 studiepoeng</v>
      </c>
      <c r="AK22" s="99" t="str">
        <f t="shared" si="32"/>
        <v>-</v>
      </c>
      <c r="AL22" s="139"/>
      <c r="AM22" s="82" t="str">
        <f>CONCATENATE("Studiepoeng relevant for: ",'Undervisning i fag med krav'!AL22)</f>
        <v xml:space="preserve">Studiepoeng relevant for: </v>
      </c>
      <c r="AN22" s="82" t="str">
        <f>IF('Undervisning i fag med krav'!AL22=0,"-",AM22)</f>
        <v>-</v>
      </c>
      <c r="AO22" s="136"/>
      <c r="AP22" s="84" t="b">
        <f>OR(AO22='Krav etter opplæringslova'!$B$27,AO22='Krav etter opplæringslova'!$B$30,AO22='Krav etter opplæringslova'!$B$31,AO22='Krav etter opplæringslova'!$B$34)</f>
        <v>0</v>
      </c>
      <c r="AQ22" s="84" t="str">
        <f t="shared" si="33"/>
        <v>-</v>
      </c>
      <c r="AR22" s="84">
        <f t="shared" si="34"/>
        <v>30</v>
      </c>
      <c r="AS22" s="78">
        <f t="shared" si="35"/>
        <v>30</v>
      </c>
      <c r="AT22" s="78" t="str">
        <f t="shared" si="36"/>
        <v>Ja, 30 studiepoeng</v>
      </c>
      <c r="AU22" s="84" t="str">
        <f t="shared" si="37"/>
        <v>Ja, 30 studiepoeng</v>
      </c>
      <c r="AV22" s="99" t="str">
        <f t="shared" si="38"/>
        <v>-</v>
      </c>
      <c r="AW22" s="142"/>
      <c r="AX22" s="82" t="str">
        <f>CONCATENATE("Studiepoeng relevant for: ",'Undervisning i fag med krav'!AW22)</f>
        <v xml:space="preserve">Studiepoeng relevant for: </v>
      </c>
      <c r="AY22" s="82" t="str">
        <f>IF('Undervisning i fag med krav'!AW22=0,"-",AX22)</f>
        <v>-</v>
      </c>
      <c r="AZ22" s="136"/>
      <c r="BA22" s="84" t="b">
        <f>OR(AZ22='Krav etter opplæringslova'!$B$27,AZ22='Krav etter opplæringslova'!$B$30,AZ22='Krav etter opplæringslova'!$B$31,AZ22='Krav etter opplæringslova'!$B$34)</f>
        <v>0</v>
      </c>
      <c r="BB22" s="84" t="str">
        <f t="shared" si="39"/>
        <v>-</v>
      </c>
      <c r="BC22" s="84">
        <f t="shared" si="40"/>
        <v>30</v>
      </c>
      <c r="BD22" s="78">
        <f t="shared" si="41"/>
        <v>30</v>
      </c>
      <c r="BE22" s="78" t="str">
        <f t="shared" si="42"/>
        <v>Ja, 30 studiepoeng</v>
      </c>
      <c r="BF22" s="84" t="str">
        <f t="shared" si="43"/>
        <v>Ja, 30 studiepoeng</v>
      </c>
      <c r="BG22" s="99" t="str">
        <f t="shared" si="44"/>
        <v>-</v>
      </c>
      <c r="BH22" s="139"/>
      <c r="BI22" s="82" t="str">
        <f>CONCATENATE("Studiepoeng relevant for: ",'Undervisning i fag med krav'!BH22)</f>
        <v xml:space="preserve">Studiepoeng relevant for: </v>
      </c>
      <c r="BJ22" s="82" t="str">
        <f>IF('Undervisning i fag med krav'!BH22=0,"-",BI22)</f>
        <v>-</v>
      </c>
      <c r="BK22" s="136"/>
      <c r="BL22" s="84" t="b">
        <f>OR(BK22='Krav etter opplæringslova'!$B$27,BK22='Krav etter opplæringslova'!$B$30,BK22='Krav etter opplæringslova'!$B$31,BK22='Krav etter opplæringslova'!$B$34)</f>
        <v>0</v>
      </c>
      <c r="BM22" s="84" t="str">
        <f t="shared" si="45"/>
        <v>-</v>
      </c>
      <c r="BN22" s="84">
        <f t="shared" si="46"/>
        <v>30</v>
      </c>
      <c r="BO22" s="78">
        <f t="shared" si="47"/>
        <v>30</v>
      </c>
      <c r="BP22" s="78" t="str">
        <f t="shared" si="48"/>
        <v>Ja, 30 studiepoeng</v>
      </c>
      <c r="BQ22" s="84" t="str">
        <f t="shared" si="49"/>
        <v>Ja, 30 studiepoeng</v>
      </c>
      <c r="BR22" s="101" t="str">
        <f t="shared" si="50"/>
        <v>-</v>
      </c>
      <c r="BS22" s="142"/>
      <c r="BT22" s="82" t="str">
        <f>CONCATENATE("Studiepoeng relevant for: ",'Undervisning i fag med krav'!BS22)</f>
        <v xml:space="preserve">Studiepoeng relevant for: </v>
      </c>
      <c r="BU22" s="82" t="str">
        <f>IF('Undervisning i fag med krav'!BS22=0,"-",BT22)</f>
        <v>-</v>
      </c>
      <c r="BV22" s="136"/>
      <c r="BW22" s="84" t="b">
        <f>OR(BV22='Krav etter opplæringslova'!$B$27,BV22='Krav etter opplæringslova'!$B$30,BV22='Krav etter opplæringslova'!$B$31,BV22='Krav etter opplæringslova'!$B$34)</f>
        <v>0</v>
      </c>
      <c r="BX22" s="84" t="str">
        <f t="shared" si="51"/>
        <v>-</v>
      </c>
      <c r="BY22" s="84">
        <f t="shared" si="52"/>
        <v>30</v>
      </c>
      <c r="BZ22" s="78">
        <f t="shared" si="53"/>
        <v>30</v>
      </c>
      <c r="CA22" s="78" t="str">
        <f t="shared" si="54"/>
        <v>Ja, 30 studiepoeng</v>
      </c>
      <c r="CB22" s="84" t="str">
        <f t="shared" si="55"/>
        <v>Ja, 30 studiepoeng</v>
      </c>
      <c r="CC22" s="101" t="str">
        <f t="shared" si="56"/>
        <v>-</v>
      </c>
      <c r="CD22" s="142"/>
      <c r="CE22" s="82" t="str">
        <f>CONCATENATE("Studiepoeng relevant for: ",'Undervisning i fag med krav'!CD22)</f>
        <v xml:space="preserve">Studiepoeng relevant for: </v>
      </c>
      <c r="CF22" s="82" t="str">
        <f>IF('Undervisning i fag med krav'!CD22=0,"-",CE22)</f>
        <v>-</v>
      </c>
      <c r="CG22" s="136"/>
      <c r="CH22" s="84" t="b">
        <f>OR(CG22='Krav etter opplæringslova'!$B$27,CG22='Krav etter opplæringslova'!$B$30,CG22='Krav etter opplæringslova'!$B$31,CG22='Krav etter opplæringslova'!$B$34)</f>
        <v>0</v>
      </c>
      <c r="CI22" s="84" t="str">
        <f t="shared" si="57"/>
        <v>-</v>
      </c>
      <c r="CJ22" s="84">
        <f t="shared" si="58"/>
        <v>30</v>
      </c>
      <c r="CK22" s="78">
        <f t="shared" si="59"/>
        <v>30</v>
      </c>
      <c r="CL22" s="78" t="str">
        <f t="shared" si="60"/>
        <v>Ja, 30 studiepoeng</v>
      </c>
      <c r="CM22" s="84" t="str">
        <f t="shared" si="61"/>
        <v>Ja, 30 studiepoeng</v>
      </c>
      <c r="CN22" s="106" t="str">
        <f t="shared" si="62"/>
        <v>-</v>
      </c>
      <c r="CO22" s="44"/>
      <c r="CP22" s="45"/>
    </row>
    <row r="23" spans="1:94" s="51" customFormat="1" ht="28.5" x14ac:dyDescent="0.2">
      <c r="A23" s="49">
        <f>'Formell utdanning'!A23</f>
        <v>0</v>
      </c>
      <c r="B23" s="50">
        <f>'Formell utdanning'!B23</f>
        <v>0</v>
      </c>
      <c r="C23" s="94" t="str">
        <f t="shared" si="63"/>
        <v>-</v>
      </c>
      <c r="D23" s="95" t="str">
        <f t="shared" si="64"/>
        <v>-</v>
      </c>
      <c r="E23" s="133"/>
      <c r="F23" s="55" t="str">
        <f>CONCATENATE("Studiepoeng relevant for: ",'Undervisning i fag med krav'!E23)</f>
        <v xml:space="preserve">Studiepoeng relevant for: </v>
      </c>
      <c r="G23" s="82" t="str">
        <f>IF('Undervisning i fag med krav'!E23=0,"-",F23)</f>
        <v>-</v>
      </c>
      <c r="H23" s="136"/>
      <c r="I23" s="84" t="b">
        <f>OR(H23='Krav etter opplæringslova'!$B$27,H23='Krav etter opplæringslova'!$B$30,H23='Krav etter opplæringslova'!$B$31,H23='Krav etter opplæringslova'!$B$34)</f>
        <v>0</v>
      </c>
      <c r="J23" s="84" t="str">
        <f t="shared" si="65"/>
        <v>-</v>
      </c>
      <c r="K23" s="84">
        <f t="shared" si="66"/>
        <v>30</v>
      </c>
      <c r="L23" s="78">
        <f t="shared" si="67"/>
        <v>30</v>
      </c>
      <c r="M23" s="78" t="str">
        <f t="shared" si="18"/>
        <v>Ja, 30 studiepoeng</v>
      </c>
      <c r="N23" s="84" t="str">
        <f t="shared" si="68"/>
        <v>Ja, 30 studiepoeng</v>
      </c>
      <c r="O23" s="99" t="str">
        <f t="shared" si="69"/>
        <v>-</v>
      </c>
      <c r="P23" s="139"/>
      <c r="Q23" s="82" t="str">
        <f>CONCATENATE("Studiepoeng relevant for: ",'Undervisning i fag med krav'!P23)</f>
        <v xml:space="preserve">Studiepoeng relevant for: </v>
      </c>
      <c r="R23" s="82" t="str">
        <f>IF('Undervisning i fag med krav'!P23=0,"-",Q23)</f>
        <v>-</v>
      </c>
      <c r="S23" s="136"/>
      <c r="T23" s="84" t="b">
        <f>OR(S23='Krav etter opplæringslova'!$B$27,S23='Krav etter opplæringslova'!$B$30,S23='Krav etter opplæringslova'!$B$31,S23='Krav etter opplæringslova'!$B$34)</f>
        <v>0</v>
      </c>
      <c r="U23" s="84" t="str">
        <f t="shared" si="21"/>
        <v>-</v>
      </c>
      <c r="V23" s="84">
        <f t="shared" si="22"/>
        <v>30</v>
      </c>
      <c r="W23" s="78">
        <f t="shared" si="23"/>
        <v>30</v>
      </c>
      <c r="X23" s="78" t="str">
        <f t="shared" si="24"/>
        <v>Ja, 30 studiepoeng</v>
      </c>
      <c r="Y23" s="84" t="str">
        <f t="shared" si="25"/>
        <v>Ja, 30 studiepoeng</v>
      </c>
      <c r="Z23" s="99" t="str">
        <f t="shared" si="26"/>
        <v>-</v>
      </c>
      <c r="AA23" s="142"/>
      <c r="AB23" s="82" t="str">
        <f>CONCATENATE("Studiepoeng relevant for: ",'Undervisning i fag med krav'!AA23)</f>
        <v xml:space="preserve">Studiepoeng relevant for: </v>
      </c>
      <c r="AC23" s="82" t="str">
        <f>IF('Undervisning i fag med krav'!AA23=0,"-",AB23)</f>
        <v>-</v>
      </c>
      <c r="AD23" s="136"/>
      <c r="AE23" s="84" t="b">
        <f>OR(AD23='Krav etter opplæringslova'!$B$27,AD23='Krav etter opplæringslova'!$B$30,AD23='Krav etter opplæringslova'!$B$31,AD23='Krav etter opplæringslova'!$B$34)</f>
        <v>0</v>
      </c>
      <c r="AF23" s="84" t="str">
        <f t="shared" si="27"/>
        <v>-</v>
      </c>
      <c r="AG23" s="84">
        <f t="shared" si="28"/>
        <v>30</v>
      </c>
      <c r="AH23" s="78">
        <f t="shared" si="29"/>
        <v>30</v>
      </c>
      <c r="AI23" s="78" t="str">
        <f t="shared" si="30"/>
        <v>Ja, 30 studiepoeng</v>
      </c>
      <c r="AJ23" s="84" t="str">
        <f t="shared" si="31"/>
        <v>Ja, 30 studiepoeng</v>
      </c>
      <c r="AK23" s="99" t="str">
        <f t="shared" si="32"/>
        <v>-</v>
      </c>
      <c r="AL23" s="139"/>
      <c r="AM23" s="82" t="str">
        <f>CONCATENATE("Studiepoeng relevant for: ",'Undervisning i fag med krav'!AL23)</f>
        <v xml:space="preserve">Studiepoeng relevant for: </v>
      </c>
      <c r="AN23" s="82" t="str">
        <f>IF('Undervisning i fag med krav'!AL23=0,"-",AM23)</f>
        <v>-</v>
      </c>
      <c r="AO23" s="136"/>
      <c r="AP23" s="84" t="b">
        <f>OR(AO23='Krav etter opplæringslova'!$B$27,AO23='Krav etter opplæringslova'!$B$30,AO23='Krav etter opplæringslova'!$B$31,AO23='Krav etter opplæringslova'!$B$34)</f>
        <v>0</v>
      </c>
      <c r="AQ23" s="84" t="str">
        <f t="shared" si="33"/>
        <v>-</v>
      </c>
      <c r="AR23" s="84">
        <f t="shared" si="34"/>
        <v>30</v>
      </c>
      <c r="AS23" s="78">
        <f t="shared" si="35"/>
        <v>30</v>
      </c>
      <c r="AT23" s="78" t="str">
        <f t="shared" si="36"/>
        <v>Ja, 30 studiepoeng</v>
      </c>
      <c r="AU23" s="84" t="str">
        <f t="shared" si="37"/>
        <v>Ja, 30 studiepoeng</v>
      </c>
      <c r="AV23" s="99" t="str">
        <f t="shared" si="38"/>
        <v>-</v>
      </c>
      <c r="AW23" s="142"/>
      <c r="AX23" s="82" t="str">
        <f>CONCATENATE("Studiepoeng relevant for: ",'Undervisning i fag med krav'!AW23)</f>
        <v xml:space="preserve">Studiepoeng relevant for: </v>
      </c>
      <c r="AY23" s="82" t="str">
        <f>IF('Undervisning i fag med krav'!AW23=0,"-",AX23)</f>
        <v>-</v>
      </c>
      <c r="AZ23" s="136"/>
      <c r="BA23" s="84" t="b">
        <f>OR(AZ23='Krav etter opplæringslova'!$B$27,AZ23='Krav etter opplæringslova'!$B$30,AZ23='Krav etter opplæringslova'!$B$31,AZ23='Krav etter opplæringslova'!$B$34)</f>
        <v>0</v>
      </c>
      <c r="BB23" s="84" t="str">
        <f t="shared" si="39"/>
        <v>-</v>
      </c>
      <c r="BC23" s="84">
        <f t="shared" si="40"/>
        <v>30</v>
      </c>
      <c r="BD23" s="78">
        <f t="shared" si="41"/>
        <v>30</v>
      </c>
      <c r="BE23" s="78" t="str">
        <f t="shared" si="42"/>
        <v>Ja, 30 studiepoeng</v>
      </c>
      <c r="BF23" s="84" t="str">
        <f t="shared" si="43"/>
        <v>Ja, 30 studiepoeng</v>
      </c>
      <c r="BG23" s="99" t="str">
        <f t="shared" si="44"/>
        <v>-</v>
      </c>
      <c r="BH23" s="139"/>
      <c r="BI23" s="82" t="str">
        <f>CONCATENATE("Studiepoeng relevant for: ",'Undervisning i fag med krav'!BH23)</f>
        <v xml:space="preserve">Studiepoeng relevant for: </v>
      </c>
      <c r="BJ23" s="82" t="str">
        <f>IF('Undervisning i fag med krav'!BH23=0,"-",BI23)</f>
        <v>-</v>
      </c>
      <c r="BK23" s="136"/>
      <c r="BL23" s="84" t="b">
        <f>OR(BK23='Krav etter opplæringslova'!$B$27,BK23='Krav etter opplæringslova'!$B$30,BK23='Krav etter opplæringslova'!$B$31,BK23='Krav etter opplæringslova'!$B$34)</f>
        <v>0</v>
      </c>
      <c r="BM23" s="84" t="str">
        <f t="shared" si="45"/>
        <v>-</v>
      </c>
      <c r="BN23" s="84">
        <f t="shared" si="46"/>
        <v>30</v>
      </c>
      <c r="BO23" s="78">
        <f t="shared" si="47"/>
        <v>30</v>
      </c>
      <c r="BP23" s="78" t="str">
        <f t="shared" si="48"/>
        <v>Ja, 30 studiepoeng</v>
      </c>
      <c r="BQ23" s="84" t="str">
        <f t="shared" si="49"/>
        <v>Ja, 30 studiepoeng</v>
      </c>
      <c r="BR23" s="101" t="str">
        <f t="shared" si="50"/>
        <v>-</v>
      </c>
      <c r="BS23" s="142"/>
      <c r="BT23" s="82" t="str">
        <f>CONCATENATE("Studiepoeng relevant for: ",'Undervisning i fag med krav'!BS23)</f>
        <v xml:space="preserve">Studiepoeng relevant for: </v>
      </c>
      <c r="BU23" s="82" t="str">
        <f>IF('Undervisning i fag med krav'!BS23=0,"-",BT23)</f>
        <v>-</v>
      </c>
      <c r="BV23" s="136"/>
      <c r="BW23" s="84" t="b">
        <f>OR(BV23='Krav etter opplæringslova'!$B$27,BV23='Krav etter opplæringslova'!$B$30,BV23='Krav etter opplæringslova'!$B$31,BV23='Krav etter opplæringslova'!$B$34)</f>
        <v>0</v>
      </c>
      <c r="BX23" s="84" t="str">
        <f t="shared" si="51"/>
        <v>-</v>
      </c>
      <c r="BY23" s="84">
        <f t="shared" si="52"/>
        <v>30</v>
      </c>
      <c r="BZ23" s="78">
        <f t="shared" si="53"/>
        <v>30</v>
      </c>
      <c r="CA23" s="78" t="str">
        <f t="shared" si="54"/>
        <v>Ja, 30 studiepoeng</v>
      </c>
      <c r="CB23" s="84" t="str">
        <f t="shared" si="55"/>
        <v>Ja, 30 studiepoeng</v>
      </c>
      <c r="CC23" s="101" t="str">
        <f t="shared" si="56"/>
        <v>-</v>
      </c>
      <c r="CD23" s="142"/>
      <c r="CE23" s="82" t="str">
        <f>CONCATENATE("Studiepoeng relevant for: ",'Undervisning i fag med krav'!CD23)</f>
        <v xml:space="preserve">Studiepoeng relevant for: </v>
      </c>
      <c r="CF23" s="82" t="str">
        <f>IF('Undervisning i fag med krav'!CD23=0,"-",CE23)</f>
        <v>-</v>
      </c>
      <c r="CG23" s="136"/>
      <c r="CH23" s="84" t="b">
        <f>OR(CG23='Krav etter opplæringslova'!$B$27,CG23='Krav etter opplæringslova'!$B$30,CG23='Krav etter opplæringslova'!$B$31,CG23='Krav etter opplæringslova'!$B$34)</f>
        <v>0</v>
      </c>
      <c r="CI23" s="84" t="str">
        <f t="shared" si="57"/>
        <v>-</v>
      </c>
      <c r="CJ23" s="84">
        <f t="shared" si="58"/>
        <v>30</v>
      </c>
      <c r="CK23" s="78">
        <f t="shared" si="59"/>
        <v>30</v>
      </c>
      <c r="CL23" s="78" t="str">
        <f t="shared" si="60"/>
        <v>Ja, 30 studiepoeng</v>
      </c>
      <c r="CM23" s="84" t="str">
        <f t="shared" si="61"/>
        <v>Ja, 30 studiepoeng</v>
      </c>
      <c r="CN23" s="106" t="str">
        <f t="shared" si="62"/>
        <v>-</v>
      </c>
      <c r="CO23" s="44"/>
      <c r="CP23" s="45"/>
    </row>
    <row r="24" spans="1:94" s="51" customFormat="1" ht="28.5" x14ac:dyDescent="0.2">
      <c r="A24" s="49">
        <f>'Formell utdanning'!A24</f>
        <v>0</v>
      </c>
      <c r="B24" s="50">
        <f>'Formell utdanning'!B24</f>
        <v>0</v>
      </c>
      <c r="C24" s="94" t="str">
        <f t="shared" si="63"/>
        <v>-</v>
      </c>
      <c r="D24" s="95" t="str">
        <f t="shared" si="64"/>
        <v>-</v>
      </c>
      <c r="E24" s="133"/>
      <c r="F24" s="55" t="str">
        <f>CONCATENATE("Studiepoeng relevant for: ",'Undervisning i fag med krav'!E24)</f>
        <v xml:space="preserve">Studiepoeng relevant for: </v>
      </c>
      <c r="G24" s="82" t="str">
        <f>IF('Undervisning i fag med krav'!E24=0,"-",F24)</f>
        <v>-</v>
      </c>
      <c r="H24" s="136"/>
      <c r="I24" s="84" t="b">
        <f>OR(H24='Krav etter opplæringslova'!$B$27,H24='Krav etter opplæringslova'!$B$30,H24='Krav etter opplæringslova'!$B$31,H24='Krav etter opplæringslova'!$B$34)</f>
        <v>0</v>
      </c>
      <c r="J24" s="84" t="str">
        <f t="shared" si="65"/>
        <v>-</v>
      </c>
      <c r="K24" s="84">
        <f t="shared" si="66"/>
        <v>30</v>
      </c>
      <c r="L24" s="78">
        <f t="shared" si="67"/>
        <v>30</v>
      </c>
      <c r="M24" s="78" t="str">
        <f t="shared" si="18"/>
        <v>Ja, 30 studiepoeng</v>
      </c>
      <c r="N24" s="84" t="str">
        <f t="shared" si="68"/>
        <v>Ja, 30 studiepoeng</v>
      </c>
      <c r="O24" s="99" t="str">
        <f t="shared" si="69"/>
        <v>-</v>
      </c>
      <c r="P24" s="139"/>
      <c r="Q24" s="82" t="str">
        <f>CONCATENATE("Studiepoeng relevant for: ",'Undervisning i fag med krav'!P24)</f>
        <v xml:space="preserve">Studiepoeng relevant for: </v>
      </c>
      <c r="R24" s="82" t="str">
        <f>IF('Undervisning i fag med krav'!P24=0,"-",Q24)</f>
        <v>-</v>
      </c>
      <c r="S24" s="136"/>
      <c r="T24" s="84" t="b">
        <f>OR(S24='Krav etter opplæringslova'!$B$27,S24='Krav etter opplæringslova'!$B$30,S24='Krav etter opplæringslova'!$B$31,S24='Krav etter opplæringslova'!$B$34)</f>
        <v>0</v>
      </c>
      <c r="U24" s="84" t="str">
        <f t="shared" si="21"/>
        <v>-</v>
      </c>
      <c r="V24" s="84">
        <f t="shared" si="22"/>
        <v>30</v>
      </c>
      <c r="W24" s="78">
        <f t="shared" si="23"/>
        <v>30</v>
      </c>
      <c r="X24" s="78" t="str">
        <f t="shared" si="24"/>
        <v>Ja, 30 studiepoeng</v>
      </c>
      <c r="Y24" s="84" t="str">
        <f t="shared" si="25"/>
        <v>Ja, 30 studiepoeng</v>
      </c>
      <c r="Z24" s="99" t="str">
        <f t="shared" si="26"/>
        <v>-</v>
      </c>
      <c r="AA24" s="142"/>
      <c r="AB24" s="82" t="str">
        <f>CONCATENATE("Studiepoeng relevant for: ",'Undervisning i fag med krav'!AA24)</f>
        <v xml:space="preserve">Studiepoeng relevant for: </v>
      </c>
      <c r="AC24" s="82" t="str">
        <f>IF('Undervisning i fag med krav'!AA24=0,"-",AB24)</f>
        <v>-</v>
      </c>
      <c r="AD24" s="136"/>
      <c r="AE24" s="84" t="b">
        <f>OR(AD24='Krav etter opplæringslova'!$B$27,AD24='Krav etter opplæringslova'!$B$30,AD24='Krav etter opplæringslova'!$B$31,AD24='Krav etter opplæringslova'!$B$34)</f>
        <v>0</v>
      </c>
      <c r="AF24" s="84" t="str">
        <f t="shared" si="27"/>
        <v>-</v>
      </c>
      <c r="AG24" s="84">
        <f t="shared" si="28"/>
        <v>30</v>
      </c>
      <c r="AH24" s="78">
        <f t="shared" si="29"/>
        <v>30</v>
      </c>
      <c r="AI24" s="78" t="str">
        <f t="shared" si="30"/>
        <v>Ja, 30 studiepoeng</v>
      </c>
      <c r="AJ24" s="84" t="str">
        <f t="shared" si="31"/>
        <v>Ja, 30 studiepoeng</v>
      </c>
      <c r="AK24" s="99" t="str">
        <f t="shared" si="32"/>
        <v>-</v>
      </c>
      <c r="AL24" s="139"/>
      <c r="AM24" s="82" t="str">
        <f>CONCATENATE("Studiepoeng relevant for: ",'Undervisning i fag med krav'!AL24)</f>
        <v xml:space="preserve">Studiepoeng relevant for: </v>
      </c>
      <c r="AN24" s="82" t="str">
        <f>IF('Undervisning i fag med krav'!AL24=0,"-",AM24)</f>
        <v>-</v>
      </c>
      <c r="AO24" s="136"/>
      <c r="AP24" s="84" t="b">
        <f>OR(AO24='Krav etter opplæringslova'!$B$27,AO24='Krav etter opplæringslova'!$B$30,AO24='Krav etter opplæringslova'!$B$31,AO24='Krav etter opplæringslova'!$B$34)</f>
        <v>0</v>
      </c>
      <c r="AQ24" s="84" t="str">
        <f t="shared" si="33"/>
        <v>-</v>
      </c>
      <c r="AR24" s="84">
        <f t="shared" si="34"/>
        <v>30</v>
      </c>
      <c r="AS24" s="78">
        <f t="shared" si="35"/>
        <v>30</v>
      </c>
      <c r="AT24" s="78" t="str">
        <f t="shared" si="36"/>
        <v>Ja, 30 studiepoeng</v>
      </c>
      <c r="AU24" s="84" t="str">
        <f t="shared" si="37"/>
        <v>Ja, 30 studiepoeng</v>
      </c>
      <c r="AV24" s="99" t="str">
        <f t="shared" si="38"/>
        <v>-</v>
      </c>
      <c r="AW24" s="142"/>
      <c r="AX24" s="82" t="str">
        <f>CONCATENATE("Studiepoeng relevant for: ",'Undervisning i fag med krav'!AW24)</f>
        <v xml:space="preserve">Studiepoeng relevant for: </v>
      </c>
      <c r="AY24" s="82" t="str">
        <f>IF('Undervisning i fag med krav'!AW24=0,"-",AX24)</f>
        <v>-</v>
      </c>
      <c r="AZ24" s="136"/>
      <c r="BA24" s="84" t="b">
        <f>OR(AZ24='Krav etter opplæringslova'!$B$27,AZ24='Krav etter opplæringslova'!$B$30,AZ24='Krav etter opplæringslova'!$B$31,AZ24='Krav etter opplæringslova'!$B$34)</f>
        <v>0</v>
      </c>
      <c r="BB24" s="84" t="str">
        <f t="shared" si="39"/>
        <v>-</v>
      </c>
      <c r="BC24" s="84">
        <f t="shared" si="40"/>
        <v>30</v>
      </c>
      <c r="BD24" s="78">
        <f t="shared" si="41"/>
        <v>30</v>
      </c>
      <c r="BE24" s="78" t="str">
        <f t="shared" si="42"/>
        <v>Ja, 30 studiepoeng</v>
      </c>
      <c r="BF24" s="84" t="str">
        <f t="shared" si="43"/>
        <v>Ja, 30 studiepoeng</v>
      </c>
      <c r="BG24" s="99" t="str">
        <f t="shared" si="44"/>
        <v>-</v>
      </c>
      <c r="BH24" s="139"/>
      <c r="BI24" s="82" t="str">
        <f>CONCATENATE("Studiepoeng relevant for: ",'Undervisning i fag med krav'!BH24)</f>
        <v xml:space="preserve">Studiepoeng relevant for: </v>
      </c>
      <c r="BJ24" s="82" t="str">
        <f>IF('Undervisning i fag med krav'!BH24=0,"-",BI24)</f>
        <v>-</v>
      </c>
      <c r="BK24" s="136"/>
      <c r="BL24" s="84" t="b">
        <f>OR(BK24='Krav etter opplæringslova'!$B$27,BK24='Krav etter opplæringslova'!$B$30,BK24='Krav etter opplæringslova'!$B$31,BK24='Krav etter opplæringslova'!$B$34)</f>
        <v>0</v>
      </c>
      <c r="BM24" s="84" t="str">
        <f t="shared" si="45"/>
        <v>-</v>
      </c>
      <c r="BN24" s="84">
        <f t="shared" si="46"/>
        <v>30</v>
      </c>
      <c r="BO24" s="78">
        <f t="shared" si="47"/>
        <v>30</v>
      </c>
      <c r="BP24" s="78" t="str">
        <f t="shared" si="48"/>
        <v>Ja, 30 studiepoeng</v>
      </c>
      <c r="BQ24" s="84" t="str">
        <f t="shared" si="49"/>
        <v>Ja, 30 studiepoeng</v>
      </c>
      <c r="BR24" s="101" t="str">
        <f t="shared" si="50"/>
        <v>-</v>
      </c>
      <c r="BS24" s="142"/>
      <c r="BT24" s="82" t="str">
        <f>CONCATENATE("Studiepoeng relevant for: ",'Undervisning i fag med krav'!BS24)</f>
        <v xml:space="preserve">Studiepoeng relevant for: </v>
      </c>
      <c r="BU24" s="82" t="str">
        <f>IF('Undervisning i fag med krav'!BS24=0,"-",BT24)</f>
        <v>-</v>
      </c>
      <c r="BV24" s="136"/>
      <c r="BW24" s="84" t="b">
        <f>OR(BV24='Krav etter opplæringslova'!$B$27,BV24='Krav etter opplæringslova'!$B$30,BV24='Krav etter opplæringslova'!$B$31,BV24='Krav etter opplæringslova'!$B$34)</f>
        <v>0</v>
      </c>
      <c r="BX24" s="84" t="str">
        <f t="shared" si="51"/>
        <v>-</v>
      </c>
      <c r="BY24" s="84">
        <f t="shared" si="52"/>
        <v>30</v>
      </c>
      <c r="BZ24" s="78">
        <f t="shared" si="53"/>
        <v>30</v>
      </c>
      <c r="CA24" s="78" t="str">
        <f t="shared" si="54"/>
        <v>Ja, 30 studiepoeng</v>
      </c>
      <c r="CB24" s="84" t="str">
        <f t="shared" si="55"/>
        <v>Ja, 30 studiepoeng</v>
      </c>
      <c r="CC24" s="101" t="str">
        <f t="shared" si="56"/>
        <v>-</v>
      </c>
      <c r="CD24" s="142"/>
      <c r="CE24" s="82" t="str">
        <f>CONCATENATE("Studiepoeng relevant for: ",'Undervisning i fag med krav'!CD24)</f>
        <v xml:space="preserve">Studiepoeng relevant for: </v>
      </c>
      <c r="CF24" s="82" t="str">
        <f>IF('Undervisning i fag med krav'!CD24=0,"-",CE24)</f>
        <v>-</v>
      </c>
      <c r="CG24" s="136"/>
      <c r="CH24" s="84" t="b">
        <f>OR(CG24='Krav etter opplæringslova'!$B$27,CG24='Krav etter opplæringslova'!$B$30,CG24='Krav etter opplæringslova'!$B$31,CG24='Krav etter opplæringslova'!$B$34)</f>
        <v>0</v>
      </c>
      <c r="CI24" s="84" t="str">
        <f t="shared" si="57"/>
        <v>-</v>
      </c>
      <c r="CJ24" s="84">
        <f t="shared" si="58"/>
        <v>30</v>
      </c>
      <c r="CK24" s="78">
        <f t="shared" si="59"/>
        <v>30</v>
      </c>
      <c r="CL24" s="78" t="str">
        <f t="shared" si="60"/>
        <v>Ja, 30 studiepoeng</v>
      </c>
      <c r="CM24" s="84" t="str">
        <f t="shared" si="61"/>
        <v>Ja, 30 studiepoeng</v>
      </c>
      <c r="CN24" s="106" t="str">
        <f t="shared" si="62"/>
        <v>-</v>
      </c>
      <c r="CO24" s="44"/>
      <c r="CP24" s="45"/>
    </row>
    <row r="25" spans="1:94" s="51" customFormat="1" ht="28.5" x14ac:dyDescent="0.2">
      <c r="A25" s="49">
        <f>'Formell utdanning'!A25</f>
        <v>0</v>
      </c>
      <c r="B25" s="50">
        <f>'Formell utdanning'!B25</f>
        <v>0</v>
      </c>
      <c r="C25" s="94" t="str">
        <f t="shared" si="63"/>
        <v>-</v>
      </c>
      <c r="D25" s="95" t="str">
        <f t="shared" si="64"/>
        <v>-</v>
      </c>
      <c r="E25" s="133"/>
      <c r="F25" s="55" t="str">
        <f>CONCATENATE("Studiepoeng relevant for: ",'Undervisning i fag med krav'!E25)</f>
        <v xml:space="preserve">Studiepoeng relevant for: </v>
      </c>
      <c r="G25" s="82" t="str">
        <f>IF('Undervisning i fag med krav'!E25=0,"-",F25)</f>
        <v>-</v>
      </c>
      <c r="H25" s="136"/>
      <c r="I25" s="84" t="b">
        <f>OR(H25='Krav etter opplæringslova'!$B$27,H25='Krav etter opplæringslova'!$B$30,H25='Krav etter opplæringslova'!$B$31,H25='Krav etter opplæringslova'!$B$34)</f>
        <v>0</v>
      </c>
      <c r="J25" s="84" t="str">
        <f t="shared" si="65"/>
        <v>-</v>
      </c>
      <c r="K25" s="84">
        <f t="shared" si="66"/>
        <v>30</v>
      </c>
      <c r="L25" s="78">
        <f t="shared" si="67"/>
        <v>30</v>
      </c>
      <c r="M25" s="78" t="str">
        <f t="shared" si="18"/>
        <v>Ja, 30 studiepoeng</v>
      </c>
      <c r="N25" s="84" t="str">
        <f t="shared" si="68"/>
        <v>Ja, 30 studiepoeng</v>
      </c>
      <c r="O25" s="99" t="str">
        <f t="shared" si="69"/>
        <v>-</v>
      </c>
      <c r="P25" s="139"/>
      <c r="Q25" s="82" t="str">
        <f>CONCATENATE("Studiepoeng relevant for: ",'Undervisning i fag med krav'!P25)</f>
        <v xml:space="preserve">Studiepoeng relevant for: </v>
      </c>
      <c r="R25" s="82" t="str">
        <f>IF('Undervisning i fag med krav'!P25=0,"-",Q25)</f>
        <v>-</v>
      </c>
      <c r="S25" s="136"/>
      <c r="T25" s="84" t="b">
        <f>OR(S25='Krav etter opplæringslova'!$B$27,S25='Krav etter opplæringslova'!$B$30,S25='Krav etter opplæringslova'!$B$31,S25='Krav etter opplæringslova'!$B$34)</f>
        <v>0</v>
      </c>
      <c r="U25" s="84" t="str">
        <f t="shared" si="21"/>
        <v>-</v>
      </c>
      <c r="V25" s="84">
        <f t="shared" si="22"/>
        <v>30</v>
      </c>
      <c r="W25" s="78">
        <f t="shared" si="23"/>
        <v>30</v>
      </c>
      <c r="X25" s="78" t="str">
        <f t="shared" si="24"/>
        <v>Ja, 30 studiepoeng</v>
      </c>
      <c r="Y25" s="84" t="str">
        <f t="shared" si="25"/>
        <v>Ja, 30 studiepoeng</v>
      </c>
      <c r="Z25" s="99" t="str">
        <f t="shared" si="26"/>
        <v>-</v>
      </c>
      <c r="AA25" s="142"/>
      <c r="AB25" s="82" t="str">
        <f>CONCATENATE("Studiepoeng relevant for: ",'Undervisning i fag med krav'!AA25)</f>
        <v xml:space="preserve">Studiepoeng relevant for: </v>
      </c>
      <c r="AC25" s="82" t="str">
        <f>IF('Undervisning i fag med krav'!AA25=0,"-",AB25)</f>
        <v>-</v>
      </c>
      <c r="AD25" s="136"/>
      <c r="AE25" s="84" t="b">
        <f>OR(AD25='Krav etter opplæringslova'!$B$27,AD25='Krav etter opplæringslova'!$B$30,AD25='Krav etter opplæringslova'!$B$31,AD25='Krav etter opplæringslova'!$B$34)</f>
        <v>0</v>
      </c>
      <c r="AF25" s="84" t="str">
        <f t="shared" si="27"/>
        <v>-</v>
      </c>
      <c r="AG25" s="84">
        <f t="shared" si="28"/>
        <v>30</v>
      </c>
      <c r="AH25" s="78">
        <f t="shared" si="29"/>
        <v>30</v>
      </c>
      <c r="AI25" s="78" t="str">
        <f t="shared" si="30"/>
        <v>Ja, 30 studiepoeng</v>
      </c>
      <c r="AJ25" s="84" t="str">
        <f t="shared" si="31"/>
        <v>Ja, 30 studiepoeng</v>
      </c>
      <c r="AK25" s="99" t="str">
        <f t="shared" si="32"/>
        <v>-</v>
      </c>
      <c r="AL25" s="139"/>
      <c r="AM25" s="82" t="str">
        <f>CONCATENATE("Studiepoeng relevant for: ",'Undervisning i fag med krav'!AL25)</f>
        <v xml:space="preserve">Studiepoeng relevant for: </v>
      </c>
      <c r="AN25" s="82" t="str">
        <f>IF('Undervisning i fag med krav'!AL25=0,"-",AM25)</f>
        <v>-</v>
      </c>
      <c r="AO25" s="136"/>
      <c r="AP25" s="84" t="b">
        <f>OR(AO25='Krav etter opplæringslova'!$B$27,AO25='Krav etter opplæringslova'!$B$30,AO25='Krav etter opplæringslova'!$B$31,AO25='Krav etter opplæringslova'!$B$34)</f>
        <v>0</v>
      </c>
      <c r="AQ25" s="84" t="str">
        <f t="shared" si="33"/>
        <v>-</v>
      </c>
      <c r="AR25" s="84">
        <f t="shared" si="34"/>
        <v>30</v>
      </c>
      <c r="AS25" s="78">
        <f t="shared" si="35"/>
        <v>30</v>
      </c>
      <c r="AT25" s="78" t="str">
        <f t="shared" si="36"/>
        <v>Ja, 30 studiepoeng</v>
      </c>
      <c r="AU25" s="84" t="str">
        <f t="shared" si="37"/>
        <v>Ja, 30 studiepoeng</v>
      </c>
      <c r="AV25" s="99" t="str">
        <f t="shared" si="38"/>
        <v>-</v>
      </c>
      <c r="AW25" s="142"/>
      <c r="AX25" s="82" t="str">
        <f>CONCATENATE("Studiepoeng relevant for: ",'Undervisning i fag med krav'!AW25)</f>
        <v xml:space="preserve">Studiepoeng relevant for: </v>
      </c>
      <c r="AY25" s="82" t="str">
        <f>IF('Undervisning i fag med krav'!AW25=0,"-",AX25)</f>
        <v>-</v>
      </c>
      <c r="AZ25" s="136"/>
      <c r="BA25" s="84" t="b">
        <f>OR(AZ25='Krav etter opplæringslova'!$B$27,AZ25='Krav etter opplæringslova'!$B$30,AZ25='Krav etter opplæringslova'!$B$31,AZ25='Krav etter opplæringslova'!$B$34)</f>
        <v>0</v>
      </c>
      <c r="BB25" s="84" t="str">
        <f t="shared" si="39"/>
        <v>-</v>
      </c>
      <c r="BC25" s="84">
        <f t="shared" si="40"/>
        <v>30</v>
      </c>
      <c r="BD25" s="78">
        <f t="shared" si="41"/>
        <v>30</v>
      </c>
      <c r="BE25" s="78" t="str">
        <f t="shared" si="42"/>
        <v>Ja, 30 studiepoeng</v>
      </c>
      <c r="BF25" s="84" t="str">
        <f t="shared" si="43"/>
        <v>Ja, 30 studiepoeng</v>
      </c>
      <c r="BG25" s="99" t="str">
        <f t="shared" si="44"/>
        <v>-</v>
      </c>
      <c r="BH25" s="139"/>
      <c r="BI25" s="82" t="str">
        <f>CONCATENATE("Studiepoeng relevant for: ",'Undervisning i fag med krav'!BH25)</f>
        <v xml:space="preserve">Studiepoeng relevant for: </v>
      </c>
      <c r="BJ25" s="82" t="str">
        <f>IF('Undervisning i fag med krav'!BH25=0,"-",BI25)</f>
        <v>-</v>
      </c>
      <c r="BK25" s="136"/>
      <c r="BL25" s="84" t="b">
        <f>OR(BK25='Krav etter opplæringslova'!$B$27,BK25='Krav etter opplæringslova'!$B$30,BK25='Krav etter opplæringslova'!$B$31,BK25='Krav etter opplæringslova'!$B$34)</f>
        <v>0</v>
      </c>
      <c r="BM25" s="84" t="str">
        <f t="shared" si="45"/>
        <v>-</v>
      </c>
      <c r="BN25" s="84">
        <f t="shared" si="46"/>
        <v>30</v>
      </c>
      <c r="BO25" s="78">
        <f t="shared" si="47"/>
        <v>30</v>
      </c>
      <c r="BP25" s="78" t="str">
        <f t="shared" si="48"/>
        <v>Ja, 30 studiepoeng</v>
      </c>
      <c r="BQ25" s="84" t="str">
        <f t="shared" si="49"/>
        <v>Ja, 30 studiepoeng</v>
      </c>
      <c r="BR25" s="101" t="str">
        <f t="shared" si="50"/>
        <v>-</v>
      </c>
      <c r="BS25" s="142"/>
      <c r="BT25" s="82" t="str">
        <f>CONCATENATE("Studiepoeng relevant for: ",'Undervisning i fag med krav'!BS25)</f>
        <v xml:space="preserve">Studiepoeng relevant for: </v>
      </c>
      <c r="BU25" s="82" t="str">
        <f>IF('Undervisning i fag med krav'!BS25=0,"-",BT25)</f>
        <v>-</v>
      </c>
      <c r="BV25" s="136"/>
      <c r="BW25" s="84" t="b">
        <f>OR(BV25='Krav etter opplæringslova'!$B$27,BV25='Krav etter opplæringslova'!$B$30,BV25='Krav etter opplæringslova'!$B$31,BV25='Krav etter opplæringslova'!$B$34)</f>
        <v>0</v>
      </c>
      <c r="BX25" s="84" t="str">
        <f t="shared" si="51"/>
        <v>-</v>
      </c>
      <c r="BY25" s="84">
        <f t="shared" si="52"/>
        <v>30</v>
      </c>
      <c r="BZ25" s="78">
        <f t="shared" si="53"/>
        <v>30</v>
      </c>
      <c r="CA25" s="78" t="str">
        <f t="shared" si="54"/>
        <v>Ja, 30 studiepoeng</v>
      </c>
      <c r="CB25" s="84" t="str">
        <f t="shared" si="55"/>
        <v>Ja, 30 studiepoeng</v>
      </c>
      <c r="CC25" s="101" t="str">
        <f t="shared" si="56"/>
        <v>-</v>
      </c>
      <c r="CD25" s="142"/>
      <c r="CE25" s="82" t="str">
        <f>CONCATENATE("Studiepoeng relevant for: ",'Undervisning i fag med krav'!CD25)</f>
        <v xml:space="preserve">Studiepoeng relevant for: </v>
      </c>
      <c r="CF25" s="82" t="str">
        <f>IF('Undervisning i fag med krav'!CD25=0,"-",CE25)</f>
        <v>-</v>
      </c>
      <c r="CG25" s="136"/>
      <c r="CH25" s="84" t="b">
        <f>OR(CG25='Krav etter opplæringslova'!$B$27,CG25='Krav etter opplæringslova'!$B$30,CG25='Krav etter opplæringslova'!$B$31,CG25='Krav etter opplæringslova'!$B$34)</f>
        <v>0</v>
      </c>
      <c r="CI25" s="84" t="str">
        <f t="shared" si="57"/>
        <v>-</v>
      </c>
      <c r="CJ25" s="84">
        <f t="shared" si="58"/>
        <v>30</v>
      </c>
      <c r="CK25" s="78">
        <f t="shared" si="59"/>
        <v>30</v>
      </c>
      <c r="CL25" s="78" t="str">
        <f t="shared" si="60"/>
        <v>Ja, 30 studiepoeng</v>
      </c>
      <c r="CM25" s="84" t="str">
        <f t="shared" si="61"/>
        <v>Ja, 30 studiepoeng</v>
      </c>
      <c r="CN25" s="106" t="str">
        <f t="shared" si="62"/>
        <v>-</v>
      </c>
      <c r="CO25" s="44"/>
      <c r="CP25" s="45"/>
    </row>
    <row r="26" spans="1:94" s="51" customFormat="1" ht="28.5" x14ac:dyDescent="0.2">
      <c r="A26" s="49">
        <f>'Formell utdanning'!A26</f>
        <v>0</v>
      </c>
      <c r="B26" s="50">
        <f>'Formell utdanning'!B26</f>
        <v>0</v>
      </c>
      <c r="C26" s="94" t="str">
        <f t="shared" si="63"/>
        <v>-</v>
      </c>
      <c r="D26" s="95" t="str">
        <f t="shared" si="64"/>
        <v>-</v>
      </c>
      <c r="E26" s="133"/>
      <c r="F26" s="55" t="str">
        <f>CONCATENATE("Studiepoeng relevant for: ",'Undervisning i fag med krav'!E26)</f>
        <v xml:space="preserve">Studiepoeng relevant for: </v>
      </c>
      <c r="G26" s="82" t="str">
        <f>IF('Undervisning i fag med krav'!E26=0,"-",F26)</f>
        <v>-</v>
      </c>
      <c r="H26" s="136"/>
      <c r="I26" s="84" t="b">
        <f>OR(H26='Krav etter opplæringslova'!$B$27,H26='Krav etter opplæringslova'!$B$30,H26='Krav etter opplæringslova'!$B$31,H26='Krav etter opplæringslova'!$B$34)</f>
        <v>0</v>
      </c>
      <c r="J26" s="84" t="str">
        <f t="shared" si="65"/>
        <v>-</v>
      </c>
      <c r="K26" s="84">
        <f t="shared" si="66"/>
        <v>30</v>
      </c>
      <c r="L26" s="78">
        <f t="shared" si="67"/>
        <v>30</v>
      </c>
      <c r="M26" s="78" t="str">
        <f t="shared" si="18"/>
        <v>Ja, 30 studiepoeng</v>
      </c>
      <c r="N26" s="84" t="str">
        <f t="shared" si="68"/>
        <v>Ja, 30 studiepoeng</v>
      </c>
      <c r="O26" s="99" t="str">
        <f t="shared" si="69"/>
        <v>-</v>
      </c>
      <c r="P26" s="139"/>
      <c r="Q26" s="82" t="str">
        <f>CONCATENATE("Studiepoeng relevant for: ",'Undervisning i fag med krav'!P26)</f>
        <v xml:space="preserve">Studiepoeng relevant for: </v>
      </c>
      <c r="R26" s="82" t="str">
        <f>IF('Undervisning i fag med krav'!P26=0,"-",Q26)</f>
        <v>-</v>
      </c>
      <c r="S26" s="136"/>
      <c r="T26" s="84" t="b">
        <f>OR(S26='Krav etter opplæringslova'!$B$27,S26='Krav etter opplæringslova'!$B$30,S26='Krav etter opplæringslova'!$B$31,S26='Krav etter opplæringslova'!$B$34)</f>
        <v>0</v>
      </c>
      <c r="U26" s="84" t="str">
        <f t="shared" si="21"/>
        <v>-</v>
      </c>
      <c r="V26" s="84">
        <f t="shared" si="22"/>
        <v>30</v>
      </c>
      <c r="W26" s="78">
        <f t="shared" si="23"/>
        <v>30</v>
      </c>
      <c r="X26" s="78" t="str">
        <f t="shared" si="24"/>
        <v>Ja, 30 studiepoeng</v>
      </c>
      <c r="Y26" s="84" t="str">
        <f t="shared" si="25"/>
        <v>Ja, 30 studiepoeng</v>
      </c>
      <c r="Z26" s="99" t="str">
        <f t="shared" si="26"/>
        <v>-</v>
      </c>
      <c r="AA26" s="142"/>
      <c r="AB26" s="82" t="str">
        <f>CONCATENATE("Studiepoeng relevant for: ",'Undervisning i fag med krav'!AA26)</f>
        <v xml:space="preserve">Studiepoeng relevant for: </v>
      </c>
      <c r="AC26" s="82" t="str">
        <f>IF('Undervisning i fag med krav'!AA26=0,"-",AB26)</f>
        <v>-</v>
      </c>
      <c r="AD26" s="136"/>
      <c r="AE26" s="84" t="b">
        <f>OR(AD26='Krav etter opplæringslova'!$B$27,AD26='Krav etter opplæringslova'!$B$30,AD26='Krav etter opplæringslova'!$B$31,AD26='Krav etter opplæringslova'!$B$34)</f>
        <v>0</v>
      </c>
      <c r="AF26" s="84" t="str">
        <f t="shared" si="27"/>
        <v>-</v>
      </c>
      <c r="AG26" s="84">
        <f t="shared" si="28"/>
        <v>30</v>
      </c>
      <c r="AH26" s="78">
        <f t="shared" si="29"/>
        <v>30</v>
      </c>
      <c r="AI26" s="78" t="str">
        <f t="shared" si="30"/>
        <v>Ja, 30 studiepoeng</v>
      </c>
      <c r="AJ26" s="84" t="str">
        <f t="shared" si="31"/>
        <v>Ja, 30 studiepoeng</v>
      </c>
      <c r="AK26" s="99" t="str">
        <f t="shared" si="32"/>
        <v>-</v>
      </c>
      <c r="AL26" s="139"/>
      <c r="AM26" s="82" t="str">
        <f>CONCATENATE("Studiepoeng relevant for: ",'Undervisning i fag med krav'!AL26)</f>
        <v xml:space="preserve">Studiepoeng relevant for: </v>
      </c>
      <c r="AN26" s="82" t="str">
        <f>IF('Undervisning i fag med krav'!AL26=0,"-",AM26)</f>
        <v>-</v>
      </c>
      <c r="AO26" s="136"/>
      <c r="AP26" s="84" t="b">
        <f>OR(AO26='Krav etter opplæringslova'!$B$27,AO26='Krav etter opplæringslova'!$B$30,AO26='Krav etter opplæringslova'!$B$31,AO26='Krav etter opplæringslova'!$B$34)</f>
        <v>0</v>
      </c>
      <c r="AQ26" s="84" t="str">
        <f t="shared" si="33"/>
        <v>-</v>
      </c>
      <c r="AR26" s="84">
        <f t="shared" si="34"/>
        <v>30</v>
      </c>
      <c r="AS26" s="78">
        <f t="shared" si="35"/>
        <v>30</v>
      </c>
      <c r="AT26" s="78" t="str">
        <f t="shared" si="36"/>
        <v>Ja, 30 studiepoeng</v>
      </c>
      <c r="AU26" s="84" t="str">
        <f t="shared" si="37"/>
        <v>Ja, 30 studiepoeng</v>
      </c>
      <c r="AV26" s="99" t="str">
        <f t="shared" si="38"/>
        <v>-</v>
      </c>
      <c r="AW26" s="142"/>
      <c r="AX26" s="82" t="str">
        <f>CONCATENATE("Studiepoeng relevant for: ",'Undervisning i fag med krav'!AW26)</f>
        <v xml:space="preserve">Studiepoeng relevant for: </v>
      </c>
      <c r="AY26" s="82" t="str">
        <f>IF('Undervisning i fag med krav'!AW26=0,"-",AX26)</f>
        <v>-</v>
      </c>
      <c r="AZ26" s="136"/>
      <c r="BA26" s="84" t="b">
        <f>OR(AZ26='Krav etter opplæringslova'!$B$27,AZ26='Krav etter opplæringslova'!$B$30,AZ26='Krav etter opplæringslova'!$B$31,AZ26='Krav etter opplæringslova'!$B$34)</f>
        <v>0</v>
      </c>
      <c r="BB26" s="84" t="str">
        <f t="shared" si="39"/>
        <v>-</v>
      </c>
      <c r="BC26" s="84">
        <f t="shared" si="40"/>
        <v>30</v>
      </c>
      <c r="BD26" s="78">
        <f t="shared" si="41"/>
        <v>30</v>
      </c>
      <c r="BE26" s="78" t="str">
        <f t="shared" si="42"/>
        <v>Ja, 30 studiepoeng</v>
      </c>
      <c r="BF26" s="84" t="str">
        <f t="shared" si="43"/>
        <v>Ja, 30 studiepoeng</v>
      </c>
      <c r="BG26" s="99" t="str">
        <f t="shared" si="44"/>
        <v>-</v>
      </c>
      <c r="BH26" s="139"/>
      <c r="BI26" s="82" t="str">
        <f>CONCATENATE("Studiepoeng relevant for: ",'Undervisning i fag med krav'!BH26)</f>
        <v xml:space="preserve">Studiepoeng relevant for: </v>
      </c>
      <c r="BJ26" s="82" t="str">
        <f>IF('Undervisning i fag med krav'!BH26=0,"-",BI26)</f>
        <v>-</v>
      </c>
      <c r="BK26" s="136"/>
      <c r="BL26" s="84" t="b">
        <f>OR(BK26='Krav etter opplæringslova'!$B$27,BK26='Krav etter opplæringslova'!$B$30,BK26='Krav etter opplæringslova'!$B$31,BK26='Krav etter opplæringslova'!$B$34)</f>
        <v>0</v>
      </c>
      <c r="BM26" s="84" t="str">
        <f t="shared" si="45"/>
        <v>-</v>
      </c>
      <c r="BN26" s="84">
        <f t="shared" si="46"/>
        <v>30</v>
      </c>
      <c r="BO26" s="78">
        <f t="shared" si="47"/>
        <v>30</v>
      </c>
      <c r="BP26" s="78" t="str">
        <f t="shared" si="48"/>
        <v>Ja, 30 studiepoeng</v>
      </c>
      <c r="BQ26" s="84" t="str">
        <f t="shared" si="49"/>
        <v>Ja, 30 studiepoeng</v>
      </c>
      <c r="BR26" s="101" t="str">
        <f t="shared" si="50"/>
        <v>-</v>
      </c>
      <c r="BS26" s="142"/>
      <c r="BT26" s="82" t="str">
        <f>CONCATENATE("Studiepoeng relevant for: ",'Undervisning i fag med krav'!BS26)</f>
        <v xml:space="preserve">Studiepoeng relevant for: </v>
      </c>
      <c r="BU26" s="82" t="str">
        <f>IF('Undervisning i fag med krav'!BS26=0,"-",BT26)</f>
        <v>-</v>
      </c>
      <c r="BV26" s="136"/>
      <c r="BW26" s="84" t="b">
        <f>OR(BV26='Krav etter opplæringslova'!$B$27,BV26='Krav etter opplæringslova'!$B$30,BV26='Krav etter opplæringslova'!$B$31,BV26='Krav etter opplæringslova'!$B$34)</f>
        <v>0</v>
      </c>
      <c r="BX26" s="84" t="str">
        <f t="shared" si="51"/>
        <v>-</v>
      </c>
      <c r="BY26" s="84">
        <f t="shared" si="52"/>
        <v>30</v>
      </c>
      <c r="BZ26" s="78">
        <f t="shared" si="53"/>
        <v>30</v>
      </c>
      <c r="CA26" s="78" t="str">
        <f t="shared" si="54"/>
        <v>Ja, 30 studiepoeng</v>
      </c>
      <c r="CB26" s="84" t="str">
        <f t="shared" si="55"/>
        <v>Ja, 30 studiepoeng</v>
      </c>
      <c r="CC26" s="101" t="str">
        <f t="shared" si="56"/>
        <v>-</v>
      </c>
      <c r="CD26" s="142"/>
      <c r="CE26" s="82" t="str">
        <f>CONCATENATE("Studiepoeng relevant for: ",'Undervisning i fag med krav'!CD26)</f>
        <v xml:space="preserve">Studiepoeng relevant for: </v>
      </c>
      <c r="CF26" s="82" t="str">
        <f>IF('Undervisning i fag med krav'!CD26=0,"-",CE26)</f>
        <v>-</v>
      </c>
      <c r="CG26" s="136"/>
      <c r="CH26" s="84" t="b">
        <f>OR(CG26='Krav etter opplæringslova'!$B$27,CG26='Krav etter opplæringslova'!$B$30,CG26='Krav etter opplæringslova'!$B$31,CG26='Krav etter opplæringslova'!$B$34)</f>
        <v>0</v>
      </c>
      <c r="CI26" s="84" t="str">
        <f t="shared" si="57"/>
        <v>-</v>
      </c>
      <c r="CJ26" s="84">
        <f t="shared" si="58"/>
        <v>30</v>
      </c>
      <c r="CK26" s="78">
        <f t="shared" si="59"/>
        <v>30</v>
      </c>
      <c r="CL26" s="78" t="str">
        <f t="shared" si="60"/>
        <v>Ja, 30 studiepoeng</v>
      </c>
      <c r="CM26" s="84" t="str">
        <f t="shared" si="61"/>
        <v>Ja, 30 studiepoeng</v>
      </c>
      <c r="CN26" s="106" t="str">
        <f t="shared" si="62"/>
        <v>-</v>
      </c>
      <c r="CO26" s="44"/>
      <c r="CP26" s="45"/>
    </row>
    <row r="27" spans="1:94" s="51" customFormat="1" ht="28.5" x14ac:dyDescent="0.2">
      <c r="A27" s="49">
        <f>'Formell utdanning'!A27</f>
        <v>0</v>
      </c>
      <c r="B27" s="50">
        <f>'Formell utdanning'!B27</f>
        <v>0</v>
      </c>
      <c r="C27" s="94" t="str">
        <f t="shared" si="63"/>
        <v>-</v>
      </c>
      <c r="D27" s="95" t="str">
        <f t="shared" si="64"/>
        <v>-</v>
      </c>
      <c r="E27" s="133"/>
      <c r="F27" s="55" t="str">
        <f>CONCATENATE("Studiepoeng relevant for: ",'Undervisning i fag med krav'!E27)</f>
        <v xml:space="preserve">Studiepoeng relevant for: </v>
      </c>
      <c r="G27" s="82" t="str">
        <f>IF('Undervisning i fag med krav'!E27=0,"-",F27)</f>
        <v>-</v>
      </c>
      <c r="H27" s="136"/>
      <c r="I27" s="84" t="b">
        <f>OR(H27='Krav etter opplæringslova'!$B$27,H27='Krav etter opplæringslova'!$B$30,H27='Krav etter opplæringslova'!$B$31,H27='Krav etter opplæringslova'!$B$34)</f>
        <v>0</v>
      </c>
      <c r="J27" s="84" t="str">
        <f t="shared" si="65"/>
        <v>-</v>
      </c>
      <c r="K27" s="84">
        <f t="shared" si="66"/>
        <v>30</v>
      </c>
      <c r="L27" s="78">
        <f t="shared" si="67"/>
        <v>30</v>
      </c>
      <c r="M27" s="78" t="str">
        <f t="shared" si="18"/>
        <v>Ja, 30 studiepoeng</v>
      </c>
      <c r="N27" s="84" t="str">
        <f t="shared" si="68"/>
        <v>Ja, 30 studiepoeng</v>
      </c>
      <c r="O27" s="99" t="str">
        <f t="shared" si="69"/>
        <v>-</v>
      </c>
      <c r="P27" s="139"/>
      <c r="Q27" s="82" t="str">
        <f>CONCATENATE("Studiepoeng relevant for: ",'Undervisning i fag med krav'!P27)</f>
        <v xml:space="preserve">Studiepoeng relevant for: </v>
      </c>
      <c r="R27" s="82" t="str">
        <f>IF('Undervisning i fag med krav'!P27=0,"-",Q27)</f>
        <v>-</v>
      </c>
      <c r="S27" s="136"/>
      <c r="T27" s="84" t="b">
        <f>OR(S27='Krav etter opplæringslova'!$B$27,S27='Krav etter opplæringslova'!$B$30,S27='Krav etter opplæringslova'!$B$31,S27='Krav etter opplæringslova'!$B$34)</f>
        <v>0</v>
      </c>
      <c r="U27" s="84" t="str">
        <f t="shared" si="21"/>
        <v>-</v>
      </c>
      <c r="V27" s="84">
        <f t="shared" si="22"/>
        <v>30</v>
      </c>
      <c r="W27" s="78">
        <f t="shared" si="23"/>
        <v>30</v>
      </c>
      <c r="X27" s="78" t="str">
        <f t="shared" si="24"/>
        <v>Ja, 30 studiepoeng</v>
      </c>
      <c r="Y27" s="84" t="str">
        <f t="shared" si="25"/>
        <v>Ja, 30 studiepoeng</v>
      </c>
      <c r="Z27" s="99" t="str">
        <f t="shared" si="26"/>
        <v>-</v>
      </c>
      <c r="AA27" s="142"/>
      <c r="AB27" s="82" t="str">
        <f>CONCATENATE("Studiepoeng relevant for: ",'Undervisning i fag med krav'!AA27)</f>
        <v xml:space="preserve">Studiepoeng relevant for: </v>
      </c>
      <c r="AC27" s="82" t="str">
        <f>IF('Undervisning i fag med krav'!AA27=0,"-",AB27)</f>
        <v>-</v>
      </c>
      <c r="AD27" s="136"/>
      <c r="AE27" s="84" t="b">
        <f>OR(AD27='Krav etter opplæringslova'!$B$27,AD27='Krav etter opplæringslova'!$B$30,AD27='Krav etter opplæringslova'!$B$31,AD27='Krav etter opplæringslova'!$B$34)</f>
        <v>0</v>
      </c>
      <c r="AF27" s="84" t="str">
        <f t="shared" si="27"/>
        <v>-</v>
      </c>
      <c r="AG27" s="84">
        <f t="shared" si="28"/>
        <v>30</v>
      </c>
      <c r="AH27" s="78">
        <f t="shared" si="29"/>
        <v>30</v>
      </c>
      <c r="AI27" s="78" t="str">
        <f t="shared" si="30"/>
        <v>Ja, 30 studiepoeng</v>
      </c>
      <c r="AJ27" s="84" t="str">
        <f t="shared" si="31"/>
        <v>Ja, 30 studiepoeng</v>
      </c>
      <c r="AK27" s="99" t="str">
        <f t="shared" si="32"/>
        <v>-</v>
      </c>
      <c r="AL27" s="139"/>
      <c r="AM27" s="82" t="str">
        <f>CONCATENATE("Studiepoeng relevant for: ",'Undervisning i fag med krav'!AL27)</f>
        <v xml:space="preserve">Studiepoeng relevant for: </v>
      </c>
      <c r="AN27" s="82" t="str">
        <f>IF('Undervisning i fag med krav'!AL27=0,"-",AM27)</f>
        <v>-</v>
      </c>
      <c r="AO27" s="136"/>
      <c r="AP27" s="84" t="b">
        <f>OR(AO27='Krav etter opplæringslova'!$B$27,AO27='Krav etter opplæringslova'!$B$30,AO27='Krav etter opplæringslova'!$B$31,AO27='Krav etter opplæringslova'!$B$34)</f>
        <v>0</v>
      </c>
      <c r="AQ27" s="84" t="str">
        <f t="shared" si="33"/>
        <v>-</v>
      </c>
      <c r="AR27" s="84">
        <f t="shared" si="34"/>
        <v>30</v>
      </c>
      <c r="AS27" s="78">
        <f t="shared" si="35"/>
        <v>30</v>
      </c>
      <c r="AT27" s="78" t="str">
        <f t="shared" si="36"/>
        <v>Ja, 30 studiepoeng</v>
      </c>
      <c r="AU27" s="84" t="str">
        <f t="shared" si="37"/>
        <v>Ja, 30 studiepoeng</v>
      </c>
      <c r="AV27" s="99" t="str">
        <f t="shared" si="38"/>
        <v>-</v>
      </c>
      <c r="AW27" s="142"/>
      <c r="AX27" s="82" t="str">
        <f>CONCATENATE("Studiepoeng relevant for: ",'Undervisning i fag med krav'!AW27)</f>
        <v xml:space="preserve">Studiepoeng relevant for: </v>
      </c>
      <c r="AY27" s="82" t="str">
        <f>IF('Undervisning i fag med krav'!AW27=0,"-",AX27)</f>
        <v>-</v>
      </c>
      <c r="AZ27" s="136"/>
      <c r="BA27" s="84" t="b">
        <f>OR(AZ27='Krav etter opplæringslova'!$B$27,AZ27='Krav etter opplæringslova'!$B$30,AZ27='Krav etter opplæringslova'!$B$31,AZ27='Krav etter opplæringslova'!$B$34)</f>
        <v>0</v>
      </c>
      <c r="BB27" s="84" t="str">
        <f t="shared" si="39"/>
        <v>-</v>
      </c>
      <c r="BC27" s="84">
        <f t="shared" si="40"/>
        <v>30</v>
      </c>
      <c r="BD27" s="78">
        <f t="shared" si="41"/>
        <v>30</v>
      </c>
      <c r="BE27" s="78" t="str">
        <f t="shared" si="42"/>
        <v>Ja, 30 studiepoeng</v>
      </c>
      <c r="BF27" s="84" t="str">
        <f t="shared" si="43"/>
        <v>Ja, 30 studiepoeng</v>
      </c>
      <c r="BG27" s="99" t="str">
        <f t="shared" si="44"/>
        <v>-</v>
      </c>
      <c r="BH27" s="139"/>
      <c r="BI27" s="82" t="str">
        <f>CONCATENATE("Studiepoeng relevant for: ",'Undervisning i fag med krav'!BH27)</f>
        <v xml:space="preserve">Studiepoeng relevant for: </v>
      </c>
      <c r="BJ27" s="82" t="str">
        <f>IF('Undervisning i fag med krav'!BH27=0,"-",BI27)</f>
        <v>-</v>
      </c>
      <c r="BK27" s="136"/>
      <c r="BL27" s="84" t="b">
        <f>OR(BK27='Krav etter opplæringslova'!$B$27,BK27='Krav etter opplæringslova'!$B$30,BK27='Krav etter opplæringslova'!$B$31,BK27='Krav etter opplæringslova'!$B$34)</f>
        <v>0</v>
      </c>
      <c r="BM27" s="84" t="str">
        <f t="shared" si="45"/>
        <v>-</v>
      </c>
      <c r="BN27" s="84">
        <f t="shared" si="46"/>
        <v>30</v>
      </c>
      <c r="BO27" s="78">
        <f t="shared" si="47"/>
        <v>30</v>
      </c>
      <c r="BP27" s="78" t="str">
        <f t="shared" si="48"/>
        <v>Ja, 30 studiepoeng</v>
      </c>
      <c r="BQ27" s="84" t="str">
        <f t="shared" si="49"/>
        <v>Ja, 30 studiepoeng</v>
      </c>
      <c r="BR27" s="101" t="str">
        <f t="shared" si="50"/>
        <v>-</v>
      </c>
      <c r="BS27" s="142"/>
      <c r="BT27" s="82" t="str">
        <f>CONCATENATE("Studiepoeng relevant for: ",'Undervisning i fag med krav'!BS27)</f>
        <v xml:space="preserve">Studiepoeng relevant for: </v>
      </c>
      <c r="BU27" s="82" t="str">
        <f>IF('Undervisning i fag med krav'!BS27=0,"-",BT27)</f>
        <v>-</v>
      </c>
      <c r="BV27" s="136"/>
      <c r="BW27" s="84" t="b">
        <f>OR(BV27='Krav etter opplæringslova'!$B$27,BV27='Krav etter opplæringslova'!$B$30,BV27='Krav etter opplæringslova'!$B$31,BV27='Krav etter opplæringslova'!$B$34)</f>
        <v>0</v>
      </c>
      <c r="BX27" s="84" t="str">
        <f t="shared" si="51"/>
        <v>-</v>
      </c>
      <c r="BY27" s="84">
        <f t="shared" si="52"/>
        <v>30</v>
      </c>
      <c r="BZ27" s="78">
        <f t="shared" si="53"/>
        <v>30</v>
      </c>
      <c r="CA27" s="78" t="str">
        <f t="shared" si="54"/>
        <v>Ja, 30 studiepoeng</v>
      </c>
      <c r="CB27" s="84" t="str">
        <f t="shared" si="55"/>
        <v>Ja, 30 studiepoeng</v>
      </c>
      <c r="CC27" s="101" t="str">
        <f t="shared" si="56"/>
        <v>-</v>
      </c>
      <c r="CD27" s="142"/>
      <c r="CE27" s="82" t="str">
        <f>CONCATENATE("Studiepoeng relevant for: ",'Undervisning i fag med krav'!CD27)</f>
        <v xml:space="preserve">Studiepoeng relevant for: </v>
      </c>
      <c r="CF27" s="82" t="str">
        <f>IF('Undervisning i fag med krav'!CD27=0,"-",CE27)</f>
        <v>-</v>
      </c>
      <c r="CG27" s="136"/>
      <c r="CH27" s="84" t="b">
        <f>OR(CG27='Krav etter opplæringslova'!$B$27,CG27='Krav etter opplæringslova'!$B$30,CG27='Krav etter opplæringslova'!$B$31,CG27='Krav etter opplæringslova'!$B$34)</f>
        <v>0</v>
      </c>
      <c r="CI27" s="84" t="str">
        <f t="shared" si="57"/>
        <v>-</v>
      </c>
      <c r="CJ27" s="84">
        <f t="shared" si="58"/>
        <v>30</v>
      </c>
      <c r="CK27" s="78">
        <f t="shared" si="59"/>
        <v>30</v>
      </c>
      <c r="CL27" s="78" t="str">
        <f t="shared" si="60"/>
        <v>Ja, 30 studiepoeng</v>
      </c>
      <c r="CM27" s="84" t="str">
        <f t="shared" si="61"/>
        <v>Ja, 30 studiepoeng</v>
      </c>
      <c r="CN27" s="106" t="str">
        <f t="shared" si="62"/>
        <v>-</v>
      </c>
      <c r="CO27" s="44"/>
      <c r="CP27" s="45"/>
    </row>
    <row r="28" spans="1:94" s="51" customFormat="1" ht="28.5" x14ac:dyDescent="0.2">
      <c r="A28" s="49">
        <f>'Formell utdanning'!A28</f>
        <v>0</v>
      </c>
      <c r="B28" s="50">
        <f>'Formell utdanning'!B28</f>
        <v>0</v>
      </c>
      <c r="C28" s="94" t="str">
        <f t="shared" si="63"/>
        <v>-</v>
      </c>
      <c r="D28" s="95" t="str">
        <f t="shared" si="64"/>
        <v>-</v>
      </c>
      <c r="E28" s="133"/>
      <c r="F28" s="55" t="str">
        <f>CONCATENATE("Studiepoeng relevant for: ",'Undervisning i fag med krav'!E28)</f>
        <v xml:space="preserve">Studiepoeng relevant for: </v>
      </c>
      <c r="G28" s="82" t="str">
        <f>IF('Undervisning i fag med krav'!E28=0,"-",F28)</f>
        <v>-</v>
      </c>
      <c r="H28" s="136"/>
      <c r="I28" s="84" t="b">
        <f>OR(H28='Krav etter opplæringslova'!$B$27,H28='Krav etter opplæringslova'!$B$30,H28='Krav etter opplæringslova'!$B$31,H28='Krav etter opplæringslova'!$B$34)</f>
        <v>0</v>
      </c>
      <c r="J28" s="84" t="str">
        <f t="shared" si="65"/>
        <v>-</v>
      </c>
      <c r="K28" s="84">
        <f t="shared" si="66"/>
        <v>30</v>
      </c>
      <c r="L28" s="78">
        <f t="shared" si="67"/>
        <v>30</v>
      </c>
      <c r="M28" s="78" t="str">
        <f t="shared" si="18"/>
        <v>Ja, 30 studiepoeng</v>
      </c>
      <c r="N28" s="84" t="str">
        <f t="shared" si="68"/>
        <v>Ja, 30 studiepoeng</v>
      </c>
      <c r="O28" s="99" t="str">
        <f t="shared" si="69"/>
        <v>-</v>
      </c>
      <c r="P28" s="139"/>
      <c r="Q28" s="82" t="str">
        <f>CONCATENATE("Studiepoeng relevant for: ",'Undervisning i fag med krav'!P28)</f>
        <v xml:space="preserve">Studiepoeng relevant for: </v>
      </c>
      <c r="R28" s="82" t="str">
        <f>IF('Undervisning i fag med krav'!P28=0,"-",Q28)</f>
        <v>-</v>
      </c>
      <c r="S28" s="136"/>
      <c r="T28" s="84" t="b">
        <f>OR(S28='Krav etter opplæringslova'!$B$27,S28='Krav etter opplæringslova'!$B$30,S28='Krav etter opplæringslova'!$B$31,S28='Krav etter opplæringslova'!$B$34)</f>
        <v>0</v>
      </c>
      <c r="U28" s="84" t="str">
        <f t="shared" si="21"/>
        <v>-</v>
      </c>
      <c r="V28" s="84">
        <f t="shared" si="22"/>
        <v>30</v>
      </c>
      <c r="W28" s="78">
        <f t="shared" si="23"/>
        <v>30</v>
      </c>
      <c r="X28" s="78" t="str">
        <f t="shared" si="24"/>
        <v>Ja, 30 studiepoeng</v>
      </c>
      <c r="Y28" s="84" t="str">
        <f t="shared" si="25"/>
        <v>Ja, 30 studiepoeng</v>
      </c>
      <c r="Z28" s="99" t="str">
        <f t="shared" si="26"/>
        <v>-</v>
      </c>
      <c r="AA28" s="142"/>
      <c r="AB28" s="82" t="str">
        <f>CONCATENATE("Studiepoeng relevant for: ",'Undervisning i fag med krav'!AA28)</f>
        <v xml:space="preserve">Studiepoeng relevant for: </v>
      </c>
      <c r="AC28" s="82" t="str">
        <f>IF('Undervisning i fag med krav'!AA28=0,"-",AB28)</f>
        <v>-</v>
      </c>
      <c r="AD28" s="136"/>
      <c r="AE28" s="84" t="b">
        <f>OR(AD28='Krav etter opplæringslova'!$B$27,AD28='Krav etter opplæringslova'!$B$30,AD28='Krav etter opplæringslova'!$B$31,AD28='Krav etter opplæringslova'!$B$34)</f>
        <v>0</v>
      </c>
      <c r="AF28" s="84" t="str">
        <f t="shared" si="27"/>
        <v>-</v>
      </c>
      <c r="AG28" s="84">
        <f t="shared" si="28"/>
        <v>30</v>
      </c>
      <c r="AH28" s="78">
        <f t="shared" si="29"/>
        <v>30</v>
      </c>
      <c r="AI28" s="78" t="str">
        <f t="shared" si="30"/>
        <v>Ja, 30 studiepoeng</v>
      </c>
      <c r="AJ28" s="84" t="str">
        <f t="shared" si="31"/>
        <v>Ja, 30 studiepoeng</v>
      </c>
      <c r="AK28" s="99" t="str">
        <f t="shared" si="32"/>
        <v>-</v>
      </c>
      <c r="AL28" s="139"/>
      <c r="AM28" s="82" t="str">
        <f>CONCATENATE("Studiepoeng relevant for: ",'Undervisning i fag med krav'!AL28)</f>
        <v xml:space="preserve">Studiepoeng relevant for: </v>
      </c>
      <c r="AN28" s="82" t="str">
        <f>IF('Undervisning i fag med krav'!AL28=0,"-",AM28)</f>
        <v>-</v>
      </c>
      <c r="AO28" s="136"/>
      <c r="AP28" s="84" t="b">
        <f>OR(AO28='Krav etter opplæringslova'!$B$27,AO28='Krav etter opplæringslova'!$B$30,AO28='Krav etter opplæringslova'!$B$31,AO28='Krav etter opplæringslova'!$B$34)</f>
        <v>0</v>
      </c>
      <c r="AQ28" s="84" t="str">
        <f t="shared" si="33"/>
        <v>-</v>
      </c>
      <c r="AR28" s="84">
        <f t="shared" si="34"/>
        <v>30</v>
      </c>
      <c r="AS28" s="78">
        <f t="shared" si="35"/>
        <v>30</v>
      </c>
      <c r="AT28" s="78" t="str">
        <f t="shared" si="36"/>
        <v>Ja, 30 studiepoeng</v>
      </c>
      <c r="AU28" s="84" t="str">
        <f t="shared" si="37"/>
        <v>Ja, 30 studiepoeng</v>
      </c>
      <c r="AV28" s="99" t="str">
        <f t="shared" si="38"/>
        <v>-</v>
      </c>
      <c r="AW28" s="142"/>
      <c r="AX28" s="82" t="str">
        <f>CONCATENATE("Studiepoeng relevant for: ",'Undervisning i fag med krav'!AW28)</f>
        <v xml:space="preserve">Studiepoeng relevant for: </v>
      </c>
      <c r="AY28" s="82" t="str">
        <f>IF('Undervisning i fag med krav'!AW28=0,"-",AX28)</f>
        <v>-</v>
      </c>
      <c r="AZ28" s="136"/>
      <c r="BA28" s="84" t="b">
        <f>OR(AZ28='Krav etter opplæringslova'!$B$27,AZ28='Krav etter opplæringslova'!$B$30,AZ28='Krav etter opplæringslova'!$B$31,AZ28='Krav etter opplæringslova'!$B$34)</f>
        <v>0</v>
      </c>
      <c r="BB28" s="84" t="str">
        <f t="shared" si="39"/>
        <v>-</v>
      </c>
      <c r="BC28" s="84">
        <f t="shared" si="40"/>
        <v>30</v>
      </c>
      <c r="BD28" s="78">
        <f t="shared" si="41"/>
        <v>30</v>
      </c>
      <c r="BE28" s="78" t="str">
        <f t="shared" si="42"/>
        <v>Ja, 30 studiepoeng</v>
      </c>
      <c r="BF28" s="84" t="str">
        <f t="shared" si="43"/>
        <v>Ja, 30 studiepoeng</v>
      </c>
      <c r="BG28" s="99" t="str">
        <f t="shared" si="44"/>
        <v>-</v>
      </c>
      <c r="BH28" s="139"/>
      <c r="BI28" s="82" t="str">
        <f>CONCATENATE("Studiepoeng relevant for: ",'Undervisning i fag med krav'!BH28)</f>
        <v xml:space="preserve">Studiepoeng relevant for: </v>
      </c>
      <c r="BJ28" s="82" t="str">
        <f>IF('Undervisning i fag med krav'!BH28=0,"-",BI28)</f>
        <v>-</v>
      </c>
      <c r="BK28" s="136"/>
      <c r="BL28" s="84" t="b">
        <f>OR(BK28='Krav etter opplæringslova'!$B$27,BK28='Krav etter opplæringslova'!$B$30,BK28='Krav etter opplæringslova'!$B$31,BK28='Krav etter opplæringslova'!$B$34)</f>
        <v>0</v>
      </c>
      <c r="BM28" s="84" t="str">
        <f t="shared" si="45"/>
        <v>-</v>
      </c>
      <c r="BN28" s="84">
        <f t="shared" si="46"/>
        <v>30</v>
      </c>
      <c r="BO28" s="78">
        <f t="shared" si="47"/>
        <v>30</v>
      </c>
      <c r="BP28" s="78" t="str">
        <f t="shared" si="48"/>
        <v>Ja, 30 studiepoeng</v>
      </c>
      <c r="BQ28" s="84" t="str">
        <f t="shared" si="49"/>
        <v>Ja, 30 studiepoeng</v>
      </c>
      <c r="BR28" s="101" t="str">
        <f t="shared" si="50"/>
        <v>-</v>
      </c>
      <c r="BS28" s="142"/>
      <c r="BT28" s="82" t="str">
        <f>CONCATENATE("Studiepoeng relevant for: ",'Undervisning i fag med krav'!BS28)</f>
        <v xml:space="preserve">Studiepoeng relevant for: </v>
      </c>
      <c r="BU28" s="82" t="str">
        <f>IF('Undervisning i fag med krav'!BS28=0,"-",BT28)</f>
        <v>-</v>
      </c>
      <c r="BV28" s="136"/>
      <c r="BW28" s="84" t="b">
        <f>OR(BV28='Krav etter opplæringslova'!$B$27,BV28='Krav etter opplæringslova'!$B$30,BV28='Krav etter opplæringslova'!$B$31,BV28='Krav etter opplæringslova'!$B$34)</f>
        <v>0</v>
      </c>
      <c r="BX28" s="84" t="str">
        <f t="shared" si="51"/>
        <v>-</v>
      </c>
      <c r="BY28" s="84">
        <f t="shared" si="52"/>
        <v>30</v>
      </c>
      <c r="BZ28" s="78">
        <f t="shared" si="53"/>
        <v>30</v>
      </c>
      <c r="CA28" s="78" t="str">
        <f t="shared" si="54"/>
        <v>Ja, 30 studiepoeng</v>
      </c>
      <c r="CB28" s="84" t="str">
        <f t="shared" si="55"/>
        <v>Ja, 30 studiepoeng</v>
      </c>
      <c r="CC28" s="101" t="str">
        <f t="shared" si="56"/>
        <v>-</v>
      </c>
      <c r="CD28" s="142"/>
      <c r="CE28" s="82" t="str">
        <f>CONCATENATE("Studiepoeng relevant for: ",'Undervisning i fag med krav'!CD28)</f>
        <v xml:space="preserve">Studiepoeng relevant for: </v>
      </c>
      <c r="CF28" s="82" t="str">
        <f>IF('Undervisning i fag med krav'!CD28=0,"-",CE28)</f>
        <v>-</v>
      </c>
      <c r="CG28" s="136"/>
      <c r="CH28" s="84" t="b">
        <f>OR(CG28='Krav etter opplæringslova'!$B$27,CG28='Krav etter opplæringslova'!$B$30,CG28='Krav etter opplæringslova'!$B$31,CG28='Krav etter opplæringslova'!$B$34)</f>
        <v>0</v>
      </c>
      <c r="CI28" s="84" t="str">
        <f t="shared" si="57"/>
        <v>-</v>
      </c>
      <c r="CJ28" s="84">
        <f t="shared" si="58"/>
        <v>30</v>
      </c>
      <c r="CK28" s="78">
        <f t="shared" si="59"/>
        <v>30</v>
      </c>
      <c r="CL28" s="78" t="str">
        <f t="shared" si="60"/>
        <v>Ja, 30 studiepoeng</v>
      </c>
      <c r="CM28" s="84" t="str">
        <f t="shared" si="61"/>
        <v>Ja, 30 studiepoeng</v>
      </c>
      <c r="CN28" s="106" t="str">
        <f t="shared" si="62"/>
        <v>-</v>
      </c>
      <c r="CO28" s="44"/>
      <c r="CP28" s="45"/>
    </row>
    <row r="29" spans="1:94" s="51" customFormat="1" ht="28.5" x14ac:dyDescent="0.2">
      <c r="A29" s="49">
        <f>'Formell utdanning'!A29</f>
        <v>0</v>
      </c>
      <c r="B29" s="50">
        <f>'Formell utdanning'!B29</f>
        <v>0</v>
      </c>
      <c r="C29" s="94" t="str">
        <f t="shared" si="63"/>
        <v>-</v>
      </c>
      <c r="D29" s="95" t="str">
        <f t="shared" si="64"/>
        <v>-</v>
      </c>
      <c r="E29" s="133"/>
      <c r="F29" s="55" t="str">
        <f>CONCATENATE("Studiepoeng relevant for: ",'Undervisning i fag med krav'!E29)</f>
        <v xml:space="preserve">Studiepoeng relevant for: </v>
      </c>
      <c r="G29" s="82" t="str">
        <f>IF('Undervisning i fag med krav'!E29=0,"-",F29)</f>
        <v>-</v>
      </c>
      <c r="H29" s="136"/>
      <c r="I29" s="84" t="b">
        <f>OR(H29='Krav etter opplæringslova'!$B$27,H29='Krav etter opplæringslova'!$B$30,H29='Krav etter opplæringslova'!$B$31,H29='Krav etter opplæringslova'!$B$34)</f>
        <v>0</v>
      </c>
      <c r="J29" s="84" t="str">
        <f t="shared" si="65"/>
        <v>-</v>
      </c>
      <c r="K29" s="84">
        <f t="shared" si="66"/>
        <v>30</v>
      </c>
      <c r="L29" s="78">
        <f t="shared" si="67"/>
        <v>30</v>
      </c>
      <c r="M29" s="78" t="str">
        <f t="shared" si="18"/>
        <v>Ja, 30 studiepoeng</v>
      </c>
      <c r="N29" s="84" t="str">
        <f t="shared" si="68"/>
        <v>Ja, 30 studiepoeng</v>
      </c>
      <c r="O29" s="99" t="str">
        <f t="shared" si="69"/>
        <v>-</v>
      </c>
      <c r="P29" s="139"/>
      <c r="Q29" s="82" t="str">
        <f>CONCATENATE("Studiepoeng relevant for: ",'Undervisning i fag med krav'!P29)</f>
        <v xml:space="preserve">Studiepoeng relevant for: </v>
      </c>
      <c r="R29" s="82" t="str">
        <f>IF('Undervisning i fag med krav'!P29=0,"-",Q29)</f>
        <v>-</v>
      </c>
      <c r="S29" s="136"/>
      <c r="T29" s="84" t="b">
        <f>OR(S29='Krav etter opplæringslova'!$B$27,S29='Krav etter opplæringslova'!$B$30,S29='Krav etter opplæringslova'!$B$31,S29='Krav etter opplæringslova'!$B$34)</f>
        <v>0</v>
      </c>
      <c r="U29" s="84" t="str">
        <f t="shared" si="21"/>
        <v>-</v>
      </c>
      <c r="V29" s="84">
        <f t="shared" si="22"/>
        <v>30</v>
      </c>
      <c r="W29" s="78">
        <f t="shared" si="23"/>
        <v>30</v>
      </c>
      <c r="X29" s="78" t="str">
        <f t="shared" si="24"/>
        <v>Ja, 30 studiepoeng</v>
      </c>
      <c r="Y29" s="84" t="str">
        <f t="shared" si="25"/>
        <v>Ja, 30 studiepoeng</v>
      </c>
      <c r="Z29" s="99" t="str">
        <f t="shared" si="26"/>
        <v>-</v>
      </c>
      <c r="AA29" s="142"/>
      <c r="AB29" s="82" t="str">
        <f>CONCATENATE("Studiepoeng relevant for: ",'Undervisning i fag med krav'!AA29)</f>
        <v xml:space="preserve">Studiepoeng relevant for: </v>
      </c>
      <c r="AC29" s="82" t="str">
        <f>IF('Undervisning i fag med krav'!AA29=0,"-",AB29)</f>
        <v>-</v>
      </c>
      <c r="AD29" s="136"/>
      <c r="AE29" s="84" t="b">
        <f>OR(AD29='Krav etter opplæringslova'!$B$27,AD29='Krav etter opplæringslova'!$B$30,AD29='Krav etter opplæringslova'!$B$31,AD29='Krav etter opplæringslova'!$B$34)</f>
        <v>0</v>
      </c>
      <c r="AF29" s="84" t="str">
        <f t="shared" si="27"/>
        <v>-</v>
      </c>
      <c r="AG29" s="84">
        <f t="shared" si="28"/>
        <v>30</v>
      </c>
      <c r="AH29" s="78">
        <f t="shared" si="29"/>
        <v>30</v>
      </c>
      <c r="AI29" s="78" t="str">
        <f t="shared" si="30"/>
        <v>Ja, 30 studiepoeng</v>
      </c>
      <c r="AJ29" s="84" t="str">
        <f t="shared" si="31"/>
        <v>Ja, 30 studiepoeng</v>
      </c>
      <c r="AK29" s="99" t="str">
        <f t="shared" si="32"/>
        <v>-</v>
      </c>
      <c r="AL29" s="139"/>
      <c r="AM29" s="82" t="str">
        <f>CONCATENATE("Studiepoeng relevant for: ",'Undervisning i fag med krav'!AL29)</f>
        <v xml:space="preserve">Studiepoeng relevant for: </v>
      </c>
      <c r="AN29" s="82" t="str">
        <f>IF('Undervisning i fag med krav'!AL29=0,"-",AM29)</f>
        <v>-</v>
      </c>
      <c r="AO29" s="136"/>
      <c r="AP29" s="84" t="b">
        <f>OR(AO29='Krav etter opplæringslova'!$B$27,AO29='Krav etter opplæringslova'!$B$30,AO29='Krav etter opplæringslova'!$B$31,AO29='Krav etter opplæringslova'!$B$34)</f>
        <v>0</v>
      </c>
      <c r="AQ29" s="84" t="str">
        <f t="shared" si="33"/>
        <v>-</v>
      </c>
      <c r="AR29" s="84">
        <f t="shared" si="34"/>
        <v>30</v>
      </c>
      <c r="AS29" s="78">
        <f t="shared" si="35"/>
        <v>30</v>
      </c>
      <c r="AT29" s="78" t="str">
        <f t="shared" si="36"/>
        <v>Ja, 30 studiepoeng</v>
      </c>
      <c r="AU29" s="84" t="str">
        <f t="shared" si="37"/>
        <v>Ja, 30 studiepoeng</v>
      </c>
      <c r="AV29" s="99" t="str">
        <f t="shared" si="38"/>
        <v>-</v>
      </c>
      <c r="AW29" s="142"/>
      <c r="AX29" s="82" t="str">
        <f>CONCATENATE("Studiepoeng relevant for: ",'Undervisning i fag med krav'!AW29)</f>
        <v xml:space="preserve">Studiepoeng relevant for: </v>
      </c>
      <c r="AY29" s="82" t="str">
        <f>IF('Undervisning i fag med krav'!AW29=0,"-",AX29)</f>
        <v>-</v>
      </c>
      <c r="AZ29" s="136"/>
      <c r="BA29" s="84" t="b">
        <f>OR(AZ29='Krav etter opplæringslova'!$B$27,AZ29='Krav etter opplæringslova'!$B$30,AZ29='Krav etter opplæringslova'!$B$31,AZ29='Krav etter opplæringslova'!$B$34)</f>
        <v>0</v>
      </c>
      <c r="BB29" s="84" t="str">
        <f t="shared" si="39"/>
        <v>-</v>
      </c>
      <c r="BC29" s="84">
        <f t="shared" si="40"/>
        <v>30</v>
      </c>
      <c r="BD29" s="78">
        <f t="shared" si="41"/>
        <v>30</v>
      </c>
      <c r="BE29" s="78" t="str">
        <f t="shared" si="42"/>
        <v>Ja, 30 studiepoeng</v>
      </c>
      <c r="BF29" s="84" t="str">
        <f t="shared" si="43"/>
        <v>Ja, 30 studiepoeng</v>
      </c>
      <c r="BG29" s="99" t="str">
        <f t="shared" si="44"/>
        <v>-</v>
      </c>
      <c r="BH29" s="139"/>
      <c r="BI29" s="82" t="str">
        <f>CONCATENATE("Studiepoeng relevant for: ",'Undervisning i fag med krav'!BH29)</f>
        <v xml:space="preserve">Studiepoeng relevant for: </v>
      </c>
      <c r="BJ29" s="82" t="str">
        <f>IF('Undervisning i fag med krav'!BH29=0,"-",BI29)</f>
        <v>-</v>
      </c>
      <c r="BK29" s="136"/>
      <c r="BL29" s="84" t="b">
        <f>OR(BK29='Krav etter opplæringslova'!$B$27,BK29='Krav etter opplæringslova'!$B$30,BK29='Krav etter opplæringslova'!$B$31,BK29='Krav etter opplæringslova'!$B$34)</f>
        <v>0</v>
      </c>
      <c r="BM29" s="84" t="str">
        <f t="shared" si="45"/>
        <v>-</v>
      </c>
      <c r="BN29" s="84">
        <f t="shared" si="46"/>
        <v>30</v>
      </c>
      <c r="BO29" s="78">
        <f t="shared" si="47"/>
        <v>30</v>
      </c>
      <c r="BP29" s="78" t="str">
        <f t="shared" si="48"/>
        <v>Ja, 30 studiepoeng</v>
      </c>
      <c r="BQ29" s="84" t="str">
        <f t="shared" si="49"/>
        <v>Ja, 30 studiepoeng</v>
      </c>
      <c r="BR29" s="101" t="str">
        <f t="shared" si="50"/>
        <v>-</v>
      </c>
      <c r="BS29" s="142"/>
      <c r="BT29" s="82" t="str">
        <f>CONCATENATE("Studiepoeng relevant for: ",'Undervisning i fag med krav'!BS29)</f>
        <v xml:space="preserve">Studiepoeng relevant for: </v>
      </c>
      <c r="BU29" s="82" t="str">
        <f>IF('Undervisning i fag med krav'!BS29=0,"-",BT29)</f>
        <v>-</v>
      </c>
      <c r="BV29" s="136"/>
      <c r="BW29" s="84" t="b">
        <f>OR(BV29='Krav etter opplæringslova'!$B$27,BV29='Krav etter opplæringslova'!$B$30,BV29='Krav etter opplæringslova'!$B$31,BV29='Krav etter opplæringslova'!$B$34)</f>
        <v>0</v>
      </c>
      <c r="BX29" s="84" t="str">
        <f t="shared" si="51"/>
        <v>-</v>
      </c>
      <c r="BY29" s="84">
        <f t="shared" si="52"/>
        <v>30</v>
      </c>
      <c r="BZ29" s="78">
        <f t="shared" si="53"/>
        <v>30</v>
      </c>
      <c r="CA29" s="78" t="str">
        <f t="shared" si="54"/>
        <v>Ja, 30 studiepoeng</v>
      </c>
      <c r="CB29" s="84" t="str">
        <f t="shared" si="55"/>
        <v>Ja, 30 studiepoeng</v>
      </c>
      <c r="CC29" s="101" t="str">
        <f t="shared" si="56"/>
        <v>-</v>
      </c>
      <c r="CD29" s="142"/>
      <c r="CE29" s="82" t="str">
        <f>CONCATENATE("Studiepoeng relevant for: ",'Undervisning i fag med krav'!CD29)</f>
        <v xml:space="preserve">Studiepoeng relevant for: </v>
      </c>
      <c r="CF29" s="82" t="str">
        <f>IF('Undervisning i fag med krav'!CD29=0,"-",CE29)</f>
        <v>-</v>
      </c>
      <c r="CG29" s="136"/>
      <c r="CH29" s="84" t="b">
        <f>OR(CG29='Krav etter opplæringslova'!$B$27,CG29='Krav etter opplæringslova'!$B$30,CG29='Krav etter opplæringslova'!$B$31,CG29='Krav etter opplæringslova'!$B$34)</f>
        <v>0</v>
      </c>
      <c r="CI29" s="84" t="str">
        <f t="shared" si="57"/>
        <v>-</v>
      </c>
      <c r="CJ29" s="84">
        <f t="shared" si="58"/>
        <v>30</v>
      </c>
      <c r="CK29" s="78">
        <f t="shared" si="59"/>
        <v>30</v>
      </c>
      <c r="CL29" s="78" t="str">
        <f t="shared" si="60"/>
        <v>Ja, 30 studiepoeng</v>
      </c>
      <c r="CM29" s="84" t="str">
        <f t="shared" si="61"/>
        <v>Ja, 30 studiepoeng</v>
      </c>
      <c r="CN29" s="106" t="str">
        <f t="shared" si="62"/>
        <v>-</v>
      </c>
      <c r="CO29" s="44"/>
      <c r="CP29" s="45"/>
    </row>
    <row r="30" spans="1:94" s="51" customFormat="1" ht="28.5" x14ac:dyDescent="0.2">
      <c r="A30" s="49">
        <f>'Formell utdanning'!A30</f>
        <v>0</v>
      </c>
      <c r="B30" s="50">
        <f>'Formell utdanning'!B30</f>
        <v>0</v>
      </c>
      <c r="C30" s="94" t="str">
        <f t="shared" si="63"/>
        <v>-</v>
      </c>
      <c r="D30" s="95" t="str">
        <f t="shared" si="64"/>
        <v>-</v>
      </c>
      <c r="E30" s="133"/>
      <c r="F30" s="55" t="str">
        <f>CONCATENATE("Studiepoeng relevant for: ",'Undervisning i fag med krav'!E30)</f>
        <v xml:space="preserve">Studiepoeng relevant for: </v>
      </c>
      <c r="G30" s="82" t="str">
        <f>IF('Undervisning i fag med krav'!E30=0,"-",F30)</f>
        <v>-</v>
      </c>
      <c r="H30" s="136"/>
      <c r="I30" s="84" t="b">
        <f>OR(H30='Krav etter opplæringslova'!$B$27,H30='Krav etter opplæringslova'!$B$30,H30='Krav etter opplæringslova'!$B$31,H30='Krav etter opplæringslova'!$B$34)</f>
        <v>0</v>
      </c>
      <c r="J30" s="84" t="str">
        <f t="shared" si="65"/>
        <v>-</v>
      </c>
      <c r="K30" s="84">
        <f t="shared" si="66"/>
        <v>30</v>
      </c>
      <c r="L30" s="78">
        <f t="shared" si="67"/>
        <v>30</v>
      </c>
      <c r="M30" s="78" t="str">
        <f t="shared" si="18"/>
        <v>Ja, 30 studiepoeng</v>
      </c>
      <c r="N30" s="84" t="str">
        <f t="shared" si="68"/>
        <v>Ja, 30 studiepoeng</v>
      </c>
      <c r="O30" s="99" t="str">
        <f t="shared" si="69"/>
        <v>-</v>
      </c>
      <c r="P30" s="139"/>
      <c r="Q30" s="82" t="str">
        <f>CONCATENATE("Studiepoeng relevant for: ",'Undervisning i fag med krav'!P30)</f>
        <v xml:space="preserve">Studiepoeng relevant for: </v>
      </c>
      <c r="R30" s="82" t="str">
        <f>IF('Undervisning i fag med krav'!P30=0,"-",Q30)</f>
        <v>-</v>
      </c>
      <c r="S30" s="136"/>
      <c r="T30" s="84" t="b">
        <f>OR(S30='Krav etter opplæringslova'!$B$27,S30='Krav etter opplæringslova'!$B$30,S30='Krav etter opplæringslova'!$B$31,S30='Krav etter opplæringslova'!$B$34)</f>
        <v>0</v>
      </c>
      <c r="U30" s="84" t="str">
        <f t="shared" si="21"/>
        <v>-</v>
      </c>
      <c r="V30" s="84">
        <f t="shared" si="22"/>
        <v>30</v>
      </c>
      <c r="W30" s="78">
        <f t="shared" si="23"/>
        <v>30</v>
      </c>
      <c r="X30" s="78" t="str">
        <f t="shared" si="24"/>
        <v>Ja, 30 studiepoeng</v>
      </c>
      <c r="Y30" s="84" t="str">
        <f t="shared" si="25"/>
        <v>Ja, 30 studiepoeng</v>
      </c>
      <c r="Z30" s="99" t="str">
        <f t="shared" si="26"/>
        <v>-</v>
      </c>
      <c r="AA30" s="142"/>
      <c r="AB30" s="82" t="str">
        <f>CONCATENATE("Studiepoeng relevant for: ",'Undervisning i fag med krav'!AA30)</f>
        <v xml:space="preserve">Studiepoeng relevant for: </v>
      </c>
      <c r="AC30" s="82" t="str">
        <f>IF('Undervisning i fag med krav'!AA30=0,"-",AB30)</f>
        <v>-</v>
      </c>
      <c r="AD30" s="136"/>
      <c r="AE30" s="84" t="b">
        <f>OR(AD30='Krav etter opplæringslova'!$B$27,AD30='Krav etter opplæringslova'!$B$30,AD30='Krav etter opplæringslova'!$B$31,AD30='Krav etter opplæringslova'!$B$34)</f>
        <v>0</v>
      </c>
      <c r="AF30" s="84" t="str">
        <f t="shared" si="27"/>
        <v>-</v>
      </c>
      <c r="AG30" s="84">
        <f t="shared" si="28"/>
        <v>30</v>
      </c>
      <c r="AH30" s="78">
        <f t="shared" si="29"/>
        <v>30</v>
      </c>
      <c r="AI30" s="78" t="str">
        <f t="shared" si="30"/>
        <v>Ja, 30 studiepoeng</v>
      </c>
      <c r="AJ30" s="84" t="str">
        <f t="shared" si="31"/>
        <v>Ja, 30 studiepoeng</v>
      </c>
      <c r="AK30" s="99" t="str">
        <f t="shared" si="32"/>
        <v>-</v>
      </c>
      <c r="AL30" s="139"/>
      <c r="AM30" s="82" t="str">
        <f>CONCATENATE("Studiepoeng relevant for: ",'Undervisning i fag med krav'!AL30)</f>
        <v xml:space="preserve">Studiepoeng relevant for: </v>
      </c>
      <c r="AN30" s="82" t="str">
        <f>IF('Undervisning i fag med krav'!AL30=0,"-",AM30)</f>
        <v>-</v>
      </c>
      <c r="AO30" s="136"/>
      <c r="AP30" s="84" t="b">
        <f>OR(AO30='Krav etter opplæringslova'!$B$27,AO30='Krav etter opplæringslova'!$B$30,AO30='Krav etter opplæringslova'!$B$31,AO30='Krav etter opplæringslova'!$B$34)</f>
        <v>0</v>
      </c>
      <c r="AQ30" s="84" t="str">
        <f t="shared" si="33"/>
        <v>-</v>
      </c>
      <c r="AR30" s="84">
        <f t="shared" si="34"/>
        <v>30</v>
      </c>
      <c r="AS30" s="78">
        <f t="shared" si="35"/>
        <v>30</v>
      </c>
      <c r="AT30" s="78" t="str">
        <f t="shared" si="36"/>
        <v>Ja, 30 studiepoeng</v>
      </c>
      <c r="AU30" s="84" t="str">
        <f t="shared" si="37"/>
        <v>Ja, 30 studiepoeng</v>
      </c>
      <c r="AV30" s="99" t="str">
        <f t="shared" si="38"/>
        <v>-</v>
      </c>
      <c r="AW30" s="142"/>
      <c r="AX30" s="82" t="str">
        <f>CONCATENATE("Studiepoeng relevant for: ",'Undervisning i fag med krav'!AW30)</f>
        <v xml:space="preserve">Studiepoeng relevant for: </v>
      </c>
      <c r="AY30" s="82" t="str">
        <f>IF('Undervisning i fag med krav'!AW30=0,"-",AX30)</f>
        <v>-</v>
      </c>
      <c r="AZ30" s="136"/>
      <c r="BA30" s="84" t="b">
        <f>OR(AZ30='Krav etter opplæringslova'!$B$27,AZ30='Krav etter opplæringslova'!$B$30,AZ30='Krav etter opplæringslova'!$B$31,AZ30='Krav etter opplæringslova'!$B$34)</f>
        <v>0</v>
      </c>
      <c r="BB30" s="84" t="str">
        <f t="shared" si="39"/>
        <v>-</v>
      </c>
      <c r="BC30" s="84">
        <f t="shared" si="40"/>
        <v>30</v>
      </c>
      <c r="BD30" s="78">
        <f t="shared" si="41"/>
        <v>30</v>
      </c>
      <c r="BE30" s="78" t="str">
        <f t="shared" si="42"/>
        <v>Ja, 30 studiepoeng</v>
      </c>
      <c r="BF30" s="84" t="str">
        <f t="shared" si="43"/>
        <v>Ja, 30 studiepoeng</v>
      </c>
      <c r="BG30" s="99" t="str">
        <f t="shared" si="44"/>
        <v>-</v>
      </c>
      <c r="BH30" s="139"/>
      <c r="BI30" s="82" t="str">
        <f>CONCATENATE("Studiepoeng relevant for: ",'Undervisning i fag med krav'!BH30)</f>
        <v xml:space="preserve">Studiepoeng relevant for: </v>
      </c>
      <c r="BJ30" s="82" t="str">
        <f>IF('Undervisning i fag med krav'!BH30=0,"-",BI30)</f>
        <v>-</v>
      </c>
      <c r="BK30" s="136"/>
      <c r="BL30" s="84" t="b">
        <f>OR(BK30='Krav etter opplæringslova'!$B$27,BK30='Krav etter opplæringslova'!$B$30,BK30='Krav etter opplæringslova'!$B$31,BK30='Krav etter opplæringslova'!$B$34)</f>
        <v>0</v>
      </c>
      <c r="BM30" s="84" t="str">
        <f t="shared" si="45"/>
        <v>-</v>
      </c>
      <c r="BN30" s="84">
        <f t="shared" si="46"/>
        <v>30</v>
      </c>
      <c r="BO30" s="78">
        <f t="shared" si="47"/>
        <v>30</v>
      </c>
      <c r="BP30" s="78" t="str">
        <f t="shared" si="48"/>
        <v>Ja, 30 studiepoeng</v>
      </c>
      <c r="BQ30" s="84" t="str">
        <f t="shared" si="49"/>
        <v>Ja, 30 studiepoeng</v>
      </c>
      <c r="BR30" s="101" t="str">
        <f t="shared" si="50"/>
        <v>-</v>
      </c>
      <c r="BS30" s="142"/>
      <c r="BT30" s="82" t="str">
        <f>CONCATENATE("Studiepoeng relevant for: ",'Undervisning i fag med krav'!BS30)</f>
        <v xml:space="preserve">Studiepoeng relevant for: </v>
      </c>
      <c r="BU30" s="82" t="str">
        <f>IF('Undervisning i fag med krav'!BS30=0,"-",BT30)</f>
        <v>-</v>
      </c>
      <c r="BV30" s="136"/>
      <c r="BW30" s="84" t="b">
        <f>OR(BV30='Krav etter opplæringslova'!$B$27,BV30='Krav etter opplæringslova'!$B$30,BV30='Krav etter opplæringslova'!$B$31,BV30='Krav etter opplæringslova'!$B$34)</f>
        <v>0</v>
      </c>
      <c r="BX30" s="84" t="str">
        <f t="shared" si="51"/>
        <v>-</v>
      </c>
      <c r="BY30" s="84">
        <f t="shared" si="52"/>
        <v>30</v>
      </c>
      <c r="BZ30" s="78">
        <f t="shared" si="53"/>
        <v>30</v>
      </c>
      <c r="CA30" s="78" t="str">
        <f t="shared" si="54"/>
        <v>Ja, 30 studiepoeng</v>
      </c>
      <c r="CB30" s="84" t="str">
        <f t="shared" si="55"/>
        <v>Ja, 30 studiepoeng</v>
      </c>
      <c r="CC30" s="101" t="str">
        <f t="shared" si="56"/>
        <v>-</v>
      </c>
      <c r="CD30" s="142"/>
      <c r="CE30" s="82" t="str">
        <f>CONCATENATE("Studiepoeng relevant for: ",'Undervisning i fag med krav'!CD30)</f>
        <v xml:space="preserve">Studiepoeng relevant for: </v>
      </c>
      <c r="CF30" s="82" t="str">
        <f>IF('Undervisning i fag med krav'!CD30=0,"-",CE30)</f>
        <v>-</v>
      </c>
      <c r="CG30" s="136"/>
      <c r="CH30" s="84" t="b">
        <f>OR(CG30='Krav etter opplæringslova'!$B$27,CG30='Krav etter opplæringslova'!$B$30,CG30='Krav etter opplæringslova'!$B$31,CG30='Krav etter opplæringslova'!$B$34)</f>
        <v>0</v>
      </c>
      <c r="CI30" s="84" t="str">
        <f t="shared" si="57"/>
        <v>-</v>
      </c>
      <c r="CJ30" s="84">
        <f t="shared" si="58"/>
        <v>30</v>
      </c>
      <c r="CK30" s="78">
        <f t="shared" si="59"/>
        <v>30</v>
      </c>
      <c r="CL30" s="78" t="str">
        <f t="shared" si="60"/>
        <v>Ja, 30 studiepoeng</v>
      </c>
      <c r="CM30" s="84" t="str">
        <f t="shared" si="61"/>
        <v>Ja, 30 studiepoeng</v>
      </c>
      <c r="CN30" s="106" t="str">
        <f t="shared" si="62"/>
        <v>-</v>
      </c>
      <c r="CO30" s="44"/>
      <c r="CP30" s="45"/>
    </row>
    <row r="31" spans="1:94" s="51" customFormat="1" ht="28.5" x14ac:dyDescent="0.2">
      <c r="A31" s="49">
        <f>'Formell utdanning'!A31</f>
        <v>0</v>
      </c>
      <c r="B31" s="50">
        <f>'Formell utdanning'!B31</f>
        <v>0</v>
      </c>
      <c r="C31" s="94" t="str">
        <f t="shared" si="63"/>
        <v>-</v>
      </c>
      <c r="D31" s="95" t="str">
        <f t="shared" si="64"/>
        <v>-</v>
      </c>
      <c r="E31" s="133"/>
      <c r="F31" s="55" t="str">
        <f>CONCATENATE("Studiepoeng relevant for: ",'Undervisning i fag med krav'!E31)</f>
        <v xml:space="preserve">Studiepoeng relevant for: </v>
      </c>
      <c r="G31" s="82" t="str">
        <f>IF('Undervisning i fag med krav'!E31=0,"-",F31)</f>
        <v>-</v>
      </c>
      <c r="H31" s="136"/>
      <c r="I31" s="84" t="b">
        <f>OR(H31='Krav etter opplæringslova'!$B$27,H31='Krav etter opplæringslova'!$B$30,H31='Krav etter opplæringslova'!$B$31,H31='Krav etter opplæringslova'!$B$34)</f>
        <v>0</v>
      </c>
      <c r="J31" s="84" t="str">
        <f t="shared" si="65"/>
        <v>-</v>
      </c>
      <c r="K31" s="84">
        <f t="shared" si="66"/>
        <v>30</v>
      </c>
      <c r="L31" s="78">
        <f t="shared" si="67"/>
        <v>30</v>
      </c>
      <c r="M31" s="78" t="str">
        <f t="shared" si="18"/>
        <v>Ja, 30 studiepoeng</v>
      </c>
      <c r="N31" s="84" t="str">
        <f t="shared" si="68"/>
        <v>Ja, 30 studiepoeng</v>
      </c>
      <c r="O31" s="99" t="str">
        <f t="shared" si="69"/>
        <v>-</v>
      </c>
      <c r="P31" s="139"/>
      <c r="Q31" s="82" t="str">
        <f>CONCATENATE("Studiepoeng relevant for: ",'Undervisning i fag med krav'!P31)</f>
        <v xml:space="preserve">Studiepoeng relevant for: </v>
      </c>
      <c r="R31" s="82" t="str">
        <f>IF('Undervisning i fag med krav'!P31=0,"-",Q31)</f>
        <v>-</v>
      </c>
      <c r="S31" s="136"/>
      <c r="T31" s="84" t="b">
        <f>OR(S31='Krav etter opplæringslova'!$B$27,S31='Krav etter opplæringslova'!$B$30,S31='Krav etter opplæringslova'!$B$31,S31='Krav etter opplæringslova'!$B$34)</f>
        <v>0</v>
      </c>
      <c r="U31" s="84" t="str">
        <f t="shared" si="21"/>
        <v>-</v>
      </c>
      <c r="V31" s="84">
        <f t="shared" si="22"/>
        <v>30</v>
      </c>
      <c r="W31" s="78">
        <f t="shared" si="23"/>
        <v>30</v>
      </c>
      <c r="X31" s="78" t="str">
        <f t="shared" si="24"/>
        <v>Ja, 30 studiepoeng</v>
      </c>
      <c r="Y31" s="84" t="str">
        <f t="shared" si="25"/>
        <v>Ja, 30 studiepoeng</v>
      </c>
      <c r="Z31" s="99" t="str">
        <f t="shared" si="26"/>
        <v>-</v>
      </c>
      <c r="AA31" s="142"/>
      <c r="AB31" s="82" t="str">
        <f>CONCATENATE("Studiepoeng relevant for: ",'Undervisning i fag med krav'!AA31)</f>
        <v xml:space="preserve">Studiepoeng relevant for: </v>
      </c>
      <c r="AC31" s="82" t="str">
        <f>IF('Undervisning i fag med krav'!AA31=0,"-",AB31)</f>
        <v>-</v>
      </c>
      <c r="AD31" s="136"/>
      <c r="AE31" s="84" t="b">
        <f>OR(AD31='Krav etter opplæringslova'!$B$27,AD31='Krav etter opplæringslova'!$B$30,AD31='Krav etter opplæringslova'!$B$31,AD31='Krav etter opplæringslova'!$B$34)</f>
        <v>0</v>
      </c>
      <c r="AF31" s="84" t="str">
        <f t="shared" si="27"/>
        <v>-</v>
      </c>
      <c r="AG31" s="84">
        <f t="shared" si="28"/>
        <v>30</v>
      </c>
      <c r="AH31" s="78">
        <f t="shared" si="29"/>
        <v>30</v>
      </c>
      <c r="AI31" s="78" t="str">
        <f t="shared" si="30"/>
        <v>Ja, 30 studiepoeng</v>
      </c>
      <c r="AJ31" s="84" t="str">
        <f t="shared" si="31"/>
        <v>Ja, 30 studiepoeng</v>
      </c>
      <c r="AK31" s="99" t="str">
        <f t="shared" si="32"/>
        <v>-</v>
      </c>
      <c r="AL31" s="139"/>
      <c r="AM31" s="82" t="str">
        <f>CONCATENATE("Studiepoeng relevant for: ",'Undervisning i fag med krav'!AL31)</f>
        <v xml:space="preserve">Studiepoeng relevant for: </v>
      </c>
      <c r="AN31" s="82" t="str">
        <f>IF('Undervisning i fag med krav'!AL31=0,"-",AM31)</f>
        <v>-</v>
      </c>
      <c r="AO31" s="136"/>
      <c r="AP31" s="84" t="b">
        <f>OR(AO31='Krav etter opplæringslova'!$B$27,AO31='Krav etter opplæringslova'!$B$30,AO31='Krav etter opplæringslova'!$B$31,AO31='Krav etter opplæringslova'!$B$34)</f>
        <v>0</v>
      </c>
      <c r="AQ31" s="84" t="str">
        <f t="shared" si="33"/>
        <v>-</v>
      </c>
      <c r="AR31" s="84">
        <f t="shared" si="34"/>
        <v>30</v>
      </c>
      <c r="AS31" s="78">
        <f t="shared" si="35"/>
        <v>30</v>
      </c>
      <c r="AT31" s="78" t="str">
        <f t="shared" si="36"/>
        <v>Ja, 30 studiepoeng</v>
      </c>
      <c r="AU31" s="84" t="str">
        <f t="shared" si="37"/>
        <v>Ja, 30 studiepoeng</v>
      </c>
      <c r="AV31" s="99" t="str">
        <f t="shared" si="38"/>
        <v>-</v>
      </c>
      <c r="AW31" s="142"/>
      <c r="AX31" s="82" t="str">
        <f>CONCATENATE("Studiepoeng relevant for: ",'Undervisning i fag med krav'!AW31)</f>
        <v xml:space="preserve">Studiepoeng relevant for: </v>
      </c>
      <c r="AY31" s="82" t="str">
        <f>IF('Undervisning i fag med krav'!AW31=0,"-",AX31)</f>
        <v>-</v>
      </c>
      <c r="AZ31" s="136"/>
      <c r="BA31" s="84" t="b">
        <f>OR(AZ31='Krav etter opplæringslova'!$B$27,AZ31='Krav etter opplæringslova'!$B$30,AZ31='Krav etter opplæringslova'!$B$31,AZ31='Krav etter opplæringslova'!$B$34)</f>
        <v>0</v>
      </c>
      <c r="BB31" s="84" t="str">
        <f t="shared" si="39"/>
        <v>-</v>
      </c>
      <c r="BC31" s="84">
        <f t="shared" si="40"/>
        <v>30</v>
      </c>
      <c r="BD31" s="78">
        <f t="shared" si="41"/>
        <v>30</v>
      </c>
      <c r="BE31" s="78" t="str">
        <f t="shared" si="42"/>
        <v>Ja, 30 studiepoeng</v>
      </c>
      <c r="BF31" s="84" t="str">
        <f t="shared" si="43"/>
        <v>Ja, 30 studiepoeng</v>
      </c>
      <c r="BG31" s="99" t="str">
        <f t="shared" si="44"/>
        <v>-</v>
      </c>
      <c r="BH31" s="139"/>
      <c r="BI31" s="82" t="str">
        <f>CONCATENATE("Studiepoeng relevant for: ",'Undervisning i fag med krav'!BH31)</f>
        <v xml:space="preserve">Studiepoeng relevant for: </v>
      </c>
      <c r="BJ31" s="82" t="str">
        <f>IF('Undervisning i fag med krav'!BH31=0,"-",BI31)</f>
        <v>-</v>
      </c>
      <c r="BK31" s="136"/>
      <c r="BL31" s="84" t="b">
        <f>OR(BK31='Krav etter opplæringslova'!$B$27,BK31='Krav etter opplæringslova'!$B$30,BK31='Krav etter opplæringslova'!$B$31,BK31='Krav etter opplæringslova'!$B$34)</f>
        <v>0</v>
      </c>
      <c r="BM31" s="84" t="str">
        <f t="shared" si="45"/>
        <v>-</v>
      </c>
      <c r="BN31" s="84">
        <f t="shared" si="46"/>
        <v>30</v>
      </c>
      <c r="BO31" s="78">
        <f t="shared" si="47"/>
        <v>30</v>
      </c>
      <c r="BP31" s="78" t="str">
        <f t="shared" si="48"/>
        <v>Ja, 30 studiepoeng</v>
      </c>
      <c r="BQ31" s="84" t="str">
        <f t="shared" si="49"/>
        <v>Ja, 30 studiepoeng</v>
      </c>
      <c r="BR31" s="101" t="str">
        <f t="shared" si="50"/>
        <v>-</v>
      </c>
      <c r="BS31" s="142"/>
      <c r="BT31" s="82" t="str">
        <f>CONCATENATE("Studiepoeng relevant for: ",'Undervisning i fag med krav'!BS31)</f>
        <v xml:space="preserve">Studiepoeng relevant for: </v>
      </c>
      <c r="BU31" s="82" t="str">
        <f>IF('Undervisning i fag med krav'!BS31=0,"-",BT31)</f>
        <v>-</v>
      </c>
      <c r="BV31" s="136"/>
      <c r="BW31" s="84" t="b">
        <f>OR(BV31='Krav etter opplæringslova'!$B$27,BV31='Krav etter opplæringslova'!$B$30,BV31='Krav etter opplæringslova'!$B$31,BV31='Krav etter opplæringslova'!$B$34)</f>
        <v>0</v>
      </c>
      <c r="BX31" s="84" t="str">
        <f t="shared" si="51"/>
        <v>-</v>
      </c>
      <c r="BY31" s="84">
        <f t="shared" si="52"/>
        <v>30</v>
      </c>
      <c r="BZ31" s="78">
        <f t="shared" si="53"/>
        <v>30</v>
      </c>
      <c r="CA31" s="78" t="str">
        <f t="shared" si="54"/>
        <v>Ja, 30 studiepoeng</v>
      </c>
      <c r="CB31" s="84" t="str">
        <f t="shared" si="55"/>
        <v>Ja, 30 studiepoeng</v>
      </c>
      <c r="CC31" s="101" t="str">
        <f t="shared" si="56"/>
        <v>-</v>
      </c>
      <c r="CD31" s="142"/>
      <c r="CE31" s="82" t="str">
        <f>CONCATENATE("Studiepoeng relevant for: ",'Undervisning i fag med krav'!CD31)</f>
        <v xml:space="preserve">Studiepoeng relevant for: </v>
      </c>
      <c r="CF31" s="82" t="str">
        <f>IF('Undervisning i fag med krav'!CD31=0,"-",CE31)</f>
        <v>-</v>
      </c>
      <c r="CG31" s="136"/>
      <c r="CH31" s="84" t="b">
        <f>OR(CG31='Krav etter opplæringslova'!$B$27,CG31='Krav etter opplæringslova'!$B$30,CG31='Krav etter opplæringslova'!$B$31,CG31='Krav etter opplæringslova'!$B$34)</f>
        <v>0</v>
      </c>
      <c r="CI31" s="84" t="str">
        <f t="shared" si="57"/>
        <v>-</v>
      </c>
      <c r="CJ31" s="84">
        <f t="shared" si="58"/>
        <v>30</v>
      </c>
      <c r="CK31" s="78">
        <f t="shared" si="59"/>
        <v>30</v>
      </c>
      <c r="CL31" s="78" t="str">
        <f t="shared" si="60"/>
        <v>Ja, 30 studiepoeng</v>
      </c>
      <c r="CM31" s="84" t="str">
        <f t="shared" si="61"/>
        <v>Ja, 30 studiepoeng</v>
      </c>
      <c r="CN31" s="106" t="str">
        <f t="shared" si="62"/>
        <v>-</v>
      </c>
      <c r="CO31" s="44"/>
      <c r="CP31" s="45"/>
    </row>
    <row r="32" spans="1:94" s="51" customFormat="1" ht="28.5" x14ac:dyDescent="0.2">
      <c r="A32" s="49">
        <f>'Formell utdanning'!A32</f>
        <v>0</v>
      </c>
      <c r="B32" s="50">
        <f>'Formell utdanning'!B32</f>
        <v>0</v>
      </c>
      <c r="C32" s="94" t="str">
        <f t="shared" si="63"/>
        <v>-</v>
      </c>
      <c r="D32" s="95" t="str">
        <f t="shared" si="64"/>
        <v>-</v>
      </c>
      <c r="E32" s="133"/>
      <c r="F32" s="55" t="str">
        <f>CONCATENATE("Studiepoeng relevant for: ",'Undervisning i fag med krav'!E32)</f>
        <v xml:space="preserve">Studiepoeng relevant for: </v>
      </c>
      <c r="G32" s="82" t="str">
        <f>IF('Undervisning i fag med krav'!E32=0,"-",F32)</f>
        <v>-</v>
      </c>
      <c r="H32" s="136"/>
      <c r="I32" s="84" t="b">
        <f>OR(H32='Krav etter opplæringslova'!$B$27,H32='Krav etter opplæringslova'!$B$30,H32='Krav etter opplæringslova'!$B$31,H32='Krav etter opplæringslova'!$B$34)</f>
        <v>0</v>
      </c>
      <c r="J32" s="84" t="str">
        <f t="shared" si="65"/>
        <v>-</v>
      </c>
      <c r="K32" s="84">
        <f t="shared" si="66"/>
        <v>30</v>
      </c>
      <c r="L32" s="78">
        <f t="shared" si="67"/>
        <v>30</v>
      </c>
      <c r="M32" s="78" t="str">
        <f t="shared" si="18"/>
        <v>Ja, 30 studiepoeng</v>
      </c>
      <c r="N32" s="84" t="str">
        <f t="shared" si="68"/>
        <v>Ja, 30 studiepoeng</v>
      </c>
      <c r="O32" s="99" t="str">
        <f t="shared" si="69"/>
        <v>-</v>
      </c>
      <c r="P32" s="139"/>
      <c r="Q32" s="82" t="str">
        <f>CONCATENATE("Studiepoeng relevant for: ",'Undervisning i fag med krav'!P32)</f>
        <v xml:space="preserve">Studiepoeng relevant for: </v>
      </c>
      <c r="R32" s="82" t="str">
        <f>IF('Undervisning i fag med krav'!P32=0,"-",Q32)</f>
        <v>-</v>
      </c>
      <c r="S32" s="136"/>
      <c r="T32" s="84" t="b">
        <f>OR(S32='Krav etter opplæringslova'!$B$27,S32='Krav etter opplæringslova'!$B$30,S32='Krav etter opplæringslova'!$B$31,S32='Krav etter opplæringslova'!$B$34)</f>
        <v>0</v>
      </c>
      <c r="U32" s="84" t="str">
        <f t="shared" si="21"/>
        <v>-</v>
      </c>
      <c r="V32" s="84">
        <f t="shared" si="22"/>
        <v>30</v>
      </c>
      <c r="W32" s="78">
        <f t="shared" si="23"/>
        <v>30</v>
      </c>
      <c r="X32" s="78" t="str">
        <f t="shared" si="24"/>
        <v>Ja, 30 studiepoeng</v>
      </c>
      <c r="Y32" s="84" t="str">
        <f t="shared" si="25"/>
        <v>Ja, 30 studiepoeng</v>
      </c>
      <c r="Z32" s="99" t="str">
        <f t="shared" si="26"/>
        <v>-</v>
      </c>
      <c r="AA32" s="142"/>
      <c r="AB32" s="82" t="str">
        <f>CONCATENATE("Studiepoeng relevant for: ",'Undervisning i fag med krav'!AA32)</f>
        <v xml:space="preserve">Studiepoeng relevant for: </v>
      </c>
      <c r="AC32" s="82" t="str">
        <f>IF('Undervisning i fag med krav'!AA32=0,"-",AB32)</f>
        <v>-</v>
      </c>
      <c r="AD32" s="136"/>
      <c r="AE32" s="84" t="b">
        <f>OR(AD32='Krav etter opplæringslova'!$B$27,AD32='Krav etter opplæringslova'!$B$30,AD32='Krav etter opplæringslova'!$B$31,AD32='Krav etter opplæringslova'!$B$34)</f>
        <v>0</v>
      </c>
      <c r="AF32" s="84" t="str">
        <f t="shared" si="27"/>
        <v>-</v>
      </c>
      <c r="AG32" s="84">
        <f t="shared" si="28"/>
        <v>30</v>
      </c>
      <c r="AH32" s="78">
        <f t="shared" si="29"/>
        <v>30</v>
      </c>
      <c r="AI32" s="78" t="str">
        <f t="shared" si="30"/>
        <v>Ja, 30 studiepoeng</v>
      </c>
      <c r="AJ32" s="84" t="str">
        <f t="shared" si="31"/>
        <v>Ja, 30 studiepoeng</v>
      </c>
      <c r="AK32" s="99" t="str">
        <f t="shared" si="32"/>
        <v>-</v>
      </c>
      <c r="AL32" s="139"/>
      <c r="AM32" s="82" t="str">
        <f>CONCATENATE("Studiepoeng relevant for: ",'Undervisning i fag med krav'!AL32)</f>
        <v xml:space="preserve">Studiepoeng relevant for: </v>
      </c>
      <c r="AN32" s="82" t="str">
        <f>IF('Undervisning i fag med krav'!AL32=0,"-",AM32)</f>
        <v>-</v>
      </c>
      <c r="AO32" s="136"/>
      <c r="AP32" s="84" t="b">
        <f>OR(AO32='Krav etter opplæringslova'!$B$27,AO32='Krav etter opplæringslova'!$B$30,AO32='Krav etter opplæringslova'!$B$31,AO32='Krav etter opplæringslova'!$B$34)</f>
        <v>0</v>
      </c>
      <c r="AQ32" s="84" t="str">
        <f t="shared" si="33"/>
        <v>-</v>
      </c>
      <c r="AR32" s="84">
        <f t="shared" si="34"/>
        <v>30</v>
      </c>
      <c r="AS32" s="78">
        <f t="shared" si="35"/>
        <v>30</v>
      </c>
      <c r="AT32" s="78" t="str">
        <f t="shared" si="36"/>
        <v>Ja, 30 studiepoeng</v>
      </c>
      <c r="AU32" s="84" t="str">
        <f t="shared" si="37"/>
        <v>Ja, 30 studiepoeng</v>
      </c>
      <c r="AV32" s="99" t="str">
        <f t="shared" si="38"/>
        <v>-</v>
      </c>
      <c r="AW32" s="142"/>
      <c r="AX32" s="82" t="str">
        <f>CONCATENATE("Studiepoeng relevant for: ",'Undervisning i fag med krav'!AW32)</f>
        <v xml:space="preserve">Studiepoeng relevant for: </v>
      </c>
      <c r="AY32" s="82" t="str">
        <f>IF('Undervisning i fag med krav'!AW32=0,"-",AX32)</f>
        <v>-</v>
      </c>
      <c r="AZ32" s="136"/>
      <c r="BA32" s="84" t="b">
        <f>OR(AZ32='Krav etter opplæringslova'!$B$27,AZ32='Krav etter opplæringslova'!$B$30,AZ32='Krav etter opplæringslova'!$B$31,AZ32='Krav etter opplæringslova'!$B$34)</f>
        <v>0</v>
      </c>
      <c r="BB32" s="84" t="str">
        <f t="shared" si="39"/>
        <v>-</v>
      </c>
      <c r="BC32" s="84">
        <f t="shared" si="40"/>
        <v>30</v>
      </c>
      <c r="BD32" s="78">
        <f t="shared" si="41"/>
        <v>30</v>
      </c>
      <c r="BE32" s="78" t="str">
        <f t="shared" si="42"/>
        <v>Ja, 30 studiepoeng</v>
      </c>
      <c r="BF32" s="84" t="str">
        <f t="shared" si="43"/>
        <v>Ja, 30 studiepoeng</v>
      </c>
      <c r="BG32" s="99" t="str">
        <f t="shared" si="44"/>
        <v>-</v>
      </c>
      <c r="BH32" s="139"/>
      <c r="BI32" s="82" t="str">
        <f>CONCATENATE("Studiepoeng relevant for: ",'Undervisning i fag med krav'!BH32)</f>
        <v xml:space="preserve">Studiepoeng relevant for: </v>
      </c>
      <c r="BJ32" s="82" t="str">
        <f>IF('Undervisning i fag med krav'!BH32=0,"-",BI32)</f>
        <v>-</v>
      </c>
      <c r="BK32" s="136"/>
      <c r="BL32" s="84" t="b">
        <f>OR(BK32='Krav etter opplæringslova'!$B$27,BK32='Krav etter opplæringslova'!$B$30,BK32='Krav etter opplæringslova'!$B$31,BK32='Krav etter opplæringslova'!$B$34)</f>
        <v>0</v>
      </c>
      <c r="BM32" s="84" t="str">
        <f t="shared" si="45"/>
        <v>-</v>
      </c>
      <c r="BN32" s="84">
        <f t="shared" si="46"/>
        <v>30</v>
      </c>
      <c r="BO32" s="78">
        <f t="shared" si="47"/>
        <v>30</v>
      </c>
      <c r="BP32" s="78" t="str">
        <f t="shared" si="48"/>
        <v>Ja, 30 studiepoeng</v>
      </c>
      <c r="BQ32" s="84" t="str">
        <f t="shared" si="49"/>
        <v>Ja, 30 studiepoeng</v>
      </c>
      <c r="BR32" s="101" t="str">
        <f t="shared" si="50"/>
        <v>-</v>
      </c>
      <c r="BS32" s="142"/>
      <c r="BT32" s="82" t="str">
        <f>CONCATENATE("Studiepoeng relevant for: ",'Undervisning i fag med krav'!BS32)</f>
        <v xml:space="preserve">Studiepoeng relevant for: </v>
      </c>
      <c r="BU32" s="82" t="str">
        <f>IF('Undervisning i fag med krav'!BS32=0,"-",BT32)</f>
        <v>-</v>
      </c>
      <c r="BV32" s="136"/>
      <c r="BW32" s="84" t="b">
        <f>OR(BV32='Krav etter opplæringslova'!$B$27,BV32='Krav etter opplæringslova'!$B$30,BV32='Krav etter opplæringslova'!$B$31,BV32='Krav etter opplæringslova'!$B$34)</f>
        <v>0</v>
      </c>
      <c r="BX32" s="84" t="str">
        <f t="shared" si="51"/>
        <v>-</v>
      </c>
      <c r="BY32" s="84">
        <f t="shared" si="52"/>
        <v>30</v>
      </c>
      <c r="BZ32" s="78">
        <f t="shared" si="53"/>
        <v>30</v>
      </c>
      <c r="CA32" s="78" t="str">
        <f t="shared" si="54"/>
        <v>Ja, 30 studiepoeng</v>
      </c>
      <c r="CB32" s="84" t="str">
        <f t="shared" si="55"/>
        <v>Ja, 30 studiepoeng</v>
      </c>
      <c r="CC32" s="101" t="str">
        <f t="shared" si="56"/>
        <v>-</v>
      </c>
      <c r="CD32" s="142"/>
      <c r="CE32" s="82" t="str">
        <f>CONCATENATE("Studiepoeng relevant for: ",'Undervisning i fag med krav'!CD32)</f>
        <v xml:space="preserve">Studiepoeng relevant for: </v>
      </c>
      <c r="CF32" s="82" t="str">
        <f>IF('Undervisning i fag med krav'!CD32=0,"-",CE32)</f>
        <v>-</v>
      </c>
      <c r="CG32" s="136"/>
      <c r="CH32" s="84" t="b">
        <f>OR(CG32='Krav etter opplæringslova'!$B$27,CG32='Krav etter opplæringslova'!$B$30,CG32='Krav etter opplæringslova'!$B$31,CG32='Krav etter opplæringslova'!$B$34)</f>
        <v>0</v>
      </c>
      <c r="CI32" s="84" t="str">
        <f t="shared" si="57"/>
        <v>-</v>
      </c>
      <c r="CJ32" s="84">
        <f t="shared" si="58"/>
        <v>30</v>
      </c>
      <c r="CK32" s="78">
        <f t="shared" si="59"/>
        <v>30</v>
      </c>
      <c r="CL32" s="78" t="str">
        <f t="shared" si="60"/>
        <v>Ja, 30 studiepoeng</v>
      </c>
      <c r="CM32" s="84" t="str">
        <f t="shared" si="61"/>
        <v>Ja, 30 studiepoeng</v>
      </c>
      <c r="CN32" s="106" t="str">
        <f t="shared" si="62"/>
        <v>-</v>
      </c>
      <c r="CO32" s="44"/>
      <c r="CP32" s="45"/>
    </row>
    <row r="33" spans="1:94" s="51" customFormat="1" ht="28.5" x14ac:dyDescent="0.2">
      <c r="A33" s="49">
        <f>'Formell utdanning'!A33</f>
        <v>0</v>
      </c>
      <c r="B33" s="50">
        <f>'Formell utdanning'!B33</f>
        <v>0</v>
      </c>
      <c r="C33" s="94" t="str">
        <f t="shared" si="63"/>
        <v>-</v>
      </c>
      <c r="D33" s="95" t="str">
        <f t="shared" si="64"/>
        <v>-</v>
      </c>
      <c r="E33" s="133"/>
      <c r="F33" s="55" t="str">
        <f>CONCATENATE("Studiepoeng relevant for: ",'Undervisning i fag med krav'!E33)</f>
        <v xml:space="preserve">Studiepoeng relevant for: </v>
      </c>
      <c r="G33" s="82" t="str">
        <f>IF('Undervisning i fag med krav'!E33=0,"-",F33)</f>
        <v>-</v>
      </c>
      <c r="H33" s="136"/>
      <c r="I33" s="84" t="b">
        <f>OR(H33='Krav etter opplæringslova'!$B$27,H33='Krav etter opplæringslova'!$B$30,H33='Krav etter opplæringslova'!$B$31,H33='Krav etter opplæringslova'!$B$34)</f>
        <v>0</v>
      </c>
      <c r="J33" s="84" t="str">
        <f t="shared" si="65"/>
        <v>-</v>
      </c>
      <c r="K33" s="84">
        <f t="shared" si="66"/>
        <v>30</v>
      </c>
      <c r="L33" s="78">
        <f t="shared" si="67"/>
        <v>30</v>
      </c>
      <c r="M33" s="78" t="str">
        <f t="shared" si="18"/>
        <v>Ja, 30 studiepoeng</v>
      </c>
      <c r="N33" s="84" t="str">
        <f t="shared" si="68"/>
        <v>Ja, 30 studiepoeng</v>
      </c>
      <c r="O33" s="99" t="str">
        <f t="shared" si="69"/>
        <v>-</v>
      </c>
      <c r="P33" s="139"/>
      <c r="Q33" s="82" t="str">
        <f>CONCATENATE("Studiepoeng relevant for: ",'Undervisning i fag med krav'!P33)</f>
        <v xml:space="preserve">Studiepoeng relevant for: </v>
      </c>
      <c r="R33" s="82" t="str">
        <f>IF('Undervisning i fag med krav'!P33=0,"-",Q33)</f>
        <v>-</v>
      </c>
      <c r="S33" s="136"/>
      <c r="T33" s="84" t="b">
        <f>OR(S33='Krav etter opplæringslova'!$B$27,S33='Krav etter opplæringslova'!$B$30,S33='Krav etter opplæringslova'!$B$31,S33='Krav etter opplæringslova'!$B$34)</f>
        <v>0</v>
      </c>
      <c r="U33" s="84" t="str">
        <f t="shared" si="21"/>
        <v>-</v>
      </c>
      <c r="V33" s="84">
        <f t="shared" si="22"/>
        <v>30</v>
      </c>
      <c r="W33" s="78">
        <f t="shared" si="23"/>
        <v>30</v>
      </c>
      <c r="X33" s="78" t="str">
        <f t="shared" si="24"/>
        <v>Ja, 30 studiepoeng</v>
      </c>
      <c r="Y33" s="84" t="str">
        <f t="shared" si="25"/>
        <v>Ja, 30 studiepoeng</v>
      </c>
      <c r="Z33" s="99" t="str">
        <f t="shared" si="26"/>
        <v>-</v>
      </c>
      <c r="AA33" s="142"/>
      <c r="AB33" s="82" t="str">
        <f>CONCATENATE("Studiepoeng relevant for: ",'Undervisning i fag med krav'!AA33)</f>
        <v xml:space="preserve">Studiepoeng relevant for: </v>
      </c>
      <c r="AC33" s="82" t="str">
        <f>IF('Undervisning i fag med krav'!AA33=0,"-",AB33)</f>
        <v>-</v>
      </c>
      <c r="AD33" s="136"/>
      <c r="AE33" s="84" t="b">
        <f>OR(AD33='Krav etter opplæringslova'!$B$27,AD33='Krav etter opplæringslova'!$B$30,AD33='Krav etter opplæringslova'!$B$31,AD33='Krav etter opplæringslova'!$B$34)</f>
        <v>0</v>
      </c>
      <c r="AF33" s="84" t="str">
        <f t="shared" si="27"/>
        <v>-</v>
      </c>
      <c r="AG33" s="84">
        <f t="shared" si="28"/>
        <v>30</v>
      </c>
      <c r="AH33" s="78">
        <f t="shared" si="29"/>
        <v>30</v>
      </c>
      <c r="AI33" s="78" t="str">
        <f t="shared" si="30"/>
        <v>Ja, 30 studiepoeng</v>
      </c>
      <c r="AJ33" s="84" t="str">
        <f t="shared" si="31"/>
        <v>Ja, 30 studiepoeng</v>
      </c>
      <c r="AK33" s="99" t="str">
        <f t="shared" si="32"/>
        <v>-</v>
      </c>
      <c r="AL33" s="139"/>
      <c r="AM33" s="82" t="str">
        <f>CONCATENATE("Studiepoeng relevant for: ",'Undervisning i fag med krav'!AL33)</f>
        <v xml:space="preserve">Studiepoeng relevant for: </v>
      </c>
      <c r="AN33" s="82" t="str">
        <f>IF('Undervisning i fag med krav'!AL33=0,"-",AM33)</f>
        <v>-</v>
      </c>
      <c r="AO33" s="136"/>
      <c r="AP33" s="84" t="b">
        <f>OR(AO33='Krav etter opplæringslova'!$B$27,AO33='Krav etter opplæringslova'!$B$30,AO33='Krav etter opplæringslova'!$B$31,AO33='Krav etter opplæringslova'!$B$34)</f>
        <v>0</v>
      </c>
      <c r="AQ33" s="84" t="str">
        <f t="shared" si="33"/>
        <v>-</v>
      </c>
      <c r="AR33" s="84">
        <f t="shared" si="34"/>
        <v>30</v>
      </c>
      <c r="AS33" s="78">
        <f t="shared" si="35"/>
        <v>30</v>
      </c>
      <c r="AT33" s="78" t="str">
        <f t="shared" si="36"/>
        <v>Ja, 30 studiepoeng</v>
      </c>
      <c r="AU33" s="84" t="str">
        <f t="shared" si="37"/>
        <v>Ja, 30 studiepoeng</v>
      </c>
      <c r="AV33" s="99" t="str">
        <f t="shared" si="38"/>
        <v>-</v>
      </c>
      <c r="AW33" s="142"/>
      <c r="AX33" s="82" t="str">
        <f>CONCATENATE("Studiepoeng relevant for: ",'Undervisning i fag med krav'!AW33)</f>
        <v xml:space="preserve">Studiepoeng relevant for: </v>
      </c>
      <c r="AY33" s="82" t="str">
        <f>IF('Undervisning i fag med krav'!AW33=0,"-",AX33)</f>
        <v>-</v>
      </c>
      <c r="AZ33" s="136"/>
      <c r="BA33" s="84" t="b">
        <f>OR(AZ33='Krav etter opplæringslova'!$B$27,AZ33='Krav etter opplæringslova'!$B$30,AZ33='Krav etter opplæringslova'!$B$31,AZ33='Krav etter opplæringslova'!$B$34)</f>
        <v>0</v>
      </c>
      <c r="BB33" s="84" t="str">
        <f t="shared" si="39"/>
        <v>-</v>
      </c>
      <c r="BC33" s="84">
        <f t="shared" si="40"/>
        <v>30</v>
      </c>
      <c r="BD33" s="78">
        <f t="shared" si="41"/>
        <v>30</v>
      </c>
      <c r="BE33" s="78" t="str">
        <f t="shared" si="42"/>
        <v>Ja, 30 studiepoeng</v>
      </c>
      <c r="BF33" s="84" t="str">
        <f t="shared" si="43"/>
        <v>Ja, 30 studiepoeng</v>
      </c>
      <c r="BG33" s="99" t="str">
        <f t="shared" si="44"/>
        <v>-</v>
      </c>
      <c r="BH33" s="139"/>
      <c r="BI33" s="82" t="str">
        <f>CONCATENATE("Studiepoeng relevant for: ",'Undervisning i fag med krav'!BH33)</f>
        <v xml:space="preserve">Studiepoeng relevant for: </v>
      </c>
      <c r="BJ33" s="82" t="str">
        <f>IF('Undervisning i fag med krav'!BH33=0,"-",BI33)</f>
        <v>-</v>
      </c>
      <c r="BK33" s="136"/>
      <c r="BL33" s="84" t="b">
        <f>OR(BK33='Krav etter opplæringslova'!$B$27,BK33='Krav etter opplæringslova'!$B$30,BK33='Krav etter opplæringslova'!$B$31,BK33='Krav etter opplæringslova'!$B$34)</f>
        <v>0</v>
      </c>
      <c r="BM33" s="84" t="str">
        <f t="shared" si="45"/>
        <v>-</v>
      </c>
      <c r="BN33" s="84">
        <f t="shared" si="46"/>
        <v>30</v>
      </c>
      <c r="BO33" s="78">
        <f t="shared" si="47"/>
        <v>30</v>
      </c>
      <c r="BP33" s="78" t="str">
        <f t="shared" si="48"/>
        <v>Ja, 30 studiepoeng</v>
      </c>
      <c r="BQ33" s="84" t="str">
        <f t="shared" si="49"/>
        <v>Ja, 30 studiepoeng</v>
      </c>
      <c r="BR33" s="101" t="str">
        <f t="shared" si="50"/>
        <v>-</v>
      </c>
      <c r="BS33" s="142"/>
      <c r="BT33" s="82" t="str">
        <f>CONCATENATE("Studiepoeng relevant for: ",'Undervisning i fag med krav'!BS33)</f>
        <v xml:space="preserve">Studiepoeng relevant for: </v>
      </c>
      <c r="BU33" s="82" t="str">
        <f>IF('Undervisning i fag med krav'!BS33=0,"-",BT33)</f>
        <v>-</v>
      </c>
      <c r="BV33" s="136"/>
      <c r="BW33" s="84" t="b">
        <f>OR(BV33='Krav etter opplæringslova'!$B$27,BV33='Krav etter opplæringslova'!$B$30,BV33='Krav etter opplæringslova'!$B$31,BV33='Krav etter opplæringslova'!$B$34)</f>
        <v>0</v>
      </c>
      <c r="BX33" s="84" t="str">
        <f t="shared" si="51"/>
        <v>-</v>
      </c>
      <c r="BY33" s="84">
        <f t="shared" si="52"/>
        <v>30</v>
      </c>
      <c r="BZ33" s="78">
        <f t="shared" si="53"/>
        <v>30</v>
      </c>
      <c r="CA33" s="78" t="str">
        <f t="shared" si="54"/>
        <v>Ja, 30 studiepoeng</v>
      </c>
      <c r="CB33" s="84" t="str">
        <f t="shared" si="55"/>
        <v>Ja, 30 studiepoeng</v>
      </c>
      <c r="CC33" s="101" t="str">
        <f t="shared" si="56"/>
        <v>-</v>
      </c>
      <c r="CD33" s="142"/>
      <c r="CE33" s="82" t="str">
        <f>CONCATENATE("Studiepoeng relevant for: ",'Undervisning i fag med krav'!CD33)</f>
        <v xml:space="preserve">Studiepoeng relevant for: </v>
      </c>
      <c r="CF33" s="82" t="str">
        <f>IF('Undervisning i fag med krav'!CD33=0,"-",CE33)</f>
        <v>-</v>
      </c>
      <c r="CG33" s="136"/>
      <c r="CH33" s="84" t="b">
        <f>OR(CG33='Krav etter opplæringslova'!$B$27,CG33='Krav etter opplæringslova'!$B$30,CG33='Krav etter opplæringslova'!$B$31,CG33='Krav etter opplæringslova'!$B$34)</f>
        <v>0</v>
      </c>
      <c r="CI33" s="84" t="str">
        <f t="shared" si="57"/>
        <v>-</v>
      </c>
      <c r="CJ33" s="84">
        <f t="shared" si="58"/>
        <v>30</v>
      </c>
      <c r="CK33" s="78">
        <f t="shared" si="59"/>
        <v>30</v>
      </c>
      <c r="CL33" s="78" t="str">
        <f t="shared" si="60"/>
        <v>Ja, 30 studiepoeng</v>
      </c>
      <c r="CM33" s="84" t="str">
        <f t="shared" si="61"/>
        <v>Ja, 30 studiepoeng</v>
      </c>
      <c r="CN33" s="106" t="str">
        <f t="shared" si="62"/>
        <v>-</v>
      </c>
      <c r="CO33" s="44"/>
      <c r="CP33" s="45"/>
    </row>
    <row r="34" spans="1:94" s="51" customFormat="1" ht="28.5" x14ac:dyDescent="0.2">
      <c r="A34" s="49">
        <f>'Formell utdanning'!A34</f>
        <v>0</v>
      </c>
      <c r="B34" s="50">
        <f>'Formell utdanning'!B34</f>
        <v>0</v>
      </c>
      <c r="C34" s="94" t="str">
        <f t="shared" si="63"/>
        <v>-</v>
      </c>
      <c r="D34" s="95" t="str">
        <f t="shared" si="64"/>
        <v>-</v>
      </c>
      <c r="E34" s="133"/>
      <c r="F34" s="55" t="str">
        <f>CONCATENATE("Studiepoeng relevant for: ",'Undervisning i fag med krav'!E34)</f>
        <v xml:space="preserve">Studiepoeng relevant for: </v>
      </c>
      <c r="G34" s="82" t="str">
        <f>IF('Undervisning i fag med krav'!E34=0,"-",F34)</f>
        <v>-</v>
      </c>
      <c r="H34" s="136"/>
      <c r="I34" s="84" t="b">
        <f>OR(H34='Krav etter opplæringslova'!$B$27,H34='Krav etter opplæringslova'!$B$30,H34='Krav etter opplæringslova'!$B$31,H34='Krav etter opplæringslova'!$B$34)</f>
        <v>0</v>
      </c>
      <c r="J34" s="84" t="str">
        <f t="shared" si="65"/>
        <v>-</v>
      </c>
      <c r="K34" s="84">
        <f t="shared" si="66"/>
        <v>30</v>
      </c>
      <c r="L34" s="78">
        <f t="shared" si="67"/>
        <v>30</v>
      </c>
      <c r="M34" s="78" t="str">
        <f t="shared" si="18"/>
        <v>Ja, 30 studiepoeng</v>
      </c>
      <c r="N34" s="84" t="str">
        <f t="shared" si="68"/>
        <v>Ja, 30 studiepoeng</v>
      </c>
      <c r="O34" s="99" t="str">
        <f t="shared" si="69"/>
        <v>-</v>
      </c>
      <c r="P34" s="139"/>
      <c r="Q34" s="82" t="str">
        <f>CONCATENATE("Studiepoeng relevant for: ",'Undervisning i fag med krav'!P34)</f>
        <v xml:space="preserve">Studiepoeng relevant for: </v>
      </c>
      <c r="R34" s="82" t="str">
        <f>IF('Undervisning i fag med krav'!P34=0,"-",Q34)</f>
        <v>-</v>
      </c>
      <c r="S34" s="136"/>
      <c r="T34" s="84" t="b">
        <f>OR(S34='Krav etter opplæringslova'!$B$27,S34='Krav etter opplæringslova'!$B$30,S34='Krav etter opplæringslova'!$B$31,S34='Krav etter opplæringslova'!$B$34)</f>
        <v>0</v>
      </c>
      <c r="U34" s="84" t="str">
        <f t="shared" si="21"/>
        <v>-</v>
      </c>
      <c r="V34" s="84">
        <f t="shared" si="22"/>
        <v>30</v>
      </c>
      <c r="W34" s="78">
        <f t="shared" si="23"/>
        <v>30</v>
      </c>
      <c r="X34" s="78" t="str">
        <f t="shared" si="24"/>
        <v>Ja, 30 studiepoeng</v>
      </c>
      <c r="Y34" s="84" t="str">
        <f t="shared" si="25"/>
        <v>Ja, 30 studiepoeng</v>
      </c>
      <c r="Z34" s="99" t="str">
        <f t="shared" si="26"/>
        <v>-</v>
      </c>
      <c r="AA34" s="142"/>
      <c r="AB34" s="82" t="str">
        <f>CONCATENATE("Studiepoeng relevant for: ",'Undervisning i fag med krav'!AA34)</f>
        <v xml:space="preserve">Studiepoeng relevant for: </v>
      </c>
      <c r="AC34" s="82" t="str">
        <f>IF('Undervisning i fag med krav'!AA34=0,"-",AB34)</f>
        <v>-</v>
      </c>
      <c r="AD34" s="136"/>
      <c r="AE34" s="84" t="b">
        <f>OR(AD34='Krav etter opplæringslova'!$B$27,AD34='Krav etter opplæringslova'!$B$30,AD34='Krav etter opplæringslova'!$B$31,AD34='Krav etter opplæringslova'!$B$34)</f>
        <v>0</v>
      </c>
      <c r="AF34" s="84" t="str">
        <f t="shared" si="27"/>
        <v>-</v>
      </c>
      <c r="AG34" s="84">
        <f t="shared" si="28"/>
        <v>30</v>
      </c>
      <c r="AH34" s="78">
        <f t="shared" si="29"/>
        <v>30</v>
      </c>
      <c r="AI34" s="78" t="str">
        <f t="shared" si="30"/>
        <v>Ja, 30 studiepoeng</v>
      </c>
      <c r="AJ34" s="84" t="str">
        <f t="shared" si="31"/>
        <v>Ja, 30 studiepoeng</v>
      </c>
      <c r="AK34" s="99" t="str">
        <f t="shared" si="32"/>
        <v>-</v>
      </c>
      <c r="AL34" s="139"/>
      <c r="AM34" s="82" t="str">
        <f>CONCATENATE("Studiepoeng relevant for: ",'Undervisning i fag med krav'!AL34)</f>
        <v xml:space="preserve">Studiepoeng relevant for: </v>
      </c>
      <c r="AN34" s="82" t="str">
        <f>IF('Undervisning i fag med krav'!AL34=0,"-",AM34)</f>
        <v>-</v>
      </c>
      <c r="AO34" s="136"/>
      <c r="AP34" s="84" t="b">
        <f>OR(AO34='Krav etter opplæringslova'!$B$27,AO34='Krav etter opplæringslova'!$B$30,AO34='Krav etter opplæringslova'!$B$31,AO34='Krav etter opplæringslova'!$B$34)</f>
        <v>0</v>
      </c>
      <c r="AQ34" s="84" t="str">
        <f t="shared" si="33"/>
        <v>-</v>
      </c>
      <c r="AR34" s="84">
        <f t="shared" si="34"/>
        <v>30</v>
      </c>
      <c r="AS34" s="78">
        <f t="shared" si="35"/>
        <v>30</v>
      </c>
      <c r="AT34" s="78" t="str">
        <f t="shared" si="36"/>
        <v>Ja, 30 studiepoeng</v>
      </c>
      <c r="AU34" s="84" t="str">
        <f t="shared" si="37"/>
        <v>Ja, 30 studiepoeng</v>
      </c>
      <c r="AV34" s="99" t="str">
        <f t="shared" si="38"/>
        <v>-</v>
      </c>
      <c r="AW34" s="142"/>
      <c r="AX34" s="82" t="str">
        <f>CONCATENATE("Studiepoeng relevant for: ",'Undervisning i fag med krav'!AW34)</f>
        <v xml:space="preserve">Studiepoeng relevant for: </v>
      </c>
      <c r="AY34" s="82" t="str">
        <f>IF('Undervisning i fag med krav'!AW34=0,"-",AX34)</f>
        <v>-</v>
      </c>
      <c r="AZ34" s="136"/>
      <c r="BA34" s="84" t="b">
        <f>OR(AZ34='Krav etter opplæringslova'!$B$27,AZ34='Krav etter opplæringslova'!$B$30,AZ34='Krav etter opplæringslova'!$B$31,AZ34='Krav etter opplæringslova'!$B$34)</f>
        <v>0</v>
      </c>
      <c r="BB34" s="84" t="str">
        <f t="shared" si="39"/>
        <v>-</v>
      </c>
      <c r="BC34" s="84">
        <f t="shared" si="40"/>
        <v>30</v>
      </c>
      <c r="BD34" s="78">
        <f t="shared" si="41"/>
        <v>30</v>
      </c>
      <c r="BE34" s="78" t="str">
        <f t="shared" si="42"/>
        <v>Ja, 30 studiepoeng</v>
      </c>
      <c r="BF34" s="84" t="str">
        <f t="shared" si="43"/>
        <v>Ja, 30 studiepoeng</v>
      </c>
      <c r="BG34" s="99" t="str">
        <f t="shared" si="44"/>
        <v>-</v>
      </c>
      <c r="BH34" s="139"/>
      <c r="BI34" s="82" t="str">
        <f>CONCATENATE("Studiepoeng relevant for: ",'Undervisning i fag med krav'!BH34)</f>
        <v xml:space="preserve">Studiepoeng relevant for: </v>
      </c>
      <c r="BJ34" s="82" t="str">
        <f>IF('Undervisning i fag med krav'!BH34=0,"-",BI34)</f>
        <v>-</v>
      </c>
      <c r="BK34" s="136"/>
      <c r="BL34" s="84" t="b">
        <f>OR(BK34='Krav etter opplæringslova'!$B$27,BK34='Krav etter opplæringslova'!$B$30,BK34='Krav etter opplæringslova'!$B$31,BK34='Krav etter opplæringslova'!$B$34)</f>
        <v>0</v>
      </c>
      <c r="BM34" s="84" t="str">
        <f t="shared" si="45"/>
        <v>-</v>
      </c>
      <c r="BN34" s="84">
        <f t="shared" si="46"/>
        <v>30</v>
      </c>
      <c r="BO34" s="78">
        <f t="shared" si="47"/>
        <v>30</v>
      </c>
      <c r="BP34" s="78" t="str">
        <f t="shared" si="48"/>
        <v>Ja, 30 studiepoeng</v>
      </c>
      <c r="BQ34" s="84" t="str">
        <f t="shared" si="49"/>
        <v>Ja, 30 studiepoeng</v>
      </c>
      <c r="BR34" s="101" t="str">
        <f t="shared" si="50"/>
        <v>-</v>
      </c>
      <c r="BS34" s="142"/>
      <c r="BT34" s="82" t="str">
        <f>CONCATENATE("Studiepoeng relevant for: ",'Undervisning i fag med krav'!BS34)</f>
        <v xml:space="preserve">Studiepoeng relevant for: </v>
      </c>
      <c r="BU34" s="82" t="str">
        <f>IF('Undervisning i fag med krav'!BS34=0,"-",BT34)</f>
        <v>-</v>
      </c>
      <c r="BV34" s="136"/>
      <c r="BW34" s="84" t="b">
        <f>OR(BV34='Krav etter opplæringslova'!$B$27,BV34='Krav etter opplæringslova'!$B$30,BV34='Krav etter opplæringslova'!$B$31,BV34='Krav etter opplæringslova'!$B$34)</f>
        <v>0</v>
      </c>
      <c r="BX34" s="84" t="str">
        <f t="shared" si="51"/>
        <v>-</v>
      </c>
      <c r="BY34" s="84">
        <f t="shared" si="52"/>
        <v>30</v>
      </c>
      <c r="BZ34" s="78">
        <f t="shared" si="53"/>
        <v>30</v>
      </c>
      <c r="CA34" s="78" t="str">
        <f t="shared" si="54"/>
        <v>Ja, 30 studiepoeng</v>
      </c>
      <c r="CB34" s="84" t="str">
        <f t="shared" si="55"/>
        <v>Ja, 30 studiepoeng</v>
      </c>
      <c r="CC34" s="101" t="str">
        <f t="shared" si="56"/>
        <v>-</v>
      </c>
      <c r="CD34" s="142"/>
      <c r="CE34" s="82" t="str">
        <f>CONCATENATE("Studiepoeng relevant for: ",'Undervisning i fag med krav'!CD34)</f>
        <v xml:space="preserve">Studiepoeng relevant for: </v>
      </c>
      <c r="CF34" s="82" t="str">
        <f>IF('Undervisning i fag med krav'!CD34=0,"-",CE34)</f>
        <v>-</v>
      </c>
      <c r="CG34" s="136"/>
      <c r="CH34" s="84" t="b">
        <f>OR(CG34='Krav etter opplæringslova'!$B$27,CG34='Krav etter opplæringslova'!$B$30,CG34='Krav etter opplæringslova'!$B$31,CG34='Krav etter opplæringslova'!$B$34)</f>
        <v>0</v>
      </c>
      <c r="CI34" s="84" t="str">
        <f t="shared" si="57"/>
        <v>-</v>
      </c>
      <c r="CJ34" s="84">
        <f t="shared" si="58"/>
        <v>30</v>
      </c>
      <c r="CK34" s="78">
        <f t="shared" si="59"/>
        <v>30</v>
      </c>
      <c r="CL34" s="78" t="str">
        <f t="shared" si="60"/>
        <v>Ja, 30 studiepoeng</v>
      </c>
      <c r="CM34" s="84" t="str">
        <f t="shared" si="61"/>
        <v>Ja, 30 studiepoeng</v>
      </c>
      <c r="CN34" s="106" t="str">
        <f t="shared" si="62"/>
        <v>-</v>
      </c>
      <c r="CO34" s="44"/>
      <c r="CP34" s="45"/>
    </row>
    <row r="35" spans="1:94" s="51" customFormat="1" ht="28.5" x14ac:dyDescent="0.2">
      <c r="A35" s="49">
        <f>'Formell utdanning'!A35</f>
        <v>0</v>
      </c>
      <c r="B35" s="50">
        <f>'Formell utdanning'!B35</f>
        <v>0</v>
      </c>
      <c r="C35" s="94" t="str">
        <f t="shared" si="63"/>
        <v>-</v>
      </c>
      <c r="D35" s="95" t="str">
        <f t="shared" si="64"/>
        <v>-</v>
      </c>
      <c r="E35" s="133"/>
      <c r="F35" s="55" t="str">
        <f>CONCATENATE("Studiepoeng relevant for: ",'Undervisning i fag med krav'!E35)</f>
        <v xml:space="preserve">Studiepoeng relevant for: </v>
      </c>
      <c r="G35" s="82" t="str">
        <f>IF('Undervisning i fag med krav'!E35=0,"-",F35)</f>
        <v>-</v>
      </c>
      <c r="H35" s="136"/>
      <c r="I35" s="84" t="b">
        <f>OR(H35='Krav etter opplæringslova'!$B$27,H35='Krav etter opplæringslova'!$B$30,H35='Krav etter opplæringslova'!$B$31,H35='Krav etter opplæringslova'!$B$34)</f>
        <v>0</v>
      </c>
      <c r="J35" s="84" t="str">
        <f t="shared" si="65"/>
        <v>-</v>
      </c>
      <c r="K35" s="84">
        <f t="shared" si="66"/>
        <v>30</v>
      </c>
      <c r="L35" s="78">
        <f t="shared" si="67"/>
        <v>30</v>
      </c>
      <c r="M35" s="78" t="str">
        <f t="shared" si="18"/>
        <v>Ja, 30 studiepoeng</v>
      </c>
      <c r="N35" s="84" t="str">
        <f t="shared" si="68"/>
        <v>Ja, 30 studiepoeng</v>
      </c>
      <c r="O35" s="99" t="str">
        <f t="shared" si="69"/>
        <v>-</v>
      </c>
      <c r="P35" s="139"/>
      <c r="Q35" s="82" t="str">
        <f>CONCATENATE("Studiepoeng relevant for: ",'Undervisning i fag med krav'!P35)</f>
        <v xml:space="preserve">Studiepoeng relevant for: </v>
      </c>
      <c r="R35" s="82" t="str">
        <f>IF('Undervisning i fag med krav'!P35=0,"-",Q35)</f>
        <v>-</v>
      </c>
      <c r="S35" s="136"/>
      <c r="T35" s="84" t="b">
        <f>OR(S35='Krav etter opplæringslova'!$B$27,S35='Krav etter opplæringslova'!$B$30,S35='Krav etter opplæringslova'!$B$31,S35='Krav etter opplæringslova'!$B$34)</f>
        <v>0</v>
      </c>
      <c r="U35" s="84" t="str">
        <f t="shared" si="21"/>
        <v>-</v>
      </c>
      <c r="V35" s="84">
        <f t="shared" si="22"/>
        <v>30</v>
      </c>
      <c r="W35" s="78">
        <f t="shared" si="23"/>
        <v>30</v>
      </c>
      <c r="X35" s="78" t="str">
        <f t="shared" si="24"/>
        <v>Ja, 30 studiepoeng</v>
      </c>
      <c r="Y35" s="84" t="str">
        <f t="shared" si="25"/>
        <v>Ja, 30 studiepoeng</v>
      </c>
      <c r="Z35" s="99" t="str">
        <f t="shared" si="26"/>
        <v>-</v>
      </c>
      <c r="AA35" s="142"/>
      <c r="AB35" s="82" t="str">
        <f>CONCATENATE("Studiepoeng relevant for: ",'Undervisning i fag med krav'!AA35)</f>
        <v xml:space="preserve">Studiepoeng relevant for: </v>
      </c>
      <c r="AC35" s="82" t="str">
        <f>IF('Undervisning i fag med krav'!AA35=0,"-",AB35)</f>
        <v>-</v>
      </c>
      <c r="AD35" s="136"/>
      <c r="AE35" s="84" t="b">
        <f>OR(AD35='Krav etter opplæringslova'!$B$27,AD35='Krav etter opplæringslova'!$B$30,AD35='Krav etter opplæringslova'!$B$31,AD35='Krav etter opplæringslova'!$B$34)</f>
        <v>0</v>
      </c>
      <c r="AF35" s="84" t="str">
        <f t="shared" si="27"/>
        <v>-</v>
      </c>
      <c r="AG35" s="84">
        <f t="shared" si="28"/>
        <v>30</v>
      </c>
      <c r="AH35" s="78">
        <f t="shared" si="29"/>
        <v>30</v>
      </c>
      <c r="AI35" s="78" t="str">
        <f t="shared" si="30"/>
        <v>Ja, 30 studiepoeng</v>
      </c>
      <c r="AJ35" s="84" t="str">
        <f t="shared" si="31"/>
        <v>Ja, 30 studiepoeng</v>
      </c>
      <c r="AK35" s="99" t="str">
        <f t="shared" si="32"/>
        <v>-</v>
      </c>
      <c r="AL35" s="139"/>
      <c r="AM35" s="82" t="str">
        <f>CONCATENATE("Studiepoeng relevant for: ",'Undervisning i fag med krav'!AL35)</f>
        <v xml:space="preserve">Studiepoeng relevant for: </v>
      </c>
      <c r="AN35" s="82" t="str">
        <f>IF('Undervisning i fag med krav'!AL35=0,"-",AM35)</f>
        <v>-</v>
      </c>
      <c r="AO35" s="136"/>
      <c r="AP35" s="84" t="b">
        <f>OR(AO35='Krav etter opplæringslova'!$B$27,AO35='Krav etter opplæringslova'!$B$30,AO35='Krav etter opplæringslova'!$B$31,AO35='Krav etter opplæringslova'!$B$34)</f>
        <v>0</v>
      </c>
      <c r="AQ35" s="84" t="str">
        <f t="shared" si="33"/>
        <v>-</v>
      </c>
      <c r="AR35" s="84">
        <f t="shared" si="34"/>
        <v>30</v>
      </c>
      <c r="AS35" s="78">
        <f t="shared" si="35"/>
        <v>30</v>
      </c>
      <c r="AT35" s="78" t="str">
        <f t="shared" si="36"/>
        <v>Ja, 30 studiepoeng</v>
      </c>
      <c r="AU35" s="84" t="str">
        <f t="shared" si="37"/>
        <v>Ja, 30 studiepoeng</v>
      </c>
      <c r="AV35" s="99" t="str">
        <f t="shared" si="38"/>
        <v>-</v>
      </c>
      <c r="AW35" s="142"/>
      <c r="AX35" s="82" t="str">
        <f>CONCATENATE("Studiepoeng relevant for: ",'Undervisning i fag med krav'!AW35)</f>
        <v xml:space="preserve">Studiepoeng relevant for: </v>
      </c>
      <c r="AY35" s="82" t="str">
        <f>IF('Undervisning i fag med krav'!AW35=0,"-",AX35)</f>
        <v>-</v>
      </c>
      <c r="AZ35" s="136"/>
      <c r="BA35" s="84" t="b">
        <f>OR(AZ35='Krav etter opplæringslova'!$B$27,AZ35='Krav etter opplæringslova'!$B$30,AZ35='Krav etter opplæringslova'!$B$31,AZ35='Krav etter opplæringslova'!$B$34)</f>
        <v>0</v>
      </c>
      <c r="BB35" s="84" t="str">
        <f t="shared" si="39"/>
        <v>-</v>
      </c>
      <c r="BC35" s="84">
        <f t="shared" si="40"/>
        <v>30</v>
      </c>
      <c r="BD35" s="78">
        <f t="shared" si="41"/>
        <v>30</v>
      </c>
      <c r="BE35" s="78" t="str">
        <f t="shared" si="42"/>
        <v>Ja, 30 studiepoeng</v>
      </c>
      <c r="BF35" s="84" t="str">
        <f t="shared" si="43"/>
        <v>Ja, 30 studiepoeng</v>
      </c>
      <c r="BG35" s="99" t="str">
        <f t="shared" si="44"/>
        <v>-</v>
      </c>
      <c r="BH35" s="139"/>
      <c r="BI35" s="82" t="str">
        <f>CONCATENATE("Studiepoeng relevant for: ",'Undervisning i fag med krav'!BH35)</f>
        <v xml:space="preserve">Studiepoeng relevant for: </v>
      </c>
      <c r="BJ35" s="82" t="str">
        <f>IF('Undervisning i fag med krav'!BH35=0,"-",BI35)</f>
        <v>-</v>
      </c>
      <c r="BK35" s="136"/>
      <c r="BL35" s="84" t="b">
        <f>OR(BK35='Krav etter opplæringslova'!$B$27,BK35='Krav etter opplæringslova'!$B$30,BK35='Krav etter opplæringslova'!$B$31,BK35='Krav etter opplæringslova'!$B$34)</f>
        <v>0</v>
      </c>
      <c r="BM35" s="84" t="str">
        <f t="shared" si="45"/>
        <v>-</v>
      </c>
      <c r="BN35" s="84">
        <f t="shared" si="46"/>
        <v>30</v>
      </c>
      <c r="BO35" s="78">
        <f t="shared" si="47"/>
        <v>30</v>
      </c>
      <c r="BP35" s="78" t="str">
        <f t="shared" si="48"/>
        <v>Ja, 30 studiepoeng</v>
      </c>
      <c r="BQ35" s="84" t="str">
        <f t="shared" si="49"/>
        <v>Ja, 30 studiepoeng</v>
      </c>
      <c r="BR35" s="101" t="str">
        <f t="shared" si="50"/>
        <v>-</v>
      </c>
      <c r="BS35" s="142"/>
      <c r="BT35" s="82" t="str">
        <f>CONCATENATE("Studiepoeng relevant for: ",'Undervisning i fag med krav'!BS35)</f>
        <v xml:space="preserve">Studiepoeng relevant for: </v>
      </c>
      <c r="BU35" s="82" t="str">
        <f>IF('Undervisning i fag med krav'!BS35=0,"-",BT35)</f>
        <v>-</v>
      </c>
      <c r="BV35" s="136"/>
      <c r="BW35" s="84" t="b">
        <f>OR(BV35='Krav etter opplæringslova'!$B$27,BV35='Krav etter opplæringslova'!$B$30,BV35='Krav etter opplæringslova'!$B$31,BV35='Krav etter opplæringslova'!$B$34)</f>
        <v>0</v>
      </c>
      <c r="BX35" s="84" t="str">
        <f t="shared" si="51"/>
        <v>-</v>
      </c>
      <c r="BY35" s="84">
        <f t="shared" si="52"/>
        <v>30</v>
      </c>
      <c r="BZ35" s="78">
        <f t="shared" si="53"/>
        <v>30</v>
      </c>
      <c r="CA35" s="78" t="str">
        <f t="shared" si="54"/>
        <v>Ja, 30 studiepoeng</v>
      </c>
      <c r="CB35" s="84" t="str">
        <f t="shared" si="55"/>
        <v>Ja, 30 studiepoeng</v>
      </c>
      <c r="CC35" s="101" t="str">
        <f t="shared" si="56"/>
        <v>-</v>
      </c>
      <c r="CD35" s="142"/>
      <c r="CE35" s="82" t="str">
        <f>CONCATENATE("Studiepoeng relevant for: ",'Undervisning i fag med krav'!CD35)</f>
        <v xml:space="preserve">Studiepoeng relevant for: </v>
      </c>
      <c r="CF35" s="82" t="str">
        <f>IF('Undervisning i fag med krav'!CD35=0,"-",CE35)</f>
        <v>-</v>
      </c>
      <c r="CG35" s="136"/>
      <c r="CH35" s="84" t="b">
        <f>OR(CG35='Krav etter opplæringslova'!$B$27,CG35='Krav etter opplæringslova'!$B$30,CG35='Krav etter opplæringslova'!$B$31,CG35='Krav etter opplæringslova'!$B$34)</f>
        <v>0</v>
      </c>
      <c r="CI35" s="84" t="str">
        <f t="shared" si="57"/>
        <v>-</v>
      </c>
      <c r="CJ35" s="84">
        <f t="shared" si="58"/>
        <v>30</v>
      </c>
      <c r="CK35" s="78">
        <f t="shared" si="59"/>
        <v>30</v>
      </c>
      <c r="CL35" s="78" t="str">
        <f t="shared" si="60"/>
        <v>Ja, 30 studiepoeng</v>
      </c>
      <c r="CM35" s="84" t="str">
        <f t="shared" si="61"/>
        <v>Ja, 30 studiepoeng</v>
      </c>
      <c r="CN35" s="106" t="str">
        <f t="shared" si="62"/>
        <v>-</v>
      </c>
      <c r="CO35" s="44"/>
      <c r="CP35" s="45"/>
    </row>
    <row r="36" spans="1:94" s="51" customFormat="1" ht="28.5" x14ac:dyDescent="0.2">
      <c r="A36" s="49">
        <f>'Formell utdanning'!A36</f>
        <v>0</v>
      </c>
      <c r="B36" s="50">
        <f>'Formell utdanning'!B36</f>
        <v>0</v>
      </c>
      <c r="C36" s="94" t="str">
        <f t="shared" si="63"/>
        <v>-</v>
      </c>
      <c r="D36" s="95" t="str">
        <f t="shared" si="64"/>
        <v>-</v>
      </c>
      <c r="E36" s="133"/>
      <c r="F36" s="55" t="str">
        <f>CONCATENATE("Studiepoeng relevant for: ",'Undervisning i fag med krav'!E36)</f>
        <v xml:space="preserve">Studiepoeng relevant for: </v>
      </c>
      <c r="G36" s="82" t="str">
        <f>IF('Undervisning i fag med krav'!E36=0,"-",F36)</f>
        <v>-</v>
      </c>
      <c r="H36" s="136"/>
      <c r="I36" s="84" t="b">
        <f>OR(H36='Krav etter opplæringslova'!$B$27,H36='Krav etter opplæringslova'!$B$30,H36='Krav etter opplæringslova'!$B$31,H36='Krav etter opplæringslova'!$B$34)</f>
        <v>0</v>
      </c>
      <c r="J36" s="84" t="str">
        <f t="shared" si="65"/>
        <v>-</v>
      </c>
      <c r="K36" s="84">
        <f t="shared" si="66"/>
        <v>30</v>
      </c>
      <c r="L36" s="78">
        <f t="shared" si="67"/>
        <v>30</v>
      </c>
      <c r="M36" s="78" t="str">
        <f t="shared" si="18"/>
        <v>Ja, 30 studiepoeng</v>
      </c>
      <c r="N36" s="84" t="str">
        <f t="shared" si="68"/>
        <v>Ja, 30 studiepoeng</v>
      </c>
      <c r="O36" s="99" t="str">
        <f t="shared" si="69"/>
        <v>-</v>
      </c>
      <c r="P36" s="139"/>
      <c r="Q36" s="82" t="str">
        <f>CONCATENATE("Studiepoeng relevant for: ",'Undervisning i fag med krav'!P36)</f>
        <v xml:space="preserve">Studiepoeng relevant for: </v>
      </c>
      <c r="R36" s="82" t="str">
        <f>IF('Undervisning i fag med krav'!P36=0,"-",Q36)</f>
        <v>-</v>
      </c>
      <c r="S36" s="136"/>
      <c r="T36" s="84" t="b">
        <f>OR(S36='Krav etter opplæringslova'!$B$27,S36='Krav etter opplæringslova'!$B$30,S36='Krav etter opplæringslova'!$B$31,S36='Krav etter opplæringslova'!$B$34)</f>
        <v>0</v>
      </c>
      <c r="U36" s="84" t="str">
        <f t="shared" si="21"/>
        <v>-</v>
      </c>
      <c r="V36" s="84">
        <f t="shared" si="22"/>
        <v>30</v>
      </c>
      <c r="W36" s="78">
        <f t="shared" si="23"/>
        <v>30</v>
      </c>
      <c r="X36" s="78" t="str">
        <f t="shared" si="24"/>
        <v>Ja, 30 studiepoeng</v>
      </c>
      <c r="Y36" s="84" t="str">
        <f t="shared" si="25"/>
        <v>Ja, 30 studiepoeng</v>
      </c>
      <c r="Z36" s="99" t="str">
        <f t="shared" si="26"/>
        <v>-</v>
      </c>
      <c r="AA36" s="142"/>
      <c r="AB36" s="82" t="str">
        <f>CONCATENATE("Studiepoeng relevant for: ",'Undervisning i fag med krav'!AA36)</f>
        <v xml:space="preserve">Studiepoeng relevant for: </v>
      </c>
      <c r="AC36" s="82" t="str">
        <f>IF('Undervisning i fag med krav'!AA36=0,"-",AB36)</f>
        <v>-</v>
      </c>
      <c r="AD36" s="136"/>
      <c r="AE36" s="84" t="b">
        <f>OR(AD36='Krav etter opplæringslova'!$B$27,AD36='Krav etter opplæringslova'!$B$30,AD36='Krav etter opplæringslova'!$B$31,AD36='Krav etter opplæringslova'!$B$34)</f>
        <v>0</v>
      </c>
      <c r="AF36" s="84" t="str">
        <f t="shared" si="27"/>
        <v>-</v>
      </c>
      <c r="AG36" s="84">
        <f t="shared" si="28"/>
        <v>30</v>
      </c>
      <c r="AH36" s="78">
        <f t="shared" si="29"/>
        <v>30</v>
      </c>
      <c r="AI36" s="78" t="str">
        <f t="shared" si="30"/>
        <v>Ja, 30 studiepoeng</v>
      </c>
      <c r="AJ36" s="84" t="str">
        <f t="shared" si="31"/>
        <v>Ja, 30 studiepoeng</v>
      </c>
      <c r="AK36" s="99" t="str">
        <f t="shared" si="32"/>
        <v>-</v>
      </c>
      <c r="AL36" s="139"/>
      <c r="AM36" s="82" t="str">
        <f>CONCATENATE("Studiepoeng relevant for: ",'Undervisning i fag med krav'!AL36)</f>
        <v xml:space="preserve">Studiepoeng relevant for: </v>
      </c>
      <c r="AN36" s="82" t="str">
        <f>IF('Undervisning i fag med krav'!AL36=0,"-",AM36)</f>
        <v>-</v>
      </c>
      <c r="AO36" s="136"/>
      <c r="AP36" s="84" t="b">
        <f>OR(AO36='Krav etter opplæringslova'!$B$27,AO36='Krav etter opplæringslova'!$B$30,AO36='Krav etter opplæringslova'!$B$31,AO36='Krav etter opplæringslova'!$B$34)</f>
        <v>0</v>
      </c>
      <c r="AQ36" s="84" t="str">
        <f t="shared" si="33"/>
        <v>-</v>
      </c>
      <c r="AR36" s="84">
        <f t="shared" si="34"/>
        <v>30</v>
      </c>
      <c r="AS36" s="78">
        <f t="shared" si="35"/>
        <v>30</v>
      </c>
      <c r="AT36" s="78" t="str">
        <f t="shared" si="36"/>
        <v>Ja, 30 studiepoeng</v>
      </c>
      <c r="AU36" s="84" t="str">
        <f t="shared" si="37"/>
        <v>Ja, 30 studiepoeng</v>
      </c>
      <c r="AV36" s="99" t="str">
        <f t="shared" si="38"/>
        <v>-</v>
      </c>
      <c r="AW36" s="142"/>
      <c r="AX36" s="82" t="str">
        <f>CONCATENATE("Studiepoeng relevant for: ",'Undervisning i fag med krav'!AW36)</f>
        <v xml:space="preserve">Studiepoeng relevant for: </v>
      </c>
      <c r="AY36" s="82" t="str">
        <f>IF('Undervisning i fag med krav'!AW36=0,"-",AX36)</f>
        <v>-</v>
      </c>
      <c r="AZ36" s="136"/>
      <c r="BA36" s="84" t="b">
        <f>OR(AZ36='Krav etter opplæringslova'!$B$27,AZ36='Krav etter opplæringslova'!$B$30,AZ36='Krav etter opplæringslova'!$B$31,AZ36='Krav etter opplæringslova'!$B$34)</f>
        <v>0</v>
      </c>
      <c r="BB36" s="84" t="str">
        <f t="shared" si="39"/>
        <v>-</v>
      </c>
      <c r="BC36" s="84">
        <f t="shared" si="40"/>
        <v>30</v>
      </c>
      <c r="BD36" s="78">
        <f t="shared" si="41"/>
        <v>30</v>
      </c>
      <c r="BE36" s="78" t="str">
        <f t="shared" si="42"/>
        <v>Ja, 30 studiepoeng</v>
      </c>
      <c r="BF36" s="84" t="str">
        <f t="shared" si="43"/>
        <v>Ja, 30 studiepoeng</v>
      </c>
      <c r="BG36" s="99" t="str">
        <f t="shared" si="44"/>
        <v>-</v>
      </c>
      <c r="BH36" s="139"/>
      <c r="BI36" s="82" t="str">
        <f>CONCATENATE("Studiepoeng relevant for: ",'Undervisning i fag med krav'!BH36)</f>
        <v xml:space="preserve">Studiepoeng relevant for: </v>
      </c>
      <c r="BJ36" s="82" t="str">
        <f>IF('Undervisning i fag med krav'!BH36=0,"-",BI36)</f>
        <v>-</v>
      </c>
      <c r="BK36" s="136"/>
      <c r="BL36" s="84" t="b">
        <f>OR(BK36='Krav etter opplæringslova'!$B$27,BK36='Krav etter opplæringslova'!$B$30,BK36='Krav etter opplæringslova'!$B$31,BK36='Krav etter opplæringslova'!$B$34)</f>
        <v>0</v>
      </c>
      <c r="BM36" s="84" t="str">
        <f t="shared" si="45"/>
        <v>-</v>
      </c>
      <c r="BN36" s="84">
        <f t="shared" si="46"/>
        <v>30</v>
      </c>
      <c r="BO36" s="78">
        <f t="shared" si="47"/>
        <v>30</v>
      </c>
      <c r="BP36" s="78" t="str">
        <f t="shared" si="48"/>
        <v>Ja, 30 studiepoeng</v>
      </c>
      <c r="BQ36" s="84" t="str">
        <f t="shared" si="49"/>
        <v>Ja, 30 studiepoeng</v>
      </c>
      <c r="BR36" s="101" t="str">
        <f t="shared" si="50"/>
        <v>-</v>
      </c>
      <c r="BS36" s="142"/>
      <c r="BT36" s="82" t="str">
        <f>CONCATENATE("Studiepoeng relevant for: ",'Undervisning i fag med krav'!BS36)</f>
        <v xml:space="preserve">Studiepoeng relevant for: </v>
      </c>
      <c r="BU36" s="82" t="str">
        <f>IF('Undervisning i fag med krav'!BS36=0,"-",BT36)</f>
        <v>-</v>
      </c>
      <c r="BV36" s="136"/>
      <c r="BW36" s="84" t="b">
        <f>OR(BV36='Krav etter opplæringslova'!$B$27,BV36='Krav etter opplæringslova'!$B$30,BV36='Krav etter opplæringslova'!$B$31,BV36='Krav etter opplæringslova'!$B$34)</f>
        <v>0</v>
      </c>
      <c r="BX36" s="84" t="str">
        <f t="shared" si="51"/>
        <v>-</v>
      </c>
      <c r="BY36" s="84">
        <f t="shared" si="52"/>
        <v>30</v>
      </c>
      <c r="BZ36" s="78">
        <f t="shared" si="53"/>
        <v>30</v>
      </c>
      <c r="CA36" s="78" t="str">
        <f t="shared" si="54"/>
        <v>Ja, 30 studiepoeng</v>
      </c>
      <c r="CB36" s="84" t="str">
        <f t="shared" si="55"/>
        <v>Ja, 30 studiepoeng</v>
      </c>
      <c r="CC36" s="101" t="str">
        <f t="shared" si="56"/>
        <v>-</v>
      </c>
      <c r="CD36" s="142"/>
      <c r="CE36" s="82" t="str">
        <f>CONCATENATE("Studiepoeng relevant for: ",'Undervisning i fag med krav'!CD36)</f>
        <v xml:space="preserve">Studiepoeng relevant for: </v>
      </c>
      <c r="CF36" s="82" t="str">
        <f>IF('Undervisning i fag med krav'!CD36=0,"-",CE36)</f>
        <v>-</v>
      </c>
      <c r="CG36" s="136"/>
      <c r="CH36" s="84" t="b">
        <f>OR(CG36='Krav etter opplæringslova'!$B$27,CG36='Krav etter opplæringslova'!$B$30,CG36='Krav etter opplæringslova'!$B$31,CG36='Krav etter opplæringslova'!$B$34)</f>
        <v>0</v>
      </c>
      <c r="CI36" s="84" t="str">
        <f t="shared" si="57"/>
        <v>-</v>
      </c>
      <c r="CJ36" s="84">
        <f t="shared" si="58"/>
        <v>30</v>
      </c>
      <c r="CK36" s="78">
        <f t="shared" si="59"/>
        <v>30</v>
      </c>
      <c r="CL36" s="78" t="str">
        <f t="shared" si="60"/>
        <v>Ja, 30 studiepoeng</v>
      </c>
      <c r="CM36" s="84" t="str">
        <f t="shared" si="61"/>
        <v>Ja, 30 studiepoeng</v>
      </c>
      <c r="CN36" s="106" t="str">
        <f t="shared" si="62"/>
        <v>-</v>
      </c>
      <c r="CO36" s="44"/>
      <c r="CP36" s="45"/>
    </row>
    <row r="37" spans="1:94" s="51" customFormat="1" ht="28.5" x14ac:dyDescent="0.2">
      <c r="A37" s="49">
        <f>'Formell utdanning'!A37</f>
        <v>0</v>
      </c>
      <c r="B37" s="50">
        <f>'Formell utdanning'!B37</f>
        <v>0</v>
      </c>
      <c r="C37" s="94" t="str">
        <f t="shared" si="63"/>
        <v>-</v>
      </c>
      <c r="D37" s="95" t="str">
        <f t="shared" si="64"/>
        <v>-</v>
      </c>
      <c r="E37" s="133"/>
      <c r="F37" s="55" t="str">
        <f>CONCATENATE("Studiepoeng relevant for: ",'Undervisning i fag med krav'!E37)</f>
        <v xml:space="preserve">Studiepoeng relevant for: </v>
      </c>
      <c r="G37" s="82" t="str">
        <f>IF('Undervisning i fag med krav'!E37=0,"-",F37)</f>
        <v>-</v>
      </c>
      <c r="H37" s="136"/>
      <c r="I37" s="84" t="b">
        <f>OR(H37='Krav etter opplæringslova'!$B$27,H37='Krav etter opplæringslova'!$B$30,H37='Krav etter opplæringslova'!$B$31,H37='Krav etter opplæringslova'!$B$34)</f>
        <v>0</v>
      </c>
      <c r="J37" s="84" t="str">
        <f t="shared" si="65"/>
        <v>-</v>
      </c>
      <c r="K37" s="84">
        <f t="shared" si="66"/>
        <v>30</v>
      </c>
      <c r="L37" s="78">
        <f t="shared" si="67"/>
        <v>30</v>
      </c>
      <c r="M37" s="78" t="str">
        <f t="shared" si="18"/>
        <v>Ja, 30 studiepoeng</v>
      </c>
      <c r="N37" s="84" t="str">
        <f t="shared" si="68"/>
        <v>Ja, 30 studiepoeng</v>
      </c>
      <c r="O37" s="99" t="str">
        <f t="shared" si="69"/>
        <v>-</v>
      </c>
      <c r="P37" s="139"/>
      <c r="Q37" s="82" t="str">
        <f>CONCATENATE("Studiepoeng relevant for: ",'Undervisning i fag med krav'!P37)</f>
        <v xml:space="preserve">Studiepoeng relevant for: </v>
      </c>
      <c r="R37" s="82" t="str">
        <f>IF('Undervisning i fag med krav'!P37=0,"-",Q37)</f>
        <v>-</v>
      </c>
      <c r="S37" s="136"/>
      <c r="T37" s="84" t="b">
        <f>OR(S37='Krav etter opplæringslova'!$B$27,S37='Krav etter opplæringslova'!$B$30,S37='Krav etter opplæringslova'!$B$31,S37='Krav etter opplæringslova'!$B$34)</f>
        <v>0</v>
      </c>
      <c r="U37" s="84" t="str">
        <f t="shared" si="21"/>
        <v>-</v>
      </c>
      <c r="V37" s="84">
        <f t="shared" si="22"/>
        <v>30</v>
      </c>
      <c r="W37" s="78">
        <f t="shared" si="23"/>
        <v>30</v>
      </c>
      <c r="X37" s="78" t="str">
        <f t="shared" si="24"/>
        <v>Ja, 30 studiepoeng</v>
      </c>
      <c r="Y37" s="84" t="str">
        <f t="shared" si="25"/>
        <v>Ja, 30 studiepoeng</v>
      </c>
      <c r="Z37" s="99" t="str">
        <f t="shared" si="26"/>
        <v>-</v>
      </c>
      <c r="AA37" s="142"/>
      <c r="AB37" s="82" t="str">
        <f>CONCATENATE("Studiepoeng relevant for: ",'Undervisning i fag med krav'!AA37)</f>
        <v xml:space="preserve">Studiepoeng relevant for: </v>
      </c>
      <c r="AC37" s="82" t="str">
        <f>IF('Undervisning i fag med krav'!AA37=0,"-",AB37)</f>
        <v>-</v>
      </c>
      <c r="AD37" s="136"/>
      <c r="AE37" s="84" t="b">
        <f>OR(AD37='Krav etter opplæringslova'!$B$27,AD37='Krav etter opplæringslova'!$B$30,AD37='Krav etter opplæringslova'!$B$31,AD37='Krav etter opplæringslova'!$B$34)</f>
        <v>0</v>
      </c>
      <c r="AF37" s="84" t="str">
        <f t="shared" si="27"/>
        <v>-</v>
      </c>
      <c r="AG37" s="84">
        <f t="shared" si="28"/>
        <v>30</v>
      </c>
      <c r="AH37" s="78">
        <f t="shared" si="29"/>
        <v>30</v>
      </c>
      <c r="AI37" s="78" t="str">
        <f t="shared" si="30"/>
        <v>Ja, 30 studiepoeng</v>
      </c>
      <c r="AJ37" s="84" t="str">
        <f t="shared" si="31"/>
        <v>Ja, 30 studiepoeng</v>
      </c>
      <c r="AK37" s="99" t="str">
        <f t="shared" si="32"/>
        <v>-</v>
      </c>
      <c r="AL37" s="139"/>
      <c r="AM37" s="82" t="str">
        <f>CONCATENATE("Studiepoeng relevant for: ",'Undervisning i fag med krav'!AL37)</f>
        <v xml:space="preserve">Studiepoeng relevant for: </v>
      </c>
      <c r="AN37" s="82" t="str">
        <f>IF('Undervisning i fag med krav'!AL37=0,"-",AM37)</f>
        <v>-</v>
      </c>
      <c r="AO37" s="136"/>
      <c r="AP37" s="84" t="b">
        <f>OR(AO37='Krav etter opplæringslova'!$B$27,AO37='Krav etter opplæringslova'!$B$30,AO37='Krav etter opplæringslova'!$B$31,AO37='Krav etter opplæringslova'!$B$34)</f>
        <v>0</v>
      </c>
      <c r="AQ37" s="84" t="str">
        <f t="shared" si="33"/>
        <v>-</v>
      </c>
      <c r="AR37" s="84">
        <f t="shared" si="34"/>
        <v>30</v>
      </c>
      <c r="AS37" s="78">
        <f t="shared" si="35"/>
        <v>30</v>
      </c>
      <c r="AT37" s="78" t="str">
        <f t="shared" si="36"/>
        <v>Ja, 30 studiepoeng</v>
      </c>
      <c r="AU37" s="84" t="str">
        <f t="shared" si="37"/>
        <v>Ja, 30 studiepoeng</v>
      </c>
      <c r="AV37" s="99" t="str">
        <f t="shared" si="38"/>
        <v>-</v>
      </c>
      <c r="AW37" s="142"/>
      <c r="AX37" s="82" t="str">
        <f>CONCATENATE("Studiepoeng relevant for: ",'Undervisning i fag med krav'!AW37)</f>
        <v xml:space="preserve">Studiepoeng relevant for: </v>
      </c>
      <c r="AY37" s="82" t="str">
        <f>IF('Undervisning i fag med krav'!AW37=0,"-",AX37)</f>
        <v>-</v>
      </c>
      <c r="AZ37" s="136"/>
      <c r="BA37" s="84" t="b">
        <f>OR(AZ37='Krav etter opplæringslova'!$B$27,AZ37='Krav etter opplæringslova'!$B$30,AZ37='Krav etter opplæringslova'!$B$31,AZ37='Krav etter opplæringslova'!$B$34)</f>
        <v>0</v>
      </c>
      <c r="BB37" s="84" t="str">
        <f t="shared" si="39"/>
        <v>-</v>
      </c>
      <c r="BC37" s="84">
        <f t="shared" si="40"/>
        <v>30</v>
      </c>
      <c r="BD37" s="78">
        <f t="shared" si="41"/>
        <v>30</v>
      </c>
      <c r="BE37" s="78" t="str">
        <f t="shared" si="42"/>
        <v>Ja, 30 studiepoeng</v>
      </c>
      <c r="BF37" s="84" t="str">
        <f t="shared" si="43"/>
        <v>Ja, 30 studiepoeng</v>
      </c>
      <c r="BG37" s="99" t="str">
        <f t="shared" si="44"/>
        <v>-</v>
      </c>
      <c r="BH37" s="139"/>
      <c r="BI37" s="82" t="str">
        <f>CONCATENATE("Studiepoeng relevant for: ",'Undervisning i fag med krav'!BH37)</f>
        <v xml:space="preserve">Studiepoeng relevant for: </v>
      </c>
      <c r="BJ37" s="82" t="str">
        <f>IF('Undervisning i fag med krav'!BH37=0,"-",BI37)</f>
        <v>-</v>
      </c>
      <c r="BK37" s="136"/>
      <c r="BL37" s="84" t="b">
        <f>OR(BK37='Krav etter opplæringslova'!$B$27,BK37='Krav etter opplæringslova'!$B$30,BK37='Krav etter opplæringslova'!$B$31,BK37='Krav etter opplæringslova'!$B$34)</f>
        <v>0</v>
      </c>
      <c r="BM37" s="84" t="str">
        <f t="shared" si="45"/>
        <v>-</v>
      </c>
      <c r="BN37" s="84">
        <f t="shared" si="46"/>
        <v>30</v>
      </c>
      <c r="BO37" s="78">
        <f t="shared" si="47"/>
        <v>30</v>
      </c>
      <c r="BP37" s="78" t="str">
        <f t="shared" si="48"/>
        <v>Ja, 30 studiepoeng</v>
      </c>
      <c r="BQ37" s="84" t="str">
        <f t="shared" si="49"/>
        <v>Ja, 30 studiepoeng</v>
      </c>
      <c r="BR37" s="101" t="str">
        <f t="shared" si="50"/>
        <v>-</v>
      </c>
      <c r="BS37" s="142"/>
      <c r="BT37" s="82" t="str">
        <f>CONCATENATE("Studiepoeng relevant for: ",'Undervisning i fag med krav'!BS37)</f>
        <v xml:space="preserve">Studiepoeng relevant for: </v>
      </c>
      <c r="BU37" s="82" t="str">
        <f>IF('Undervisning i fag med krav'!BS37=0,"-",BT37)</f>
        <v>-</v>
      </c>
      <c r="BV37" s="136"/>
      <c r="BW37" s="84" t="b">
        <f>OR(BV37='Krav etter opplæringslova'!$B$27,BV37='Krav etter opplæringslova'!$B$30,BV37='Krav etter opplæringslova'!$B$31,BV37='Krav etter opplæringslova'!$B$34)</f>
        <v>0</v>
      </c>
      <c r="BX37" s="84" t="str">
        <f t="shared" si="51"/>
        <v>-</v>
      </c>
      <c r="BY37" s="84">
        <f t="shared" si="52"/>
        <v>30</v>
      </c>
      <c r="BZ37" s="78">
        <f t="shared" si="53"/>
        <v>30</v>
      </c>
      <c r="CA37" s="78" t="str">
        <f t="shared" si="54"/>
        <v>Ja, 30 studiepoeng</v>
      </c>
      <c r="CB37" s="84" t="str">
        <f t="shared" si="55"/>
        <v>Ja, 30 studiepoeng</v>
      </c>
      <c r="CC37" s="101" t="str">
        <f t="shared" si="56"/>
        <v>-</v>
      </c>
      <c r="CD37" s="142"/>
      <c r="CE37" s="82" t="str">
        <f>CONCATENATE("Studiepoeng relevant for: ",'Undervisning i fag med krav'!CD37)</f>
        <v xml:space="preserve">Studiepoeng relevant for: </v>
      </c>
      <c r="CF37" s="82" t="str">
        <f>IF('Undervisning i fag med krav'!CD37=0,"-",CE37)</f>
        <v>-</v>
      </c>
      <c r="CG37" s="136"/>
      <c r="CH37" s="84" t="b">
        <f>OR(CG37='Krav etter opplæringslova'!$B$27,CG37='Krav etter opplæringslova'!$B$30,CG37='Krav etter opplæringslova'!$B$31,CG37='Krav etter opplæringslova'!$B$34)</f>
        <v>0</v>
      </c>
      <c r="CI37" s="84" t="str">
        <f t="shared" si="57"/>
        <v>-</v>
      </c>
      <c r="CJ37" s="84">
        <f t="shared" si="58"/>
        <v>30</v>
      </c>
      <c r="CK37" s="78">
        <f t="shared" si="59"/>
        <v>30</v>
      </c>
      <c r="CL37" s="78" t="str">
        <f t="shared" si="60"/>
        <v>Ja, 30 studiepoeng</v>
      </c>
      <c r="CM37" s="84" t="str">
        <f t="shared" si="61"/>
        <v>Ja, 30 studiepoeng</v>
      </c>
      <c r="CN37" s="106" t="str">
        <f t="shared" si="62"/>
        <v>-</v>
      </c>
      <c r="CO37" s="44"/>
      <c r="CP37" s="45"/>
    </row>
    <row r="38" spans="1:94" s="51" customFormat="1" ht="28.5" x14ac:dyDescent="0.2">
      <c r="A38" s="49">
        <f>'Formell utdanning'!A38</f>
        <v>0</v>
      </c>
      <c r="B38" s="50">
        <f>'Formell utdanning'!B38</f>
        <v>0</v>
      </c>
      <c r="C38" s="94" t="str">
        <f t="shared" si="63"/>
        <v>-</v>
      </c>
      <c r="D38" s="95" t="str">
        <f t="shared" si="64"/>
        <v>-</v>
      </c>
      <c r="E38" s="133"/>
      <c r="F38" s="55" t="str">
        <f>CONCATENATE("Studiepoeng relevant for: ",'Undervisning i fag med krav'!E38)</f>
        <v xml:space="preserve">Studiepoeng relevant for: </v>
      </c>
      <c r="G38" s="82" t="str">
        <f>IF('Undervisning i fag med krav'!E38=0,"-",F38)</f>
        <v>-</v>
      </c>
      <c r="H38" s="136"/>
      <c r="I38" s="84" t="b">
        <f>OR(H38='Krav etter opplæringslova'!$B$27,H38='Krav etter opplæringslova'!$B$30,H38='Krav etter opplæringslova'!$B$31,H38='Krav etter opplæringslova'!$B$34)</f>
        <v>0</v>
      </c>
      <c r="J38" s="84" t="str">
        <f t="shared" si="65"/>
        <v>-</v>
      </c>
      <c r="K38" s="84">
        <f t="shared" si="66"/>
        <v>30</v>
      </c>
      <c r="L38" s="78">
        <f t="shared" si="67"/>
        <v>30</v>
      </c>
      <c r="M38" s="78" t="str">
        <f t="shared" si="18"/>
        <v>Ja, 30 studiepoeng</v>
      </c>
      <c r="N38" s="84" t="str">
        <f t="shared" si="68"/>
        <v>Ja, 30 studiepoeng</v>
      </c>
      <c r="O38" s="99" t="str">
        <f t="shared" si="69"/>
        <v>-</v>
      </c>
      <c r="P38" s="139"/>
      <c r="Q38" s="82" t="str">
        <f>CONCATENATE("Studiepoeng relevant for: ",'Undervisning i fag med krav'!P38)</f>
        <v xml:space="preserve">Studiepoeng relevant for: </v>
      </c>
      <c r="R38" s="82" t="str">
        <f>IF('Undervisning i fag med krav'!P38=0,"-",Q38)</f>
        <v>-</v>
      </c>
      <c r="S38" s="136"/>
      <c r="T38" s="84" t="b">
        <f>OR(S38='Krav etter opplæringslova'!$B$27,S38='Krav etter opplæringslova'!$B$30,S38='Krav etter opplæringslova'!$B$31,S38='Krav etter opplæringslova'!$B$34)</f>
        <v>0</v>
      </c>
      <c r="U38" s="84" t="str">
        <f t="shared" si="21"/>
        <v>-</v>
      </c>
      <c r="V38" s="84">
        <f t="shared" si="22"/>
        <v>30</v>
      </c>
      <c r="W38" s="78">
        <f t="shared" si="23"/>
        <v>30</v>
      </c>
      <c r="X38" s="78" t="str">
        <f t="shared" si="24"/>
        <v>Ja, 30 studiepoeng</v>
      </c>
      <c r="Y38" s="84" t="str">
        <f t="shared" si="25"/>
        <v>Ja, 30 studiepoeng</v>
      </c>
      <c r="Z38" s="99" t="str">
        <f t="shared" si="26"/>
        <v>-</v>
      </c>
      <c r="AA38" s="142"/>
      <c r="AB38" s="82" t="str">
        <f>CONCATENATE("Studiepoeng relevant for: ",'Undervisning i fag med krav'!AA38)</f>
        <v xml:space="preserve">Studiepoeng relevant for: </v>
      </c>
      <c r="AC38" s="82" t="str">
        <f>IF('Undervisning i fag med krav'!AA38=0,"-",AB38)</f>
        <v>-</v>
      </c>
      <c r="AD38" s="136"/>
      <c r="AE38" s="84" t="b">
        <f>OR(AD38='Krav etter opplæringslova'!$B$27,AD38='Krav etter opplæringslova'!$B$30,AD38='Krav etter opplæringslova'!$B$31,AD38='Krav etter opplæringslova'!$B$34)</f>
        <v>0</v>
      </c>
      <c r="AF38" s="84" t="str">
        <f t="shared" si="27"/>
        <v>-</v>
      </c>
      <c r="AG38" s="84">
        <f t="shared" si="28"/>
        <v>30</v>
      </c>
      <c r="AH38" s="78">
        <f t="shared" si="29"/>
        <v>30</v>
      </c>
      <c r="AI38" s="78" t="str">
        <f t="shared" si="30"/>
        <v>Ja, 30 studiepoeng</v>
      </c>
      <c r="AJ38" s="84" t="str">
        <f t="shared" si="31"/>
        <v>Ja, 30 studiepoeng</v>
      </c>
      <c r="AK38" s="99" t="str">
        <f t="shared" si="32"/>
        <v>-</v>
      </c>
      <c r="AL38" s="139"/>
      <c r="AM38" s="82" t="str">
        <f>CONCATENATE("Studiepoeng relevant for: ",'Undervisning i fag med krav'!AL38)</f>
        <v xml:space="preserve">Studiepoeng relevant for: </v>
      </c>
      <c r="AN38" s="82" t="str">
        <f>IF('Undervisning i fag med krav'!AL38=0,"-",AM38)</f>
        <v>-</v>
      </c>
      <c r="AO38" s="136"/>
      <c r="AP38" s="84" t="b">
        <f>OR(AO38='Krav etter opplæringslova'!$B$27,AO38='Krav etter opplæringslova'!$B$30,AO38='Krav etter opplæringslova'!$B$31,AO38='Krav etter opplæringslova'!$B$34)</f>
        <v>0</v>
      </c>
      <c r="AQ38" s="84" t="str">
        <f t="shared" si="33"/>
        <v>-</v>
      </c>
      <c r="AR38" s="84">
        <f t="shared" si="34"/>
        <v>30</v>
      </c>
      <c r="AS38" s="78">
        <f t="shared" si="35"/>
        <v>30</v>
      </c>
      <c r="AT38" s="78" t="str">
        <f t="shared" si="36"/>
        <v>Ja, 30 studiepoeng</v>
      </c>
      <c r="AU38" s="84" t="str">
        <f t="shared" si="37"/>
        <v>Ja, 30 studiepoeng</v>
      </c>
      <c r="AV38" s="99" t="str">
        <f t="shared" si="38"/>
        <v>-</v>
      </c>
      <c r="AW38" s="142"/>
      <c r="AX38" s="82" t="str">
        <f>CONCATENATE("Studiepoeng relevant for: ",'Undervisning i fag med krav'!AW38)</f>
        <v xml:space="preserve">Studiepoeng relevant for: </v>
      </c>
      <c r="AY38" s="82" t="str">
        <f>IF('Undervisning i fag med krav'!AW38=0,"-",AX38)</f>
        <v>-</v>
      </c>
      <c r="AZ38" s="136"/>
      <c r="BA38" s="84" t="b">
        <f>OR(AZ38='Krav etter opplæringslova'!$B$27,AZ38='Krav etter opplæringslova'!$B$30,AZ38='Krav etter opplæringslova'!$B$31,AZ38='Krav etter opplæringslova'!$B$34)</f>
        <v>0</v>
      </c>
      <c r="BB38" s="84" t="str">
        <f t="shared" si="39"/>
        <v>-</v>
      </c>
      <c r="BC38" s="84">
        <f t="shared" si="40"/>
        <v>30</v>
      </c>
      <c r="BD38" s="78">
        <f t="shared" si="41"/>
        <v>30</v>
      </c>
      <c r="BE38" s="78" t="str">
        <f t="shared" si="42"/>
        <v>Ja, 30 studiepoeng</v>
      </c>
      <c r="BF38" s="84" t="str">
        <f t="shared" si="43"/>
        <v>Ja, 30 studiepoeng</v>
      </c>
      <c r="BG38" s="99" t="str">
        <f t="shared" si="44"/>
        <v>-</v>
      </c>
      <c r="BH38" s="139"/>
      <c r="BI38" s="82" t="str">
        <f>CONCATENATE("Studiepoeng relevant for: ",'Undervisning i fag med krav'!BH38)</f>
        <v xml:space="preserve">Studiepoeng relevant for: </v>
      </c>
      <c r="BJ38" s="82" t="str">
        <f>IF('Undervisning i fag med krav'!BH38=0,"-",BI38)</f>
        <v>-</v>
      </c>
      <c r="BK38" s="136"/>
      <c r="BL38" s="84" t="b">
        <f>OR(BK38='Krav etter opplæringslova'!$B$27,BK38='Krav etter opplæringslova'!$B$30,BK38='Krav etter opplæringslova'!$B$31,BK38='Krav etter opplæringslova'!$B$34)</f>
        <v>0</v>
      </c>
      <c r="BM38" s="84" t="str">
        <f t="shared" si="45"/>
        <v>-</v>
      </c>
      <c r="BN38" s="84">
        <f t="shared" si="46"/>
        <v>30</v>
      </c>
      <c r="BO38" s="78">
        <f t="shared" si="47"/>
        <v>30</v>
      </c>
      <c r="BP38" s="78" t="str">
        <f t="shared" si="48"/>
        <v>Ja, 30 studiepoeng</v>
      </c>
      <c r="BQ38" s="84" t="str">
        <f t="shared" si="49"/>
        <v>Ja, 30 studiepoeng</v>
      </c>
      <c r="BR38" s="101" t="str">
        <f t="shared" si="50"/>
        <v>-</v>
      </c>
      <c r="BS38" s="142"/>
      <c r="BT38" s="82" t="str">
        <f>CONCATENATE("Studiepoeng relevant for: ",'Undervisning i fag med krav'!BS38)</f>
        <v xml:space="preserve">Studiepoeng relevant for: </v>
      </c>
      <c r="BU38" s="82" t="str">
        <f>IF('Undervisning i fag med krav'!BS38=0,"-",BT38)</f>
        <v>-</v>
      </c>
      <c r="BV38" s="136"/>
      <c r="BW38" s="84" t="b">
        <f>OR(BV38='Krav etter opplæringslova'!$B$27,BV38='Krav etter opplæringslova'!$B$30,BV38='Krav etter opplæringslova'!$B$31,BV38='Krav etter opplæringslova'!$B$34)</f>
        <v>0</v>
      </c>
      <c r="BX38" s="84" t="str">
        <f t="shared" si="51"/>
        <v>-</v>
      </c>
      <c r="BY38" s="84">
        <f t="shared" si="52"/>
        <v>30</v>
      </c>
      <c r="BZ38" s="78">
        <f t="shared" si="53"/>
        <v>30</v>
      </c>
      <c r="CA38" s="78" t="str">
        <f t="shared" si="54"/>
        <v>Ja, 30 studiepoeng</v>
      </c>
      <c r="CB38" s="84" t="str">
        <f t="shared" si="55"/>
        <v>Ja, 30 studiepoeng</v>
      </c>
      <c r="CC38" s="101" t="str">
        <f t="shared" si="56"/>
        <v>-</v>
      </c>
      <c r="CD38" s="142"/>
      <c r="CE38" s="82" t="str">
        <f>CONCATENATE("Studiepoeng relevant for: ",'Undervisning i fag med krav'!CD38)</f>
        <v xml:space="preserve">Studiepoeng relevant for: </v>
      </c>
      <c r="CF38" s="82" t="str">
        <f>IF('Undervisning i fag med krav'!CD38=0,"-",CE38)</f>
        <v>-</v>
      </c>
      <c r="CG38" s="136"/>
      <c r="CH38" s="84" t="b">
        <f>OR(CG38='Krav etter opplæringslova'!$B$27,CG38='Krav etter opplæringslova'!$B$30,CG38='Krav etter opplæringslova'!$B$31,CG38='Krav etter opplæringslova'!$B$34)</f>
        <v>0</v>
      </c>
      <c r="CI38" s="84" t="str">
        <f t="shared" si="57"/>
        <v>-</v>
      </c>
      <c r="CJ38" s="84">
        <f t="shared" si="58"/>
        <v>30</v>
      </c>
      <c r="CK38" s="78">
        <f t="shared" si="59"/>
        <v>30</v>
      </c>
      <c r="CL38" s="78" t="str">
        <f t="shared" si="60"/>
        <v>Ja, 30 studiepoeng</v>
      </c>
      <c r="CM38" s="84" t="str">
        <f t="shared" si="61"/>
        <v>Ja, 30 studiepoeng</v>
      </c>
      <c r="CN38" s="106" t="str">
        <f t="shared" si="62"/>
        <v>-</v>
      </c>
      <c r="CO38" s="44"/>
      <c r="CP38" s="45"/>
    </row>
    <row r="39" spans="1:94" s="51" customFormat="1" ht="28.5" x14ac:dyDescent="0.2">
      <c r="A39" s="49">
        <f>'Formell utdanning'!A39</f>
        <v>0</v>
      </c>
      <c r="B39" s="50">
        <f>'Formell utdanning'!B39</f>
        <v>0</v>
      </c>
      <c r="C39" s="94" t="str">
        <f t="shared" si="63"/>
        <v>-</v>
      </c>
      <c r="D39" s="95" t="str">
        <f t="shared" si="64"/>
        <v>-</v>
      </c>
      <c r="E39" s="133"/>
      <c r="F39" s="55" t="str">
        <f>CONCATENATE("Studiepoeng relevant for: ",'Undervisning i fag med krav'!E39)</f>
        <v xml:space="preserve">Studiepoeng relevant for: </v>
      </c>
      <c r="G39" s="82" t="str">
        <f>IF('Undervisning i fag med krav'!E39=0,"-",F39)</f>
        <v>-</v>
      </c>
      <c r="H39" s="136"/>
      <c r="I39" s="84" t="b">
        <f>OR(H39='Krav etter opplæringslova'!$B$27,H39='Krav etter opplæringslova'!$B$30,H39='Krav etter opplæringslova'!$B$31,H39='Krav etter opplæringslova'!$B$34)</f>
        <v>0</v>
      </c>
      <c r="J39" s="84" t="str">
        <f t="shared" si="65"/>
        <v>-</v>
      </c>
      <c r="K39" s="84">
        <f t="shared" si="66"/>
        <v>30</v>
      </c>
      <c r="L39" s="78">
        <f t="shared" si="67"/>
        <v>30</v>
      </c>
      <c r="M39" s="78" t="str">
        <f t="shared" si="18"/>
        <v>Ja, 30 studiepoeng</v>
      </c>
      <c r="N39" s="84" t="str">
        <f t="shared" si="68"/>
        <v>Ja, 30 studiepoeng</v>
      </c>
      <c r="O39" s="99" t="str">
        <f t="shared" si="69"/>
        <v>-</v>
      </c>
      <c r="P39" s="139"/>
      <c r="Q39" s="82" t="str">
        <f>CONCATENATE("Studiepoeng relevant for: ",'Undervisning i fag med krav'!P39)</f>
        <v xml:space="preserve">Studiepoeng relevant for: </v>
      </c>
      <c r="R39" s="82" t="str">
        <f>IF('Undervisning i fag med krav'!P39=0,"-",Q39)</f>
        <v>-</v>
      </c>
      <c r="S39" s="136"/>
      <c r="T39" s="84" t="b">
        <f>OR(S39='Krav etter opplæringslova'!$B$27,S39='Krav etter opplæringslova'!$B$30,S39='Krav etter opplæringslova'!$B$31,S39='Krav etter opplæringslova'!$B$34)</f>
        <v>0</v>
      </c>
      <c r="U39" s="84" t="str">
        <f t="shared" si="21"/>
        <v>-</v>
      </c>
      <c r="V39" s="84">
        <f t="shared" si="22"/>
        <v>30</v>
      </c>
      <c r="W39" s="78">
        <f t="shared" si="23"/>
        <v>30</v>
      </c>
      <c r="X39" s="78" t="str">
        <f t="shared" si="24"/>
        <v>Ja, 30 studiepoeng</v>
      </c>
      <c r="Y39" s="84" t="str">
        <f t="shared" si="25"/>
        <v>Ja, 30 studiepoeng</v>
      </c>
      <c r="Z39" s="99" t="str">
        <f t="shared" si="26"/>
        <v>-</v>
      </c>
      <c r="AA39" s="142"/>
      <c r="AB39" s="82" t="str">
        <f>CONCATENATE("Studiepoeng relevant for: ",'Undervisning i fag med krav'!AA39)</f>
        <v xml:space="preserve">Studiepoeng relevant for: </v>
      </c>
      <c r="AC39" s="82" t="str">
        <f>IF('Undervisning i fag med krav'!AA39=0,"-",AB39)</f>
        <v>-</v>
      </c>
      <c r="AD39" s="136"/>
      <c r="AE39" s="84" t="b">
        <f>OR(AD39='Krav etter opplæringslova'!$B$27,AD39='Krav etter opplæringslova'!$B$30,AD39='Krav etter opplæringslova'!$B$31,AD39='Krav etter opplæringslova'!$B$34)</f>
        <v>0</v>
      </c>
      <c r="AF39" s="84" t="str">
        <f t="shared" si="27"/>
        <v>-</v>
      </c>
      <c r="AG39" s="84">
        <f t="shared" si="28"/>
        <v>30</v>
      </c>
      <c r="AH39" s="78">
        <f t="shared" si="29"/>
        <v>30</v>
      </c>
      <c r="AI39" s="78" t="str">
        <f t="shared" si="30"/>
        <v>Ja, 30 studiepoeng</v>
      </c>
      <c r="AJ39" s="84" t="str">
        <f t="shared" si="31"/>
        <v>Ja, 30 studiepoeng</v>
      </c>
      <c r="AK39" s="99" t="str">
        <f t="shared" si="32"/>
        <v>-</v>
      </c>
      <c r="AL39" s="139"/>
      <c r="AM39" s="82" t="str">
        <f>CONCATENATE("Studiepoeng relevant for: ",'Undervisning i fag med krav'!AL39)</f>
        <v xml:space="preserve">Studiepoeng relevant for: </v>
      </c>
      <c r="AN39" s="82" t="str">
        <f>IF('Undervisning i fag med krav'!AL39=0,"-",AM39)</f>
        <v>-</v>
      </c>
      <c r="AO39" s="136"/>
      <c r="AP39" s="84" t="b">
        <f>OR(AO39='Krav etter opplæringslova'!$B$27,AO39='Krav etter opplæringslova'!$B$30,AO39='Krav etter opplæringslova'!$B$31,AO39='Krav etter opplæringslova'!$B$34)</f>
        <v>0</v>
      </c>
      <c r="AQ39" s="84" t="str">
        <f t="shared" si="33"/>
        <v>-</v>
      </c>
      <c r="AR39" s="84">
        <f t="shared" si="34"/>
        <v>30</v>
      </c>
      <c r="AS39" s="78">
        <f t="shared" si="35"/>
        <v>30</v>
      </c>
      <c r="AT39" s="78" t="str">
        <f t="shared" si="36"/>
        <v>Ja, 30 studiepoeng</v>
      </c>
      <c r="AU39" s="84" t="str">
        <f t="shared" si="37"/>
        <v>Ja, 30 studiepoeng</v>
      </c>
      <c r="AV39" s="99" t="str">
        <f t="shared" si="38"/>
        <v>-</v>
      </c>
      <c r="AW39" s="142"/>
      <c r="AX39" s="82" t="str">
        <f>CONCATENATE("Studiepoeng relevant for: ",'Undervisning i fag med krav'!AW39)</f>
        <v xml:space="preserve">Studiepoeng relevant for: </v>
      </c>
      <c r="AY39" s="82" t="str">
        <f>IF('Undervisning i fag med krav'!AW39=0,"-",AX39)</f>
        <v>-</v>
      </c>
      <c r="AZ39" s="136"/>
      <c r="BA39" s="84" t="b">
        <f>OR(AZ39='Krav etter opplæringslova'!$B$27,AZ39='Krav etter opplæringslova'!$B$30,AZ39='Krav etter opplæringslova'!$B$31,AZ39='Krav etter opplæringslova'!$B$34)</f>
        <v>0</v>
      </c>
      <c r="BB39" s="84" t="str">
        <f t="shared" si="39"/>
        <v>-</v>
      </c>
      <c r="BC39" s="84">
        <f t="shared" si="40"/>
        <v>30</v>
      </c>
      <c r="BD39" s="78">
        <f t="shared" si="41"/>
        <v>30</v>
      </c>
      <c r="BE39" s="78" t="str">
        <f t="shared" si="42"/>
        <v>Ja, 30 studiepoeng</v>
      </c>
      <c r="BF39" s="84" t="str">
        <f t="shared" si="43"/>
        <v>Ja, 30 studiepoeng</v>
      </c>
      <c r="BG39" s="99" t="str">
        <f t="shared" si="44"/>
        <v>-</v>
      </c>
      <c r="BH39" s="139"/>
      <c r="BI39" s="82" t="str">
        <f>CONCATENATE("Studiepoeng relevant for: ",'Undervisning i fag med krav'!BH39)</f>
        <v xml:space="preserve">Studiepoeng relevant for: </v>
      </c>
      <c r="BJ39" s="82" t="str">
        <f>IF('Undervisning i fag med krav'!BH39=0,"-",BI39)</f>
        <v>-</v>
      </c>
      <c r="BK39" s="136"/>
      <c r="BL39" s="84" t="b">
        <f>OR(BK39='Krav etter opplæringslova'!$B$27,BK39='Krav etter opplæringslova'!$B$30,BK39='Krav etter opplæringslova'!$B$31,BK39='Krav etter opplæringslova'!$B$34)</f>
        <v>0</v>
      </c>
      <c r="BM39" s="84" t="str">
        <f t="shared" si="45"/>
        <v>-</v>
      </c>
      <c r="BN39" s="84">
        <f t="shared" si="46"/>
        <v>30</v>
      </c>
      <c r="BO39" s="78">
        <f t="shared" si="47"/>
        <v>30</v>
      </c>
      <c r="BP39" s="78" t="str">
        <f t="shared" si="48"/>
        <v>Ja, 30 studiepoeng</v>
      </c>
      <c r="BQ39" s="84" t="str">
        <f t="shared" si="49"/>
        <v>Ja, 30 studiepoeng</v>
      </c>
      <c r="BR39" s="101" t="str">
        <f t="shared" si="50"/>
        <v>-</v>
      </c>
      <c r="BS39" s="142"/>
      <c r="BT39" s="82" t="str">
        <f>CONCATENATE("Studiepoeng relevant for: ",'Undervisning i fag med krav'!BS39)</f>
        <v xml:space="preserve">Studiepoeng relevant for: </v>
      </c>
      <c r="BU39" s="82" t="str">
        <f>IF('Undervisning i fag med krav'!BS39=0,"-",BT39)</f>
        <v>-</v>
      </c>
      <c r="BV39" s="136"/>
      <c r="BW39" s="84" t="b">
        <f>OR(BV39='Krav etter opplæringslova'!$B$27,BV39='Krav etter opplæringslova'!$B$30,BV39='Krav etter opplæringslova'!$B$31,BV39='Krav etter opplæringslova'!$B$34)</f>
        <v>0</v>
      </c>
      <c r="BX39" s="84" t="str">
        <f t="shared" si="51"/>
        <v>-</v>
      </c>
      <c r="BY39" s="84">
        <f t="shared" si="52"/>
        <v>30</v>
      </c>
      <c r="BZ39" s="78">
        <f t="shared" si="53"/>
        <v>30</v>
      </c>
      <c r="CA39" s="78" t="str">
        <f t="shared" si="54"/>
        <v>Ja, 30 studiepoeng</v>
      </c>
      <c r="CB39" s="84" t="str">
        <f t="shared" si="55"/>
        <v>Ja, 30 studiepoeng</v>
      </c>
      <c r="CC39" s="101" t="str">
        <f t="shared" si="56"/>
        <v>-</v>
      </c>
      <c r="CD39" s="142"/>
      <c r="CE39" s="82" t="str">
        <f>CONCATENATE("Studiepoeng relevant for: ",'Undervisning i fag med krav'!CD39)</f>
        <v xml:space="preserve">Studiepoeng relevant for: </v>
      </c>
      <c r="CF39" s="82" t="str">
        <f>IF('Undervisning i fag med krav'!CD39=0,"-",CE39)</f>
        <v>-</v>
      </c>
      <c r="CG39" s="136"/>
      <c r="CH39" s="84" t="b">
        <f>OR(CG39='Krav etter opplæringslova'!$B$27,CG39='Krav etter opplæringslova'!$B$30,CG39='Krav etter opplæringslova'!$B$31,CG39='Krav etter opplæringslova'!$B$34)</f>
        <v>0</v>
      </c>
      <c r="CI39" s="84" t="str">
        <f t="shared" si="57"/>
        <v>-</v>
      </c>
      <c r="CJ39" s="84">
        <f t="shared" si="58"/>
        <v>30</v>
      </c>
      <c r="CK39" s="78">
        <f t="shared" si="59"/>
        <v>30</v>
      </c>
      <c r="CL39" s="78" t="str">
        <f t="shared" si="60"/>
        <v>Ja, 30 studiepoeng</v>
      </c>
      <c r="CM39" s="84" t="str">
        <f t="shared" si="61"/>
        <v>Ja, 30 studiepoeng</v>
      </c>
      <c r="CN39" s="106" t="str">
        <f t="shared" si="62"/>
        <v>-</v>
      </c>
      <c r="CO39" s="44"/>
      <c r="CP39" s="45"/>
    </row>
    <row r="40" spans="1:94" s="51" customFormat="1" ht="28.5" x14ac:dyDescent="0.2">
      <c r="A40" s="49">
        <f>'Formell utdanning'!A40</f>
        <v>0</v>
      </c>
      <c r="B40" s="50">
        <f>'Formell utdanning'!B40</f>
        <v>0</v>
      </c>
      <c r="C40" s="94" t="str">
        <f t="shared" si="63"/>
        <v>-</v>
      </c>
      <c r="D40" s="95" t="str">
        <f t="shared" si="64"/>
        <v>-</v>
      </c>
      <c r="E40" s="133"/>
      <c r="F40" s="55" t="str">
        <f>CONCATENATE("Studiepoeng relevant for: ",'Undervisning i fag med krav'!E40)</f>
        <v xml:space="preserve">Studiepoeng relevant for: </v>
      </c>
      <c r="G40" s="82" t="str">
        <f>IF('Undervisning i fag med krav'!E40=0,"-",F40)</f>
        <v>-</v>
      </c>
      <c r="H40" s="136"/>
      <c r="I40" s="84" t="b">
        <f>OR(H40='Krav etter opplæringslova'!$B$27,H40='Krav etter opplæringslova'!$B$30,H40='Krav etter opplæringslova'!$B$31,H40='Krav etter opplæringslova'!$B$34)</f>
        <v>0</v>
      </c>
      <c r="J40" s="84" t="str">
        <f t="shared" si="65"/>
        <v>-</v>
      </c>
      <c r="K40" s="84">
        <f t="shared" si="66"/>
        <v>30</v>
      </c>
      <c r="L40" s="78">
        <f t="shared" si="67"/>
        <v>30</v>
      </c>
      <c r="M40" s="78" t="str">
        <f t="shared" si="18"/>
        <v>Ja, 30 studiepoeng</v>
      </c>
      <c r="N40" s="84" t="str">
        <f t="shared" si="68"/>
        <v>Ja, 30 studiepoeng</v>
      </c>
      <c r="O40" s="99" t="str">
        <f t="shared" si="69"/>
        <v>-</v>
      </c>
      <c r="P40" s="139"/>
      <c r="Q40" s="82" t="str">
        <f>CONCATENATE("Studiepoeng relevant for: ",'Undervisning i fag med krav'!P40)</f>
        <v xml:space="preserve">Studiepoeng relevant for: </v>
      </c>
      <c r="R40" s="82" t="str">
        <f>IF('Undervisning i fag med krav'!P40=0,"-",Q40)</f>
        <v>-</v>
      </c>
      <c r="S40" s="136"/>
      <c r="T40" s="84" t="b">
        <f>OR(S40='Krav etter opplæringslova'!$B$27,S40='Krav etter opplæringslova'!$B$30,S40='Krav etter opplæringslova'!$B$31,S40='Krav etter opplæringslova'!$B$34)</f>
        <v>0</v>
      </c>
      <c r="U40" s="84" t="str">
        <f t="shared" si="21"/>
        <v>-</v>
      </c>
      <c r="V40" s="84">
        <f t="shared" si="22"/>
        <v>30</v>
      </c>
      <c r="W40" s="78">
        <f t="shared" si="23"/>
        <v>30</v>
      </c>
      <c r="X40" s="78" t="str">
        <f t="shared" si="24"/>
        <v>Ja, 30 studiepoeng</v>
      </c>
      <c r="Y40" s="84" t="str">
        <f t="shared" si="25"/>
        <v>Ja, 30 studiepoeng</v>
      </c>
      <c r="Z40" s="99" t="str">
        <f t="shared" si="26"/>
        <v>-</v>
      </c>
      <c r="AA40" s="142"/>
      <c r="AB40" s="82" t="str">
        <f>CONCATENATE("Studiepoeng relevant for: ",'Undervisning i fag med krav'!AA40)</f>
        <v xml:space="preserve">Studiepoeng relevant for: </v>
      </c>
      <c r="AC40" s="82" t="str">
        <f>IF('Undervisning i fag med krav'!AA40=0,"-",AB40)</f>
        <v>-</v>
      </c>
      <c r="AD40" s="136"/>
      <c r="AE40" s="84" t="b">
        <f>OR(AD40='Krav etter opplæringslova'!$B$27,AD40='Krav etter opplæringslova'!$B$30,AD40='Krav etter opplæringslova'!$B$31,AD40='Krav etter opplæringslova'!$B$34)</f>
        <v>0</v>
      </c>
      <c r="AF40" s="84" t="str">
        <f t="shared" si="27"/>
        <v>-</v>
      </c>
      <c r="AG40" s="84">
        <f t="shared" si="28"/>
        <v>30</v>
      </c>
      <c r="AH40" s="78">
        <f t="shared" si="29"/>
        <v>30</v>
      </c>
      <c r="AI40" s="78" t="str">
        <f t="shared" si="30"/>
        <v>Ja, 30 studiepoeng</v>
      </c>
      <c r="AJ40" s="84" t="str">
        <f t="shared" si="31"/>
        <v>Ja, 30 studiepoeng</v>
      </c>
      <c r="AK40" s="99" t="str">
        <f t="shared" si="32"/>
        <v>-</v>
      </c>
      <c r="AL40" s="139"/>
      <c r="AM40" s="82" t="str">
        <f>CONCATENATE("Studiepoeng relevant for: ",'Undervisning i fag med krav'!AL40)</f>
        <v xml:space="preserve">Studiepoeng relevant for: </v>
      </c>
      <c r="AN40" s="82" t="str">
        <f>IF('Undervisning i fag med krav'!AL40=0,"-",AM40)</f>
        <v>-</v>
      </c>
      <c r="AO40" s="136"/>
      <c r="AP40" s="84" t="b">
        <f>OR(AO40='Krav etter opplæringslova'!$B$27,AO40='Krav etter opplæringslova'!$B$30,AO40='Krav etter opplæringslova'!$B$31,AO40='Krav etter opplæringslova'!$B$34)</f>
        <v>0</v>
      </c>
      <c r="AQ40" s="84" t="str">
        <f t="shared" si="33"/>
        <v>-</v>
      </c>
      <c r="AR40" s="84">
        <f t="shared" si="34"/>
        <v>30</v>
      </c>
      <c r="AS40" s="78">
        <f t="shared" si="35"/>
        <v>30</v>
      </c>
      <c r="AT40" s="78" t="str">
        <f t="shared" si="36"/>
        <v>Ja, 30 studiepoeng</v>
      </c>
      <c r="AU40" s="84" t="str">
        <f t="shared" si="37"/>
        <v>Ja, 30 studiepoeng</v>
      </c>
      <c r="AV40" s="99" t="str">
        <f t="shared" si="38"/>
        <v>-</v>
      </c>
      <c r="AW40" s="142"/>
      <c r="AX40" s="82" t="str">
        <f>CONCATENATE("Studiepoeng relevant for: ",'Undervisning i fag med krav'!AW40)</f>
        <v xml:space="preserve">Studiepoeng relevant for: </v>
      </c>
      <c r="AY40" s="82" t="str">
        <f>IF('Undervisning i fag med krav'!AW40=0,"-",AX40)</f>
        <v>-</v>
      </c>
      <c r="AZ40" s="136"/>
      <c r="BA40" s="84" t="b">
        <f>OR(AZ40='Krav etter opplæringslova'!$B$27,AZ40='Krav etter opplæringslova'!$B$30,AZ40='Krav etter opplæringslova'!$B$31,AZ40='Krav etter opplæringslova'!$B$34)</f>
        <v>0</v>
      </c>
      <c r="BB40" s="84" t="str">
        <f t="shared" si="39"/>
        <v>-</v>
      </c>
      <c r="BC40" s="84">
        <f t="shared" si="40"/>
        <v>30</v>
      </c>
      <c r="BD40" s="78">
        <f t="shared" si="41"/>
        <v>30</v>
      </c>
      <c r="BE40" s="78" t="str">
        <f t="shared" si="42"/>
        <v>Ja, 30 studiepoeng</v>
      </c>
      <c r="BF40" s="84" t="str">
        <f t="shared" si="43"/>
        <v>Ja, 30 studiepoeng</v>
      </c>
      <c r="BG40" s="99" t="str">
        <f t="shared" si="44"/>
        <v>-</v>
      </c>
      <c r="BH40" s="139"/>
      <c r="BI40" s="82" t="str">
        <f>CONCATENATE("Studiepoeng relevant for: ",'Undervisning i fag med krav'!BH40)</f>
        <v xml:space="preserve">Studiepoeng relevant for: </v>
      </c>
      <c r="BJ40" s="82" t="str">
        <f>IF('Undervisning i fag med krav'!BH40=0,"-",BI40)</f>
        <v>-</v>
      </c>
      <c r="BK40" s="136"/>
      <c r="BL40" s="84" t="b">
        <f>OR(BK40='Krav etter opplæringslova'!$B$27,BK40='Krav etter opplæringslova'!$B$30,BK40='Krav etter opplæringslova'!$B$31,BK40='Krav etter opplæringslova'!$B$34)</f>
        <v>0</v>
      </c>
      <c r="BM40" s="84" t="str">
        <f t="shared" si="45"/>
        <v>-</v>
      </c>
      <c r="BN40" s="84">
        <f t="shared" si="46"/>
        <v>30</v>
      </c>
      <c r="BO40" s="78">
        <f t="shared" si="47"/>
        <v>30</v>
      </c>
      <c r="BP40" s="78" t="str">
        <f t="shared" si="48"/>
        <v>Ja, 30 studiepoeng</v>
      </c>
      <c r="BQ40" s="84" t="str">
        <f t="shared" si="49"/>
        <v>Ja, 30 studiepoeng</v>
      </c>
      <c r="BR40" s="101" t="str">
        <f t="shared" si="50"/>
        <v>-</v>
      </c>
      <c r="BS40" s="142"/>
      <c r="BT40" s="82" t="str">
        <f>CONCATENATE("Studiepoeng relevant for: ",'Undervisning i fag med krav'!BS40)</f>
        <v xml:space="preserve">Studiepoeng relevant for: </v>
      </c>
      <c r="BU40" s="82" t="str">
        <f>IF('Undervisning i fag med krav'!BS40=0,"-",BT40)</f>
        <v>-</v>
      </c>
      <c r="BV40" s="136"/>
      <c r="BW40" s="84" t="b">
        <f>OR(BV40='Krav etter opplæringslova'!$B$27,BV40='Krav etter opplæringslova'!$B$30,BV40='Krav etter opplæringslova'!$B$31,BV40='Krav etter opplæringslova'!$B$34)</f>
        <v>0</v>
      </c>
      <c r="BX40" s="84" t="str">
        <f t="shared" si="51"/>
        <v>-</v>
      </c>
      <c r="BY40" s="84">
        <f t="shared" si="52"/>
        <v>30</v>
      </c>
      <c r="BZ40" s="78">
        <f t="shared" si="53"/>
        <v>30</v>
      </c>
      <c r="CA40" s="78" t="str">
        <f t="shared" si="54"/>
        <v>Ja, 30 studiepoeng</v>
      </c>
      <c r="CB40" s="84" t="str">
        <f t="shared" si="55"/>
        <v>Ja, 30 studiepoeng</v>
      </c>
      <c r="CC40" s="101" t="str">
        <f t="shared" si="56"/>
        <v>-</v>
      </c>
      <c r="CD40" s="142"/>
      <c r="CE40" s="82" t="str">
        <f>CONCATENATE("Studiepoeng relevant for: ",'Undervisning i fag med krav'!CD40)</f>
        <v xml:space="preserve">Studiepoeng relevant for: </v>
      </c>
      <c r="CF40" s="82" t="str">
        <f>IF('Undervisning i fag med krav'!CD40=0,"-",CE40)</f>
        <v>-</v>
      </c>
      <c r="CG40" s="136"/>
      <c r="CH40" s="84" t="b">
        <f>OR(CG40='Krav etter opplæringslova'!$B$27,CG40='Krav etter opplæringslova'!$B$30,CG40='Krav etter opplæringslova'!$B$31,CG40='Krav etter opplæringslova'!$B$34)</f>
        <v>0</v>
      </c>
      <c r="CI40" s="84" t="str">
        <f t="shared" si="57"/>
        <v>-</v>
      </c>
      <c r="CJ40" s="84">
        <f t="shared" si="58"/>
        <v>30</v>
      </c>
      <c r="CK40" s="78">
        <f t="shared" si="59"/>
        <v>30</v>
      </c>
      <c r="CL40" s="78" t="str">
        <f t="shared" si="60"/>
        <v>Ja, 30 studiepoeng</v>
      </c>
      <c r="CM40" s="84" t="str">
        <f t="shared" si="61"/>
        <v>Ja, 30 studiepoeng</v>
      </c>
      <c r="CN40" s="106" t="str">
        <f t="shared" si="62"/>
        <v>-</v>
      </c>
      <c r="CO40" s="44"/>
      <c r="CP40" s="45"/>
    </row>
    <row r="41" spans="1:94" s="51" customFormat="1" ht="28.5" x14ac:dyDescent="0.2">
      <c r="A41" s="49">
        <f>'Formell utdanning'!A41</f>
        <v>0</v>
      </c>
      <c r="B41" s="50">
        <f>'Formell utdanning'!B41</f>
        <v>0</v>
      </c>
      <c r="C41" s="94" t="str">
        <f t="shared" si="63"/>
        <v>-</v>
      </c>
      <c r="D41" s="95" t="str">
        <f t="shared" si="64"/>
        <v>-</v>
      </c>
      <c r="E41" s="133"/>
      <c r="F41" s="55" t="str">
        <f>CONCATENATE("Studiepoeng relevant for: ",'Undervisning i fag med krav'!E41)</f>
        <v xml:space="preserve">Studiepoeng relevant for: </v>
      </c>
      <c r="G41" s="82" t="str">
        <f>IF('Undervisning i fag med krav'!E41=0,"-",F41)</f>
        <v>-</v>
      </c>
      <c r="H41" s="136"/>
      <c r="I41" s="84" t="b">
        <f>OR(H41='Krav etter opplæringslova'!$B$27,H41='Krav etter opplæringslova'!$B$30,H41='Krav etter opplæringslova'!$B$31,H41='Krav etter opplæringslova'!$B$34)</f>
        <v>0</v>
      </c>
      <c r="J41" s="84" t="str">
        <f t="shared" si="65"/>
        <v>-</v>
      </c>
      <c r="K41" s="84">
        <f t="shared" si="66"/>
        <v>30</v>
      </c>
      <c r="L41" s="78">
        <f t="shared" si="67"/>
        <v>30</v>
      </c>
      <c r="M41" s="78" t="str">
        <f t="shared" si="18"/>
        <v>Ja, 30 studiepoeng</v>
      </c>
      <c r="N41" s="84" t="str">
        <f t="shared" si="68"/>
        <v>Ja, 30 studiepoeng</v>
      </c>
      <c r="O41" s="99" t="str">
        <f t="shared" si="69"/>
        <v>-</v>
      </c>
      <c r="P41" s="139"/>
      <c r="Q41" s="82" t="str">
        <f>CONCATENATE("Studiepoeng relevant for: ",'Undervisning i fag med krav'!P41)</f>
        <v xml:space="preserve">Studiepoeng relevant for: </v>
      </c>
      <c r="R41" s="82" t="str">
        <f>IF('Undervisning i fag med krav'!P41=0,"-",Q41)</f>
        <v>-</v>
      </c>
      <c r="S41" s="136"/>
      <c r="T41" s="84" t="b">
        <f>OR(S41='Krav etter opplæringslova'!$B$27,S41='Krav etter opplæringslova'!$B$30,S41='Krav etter opplæringslova'!$B$31,S41='Krav etter opplæringslova'!$B$34)</f>
        <v>0</v>
      </c>
      <c r="U41" s="84" t="str">
        <f t="shared" si="21"/>
        <v>-</v>
      </c>
      <c r="V41" s="84">
        <f t="shared" si="22"/>
        <v>30</v>
      </c>
      <c r="W41" s="78">
        <f t="shared" si="23"/>
        <v>30</v>
      </c>
      <c r="X41" s="78" t="str">
        <f t="shared" si="24"/>
        <v>Ja, 30 studiepoeng</v>
      </c>
      <c r="Y41" s="84" t="str">
        <f t="shared" si="25"/>
        <v>Ja, 30 studiepoeng</v>
      </c>
      <c r="Z41" s="99" t="str">
        <f t="shared" si="26"/>
        <v>-</v>
      </c>
      <c r="AA41" s="142"/>
      <c r="AB41" s="82" t="str">
        <f>CONCATENATE("Studiepoeng relevant for: ",'Undervisning i fag med krav'!AA41)</f>
        <v xml:space="preserve">Studiepoeng relevant for: </v>
      </c>
      <c r="AC41" s="82" t="str">
        <f>IF('Undervisning i fag med krav'!AA41=0,"-",AB41)</f>
        <v>-</v>
      </c>
      <c r="AD41" s="136"/>
      <c r="AE41" s="84" t="b">
        <f>OR(AD41='Krav etter opplæringslova'!$B$27,AD41='Krav etter opplæringslova'!$B$30,AD41='Krav etter opplæringslova'!$B$31,AD41='Krav etter opplæringslova'!$B$34)</f>
        <v>0</v>
      </c>
      <c r="AF41" s="84" t="str">
        <f t="shared" si="27"/>
        <v>-</v>
      </c>
      <c r="AG41" s="84">
        <f t="shared" si="28"/>
        <v>30</v>
      </c>
      <c r="AH41" s="78">
        <f t="shared" si="29"/>
        <v>30</v>
      </c>
      <c r="AI41" s="78" t="str">
        <f t="shared" si="30"/>
        <v>Ja, 30 studiepoeng</v>
      </c>
      <c r="AJ41" s="84" t="str">
        <f t="shared" si="31"/>
        <v>Ja, 30 studiepoeng</v>
      </c>
      <c r="AK41" s="99" t="str">
        <f t="shared" si="32"/>
        <v>-</v>
      </c>
      <c r="AL41" s="139"/>
      <c r="AM41" s="82" t="str">
        <f>CONCATENATE("Studiepoeng relevant for: ",'Undervisning i fag med krav'!AL41)</f>
        <v xml:space="preserve">Studiepoeng relevant for: </v>
      </c>
      <c r="AN41" s="82" t="str">
        <f>IF('Undervisning i fag med krav'!AL41=0,"-",AM41)</f>
        <v>-</v>
      </c>
      <c r="AO41" s="136"/>
      <c r="AP41" s="84" t="b">
        <f>OR(AO41='Krav etter opplæringslova'!$B$27,AO41='Krav etter opplæringslova'!$B$30,AO41='Krav etter opplæringslova'!$B$31,AO41='Krav etter opplæringslova'!$B$34)</f>
        <v>0</v>
      </c>
      <c r="AQ41" s="84" t="str">
        <f t="shared" si="33"/>
        <v>-</v>
      </c>
      <c r="AR41" s="84">
        <f t="shared" si="34"/>
        <v>30</v>
      </c>
      <c r="AS41" s="78">
        <f t="shared" si="35"/>
        <v>30</v>
      </c>
      <c r="AT41" s="78" t="str">
        <f t="shared" si="36"/>
        <v>Ja, 30 studiepoeng</v>
      </c>
      <c r="AU41" s="84" t="str">
        <f t="shared" si="37"/>
        <v>Ja, 30 studiepoeng</v>
      </c>
      <c r="AV41" s="99" t="str">
        <f t="shared" si="38"/>
        <v>-</v>
      </c>
      <c r="AW41" s="142"/>
      <c r="AX41" s="82" t="str">
        <f>CONCATENATE("Studiepoeng relevant for: ",'Undervisning i fag med krav'!AW41)</f>
        <v xml:space="preserve">Studiepoeng relevant for: </v>
      </c>
      <c r="AY41" s="82" t="str">
        <f>IF('Undervisning i fag med krav'!AW41=0,"-",AX41)</f>
        <v>-</v>
      </c>
      <c r="AZ41" s="136"/>
      <c r="BA41" s="84" t="b">
        <f>OR(AZ41='Krav etter opplæringslova'!$B$27,AZ41='Krav etter opplæringslova'!$B$30,AZ41='Krav etter opplæringslova'!$B$31,AZ41='Krav etter opplæringslova'!$B$34)</f>
        <v>0</v>
      </c>
      <c r="BB41" s="84" t="str">
        <f t="shared" si="39"/>
        <v>-</v>
      </c>
      <c r="BC41" s="84">
        <f t="shared" si="40"/>
        <v>30</v>
      </c>
      <c r="BD41" s="78">
        <f t="shared" si="41"/>
        <v>30</v>
      </c>
      <c r="BE41" s="78" t="str">
        <f t="shared" si="42"/>
        <v>Ja, 30 studiepoeng</v>
      </c>
      <c r="BF41" s="84" t="str">
        <f t="shared" si="43"/>
        <v>Ja, 30 studiepoeng</v>
      </c>
      <c r="BG41" s="99" t="str">
        <f t="shared" si="44"/>
        <v>-</v>
      </c>
      <c r="BH41" s="139"/>
      <c r="BI41" s="82" t="str">
        <f>CONCATENATE("Studiepoeng relevant for: ",'Undervisning i fag med krav'!BH41)</f>
        <v xml:space="preserve">Studiepoeng relevant for: </v>
      </c>
      <c r="BJ41" s="82" t="str">
        <f>IF('Undervisning i fag med krav'!BH41=0,"-",BI41)</f>
        <v>-</v>
      </c>
      <c r="BK41" s="136"/>
      <c r="BL41" s="84" t="b">
        <f>OR(BK41='Krav etter opplæringslova'!$B$27,BK41='Krav etter opplæringslova'!$B$30,BK41='Krav etter opplæringslova'!$B$31,BK41='Krav etter opplæringslova'!$B$34)</f>
        <v>0</v>
      </c>
      <c r="BM41" s="84" t="str">
        <f t="shared" si="45"/>
        <v>-</v>
      </c>
      <c r="BN41" s="84">
        <f t="shared" si="46"/>
        <v>30</v>
      </c>
      <c r="BO41" s="78">
        <f t="shared" si="47"/>
        <v>30</v>
      </c>
      <c r="BP41" s="78" t="str">
        <f t="shared" si="48"/>
        <v>Ja, 30 studiepoeng</v>
      </c>
      <c r="BQ41" s="84" t="str">
        <f t="shared" si="49"/>
        <v>Ja, 30 studiepoeng</v>
      </c>
      <c r="BR41" s="101" t="str">
        <f t="shared" si="50"/>
        <v>-</v>
      </c>
      <c r="BS41" s="142"/>
      <c r="BT41" s="82" t="str">
        <f>CONCATENATE("Studiepoeng relevant for: ",'Undervisning i fag med krav'!BS41)</f>
        <v xml:space="preserve">Studiepoeng relevant for: </v>
      </c>
      <c r="BU41" s="82" t="str">
        <f>IF('Undervisning i fag med krav'!BS41=0,"-",BT41)</f>
        <v>-</v>
      </c>
      <c r="BV41" s="136"/>
      <c r="BW41" s="84" t="b">
        <f>OR(BV41='Krav etter opplæringslova'!$B$27,BV41='Krav etter opplæringslova'!$B$30,BV41='Krav etter opplæringslova'!$B$31,BV41='Krav etter opplæringslova'!$B$34)</f>
        <v>0</v>
      </c>
      <c r="BX41" s="84" t="str">
        <f t="shared" si="51"/>
        <v>-</v>
      </c>
      <c r="BY41" s="84">
        <f t="shared" si="52"/>
        <v>30</v>
      </c>
      <c r="BZ41" s="78">
        <f t="shared" si="53"/>
        <v>30</v>
      </c>
      <c r="CA41" s="78" t="str">
        <f t="shared" si="54"/>
        <v>Ja, 30 studiepoeng</v>
      </c>
      <c r="CB41" s="84" t="str">
        <f t="shared" si="55"/>
        <v>Ja, 30 studiepoeng</v>
      </c>
      <c r="CC41" s="101" t="str">
        <f t="shared" si="56"/>
        <v>-</v>
      </c>
      <c r="CD41" s="142"/>
      <c r="CE41" s="82" t="str">
        <f>CONCATENATE("Studiepoeng relevant for: ",'Undervisning i fag med krav'!CD41)</f>
        <v xml:space="preserve">Studiepoeng relevant for: </v>
      </c>
      <c r="CF41" s="82" t="str">
        <f>IF('Undervisning i fag med krav'!CD41=0,"-",CE41)</f>
        <v>-</v>
      </c>
      <c r="CG41" s="136"/>
      <c r="CH41" s="84" t="b">
        <f>OR(CG41='Krav etter opplæringslova'!$B$27,CG41='Krav etter opplæringslova'!$B$30,CG41='Krav etter opplæringslova'!$B$31,CG41='Krav etter opplæringslova'!$B$34)</f>
        <v>0</v>
      </c>
      <c r="CI41" s="84" t="str">
        <f t="shared" si="57"/>
        <v>-</v>
      </c>
      <c r="CJ41" s="84">
        <f t="shared" si="58"/>
        <v>30</v>
      </c>
      <c r="CK41" s="78">
        <f t="shared" si="59"/>
        <v>30</v>
      </c>
      <c r="CL41" s="78" t="str">
        <f t="shared" si="60"/>
        <v>Ja, 30 studiepoeng</v>
      </c>
      <c r="CM41" s="84" t="str">
        <f t="shared" si="61"/>
        <v>Ja, 30 studiepoeng</v>
      </c>
      <c r="CN41" s="106" t="str">
        <f t="shared" si="62"/>
        <v>-</v>
      </c>
      <c r="CO41" s="44"/>
      <c r="CP41" s="45"/>
    </row>
    <row r="42" spans="1:94" s="51" customFormat="1" ht="28.5" x14ac:dyDescent="0.2">
      <c r="A42" s="49">
        <f>'Formell utdanning'!A42</f>
        <v>0</v>
      </c>
      <c r="B42" s="50">
        <f>'Formell utdanning'!B42</f>
        <v>0</v>
      </c>
      <c r="C42" s="94" t="str">
        <f t="shared" si="63"/>
        <v>-</v>
      </c>
      <c r="D42" s="95" t="str">
        <f t="shared" si="64"/>
        <v>-</v>
      </c>
      <c r="E42" s="133"/>
      <c r="F42" s="55" t="str">
        <f>CONCATENATE("Studiepoeng relevant for: ",'Undervisning i fag med krav'!E42)</f>
        <v xml:space="preserve">Studiepoeng relevant for: </v>
      </c>
      <c r="G42" s="82" t="str">
        <f>IF('Undervisning i fag med krav'!E42=0,"-",F42)</f>
        <v>-</v>
      </c>
      <c r="H42" s="136"/>
      <c r="I42" s="84" t="b">
        <f>OR(H42='Krav etter opplæringslova'!$B$27,H42='Krav etter opplæringslova'!$B$30,H42='Krav etter opplæringslova'!$B$31,H42='Krav etter opplæringslova'!$B$34)</f>
        <v>0</v>
      </c>
      <c r="J42" s="84" t="str">
        <f t="shared" si="65"/>
        <v>-</v>
      </c>
      <c r="K42" s="84">
        <f t="shared" si="66"/>
        <v>30</v>
      </c>
      <c r="L42" s="78">
        <f t="shared" si="67"/>
        <v>30</v>
      </c>
      <c r="M42" s="78" t="str">
        <f t="shared" si="18"/>
        <v>Ja, 30 studiepoeng</v>
      </c>
      <c r="N42" s="84" t="str">
        <f t="shared" si="68"/>
        <v>Ja, 30 studiepoeng</v>
      </c>
      <c r="O42" s="99" t="str">
        <f t="shared" si="69"/>
        <v>-</v>
      </c>
      <c r="P42" s="139"/>
      <c r="Q42" s="82" t="str">
        <f>CONCATENATE("Studiepoeng relevant for: ",'Undervisning i fag med krav'!P42)</f>
        <v xml:space="preserve">Studiepoeng relevant for: </v>
      </c>
      <c r="R42" s="82" t="str">
        <f>IF('Undervisning i fag med krav'!P42=0,"-",Q42)</f>
        <v>-</v>
      </c>
      <c r="S42" s="136"/>
      <c r="T42" s="84" t="b">
        <f>OR(S42='Krav etter opplæringslova'!$B$27,S42='Krav etter opplæringslova'!$B$30,S42='Krav etter opplæringslova'!$B$31,S42='Krav etter opplæringslova'!$B$34)</f>
        <v>0</v>
      </c>
      <c r="U42" s="84" t="str">
        <f t="shared" si="21"/>
        <v>-</v>
      </c>
      <c r="V42" s="84">
        <f t="shared" si="22"/>
        <v>30</v>
      </c>
      <c r="W42" s="78">
        <f t="shared" si="23"/>
        <v>30</v>
      </c>
      <c r="X42" s="78" t="str">
        <f t="shared" si="24"/>
        <v>Ja, 30 studiepoeng</v>
      </c>
      <c r="Y42" s="84" t="str">
        <f t="shared" si="25"/>
        <v>Ja, 30 studiepoeng</v>
      </c>
      <c r="Z42" s="99" t="str">
        <f t="shared" si="26"/>
        <v>-</v>
      </c>
      <c r="AA42" s="142"/>
      <c r="AB42" s="82" t="str">
        <f>CONCATENATE("Studiepoeng relevant for: ",'Undervisning i fag med krav'!AA42)</f>
        <v xml:space="preserve">Studiepoeng relevant for: </v>
      </c>
      <c r="AC42" s="82" t="str">
        <f>IF('Undervisning i fag med krav'!AA42=0,"-",AB42)</f>
        <v>-</v>
      </c>
      <c r="AD42" s="136"/>
      <c r="AE42" s="84" t="b">
        <f>OR(AD42='Krav etter opplæringslova'!$B$27,AD42='Krav etter opplæringslova'!$B$30,AD42='Krav etter opplæringslova'!$B$31,AD42='Krav etter opplæringslova'!$B$34)</f>
        <v>0</v>
      </c>
      <c r="AF42" s="84" t="str">
        <f t="shared" si="27"/>
        <v>-</v>
      </c>
      <c r="AG42" s="84">
        <f t="shared" si="28"/>
        <v>30</v>
      </c>
      <c r="AH42" s="78">
        <f t="shared" si="29"/>
        <v>30</v>
      </c>
      <c r="AI42" s="78" t="str">
        <f t="shared" si="30"/>
        <v>Ja, 30 studiepoeng</v>
      </c>
      <c r="AJ42" s="84" t="str">
        <f t="shared" si="31"/>
        <v>Ja, 30 studiepoeng</v>
      </c>
      <c r="AK42" s="99" t="str">
        <f t="shared" si="32"/>
        <v>-</v>
      </c>
      <c r="AL42" s="139"/>
      <c r="AM42" s="82" t="str">
        <f>CONCATENATE("Studiepoeng relevant for: ",'Undervisning i fag med krav'!AL42)</f>
        <v xml:space="preserve">Studiepoeng relevant for: </v>
      </c>
      <c r="AN42" s="82" t="str">
        <f>IF('Undervisning i fag med krav'!AL42=0,"-",AM42)</f>
        <v>-</v>
      </c>
      <c r="AO42" s="136"/>
      <c r="AP42" s="84" t="b">
        <f>OR(AO42='Krav etter opplæringslova'!$B$27,AO42='Krav etter opplæringslova'!$B$30,AO42='Krav etter opplæringslova'!$B$31,AO42='Krav etter opplæringslova'!$B$34)</f>
        <v>0</v>
      </c>
      <c r="AQ42" s="84" t="str">
        <f t="shared" si="33"/>
        <v>-</v>
      </c>
      <c r="AR42" s="84">
        <f t="shared" si="34"/>
        <v>30</v>
      </c>
      <c r="AS42" s="78">
        <f t="shared" si="35"/>
        <v>30</v>
      </c>
      <c r="AT42" s="78" t="str">
        <f t="shared" si="36"/>
        <v>Ja, 30 studiepoeng</v>
      </c>
      <c r="AU42" s="84" t="str">
        <f t="shared" si="37"/>
        <v>Ja, 30 studiepoeng</v>
      </c>
      <c r="AV42" s="99" t="str">
        <f t="shared" si="38"/>
        <v>-</v>
      </c>
      <c r="AW42" s="142"/>
      <c r="AX42" s="82" t="str">
        <f>CONCATENATE("Studiepoeng relevant for: ",'Undervisning i fag med krav'!AW42)</f>
        <v xml:space="preserve">Studiepoeng relevant for: </v>
      </c>
      <c r="AY42" s="82" t="str">
        <f>IF('Undervisning i fag med krav'!AW42=0,"-",AX42)</f>
        <v>-</v>
      </c>
      <c r="AZ42" s="136"/>
      <c r="BA42" s="84" t="b">
        <f>OR(AZ42='Krav etter opplæringslova'!$B$27,AZ42='Krav etter opplæringslova'!$B$30,AZ42='Krav etter opplæringslova'!$B$31,AZ42='Krav etter opplæringslova'!$B$34)</f>
        <v>0</v>
      </c>
      <c r="BB42" s="84" t="str">
        <f t="shared" si="39"/>
        <v>-</v>
      </c>
      <c r="BC42" s="84">
        <f t="shared" si="40"/>
        <v>30</v>
      </c>
      <c r="BD42" s="78">
        <f t="shared" si="41"/>
        <v>30</v>
      </c>
      <c r="BE42" s="78" t="str">
        <f t="shared" si="42"/>
        <v>Ja, 30 studiepoeng</v>
      </c>
      <c r="BF42" s="84" t="str">
        <f t="shared" si="43"/>
        <v>Ja, 30 studiepoeng</v>
      </c>
      <c r="BG42" s="99" t="str">
        <f t="shared" si="44"/>
        <v>-</v>
      </c>
      <c r="BH42" s="139"/>
      <c r="BI42" s="82" t="str">
        <f>CONCATENATE("Studiepoeng relevant for: ",'Undervisning i fag med krav'!BH42)</f>
        <v xml:space="preserve">Studiepoeng relevant for: </v>
      </c>
      <c r="BJ42" s="82" t="str">
        <f>IF('Undervisning i fag med krav'!BH42=0,"-",BI42)</f>
        <v>-</v>
      </c>
      <c r="BK42" s="136"/>
      <c r="BL42" s="84" t="b">
        <f>OR(BK42='Krav etter opplæringslova'!$B$27,BK42='Krav etter opplæringslova'!$B$30,BK42='Krav etter opplæringslova'!$B$31,BK42='Krav etter opplæringslova'!$B$34)</f>
        <v>0</v>
      </c>
      <c r="BM42" s="84" t="str">
        <f t="shared" si="45"/>
        <v>-</v>
      </c>
      <c r="BN42" s="84">
        <f t="shared" si="46"/>
        <v>30</v>
      </c>
      <c r="BO42" s="78">
        <f t="shared" si="47"/>
        <v>30</v>
      </c>
      <c r="BP42" s="78" t="str">
        <f t="shared" si="48"/>
        <v>Ja, 30 studiepoeng</v>
      </c>
      <c r="BQ42" s="84" t="str">
        <f t="shared" si="49"/>
        <v>Ja, 30 studiepoeng</v>
      </c>
      <c r="BR42" s="101" t="str">
        <f t="shared" si="50"/>
        <v>-</v>
      </c>
      <c r="BS42" s="142"/>
      <c r="BT42" s="82" t="str">
        <f>CONCATENATE("Studiepoeng relevant for: ",'Undervisning i fag med krav'!BS42)</f>
        <v xml:space="preserve">Studiepoeng relevant for: </v>
      </c>
      <c r="BU42" s="82" t="str">
        <f>IF('Undervisning i fag med krav'!BS42=0,"-",BT42)</f>
        <v>-</v>
      </c>
      <c r="BV42" s="136"/>
      <c r="BW42" s="84" t="b">
        <f>OR(BV42='Krav etter opplæringslova'!$B$27,BV42='Krav etter opplæringslova'!$B$30,BV42='Krav etter opplæringslova'!$B$31,BV42='Krav etter opplæringslova'!$B$34)</f>
        <v>0</v>
      </c>
      <c r="BX42" s="84" t="str">
        <f t="shared" si="51"/>
        <v>-</v>
      </c>
      <c r="BY42" s="84">
        <f t="shared" si="52"/>
        <v>30</v>
      </c>
      <c r="BZ42" s="78">
        <f t="shared" si="53"/>
        <v>30</v>
      </c>
      <c r="CA42" s="78" t="str">
        <f t="shared" si="54"/>
        <v>Ja, 30 studiepoeng</v>
      </c>
      <c r="CB42" s="84" t="str">
        <f t="shared" si="55"/>
        <v>Ja, 30 studiepoeng</v>
      </c>
      <c r="CC42" s="101" t="str">
        <f t="shared" si="56"/>
        <v>-</v>
      </c>
      <c r="CD42" s="142"/>
      <c r="CE42" s="82" t="str">
        <f>CONCATENATE("Studiepoeng relevant for: ",'Undervisning i fag med krav'!CD42)</f>
        <v xml:space="preserve">Studiepoeng relevant for: </v>
      </c>
      <c r="CF42" s="82" t="str">
        <f>IF('Undervisning i fag med krav'!CD42=0,"-",CE42)</f>
        <v>-</v>
      </c>
      <c r="CG42" s="136"/>
      <c r="CH42" s="84" t="b">
        <f>OR(CG42='Krav etter opplæringslova'!$B$27,CG42='Krav etter opplæringslova'!$B$30,CG42='Krav etter opplæringslova'!$B$31,CG42='Krav etter opplæringslova'!$B$34)</f>
        <v>0</v>
      </c>
      <c r="CI42" s="84" t="str">
        <f t="shared" si="57"/>
        <v>-</v>
      </c>
      <c r="CJ42" s="84">
        <f t="shared" si="58"/>
        <v>30</v>
      </c>
      <c r="CK42" s="78">
        <f t="shared" si="59"/>
        <v>30</v>
      </c>
      <c r="CL42" s="78" t="str">
        <f t="shared" si="60"/>
        <v>Ja, 30 studiepoeng</v>
      </c>
      <c r="CM42" s="84" t="str">
        <f t="shared" si="61"/>
        <v>Ja, 30 studiepoeng</v>
      </c>
      <c r="CN42" s="106" t="str">
        <f t="shared" si="62"/>
        <v>-</v>
      </c>
      <c r="CO42" s="44"/>
      <c r="CP42" s="45"/>
    </row>
    <row r="43" spans="1:94" s="51" customFormat="1" ht="28.5" x14ac:dyDescent="0.2">
      <c r="A43" s="49">
        <f>'Formell utdanning'!A43</f>
        <v>0</v>
      </c>
      <c r="B43" s="50">
        <f>'Formell utdanning'!B43</f>
        <v>0</v>
      </c>
      <c r="C43" s="94" t="str">
        <f t="shared" si="63"/>
        <v>-</v>
      </c>
      <c r="D43" s="95" t="str">
        <f t="shared" si="64"/>
        <v>-</v>
      </c>
      <c r="E43" s="133"/>
      <c r="F43" s="55" t="str">
        <f>CONCATENATE("Studiepoeng relevant for: ",'Undervisning i fag med krav'!E43)</f>
        <v xml:space="preserve">Studiepoeng relevant for: </v>
      </c>
      <c r="G43" s="82" t="str">
        <f>IF('Undervisning i fag med krav'!E43=0,"-",F43)</f>
        <v>-</v>
      </c>
      <c r="H43" s="136"/>
      <c r="I43" s="84" t="b">
        <f>OR(H43='Krav etter opplæringslova'!$B$27,H43='Krav etter opplæringslova'!$B$30,H43='Krav etter opplæringslova'!$B$31,H43='Krav etter opplæringslova'!$B$34)</f>
        <v>0</v>
      </c>
      <c r="J43" s="84" t="str">
        <f t="shared" si="65"/>
        <v>-</v>
      </c>
      <c r="K43" s="84">
        <f t="shared" si="66"/>
        <v>30</v>
      </c>
      <c r="L43" s="78">
        <f t="shared" si="67"/>
        <v>30</v>
      </c>
      <c r="M43" s="78" t="str">
        <f t="shared" si="18"/>
        <v>Ja, 30 studiepoeng</v>
      </c>
      <c r="N43" s="84" t="str">
        <f t="shared" si="68"/>
        <v>Ja, 30 studiepoeng</v>
      </c>
      <c r="O43" s="99" t="str">
        <f t="shared" si="69"/>
        <v>-</v>
      </c>
      <c r="P43" s="139"/>
      <c r="Q43" s="82" t="str">
        <f>CONCATENATE("Studiepoeng relevant for: ",'Undervisning i fag med krav'!P43)</f>
        <v xml:space="preserve">Studiepoeng relevant for: </v>
      </c>
      <c r="R43" s="82" t="str">
        <f>IF('Undervisning i fag med krav'!P43=0,"-",Q43)</f>
        <v>-</v>
      </c>
      <c r="S43" s="136"/>
      <c r="T43" s="84" t="b">
        <f>OR(S43='Krav etter opplæringslova'!$B$27,S43='Krav etter opplæringslova'!$B$30,S43='Krav etter opplæringslova'!$B$31,S43='Krav etter opplæringslova'!$B$34)</f>
        <v>0</v>
      </c>
      <c r="U43" s="84" t="str">
        <f t="shared" si="21"/>
        <v>-</v>
      </c>
      <c r="V43" s="84">
        <f t="shared" si="22"/>
        <v>30</v>
      </c>
      <c r="W43" s="78">
        <f t="shared" si="23"/>
        <v>30</v>
      </c>
      <c r="X43" s="78" t="str">
        <f t="shared" si="24"/>
        <v>Ja, 30 studiepoeng</v>
      </c>
      <c r="Y43" s="84" t="str">
        <f t="shared" si="25"/>
        <v>Ja, 30 studiepoeng</v>
      </c>
      <c r="Z43" s="99" t="str">
        <f t="shared" si="26"/>
        <v>-</v>
      </c>
      <c r="AA43" s="142"/>
      <c r="AB43" s="82" t="str">
        <f>CONCATENATE("Studiepoeng relevant for: ",'Undervisning i fag med krav'!AA43)</f>
        <v xml:space="preserve">Studiepoeng relevant for: </v>
      </c>
      <c r="AC43" s="82" t="str">
        <f>IF('Undervisning i fag med krav'!AA43=0,"-",AB43)</f>
        <v>-</v>
      </c>
      <c r="AD43" s="136"/>
      <c r="AE43" s="84" t="b">
        <f>OR(AD43='Krav etter opplæringslova'!$B$27,AD43='Krav etter opplæringslova'!$B$30,AD43='Krav etter opplæringslova'!$B$31,AD43='Krav etter opplæringslova'!$B$34)</f>
        <v>0</v>
      </c>
      <c r="AF43" s="84" t="str">
        <f t="shared" si="27"/>
        <v>-</v>
      </c>
      <c r="AG43" s="84">
        <f t="shared" si="28"/>
        <v>30</v>
      </c>
      <c r="AH43" s="78">
        <f t="shared" si="29"/>
        <v>30</v>
      </c>
      <c r="AI43" s="78" t="str">
        <f t="shared" si="30"/>
        <v>Ja, 30 studiepoeng</v>
      </c>
      <c r="AJ43" s="84" t="str">
        <f t="shared" si="31"/>
        <v>Ja, 30 studiepoeng</v>
      </c>
      <c r="AK43" s="99" t="str">
        <f t="shared" si="32"/>
        <v>-</v>
      </c>
      <c r="AL43" s="139"/>
      <c r="AM43" s="82" t="str">
        <f>CONCATENATE("Studiepoeng relevant for: ",'Undervisning i fag med krav'!AL43)</f>
        <v xml:space="preserve">Studiepoeng relevant for: </v>
      </c>
      <c r="AN43" s="82" t="str">
        <f>IF('Undervisning i fag med krav'!AL43=0,"-",AM43)</f>
        <v>-</v>
      </c>
      <c r="AO43" s="136"/>
      <c r="AP43" s="84" t="b">
        <f>OR(AO43='Krav etter opplæringslova'!$B$27,AO43='Krav etter opplæringslova'!$B$30,AO43='Krav etter opplæringslova'!$B$31,AO43='Krav etter opplæringslova'!$B$34)</f>
        <v>0</v>
      </c>
      <c r="AQ43" s="84" t="str">
        <f t="shared" si="33"/>
        <v>-</v>
      </c>
      <c r="AR43" s="84">
        <f t="shared" si="34"/>
        <v>30</v>
      </c>
      <c r="AS43" s="78">
        <f t="shared" si="35"/>
        <v>30</v>
      </c>
      <c r="AT43" s="78" t="str">
        <f t="shared" si="36"/>
        <v>Ja, 30 studiepoeng</v>
      </c>
      <c r="AU43" s="84" t="str">
        <f t="shared" si="37"/>
        <v>Ja, 30 studiepoeng</v>
      </c>
      <c r="AV43" s="99" t="str">
        <f t="shared" si="38"/>
        <v>-</v>
      </c>
      <c r="AW43" s="142"/>
      <c r="AX43" s="82" t="str">
        <f>CONCATENATE("Studiepoeng relevant for: ",'Undervisning i fag med krav'!AW43)</f>
        <v xml:space="preserve">Studiepoeng relevant for: </v>
      </c>
      <c r="AY43" s="82" t="str">
        <f>IF('Undervisning i fag med krav'!AW43=0,"-",AX43)</f>
        <v>-</v>
      </c>
      <c r="AZ43" s="136"/>
      <c r="BA43" s="84" t="b">
        <f>OR(AZ43='Krav etter opplæringslova'!$B$27,AZ43='Krav etter opplæringslova'!$B$30,AZ43='Krav etter opplæringslova'!$B$31,AZ43='Krav etter opplæringslova'!$B$34)</f>
        <v>0</v>
      </c>
      <c r="BB43" s="84" t="str">
        <f t="shared" si="39"/>
        <v>-</v>
      </c>
      <c r="BC43" s="84">
        <f t="shared" si="40"/>
        <v>30</v>
      </c>
      <c r="BD43" s="78">
        <f t="shared" si="41"/>
        <v>30</v>
      </c>
      <c r="BE43" s="78" t="str">
        <f t="shared" si="42"/>
        <v>Ja, 30 studiepoeng</v>
      </c>
      <c r="BF43" s="84" t="str">
        <f t="shared" si="43"/>
        <v>Ja, 30 studiepoeng</v>
      </c>
      <c r="BG43" s="99" t="str">
        <f t="shared" si="44"/>
        <v>-</v>
      </c>
      <c r="BH43" s="139"/>
      <c r="BI43" s="82" t="str">
        <f>CONCATENATE("Studiepoeng relevant for: ",'Undervisning i fag med krav'!BH43)</f>
        <v xml:space="preserve">Studiepoeng relevant for: </v>
      </c>
      <c r="BJ43" s="82" t="str">
        <f>IF('Undervisning i fag med krav'!BH43=0,"-",BI43)</f>
        <v>-</v>
      </c>
      <c r="BK43" s="136"/>
      <c r="BL43" s="84" t="b">
        <f>OR(BK43='Krav etter opplæringslova'!$B$27,BK43='Krav etter opplæringslova'!$B$30,BK43='Krav etter opplæringslova'!$B$31,BK43='Krav etter opplæringslova'!$B$34)</f>
        <v>0</v>
      </c>
      <c r="BM43" s="84" t="str">
        <f t="shared" si="45"/>
        <v>-</v>
      </c>
      <c r="BN43" s="84">
        <f t="shared" si="46"/>
        <v>30</v>
      </c>
      <c r="BO43" s="78">
        <f t="shared" si="47"/>
        <v>30</v>
      </c>
      <c r="BP43" s="78" t="str">
        <f t="shared" si="48"/>
        <v>Ja, 30 studiepoeng</v>
      </c>
      <c r="BQ43" s="84" t="str">
        <f t="shared" si="49"/>
        <v>Ja, 30 studiepoeng</v>
      </c>
      <c r="BR43" s="101" t="str">
        <f t="shared" si="50"/>
        <v>-</v>
      </c>
      <c r="BS43" s="142"/>
      <c r="BT43" s="82" t="str">
        <f>CONCATENATE("Studiepoeng relevant for: ",'Undervisning i fag med krav'!BS43)</f>
        <v xml:space="preserve">Studiepoeng relevant for: </v>
      </c>
      <c r="BU43" s="82" t="str">
        <f>IF('Undervisning i fag med krav'!BS43=0,"-",BT43)</f>
        <v>-</v>
      </c>
      <c r="BV43" s="136"/>
      <c r="BW43" s="84" t="b">
        <f>OR(BV43='Krav etter opplæringslova'!$B$27,BV43='Krav etter opplæringslova'!$B$30,BV43='Krav etter opplæringslova'!$B$31,BV43='Krav etter opplæringslova'!$B$34)</f>
        <v>0</v>
      </c>
      <c r="BX43" s="84" t="str">
        <f t="shared" si="51"/>
        <v>-</v>
      </c>
      <c r="BY43" s="84">
        <f t="shared" si="52"/>
        <v>30</v>
      </c>
      <c r="BZ43" s="78">
        <f t="shared" si="53"/>
        <v>30</v>
      </c>
      <c r="CA43" s="78" t="str">
        <f t="shared" si="54"/>
        <v>Ja, 30 studiepoeng</v>
      </c>
      <c r="CB43" s="84" t="str">
        <f t="shared" si="55"/>
        <v>Ja, 30 studiepoeng</v>
      </c>
      <c r="CC43" s="101" t="str">
        <f t="shared" si="56"/>
        <v>-</v>
      </c>
      <c r="CD43" s="142"/>
      <c r="CE43" s="82" t="str">
        <f>CONCATENATE("Studiepoeng relevant for: ",'Undervisning i fag med krav'!CD43)</f>
        <v xml:space="preserve">Studiepoeng relevant for: </v>
      </c>
      <c r="CF43" s="82" t="str">
        <f>IF('Undervisning i fag med krav'!CD43=0,"-",CE43)</f>
        <v>-</v>
      </c>
      <c r="CG43" s="136"/>
      <c r="CH43" s="84" t="b">
        <f>OR(CG43='Krav etter opplæringslova'!$B$27,CG43='Krav etter opplæringslova'!$B$30,CG43='Krav etter opplæringslova'!$B$31,CG43='Krav etter opplæringslova'!$B$34)</f>
        <v>0</v>
      </c>
      <c r="CI43" s="84" t="str">
        <f t="shared" si="57"/>
        <v>-</v>
      </c>
      <c r="CJ43" s="84">
        <f t="shared" si="58"/>
        <v>30</v>
      </c>
      <c r="CK43" s="78">
        <f t="shared" si="59"/>
        <v>30</v>
      </c>
      <c r="CL43" s="78" t="str">
        <f t="shared" si="60"/>
        <v>Ja, 30 studiepoeng</v>
      </c>
      <c r="CM43" s="84" t="str">
        <f t="shared" si="61"/>
        <v>Ja, 30 studiepoeng</v>
      </c>
      <c r="CN43" s="106" t="str">
        <f t="shared" si="62"/>
        <v>-</v>
      </c>
      <c r="CO43" s="44"/>
      <c r="CP43" s="45"/>
    </row>
    <row r="44" spans="1:94" s="51" customFormat="1" ht="28.5" x14ac:dyDescent="0.2">
      <c r="A44" s="49">
        <f>'Formell utdanning'!A44</f>
        <v>0</v>
      </c>
      <c r="B44" s="50">
        <f>'Formell utdanning'!B44</f>
        <v>0</v>
      </c>
      <c r="C44" s="94" t="str">
        <f t="shared" si="63"/>
        <v>-</v>
      </c>
      <c r="D44" s="95" t="str">
        <f t="shared" si="64"/>
        <v>-</v>
      </c>
      <c r="E44" s="133"/>
      <c r="F44" s="55" t="str">
        <f>CONCATENATE("Studiepoeng relevant for: ",'Undervisning i fag med krav'!E44)</f>
        <v xml:space="preserve">Studiepoeng relevant for: </v>
      </c>
      <c r="G44" s="82" t="str">
        <f>IF('Undervisning i fag med krav'!E44=0,"-",F44)</f>
        <v>-</v>
      </c>
      <c r="H44" s="136"/>
      <c r="I44" s="84" t="b">
        <f>OR(H44='Krav etter opplæringslova'!$B$27,H44='Krav etter opplæringslova'!$B$30,H44='Krav etter opplæringslova'!$B$31,H44='Krav etter opplæringslova'!$B$34)</f>
        <v>0</v>
      </c>
      <c r="J44" s="84" t="str">
        <f t="shared" si="65"/>
        <v>-</v>
      </c>
      <c r="K44" s="84">
        <f t="shared" si="66"/>
        <v>30</v>
      </c>
      <c r="L44" s="78">
        <f t="shared" si="67"/>
        <v>30</v>
      </c>
      <c r="M44" s="78" t="str">
        <f t="shared" si="18"/>
        <v>Ja, 30 studiepoeng</v>
      </c>
      <c r="N44" s="84" t="str">
        <f t="shared" si="68"/>
        <v>Ja, 30 studiepoeng</v>
      </c>
      <c r="O44" s="99" t="str">
        <f t="shared" si="69"/>
        <v>-</v>
      </c>
      <c r="P44" s="139"/>
      <c r="Q44" s="82" t="str">
        <f>CONCATENATE("Studiepoeng relevant for: ",'Undervisning i fag med krav'!P44)</f>
        <v xml:space="preserve">Studiepoeng relevant for: </v>
      </c>
      <c r="R44" s="82" t="str">
        <f>IF('Undervisning i fag med krav'!P44=0,"-",Q44)</f>
        <v>-</v>
      </c>
      <c r="S44" s="136"/>
      <c r="T44" s="84" t="b">
        <f>OR(S44='Krav etter opplæringslova'!$B$27,S44='Krav etter opplæringslova'!$B$30,S44='Krav etter opplæringslova'!$B$31,S44='Krav etter opplæringslova'!$B$34)</f>
        <v>0</v>
      </c>
      <c r="U44" s="84" t="str">
        <f t="shared" si="21"/>
        <v>-</v>
      </c>
      <c r="V44" s="84">
        <f t="shared" si="22"/>
        <v>30</v>
      </c>
      <c r="W44" s="78">
        <f t="shared" si="23"/>
        <v>30</v>
      </c>
      <c r="X44" s="78" t="str">
        <f t="shared" si="24"/>
        <v>Ja, 30 studiepoeng</v>
      </c>
      <c r="Y44" s="84" t="str">
        <f t="shared" si="25"/>
        <v>Ja, 30 studiepoeng</v>
      </c>
      <c r="Z44" s="99" t="str">
        <f t="shared" si="26"/>
        <v>-</v>
      </c>
      <c r="AA44" s="142"/>
      <c r="AB44" s="82" t="str">
        <f>CONCATENATE("Studiepoeng relevant for: ",'Undervisning i fag med krav'!AA44)</f>
        <v xml:space="preserve">Studiepoeng relevant for: </v>
      </c>
      <c r="AC44" s="82" t="str">
        <f>IF('Undervisning i fag med krav'!AA44=0,"-",AB44)</f>
        <v>-</v>
      </c>
      <c r="AD44" s="136"/>
      <c r="AE44" s="84" t="b">
        <f>OR(AD44='Krav etter opplæringslova'!$B$27,AD44='Krav etter opplæringslova'!$B$30,AD44='Krav etter opplæringslova'!$B$31,AD44='Krav etter opplæringslova'!$B$34)</f>
        <v>0</v>
      </c>
      <c r="AF44" s="84" t="str">
        <f t="shared" si="27"/>
        <v>-</v>
      </c>
      <c r="AG44" s="84">
        <f t="shared" si="28"/>
        <v>30</v>
      </c>
      <c r="AH44" s="78">
        <f t="shared" si="29"/>
        <v>30</v>
      </c>
      <c r="AI44" s="78" t="str">
        <f t="shared" si="30"/>
        <v>Ja, 30 studiepoeng</v>
      </c>
      <c r="AJ44" s="84" t="str">
        <f t="shared" si="31"/>
        <v>Ja, 30 studiepoeng</v>
      </c>
      <c r="AK44" s="99" t="str">
        <f t="shared" si="32"/>
        <v>-</v>
      </c>
      <c r="AL44" s="139"/>
      <c r="AM44" s="82" t="str">
        <f>CONCATENATE("Studiepoeng relevant for: ",'Undervisning i fag med krav'!AL44)</f>
        <v xml:space="preserve">Studiepoeng relevant for: </v>
      </c>
      <c r="AN44" s="82" t="str">
        <f>IF('Undervisning i fag med krav'!AL44=0,"-",AM44)</f>
        <v>-</v>
      </c>
      <c r="AO44" s="136"/>
      <c r="AP44" s="84" t="b">
        <f>OR(AO44='Krav etter opplæringslova'!$B$27,AO44='Krav etter opplæringslova'!$B$30,AO44='Krav etter opplæringslova'!$B$31,AO44='Krav etter opplæringslova'!$B$34)</f>
        <v>0</v>
      </c>
      <c r="AQ44" s="84" t="str">
        <f t="shared" si="33"/>
        <v>-</v>
      </c>
      <c r="AR44" s="84">
        <f t="shared" si="34"/>
        <v>30</v>
      </c>
      <c r="AS44" s="78">
        <f t="shared" si="35"/>
        <v>30</v>
      </c>
      <c r="AT44" s="78" t="str">
        <f t="shared" si="36"/>
        <v>Ja, 30 studiepoeng</v>
      </c>
      <c r="AU44" s="84" t="str">
        <f t="shared" si="37"/>
        <v>Ja, 30 studiepoeng</v>
      </c>
      <c r="AV44" s="99" t="str">
        <f t="shared" si="38"/>
        <v>-</v>
      </c>
      <c r="AW44" s="142"/>
      <c r="AX44" s="82" t="str">
        <f>CONCATENATE("Studiepoeng relevant for: ",'Undervisning i fag med krav'!AW44)</f>
        <v xml:space="preserve">Studiepoeng relevant for: </v>
      </c>
      <c r="AY44" s="82" t="str">
        <f>IF('Undervisning i fag med krav'!AW44=0,"-",AX44)</f>
        <v>-</v>
      </c>
      <c r="AZ44" s="136"/>
      <c r="BA44" s="84" t="b">
        <f>OR(AZ44='Krav etter opplæringslova'!$B$27,AZ44='Krav etter opplæringslova'!$B$30,AZ44='Krav etter opplæringslova'!$B$31,AZ44='Krav etter opplæringslova'!$B$34)</f>
        <v>0</v>
      </c>
      <c r="BB44" s="84" t="str">
        <f t="shared" si="39"/>
        <v>-</v>
      </c>
      <c r="BC44" s="84">
        <f t="shared" si="40"/>
        <v>30</v>
      </c>
      <c r="BD44" s="78">
        <f t="shared" si="41"/>
        <v>30</v>
      </c>
      <c r="BE44" s="78" t="str">
        <f t="shared" si="42"/>
        <v>Ja, 30 studiepoeng</v>
      </c>
      <c r="BF44" s="84" t="str">
        <f t="shared" si="43"/>
        <v>Ja, 30 studiepoeng</v>
      </c>
      <c r="BG44" s="99" t="str">
        <f t="shared" si="44"/>
        <v>-</v>
      </c>
      <c r="BH44" s="139"/>
      <c r="BI44" s="82" t="str">
        <f>CONCATENATE("Studiepoeng relevant for: ",'Undervisning i fag med krav'!BH44)</f>
        <v xml:space="preserve">Studiepoeng relevant for: </v>
      </c>
      <c r="BJ44" s="82" t="str">
        <f>IF('Undervisning i fag med krav'!BH44=0,"-",BI44)</f>
        <v>-</v>
      </c>
      <c r="BK44" s="136"/>
      <c r="BL44" s="84" t="b">
        <f>OR(BK44='Krav etter opplæringslova'!$B$27,BK44='Krav etter opplæringslova'!$B$30,BK44='Krav etter opplæringslova'!$B$31,BK44='Krav etter opplæringslova'!$B$34)</f>
        <v>0</v>
      </c>
      <c r="BM44" s="84" t="str">
        <f t="shared" si="45"/>
        <v>-</v>
      </c>
      <c r="BN44" s="84">
        <f t="shared" si="46"/>
        <v>30</v>
      </c>
      <c r="BO44" s="78">
        <f t="shared" si="47"/>
        <v>30</v>
      </c>
      <c r="BP44" s="78" t="str">
        <f t="shared" si="48"/>
        <v>Ja, 30 studiepoeng</v>
      </c>
      <c r="BQ44" s="84" t="str">
        <f t="shared" si="49"/>
        <v>Ja, 30 studiepoeng</v>
      </c>
      <c r="BR44" s="101" t="str">
        <f t="shared" si="50"/>
        <v>-</v>
      </c>
      <c r="BS44" s="142"/>
      <c r="BT44" s="82" t="str">
        <f>CONCATENATE("Studiepoeng relevant for: ",'Undervisning i fag med krav'!BS44)</f>
        <v xml:space="preserve">Studiepoeng relevant for: </v>
      </c>
      <c r="BU44" s="82" t="str">
        <f>IF('Undervisning i fag med krav'!BS44=0,"-",BT44)</f>
        <v>-</v>
      </c>
      <c r="BV44" s="136"/>
      <c r="BW44" s="84" t="b">
        <f>OR(BV44='Krav etter opplæringslova'!$B$27,BV44='Krav etter opplæringslova'!$B$30,BV44='Krav etter opplæringslova'!$B$31,BV44='Krav etter opplæringslova'!$B$34)</f>
        <v>0</v>
      </c>
      <c r="BX44" s="84" t="str">
        <f t="shared" si="51"/>
        <v>-</v>
      </c>
      <c r="BY44" s="84">
        <f t="shared" si="52"/>
        <v>30</v>
      </c>
      <c r="BZ44" s="78">
        <f t="shared" si="53"/>
        <v>30</v>
      </c>
      <c r="CA44" s="78" t="str">
        <f t="shared" si="54"/>
        <v>Ja, 30 studiepoeng</v>
      </c>
      <c r="CB44" s="84" t="str">
        <f t="shared" si="55"/>
        <v>Ja, 30 studiepoeng</v>
      </c>
      <c r="CC44" s="101" t="str">
        <f t="shared" si="56"/>
        <v>-</v>
      </c>
      <c r="CD44" s="142"/>
      <c r="CE44" s="82" t="str">
        <f>CONCATENATE("Studiepoeng relevant for: ",'Undervisning i fag med krav'!CD44)</f>
        <v xml:space="preserve">Studiepoeng relevant for: </v>
      </c>
      <c r="CF44" s="82" t="str">
        <f>IF('Undervisning i fag med krav'!CD44=0,"-",CE44)</f>
        <v>-</v>
      </c>
      <c r="CG44" s="136"/>
      <c r="CH44" s="84" t="b">
        <f>OR(CG44='Krav etter opplæringslova'!$B$27,CG44='Krav etter opplæringslova'!$B$30,CG44='Krav etter opplæringslova'!$B$31,CG44='Krav etter opplæringslova'!$B$34)</f>
        <v>0</v>
      </c>
      <c r="CI44" s="84" t="str">
        <f t="shared" si="57"/>
        <v>-</v>
      </c>
      <c r="CJ44" s="84">
        <f t="shared" si="58"/>
        <v>30</v>
      </c>
      <c r="CK44" s="78">
        <f t="shared" si="59"/>
        <v>30</v>
      </c>
      <c r="CL44" s="78" t="str">
        <f t="shared" si="60"/>
        <v>Ja, 30 studiepoeng</v>
      </c>
      <c r="CM44" s="84" t="str">
        <f t="shared" si="61"/>
        <v>Ja, 30 studiepoeng</v>
      </c>
      <c r="CN44" s="106" t="str">
        <f t="shared" si="62"/>
        <v>-</v>
      </c>
      <c r="CO44" s="44"/>
      <c r="CP44" s="45"/>
    </row>
    <row r="45" spans="1:94" s="51" customFormat="1" ht="28.5" x14ac:dyDescent="0.2">
      <c r="A45" s="49">
        <f>'Formell utdanning'!A45</f>
        <v>0</v>
      </c>
      <c r="B45" s="50">
        <f>'Formell utdanning'!B45</f>
        <v>0</v>
      </c>
      <c r="C45" s="94" t="str">
        <f t="shared" si="63"/>
        <v>-</v>
      </c>
      <c r="D45" s="95" t="str">
        <f t="shared" si="64"/>
        <v>-</v>
      </c>
      <c r="E45" s="133"/>
      <c r="F45" s="55" t="str">
        <f>CONCATENATE("Studiepoeng relevant for: ",'Undervisning i fag med krav'!E45)</f>
        <v xml:space="preserve">Studiepoeng relevant for: </v>
      </c>
      <c r="G45" s="82" t="str">
        <f>IF('Undervisning i fag med krav'!E45=0,"-",F45)</f>
        <v>-</v>
      </c>
      <c r="H45" s="136"/>
      <c r="I45" s="84" t="b">
        <f>OR(H45='Krav etter opplæringslova'!$B$27,H45='Krav etter opplæringslova'!$B$30,H45='Krav etter opplæringslova'!$B$31,H45='Krav etter opplæringslova'!$B$34)</f>
        <v>0</v>
      </c>
      <c r="J45" s="84" t="str">
        <f t="shared" si="65"/>
        <v>-</v>
      </c>
      <c r="K45" s="84">
        <f t="shared" si="66"/>
        <v>30</v>
      </c>
      <c r="L45" s="78">
        <f t="shared" si="67"/>
        <v>30</v>
      </c>
      <c r="M45" s="78" t="str">
        <f t="shared" si="18"/>
        <v>Ja, 30 studiepoeng</v>
      </c>
      <c r="N45" s="84" t="str">
        <f t="shared" si="68"/>
        <v>Ja, 30 studiepoeng</v>
      </c>
      <c r="O45" s="99" t="str">
        <f t="shared" si="69"/>
        <v>-</v>
      </c>
      <c r="P45" s="139"/>
      <c r="Q45" s="82" t="str">
        <f>CONCATENATE("Studiepoeng relevant for: ",'Undervisning i fag med krav'!P45)</f>
        <v xml:space="preserve">Studiepoeng relevant for: </v>
      </c>
      <c r="R45" s="82" t="str">
        <f>IF('Undervisning i fag med krav'!P45=0,"-",Q45)</f>
        <v>-</v>
      </c>
      <c r="S45" s="136"/>
      <c r="T45" s="84" t="b">
        <f>OR(S45='Krav etter opplæringslova'!$B$27,S45='Krav etter opplæringslova'!$B$30,S45='Krav etter opplæringslova'!$B$31,S45='Krav etter opplæringslova'!$B$34)</f>
        <v>0</v>
      </c>
      <c r="U45" s="84" t="str">
        <f t="shared" si="21"/>
        <v>-</v>
      </c>
      <c r="V45" s="84">
        <f t="shared" si="22"/>
        <v>30</v>
      </c>
      <c r="W45" s="78">
        <f t="shared" si="23"/>
        <v>30</v>
      </c>
      <c r="X45" s="78" t="str">
        <f t="shared" si="24"/>
        <v>Ja, 30 studiepoeng</v>
      </c>
      <c r="Y45" s="84" t="str">
        <f t="shared" si="25"/>
        <v>Ja, 30 studiepoeng</v>
      </c>
      <c r="Z45" s="99" t="str">
        <f t="shared" si="26"/>
        <v>-</v>
      </c>
      <c r="AA45" s="142"/>
      <c r="AB45" s="82" t="str">
        <f>CONCATENATE("Studiepoeng relevant for: ",'Undervisning i fag med krav'!AA45)</f>
        <v xml:space="preserve">Studiepoeng relevant for: </v>
      </c>
      <c r="AC45" s="82" t="str">
        <f>IF('Undervisning i fag med krav'!AA45=0,"-",AB45)</f>
        <v>-</v>
      </c>
      <c r="AD45" s="136"/>
      <c r="AE45" s="84" t="b">
        <f>OR(AD45='Krav etter opplæringslova'!$B$27,AD45='Krav etter opplæringslova'!$B$30,AD45='Krav etter opplæringslova'!$B$31,AD45='Krav etter opplæringslova'!$B$34)</f>
        <v>0</v>
      </c>
      <c r="AF45" s="84" t="str">
        <f t="shared" si="27"/>
        <v>-</v>
      </c>
      <c r="AG45" s="84">
        <f t="shared" si="28"/>
        <v>30</v>
      </c>
      <c r="AH45" s="78">
        <f t="shared" si="29"/>
        <v>30</v>
      </c>
      <c r="AI45" s="78" t="str">
        <f t="shared" si="30"/>
        <v>Ja, 30 studiepoeng</v>
      </c>
      <c r="AJ45" s="84" t="str">
        <f t="shared" si="31"/>
        <v>Ja, 30 studiepoeng</v>
      </c>
      <c r="AK45" s="99" t="str">
        <f t="shared" si="32"/>
        <v>-</v>
      </c>
      <c r="AL45" s="139"/>
      <c r="AM45" s="82" t="str">
        <f>CONCATENATE("Studiepoeng relevant for: ",'Undervisning i fag med krav'!AL45)</f>
        <v xml:space="preserve">Studiepoeng relevant for: </v>
      </c>
      <c r="AN45" s="82" t="str">
        <f>IF('Undervisning i fag med krav'!AL45=0,"-",AM45)</f>
        <v>-</v>
      </c>
      <c r="AO45" s="136"/>
      <c r="AP45" s="84" t="b">
        <f>OR(AO45='Krav etter opplæringslova'!$B$27,AO45='Krav etter opplæringslova'!$B$30,AO45='Krav etter opplæringslova'!$B$31,AO45='Krav etter opplæringslova'!$B$34)</f>
        <v>0</v>
      </c>
      <c r="AQ45" s="84" t="str">
        <f t="shared" si="33"/>
        <v>-</v>
      </c>
      <c r="AR45" s="84">
        <f t="shared" si="34"/>
        <v>30</v>
      </c>
      <c r="AS45" s="78">
        <f t="shared" si="35"/>
        <v>30</v>
      </c>
      <c r="AT45" s="78" t="str">
        <f t="shared" si="36"/>
        <v>Ja, 30 studiepoeng</v>
      </c>
      <c r="AU45" s="84" t="str">
        <f t="shared" si="37"/>
        <v>Ja, 30 studiepoeng</v>
      </c>
      <c r="AV45" s="99" t="str">
        <f t="shared" si="38"/>
        <v>-</v>
      </c>
      <c r="AW45" s="142"/>
      <c r="AX45" s="82" t="str">
        <f>CONCATENATE("Studiepoeng relevant for: ",'Undervisning i fag med krav'!AW45)</f>
        <v xml:space="preserve">Studiepoeng relevant for: </v>
      </c>
      <c r="AY45" s="82" t="str">
        <f>IF('Undervisning i fag med krav'!AW45=0,"-",AX45)</f>
        <v>-</v>
      </c>
      <c r="AZ45" s="136"/>
      <c r="BA45" s="84" t="b">
        <f>OR(AZ45='Krav etter opplæringslova'!$B$27,AZ45='Krav etter opplæringslova'!$B$30,AZ45='Krav etter opplæringslova'!$B$31,AZ45='Krav etter opplæringslova'!$B$34)</f>
        <v>0</v>
      </c>
      <c r="BB45" s="84" t="str">
        <f t="shared" si="39"/>
        <v>-</v>
      </c>
      <c r="BC45" s="84">
        <f t="shared" si="40"/>
        <v>30</v>
      </c>
      <c r="BD45" s="78">
        <f t="shared" si="41"/>
        <v>30</v>
      </c>
      <c r="BE45" s="78" t="str">
        <f t="shared" si="42"/>
        <v>Ja, 30 studiepoeng</v>
      </c>
      <c r="BF45" s="84" t="str">
        <f t="shared" si="43"/>
        <v>Ja, 30 studiepoeng</v>
      </c>
      <c r="BG45" s="99" t="str">
        <f t="shared" si="44"/>
        <v>-</v>
      </c>
      <c r="BH45" s="139"/>
      <c r="BI45" s="82" t="str">
        <f>CONCATENATE("Studiepoeng relevant for: ",'Undervisning i fag med krav'!BH45)</f>
        <v xml:space="preserve">Studiepoeng relevant for: </v>
      </c>
      <c r="BJ45" s="82" t="str">
        <f>IF('Undervisning i fag med krav'!BH45=0,"-",BI45)</f>
        <v>-</v>
      </c>
      <c r="BK45" s="136"/>
      <c r="BL45" s="84" t="b">
        <f>OR(BK45='Krav etter opplæringslova'!$B$27,BK45='Krav etter opplæringslova'!$B$30,BK45='Krav etter opplæringslova'!$B$31,BK45='Krav etter opplæringslova'!$B$34)</f>
        <v>0</v>
      </c>
      <c r="BM45" s="84" t="str">
        <f t="shared" si="45"/>
        <v>-</v>
      </c>
      <c r="BN45" s="84">
        <f t="shared" si="46"/>
        <v>30</v>
      </c>
      <c r="BO45" s="78">
        <f t="shared" si="47"/>
        <v>30</v>
      </c>
      <c r="BP45" s="78" t="str">
        <f t="shared" si="48"/>
        <v>Ja, 30 studiepoeng</v>
      </c>
      <c r="BQ45" s="84" t="str">
        <f t="shared" si="49"/>
        <v>Ja, 30 studiepoeng</v>
      </c>
      <c r="BR45" s="101" t="str">
        <f t="shared" si="50"/>
        <v>-</v>
      </c>
      <c r="BS45" s="142"/>
      <c r="BT45" s="82" t="str">
        <f>CONCATENATE("Studiepoeng relevant for: ",'Undervisning i fag med krav'!BS45)</f>
        <v xml:space="preserve">Studiepoeng relevant for: </v>
      </c>
      <c r="BU45" s="82" t="str">
        <f>IF('Undervisning i fag med krav'!BS45=0,"-",BT45)</f>
        <v>-</v>
      </c>
      <c r="BV45" s="136"/>
      <c r="BW45" s="84" t="b">
        <f>OR(BV45='Krav etter opplæringslova'!$B$27,BV45='Krav etter opplæringslova'!$B$30,BV45='Krav etter opplæringslova'!$B$31,BV45='Krav etter opplæringslova'!$B$34)</f>
        <v>0</v>
      </c>
      <c r="BX45" s="84" t="str">
        <f t="shared" si="51"/>
        <v>-</v>
      </c>
      <c r="BY45" s="84">
        <f t="shared" si="52"/>
        <v>30</v>
      </c>
      <c r="BZ45" s="78">
        <f t="shared" si="53"/>
        <v>30</v>
      </c>
      <c r="CA45" s="78" t="str">
        <f t="shared" si="54"/>
        <v>Ja, 30 studiepoeng</v>
      </c>
      <c r="CB45" s="84" t="str">
        <f t="shared" si="55"/>
        <v>Ja, 30 studiepoeng</v>
      </c>
      <c r="CC45" s="101" t="str">
        <f t="shared" si="56"/>
        <v>-</v>
      </c>
      <c r="CD45" s="142"/>
      <c r="CE45" s="82" t="str">
        <f>CONCATENATE("Studiepoeng relevant for: ",'Undervisning i fag med krav'!CD45)</f>
        <v xml:space="preserve">Studiepoeng relevant for: </v>
      </c>
      <c r="CF45" s="82" t="str">
        <f>IF('Undervisning i fag med krav'!CD45=0,"-",CE45)</f>
        <v>-</v>
      </c>
      <c r="CG45" s="136"/>
      <c r="CH45" s="84" t="b">
        <f>OR(CG45='Krav etter opplæringslova'!$B$27,CG45='Krav etter opplæringslova'!$B$30,CG45='Krav etter opplæringslova'!$B$31,CG45='Krav etter opplæringslova'!$B$34)</f>
        <v>0</v>
      </c>
      <c r="CI45" s="84" t="str">
        <f t="shared" si="57"/>
        <v>-</v>
      </c>
      <c r="CJ45" s="84">
        <f t="shared" si="58"/>
        <v>30</v>
      </c>
      <c r="CK45" s="78">
        <f t="shared" si="59"/>
        <v>30</v>
      </c>
      <c r="CL45" s="78" t="str">
        <f t="shared" si="60"/>
        <v>Ja, 30 studiepoeng</v>
      </c>
      <c r="CM45" s="84" t="str">
        <f t="shared" si="61"/>
        <v>Ja, 30 studiepoeng</v>
      </c>
      <c r="CN45" s="106" t="str">
        <f t="shared" si="62"/>
        <v>-</v>
      </c>
      <c r="CO45" s="44"/>
      <c r="CP45" s="45"/>
    </row>
    <row r="46" spans="1:94" s="51" customFormat="1" ht="28.5" x14ac:dyDescent="0.2">
      <c r="A46" s="49">
        <f>'Formell utdanning'!A46</f>
        <v>0</v>
      </c>
      <c r="B46" s="50">
        <f>'Formell utdanning'!B46</f>
        <v>0</v>
      </c>
      <c r="C46" s="94" t="str">
        <f t="shared" si="63"/>
        <v>-</v>
      </c>
      <c r="D46" s="95" t="str">
        <f t="shared" si="64"/>
        <v>-</v>
      </c>
      <c r="E46" s="133"/>
      <c r="F46" s="55" t="str">
        <f>CONCATENATE("Studiepoeng relevant for: ",'Undervisning i fag med krav'!E46)</f>
        <v xml:space="preserve">Studiepoeng relevant for: </v>
      </c>
      <c r="G46" s="82" t="str">
        <f>IF('Undervisning i fag med krav'!E46=0,"-",F46)</f>
        <v>-</v>
      </c>
      <c r="H46" s="136"/>
      <c r="I46" s="84" t="b">
        <f>OR(H46='Krav etter opplæringslova'!$B$27,H46='Krav etter opplæringslova'!$B$30,H46='Krav etter opplæringslova'!$B$31,H46='Krav etter opplæringslova'!$B$34)</f>
        <v>0</v>
      </c>
      <c r="J46" s="84" t="str">
        <f t="shared" si="65"/>
        <v>-</v>
      </c>
      <c r="K46" s="84">
        <f t="shared" si="66"/>
        <v>30</v>
      </c>
      <c r="L46" s="78">
        <f t="shared" si="67"/>
        <v>30</v>
      </c>
      <c r="M46" s="78" t="str">
        <f t="shared" si="18"/>
        <v>Ja, 30 studiepoeng</v>
      </c>
      <c r="N46" s="84" t="str">
        <f t="shared" si="68"/>
        <v>Ja, 30 studiepoeng</v>
      </c>
      <c r="O46" s="99" t="str">
        <f t="shared" si="69"/>
        <v>-</v>
      </c>
      <c r="P46" s="139"/>
      <c r="Q46" s="82" t="str">
        <f>CONCATENATE("Studiepoeng relevant for: ",'Undervisning i fag med krav'!P46)</f>
        <v xml:space="preserve">Studiepoeng relevant for: </v>
      </c>
      <c r="R46" s="82" t="str">
        <f>IF('Undervisning i fag med krav'!P46=0,"-",Q46)</f>
        <v>-</v>
      </c>
      <c r="S46" s="136"/>
      <c r="T46" s="84" t="b">
        <f>OR(S46='Krav etter opplæringslova'!$B$27,S46='Krav etter opplæringslova'!$B$30,S46='Krav etter opplæringslova'!$B$31,S46='Krav etter opplæringslova'!$B$34)</f>
        <v>0</v>
      </c>
      <c r="U46" s="84" t="str">
        <f t="shared" si="21"/>
        <v>-</v>
      </c>
      <c r="V46" s="84">
        <f t="shared" si="22"/>
        <v>30</v>
      </c>
      <c r="W46" s="78">
        <f t="shared" si="23"/>
        <v>30</v>
      </c>
      <c r="X46" s="78" t="str">
        <f t="shared" si="24"/>
        <v>Ja, 30 studiepoeng</v>
      </c>
      <c r="Y46" s="84" t="str">
        <f t="shared" si="25"/>
        <v>Ja, 30 studiepoeng</v>
      </c>
      <c r="Z46" s="99" t="str">
        <f t="shared" si="26"/>
        <v>-</v>
      </c>
      <c r="AA46" s="142"/>
      <c r="AB46" s="82" t="str">
        <f>CONCATENATE("Studiepoeng relevant for: ",'Undervisning i fag med krav'!AA46)</f>
        <v xml:space="preserve">Studiepoeng relevant for: </v>
      </c>
      <c r="AC46" s="82" t="str">
        <f>IF('Undervisning i fag med krav'!AA46=0,"-",AB46)</f>
        <v>-</v>
      </c>
      <c r="AD46" s="136"/>
      <c r="AE46" s="84" t="b">
        <f>OR(AD46='Krav etter opplæringslova'!$B$27,AD46='Krav etter opplæringslova'!$B$30,AD46='Krav etter opplæringslova'!$B$31,AD46='Krav etter opplæringslova'!$B$34)</f>
        <v>0</v>
      </c>
      <c r="AF46" s="84" t="str">
        <f t="shared" si="27"/>
        <v>-</v>
      </c>
      <c r="AG46" s="84">
        <f t="shared" si="28"/>
        <v>30</v>
      </c>
      <c r="AH46" s="78">
        <f t="shared" si="29"/>
        <v>30</v>
      </c>
      <c r="AI46" s="78" t="str">
        <f t="shared" si="30"/>
        <v>Ja, 30 studiepoeng</v>
      </c>
      <c r="AJ46" s="84" t="str">
        <f t="shared" si="31"/>
        <v>Ja, 30 studiepoeng</v>
      </c>
      <c r="AK46" s="99" t="str">
        <f t="shared" si="32"/>
        <v>-</v>
      </c>
      <c r="AL46" s="139"/>
      <c r="AM46" s="82" t="str">
        <f>CONCATENATE("Studiepoeng relevant for: ",'Undervisning i fag med krav'!AL46)</f>
        <v xml:space="preserve">Studiepoeng relevant for: </v>
      </c>
      <c r="AN46" s="82" t="str">
        <f>IF('Undervisning i fag med krav'!AL46=0,"-",AM46)</f>
        <v>-</v>
      </c>
      <c r="AO46" s="136"/>
      <c r="AP46" s="84" t="b">
        <f>OR(AO46='Krav etter opplæringslova'!$B$27,AO46='Krav etter opplæringslova'!$B$30,AO46='Krav etter opplæringslova'!$B$31,AO46='Krav etter opplæringslova'!$B$34)</f>
        <v>0</v>
      </c>
      <c r="AQ46" s="84" t="str">
        <f t="shared" si="33"/>
        <v>-</v>
      </c>
      <c r="AR46" s="84">
        <f t="shared" si="34"/>
        <v>30</v>
      </c>
      <c r="AS46" s="78">
        <f t="shared" si="35"/>
        <v>30</v>
      </c>
      <c r="AT46" s="78" t="str">
        <f t="shared" si="36"/>
        <v>Ja, 30 studiepoeng</v>
      </c>
      <c r="AU46" s="84" t="str">
        <f t="shared" si="37"/>
        <v>Ja, 30 studiepoeng</v>
      </c>
      <c r="AV46" s="99" t="str">
        <f t="shared" si="38"/>
        <v>-</v>
      </c>
      <c r="AW46" s="142"/>
      <c r="AX46" s="82" t="str">
        <f>CONCATENATE("Studiepoeng relevant for: ",'Undervisning i fag med krav'!AW46)</f>
        <v xml:space="preserve">Studiepoeng relevant for: </v>
      </c>
      <c r="AY46" s="82" t="str">
        <f>IF('Undervisning i fag med krav'!AW46=0,"-",AX46)</f>
        <v>-</v>
      </c>
      <c r="AZ46" s="136"/>
      <c r="BA46" s="84" t="b">
        <f>OR(AZ46='Krav etter opplæringslova'!$B$27,AZ46='Krav etter opplæringslova'!$B$30,AZ46='Krav etter opplæringslova'!$B$31,AZ46='Krav etter opplæringslova'!$B$34)</f>
        <v>0</v>
      </c>
      <c r="BB46" s="84" t="str">
        <f t="shared" si="39"/>
        <v>-</v>
      </c>
      <c r="BC46" s="84">
        <f t="shared" si="40"/>
        <v>30</v>
      </c>
      <c r="BD46" s="78">
        <f t="shared" si="41"/>
        <v>30</v>
      </c>
      <c r="BE46" s="78" t="str">
        <f t="shared" si="42"/>
        <v>Ja, 30 studiepoeng</v>
      </c>
      <c r="BF46" s="84" t="str">
        <f t="shared" si="43"/>
        <v>Ja, 30 studiepoeng</v>
      </c>
      <c r="BG46" s="99" t="str">
        <f t="shared" si="44"/>
        <v>-</v>
      </c>
      <c r="BH46" s="139"/>
      <c r="BI46" s="82" t="str">
        <f>CONCATENATE("Studiepoeng relevant for: ",'Undervisning i fag med krav'!BH46)</f>
        <v xml:space="preserve">Studiepoeng relevant for: </v>
      </c>
      <c r="BJ46" s="82" t="str">
        <f>IF('Undervisning i fag med krav'!BH46=0,"-",BI46)</f>
        <v>-</v>
      </c>
      <c r="BK46" s="136"/>
      <c r="BL46" s="84" t="b">
        <f>OR(BK46='Krav etter opplæringslova'!$B$27,BK46='Krav etter opplæringslova'!$B$30,BK46='Krav etter opplæringslova'!$B$31,BK46='Krav etter opplæringslova'!$B$34)</f>
        <v>0</v>
      </c>
      <c r="BM46" s="84" t="str">
        <f t="shared" si="45"/>
        <v>-</v>
      </c>
      <c r="BN46" s="84">
        <f t="shared" si="46"/>
        <v>30</v>
      </c>
      <c r="BO46" s="78">
        <f t="shared" si="47"/>
        <v>30</v>
      </c>
      <c r="BP46" s="78" t="str">
        <f t="shared" si="48"/>
        <v>Ja, 30 studiepoeng</v>
      </c>
      <c r="BQ46" s="84" t="str">
        <f t="shared" si="49"/>
        <v>Ja, 30 studiepoeng</v>
      </c>
      <c r="BR46" s="101" t="str">
        <f t="shared" si="50"/>
        <v>-</v>
      </c>
      <c r="BS46" s="142"/>
      <c r="BT46" s="82" t="str">
        <f>CONCATENATE("Studiepoeng relevant for: ",'Undervisning i fag med krav'!BS46)</f>
        <v xml:space="preserve">Studiepoeng relevant for: </v>
      </c>
      <c r="BU46" s="82" t="str">
        <f>IF('Undervisning i fag med krav'!BS46=0,"-",BT46)</f>
        <v>-</v>
      </c>
      <c r="BV46" s="136"/>
      <c r="BW46" s="84" t="b">
        <f>OR(BV46='Krav etter opplæringslova'!$B$27,BV46='Krav etter opplæringslova'!$B$30,BV46='Krav etter opplæringslova'!$B$31,BV46='Krav etter opplæringslova'!$B$34)</f>
        <v>0</v>
      </c>
      <c r="BX46" s="84" t="str">
        <f t="shared" si="51"/>
        <v>-</v>
      </c>
      <c r="BY46" s="84">
        <f t="shared" si="52"/>
        <v>30</v>
      </c>
      <c r="BZ46" s="78">
        <f t="shared" si="53"/>
        <v>30</v>
      </c>
      <c r="CA46" s="78" t="str">
        <f t="shared" si="54"/>
        <v>Ja, 30 studiepoeng</v>
      </c>
      <c r="CB46" s="84" t="str">
        <f t="shared" si="55"/>
        <v>Ja, 30 studiepoeng</v>
      </c>
      <c r="CC46" s="101" t="str">
        <f t="shared" si="56"/>
        <v>-</v>
      </c>
      <c r="CD46" s="142"/>
      <c r="CE46" s="82" t="str">
        <f>CONCATENATE("Studiepoeng relevant for: ",'Undervisning i fag med krav'!CD46)</f>
        <v xml:space="preserve">Studiepoeng relevant for: </v>
      </c>
      <c r="CF46" s="82" t="str">
        <f>IF('Undervisning i fag med krav'!CD46=0,"-",CE46)</f>
        <v>-</v>
      </c>
      <c r="CG46" s="136"/>
      <c r="CH46" s="84" t="b">
        <f>OR(CG46='Krav etter opplæringslova'!$B$27,CG46='Krav etter opplæringslova'!$B$30,CG46='Krav etter opplæringslova'!$B$31,CG46='Krav etter opplæringslova'!$B$34)</f>
        <v>0</v>
      </c>
      <c r="CI46" s="84" t="str">
        <f t="shared" si="57"/>
        <v>-</v>
      </c>
      <c r="CJ46" s="84">
        <f t="shared" si="58"/>
        <v>30</v>
      </c>
      <c r="CK46" s="78">
        <f t="shared" si="59"/>
        <v>30</v>
      </c>
      <c r="CL46" s="78" t="str">
        <f t="shared" si="60"/>
        <v>Ja, 30 studiepoeng</v>
      </c>
      <c r="CM46" s="84" t="str">
        <f t="shared" si="61"/>
        <v>Ja, 30 studiepoeng</v>
      </c>
      <c r="CN46" s="106" t="str">
        <f t="shared" si="62"/>
        <v>-</v>
      </c>
      <c r="CO46" s="44"/>
      <c r="CP46" s="45"/>
    </row>
    <row r="47" spans="1:94" s="51" customFormat="1" ht="28.5" x14ac:dyDescent="0.2">
      <c r="A47" s="49">
        <f>'Formell utdanning'!A47</f>
        <v>0</v>
      </c>
      <c r="B47" s="50">
        <f>'Formell utdanning'!B47</f>
        <v>0</v>
      </c>
      <c r="C47" s="94" t="str">
        <f t="shared" si="63"/>
        <v>-</v>
      </c>
      <c r="D47" s="95" t="str">
        <f t="shared" si="64"/>
        <v>-</v>
      </c>
      <c r="E47" s="133"/>
      <c r="F47" s="55" t="str">
        <f>CONCATENATE("Studiepoeng relevant for: ",'Undervisning i fag med krav'!E47)</f>
        <v xml:space="preserve">Studiepoeng relevant for: </v>
      </c>
      <c r="G47" s="82" t="str">
        <f>IF('Undervisning i fag med krav'!E47=0,"-",F47)</f>
        <v>-</v>
      </c>
      <c r="H47" s="136"/>
      <c r="I47" s="84" t="b">
        <f>OR(H47='Krav etter opplæringslova'!$B$27,H47='Krav etter opplæringslova'!$B$30,H47='Krav etter opplæringslova'!$B$31,H47='Krav etter opplæringslova'!$B$34)</f>
        <v>0</v>
      </c>
      <c r="J47" s="84" t="str">
        <f t="shared" si="65"/>
        <v>-</v>
      </c>
      <c r="K47" s="84">
        <f t="shared" si="66"/>
        <v>30</v>
      </c>
      <c r="L47" s="78">
        <f t="shared" si="67"/>
        <v>30</v>
      </c>
      <c r="M47" s="78" t="str">
        <f t="shared" si="18"/>
        <v>Ja, 30 studiepoeng</v>
      </c>
      <c r="N47" s="84" t="str">
        <f t="shared" si="68"/>
        <v>Ja, 30 studiepoeng</v>
      </c>
      <c r="O47" s="99" t="str">
        <f t="shared" si="69"/>
        <v>-</v>
      </c>
      <c r="P47" s="139"/>
      <c r="Q47" s="82" t="str">
        <f>CONCATENATE("Studiepoeng relevant for: ",'Undervisning i fag med krav'!P47)</f>
        <v xml:space="preserve">Studiepoeng relevant for: </v>
      </c>
      <c r="R47" s="82" t="str">
        <f>IF('Undervisning i fag med krav'!P47=0,"-",Q47)</f>
        <v>-</v>
      </c>
      <c r="S47" s="136"/>
      <c r="T47" s="84" t="b">
        <f>OR(S47='Krav etter opplæringslova'!$B$27,S47='Krav etter opplæringslova'!$B$30,S47='Krav etter opplæringslova'!$B$31,S47='Krav etter opplæringslova'!$B$34)</f>
        <v>0</v>
      </c>
      <c r="U47" s="84" t="str">
        <f t="shared" si="21"/>
        <v>-</v>
      </c>
      <c r="V47" s="84">
        <f t="shared" si="22"/>
        <v>30</v>
      </c>
      <c r="W47" s="78">
        <f t="shared" si="23"/>
        <v>30</v>
      </c>
      <c r="X47" s="78" t="str">
        <f t="shared" si="24"/>
        <v>Ja, 30 studiepoeng</v>
      </c>
      <c r="Y47" s="84" t="str">
        <f t="shared" si="25"/>
        <v>Ja, 30 studiepoeng</v>
      </c>
      <c r="Z47" s="99" t="str">
        <f t="shared" si="26"/>
        <v>-</v>
      </c>
      <c r="AA47" s="142"/>
      <c r="AB47" s="82" t="str">
        <f>CONCATENATE("Studiepoeng relevant for: ",'Undervisning i fag med krav'!AA47)</f>
        <v xml:space="preserve">Studiepoeng relevant for: </v>
      </c>
      <c r="AC47" s="82" t="str">
        <f>IF('Undervisning i fag med krav'!AA47=0,"-",AB47)</f>
        <v>-</v>
      </c>
      <c r="AD47" s="136"/>
      <c r="AE47" s="84" t="b">
        <f>OR(AD47='Krav etter opplæringslova'!$B$27,AD47='Krav etter opplæringslova'!$B$30,AD47='Krav etter opplæringslova'!$B$31,AD47='Krav etter opplæringslova'!$B$34)</f>
        <v>0</v>
      </c>
      <c r="AF47" s="84" t="str">
        <f t="shared" si="27"/>
        <v>-</v>
      </c>
      <c r="AG47" s="84">
        <f t="shared" si="28"/>
        <v>30</v>
      </c>
      <c r="AH47" s="78">
        <f t="shared" si="29"/>
        <v>30</v>
      </c>
      <c r="AI47" s="78" t="str">
        <f t="shared" si="30"/>
        <v>Ja, 30 studiepoeng</v>
      </c>
      <c r="AJ47" s="84" t="str">
        <f t="shared" si="31"/>
        <v>Ja, 30 studiepoeng</v>
      </c>
      <c r="AK47" s="99" t="str">
        <f t="shared" si="32"/>
        <v>-</v>
      </c>
      <c r="AL47" s="139"/>
      <c r="AM47" s="82" t="str">
        <f>CONCATENATE("Studiepoeng relevant for: ",'Undervisning i fag med krav'!AL47)</f>
        <v xml:space="preserve">Studiepoeng relevant for: </v>
      </c>
      <c r="AN47" s="82" t="str">
        <f>IF('Undervisning i fag med krav'!AL47=0,"-",AM47)</f>
        <v>-</v>
      </c>
      <c r="AO47" s="136"/>
      <c r="AP47" s="84" t="b">
        <f>OR(AO47='Krav etter opplæringslova'!$B$27,AO47='Krav etter opplæringslova'!$B$30,AO47='Krav etter opplæringslova'!$B$31,AO47='Krav etter opplæringslova'!$B$34)</f>
        <v>0</v>
      </c>
      <c r="AQ47" s="84" t="str">
        <f t="shared" si="33"/>
        <v>-</v>
      </c>
      <c r="AR47" s="84">
        <f t="shared" si="34"/>
        <v>30</v>
      </c>
      <c r="AS47" s="78">
        <f t="shared" si="35"/>
        <v>30</v>
      </c>
      <c r="AT47" s="78" t="str">
        <f t="shared" si="36"/>
        <v>Ja, 30 studiepoeng</v>
      </c>
      <c r="AU47" s="84" t="str">
        <f t="shared" si="37"/>
        <v>Ja, 30 studiepoeng</v>
      </c>
      <c r="AV47" s="99" t="str">
        <f t="shared" si="38"/>
        <v>-</v>
      </c>
      <c r="AW47" s="142"/>
      <c r="AX47" s="82" t="str">
        <f>CONCATENATE("Studiepoeng relevant for: ",'Undervisning i fag med krav'!AW47)</f>
        <v xml:space="preserve">Studiepoeng relevant for: </v>
      </c>
      <c r="AY47" s="82" t="str">
        <f>IF('Undervisning i fag med krav'!AW47=0,"-",AX47)</f>
        <v>-</v>
      </c>
      <c r="AZ47" s="136"/>
      <c r="BA47" s="84" t="b">
        <f>OR(AZ47='Krav etter opplæringslova'!$B$27,AZ47='Krav etter opplæringslova'!$B$30,AZ47='Krav etter opplæringslova'!$B$31,AZ47='Krav etter opplæringslova'!$B$34)</f>
        <v>0</v>
      </c>
      <c r="BB47" s="84" t="str">
        <f t="shared" si="39"/>
        <v>-</v>
      </c>
      <c r="BC47" s="84">
        <f t="shared" si="40"/>
        <v>30</v>
      </c>
      <c r="BD47" s="78">
        <f t="shared" si="41"/>
        <v>30</v>
      </c>
      <c r="BE47" s="78" t="str">
        <f t="shared" si="42"/>
        <v>Ja, 30 studiepoeng</v>
      </c>
      <c r="BF47" s="84" t="str">
        <f t="shared" si="43"/>
        <v>Ja, 30 studiepoeng</v>
      </c>
      <c r="BG47" s="99" t="str">
        <f t="shared" si="44"/>
        <v>-</v>
      </c>
      <c r="BH47" s="139"/>
      <c r="BI47" s="82" t="str">
        <f>CONCATENATE("Studiepoeng relevant for: ",'Undervisning i fag med krav'!BH47)</f>
        <v xml:space="preserve">Studiepoeng relevant for: </v>
      </c>
      <c r="BJ47" s="82" t="str">
        <f>IF('Undervisning i fag med krav'!BH47=0,"-",BI47)</f>
        <v>-</v>
      </c>
      <c r="BK47" s="136"/>
      <c r="BL47" s="84" t="b">
        <f>OR(BK47='Krav etter opplæringslova'!$B$27,BK47='Krav etter opplæringslova'!$B$30,BK47='Krav etter opplæringslova'!$B$31,BK47='Krav etter opplæringslova'!$B$34)</f>
        <v>0</v>
      </c>
      <c r="BM47" s="84" t="str">
        <f t="shared" si="45"/>
        <v>-</v>
      </c>
      <c r="BN47" s="84">
        <f t="shared" si="46"/>
        <v>30</v>
      </c>
      <c r="BO47" s="78">
        <f t="shared" si="47"/>
        <v>30</v>
      </c>
      <c r="BP47" s="78" t="str">
        <f t="shared" si="48"/>
        <v>Ja, 30 studiepoeng</v>
      </c>
      <c r="BQ47" s="84" t="str">
        <f t="shared" si="49"/>
        <v>Ja, 30 studiepoeng</v>
      </c>
      <c r="BR47" s="101" t="str">
        <f t="shared" si="50"/>
        <v>-</v>
      </c>
      <c r="BS47" s="142"/>
      <c r="BT47" s="82" t="str">
        <f>CONCATENATE("Studiepoeng relevant for: ",'Undervisning i fag med krav'!BS47)</f>
        <v xml:space="preserve">Studiepoeng relevant for: </v>
      </c>
      <c r="BU47" s="82" t="str">
        <f>IF('Undervisning i fag med krav'!BS47=0,"-",BT47)</f>
        <v>-</v>
      </c>
      <c r="BV47" s="136"/>
      <c r="BW47" s="84" t="b">
        <f>OR(BV47='Krav etter opplæringslova'!$B$27,BV47='Krav etter opplæringslova'!$B$30,BV47='Krav etter opplæringslova'!$B$31,BV47='Krav etter opplæringslova'!$B$34)</f>
        <v>0</v>
      </c>
      <c r="BX47" s="84" t="str">
        <f t="shared" si="51"/>
        <v>-</v>
      </c>
      <c r="BY47" s="84">
        <f t="shared" si="52"/>
        <v>30</v>
      </c>
      <c r="BZ47" s="78">
        <f t="shared" si="53"/>
        <v>30</v>
      </c>
      <c r="CA47" s="78" t="str">
        <f t="shared" si="54"/>
        <v>Ja, 30 studiepoeng</v>
      </c>
      <c r="CB47" s="84" t="str">
        <f t="shared" si="55"/>
        <v>Ja, 30 studiepoeng</v>
      </c>
      <c r="CC47" s="101" t="str">
        <f t="shared" si="56"/>
        <v>-</v>
      </c>
      <c r="CD47" s="142"/>
      <c r="CE47" s="82" t="str">
        <f>CONCATENATE("Studiepoeng relevant for: ",'Undervisning i fag med krav'!CD47)</f>
        <v xml:space="preserve">Studiepoeng relevant for: </v>
      </c>
      <c r="CF47" s="82" t="str">
        <f>IF('Undervisning i fag med krav'!CD47=0,"-",CE47)</f>
        <v>-</v>
      </c>
      <c r="CG47" s="136"/>
      <c r="CH47" s="84" t="b">
        <f>OR(CG47='Krav etter opplæringslova'!$B$27,CG47='Krav etter opplæringslova'!$B$30,CG47='Krav etter opplæringslova'!$B$31,CG47='Krav etter opplæringslova'!$B$34)</f>
        <v>0</v>
      </c>
      <c r="CI47" s="84" t="str">
        <f t="shared" si="57"/>
        <v>-</v>
      </c>
      <c r="CJ47" s="84">
        <f t="shared" si="58"/>
        <v>30</v>
      </c>
      <c r="CK47" s="78">
        <f t="shared" si="59"/>
        <v>30</v>
      </c>
      <c r="CL47" s="78" t="str">
        <f t="shared" si="60"/>
        <v>Ja, 30 studiepoeng</v>
      </c>
      <c r="CM47" s="84" t="str">
        <f t="shared" si="61"/>
        <v>Ja, 30 studiepoeng</v>
      </c>
      <c r="CN47" s="106" t="str">
        <f t="shared" si="62"/>
        <v>-</v>
      </c>
      <c r="CO47" s="44"/>
      <c r="CP47" s="45"/>
    </row>
    <row r="48" spans="1:94" s="51" customFormat="1" ht="28.5" x14ac:dyDescent="0.2">
      <c r="A48" s="49">
        <f>'Formell utdanning'!A48</f>
        <v>0</v>
      </c>
      <c r="B48" s="50">
        <f>'Formell utdanning'!B48</f>
        <v>0</v>
      </c>
      <c r="C48" s="94" t="str">
        <f t="shared" si="63"/>
        <v>-</v>
      </c>
      <c r="D48" s="95" t="str">
        <f t="shared" si="64"/>
        <v>-</v>
      </c>
      <c r="E48" s="133"/>
      <c r="F48" s="55" t="str">
        <f>CONCATENATE("Studiepoeng relevant for: ",'Undervisning i fag med krav'!E48)</f>
        <v xml:space="preserve">Studiepoeng relevant for: </v>
      </c>
      <c r="G48" s="82" t="str">
        <f>IF('Undervisning i fag med krav'!E48=0,"-",F48)</f>
        <v>-</v>
      </c>
      <c r="H48" s="136"/>
      <c r="I48" s="84" t="b">
        <f>OR(H48='Krav etter opplæringslova'!$B$27,H48='Krav etter opplæringslova'!$B$30,H48='Krav etter opplæringslova'!$B$31,H48='Krav etter opplæringslova'!$B$34)</f>
        <v>0</v>
      </c>
      <c r="J48" s="84" t="str">
        <f t="shared" si="65"/>
        <v>-</v>
      </c>
      <c r="K48" s="84">
        <f t="shared" si="66"/>
        <v>30</v>
      </c>
      <c r="L48" s="78">
        <f t="shared" si="67"/>
        <v>30</v>
      </c>
      <c r="M48" s="78" t="str">
        <f t="shared" si="18"/>
        <v>Ja, 30 studiepoeng</v>
      </c>
      <c r="N48" s="84" t="str">
        <f t="shared" si="68"/>
        <v>Ja, 30 studiepoeng</v>
      </c>
      <c r="O48" s="99" t="str">
        <f t="shared" si="69"/>
        <v>-</v>
      </c>
      <c r="P48" s="139"/>
      <c r="Q48" s="82" t="str">
        <f>CONCATENATE("Studiepoeng relevant for: ",'Undervisning i fag med krav'!P48)</f>
        <v xml:space="preserve">Studiepoeng relevant for: </v>
      </c>
      <c r="R48" s="82" t="str">
        <f>IF('Undervisning i fag med krav'!P48=0,"-",Q48)</f>
        <v>-</v>
      </c>
      <c r="S48" s="136"/>
      <c r="T48" s="84" t="b">
        <f>OR(S48='Krav etter opplæringslova'!$B$27,S48='Krav etter opplæringslova'!$B$30,S48='Krav etter opplæringslova'!$B$31,S48='Krav etter opplæringslova'!$B$34)</f>
        <v>0</v>
      </c>
      <c r="U48" s="84" t="str">
        <f t="shared" si="21"/>
        <v>-</v>
      </c>
      <c r="V48" s="84">
        <f t="shared" si="22"/>
        <v>30</v>
      </c>
      <c r="W48" s="78">
        <f t="shared" si="23"/>
        <v>30</v>
      </c>
      <c r="X48" s="78" t="str">
        <f t="shared" si="24"/>
        <v>Ja, 30 studiepoeng</v>
      </c>
      <c r="Y48" s="84" t="str">
        <f t="shared" si="25"/>
        <v>Ja, 30 studiepoeng</v>
      </c>
      <c r="Z48" s="99" t="str">
        <f t="shared" si="26"/>
        <v>-</v>
      </c>
      <c r="AA48" s="142"/>
      <c r="AB48" s="82" t="str">
        <f>CONCATENATE("Studiepoeng relevant for: ",'Undervisning i fag med krav'!AA48)</f>
        <v xml:space="preserve">Studiepoeng relevant for: </v>
      </c>
      <c r="AC48" s="82" t="str">
        <f>IF('Undervisning i fag med krav'!AA48=0,"-",AB48)</f>
        <v>-</v>
      </c>
      <c r="AD48" s="136"/>
      <c r="AE48" s="84" t="b">
        <f>OR(AD48='Krav etter opplæringslova'!$B$27,AD48='Krav etter opplæringslova'!$B$30,AD48='Krav etter opplæringslova'!$B$31,AD48='Krav etter opplæringslova'!$B$34)</f>
        <v>0</v>
      </c>
      <c r="AF48" s="84" t="str">
        <f t="shared" si="27"/>
        <v>-</v>
      </c>
      <c r="AG48" s="84">
        <f t="shared" si="28"/>
        <v>30</v>
      </c>
      <c r="AH48" s="78">
        <f t="shared" si="29"/>
        <v>30</v>
      </c>
      <c r="AI48" s="78" t="str">
        <f t="shared" si="30"/>
        <v>Ja, 30 studiepoeng</v>
      </c>
      <c r="AJ48" s="84" t="str">
        <f t="shared" si="31"/>
        <v>Ja, 30 studiepoeng</v>
      </c>
      <c r="AK48" s="99" t="str">
        <f t="shared" si="32"/>
        <v>-</v>
      </c>
      <c r="AL48" s="139"/>
      <c r="AM48" s="82" t="str">
        <f>CONCATENATE("Studiepoeng relevant for: ",'Undervisning i fag med krav'!AL48)</f>
        <v xml:space="preserve">Studiepoeng relevant for: </v>
      </c>
      <c r="AN48" s="82" t="str">
        <f>IF('Undervisning i fag med krav'!AL48=0,"-",AM48)</f>
        <v>-</v>
      </c>
      <c r="AO48" s="136"/>
      <c r="AP48" s="84" t="b">
        <f>OR(AO48='Krav etter opplæringslova'!$B$27,AO48='Krav etter opplæringslova'!$B$30,AO48='Krav etter opplæringslova'!$B$31,AO48='Krav etter opplæringslova'!$B$34)</f>
        <v>0</v>
      </c>
      <c r="AQ48" s="84" t="str">
        <f t="shared" si="33"/>
        <v>-</v>
      </c>
      <c r="AR48" s="84">
        <f t="shared" si="34"/>
        <v>30</v>
      </c>
      <c r="AS48" s="78">
        <f t="shared" si="35"/>
        <v>30</v>
      </c>
      <c r="AT48" s="78" t="str">
        <f t="shared" si="36"/>
        <v>Ja, 30 studiepoeng</v>
      </c>
      <c r="AU48" s="84" t="str">
        <f t="shared" si="37"/>
        <v>Ja, 30 studiepoeng</v>
      </c>
      <c r="AV48" s="99" t="str">
        <f t="shared" si="38"/>
        <v>-</v>
      </c>
      <c r="AW48" s="142"/>
      <c r="AX48" s="82" t="str">
        <f>CONCATENATE("Studiepoeng relevant for: ",'Undervisning i fag med krav'!AW48)</f>
        <v xml:space="preserve">Studiepoeng relevant for: </v>
      </c>
      <c r="AY48" s="82" t="str">
        <f>IF('Undervisning i fag med krav'!AW48=0,"-",AX48)</f>
        <v>-</v>
      </c>
      <c r="AZ48" s="136"/>
      <c r="BA48" s="84" t="b">
        <f>OR(AZ48='Krav etter opplæringslova'!$B$27,AZ48='Krav etter opplæringslova'!$B$30,AZ48='Krav etter opplæringslova'!$B$31,AZ48='Krav etter opplæringslova'!$B$34)</f>
        <v>0</v>
      </c>
      <c r="BB48" s="84" t="str">
        <f t="shared" si="39"/>
        <v>-</v>
      </c>
      <c r="BC48" s="84">
        <f t="shared" si="40"/>
        <v>30</v>
      </c>
      <c r="BD48" s="78">
        <f t="shared" si="41"/>
        <v>30</v>
      </c>
      <c r="BE48" s="78" t="str">
        <f t="shared" si="42"/>
        <v>Ja, 30 studiepoeng</v>
      </c>
      <c r="BF48" s="84" t="str">
        <f t="shared" si="43"/>
        <v>Ja, 30 studiepoeng</v>
      </c>
      <c r="BG48" s="99" t="str">
        <f t="shared" si="44"/>
        <v>-</v>
      </c>
      <c r="BH48" s="139"/>
      <c r="BI48" s="82" t="str">
        <f>CONCATENATE("Studiepoeng relevant for: ",'Undervisning i fag med krav'!BH48)</f>
        <v xml:space="preserve">Studiepoeng relevant for: </v>
      </c>
      <c r="BJ48" s="82" t="str">
        <f>IF('Undervisning i fag med krav'!BH48=0,"-",BI48)</f>
        <v>-</v>
      </c>
      <c r="BK48" s="136"/>
      <c r="BL48" s="84" t="b">
        <f>OR(BK48='Krav etter opplæringslova'!$B$27,BK48='Krav etter opplæringslova'!$B$30,BK48='Krav etter opplæringslova'!$B$31,BK48='Krav etter opplæringslova'!$B$34)</f>
        <v>0</v>
      </c>
      <c r="BM48" s="84" t="str">
        <f t="shared" si="45"/>
        <v>-</v>
      </c>
      <c r="BN48" s="84">
        <f t="shared" si="46"/>
        <v>30</v>
      </c>
      <c r="BO48" s="78">
        <f t="shared" si="47"/>
        <v>30</v>
      </c>
      <c r="BP48" s="78" t="str">
        <f t="shared" si="48"/>
        <v>Ja, 30 studiepoeng</v>
      </c>
      <c r="BQ48" s="84" t="str">
        <f t="shared" si="49"/>
        <v>Ja, 30 studiepoeng</v>
      </c>
      <c r="BR48" s="101" t="str">
        <f t="shared" si="50"/>
        <v>-</v>
      </c>
      <c r="BS48" s="142"/>
      <c r="BT48" s="82" t="str">
        <f>CONCATENATE("Studiepoeng relevant for: ",'Undervisning i fag med krav'!BS48)</f>
        <v xml:space="preserve">Studiepoeng relevant for: </v>
      </c>
      <c r="BU48" s="82" t="str">
        <f>IF('Undervisning i fag med krav'!BS48=0,"-",BT48)</f>
        <v>-</v>
      </c>
      <c r="BV48" s="136"/>
      <c r="BW48" s="84" t="b">
        <f>OR(BV48='Krav etter opplæringslova'!$B$27,BV48='Krav etter opplæringslova'!$B$30,BV48='Krav etter opplæringslova'!$B$31,BV48='Krav etter opplæringslova'!$B$34)</f>
        <v>0</v>
      </c>
      <c r="BX48" s="84" t="str">
        <f t="shared" si="51"/>
        <v>-</v>
      </c>
      <c r="BY48" s="84">
        <f t="shared" si="52"/>
        <v>30</v>
      </c>
      <c r="BZ48" s="78">
        <f t="shared" si="53"/>
        <v>30</v>
      </c>
      <c r="CA48" s="78" t="str">
        <f t="shared" si="54"/>
        <v>Ja, 30 studiepoeng</v>
      </c>
      <c r="CB48" s="84" t="str">
        <f t="shared" si="55"/>
        <v>Ja, 30 studiepoeng</v>
      </c>
      <c r="CC48" s="101" t="str">
        <f t="shared" si="56"/>
        <v>-</v>
      </c>
      <c r="CD48" s="142"/>
      <c r="CE48" s="82" t="str">
        <f>CONCATENATE("Studiepoeng relevant for: ",'Undervisning i fag med krav'!CD48)</f>
        <v xml:space="preserve">Studiepoeng relevant for: </v>
      </c>
      <c r="CF48" s="82" t="str">
        <f>IF('Undervisning i fag med krav'!CD48=0,"-",CE48)</f>
        <v>-</v>
      </c>
      <c r="CG48" s="136"/>
      <c r="CH48" s="84" t="b">
        <f>OR(CG48='Krav etter opplæringslova'!$B$27,CG48='Krav etter opplæringslova'!$B$30,CG48='Krav etter opplæringslova'!$B$31,CG48='Krav etter opplæringslova'!$B$34)</f>
        <v>0</v>
      </c>
      <c r="CI48" s="84" t="str">
        <f t="shared" si="57"/>
        <v>-</v>
      </c>
      <c r="CJ48" s="84">
        <f t="shared" si="58"/>
        <v>30</v>
      </c>
      <c r="CK48" s="78">
        <f t="shared" si="59"/>
        <v>30</v>
      </c>
      <c r="CL48" s="78" t="str">
        <f t="shared" si="60"/>
        <v>Ja, 30 studiepoeng</v>
      </c>
      <c r="CM48" s="84" t="str">
        <f t="shared" si="61"/>
        <v>Ja, 30 studiepoeng</v>
      </c>
      <c r="CN48" s="106" t="str">
        <f t="shared" si="62"/>
        <v>-</v>
      </c>
      <c r="CO48" s="44"/>
      <c r="CP48" s="45"/>
    </row>
    <row r="49" spans="1:94" s="51" customFormat="1" ht="28.5" x14ac:dyDescent="0.2">
      <c r="A49" s="49">
        <f>'Formell utdanning'!A49</f>
        <v>0</v>
      </c>
      <c r="B49" s="50">
        <f>'Formell utdanning'!B49</f>
        <v>0</v>
      </c>
      <c r="C49" s="94" t="str">
        <f t="shared" si="63"/>
        <v>-</v>
      </c>
      <c r="D49" s="95" t="str">
        <f t="shared" si="64"/>
        <v>-</v>
      </c>
      <c r="E49" s="133"/>
      <c r="F49" s="55" t="str">
        <f>CONCATENATE("Studiepoeng relevant for: ",'Undervisning i fag med krav'!E49)</f>
        <v xml:space="preserve">Studiepoeng relevant for: </v>
      </c>
      <c r="G49" s="82" t="str">
        <f>IF('Undervisning i fag med krav'!E49=0,"-",F49)</f>
        <v>-</v>
      </c>
      <c r="H49" s="136"/>
      <c r="I49" s="84" t="b">
        <f>OR(H49='Krav etter opplæringslova'!$B$27,H49='Krav etter opplæringslova'!$B$30,H49='Krav etter opplæringslova'!$B$31,H49='Krav etter opplæringslova'!$B$34)</f>
        <v>0</v>
      </c>
      <c r="J49" s="84" t="str">
        <f t="shared" si="65"/>
        <v>-</v>
      </c>
      <c r="K49" s="84">
        <f t="shared" si="66"/>
        <v>30</v>
      </c>
      <c r="L49" s="78">
        <f t="shared" si="67"/>
        <v>30</v>
      </c>
      <c r="M49" s="78" t="str">
        <f t="shared" si="18"/>
        <v>Ja, 30 studiepoeng</v>
      </c>
      <c r="N49" s="84" t="str">
        <f t="shared" si="68"/>
        <v>Ja, 30 studiepoeng</v>
      </c>
      <c r="O49" s="99" t="str">
        <f t="shared" si="69"/>
        <v>-</v>
      </c>
      <c r="P49" s="139"/>
      <c r="Q49" s="82" t="str">
        <f>CONCATENATE("Studiepoeng relevant for: ",'Undervisning i fag med krav'!P49)</f>
        <v xml:space="preserve">Studiepoeng relevant for: </v>
      </c>
      <c r="R49" s="82" t="str">
        <f>IF('Undervisning i fag med krav'!P49=0,"-",Q49)</f>
        <v>-</v>
      </c>
      <c r="S49" s="136"/>
      <c r="T49" s="84" t="b">
        <f>OR(S49='Krav etter opplæringslova'!$B$27,S49='Krav etter opplæringslova'!$B$30,S49='Krav etter opplæringslova'!$B$31,S49='Krav etter opplæringslova'!$B$34)</f>
        <v>0</v>
      </c>
      <c r="U49" s="84" t="str">
        <f t="shared" si="21"/>
        <v>-</v>
      </c>
      <c r="V49" s="84">
        <f t="shared" si="22"/>
        <v>30</v>
      </c>
      <c r="W49" s="78">
        <f t="shared" si="23"/>
        <v>30</v>
      </c>
      <c r="X49" s="78" t="str">
        <f t="shared" si="24"/>
        <v>Ja, 30 studiepoeng</v>
      </c>
      <c r="Y49" s="84" t="str">
        <f t="shared" si="25"/>
        <v>Ja, 30 studiepoeng</v>
      </c>
      <c r="Z49" s="99" t="str">
        <f t="shared" si="26"/>
        <v>-</v>
      </c>
      <c r="AA49" s="142"/>
      <c r="AB49" s="82" t="str">
        <f>CONCATENATE("Studiepoeng relevant for: ",'Undervisning i fag med krav'!AA49)</f>
        <v xml:space="preserve">Studiepoeng relevant for: </v>
      </c>
      <c r="AC49" s="82" t="str">
        <f>IF('Undervisning i fag med krav'!AA49=0,"-",AB49)</f>
        <v>-</v>
      </c>
      <c r="AD49" s="136"/>
      <c r="AE49" s="84" t="b">
        <f>OR(AD49='Krav etter opplæringslova'!$B$27,AD49='Krav etter opplæringslova'!$B$30,AD49='Krav etter opplæringslova'!$B$31,AD49='Krav etter opplæringslova'!$B$34)</f>
        <v>0</v>
      </c>
      <c r="AF49" s="84" t="str">
        <f t="shared" si="27"/>
        <v>-</v>
      </c>
      <c r="AG49" s="84">
        <f t="shared" si="28"/>
        <v>30</v>
      </c>
      <c r="AH49" s="78">
        <f t="shared" si="29"/>
        <v>30</v>
      </c>
      <c r="AI49" s="78" t="str">
        <f t="shared" si="30"/>
        <v>Ja, 30 studiepoeng</v>
      </c>
      <c r="AJ49" s="84" t="str">
        <f t="shared" si="31"/>
        <v>Ja, 30 studiepoeng</v>
      </c>
      <c r="AK49" s="99" t="str">
        <f t="shared" si="32"/>
        <v>-</v>
      </c>
      <c r="AL49" s="139"/>
      <c r="AM49" s="82" t="str">
        <f>CONCATENATE("Studiepoeng relevant for: ",'Undervisning i fag med krav'!AL49)</f>
        <v xml:space="preserve">Studiepoeng relevant for: </v>
      </c>
      <c r="AN49" s="82" t="str">
        <f>IF('Undervisning i fag med krav'!AL49=0,"-",AM49)</f>
        <v>-</v>
      </c>
      <c r="AO49" s="136"/>
      <c r="AP49" s="84" t="b">
        <f>OR(AO49='Krav etter opplæringslova'!$B$27,AO49='Krav etter opplæringslova'!$B$30,AO49='Krav etter opplæringslova'!$B$31,AO49='Krav etter opplæringslova'!$B$34)</f>
        <v>0</v>
      </c>
      <c r="AQ49" s="84" t="str">
        <f t="shared" si="33"/>
        <v>-</v>
      </c>
      <c r="AR49" s="84">
        <f t="shared" si="34"/>
        <v>30</v>
      </c>
      <c r="AS49" s="78">
        <f t="shared" si="35"/>
        <v>30</v>
      </c>
      <c r="AT49" s="78" t="str">
        <f t="shared" si="36"/>
        <v>Ja, 30 studiepoeng</v>
      </c>
      <c r="AU49" s="84" t="str">
        <f t="shared" si="37"/>
        <v>Ja, 30 studiepoeng</v>
      </c>
      <c r="AV49" s="99" t="str">
        <f t="shared" si="38"/>
        <v>-</v>
      </c>
      <c r="AW49" s="142"/>
      <c r="AX49" s="82" t="str">
        <f>CONCATENATE("Studiepoeng relevant for: ",'Undervisning i fag med krav'!AW49)</f>
        <v xml:space="preserve">Studiepoeng relevant for: </v>
      </c>
      <c r="AY49" s="82" t="str">
        <f>IF('Undervisning i fag med krav'!AW49=0,"-",AX49)</f>
        <v>-</v>
      </c>
      <c r="AZ49" s="136"/>
      <c r="BA49" s="84" t="b">
        <f>OR(AZ49='Krav etter opplæringslova'!$B$27,AZ49='Krav etter opplæringslova'!$B$30,AZ49='Krav etter opplæringslova'!$B$31,AZ49='Krav etter opplæringslova'!$B$34)</f>
        <v>0</v>
      </c>
      <c r="BB49" s="84" t="str">
        <f t="shared" si="39"/>
        <v>-</v>
      </c>
      <c r="BC49" s="84">
        <f t="shared" si="40"/>
        <v>30</v>
      </c>
      <c r="BD49" s="78">
        <f t="shared" si="41"/>
        <v>30</v>
      </c>
      <c r="BE49" s="78" t="str">
        <f t="shared" si="42"/>
        <v>Ja, 30 studiepoeng</v>
      </c>
      <c r="BF49" s="84" t="str">
        <f t="shared" si="43"/>
        <v>Ja, 30 studiepoeng</v>
      </c>
      <c r="BG49" s="99" t="str">
        <f t="shared" si="44"/>
        <v>-</v>
      </c>
      <c r="BH49" s="139"/>
      <c r="BI49" s="82" t="str">
        <f>CONCATENATE("Studiepoeng relevant for: ",'Undervisning i fag med krav'!BH49)</f>
        <v xml:space="preserve">Studiepoeng relevant for: </v>
      </c>
      <c r="BJ49" s="82" t="str">
        <f>IF('Undervisning i fag med krav'!BH49=0,"-",BI49)</f>
        <v>-</v>
      </c>
      <c r="BK49" s="136"/>
      <c r="BL49" s="84" t="b">
        <f>OR(BK49='Krav etter opplæringslova'!$B$27,BK49='Krav etter opplæringslova'!$B$30,BK49='Krav etter opplæringslova'!$B$31,BK49='Krav etter opplæringslova'!$B$34)</f>
        <v>0</v>
      </c>
      <c r="BM49" s="84" t="str">
        <f t="shared" si="45"/>
        <v>-</v>
      </c>
      <c r="BN49" s="84">
        <f t="shared" si="46"/>
        <v>30</v>
      </c>
      <c r="BO49" s="78">
        <f t="shared" si="47"/>
        <v>30</v>
      </c>
      <c r="BP49" s="78" t="str">
        <f t="shared" si="48"/>
        <v>Ja, 30 studiepoeng</v>
      </c>
      <c r="BQ49" s="84" t="str">
        <f t="shared" si="49"/>
        <v>Ja, 30 studiepoeng</v>
      </c>
      <c r="BR49" s="101" t="str">
        <f t="shared" si="50"/>
        <v>-</v>
      </c>
      <c r="BS49" s="142"/>
      <c r="BT49" s="82" t="str">
        <f>CONCATENATE("Studiepoeng relevant for: ",'Undervisning i fag med krav'!BS49)</f>
        <v xml:space="preserve">Studiepoeng relevant for: </v>
      </c>
      <c r="BU49" s="82" t="str">
        <f>IF('Undervisning i fag med krav'!BS49=0,"-",BT49)</f>
        <v>-</v>
      </c>
      <c r="BV49" s="136"/>
      <c r="BW49" s="84" t="b">
        <f>OR(BV49='Krav etter opplæringslova'!$B$27,BV49='Krav etter opplæringslova'!$B$30,BV49='Krav etter opplæringslova'!$B$31,BV49='Krav etter opplæringslova'!$B$34)</f>
        <v>0</v>
      </c>
      <c r="BX49" s="84" t="str">
        <f t="shared" si="51"/>
        <v>-</v>
      </c>
      <c r="BY49" s="84">
        <f t="shared" si="52"/>
        <v>30</v>
      </c>
      <c r="BZ49" s="78">
        <f t="shared" si="53"/>
        <v>30</v>
      </c>
      <c r="CA49" s="78" t="str">
        <f t="shared" si="54"/>
        <v>Ja, 30 studiepoeng</v>
      </c>
      <c r="CB49" s="84" t="str">
        <f t="shared" si="55"/>
        <v>Ja, 30 studiepoeng</v>
      </c>
      <c r="CC49" s="101" t="str">
        <f t="shared" si="56"/>
        <v>-</v>
      </c>
      <c r="CD49" s="142"/>
      <c r="CE49" s="82" t="str">
        <f>CONCATENATE("Studiepoeng relevant for: ",'Undervisning i fag med krav'!CD49)</f>
        <v xml:space="preserve">Studiepoeng relevant for: </v>
      </c>
      <c r="CF49" s="82" t="str">
        <f>IF('Undervisning i fag med krav'!CD49=0,"-",CE49)</f>
        <v>-</v>
      </c>
      <c r="CG49" s="136"/>
      <c r="CH49" s="84" t="b">
        <f>OR(CG49='Krav etter opplæringslova'!$B$27,CG49='Krav etter opplæringslova'!$B$30,CG49='Krav etter opplæringslova'!$B$31,CG49='Krav etter opplæringslova'!$B$34)</f>
        <v>0</v>
      </c>
      <c r="CI49" s="84" t="str">
        <f t="shared" si="57"/>
        <v>-</v>
      </c>
      <c r="CJ49" s="84">
        <f t="shared" si="58"/>
        <v>30</v>
      </c>
      <c r="CK49" s="78">
        <f t="shared" si="59"/>
        <v>30</v>
      </c>
      <c r="CL49" s="78" t="str">
        <f t="shared" si="60"/>
        <v>Ja, 30 studiepoeng</v>
      </c>
      <c r="CM49" s="84" t="str">
        <f t="shared" si="61"/>
        <v>Ja, 30 studiepoeng</v>
      </c>
      <c r="CN49" s="106" t="str">
        <f t="shared" si="62"/>
        <v>-</v>
      </c>
      <c r="CO49" s="44"/>
      <c r="CP49" s="45"/>
    </row>
    <row r="50" spans="1:94" s="51" customFormat="1" ht="28.5" x14ac:dyDescent="0.2">
      <c r="A50" s="49">
        <f>'Formell utdanning'!A50</f>
        <v>0</v>
      </c>
      <c r="B50" s="50">
        <f>'Formell utdanning'!B50</f>
        <v>0</v>
      </c>
      <c r="C50" s="94" t="str">
        <f t="shared" si="63"/>
        <v>-</v>
      </c>
      <c r="D50" s="95" t="str">
        <f t="shared" si="64"/>
        <v>-</v>
      </c>
      <c r="E50" s="133"/>
      <c r="F50" s="55" t="str">
        <f>CONCATENATE("Studiepoeng relevant for: ",'Undervisning i fag med krav'!E50)</f>
        <v xml:space="preserve">Studiepoeng relevant for: </v>
      </c>
      <c r="G50" s="82" t="str">
        <f>IF('Undervisning i fag med krav'!E50=0,"-",F50)</f>
        <v>-</v>
      </c>
      <c r="H50" s="136"/>
      <c r="I50" s="84" t="b">
        <f>OR(H50='Krav etter opplæringslova'!$B$27,H50='Krav etter opplæringslova'!$B$30,H50='Krav etter opplæringslova'!$B$31,H50='Krav etter opplæringslova'!$B$34)</f>
        <v>0</v>
      </c>
      <c r="J50" s="84" t="str">
        <f t="shared" si="65"/>
        <v>-</v>
      </c>
      <c r="K50" s="84">
        <f t="shared" si="66"/>
        <v>30</v>
      </c>
      <c r="L50" s="78">
        <f t="shared" si="67"/>
        <v>30</v>
      </c>
      <c r="M50" s="78" t="str">
        <f t="shared" si="18"/>
        <v>Ja, 30 studiepoeng</v>
      </c>
      <c r="N50" s="84" t="str">
        <f t="shared" si="68"/>
        <v>Ja, 30 studiepoeng</v>
      </c>
      <c r="O50" s="99" t="str">
        <f t="shared" si="69"/>
        <v>-</v>
      </c>
      <c r="P50" s="139"/>
      <c r="Q50" s="82" t="str">
        <f>CONCATENATE("Studiepoeng relevant for: ",'Undervisning i fag med krav'!P50)</f>
        <v xml:space="preserve">Studiepoeng relevant for: </v>
      </c>
      <c r="R50" s="82" t="str">
        <f>IF('Undervisning i fag med krav'!P50=0,"-",Q50)</f>
        <v>-</v>
      </c>
      <c r="S50" s="136"/>
      <c r="T50" s="84" t="b">
        <f>OR(S50='Krav etter opplæringslova'!$B$27,S50='Krav etter opplæringslova'!$B$30,S50='Krav etter opplæringslova'!$B$31,S50='Krav etter opplæringslova'!$B$34)</f>
        <v>0</v>
      </c>
      <c r="U50" s="84" t="str">
        <f t="shared" si="21"/>
        <v>-</v>
      </c>
      <c r="V50" s="84">
        <f t="shared" si="22"/>
        <v>30</v>
      </c>
      <c r="W50" s="78">
        <f t="shared" si="23"/>
        <v>30</v>
      </c>
      <c r="X50" s="78" t="str">
        <f t="shared" si="24"/>
        <v>Ja, 30 studiepoeng</v>
      </c>
      <c r="Y50" s="84" t="str">
        <f t="shared" si="25"/>
        <v>Ja, 30 studiepoeng</v>
      </c>
      <c r="Z50" s="99" t="str">
        <f t="shared" si="26"/>
        <v>-</v>
      </c>
      <c r="AA50" s="142"/>
      <c r="AB50" s="82" t="str">
        <f>CONCATENATE("Studiepoeng relevant for: ",'Undervisning i fag med krav'!AA50)</f>
        <v xml:space="preserve">Studiepoeng relevant for: </v>
      </c>
      <c r="AC50" s="82" t="str">
        <f>IF('Undervisning i fag med krav'!AA50=0,"-",AB50)</f>
        <v>-</v>
      </c>
      <c r="AD50" s="136"/>
      <c r="AE50" s="84" t="b">
        <f>OR(AD50='Krav etter opplæringslova'!$B$27,AD50='Krav etter opplæringslova'!$B$30,AD50='Krav etter opplæringslova'!$B$31,AD50='Krav etter opplæringslova'!$B$34)</f>
        <v>0</v>
      </c>
      <c r="AF50" s="84" t="str">
        <f t="shared" si="27"/>
        <v>-</v>
      </c>
      <c r="AG50" s="84">
        <f t="shared" si="28"/>
        <v>30</v>
      </c>
      <c r="AH50" s="78">
        <f t="shared" si="29"/>
        <v>30</v>
      </c>
      <c r="AI50" s="78" t="str">
        <f t="shared" si="30"/>
        <v>Ja, 30 studiepoeng</v>
      </c>
      <c r="AJ50" s="84" t="str">
        <f t="shared" si="31"/>
        <v>Ja, 30 studiepoeng</v>
      </c>
      <c r="AK50" s="99" t="str">
        <f t="shared" si="32"/>
        <v>-</v>
      </c>
      <c r="AL50" s="139"/>
      <c r="AM50" s="82" t="str">
        <f>CONCATENATE("Studiepoeng relevant for: ",'Undervisning i fag med krav'!AL50)</f>
        <v xml:space="preserve">Studiepoeng relevant for: </v>
      </c>
      <c r="AN50" s="82" t="str">
        <f>IF('Undervisning i fag med krav'!AL50=0,"-",AM50)</f>
        <v>-</v>
      </c>
      <c r="AO50" s="136"/>
      <c r="AP50" s="84" t="b">
        <f>OR(AO50='Krav etter opplæringslova'!$B$27,AO50='Krav etter opplæringslova'!$B$30,AO50='Krav etter opplæringslova'!$B$31,AO50='Krav etter opplæringslova'!$B$34)</f>
        <v>0</v>
      </c>
      <c r="AQ50" s="84" t="str">
        <f t="shared" si="33"/>
        <v>-</v>
      </c>
      <c r="AR50" s="84">
        <f t="shared" si="34"/>
        <v>30</v>
      </c>
      <c r="AS50" s="78">
        <f t="shared" si="35"/>
        <v>30</v>
      </c>
      <c r="AT50" s="78" t="str">
        <f t="shared" si="36"/>
        <v>Ja, 30 studiepoeng</v>
      </c>
      <c r="AU50" s="84" t="str">
        <f t="shared" si="37"/>
        <v>Ja, 30 studiepoeng</v>
      </c>
      <c r="AV50" s="99" t="str">
        <f t="shared" si="38"/>
        <v>-</v>
      </c>
      <c r="AW50" s="142"/>
      <c r="AX50" s="82" t="str">
        <f>CONCATENATE("Studiepoeng relevant for: ",'Undervisning i fag med krav'!AW50)</f>
        <v xml:space="preserve">Studiepoeng relevant for: </v>
      </c>
      <c r="AY50" s="82" t="str">
        <f>IF('Undervisning i fag med krav'!AW50=0,"-",AX50)</f>
        <v>-</v>
      </c>
      <c r="AZ50" s="136"/>
      <c r="BA50" s="84" t="b">
        <f>OR(AZ50='Krav etter opplæringslova'!$B$27,AZ50='Krav etter opplæringslova'!$B$30,AZ50='Krav etter opplæringslova'!$B$31,AZ50='Krav etter opplæringslova'!$B$34)</f>
        <v>0</v>
      </c>
      <c r="BB50" s="84" t="str">
        <f t="shared" si="39"/>
        <v>-</v>
      </c>
      <c r="BC50" s="84">
        <f t="shared" si="40"/>
        <v>30</v>
      </c>
      <c r="BD50" s="78">
        <f t="shared" si="41"/>
        <v>30</v>
      </c>
      <c r="BE50" s="78" t="str">
        <f t="shared" si="42"/>
        <v>Ja, 30 studiepoeng</v>
      </c>
      <c r="BF50" s="84" t="str">
        <f t="shared" si="43"/>
        <v>Ja, 30 studiepoeng</v>
      </c>
      <c r="BG50" s="99" t="str">
        <f t="shared" si="44"/>
        <v>-</v>
      </c>
      <c r="BH50" s="139"/>
      <c r="BI50" s="82" t="str">
        <f>CONCATENATE("Studiepoeng relevant for: ",'Undervisning i fag med krav'!BH50)</f>
        <v xml:space="preserve">Studiepoeng relevant for: </v>
      </c>
      <c r="BJ50" s="82" t="str">
        <f>IF('Undervisning i fag med krav'!BH50=0,"-",BI50)</f>
        <v>-</v>
      </c>
      <c r="BK50" s="136"/>
      <c r="BL50" s="84" t="b">
        <f>OR(BK50='Krav etter opplæringslova'!$B$27,BK50='Krav etter opplæringslova'!$B$30,BK50='Krav etter opplæringslova'!$B$31,BK50='Krav etter opplæringslova'!$B$34)</f>
        <v>0</v>
      </c>
      <c r="BM50" s="84" t="str">
        <f t="shared" si="45"/>
        <v>-</v>
      </c>
      <c r="BN50" s="84">
        <f t="shared" si="46"/>
        <v>30</v>
      </c>
      <c r="BO50" s="78">
        <f t="shared" si="47"/>
        <v>30</v>
      </c>
      <c r="BP50" s="78" t="str">
        <f t="shared" si="48"/>
        <v>Ja, 30 studiepoeng</v>
      </c>
      <c r="BQ50" s="84" t="str">
        <f t="shared" si="49"/>
        <v>Ja, 30 studiepoeng</v>
      </c>
      <c r="BR50" s="101" t="str">
        <f t="shared" si="50"/>
        <v>-</v>
      </c>
      <c r="BS50" s="142"/>
      <c r="BT50" s="82" t="str">
        <f>CONCATENATE("Studiepoeng relevant for: ",'Undervisning i fag med krav'!BS50)</f>
        <v xml:space="preserve">Studiepoeng relevant for: </v>
      </c>
      <c r="BU50" s="82" t="str">
        <f>IF('Undervisning i fag med krav'!BS50=0,"-",BT50)</f>
        <v>-</v>
      </c>
      <c r="BV50" s="136"/>
      <c r="BW50" s="84" t="b">
        <f>OR(BV50='Krav etter opplæringslova'!$B$27,BV50='Krav etter opplæringslova'!$B$30,BV50='Krav etter opplæringslova'!$B$31,BV50='Krav etter opplæringslova'!$B$34)</f>
        <v>0</v>
      </c>
      <c r="BX50" s="84" t="str">
        <f t="shared" si="51"/>
        <v>-</v>
      </c>
      <c r="BY50" s="84">
        <f t="shared" si="52"/>
        <v>30</v>
      </c>
      <c r="BZ50" s="78">
        <f t="shared" si="53"/>
        <v>30</v>
      </c>
      <c r="CA50" s="78" t="str">
        <f t="shared" si="54"/>
        <v>Ja, 30 studiepoeng</v>
      </c>
      <c r="CB50" s="84" t="str">
        <f t="shared" si="55"/>
        <v>Ja, 30 studiepoeng</v>
      </c>
      <c r="CC50" s="101" t="str">
        <f t="shared" si="56"/>
        <v>-</v>
      </c>
      <c r="CD50" s="142"/>
      <c r="CE50" s="82" t="str">
        <f>CONCATENATE("Studiepoeng relevant for: ",'Undervisning i fag med krav'!CD50)</f>
        <v xml:space="preserve">Studiepoeng relevant for: </v>
      </c>
      <c r="CF50" s="82" t="str">
        <f>IF('Undervisning i fag med krav'!CD50=0,"-",CE50)</f>
        <v>-</v>
      </c>
      <c r="CG50" s="136"/>
      <c r="CH50" s="84" t="b">
        <f>OR(CG50='Krav etter opplæringslova'!$B$27,CG50='Krav etter opplæringslova'!$B$30,CG50='Krav etter opplæringslova'!$B$31,CG50='Krav etter opplæringslova'!$B$34)</f>
        <v>0</v>
      </c>
      <c r="CI50" s="84" t="str">
        <f t="shared" si="57"/>
        <v>-</v>
      </c>
      <c r="CJ50" s="84">
        <f t="shared" si="58"/>
        <v>30</v>
      </c>
      <c r="CK50" s="78">
        <f t="shared" si="59"/>
        <v>30</v>
      </c>
      <c r="CL50" s="78" t="str">
        <f t="shared" si="60"/>
        <v>Ja, 30 studiepoeng</v>
      </c>
      <c r="CM50" s="84" t="str">
        <f t="shared" si="61"/>
        <v>Ja, 30 studiepoeng</v>
      </c>
      <c r="CN50" s="106" t="str">
        <f t="shared" si="62"/>
        <v>-</v>
      </c>
      <c r="CO50" s="44"/>
      <c r="CP50" s="45"/>
    </row>
    <row r="51" spans="1:94" s="51" customFormat="1" ht="28.5" x14ac:dyDescent="0.2">
      <c r="A51" s="49">
        <f>'Formell utdanning'!A51</f>
        <v>0</v>
      </c>
      <c r="B51" s="50">
        <f>'Formell utdanning'!B51</f>
        <v>0</v>
      </c>
      <c r="C51" s="94" t="str">
        <f t="shared" si="63"/>
        <v>-</v>
      </c>
      <c r="D51" s="95" t="str">
        <f t="shared" si="64"/>
        <v>-</v>
      </c>
      <c r="E51" s="133"/>
      <c r="F51" s="55" t="str">
        <f>CONCATENATE("Studiepoeng relevant for: ",'Undervisning i fag med krav'!E51)</f>
        <v xml:space="preserve">Studiepoeng relevant for: </v>
      </c>
      <c r="G51" s="82" t="str">
        <f>IF('Undervisning i fag med krav'!E51=0,"-",F51)</f>
        <v>-</v>
      </c>
      <c r="H51" s="136"/>
      <c r="I51" s="84" t="b">
        <f>OR(H51='Krav etter opplæringslova'!$B$27,H51='Krav etter opplæringslova'!$B$30,H51='Krav etter opplæringslova'!$B$31,H51='Krav etter opplæringslova'!$B$34)</f>
        <v>0</v>
      </c>
      <c r="J51" s="84" t="str">
        <f t="shared" si="65"/>
        <v>-</v>
      </c>
      <c r="K51" s="84">
        <f t="shared" si="66"/>
        <v>30</v>
      </c>
      <c r="L51" s="78">
        <f t="shared" si="67"/>
        <v>30</v>
      </c>
      <c r="M51" s="78" t="str">
        <f t="shared" si="18"/>
        <v>Ja, 30 studiepoeng</v>
      </c>
      <c r="N51" s="84" t="str">
        <f t="shared" si="68"/>
        <v>Ja, 30 studiepoeng</v>
      </c>
      <c r="O51" s="99" t="str">
        <f t="shared" si="69"/>
        <v>-</v>
      </c>
      <c r="P51" s="139"/>
      <c r="Q51" s="82" t="str">
        <f>CONCATENATE("Studiepoeng relevant for: ",'Undervisning i fag med krav'!P51)</f>
        <v xml:space="preserve">Studiepoeng relevant for: </v>
      </c>
      <c r="R51" s="82" t="str">
        <f>IF('Undervisning i fag med krav'!P51=0,"-",Q51)</f>
        <v>-</v>
      </c>
      <c r="S51" s="136"/>
      <c r="T51" s="84" t="b">
        <f>OR(S51='Krav etter opplæringslova'!$B$27,S51='Krav etter opplæringslova'!$B$30,S51='Krav etter opplæringslova'!$B$31,S51='Krav etter opplæringslova'!$B$34)</f>
        <v>0</v>
      </c>
      <c r="U51" s="84" t="str">
        <f t="shared" si="21"/>
        <v>-</v>
      </c>
      <c r="V51" s="84">
        <f t="shared" si="22"/>
        <v>30</v>
      </c>
      <c r="W51" s="78">
        <f t="shared" si="23"/>
        <v>30</v>
      </c>
      <c r="X51" s="78" t="str">
        <f t="shared" si="24"/>
        <v>Ja, 30 studiepoeng</v>
      </c>
      <c r="Y51" s="84" t="str">
        <f t="shared" si="25"/>
        <v>Ja, 30 studiepoeng</v>
      </c>
      <c r="Z51" s="99" t="str">
        <f t="shared" si="26"/>
        <v>-</v>
      </c>
      <c r="AA51" s="142"/>
      <c r="AB51" s="82" t="str">
        <f>CONCATENATE("Studiepoeng relevant for: ",'Undervisning i fag med krav'!AA51)</f>
        <v xml:space="preserve">Studiepoeng relevant for: </v>
      </c>
      <c r="AC51" s="82" t="str">
        <f>IF('Undervisning i fag med krav'!AA51=0,"-",AB51)</f>
        <v>-</v>
      </c>
      <c r="AD51" s="136"/>
      <c r="AE51" s="84" t="b">
        <f>OR(AD51='Krav etter opplæringslova'!$B$27,AD51='Krav etter opplæringslova'!$B$30,AD51='Krav etter opplæringslova'!$B$31,AD51='Krav etter opplæringslova'!$B$34)</f>
        <v>0</v>
      </c>
      <c r="AF51" s="84" t="str">
        <f t="shared" si="27"/>
        <v>-</v>
      </c>
      <c r="AG51" s="84">
        <f t="shared" si="28"/>
        <v>30</v>
      </c>
      <c r="AH51" s="78">
        <f t="shared" si="29"/>
        <v>30</v>
      </c>
      <c r="AI51" s="78" t="str">
        <f t="shared" si="30"/>
        <v>Ja, 30 studiepoeng</v>
      </c>
      <c r="AJ51" s="84" t="str">
        <f t="shared" si="31"/>
        <v>Ja, 30 studiepoeng</v>
      </c>
      <c r="AK51" s="99" t="str">
        <f t="shared" si="32"/>
        <v>-</v>
      </c>
      <c r="AL51" s="139"/>
      <c r="AM51" s="82" t="str">
        <f>CONCATENATE("Studiepoeng relevant for: ",'Undervisning i fag med krav'!AL51)</f>
        <v xml:space="preserve">Studiepoeng relevant for: </v>
      </c>
      <c r="AN51" s="82" t="str">
        <f>IF('Undervisning i fag med krav'!AL51=0,"-",AM51)</f>
        <v>-</v>
      </c>
      <c r="AO51" s="136"/>
      <c r="AP51" s="84" t="b">
        <f>OR(AO51='Krav etter opplæringslova'!$B$27,AO51='Krav etter opplæringslova'!$B$30,AO51='Krav etter opplæringslova'!$B$31,AO51='Krav etter opplæringslova'!$B$34)</f>
        <v>0</v>
      </c>
      <c r="AQ51" s="84" t="str">
        <f t="shared" si="33"/>
        <v>-</v>
      </c>
      <c r="AR51" s="84">
        <f t="shared" si="34"/>
        <v>30</v>
      </c>
      <c r="AS51" s="78">
        <f t="shared" si="35"/>
        <v>30</v>
      </c>
      <c r="AT51" s="78" t="str">
        <f t="shared" si="36"/>
        <v>Ja, 30 studiepoeng</v>
      </c>
      <c r="AU51" s="84" t="str">
        <f t="shared" si="37"/>
        <v>Ja, 30 studiepoeng</v>
      </c>
      <c r="AV51" s="99" t="str">
        <f t="shared" si="38"/>
        <v>-</v>
      </c>
      <c r="AW51" s="142"/>
      <c r="AX51" s="82" t="str">
        <f>CONCATENATE("Studiepoeng relevant for: ",'Undervisning i fag med krav'!AW51)</f>
        <v xml:space="preserve">Studiepoeng relevant for: </v>
      </c>
      <c r="AY51" s="82" t="str">
        <f>IF('Undervisning i fag med krav'!AW51=0,"-",AX51)</f>
        <v>-</v>
      </c>
      <c r="AZ51" s="136"/>
      <c r="BA51" s="84" t="b">
        <f>OR(AZ51='Krav etter opplæringslova'!$B$27,AZ51='Krav etter opplæringslova'!$B$30,AZ51='Krav etter opplæringslova'!$B$31,AZ51='Krav etter opplæringslova'!$B$34)</f>
        <v>0</v>
      </c>
      <c r="BB51" s="84" t="str">
        <f t="shared" si="39"/>
        <v>-</v>
      </c>
      <c r="BC51" s="84">
        <f t="shared" si="40"/>
        <v>30</v>
      </c>
      <c r="BD51" s="78">
        <f t="shared" si="41"/>
        <v>30</v>
      </c>
      <c r="BE51" s="78" t="str">
        <f t="shared" si="42"/>
        <v>Ja, 30 studiepoeng</v>
      </c>
      <c r="BF51" s="84" t="str">
        <f t="shared" si="43"/>
        <v>Ja, 30 studiepoeng</v>
      </c>
      <c r="BG51" s="99" t="str">
        <f t="shared" si="44"/>
        <v>-</v>
      </c>
      <c r="BH51" s="139"/>
      <c r="BI51" s="82" t="str">
        <f>CONCATENATE("Studiepoeng relevant for: ",'Undervisning i fag med krav'!BH51)</f>
        <v xml:space="preserve">Studiepoeng relevant for: </v>
      </c>
      <c r="BJ51" s="82" t="str">
        <f>IF('Undervisning i fag med krav'!BH51=0,"-",BI51)</f>
        <v>-</v>
      </c>
      <c r="BK51" s="136"/>
      <c r="BL51" s="84" t="b">
        <f>OR(BK51='Krav etter opplæringslova'!$B$27,BK51='Krav etter opplæringslova'!$B$30,BK51='Krav etter opplæringslova'!$B$31,BK51='Krav etter opplæringslova'!$B$34)</f>
        <v>0</v>
      </c>
      <c r="BM51" s="84" t="str">
        <f t="shared" si="45"/>
        <v>-</v>
      </c>
      <c r="BN51" s="84">
        <f t="shared" si="46"/>
        <v>30</v>
      </c>
      <c r="BO51" s="78">
        <f t="shared" si="47"/>
        <v>30</v>
      </c>
      <c r="BP51" s="78" t="str">
        <f t="shared" si="48"/>
        <v>Ja, 30 studiepoeng</v>
      </c>
      <c r="BQ51" s="84" t="str">
        <f t="shared" si="49"/>
        <v>Ja, 30 studiepoeng</v>
      </c>
      <c r="BR51" s="101" t="str">
        <f t="shared" si="50"/>
        <v>-</v>
      </c>
      <c r="BS51" s="142"/>
      <c r="BT51" s="82" t="str">
        <f>CONCATENATE("Studiepoeng relevant for: ",'Undervisning i fag med krav'!BS51)</f>
        <v xml:space="preserve">Studiepoeng relevant for: </v>
      </c>
      <c r="BU51" s="82" t="str">
        <f>IF('Undervisning i fag med krav'!BS51=0,"-",BT51)</f>
        <v>-</v>
      </c>
      <c r="BV51" s="136"/>
      <c r="BW51" s="84" t="b">
        <f>OR(BV51='Krav etter opplæringslova'!$B$27,BV51='Krav etter opplæringslova'!$B$30,BV51='Krav etter opplæringslova'!$B$31,BV51='Krav etter opplæringslova'!$B$34)</f>
        <v>0</v>
      </c>
      <c r="BX51" s="84" t="str">
        <f t="shared" si="51"/>
        <v>-</v>
      </c>
      <c r="BY51" s="84">
        <f t="shared" si="52"/>
        <v>30</v>
      </c>
      <c r="BZ51" s="78">
        <f t="shared" si="53"/>
        <v>30</v>
      </c>
      <c r="CA51" s="78" t="str">
        <f t="shared" si="54"/>
        <v>Ja, 30 studiepoeng</v>
      </c>
      <c r="CB51" s="84" t="str">
        <f t="shared" si="55"/>
        <v>Ja, 30 studiepoeng</v>
      </c>
      <c r="CC51" s="101" t="str">
        <f t="shared" si="56"/>
        <v>-</v>
      </c>
      <c r="CD51" s="142"/>
      <c r="CE51" s="82" t="str">
        <f>CONCATENATE("Studiepoeng relevant for: ",'Undervisning i fag med krav'!CD51)</f>
        <v xml:space="preserve">Studiepoeng relevant for: </v>
      </c>
      <c r="CF51" s="82" t="str">
        <f>IF('Undervisning i fag med krav'!CD51=0,"-",CE51)</f>
        <v>-</v>
      </c>
      <c r="CG51" s="136"/>
      <c r="CH51" s="84" t="b">
        <f>OR(CG51='Krav etter opplæringslova'!$B$27,CG51='Krav etter opplæringslova'!$B$30,CG51='Krav etter opplæringslova'!$B$31,CG51='Krav etter opplæringslova'!$B$34)</f>
        <v>0</v>
      </c>
      <c r="CI51" s="84" t="str">
        <f t="shared" si="57"/>
        <v>-</v>
      </c>
      <c r="CJ51" s="84">
        <f t="shared" si="58"/>
        <v>30</v>
      </c>
      <c r="CK51" s="78">
        <f t="shared" si="59"/>
        <v>30</v>
      </c>
      <c r="CL51" s="78" t="str">
        <f t="shared" si="60"/>
        <v>Ja, 30 studiepoeng</v>
      </c>
      <c r="CM51" s="84" t="str">
        <f t="shared" si="61"/>
        <v>Ja, 30 studiepoeng</v>
      </c>
      <c r="CN51" s="106" t="str">
        <f t="shared" si="62"/>
        <v>-</v>
      </c>
      <c r="CO51" s="44"/>
      <c r="CP51" s="45"/>
    </row>
    <row r="52" spans="1:94" s="51" customFormat="1" ht="28.5" x14ac:dyDescent="0.2">
      <c r="A52" s="49">
        <f>'Formell utdanning'!A52</f>
        <v>0</v>
      </c>
      <c r="B52" s="50">
        <f>'Formell utdanning'!B52</f>
        <v>0</v>
      </c>
      <c r="C52" s="94" t="str">
        <f t="shared" si="63"/>
        <v>-</v>
      </c>
      <c r="D52" s="95" t="str">
        <f t="shared" si="64"/>
        <v>-</v>
      </c>
      <c r="E52" s="133"/>
      <c r="F52" s="55" t="str">
        <f>CONCATENATE("Studiepoeng relevant for: ",'Undervisning i fag med krav'!E52)</f>
        <v xml:space="preserve">Studiepoeng relevant for: </v>
      </c>
      <c r="G52" s="82" t="str">
        <f>IF('Undervisning i fag med krav'!E52=0,"-",F52)</f>
        <v>-</v>
      </c>
      <c r="H52" s="136"/>
      <c r="I52" s="84" t="b">
        <f>OR(H52='Krav etter opplæringslova'!$B$27,H52='Krav etter opplæringslova'!$B$30,H52='Krav etter opplæringslova'!$B$31,H52='Krav etter opplæringslova'!$B$34)</f>
        <v>0</v>
      </c>
      <c r="J52" s="84" t="str">
        <f t="shared" si="65"/>
        <v>-</v>
      </c>
      <c r="K52" s="84">
        <f t="shared" si="66"/>
        <v>30</v>
      </c>
      <c r="L52" s="78">
        <f t="shared" si="67"/>
        <v>30</v>
      </c>
      <c r="M52" s="78" t="str">
        <f t="shared" si="18"/>
        <v>Ja, 30 studiepoeng</v>
      </c>
      <c r="N52" s="84" t="str">
        <f t="shared" si="68"/>
        <v>Ja, 30 studiepoeng</v>
      </c>
      <c r="O52" s="99" t="str">
        <f t="shared" si="69"/>
        <v>-</v>
      </c>
      <c r="P52" s="139"/>
      <c r="Q52" s="82" t="str">
        <f>CONCATENATE("Studiepoeng relevant for: ",'Undervisning i fag med krav'!P52)</f>
        <v xml:space="preserve">Studiepoeng relevant for: </v>
      </c>
      <c r="R52" s="82" t="str">
        <f>IF('Undervisning i fag med krav'!P52=0,"-",Q52)</f>
        <v>-</v>
      </c>
      <c r="S52" s="136"/>
      <c r="T52" s="84" t="b">
        <f>OR(S52='Krav etter opplæringslova'!$B$27,S52='Krav etter opplæringslova'!$B$30,S52='Krav etter opplæringslova'!$B$31,S52='Krav etter opplæringslova'!$B$34)</f>
        <v>0</v>
      </c>
      <c r="U52" s="84" t="str">
        <f t="shared" si="21"/>
        <v>-</v>
      </c>
      <c r="V52" s="84">
        <f t="shared" si="22"/>
        <v>30</v>
      </c>
      <c r="W52" s="78">
        <f t="shared" si="23"/>
        <v>30</v>
      </c>
      <c r="X52" s="78" t="str">
        <f t="shared" si="24"/>
        <v>Ja, 30 studiepoeng</v>
      </c>
      <c r="Y52" s="84" t="str">
        <f t="shared" si="25"/>
        <v>Ja, 30 studiepoeng</v>
      </c>
      <c r="Z52" s="99" t="str">
        <f t="shared" si="26"/>
        <v>-</v>
      </c>
      <c r="AA52" s="142"/>
      <c r="AB52" s="82" t="str">
        <f>CONCATENATE("Studiepoeng relevant for: ",'Undervisning i fag med krav'!AA52)</f>
        <v xml:space="preserve">Studiepoeng relevant for: </v>
      </c>
      <c r="AC52" s="82" t="str">
        <f>IF('Undervisning i fag med krav'!AA52=0,"-",AB52)</f>
        <v>-</v>
      </c>
      <c r="AD52" s="136"/>
      <c r="AE52" s="84" t="b">
        <f>OR(AD52='Krav etter opplæringslova'!$B$27,AD52='Krav etter opplæringslova'!$B$30,AD52='Krav etter opplæringslova'!$B$31,AD52='Krav etter opplæringslova'!$B$34)</f>
        <v>0</v>
      </c>
      <c r="AF52" s="84" t="str">
        <f t="shared" si="27"/>
        <v>-</v>
      </c>
      <c r="AG52" s="84">
        <f t="shared" si="28"/>
        <v>30</v>
      </c>
      <c r="AH52" s="78">
        <f t="shared" si="29"/>
        <v>30</v>
      </c>
      <c r="AI52" s="78" t="str">
        <f t="shared" si="30"/>
        <v>Ja, 30 studiepoeng</v>
      </c>
      <c r="AJ52" s="84" t="str">
        <f t="shared" si="31"/>
        <v>Ja, 30 studiepoeng</v>
      </c>
      <c r="AK52" s="99" t="str">
        <f t="shared" si="32"/>
        <v>-</v>
      </c>
      <c r="AL52" s="139"/>
      <c r="AM52" s="82" t="str">
        <f>CONCATENATE("Studiepoeng relevant for: ",'Undervisning i fag med krav'!AL52)</f>
        <v xml:space="preserve">Studiepoeng relevant for: </v>
      </c>
      <c r="AN52" s="82" t="str">
        <f>IF('Undervisning i fag med krav'!AL52=0,"-",AM52)</f>
        <v>-</v>
      </c>
      <c r="AO52" s="136"/>
      <c r="AP52" s="84" t="b">
        <f>OR(AO52='Krav etter opplæringslova'!$B$27,AO52='Krav etter opplæringslova'!$B$30,AO52='Krav etter opplæringslova'!$B$31,AO52='Krav etter opplæringslova'!$B$34)</f>
        <v>0</v>
      </c>
      <c r="AQ52" s="84" t="str">
        <f t="shared" si="33"/>
        <v>-</v>
      </c>
      <c r="AR52" s="84">
        <f t="shared" si="34"/>
        <v>30</v>
      </c>
      <c r="AS52" s="78">
        <f t="shared" si="35"/>
        <v>30</v>
      </c>
      <c r="AT52" s="78" t="str">
        <f t="shared" si="36"/>
        <v>Ja, 30 studiepoeng</v>
      </c>
      <c r="AU52" s="84" t="str">
        <f t="shared" si="37"/>
        <v>Ja, 30 studiepoeng</v>
      </c>
      <c r="AV52" s="99" t="str">
        <f t="shared" si="38"/>
        <v>-</v>
      </c>
      <c r="AW52" s="142"/>
      <c r="AX52" s="82" t="str">
        <f>CONCATENATE("Studiepoeng relevant for: ",'Undervisning i fag med krav'!AW52)</f>
        <v xml:space="preserve">Studiepoeng relevant for: </v>
      </c>
      <c r="AY52" s="82" t="str">
        <f>IF('Undervisning i fag med krav'!AW52=0,"-",AX52)</f>
        <v>-</v>
      </c>
      <c r="AZ52" s="136"/>
      <c r="BA52" s="84" t="b">
        <f>OR(AZ52='Krav etter opplæringslova'!$B$27,AZ52='Krav etter opplæringslova'!$B$30,AZ52='Krav etter opplæringslova'!$B$31,AZ52='Krav etter opplæringslova'!$B$34)</f>
        <v>0</v>
      </c>
      <c r="BB52" s="84" t="str">
        <f t="shared" si="39"/>
        <v>-</v>
      </c>
      <c r="BC52" s="84">
        <f t="shared" si="40"/>
        <v>30</v>
      </c>
      <c r="BD52" s="78">
        <f t="shared" si="41"/>
        <v>30</v>
      </c>
      <c r="BE52" s="78" t="str">
        <f t="shared" si="42"/>
        <v>Ja, 30 studiepoeng</v>
      </c>
      <c r="BF52" s="84" t="str">
        <f t="shared" si="43"/>
        <v>Ja, 30 studiepoeng</v>
      </c>
      <c r="BG52" s="99" t="str">
        <f t="shared" si="44"/>
        <v>-</v>
      </c>
      <c r="BH52" s="139"/>
      <c r="BI52" s="82" t="str">
        <f>CONCATENATE("Studiepoeng relevant for: ",'Undervisning i fag med krav'!BH52)</f>
        <v xml:space="preserve">Studiepoeng relevant for: </v>
      </c>
      <c r="BJ52" s="82" t="str">
        <f>IF('Undervisning i fag med krav'!BH52=0,"-",BI52)</f>
        <v>-</v>
      </c>
      <c r="BK52" s="136"/>
      <c r="BL52" s="84" t="b">
        <f>OR(BK52='Krav etter opplæringslova'!$B$27,BK52='Krav etter opplæringslova'!$B$30,BK52='Krav etter opplæringslova'!$B$31,BK52='Krav etter opplæringslova'!$B$34)</f>
        <v>0</v>
      </c>
      <c r="BM52" s="84" t="str">
        <f t="shared" si="45"/>
        <v>-</v>
      </c>
      <c r="BN52" s="84">
        <f t="shared" si="46"/>
        <v>30</v>
      </c>
      <c r="BO52" s="78">
        <f t="shared" si="47"/>
        <v>30</v>
      </c>
      <c r="BP52" s="78" t="str">
        <f t="shared" si="48"/>
        <v>Ja, 30 studiepoeng</v>
      </c>
      <c r="BQ52" s="84" t="str">
        <f t="shared" si="49"/>
        <v>Ja, 30 studiepoeng</v>
      </c>
      <c r="BR52" s="101" t="str">
        <f t="shared" si="50"/>
        <v>-</v>
      </c>
      <c r="BS52" s="142"/>
      <c r="BT52" s="82" t="str">
        <f>CONCATENATE("Studiepoeng relevant for: ",'Undervisning i fag med krav'!BS52)</f>
        <v xml:space="preserve">Studiepoeng relevant for: </v>
      </c>
      <c r="BU52" s="82" t="str">
        <f>IF('Undervisning i fag med krav'!BS52=0,"-",BT52)</f>
        <v>-</v>
      </c>
      <c r="BV52" s="136"/>
      <c r="BW52" s="84" t="b">
        <f>OR(BV52='Krav etter opplæringslova'!$B$27,BV52='Krav etter opplæringslova'!$B$30,BV52='Krav etter opplæringslova'!$B$31,BV52='Krav etter opplæringslova'!$B$34)</f>
        <v>0</v>
      </c>
      <c r="BX52" s="84" t="str">
        <f t="shared" si="51"/>
        <v>-</v>
      </c>
      <c r="BY52" s="84">
        <f t="shared" si="52"/>
        <v>30</v>
      </c>
      <c r="BZ52" s="78">
        <f t="shared" si="53"/>
        <v>30</v>
      </c>
      <c r="CA52" s="78" t="str">
        <f t="shared" si="54"/>
        <v>Ja, 30 studiepoeng</v>
      </c>
      <c r="CB52" s="84" t="str">
        <f t="shared" si="55"/>
        <v>Ja, 30 studiepoeng</v>
      </c>
      <c r="CC52" s="101" t="str">
        <f t="shared" si="56"/>
        <v>-</v>
      </c>
      <c r="CD52" s="142"/>
      <c r="CE52" s="82" t="str">
        <f>CONCATENATE("Studiepoeng relevant for: ",'Undervisning i fag med krav'!CD52)</f>
        <v xml:space="preserve">Studiepoeng relevant for: </v>
      </c>
      <c r="CF52" s="82" t="str">
        <f>IF('Undervisning i fag med krav'!CD52=0,"-",CE52)</f>
        <v>-</v>
      </c>
      <c r="CG52" s="136"/>
      <c r="CH52" s="84" t="b">
        <f>OR(CG52='Krav etter opplæringslova'!$B$27,CG52='Krav etter opplæringslova'!$B$30,CG52='Krav etter opplæringslova'!$B$31,CG52='Krav etter opplæringslova'!$B$34)</f>
        <v>0</v>
      </c>
      <c r="CI52" s="84" t="str">
        <f t="shared" si="57"/>
        <v>-</v>
      </c>
      <c r="CJ52" s="84">
        <f t="shared" si="58"/>
        <v>30</v>
      </c>
      <c r="CK52" s="78">
        <f t="shared" si="59"/>
        <v>30</v>
      </c>
      <c r="CL52" s="78" t="str">
        <f t="shared" si="60"/>
        <v>Ja, 30 studiepoeng</v>
      </c>
      <c r="CM52" s="84" t="str">
        <f t="shared" si="61"/>
        <v>Ja, 30 studiepoeng</v>
      </c>
      <c r="CN52" s="106" t="str">
        <f t="shared" si="62"/>
        <v>-</v>
      </c>
      <c r="CO52" s="44"/>
      <c r="CP52" s="45"/>
    </row>
    <row r="53" spans="1:94" s="51" customFormat="1" ht="28.5" x14ac:dyDescent="0.2">
      <c r="A53" s="49">
        <f>'Formell utdanning'!A53</f>
        <v>0</v>
      </c>
      <c r="B53" s="50">
        <f>'Formell utdanning'!B53</f>
        <v>0</v>
      </c>
      <c r="C53" s="94" t="str">
        <f t="shared" si="63"/>
        <v>-</v>
      </c>
      <c r="D53" s="95" t="str">
        <f t="shared" si="64"/>
        <v>-</v>
      </c>
      <c r="E53" s="133"/>
      <c r="F53" s="55" t="str">
        <f>CONCATENATE("Studiepoeng relevant for: ",'Undervisning i fag med krav'!E53)</f>
        <v xml:space="preserve">Studiepoeng relevant for: </v>
      </c>
      <c r="G53" s="82" t="str">
        <f>IF('Undervisning i fag med krav'!E53=0,"-",F53)</f>
        <v>-</v>
      </c>
      <c r="H53" s="136"/>
      <c r="I53" s="84" t="b">
        <f>OR(H53='Krav etter opplæringslova'!$B$27,H53='Krav etter opplæringslova'!$B$30,H53='Krav etter opplæringslova'!$B$31,H53='Krav etter opplæringslova'!$B$34)</f>
        <v>0</v>
      </c>
      <c r="J53" s="84" t="str">
        <f t="shared" si="65"/>
        <v>-</v>
      </c>
      <c r="K53" s="84">
        <f t="shared" si="66"/>
        <v>30</v>
      </c>
      <c r="L53" s="78">
        <f t="shared" si="67"/>
        <v>30</v>
      </c>
      <c r="M53" s="78" t="str">
        <f t="shared" si="18"/>
        <v>Ja, 30 studiepoeng</v>
      </c>
      <c r="N53" s="84" t="str">
        <f t="shared" si="68"/>
        <v>Ja, 30 studiepoeng</v>
      </c>
      <c r="O53" s="99" t="str">
        <f t="shared" si="69"/>
        <v>-</v>
      </c>
      <c r="P53" s="139"/>
      <c r="Q53" s="82" t="str">
        <f>CONCATENATE("Studiepoeng relevant for: ",'Undervisning i fag med krav'!P53)</f>
        <v xml:space="preserve">Studiepoeng relevant for: </v>
      </c>
      <c r="R53" s="82" t="str">
        <f>IF('Undervisning i fag med krav'!P53=0,"-",Q53)</f>
        <v>-</v>
      </c>
      <c r="S53" s="136"/>
      <c r="T53" s="84" t="b">
        <f>OR(S53='Krav etter opplæringslova'!$B$27,S53='Krav etter opplæringslova'!$B$30,S53='Krav etter opplæringslova'!$B$31,S53='Krav etter opplæringslova'!$B$34)</f>
        <v>0</v>
      </c>
      <c r="U53" s="84" t="str">
        <f t="shared" si="21"/>
        <v>-</v>
      </c>
      <c r="V53" s="84">
        <f t="shared" si="22"/>
        <v>30</v>
      </c>
      <c r="W53" s="78">
        <f t="shared" si="23"/>
        <v>30</v>
      </c>
      <c r="X53" s="78" t="str">
        <f t="shared" si="24"/>
        <v>Ja, 30 studiepoeng</v>
      </c>
      <c r="Y53" s="84" t="str">
        <f t="shared" si="25"/>
        <v>Ja, 30 studiepoeng</v>
      </c>
      <c r="Z53" s="99" t="str">
        <f t="shared" si="26"/>
        <v>-</v>
      </c>
      <c r="AA53" s="142"/>
      <c r="AB53" s="82" t="str">
        <f>CONCATENATE("Studiepoeng relevant for: ",'Undervisning i fag med krav'!AA53)</f>
        <v xml:space="preserve">Studiepoeng relevant for: </v>
      </c>
      <c r="AC53" s="82" t="str">
        <f>IF('Undervisning i fag med krav'!AA53=0,"-",AB53)</f>
        <v>-</v>
      </c>
      <c r="AD53" s="136"/>
      <c r="AE53" s="84" t="b">
        <f>OR(AD53='Krav etter opplæringslova'!$B$27,AD53='Krav etter opplæringslova'!$B$30,AD53='Krav etter opplæringslova'!$B$31,AD53='Krav etter opplæringslova'!$B$34)</f>
        <v>0</v>
      </c>
      <c r="AF53" s="84" t="str">
        <f t="shared" si="27"/>
        <v>-</v>
      </c>
      <c r="AG53" s="84">
        <f t="shared" si="28"/>
        <v>30</v>
      </c>
      <c r="AH53" s="78">
        <f t="shared" si="29"/>
        <v>30</v>
      </c>
      <c r="AI53" s="78" t="str">
        <f t="shared" si="30"/>
        <v>Ja, 30 studiepoeng</v>
      </c>
      <c r="AJ53" s="84" t="str">
        <f t="shared" si="31"/>
        <v>Ja, 30 studiepoeng</v>
      </c>
      <c r="AK53" s="99" t="str">
        <f t="shared" si="32"/>
        <v>-</v>
      </c>
      <c r="AL53" s="139"/>
      <c r="AM53" s="82" t="str">
        <f>CONCATENATE("Studiepoeng relevant for: ",'Undervisning i fag med krav'!AL53)</f>
        <v xml:space="preserve">Studiepoeng relevant for: </v>
      </c>
      <c r="AN53" s="82" t="str">
        <f>IF('Undervisning i fag med krav'!AL53=0,"-",AM53)</f>
        <v>-</v>
      </c>
      <c r="AO53" s="136"/>
      <c r="AP53" s="84" t="b">
        <f>OR(AO53='Krav etter opplæringslova'!$B$27,AO53='Krav etter opplæringslova'!$B$30,AO53='Krav etter opplæringslova'!$B$31,AO53='Krav etter opplæringslova'!$B$34)</f>
        <v>0</v>
      </c>
      <c r="AQ53" s="84" t="str">
        <f t="shared" si="33"/>
        <v>-</v>
      </c>
      <c r="AR53" s="84">
        <f t="shared" si="34"/>
        <v>30</v>
      </c>
      <c r="AS53" s="78">
        <f t="shared" si="35"/>
        <v>30</v>
      </c>
      <c r="AT53" s="78" t="str">
        <f t="shared" si="36"/>
        <v>Ja, 30 studiepoeng</v>
      </c>
      <c r="AU53" s="84" t="str">
        <f t="shared" si="37"/>
        <v>Ja, 30 studiepoeng</v>
      </c>
      <c r="AV53" s="99" t="str">
        <f t="shared" si="38"/>
        <v>-</v>
      </c>
      <c r="AW53" s="142"/>
      <c r="AX53" s="82" t="str">
        <f>CONCATENATE("Studiepoeng relevant for: ",'Undervisning i fag med krav'!AW53)</f>
        <v xml:space="preserve">Studiepoeng relevant for: </v>
      </c>
      <c r="AY53" s="82" t="str">
        <f>IF('Undervisning i fag med krav'!AW53=0,"-",AX53)</f>
        <v>-</v>
      </c>
      <c r="AZ53" s="136"/>
      <c r="BA53" s="84" t="b">
        <f>OR(AZ53='Krav etter opplæringslova'!$B$27,AZ53='Krav etter opplæringslova'!$B$30,AZ53='Krav etter opplæringslova'!$B$31,AZ53='Krav etter opplæringslova'!$B$34)</f>
        <v>0</v>
      </c>
      <c r="BB53" s="84" t="str">
        <f t="shared" si="39"/>
        <v>-</v>
      </c>
      <c r="BC53" s="84">
        <f t="shared" si="40"/>
        <v>30</v>
      </c>
      <c r="BD53" s="78">
        <f t="shared" si="41"/>
        <v>30</v>
      </c>
      <c r="BE53" s="78" t="str">
        <f t="shared" si="42"/>
        <v>Ja, 30 studiepoeng</v>
      </c>
      <c r="BF53" s="84" t="str">
        <f t="shared" si="43"/>
        <v>Ja, 30 studiepoeng</v>
      </c>
      <c r="BG53" s="99" t="str">
        <f t="shared" si="44"/>
        <v>-</v>
      </c>
      <c r="BH53" s="139"/>
      <c r="BI53" s="82" t="str">
        <f>CONCATENATE("Studiepoeng relevant for: ",'Undervisning i fag med krav'!BH53)</f>
        <v xml:space="preserve">Studiepoeng relevant for: </v>
      </c>
      <c r="BJ53" s="82" t="str">
        <f>IF('Undervisning i fag med krav'!BH53=0,"-",BI53)</f>
        <v>-</v>
      </c>
      <c r="BK53" s="136"/>
      <c r="BL53" s="84" t="b">
        <f>OR(BK53='Krav etter opplæringslova'!$B$27,BK53='Krav etter opplæringslova'!$B$30,BK53='Krav etter opplæringslova'!$B$31,BK53='Krav etter opplæringslova'!$B$34)</f>
        <v>0</v>
      </c>
      <c r="BM53" s="84" t="str">
        <f t="shared" si="45"/>
        <v>-</v>
      </c>
      <c r="BN53" s="84">
        <f t="shared" si="46"/>
        <v>30</v>
      </c>
      <c r="BO53" s="78">
        <f t="shared" si="47"/>
        <v>30</v>
      </c>
      <c r="BP53" s="78" t="str">
        <f t="shared" si="48"/>
        <v>Ja, 30 studiepoeng</v>
      </c>
      <c r="BQ53" s="84" t="str">
        <f t="shared" si="49"/>
        <v>Ja, 30 studiepoeng</v>
      </c>
      <c r="BR53" s="101" t="str">
        <f t="shared" si="50"/>
        <v>-</v>
      </c>
      <c r="BS53" s="142"/>
      <c r="BT53" s="82" t="str">
        <f>CONCATENATE("Studiepoeng relevant for: ",'Undervisning i fag med krav'!BS53)</f>
        <v xml:space="preserve">Studiepoeng relevant for: </v>
      </c>
      <c r="BU53" s="82" t="str">
        <f>IF('Undervisning i fag med krav'!BS53=0,"-",BT53)</f>
        <v>-</v>
      </c>
      <c r="BV53" s="136"/>
      <c r="BW53" s="84" t="b">
        <f>OR(BV53='Krav etter opplæringslova'!$B$27,BV53='Krav etter opplæringslova'!$B$30,BV53='Krav etter opplæringslova'!$B$31,BV53='Krav etter opplæringslova'!$B$34)</f>
        <v>0</v>
      </c>
      <c r="BX53" s="84" t="str">
        <f t="shared" si="51"/>
        <v>-</v>
      </c>
      <c r="BY53" s="84">
        <f t="shared" si="52"/>
        <v>30</v>
      </c>
      <c r="BZ53" s="78">
        <f t="shared" si="53"/>
        <v>30</v>
      </c>
      <c r="CA53" s="78" t="str">
        <f t="shared" si="54"/>
        <v>Ja, 30 studiepoeng</v>
      </c>
      <c r="CB53" s="84" t="str">
        <f t="shared" si="55"/>
        <v>Ja, 30 studiepoeng</v>
      </c>
      <c r="CC53" s="101" t="str">
        <f t="shared" si="56"/>
        <v>-</v>
      </c>
      <c r="CD53" s="142"/>
      <c r="CE53" s="82" t="str">
        <f>CONCATENATE("Studiepoeng relevant for: ",'Undervisning i fag med krav'!CD53)</f>
        <v xml:space="preserve">Studiepoeng relevant for: </v>
      </c>
      <c r="CF53" s="82" t="str">
        <f>IF('Undervisning i fag med krav'!CD53=0,"-",CE53)</f>
        <v>-</v>
      </c>
      <c r="CG53" s="136"/>
      <c r="CH53" s="84" t="b">
        <f>OR(CG53='Krav etter opplæringslova'!$B$27,CG53='Krav etter opplæringslova'!$B$30,CG53='Krav etter opplæringslova'!$B$31,CG53='Krav etter opplæringslova'!$B$34)</f>
        <v>0</v>
      </c>
      <c r="CI53" s="84" t="str">
        <f t="shared" si="57"/>
        <v>-</v>
      </c>
      <c r="CJ53" s="84">
        <f t="shared" si="58"/>
        <v>30</v>
      </c>
      <c r="CK53" s="78">
        <f t="shared" si="59"/>
        <v>30</v>
      </c>
      <c r="CL53" s="78" t="str">
        <f t="shared" si="60"/>
        <v>Ja, 30 studiepoeng</v>
      </c>
      <c r="CM53" s="84" t="str">
        <f t="shared" si="61"/>
        <v>Ja, 30 studiepoeng</v>
      </c>
      <c r="CN53" s="106" t="str">
        <f t="shared" si="62"/>
        <v>-</v>
      </c>
      <c r="CO53" s="44"/>
      <c r="CP53" s="45"/>
    </row>
    <row r="54" spans="1:94" s="51" customFormat="1" ht="28.5" x14ac:dyDescent="0.2">
      <c r="A54" s="49">
        <f>'Formell utdanning'!A54</f>
        <v>0</v>
      </c>
      <c r="B54" s="50">
        <f>'Formell utdanning'!B54</f>
        <v>0</v>
      </c>
      <c r="C54" s="94" t="str">
        <f t="shared" si="63"/>
        <v>-</v>
      </c>
      <c r="D54" s="95" t="str">
        <f t="shared" si="64"/>
        <v>-</v>
      </c>
      <c r="E54" s="133"/>
      <c r="F54" s="55" t="str">
        <f>CONCATENATE("Studiepoeng relevant for: ",'Undervisning i fag med krav'!E54)</f>
        <v xml:space="preserve">Studiepoeng relevant for: </v>
      </c>
      <c r="G54" s="82" t="str">
        <f>IF('Undervisning i fag med krav'!E54=0,"-",F54)</f>
        <v>-</v>
      </c>
      <c r="H54" s="136"/>
      <c r="I54" s="84" t="b">
        <f>OR(H54='Krav etter opplæringslova'!$B$27,H54='Krav etter opplæringslova'!$B$30,H54='Krav etter opplæringslova'!$B$31,H54='Krav etter opplæringslova'!$B$34)</f>
        <v>0</v>
      </c>
      <c r="J54" s="84" t="str">
        <f t="shared" si="65"/>
        <v>-</v>
      </c>
      <c r="K54" s="84">
        <f t="shared" si="66"/>
        <v>30</v>
      </c>
      <c r="L54" s="78">
        <f t="shared" si="67"/>
        <v>30</v>
      </c>
      <c r="M54" s="78" t="str">
        <f t="shared" si="18"/>
        <v>Ja, 30 studiepoeng</v>
      </c>
      <c r="N54" s="84" t="str">
        <f t="shared" si="68"/>
        <v>Ja, 30 studiepoeng</v>
      </c>
      <c r="O54" s="99" t="str">
        <f t="shared" si="69"/>
        <v>-</v>
      </c>
      <c r="P54" s="139"/>
      <c r="Q54" s="82" t="str">
        <f>CONCATENATE("Studiepoeng relevant for: ",'Undervisning i fag med krav'!P54)</f>
        <v xml:space="preserve">Studiepoeng relevant for: </v>
      </c>
      <c r="R54" s="82" t="str">
        <f>IF('Undervisning i fag med krav'!P54=0,"-",Q54)</f>
        <v>-</v>
      </c>
      <c r="S54" s="136"/>
      <c r="T54" s="84" t="b">
        <f>OR(S54='Krav etter opplæringslova'!$B$27,S54='Krav etter opplæringslova'!$B$30,S54='Krav etter opplæringslova'!$B$31,S54='Krav etter opplæringslova'!$B$34)</f>
        <v>0</v>
      </c>
      <c r="U54" s="84" t="str">
        <f t="shared" si="21"/>
        <v>-</v>
      </c>
      <c r="V54" s="84">
        <f t="shared" si="22"/>
        <v>30</v>
      </c>
      <c r="W54" s="78">
        <f t="shared" si="23"/>
        <v>30</v>
      </c>
      <c r="X54" s="78" t="str">
        <f t="shared" si="24"/>
        <v>Ja, 30 studiepoeng</v>
      </c>
      <c r="Y54" s="84" t="str">
        <f t="shared" si="25"/>
        <v>Ja, 30 studiepoeng</v>
      </c>
      <c r="Z54" s="99" t="str">
        <f t="shared" si="26"/>
        <v>-</v>
      </c>
      <c r="AA54" s="142"/>
      <c r="AB54" s="82" t="str">
        <f>CONCATENATE("Studiepoeng relevant for: ",'Undervisning i fag med krav'!AA54)</f>
        <v xml:space="preserve">Studiepoeng relevant for: </v>
      </c>
      <c r="AC54" s="82" t="str">
        <f>IF('Undervisning i fag med krav'!AA54=0,"-",AB54)</f>
        <v>-</v>
      </c>
      <c r="AD54" s="136"/>
      <c r="AE54" s="84" t="b">
        <f>OR(AD54='Krav etter opplæringslova'!$B$27,AD54='Krav etter opplæringslova'!$B$30,AD54='Krav etter opplæringslova'!$B$31,AD54='Krav etter opplæringslova'!$B$34)</f>
        <v>0</v>
      </c>
      <c r="AF54" s="84" t="str">
        <f t="shared" si="27"/>
        <v>-</v>
      </c>
      <c r="AG54" s="84">
        <f t="shared" si="28"/>
        <v>30</v>
      </c>
      <c r="AH54" s="78">
        <f t="shared" si="29"/>
        <v>30</v>
      </c>
      <c r="AI54" s="78" t="str">
        <f t="shared" si="30"/>
        <v>Ja, 30 studiepoeng</v>
      </c>
      <c r="AJ54" s="84" t="str">
        <f t="shared" si="31"/>
        <v>Ja, 30 studiepoeng</v>
      </c>
      <c r="AK54" s="99" t="str">
        <f t="shared" si="32"/>
        <v>-</v>
      </c>
      <c r="AL54" s="139"/>
      <c r="AM54" s="82" t="str">
        <f>CONCATENATE("Studiepoeng relevant for: ",'Undervisning i fag med krav'!AL54)</f>
        <v xml:space="preserve">Studiepoeng relevant for: </v>
      </c>
      <c r="AN54" s="82" t="str">
        <f>IF('Undervisning i fag med krav'!AL54=0,"-",AM54)</f>
        <v>-</v>
      </c>
      <c r="AO54" s="136"/>
      <c r="AP54" s="84" t="b">
        <f>OR(AO54='Krav etter opplæringslova'!$B$27,AO54='Krav etter opplæringslova'!$B$30,AO54='Krav etter opplæringslova'!$B$31,AO54='Krav etter opplæringslova'!$B$34)</f>
        <v>0</v>
      </c>
      <c r="AQ54" s="84" t="str">
        <f t="shared" si="33"/>
        <v>-</v>
      </c>
      <c r="AR54" s="84">
        <f t="shared" si="34"/>
        <v>30</v>
      </c>
      <c r="AS54" s="78">
        <f t="shared" si="35"/>
        <v>30</v>
      </c>
      <c r="AT54" s="78" t="str">
        <f t="shared" si="36"/>
        <v>Ja, 30 studiepoeng</v>
      </c>
      <c r="AU54" s="84" t="str">
        <f t="shared" si="37"/>
        <v>Ja, 30 studiepoeng</v>
      </c>
      <c r="AV54" s="99" t="str">
        <f t="shared" si="38"/>
        <v>-</v>
      </c>
      <c r="AW54" s="142"/>
      <c r="AX54" s="82" t="str">
        <f>CONCATENATE("Studiepoeng relevant for: ",'Undervisning i fag med krav'!AW54)</f>
        <v xml:space="preserve">Studiepoeng relevant for: </v>
      </c>
      <c r="AY54" s="82" t="str">
        <f>IF('Undervisning i fag med krav'!AW54=0,"-",AX54)</f>
        <v>-</v>
      </c>
      <c r="AZ54" s="136"/>
      <c r="BA54" s="84" t="b">
        <f>OR(AZ54='Krav etter opplæringslova'!$B$27,AZ54='Krav etter opplæringslova'!$B$30,AZ54='Krav etter opplæringslova'!$B$31,AZ54='Krav etter opplæringslova'!$B$34)</f>
        <v>0</v>
      </c>
      <c r="BB54" s="84" t="str">
        <f t="shared" si="39"/>
        <v>-</v>
      </c>
      <c r="BC54" s="84">
        <f t="shared" si="40"/>
        <v>30</v>
      </c>
      <c r="BD54" s="78">
        <f t="shared" si="41"/>
        <v>30</v>
      </c>
      <c r="BE54" s="78" t="str">
        <f t="shared" si="42"/>
        <v>Ja, 30 studiepoeng</v>
      </c>
      <c r="BF54" s="84" t="str">
        <f t="shared" si="43"/>
        <v>Ja, 30 studiepoeng</v>
      </c>
      <c r="BG54" s="99" t="str">
        <f t="shared" si="44"/>
        <v>-</v>
      </c>
      <c r="BH54" s="139"/>
      <c r="BI54" s="82" t="str">
        <f>CONCATENATE("Studiepoeng relevant for: ",'Undervisning i fag med krav'!BH54)</f>
        <v xml:space="preserve">Studiepoeng relevant for: </v>
      </c>
      <c r="BJ54" s="82" t="str">
        <f>IF('Undervisning i fag med krav'!BH54=0,"-",BI54)</f>
        <v>-</v>
      </c>
      <c r="BK54" s="136"/>
      <c r="BL54" s="84" t="b">
        <f>OR(BK54='Krav etter opplæringslova'!$B$27,BK54='Krav etter opplæringslova'!$B$30,BK54='Krav etter opplæringslova'!$B$31,BK54='Krav etter opplæringslova'!$B$34)</f>
        <v>0</v>
      </c>
      <c r="BM54" s="84" t="str">
        <f t="shared" si="45"/>
        <v>-</v>
      </c>
      <c r="BN54" s="84">
        <f t="shared" si="46"/>
        <v>30</v>
      </c>
      <c r="BO54" s="78">
        <f t="shared" si="47"/>
        <v>30</v>
      </c>
      <c r="BP54" s="78" t="str">
        <f t="shared" si="48"/>
        <v>Ja, 30 studiepoeng</v>
      </c>
      <c r="BQ54" s="84" t="str">
        <f t="shared" si="49"/>
        <v>Ja, 30 studiepoeng</v>
      </c>
      <c r="BR54" s="101" t="str">
        <f t="shared" si="50"/>
        <v>-</v>
      </c>
      <c r="BS54" s="142"/>
      <c r="BT54" s="82" t="str">
        <f>CONCATENATE("Studiepoeng relevant for: ",'Undervisning i fag med krav'!BS54)</f>
        <v xml:space="preserve">Studiepoeng relevant for: </v>
      </c>
      <c r="BU54" s="82" t="str">
        <f>IF('Undervisning i fag med krav'!BS54=0,"-",BT54)</f>
        <v>-</v>
      </c>
      <c r="BV54" s="136"/>
      <c r="BW54" s="84" t="b">
        <f>OR(BV54='Krav etter opplæringslova'!$B$27,BV54='Krav etter opplæringslova'!$B$30,BV54='Krav etter opplæringslova'!$B$31,BV54='Krav etter opplæringslova'!$B$34)</f>
        <v>0</v>
      </c>
      <c r="BX54" s="84" t="str">
        <f t="shared" si="51"/>
        <v>-</v>
      </c>
      <c r="BY54" s="84">
        <f t="shared" si="52"/>
        <v>30</v>
      </c>
      <c r="BZ54" s="78">
        <f t="shared" si="53"/>
        <v>30</v>
      </c>
      <c r="CA54" s="78" t="str">
        <f t="shared" si="54"/>
        <v>Ja, 30 studiepoeng</v>
      </c>
      <c r="CB54" s="84" t="str">
        <f t="shared" si="55"/>
        <v>Ja, 30 studiepoeng</v>
      </c>
      <c r="CC54" s="101" t="str">
        <f t="shared" si="56"/>
        <v>-</v>
      </c>
      <c r="CD54" s="142"/>
      <c r="CE54" s="82" t="str">
        <f>CONCATENATE("Studiepoeng relevant for: ",'Undervisning i fag med krav'!CD54)</f>
        <v xml:space="preserve">Studiepoeng relevant for: </v>
      </c>
      <c r="CF54" s="82" t="str">
        <f>IF('Undervisning i fag med krav'!CD54=0,"-",CE54)</f>
        <v>-</v>
      </c>
      <c r="CG54" s="136"/>
      <c r="CH54" s="84" t="b">
        <f>OR(CG54='Krav etter opplæringslova'!$B$27,CG54='Krav etter opplæringslova'!$B$30,CG54='Krav etter opplæringslova'!$B$31,CG54='Krav etter opplæringslova'!$B$34)</f>
        <v>0</v>
      </c>
      <c r="CI54" s="84" t="str">
        <f t="shared" si="57"/>
        <v>-</v>
      </c>
      <c r="CJ54" s="84">
        <f t="shared" si="58"/>
        <v>30</v>
      </c>
      <c r="CK54" s="78">
        <f t="shared" si="59"/>
        <v>30</v>
      </c>
      <c r="CL54" s="78" t="str">
        <f t="shared" si="60"/>
        <v>Ja, 30 studiepoeng</v>
      </c>
      <c r="CM54" s="84" t="str">
        <f t="shared" si="61"/>
        <v>Ja, 30 studiepoeng</v>
      </c>
      <c r="CN54" s="106" t="str">
        <f t="shared" si="62"/>
        <v>-</v>
      </c>
      <c r="CO54" s="44"/>
      <c r="CP54" s="45"/>
    </row>
    <row r="55" spans="1:94" s="51" customFormat="1" ht="28.5" x14ac:dyDescent="0.2">
      <c r="A55" s="49">
        <f>'Formell utdanning'!A55</f>
        <v>0</v>
      </c>
      <c r="B55" s="50">
        <f>'Formell utdanning'!B55</f>
        <v>0</v>
      </c>
      <c r="C55" s="94" t="str">
        <f t="shared" si="63"/>
        <v>-</v>
      </c>
      <c r="D55" s="95" t="str">
        <f t="shared" si="64"/>
        <v>-</v>
      </c>
      <c r="E55" s="133"/>
      <c r="F55" s="55" t="str">
        <f>CONCATENATE("Studiepoeng relevant for: ",'Undervisning i fag med krav'!E55)</f>
        <v xml:space="preserve">Studiepoeng relevant for: </v>
      </c>
      <c r="G55" s="82" t="str">
        <f>IF('Undervisning i fag med krav'!E55=0,"-",F55)</f>
        <v>-</v>
      </c>
      <c r="H55" s="136"/>
      <c r="I55" s="84" t="b">
        <f>OR(H55='Krav etter opplæringslova'!$B$27,H55='Krav etter opplæringslova'!$B$30,H55='Krav etter opplæringslova'!$B$31,H55='Krav etter opplæringslova'!$B$34)</f>
        <v>0</v>
      </c>
      <c r="J55" s="84" t="str">
        <f t="shared" si="65"/>
        <v>-</v>
      </c>
      <c r="K55" s="84">
        <f t="shared" si="66"/>
        <v>30</v>
      </c>
      <c r="L55" s="78">
        <f t="shared" si="67"/>
        <v>30</v>
      </c>
      <c r="M55" s="78" t="str">
        <f t="shared" si="18"/>
        <v>Ja, 30 studiepoeng</v>
      </c>
      <c r="N55" s="84" t="str">
        <f t="shared" si="68"/>
        <v>Ja, 30 studiepoeng</v>
      </c>
      <c r="O55" s="99" t="str">
        <f t="shared" si="69"/>
        <v>-</v>
      </c>
      <c r="P55" s="139"/>
      <c r="Q55" s="82" t="str">
        <f>CONCATENATE("Studiepoeng relevant for: ",'Undervisning i fag med krav'!P55)</f>
        <v xml:space="preserve">Studiepoeng relevant for: </v>
      </c>
      <c r="R55" s="82" t="str">
        <f>IF('Undervisning i fag med krav'!P55=0,"-",Q55)</f>
        <v>-</v>
      </c>
      <c r="S55" s="136"/>
      <c r="T55" s="84" t="b">
        <f>OR(S55='Krav etter opplæringslova'!$B$27,S55='Krav etter opplæringslova'!$B$30,S55='Krav etter opplæringslova'!$B$31,S55='Krav etter opplæringslova'!$B$34)</f>
        <v>0</v>
      </c>
      <c r="U55" s="84" t="str">
        <f t="shared" si="21"/>
        <v>-</v>
      </c>
      <c r="V55" s="84">
        <f t="shared" si="22"/>
        <v>30</v>
      </c>
      <c r="W55" s="78">
        <f t="shared" si="23"/>
        <v>30</v>
      </c>
      <c r="X55" s="78" t="str">
        <f t="shared" si="24"/>
        <v>Ja, 30 studiepoeng</v>
      </c>
      <c r="Y55" s="84" t="str">
        <f t="shared" si="25"/>
        <v>Ja, 30 studiepoeng</v>
      </c>
      <c r="Z55" s="99" t="str">
        <f t="shared" si="26"/>
        <v>-</v>
      </c>
      <c r="AA55" s="142"/>
      <c r="AB55" s="82" t="str">
        <f>CONCATENATE("Studiepoeng relevant for: ",'Undervisning i fag med krav'!AA55)</f>
        <v xml:space="preserve">Studiepoeng relevant for: </v>
      </c>
      <c r="AC55" s="82" t="str">
        <f>IF('Undervisning i fag med krav'!AA55=0,"-",AB55)</f>
        <v>-</v>
      </c>
      <c r="AD55" s="136"/>
      <c r="AE55" s="84" t="b">
        <f>OR(AD55='Krav etter opplæringslova'!$B$27,AD55='Krav etter opplæringslova'!$B$30,AD55='Krav etter opplæringslova'!$B$31,AD55='Krav etter opplæringslova'!$B$34)</f>
        <v>0</v>
      </c>
      <c r="AF55" s="84" t="str">
        <f t="shared" si="27"/>
        <v>-</v>
      </c>
      <c r="AG55" s="84">
        <f t="shared" si="28"/>
        <v>30</v>
      </c>
      <c r="AH55" s="78">
        <f t="shared" si="29"/>
        <v>30</v>
      </c>
      <c r="AI55" s="78" t="str">
        <f t="shared" si="30"/>
        <v>Ja, 30 studiepoeng</v>
      </c>
      <c r="AJ55" s="84" t="str">
        <f t="shared" si="31"/>
        <v>Ja, 30 studiepoeng</v>
      </c>
      <c r="AK55" s="99" t="str">
        <f t="shared" si="32"/>
        <v>-</v>
      </c>
      <c r="AL55" s="139"/>
      <c r="AM55" s="82" t="str">
        <f>CONCATENATE("Studiepoeng relevant for: ",'Undervisning i fag med krav'!AL55)</f>
        <v xml:space="preserve">Studiepoeng relevant for: </v>
      </c>
      <c r="AN55" s="82" t="str">
        <f>IF('Undervisning i fag med krav'!AL55=0,"-",AM55)</f>
        <v>-</v>
      </c>
      <c r="AO55" s="136"/>
      <c r="AP55" s="84" t="b">
        <f>OR(AO55='Krav etter opplæringslova'!$B$27,AO55='Krav etter opplæringslova'!$B$30,AO55='Krav etter opplæringslova'!$B$31,AO55='Krav etter opplæringslova'!$B$34)</f>
        <v>0</v>
      </c>
      <c r="AQ55" s="84" t="str">
        <f t="shared" si="33"/>
        <v>-</v>
      </c>
      <c r="AR55" s="84">
        <f t="shared" si="34"/>
        <v>30</v>
      </c>
      <c r="AS55" s="78">
        <f t="shared" si="35"/>
        <v>30</v>
      </c>
      <c r="AT55" s="78" t="str">
        <f t="shared" si="36"/>
        <v>Ja, 30 studiepoeng</v>
      </c>
      <c r="AU55" s="84" t="str">
        <f t="shared" si="37"/>
        <v>Ja, 30 studiepoeng</v>
      </c>
      <c r="AV55" s="99" t="str">
        <f t="shared" si="38"/>
        <v>-</v>
      </c>
      <c r="AW55" s="142"/>
      <c r="AX55" s="82" t="str">
        <f>CONCATENATE("Studiepoeng relevant for: ",'Undervisning i fag med krav'!AW55)</f>
        <v xml:space="preserve">Studiepoeng relevant for: </v>
      </c>
      <c r="AY55" s="82" t="str">
        <f>IF('Undervisning i fag med krav'!AW55=0,"-",AX55)</f>
        <v>-</v>
      </c>
      <c r="AZ55" s="136"/>
      <c r="BA55" s="84" t="b">
        <f>OR(AZ55='Krav etter opplæringslova'!$B$27,AZ55='Krav etter opplæringslova'!$B$30,AZ55='Krav etter opplæringslova'!$B$31,AZ55='Krav etter opplæringslova'!$B$34)</f>
        <v>0</v>
      </c>
      <c r="BB55" s="84" t="str">
        <f t="shared" si="39"/>
        <v>-</v>
      </c>
      <c r="BC55" s="84">
        <f t="shared" si="40"/>
        <v>30</v>
      </c>
      <c r="BD55" s="78">
        <f t="shared" si="41"/>
        <v>30</v>
      </c>
      <c r="BE55" s="78" t="str">
        <f t="shared" si="42"/>
        <v>Ja, 30 studiepoeng</v>
      </c>
      <c r="BF55" s="84" t="str">
        <f t="shared" si="43"/>
        <v>Ja, 30 studiepoeng</v>
      </c>
      <c r="BG55" s="99" t="str">
        <f t="shared" si="44"/>
        <v>-</v>
      </c>
      <c r="BH55" s="139"/>
      <c r="BI55" s="82" t="str">
        <f>CONCATENATE("Studiepoeng relevant for: ",'Undervisning i fag med krav'!BH55)</f>
        <v xml:space="preserve">Studiepoeng relevant for: </v>
      </c>
      <c r="BJ55" s="82" t="str">
        <f>IF('Undervisning i fag med krav'!BH55=0,"-",BI55)</f>
        <v>-</v>
      </c>
      <c r="BK55" s="136"/>
      <c r="BL55" s="84" t="b">
        <f>OR(BK55='Krav etter opplæringslova'!$B$27,BK55='Krav etter opplæringslova'!$B$30,BK55='Krav etter opplæringslova'!$B$31,BK55='Krav etter opplæringslova'!$B$34)</f>
        <v>0</v>
      </c>
      <c r="BM55" s="84" t="str">
        <f t="shared" si="45"/>
        <v>-</v>
      </c>
      <c r="BN55" s="84">
        <f t="shared" si="46"/>
        <v>30</v>
      </c>
      <c r="BO55" s="78">
        <f t="shared" si="47"/>
        <v>30</v>
      </c>
      <c r="BP55" s="78" t="str">
        <f t="shared" si="48"/>
        <v>Ja, 30 studiepoeng</v>
      </c>
      <c r="BQ55" s="84" t="str">
        <f t="shared" si="49"/>
        <v>Ja, 30 studiepoeng</v>
      </c>
      <c r="BR55" s="101" t="str">
        <f t="shared" si="50"/>
        <v>-</v>
      </c>
      <c r="BS55" s="142"/>
      <c r="BT55" s="82" t="str">
        <f>CONCATENATE("Studiepoeng relevant for: ",'Undervisning i fag med krav'!BS55)</f>
        <v xml:space="preserve">Studiepoeng relevant for: </v>
      </c>
      <c r="BU55" s="82" t="str">
        <f>IF('Undervisning i fag med krav'!BS55=0,"-",BT55)</f>
        <v>-</v>
      </c>
      <c r="BV55" s="136"/>
      <c r="BW55" s="84" t="b">
        <f>OR(BV55='Krav etter opplæringslova'!$B$27,BV55='Krav etter opplæringslova'!$B$30,BV55='Krav etter opplæringslova'!$B$31,BV55='Krav etter opplæringslova'!$B$34)</f>
        <v>0</v>
      </c>
      <c r="BX55" s="84" t="str">
        <f t="shared" si="51"/>
        <v>-</v>
      </c>
      <c r="BY55" s="84">
        <f t="shared" si="52"/>
        <v>30</v>
      </c>
      <c r="BZ55" s="78">
        <f t="shared" si="53"/>
        <v>30</v>
      </c>
      <c r="CA55" s="78" t="str">
        <f t="shared" si="54"/>
        <v>Ja, 30 studiepoeng</v>
      </c>
      <c r="CB55" s="84" t="str">
        <f t="shared" si="55"/>
        <v>Ja, 30 studiepoeng</v>
      </c>
      <c r="CC55" s="101" t="str">
        <f t="shared" si="56"/>
        <v>-</v>
      </c>
      <c r="CD55" s="142"/>
      <c r="CE55" s="82" t="str">
        <f>CONCATENATE("Studiepoeng relevant for: ",'Undervisning i fag med krav'!CD55)</f>
        <v xml:space="preserve">Studiepoeng relevant for: </v>
      </c>
      <c r="CF55" s="82" t="str">
        <f>IF('Undervisning i fag med krav'!CD55=0,"-",CE55)</f>
        <v>-</v>
      </c>
      <c r="CG55" s="136"/>
      <c r="CH55" s="84" t="b">
        <f>OR(CG55='Krav etter opplæringslova'!$B$27,CG55='Krav etter opplæringslova'!$B$30,CG55='Krav etter opplæringslova'!$B$31,CG55='Krav etter opplæringslova'!$B$34)</f>
        <v>0</v>
      </c>
      <c r="CI55" s="84" t="str">
        <f t="shared" si="57"/>
        <v>-</v>
      </c>
      <c r="CJ55" s="84">
        <f t="shared" si="58"/>
        <v>30</v>
      </c>
      <c r="CK55" s="78">
        <f t="shared" si="59"/>
        <v>30</v>
      </c>
      <c r="CL55" s="78" t="str">
        <f t="shared" si="60"/>
        <v>Ja, 30 studiepoeng</v>
      </c>
      <c r="CM55" s="84" t="str">
        <f t="shared" si="61"/>
        <v>Ja, 30 studiepoeng</v>
      </c>
      <c r="CN55" s="106" t="str">
        <f t="shared" si="62"/>
        <v>-</v>
      </c>
      <c r="CO55" s="44"/>
      <c r="CP55" s="45"/>
    </row>
    <row r="56" spans="1:94" s="51" customFormat="1" ht="28.5" x14ac:dyDescent="0.2">
      <c r="A56" s="49">
        <f>'Formell utdanning'!A56</f>
        <v>0</v>
      </c>
      <c r="B56" s="50">
        <f>'Formell utdanning'!B56</f>
        <v>0</v>
      </c>
      <c r="C56" s="94" t="str">
        <f t="shared" si="63"/>
        <v>-</v>
      </c>
      <c r="D56" s="95" t="str">
        <f t="shared" si="64"/>
        <v>-</v>
      </c>
      <c r="E56" s="133"/>
      <c r="F56" s="55" t="str">
        <f>CONCATENATE("Studiepoeng relevant for: ",'Undervisning i fag med krav'!E56)</f>
        <v xml:space="preserve">Studiepoeng relevant for: </v>
      </c>
      <c r="G56" s="82" t="str">
        <f>IF('Undervisning i fag med krav'!E56=0,"-",F56)</f>
        <v>-</v>
      </c>
      <c r="H56" s="136"/>
      <c r="I56" s="84" t="b">
        <f>OR(H56='Krav etter opplæringslova'!$B$27,H56='Krav etter opplæringslova'!$B$30,H56='Krav etter opplæringslova'!$B$31,H56='Krav etter opplæringslova'!$B$34)</f>
        <v>0</v>
      </c>
      <c r="J56" s="84" t="str">
        <f t="shared" si="65"/>
        <v>-</v>
      </c>
      <c r="K56" s="84">
        <f t="shared" si="66"/>
        <v>30</v>
      </c>
      <c r="L56" s="78">
        <f t="shared" si="67"/>
        <v>30</v>
      </c>
      <c r="M56" s="78" t="str">
        <f t="shared" si="18"/>
        <v>Ja, 30 studiepoeng</v>
      </c>
      <c r="N56" s="84" t="str">
        <f t="shared" si="68"/>
        <v>Ja, 30 studiepoeng</v>
      </c>
      <c r="O56" s="99" t="str">
        <f t="shared" si="69"/>
        <v>-</v>
      </c>
      <c r="P56" s="139"/>
      <c r="Q56" s="82" t="str">
        <f>CONCATENATE("Studiepoeng relevant for: ",'Undervisning i fag med krav'!P56)</f>
        <v xml:space="preserve">Studiepoeng relevant for: </v>
      </c>
      <c r="R56" s="82" t="str">
        <f>IF('Undervisning i fag med krav'!P56=0,"-",Q56)</f>
        <v>-</v>
      </c>
      <c r="S56" s="136"/>
      <c r="T56" s="84" t="b">
        <f>OR(S56='Krav etter opplæringslova'!$B$27,S56='Krav etter opplæringslova'!$B$30,S56='Krav etter opplæringslova'!$B$31,S56='Krav etter opplæringslova'!$B$34)</f>
        <v>0</v>
      </c>
      <c r="U56" s="84" t="str">
        <f t="shared" si="21"/>
        <v>-</v>
      </c>
      <c r="V56" s="84">
        <f t="shared" si="22"/>
        <v>30</v>
      </c>
      <c r="W56" s="78">
        <f t="shared" si="23"/>
        <v>30</v>
      </c>
      <c r="X56" s="78" t="str">
        <f t="shared" si="24"/>
        <v>Ja, 30 studiepoeng</v>
      </c>
      <c r="Y56" s="84" t="str">
        <f t="shared" si="25"/>
        <v>Ja, 30 studiepoeng</v>
      </c>
      <c r="Z56" s="99" t="str">
        <f t="shared" si="26"/>
        <v>-</v>
      </c>
      <c r="AA56" s="142"/>
      <c r="AB56" s="82" t="str">
        <f>CONCATENATE("Studiepoeng relevant for: ",'Undervisning i fag med krav'!AA56)</f>
        <v xml:space="preserve">Studiepoeng relevant for: </v>
      </c>
      <c r="AC56" s="82" t="str">
        <f>IF('Undervisning i fag med krav'!AA56=0,"-",AB56)</f>
        <v>-</v>
      </c>
      <c r="AD56" s="136"/>
      <c r="AE56" s="84" t="b">
        <f>OR(AD56='Krav etter opplæringslova'!$B$27,AD56='Krav etter opplæringslova'!$B$30,AD56='Krav etter opplæringslova'!$B$31,AD56='Krav etter opplæringslova'!$B$34)</f>
        <v>0</v>
      </c>
      <c r="AF56" s="84" t="str">
        <f t="shared" si="27"/>
        <v>-</v>
      </c>
      <c r="AG56" s="84">
        <f t="shared" si="28"/>
        <v>30</v>
      </c>
      <c r="AH56" s="78">
        <f t="shared" si="29"/>
        <v>30</v>
      </c>
      <c r="AI56" s="78" t="str">
        <f t="shared" si="30"/>
        <v>Ja, 30 studiepoeng</v>
      </c>
      <c r="AJ56" s="84" t="str">
        <f t="shared" si="31"/>
        <v>Ja, 30 studiepoeng</v>
      </c>
      <c r="AK56" s="99" t="str">
        <f t="shared" si="32"/>
        <v>-</v>
      </c>
      <c r="AL56" s="139"/>
      <c r="AM56" s="82" t="str">
        <f>CONCATENATE("Studiepoeng relevant for: ",'Undervisning i fag med krav'!AL56)</f>
        <v xml:space="preserve">Studiepoeng relevant for: </v>
      </c>
      <c r="AN56" s="82" t="str">
        <f>IF('Undervisning i fag med krav'!AL56=0,"-",AM56)</f>
        <v>-</v>
      </c>
      <c r="AO56" s="136"/>
      <c r="AP56" s="84" t="b">
        <f>OR(AO56='Krav etter opplæringslova'!$B$27,AO56='Krav etter opplæringslova'!$B$30,AO56='Krav etter opplæringslova'!$B$31,AO56='Krav etter opplæringslova'!$B$34)</f>
        <v>0</v>
      </c>
      <c r="AQ56" s="84" t="str">
        <f t="shared" si="33"/>
        <v>-</v>
      </c>
      <c r="AR56" s="84">
        <f t="shared" si="34"/>
        <v>30</v>
      </c>
      <c r="AS56" s="78">
        <f t="shared" si="35"/>
        <v>30</v>
      </c>
      <c r="AT56" s="78" t="str">
        <f t="shared" si="36"/>
        <v>Ja, 30 studiepoeng</v>
      </c>
      <c r="AU56" s="84" t="str">
        <f t="shared" si="37"/>
        <v>Ja, 30 studiepoeng</v>
      </c>
      <c r="AV56" s="99" t="str">
        <f t="shared" si="38"/>
        <v>-</v>
      </c>
      <c r="AW56" s="142"/>
      <c r="AX56" s="82" t="str">
        <f>CONCATENATE("Studiepoeng relevant for: ",'Undervisning i fag med krav'!AW56)</f>
        <v xml:space="preserve">Studiepoeng relevant for: </v>
      </c>
      <c r="AY56" s="82" t="str">
        <f>IF('Undervisning i fag med krav'!AW56=0,"-",AX56)</f>
        <v>-</v>
      </c>
      <c r="AZ56" s="136"/>
      <c r="BA56" s="84" t="b">
        <f>OR(AZ56='Krav etter opplæringslova'!$B$27,AZ56='Krav etter opplæringslova'!$B$30,AZ56='Krav etter opplæringslova'!$B$31,AZ56='Krav etter opplæringslova'!$B$34)</f>
        <v>0</v>
      </c>
      <c r="BB56" s="84" t="str">
        <f t="shared" si="39"/>
        <v>-</v>
      </c>
      <c r="BC56" s="84">
        <f t="shared" si="40"/>
        <v>30</v>
      </c>
      <c r="BD56" s="78">
        <f t="shared" si="41"/>
        <v>30</v>
      </c>
      <c r="BE56" s="78" t="str">
        <f t="shared" si="42"/>
        <v>Ja, 30 studiepoeng</v>
      </c>
      <c r="BF56" s="84" t="str">
        <f t="shared" si="43"/>
        <v>Ja, 30 studiepoeng</v>
      </c>
      <c r="BG56" s="99" t="str">
        <f t="shared" si="44"/>
        <v>-</v>
      </c>
      <c r="BH56" s="139"/>
      <c r="BI56" s="82" t="str">
        <f>CONCATENATE("Studiepoeng relevant for: ",'Undervisning i fag med krav'!BH56)</f>
        <v xml:space="preserve">Studiepoeng relevant for: </v>
      </c>
      <c r="BJ56" s="82" t="str">
        <f>IF('Undervisning i fag med krav'!BH56=0,"-",BI56)</f>
        <v>-</v>
      </c>
      <c r="BK56" s="136"/>
      <c r="BL56" s="84" t="b">
        <f>OR(BK56='Krav etter opplæringslova'!$B$27,BK56='Krav etter opplæringslova'!$B$30,BK56='Krav etter opplæringslova'!$B$31,BK56='Krav etter opplæringslova'!$B$34)</f>
        <v>0</v>
      </c>
      <c r="BM56" s="84" t="str">
        <f t="shared" si="45"/>
        <v>-</v>
      </c>
      <c r="BN56" s="84">
        <f t="shared" si="46"/>
        <v>30</v>
      </c>
      <c r="BO56" s="78">
        <f t="shared" si="47"/>
        <v>30</v>
      </c>
      <c r="BP56" s="78" t="str">
        <f t="shared" si="48"/>
        <v>Ja, 30 studiepoeng</v>
      </c>
      <c r="BQ56" s="84" t="str">
        <f t="shared" si="49"/>
        <v>Ja, 30 studiepoeng</v>
      </c>
      <c r="BR56" s="101" t="str">
        <f t="shared" si="50"/>
        <v>-</v>
      </c>
      <c r="BS56" s="142"/>
      <c r="BT56" s="82" t="str">
        <f>CONCATENATE("Studiepoeng relevant for: ",'Undervisning i fag med krav'!BS56)</f>
        <v xml:space="preserve">Studiepoeng relevant for: </v>
      </c>
      <c r="BU56" s="82" t="str">
        <f>IF('Undervisning i fag med krav'!BS56=0,"-",BT56)</f>
        <v>-</v>
      </c>
      <c r="BV56" s="136"/>
      <c r="BW56" s="84" t="b">
        <f>OR(BV56='Krav etter opplæringslova'!$B$27,BV56='Krav etter opplæringslova'!$B$30,BV56='Krav etter opplæringslova'!$B$31,BV56='Krav etter opplæringslova'!$B$34)</f>
        <v>0</v>
      </c>
      <c r="BX56" s="84" t="str">
        <f t="shared" si="51"/>
        <v>-</v>
      </c>
      <c r="BY56" s="84">
        <f t="shared" si="52"/>
        <v>30</v>
      </c>
      <c r="BZ56" s="78">
        <f t="shared" si="53"/>
        <v>30</v>
      </c>
      <c r="CA56" s="78" t="str">
        <f t="shared" si="54"/>
        <v>Ja, 30 studiepoeng</v>
      </c>
      <c r="CB56" s="84" t="str">
        <f t="shared" si="55"/>
        <v>Ja, 30 studiepoeng</v>
      </c>
      <c r="CC56" s="101" t="str">
        <f t="shared" si="56"/>
        <v>-</v>
      </c>
      <c r="CD56" s="142"/>
      <c r="CE56" s="82" t="str">
        <f>CONCATENATE("Studiepoeng relevant for: ",'Undervisning i fag med krav'!CD56)</f>
        <v xml:space="preserve">Studiepoeng relevant for: </v>
      </c>
      <c r="CF56" s="82" t="str">
        <f>IF('Undervisning i fag med krav'!CD56=0,"-",CE56)</f>
        <v>-</v>
      </c>
      <c r="CG56" s="136"/>
      <c r="CH56" s="84" t="b">
        <f>OR(CG56='Krav etter opplæringslova'!$B$27,CG56='Krav etter opplæringslova'!$B$30,CG56='Krav etter opplæringslova'!$B$31,CG56='Krav etter opplæringslova'!$B$34)</f>
        <v>0</v>
      </c>
      <c r="CI56" s="84" t="str">
        <f t="shared" si="57"/>
        <v>-</v>
      </c>
      <c r="CJ56" s="84">
        <f t="shared" si="58"/>
        <v>30</v>
      </c>
      <c r="CK56" s="78">
        <f t="shared" si="59"/>
        <v>30</v>
      </c>
      <c r="CL56" s="78" t="str">
        <f t="shared" si="60"/>
        <v>Ja, 30 studiepoeng</v>
      </c>
      <c r="CM56" s="84" t="str">
        <f t="shared" si="61"/>
        <v>Ja, 30 studiepoeng</v>
      </c>
      <c r="CN56" s="106" t="str">
        <f t="shared" si="62"/>
        <v>-</v>
      </c>
      <c r="CO56" s="44"/>
      <c r="CP56" s="45"/>
    </row>
    <row r="57" spans="1:94" s="51" customFormat="1" ht="28.5" x14ac:dyDescent="0.2">
      <c r="A57" s="49">
        <f>'Formell utdanning'!A57</f>
        <v>0</v>
      </c>
      <c r="B57" s="50">
        <f>'Formell utdanning'!B57</f>
        <v>0</v>
      </c>
      <c r="C57" s="94" t="str">
        <f t="shared" si="63"/>
        <v>-</v>
      </c>
      <c r="D57" s="95" t="str">
        <f t="shared" si="64"/>
        <v>-</v>
      </c>
      <c r="E57" s="133"/>
      <c r="F57" s="55" t="str">
        <f>CONCATENATE("Studiepoeng relevant for: ",'Undervisning i fag med krav'!E57)</f>
        <v xml:space="preserve">Studiepoeng relevant for: </v>
      </c>
      <c r="G57" s="82" t="str">
        <f>IF('Undervisning i fag med krav'!E57=0,"-",F57)</f>
        <v>-</v>
      </c>
      <c r="H57" s="136"/>
      <c r="I57" s="84" t="b">
        <f>OR(H57='Krav etter opplæringslova'!$B$27,H57='Krav etter opplæringslova'!$B$30,H57='Krav etter opplæringslova'!$B$31,H57='Krav etter opplæringslova'!$B$34)</f>
        <v>0</v>
      </c>
      <c r="J57" s="84" t="str">
        <f t="shared" si="65"/>
        <v>-</v>
      </c>
      <c r="K57" s="84">
        <f t="shared" si="66"/>
        <v>30</v>
      </c>
      <c r="L57" s="78">
        <f t="shared" si="67"/>
        <v>30</v>
      </c>
      <c r="M57" s="78" t="str">
        <f t="shared" si="18"/>
        <v>Ja, 30 studiepoeng</v>
      </c>
      <c r="N57" s="84" t="str">
        <f t="shared" si="68"/>
        <v>Ja, 30 studiepoeng</v>
      </c>
      <c r="O57" s="99" t="str">
        <f t="shared" si="69"/>
        <v>-</v>
      </c>
      <c r="P57" s="139"/>
      <c r="Q57" s="82" t="str">
        <f>CONCATENATE("Studiepoeng relevant for: ",'Undervisning i fag med krav'!P57)</f>
        <v xml:space="preserve">Studiepoeng relevant for: </v>
      </c>
      <c r="R57" s="82" t="str">
        <f>IF('Undervisning i fag med krav'!P57=0,"-",Q57)</f>
        <v>-</v>
      </c>
      <c r="S57" s="136"/>
      <c r="T57" s="84" t="b">
        <f>OR(S57='Krav etter opplæringslova'!$B$27,S57='Krav etter opplæringslova'!$B$30,S57='Krav etter opplæringslova'!$B$31,S57='Krav etter opplæringslova'!$B$34)</f>
        <v>0</v>
      </c>
      <c r="U57" s="84" t="str">
        <f t="shared" si="21"/>
        <v>-</v>
      </c>
      <c r="V57" s="84">
        <f t="shared" si="22"/>
        <v>30</v>
      </c>
      <c r="W57" s="78">
        <f t="shared" si="23"/>
        <v>30</v>
      </c>
      <c r="X57" s="78" t="str">
        <f t="shared" si="24"/>
        <v>Ja, 30 studiepoeng</v>
      </c>
      <c r="Y57" s="84" t="str">
        <f t="shared" si="25"/>
        <v>Ja, 30 studiepoeng</v>
      </c>
      <c r="Z57" s="99" t="str">
        <f t="shared" si="26"/>
        <v>-</v>
      </c>
      <c r="AA57" s="142"/>
      <c r="AB57" s="82" t="str">
        <f>CONCATENATE("Studiepoeng relevant for: ",'Undervisning i fag med krav'!AA57)</f>
        <v xml:space="preserve">Studiepoeng relevant for: </v>
      </c>
      <c r="AC57" s="82" t="str">
        <f>IF('Undervisning i fag med krav'!AA57=0,"-",AB57)</f>
        <v>-</v>
      </c>
      <c r="AD57" s="136"/>
      <c r="AE57" s="84" t="b">
        <f>OR(AD57='Krav etter opplæringslova'!$B$27,AD57='Krav etter opplæringslova'!$B$30,AD57='Krav etter opplæringslova'!$B$31,AD57='Krav etter opplæringslova'!$B$34)</f>
        <v>0</v>
      </c>
      <c r="AF57" s="84" t="str">
        <f t="shared" si="27"/>
        <v>-</v>
      </c>
      <c r="AG57" s="84">
        <f t="shared" si="28"/>
        <v>30</v>
      </c>
      <c r="AH57" s="78">
        <f t="shared" si="29"/>
        <v>30</v>
      </c>
      <c r="AI57" s="78" t="str">
        <f t="shared" si="30"/>
        <v>Ja, 30 studiepoeng</v>
      </c>
      <c r="AJ57" s="84" t="str">
        <f t="shared" si="31"/>
        <v>Ja, 30 studiepoeng</v>
      </c>
      <c r="AK57" s="99" t="str">
        <f t="shared" si="32"/>
        <v>-</v>
      </c>
      <c r="AL57" s="139"/>
      <c r="AM57" s="82" t="str">
        <f>CONCATENATE("Studiepoeng relevant for: ",'Undervisning i fag med krav'!AL57)</f>
        <v xml:space="preserve">Studiepoeng relevant for: </v>
      </c>
      <c r="AN57" s="82" t="str">
        <f>IF('Undervisning i fag med krav'!AL57=0,"-",AM57)</f>
        <v>-</v>
      </c>
      <c r="AO57" s="136"/>
      <c r="AP57" s="84" t="b">
        <f>OR(AO57='Krav etter opplæringslova'!$B$27,AO57='Krav etter opplæringslova'!$B$30,AO57='Krav etter opplæringslova'!$B$31,AO57='Krav etter opplæringslova'!$B$34)</f>
        <v>0</v>
      </c>
      <c r="AQ57" s="84" t="str">
        <f t="shared" si="33"/>
        <v>-</v>
      </c>
      <c r="AR57" s="84">
        <f t="shared" si="34"/>
        <v>30</v>
      </c>
      <c r="AS57" s="78">
        <f t="shared" si="35"/>
        <v>30</v>
      </c>
      <c r="AT57" s="78" t="str">
        <f t="shared" si="36"/>
        <v>Ja, 30 studiepoeng</v>
      </c>
      <c r="AU57" s="84" t="str">
        <f t="shared" si="37"/>
        <v>Ja, 30 studiepoeng</v>
      </c>
      <c r="AV57" s="99" t="str">
        <f t="shared" si="38"/>
        <v>-</v>
      </c>
      <c r="AW57" s="142"/>
      <c r="AX57" s="82" t="str">
        <f>CONCATENATE("Studiepoeng relevant for: ",'Undervisning i fag med krav'!AW57)</f>
        <v xml:space="preserve">Studiepoeng relevant for: </v>
      </c>
      <c r="AY57" s="82" t="str">
        <f>IF('Undervisning i fag med krav'!AW57=0,"-",AX57)</f>
        <v>-</v>
      </c>
      <c r="AZ57" s="136"/>
      <c r="BA57" s="84" t="b">
        <f>OR(AZ57='Krav etter opplæringslova'!$B$27,AZ57='Krav etter opplæringslova'!$B$30,AZ57='Krav etter opplæringslova'!$B$31,AZ57='Krav etter opplæringslova'!$B$34)</f>
        <v>0</v>
      </c>
      <c r="BB57" s="84" t="str">
        <f t="shared" si="39"/>
        <v>-</v>
      </c>
      <c r="BC57" s="84">
        <f t="shared" si="40"/>
        <v>30</v>
      </c>
      <c r="BD57" s="78">
        <f t="shared" si="41"/>
        <v>30</v>
      </c>
      <c r="BE57" s="78" t="str">
        <f t="shared" si="42"/>
        <v>Ja, 30 studiepoeng</v>
      </c>
      <c r="BF57" s="84" t="str">
        <f t="shared" si="43"/>
        <v>Ja, 30 studiepoeng</v>
      </c>
      <c r="BG57" s="99" t="str">
        <f t="shared" si="44"/>
        <v>-</v>
      </c>
      <c r="BH57" s="139"/>
      <c r="BI57" s="82" t="str">
        <f>CONCATENATE("Studiepoeng relevant for: ",'Undervisning i fag med krav'!BH57)</f>
        <v xml:space="preserve">Studiepoeng relevant for: </v>
      </c>
      <c r="BJ57" s="82" t="str">
        <f>IF('Undervisning i fag med krav'!BH57=0,"-",BI57)</f>
        <v>-</v>
      </c>
      <c r="BK57" s="136"/>
      <c r="BL57" s="84" t="b">
        <f>OR(BK57='Krav etter opplæringslova'!$B$27,BK57='Krav etter opplæringslova'!$B$30,BK57='Krav etter opplæringslova'!$B$31,BK57='Krav etter opplæringslova'!$B$34)</f>
        <v>0</v>
      </c>
      <c r="BM57" s="84" t="str">
        <f t="shared" si="45"/>
        <v>-</v>
      </c>
      <c r="BN57" s="84">
        <f t="shared" si="46"/>
        <v>30</v>
      </c>
      <c r="BO57" s="78">
        <f t="shared" si="47"/>
        <v>30</v>
      </c>
      <c r="BP57" s="78" t="str">
        <f t="shared" si="48"/>
        <v>Ja, 30 studiepoeng</v>
      </c>
      <c r="BQ57" s="84" t="str">
        <f t="shared" si="49"/>
        <v>Ja, 30 studiepoeng</v>
      </c>
      <c r="BR57" s="101" t="str">
        <f t="shared" si="50"/>
        <v>-</v>
      </c>
      <c r="BS57" s="142"/>
      <c r="BT57" s="82" t="str">
        <f>CONCATENATE("Studiepoeng relevant for: ",'Undervisning i fag med krav'!BS57)</f>
        <v xml:space="preserve">Studiepoeng relevant for: </v>
      </c>
      <c r="BU57" s="82" t="str">
        <f>IF('Undervisning i fag med krav'!BS57=0,"-",BT57)</f>
        <v>-</v>
      </c>
      <c r="BV57" s="136"/>
      <c r="BW57" s="84" t="b">
        <f>OR(BV57='Krav etter opplæringslova'!$B$27,BV57='Krav etter opplæringslova'!$B$30,BV57='Krav etter opplæringslova'!$B$31,BV57='Krav etter opplæringslova'!$B$34)</f>
        <v>0</v>
      </c>
      <c r="BX57" s="84" t="str">
        <f t="shared" si="51"/>
        <v>-</v>
      </c>
      <c r="BY57" s="84">
        <f t="shared" si="52"/>
        <v>30</v>
      </c>
      <c r="BZ57" s="78">
        <f t="shared" si="53"/>
        <v>30</v>
      </c>
      <c r="CA57" s="78" t="str">
        <f t="shared" si="54"/>
        <v>Ja, 30 studiepoeng</v>
      </c>
      <c r="CB57" s="84" t="str">
        <f t="shared" si="55"/>
        <v>Ja, 30 studiepoeng</v>
      </c>
      <c r="CC57" s="101" t="str">
        <f t="shared" si="56"/>
        <v>-</v>
      </c>
      <c r="CD57" s="142"/>
      <c r="CE57" s="82" t="str">
        <f>CONCATENATE("Studiepoeng relevant for: ",'Undervisning i fag med krav'!CD57)</f>
        <v xml:space="preserve">Studiepoeng relevant for: </v>
      </c>
      <c r="CF57" s="82" t="str">
        <f>IF('Undervisning i fag med krav'!CD57=0,"-",CE57)</f>
        <v>-</v>
      </c>
      <c r="CG57" s="136"/>
      <c r="CH57" s="84" t="b">
        <f>OR(CG57='Krav etter opplæringslova'!$B$27,CG57='Krav etter opplæringslova'!$B$30,CG57='Krav etter opplæringslova'!$B$31,CG57='Krav etter opplæringslova'!$B$34)</f>
        <v>0</v>
      </c>
      <c r="CI57" s="84" t="str">
        <f t="shared" si="57"/>
        <v>-</v>
      </c>
      <c r="CJ57" s="84">
        <f t="shared" si="58"/>
        <v>30</v>
      </c>
      <c r="CK57" s="78">
        <f t="shared" si="59"/>
        <v>30</v>
      </c>
      <c r="CL57" s="78" t="str">
        <f t="shared" si="60"/>
        <v>Ja, 30 studiepoeng</v>
      </c>
      <c r="CM57" s="84" t="str">
        <f t="shared" si="61"/>
        <v>Ja, 30 studiepoeng</v>
      </c>
      <c r="CN57" s="106" t="str">
        <f t="shared" si="62"/>
        <v>-</v>
      </c>
      <c r="CO57" s="44"/>
      <c r="CP57" s="45"/>
    </row>
    <row r="58" spans="1:94" s="51" customFormat="1" ht="28.5" x14ac:dyDescent="0.2">
      <c r="A58" s="49">
        <f>'Formell utdanning'!A58</f>
        <v>0</v>
      </c>
      <c r="B58" s="50">
        <f>'Formell utdanning'!B58</f>
        <v>0</v>
      </c>
      <c r="C58" s="94" t="str">
        <f t="shared" si="63"/>
        <v>-</v>
      </c>
      <c r="D58" s="95" t="str">
        <f t="shared" si="64"/>
        <v>-</v>
      </c>
      <c r="E58" s="133"/>
      <c r="F58" s="55" t="str">
        <f>CONCATENATE("Studiepoeng relevant for: ",'Undervisning i fag med krav'!E58)</f>
        <v xml:space="preserve">Studiepoeng relevant for: </v>
      </c>
      <c r="G58" s="82" t="str">
        <f>IF('Undervisning i fag med krav'!E58=0,"-",F58)</f>
        <v>-</v>
      </c>
      <c r="H58" s="136"/>
      <c r="I58" s="84" t="b">
        <f>OR(H58='Krav etter opplæringslova'!$B$27,H58='Krav etter opplæringslova'!$B$30,H58='Krav etter opplæringslova'!$B$31,H58='Krav etter opplæringslova'!$B$34)</f>
        <v>0</v>
      </c>
      <c r="J58" s="84" t="str">
        <f t="shared" si="65"/>
        <v>-</v>
      </c>
      <c r="K58" s="84">
        <f t="shared" si="66"/>
        <v>30</v>
      </c>
      <c r="L58" s="78">
        <f t="shared" si="67"/>
        <v>30</v>
      </c>
      <c r="M58" s="78" t="str">
        <f t="shared" si="18"/>
        <v>Ja, 30 studiepoeng</v>
      </c>
      <c r="N58" s="84" t="str">
        <f t="shared" si="68"/>
        <v>Ja, 30 studiepoeng</v>
      </c>
      <c r="O58" s="99" t="str">
        <f t="shared" si="69"/>
        <v>-</v>
      </c>
      <c r="P58" s="139"/>
      <c r="Q58" s="82" t="str">
        <f>CONCATENATE("Studiepoeng relevant for: ",'Undervisning i fag med krav'!P58)</f>
        <v xml:space="preserve">Studiepoeng relevant for: </v>
      </c>
      <c r="R58" s="82" t="str">
        <f>IF('Undervisning i fag med krav'!P58=0,"-",Q58)</f>
        <v>-</v>
      </c>
      <c r="S58" s="136"/>
      <c r="T58" s="84" t="b">
        <f>OR(S58='Krav etter opplæringslova'!$B$27,S58='Krav etter opplæringslova'!$B$30,S58='Krav etter opplæringslova'!$B$31,S58='Krav etter opplæringslova'!$B$34)</f>
        <v>0</v>
      </c>
      <c r="U58" s="84" t="str">
        <f t="shared" si="21"/>
        <v>-</v>
      </c>
      <c r="V58" s="84">
        <f t="shared" si="22"/>
        <v>30</v>
      </c>
      <c r="W58" s="78">
        <f t="shared" si="23"/>
        <v>30</v>
      </c>
      <c r="X58" s="78" t="str">
        <f t="shared" si="24"/>
        <v>Ja, 30 studiepoeng</v>
      </c>
      <c r="Y58" s="84" t="str">
        <f t="shared" si="25"/>
        <v>Ja, 30 studiepoeng</v>
      </c>
      <c r="Z58" s="99" t="str">
        <f t="shared" si="26"/>
        <v>-</v>
      </c>
      <c r="AA58" s="142"/>
      <c r="AB58" s="82" t="str">
        <f>CONCATENATE("Studiepoeng relevant for: ",'Undervisning i fag med krav'!AA58)</f>
        <v xml:space="preserve">Studiepoeng relevant for: </v>
      </c>
      <c r="AC58" s="82" t="str">
        <f>IF('Undervisning i fag med krav'!AA58=0,"-",AB58)</f>
        <v>-</v>
      </c>
      <c r="AD58" s="136"/>
      <c r="AE58" s="84" t="b">
        <f>OR(AD58='Krav etter opplæringslova'!$B$27,AD58='Krav etter opplæringslova'!$B$30,AD58='Krav etter opplæringslova'!$B$31,AD58='Krav etter opplæringslova'!$B$34)</f>
        <v>0</v>
      </c>
      <c r="AF58" s="84" t="str">
        <f t="shared" si="27"/>
        <v>-</v>
      </c>
      <c r="AG58" s="84">
        <f t="shared" si="28"/>
        <v>30</v>
      </c>
      <c r="AH58" s="78">
        <f t="shared" si="29"/>
        <v>30</v>
      </c>
      <c r="AI58" s="78" t="str">
        <f t="shared" si="30"/>
        <v>Ja, 30 studiepoeng</v>
      </c>
      <c r="AJ58" s="84" t="str">
        <f t="shared" si="31"/>
        <v>Ja, 30 studiepoeng</v>
      </c>
      <c r="AK58" s="99" t="str">
        <f t="shared" si="32"/>
        <v>-</v>
      </c>
      <c r="AL58" s="139"/>
      <c r="AM58" s="82" t="str">
        <f>CONCATENATE("Studiepoeng relevant for: ",'Undervisning i fag med krav'!AL58)</f>
        <v xml:space="preserve">Studiepoeng relevant for: </v>
      </c>
      <c r="AN58" s="82" t="str">
        <f>IF('Undervisning i fag med krav'!AL58=0,"-",AM58)</f>
        <v>-</v>
      </c>
      <c r="AO58" s="136"/>
      <c r="AP58" s="84" t="b">
        <f>OR(AO58='Krav etter opplæringslova'!$B$27,AO58='Krav etter opplæringslova'!$B$30,AO58='Krav etter opplæringslova'!$B$31,AO58='Krav etter opplæringslova'!$B$34)</f>
        <v>0</v>
      </c>
      <c r="AQ58" s="84" t="str">
        <f t="shared" si="33"/>
        <v>-</v>
      </c>
      <c r="AR58" s="84">
        <f t="shared" si="34"/>
        <v>30</v>
      </c>
      <c r="AS58" s="78">
        <f t="shared" si="35"/>
        <v>30</v>
      </c>
      <c r="AT58" s="78" t="str">
        <f t="shared" si="36"/>
        <v>Ja, 30 studiepoeng</v>
      </c>
      <c r="AU58" s="84" t="str">
        <f t="shared" si="37"/>
        <v>Ja, 30 studiepoeng</v>
      </c>
      <c r="AV58" s="99" t="str">
        <f t="shared" si="38"/>
        <v>-</v>
      </c>
      <c r="AW58" s="142"/>
      <c r="AX58" s="82" t="str">
        <f>CONCATENATE("Studiepoeng relevant for: ",'Undervisning i fag med krav'!AW58)</f>
        <v xml:space="preserve">Studiepoeng relevant for: </v>
      </c>
      <c r="AY58" s="82" t="str">
        <f>IF('Undervisning i fag med krav'!AW58=0,"-",AX58)</f>
        <v>-</v>
      </c>
      <c r="AZ58" s="136"/>
      <c r="BA58" s="84" t="b">
        <f>OR(AZ58='Krav etter opplæringslova'!$B$27,AZ58='Krav etter opplæringslova'!$B$30,AZ58='Krav etter opplæringslova'!$B$31,AZ58='Krav etter opplæringslova'!$B$34)</f>
        <v>0</v>
      </c>
      <c r="BB58" s="84" t="str">
        <f t="shared" si="39"/>
        <v>-</v>
      </c>
      <c r="BC58" s="84">
        <f t="shared" si="40"/>
        <v>30</v>
      </c>
      <c r="BD58" s="78">
        <f t="shared" si="41"/>
        <v>30</v>
      </c>
      <c r="BE58" s="78" t="str">
        <f t="shared" si="42"/>
        <v>Ja, 30 studiepoeng</v>
      </c>
      <c r="BF58" s="84" t="str">
        <f t="shared" si="43"/>
        <v>Ja, 30 studiepoeng</v>
      </c>
      <c r="BG58" s="99" t="str">
        <f t="shared" si="44"/>
        <v>-</v>
      </c>
      <c r="BH58" s="139"/>
      <c r="BI58" s="82" t="str">
        <f>CONCATENATE("Studiepoeng relevant for: ",'Undervisning i fag med krav'!BH58)</f>
        <v xml:space="preserve">Studiepoeng relevant for: </v>
      </c>
      <c r="BJ58" s="82" t="str">
        <f>IF('Undervisning i fag med krav'!BH58=0,"-",BI58)</f>
        <v>-</v>
      </c>
      <c r="BK58" s="136"/>
      <c r="BL58" s="84" t="b">
        <f>OR(BK58='Krav etter opplæringslova'!$B$27,BK58='Krav etter opplæringslova'!$B$30,BK58='Krav etter opplæringslova'!$B$31,BK58='Krav etter opplæringslova'!$B$34)</f>
        <v>0</v>
      </c>
      <c r="BM58" s="84" t="str">
        <f t="shared" si="45"/>
        <v>-</v>
      </c>
      <c r="BN58" s="84">
        <f t="shared" si="46"/>
        <v>30</v>
      </c>
      <c r="BO58" s="78">
        <f t="shared" si="47"/>
        <v>30</v>
      </c>
      <c r="BP58" s="78" t="str">
        <f t="shared" si="48"/>
        <v>Ja, 30 studiepoeng</v>
      </c>
      <c r="BQ58" s="84" t="str">
        <f t="shared" si="49"/>
        <v>Ja, 30 studiepoeng</v>
      </c>
      <c r="BR58" s="101" t="str">
        <f t="shared" si="50"/>
        <v>-</v>
      </c>
      <c r="BS58" s="142"/>
      <c r="BT58" s="82" t="str">
        <f>CONCATENATE("Studiepoeng relevant for: ",'Undervisning i fag med krav'!BS58)</f>
        <v xml:space="preserve">Studiepoeng relevant for: </v>
      </c>
      <c r="BU58" s="82" t="str">
        <f>IF('Undervisning i fag med krav'!BS58=0,"-",BT58)</f>
        <v>-</v>
      </c>
      <c r="BV58" s="136"/>
      <c r="BW58" s="84" t="b">
        <f>OR(BV58='Krav etter opplæringslova'!$B$27,BV58='Krav etter opplæringslova'!$B$30,BV58='Krav etter opplæringslova'!$B$31,BV58='Krav etter opplæringslova'!$B$34)</f>
        <v>0</v>
      </c>
      <c r="BX58" s="84" t="str">
        <f t="shared" si="51"/>
        <v>-</v>
      </c>
      <c r="BY58" s="84">
        <f t="shared" si="52"/>
        <v>30</v>
      </c>
      <c r="BZ58" s="78">
        <f t="shared" si="53"/>
        <v>30</v>
      </c>
      <c r="CA58" s="78" t="str">
        <f t="shared" si="54"/>
        <v>Ja, 30 studiepoeng</v>
      </c>
      <c r="CB58" s="84" t="str">
        <f t="shared" si="55"/>
        <v>Ja, 30 studiepoeng</v>
      </c>
      <c r="CC58" s="101" t="str">
        <f t="shared" si="56"/>
        <v>-</v>
      </c>
      <c r="CD58" s="142"/>
      <c r="CE58" s="82" t="str">
        <f>CONCATENATE("Studiepoeng relevant for: ",'Undervisning i fag med krav'!CD58)</f>
        <v xml:space="preserve">Studiepoeng relevant for: </v>
      </c>
      <c r="CF58" s="82" t="str">
        <f>IF('Undervisning i fag med krav'!CD58=0,"-",CE58)</f>
        <v>-</v>
      </c>
      <c r="CG58" s="136"/>
      <c r="CH58" s="84" t="b">
        <f>OR(CG58='Krav etter opplæringslova'!$B$27,CG58='Krav etter opplæringslova'!$B$30,CG58='Krav etter opplæringslova'!$B$31,CG58='Krav etter opplæringslova'!$B$34)</f>
        <v>0</v>
      </c>
      <c r="CI58" s="84" t="str">
        <f t="shared" si="57"/>
        <v>-</v>
      </c>
      <c r="CJ58" s="84">
        <f t="shared" si="58"/>
        <v>30</v>
      </c>
      <c r="CK58" s="78">
        <f t="shared" si="59"/>
        <v>30</v>
      </c>
      <c r="CL58" s="78" t="str">
        <f t="shared" si="60"/>
        <v>Ja, 30 studiepoeng</v>
      </c>
      <c r="CM58" s="84" t="str">
        <f t="shared" si="61"/>
        <v>Ja, 30 studiepoeng</v>
      </c>
      <c r="CN58" s="106" t="str">
        <f t="shared" si="62"/>
        <v>-</v>
      </c>
      <c r="CO58" s="44"/>
      <c r="CP58" s="45"/>
    </row>
    <row r="59" spans="1:94" s="51" customFormat="1" ht="28.5" x14ac:dyDescent="0.2">
      <c r="A59" s="49">
        <f>'Formell utdanning'!A59</f>
        <v>0</v>
      </c>
      <c r="B59" s="50">
        <f>'Formell utdanning'!B59</f>
        <v>0</v>
      </c>
      <c r="C59" s="94" t="str">
        <f t="shared" si="63"/>
        <v>-</v>
      </c>
      <c r="D59" s="95" t="str">
        <f t="shared" si="64"/>
        <v>-</v>
      </c>
      <c r="E59" s="133"/>
      <c r="F59" s="55" t="str">
        <f>CONCATENATE("Studiepoeng relevant for: ",'Undervisning i fag med krav'!E59)</f>
        <v xml:space="preserve">Studiepoeng relevant for: </v>
      </c>
      <c r="G59" s="82" t="str">
        <f>IF('Undervisning i fag med krav'!E59=0,"-",F59)</f>
        <v>-</v>
      </c>
      <c r="H59" s="136"/>
      <c r="I59" s="84" t="b">
        <f>OR(H59='Krav etter opplæringslova'!$B$27,H59='Krav etter opplæringslova'!$B$30,H59='Krav etter opplæringslova'!$B$31,H59='Krav etter opplæringslova'!$B$34)</f>
        <v>0</v>
      </c>
      <c r="J59" s="84" t="str">
        <f t="shared" si="65"/>
        <v>-</v>
      </c>
      <c r="K59" s="84">
        <f t="shared" si="66"/>
        <v>30</v>
      </c>
      <c r="L59" s="78">
        <f t="shared" si="67"/>
        <v>30</v>
      </c>
      <c r="M59" s="78" t="str">
        <f t="shared" si="18"/>
        <v>Ja, 30 studiepoeng</v>
      </c>
      <c r="N59" s="84" t="str">
        <f t="shared" si="68"/>
        <v>Ja, 30 studiepoeng</v>
      </c>
      <c r="O59" s="99" t="str">
        <f t="shared" si="69"/>
        <v>-</v>
      </c>
      <c r="P59" s="139"/>
      <c r="Q59" s="82" t="str">
        <f>CONCATENATE("Studiepoeng relevant for: ",'Undervisning i fag med krav'!P59)</f>
        <v xml:space="preserve">Studiepoeng relevant for: </v>
      </c>
      <c r="R59" s="82" t="str">
        <f>IF('Undervisning i fag med krav'!P59=0,"-",Q59)</f>
        <v>-</v>
      </c>
      <c r="S59" s="136"/>
      <c r="T59" s="84" t="b">
        <f>OR(S59='Krav etter opplæringslova'!$B$27,S59='Krav etter opplæringslova'!$B$30,S59='Krav etter opplæringslova'!$B$31,S59='Krav etter opplæringslova'!$B$34)</f>
        <v>0</v>
      </c>
      <c r="U59" s="84" t="str">
        <f t="shared" si="21"/>
        <v>-</v>
      </c>
      <c r="V59" s="84">
        <f t="shared" si="22"/>
        <v>30</v>
      </c>
      <c r="W59" s="78">
        <f t="shared" si="23"/>
        <v>30</v>
      </c>
      <c r="X59" s="78" t="str">
        <f t="shared" si="24"/>
        <v>Ja, 30 studiepoeng</v>
      </c>
      <c r="Y59" s="84" t="str">
        <f t="shared" si="25"/>
        <v>Ja, 30 studiepoeng</v>
      </c>
      <c r="Z59" s="99" t="str">
        <f t="shared" si="26"/>
        <v>-</v>
      </c>
      <c r="AA59" s="142"/>
      <c r="AB59" s="82" t="str">
        <f>CONCATENATE("Studiepoeng relevant for: ",'Undervisning i fag med krav'!AA59)</f>
        <v xml:space="preserve">Studiepoeng relevant for: </v>
      </c>
      <c r="AC59" s="82" t="str">
        <f>IF('Undervisning i fag med krav'!AA59=0,"-",AB59)</f>
        <v>-</v>
      </c>
      <c r="AD59" s="136"/>
      <c r="AE59" s="84" t="b">
        <f>OR(AD59='Krav etter opplæringslova'!$B$27,AD59='Krav etter opplæringslova'!$B$30,AD59='Krav etter opplæringslova'!$B$31,AD59='Krav etter opplæringslova'!$B$34)</f>
        <v>0</v>
      </c>
      <c r="AF59" s="84" t="str">
        <f t="shared" si="27"/>
        <v>-</v>
      </c>
      <c r="AG59" s="84">
        <f t="shared" si="28"/>
        <v>30</v>
      </c>
      <c r="AH59" s="78">
        <f t="shared" si="29"/>
        <v>30</v>
      </c>
      <c r="AI59" s="78" t="str">
        <f t="shared" si="30"/>
        <v>Ja, 30 studiepoeng</v>
      </c>
      <c r="AJ59" s="84" t="str">
        <f t="shared" si="31"/>
        <v>Ja, 30 studiepoeng</v>
      </c>
      <c r="AK59" s="99" t="str">
        <f t="shared" si="32"/>
        <v>-</v>
      </c>
      <c r="AL59" s="139"/>
      <c r="AM59" s="82" t="str">
        <f>CONCATENATE("Studiepoeng relevant for: ",'Undervisning i fag med krav'!AL59)</f>
        <v xml:space="preserve">Studiepoeng relevant for: </v>
      </c>
      <c r="AN59" s="82" t="str">
        <f>IF('Undervisning i fag med krav'!AL59=0,"-",AM59)</f>
        <v>-</v>
      </c>
      <c r="AO59" s="136"/>
      <c r="AP59" s="84" t="b">
        <f>OR(AO59='Krav etter opplæringslova'!$B$27,AO59='Krav etter opplæringslova'!$B$30,AO59='Krav etter opplæringslova'!$B$31,AO59='Krav etter opplæringslova'!$B$34)</f>
        <v>0</v>
      </c>
      <c r="AQ59" s="84" t="str">
        <f t="shared" si="33"/>
        <v>-</v>
      </c>
      <c r="AR59" s="84">
        <f t="shared" si="34"/>
        <v>30</v>
      </c>
      <c r="AS59" s="78">
        <f t="shared" si="35"/>
        <v>30</v>
      </c>
      <c r="AT59" s="78" t="str">
        <f t="shared" si="36"/>
        <v>Ja, 30 studiepoeng</v>
      </c>
      <c r="AU59" s="84" t="str">
        <f t="shared" si="37"/>
        <v>Ja, 30 studiepoeng</v>
      </c>
      <c r="AV59" s="99" t="str">
        <f t="shared" si="38"/>
        <v>-</v>
      </c>
      <c r="AW59" s="142"/>
      <c r="AX59" s="82" t="str">
        <f>CONCATENATE("Studiepoeng relevant for: ",'Undervisning i fag med krav'!AW59)</f>
        <v xml:space="preserve">Studiepoeng relevant for: </v>
      </c>
      <c r="AY59" s="82" t="str">
        <f>IF('Undervisning i fag med krav'!AW59=0,"-",AX59)</f>
        <v>-</v>
      </c>
      <c r="AZ59" s="136"/>
      <c r="BA59" s="84" t="b">
        <f>OR(AZ59='Krav etter opplæringslova'!$B$27,AZ59='Krav etter opplæringslova'!$B$30,AZ59='Krav etter opplæringslova'!$B$31,AZ59='Krav etter opplæringslova'!$B$34)</f>
        <v>0</v>
      </c>
      <c r="BB59" s="84" t="str">
        <f t="shared" si="39"/>
        <v>-</v>
      </c>
      <c r="BC59" s="84">
        <f t="shared" si="40"/>
        <v>30</v>
      </c>
      <c r="BD59" s="78">
        <f t="shared" si="41"/>
        <v>30</v>
      </c>
      <c r="BE59" s="78" t="str">
        <f t="shared" si="42"/>
        <v>Ja, 30 studiepoeng</v>
      </c>
      <c r="BF59" s="84" t="str">
        <f t="shared" si="43"/>
        <v>Ja, 30 studiepoeng</v>
      </c>
      <c r="BG59" s="99" t="str">
        <f t="shared" si="44"/>
        <v>-</v>
      </c>
      <c r="BH59" s="139"/>
      <c r="BI59" s="82" t="str">
        <f>CONCATENATE("Studiepoeng relevant for: ",'Undervisning i fag med krav'!BH59)</f>
        <v xml:space="preserve">Studiepoeng relevant for: </v>
      </c>
      <c r="BJ59" s="82" t="str">
        <f>IF('Undervisning i fag med krav'!BH59=0,"-",BI59)</f>
        <v>-</v>
      </c>
      <c r="BK59" s="136"/>
      <c r="BL59" s="84" t="b">
        <f>OR(BK59='Krav etter opplæringslova'!$B$27,BK59='Krav etter opplæringslova'!$B$30,BK59='Krav etter opplæringslova'!$B$31,BK59='Krav etter opplæringslova'!$B$34)</f>
        <v>0</v>
      </c>
      <c r="BM59" s="84" t="str">
        <f t="shared" si="45"/>
        <v>-</v>
      </c>
      <c r="BN59" s="84">
        <f t="shared" si="46"/>
        <v>30</v>
      </c>
      <c r="BO59" s="78">
        <f t="shared" si="47"/>
        <v>30</v>
      </c>
      <c r="BP59" s="78" t="str">
        <f t="shared" si="48"/>
        <v>Ja, 30 studiepoeng</v>
      </c>
      <c r="BQ59" s="84" t="str">
        <f t="shared" si="49"/>
        <v>Ja, 30 studiepoeng</v>
      </c>
      <c r="BR59" s="101" t="str">
        <f t="shared" si="50"/>
        <v>-</v>
      </c>
      <c r="BS59" s="142"/>
      <c r="BT59" s="82" t="str">
        <f>CONCATENATE("Studiepoeng relevant for: ",'Undervisning i fag med krav'!BS59)</f>
        <v xml:space="preserve">Studiepoeng relevant for: </v>
      </c>
      <c r="BU59" s="82" t="str">
        <f>IF('Undervisning i fag med krav'!BS59=0,"-",BT59)</f>
        <v>-</v>
      </c>
      <c r="BV59" s="136"/>
      <c r="BW59" s="84" t="b">
        <f>OR(BV59='Krav etter opplæringslova'!$B$27,BV59='Krav etter opplæringslova'!$B$30,BV59='Krav etter opplæringslova'!$B$31,BV59='Krav etter opplæringslova'!$B$34)</f>
        <v>0</v>
      </c>
      <c r="BX59" s="84" t="str">
        <f t="shared" si="51"/>
        <v>-</v>
      </c>
      <c r="BY59" s="84">
        <f t="shared" si="52"/>
        <v>30</v>
      </c>
      <c r="BZ59" s="78">
        <f t="shared" si="53"/>
        <v>30</v>
      </c>
      <c r="CA59" s="78" t="str">
        <f t="shared" si="54"/>
        <v>Ja, 30 studiepoeng</v>
      </c>
      <c r="CB59" s="84" t="str">
        <f t="shared" si="55"/>
        <v>Ja, 30 studiepoeng</v>
      </c>
      <c r="CC59" s="101" t="str">
        <f t="shared" si="56"/>
        <v>-</v>
      </c>
      <c r="CD59" s="142"/>
      <c r="CE59" s="82" t="str">
        <f>CONCATENATE("Studiepoeng relevant for: ",'Undervisning i fag med krav'!CD59)</f>
        <v xml:space="preserve">Studiepoeng relevant for: </v>
      </c>
      <c r="CF59" s="82" t="str">
        <f>IF('Undervisning i fag med krav'!CD59=0,"-",CE59)</f>
        <v>-</v>
      </c>
      <c r="CG59" s="136"/>
      <c r="CH59" s="84" t="b">
        <f>OR(CG59='Krav etter opplæringslova'!$B$27,CG59='Krav etter opplæringslova'!$B$30,CG59='Krav etter opplæringslova'!$B$31,CG59='Krav etter opplæringslova'!$B$34)</f>
        <v>0</v>
      </c>
      <c r="CI59" s="84" t="str">
        <f t="shared" si="57"/>
        <v>-</v>
      </c>
      <c r="CJ59" s="84">
        <f t="shared" si="58"/>
        <v>30</v>
      </c>
      <c r="CK59" s="78">
        <f t="shared" si="59"/>
        <v>30</v>
      </c>
      <c r="CL59" s="78" t="str">
        <f t="shared" si="60"/>
        <v>Ja, 30 studiepoeng</v>
      </c>
      <c r="CM59" s="84" t="str">
        <f t="shared" si="61"/>
        <v>Ja, 30 studiepoeng</v>
      </c>
      <c r="CN59" s="106" t="str">
        <f t="shared" si="62"/>
        <v>-</v>
      </c>
      <c r="CO59" s="44"/>
      <c r="CP59" s="45"/>
    </row>
    <row r="60" spans="1:94" s="51" customFormat="1" ht="28.5" x14ac:dyDescent="0.2">
      <c r="A60" s="49">
        <f>'Formell utdanning'!A60</f>
        <v>0</v>
      </c>
      <c r="B60" s="50">
        <f>'Formell utdanning'!B60</f>
        <v>0</v>
      </c>
      <c r="C60" s="94" t="str">
        <f t="shared" si="63"/>
        <v>-</v>
      </c>
      <c r="D60" s="95" t="str">
        <f t="shared" si="64"/>
        <v>-</v>
      </c>
      <c r="E60" s="133"/>
      <c r="F60" s="55" t="str">
        <f>CONCATENATE("Studiepoeng relevant for: ",'Undervisning i fag med krav'!E60)</f>
        <v xml:space="preserve">Studiepoeng relevant for: </v>
      </c>
      <c r="G60" s="82" t="str">
        <f>IF('Undervisning i fag med krav'!E60=0,"-",F60)</f>
        <v>-</v>
      </c>
      <c r="H60" s="136"/>
      <c r="I60" s="84" t="b">
        <f>OR(H60='Krav etter opplæringslova'!$B$27,H60='Krav etter opplæringslova'!$B$30,H60='Krav etter opplæringslova'!$B$31,H60='Krav etter opplæringslova'!$B$34)</f>
        <v>0</v>
      </c>
      <c r="J60" s="84" t="str">
        <f t="shared" si="65"/>
        <v>-</v>
      </c>
      <c r="K60" s="84">
        <f t="shared" si="66"/>
        <v>30</v>
      </c>
      <c r="L60" s="78">
        <f t="shared" si="67"/>
        <v>30</v>
      </c>
      <c r="M60" s="78" t="str">
        <f t="shared" si="18"/>
        <v>Ja, 30 studiepoeng</v>
      </c>
      <c r="N60" s="84" t="str">
        <f t="shared" si="68"/>
        <v>Ja, 30 studiepoeng</v>
      </c>
      <c r="O60" s="99" t="str">
        <f t="shared" si="69"/>
        <v>-</v>
      </c>
      <c r="P60" s="139"/>
      <c r="Q60" s="82" t="str">
        <f>CONCATENATE("Studiepoeng relevant for: ",'Undervisning i fag med krav'!P60)</f>
        <v xml:space="preserve">Studiepoeng relevant for: </v>
      </c>
      <c r="R60" s="82" t="str">
        <f>IF('Undervisning i fag med krav'!P60=0,"-",Q60)</f>
        <v>-</v>
      </c>
      <c r="S60" s="136"/>
      <c r="T60" s="84" t="b">
        <f>OR(S60='Krav etter opplæringslova'!$B$27,S60='Krav etter opplæringslova'!$B$30,S60='Krav etter opplæringslova'!$B$31,S60='Krav etter opplæringslova'!$B$34)</f>
        <v>0</v>
      </c>
      <c r="U60" s="84" t="str">
        <f t="shared" si="21"/>
        <v>-</v>
      </c>
      <c r="V60" s="84">
        <f t="shared" si="22"/>
        <v>30</v>
      </c>
      <c r="W60" s="78">
        <f t="shared" si="23"/>
        <v>30</v>
      </c>
      <c r="X60" s="78" t="str">
        <f t="shared" si="24"/>
        <v>Ja, 30 studiepoeng</v>
      </c>
      <c r="Y60" s="84" t="str">
        <f t="shared" si="25"/>
        <v>Ja, 30 studiepoeng</v>
      </c>
      <c r="Z60" s="99" t="str">
        <f t="shared" si="26"/>
        <v>-</v>
      </c>
      <c r="AA60" s="142"/>
      <c r="AB60" s="82" t="str">
        <f>CONCATENATE("Studiepoeng relevant for: ",'Undervisning i fag med krav'!AA60)</f>
        <v xml:space="preserve">Studiepoeng relevant for: </v>
      </c>
      <c r="AC60" s="82" t="str">
        <f>IF('Undervisning i fag med krav'!AA60=0,"-",AB60)</f>
        <v>-</v>
      </c>
      <c r="AD60" s="136"/>
      <c r="AE60" s="84" t="b">
        <f>OR(AD60='Krav etter opplæringslova'!$B$27,AD60='Krav etter opplæringslova'!$B$30,AD60='Krav etter opplæringslova'!$B$31,AD60='Krav etter opplæringslova'!$B$34)</f>
        <v>0</v>
      </c>
      <c r="AF60" s="84" t="str">
        <f t="shared" si="27"/>
        <v>-</v>
      </c>
      <c r="AG60" s="84">
        <f t="shared" si="28"/>
        <v>30</v>
      </c>
      <c r="AH60" s="78">
        <f t="shared" si="29"/>
        <v>30</v>
      </c>
      <c r="AI60" s="78" t="str">
        <f t="shared" si="30"/>
        <v>Ja, 30 studiepoeng</v>
      </c>
      <c r="AJ60" s="84" t="str">
        <f t="shared" si="31"/>
        <v>Ja, 30 studiepoeng</v>
      </c>
      <c r="AK60" s="99" t="str">
        <f t="shared" si="32"/>
        <v>-</v>
      </c>
      <c r="AL60" s="139"/>
      <c r="AM60" s="82" t="str">
        <f>CONCATENATE("Studiepoeng relevant for: ",'Undervisning i fag med krav'!AL60)</f>
        <v xml:space="preserve">Studiepoeng relevant for: </v>
      </c>
      <c r="AN60" s="82" t="str">
        <f>IF('Undervisning i fag med krav'!AL60=0,"-",AM60)</f>
        <v>-</v>
      </c>
      <c r="AO60" s="136"/>
      <c r="AP60" s="84" t="b">
        <f>OR(AO60='Krav etter opplæringslova'!$B$27,AO60='Krav etter opplæringslova'!$B$30,AO60='Krav etter opplæringslova'!$B$31,AO60='Krav etter opplæringslova'!$B$34)</f>
        <v>0</v>
      </c>
      <c r="AQ60" s="84" t="str">
        <f t="shared" si="33"/>
        <v>-</v>
      </c>
      <c r="AR60" s="84">
        <f t="shared" si="34"/>
        <v>30</v>
      </c>
      <c r="AS60" s="78">
        <f t="shared" si="35"/>
        <v>30</v>
      </c>
      <c r="AT60" s="78" t="str">
        <f t="shared" si="36"/>
        <v>Ja, 30 studiepoeng</v>
      </c>
      <c r="AU60" s="84" t="str">
        <f t="shared" si="37"/>
        <v>Ja, 30 studiepoeng</v>
      </c>
      <c r="AV60" s="99" t="str">
        <f t="shared" si="38"/>
        <v>-</v>
      </c>
      <c r="AW60" s="142"/>
      <c r="AX60" s="82" t="str">
        <f>CONCATENATE("Studiepoeng relevant for: ",'Undervisning i fag med krav'!AW60)</f>
        <v xml:space="preserve">Studiepoeng relevant for: </v>
      </c>
      <c r="AY60" s="82" t="str">
        <f>IF('Undervisning i fag med krav'!AW60=0,"-",AX60)</f>
        <v>-</v>
      </c>
      <c r="AZ60" s="136"/>
      <c r="BA60" s="84" t="b">
        <f>OR(AZ60='Krav etter opplæringslova'!$B$27,AZ60='Krav etter opplæringslova'!$B$30,AZ60='Krav etter opplæringslova'!$B$31,AZ60='Krav etter opplæringslova'!$B$34)</f>
        <v>0</v>
      </c>
      <c r="BB60" s="84" t="str">
        <f t="shared" si="39"/>
        <v>-</v>
      </c>
      <c r="BC60" s="84">
        <f t="shared" si="40"/>
        <v>30</v>
      </c>
      <c r="BD60" s="78">
        <f t="shared" si="41"/>
        <v>30</v>
      </c>
      <c r="BE60" s="78" t="str">
        <f t="shared" si="42"/>
        <v>Ja, 30 studiepoeng</v>
      </c>
      <c r="BF60" s="84" t="str">
        <f t="shared" si="43"/>
        <v>Ja, 30 studiepoeng</v>
      </c>
      <c r="BG60" s="99" t="str">
        <f t="shared" si="44"/>
        <v>-</v>
      </c>
      <c r="BH60" s="139"/>
      <c r="BI60" s="82" t="str">
        <f>CONCATENATE("Studiepoeng relevant for: ",'Undervisning i fag med krav'!BH60)</f>
        <v xml:space="preserve">Studiepoeng relevant for: </v>
      </c>
      <c r="BJ60" s="82" t="str">
        <f>IF('Undervisning i fag med krav'!BH60=0,"-",BI60)</f>
        <v>-</v>
      </c>
      <c r="BK60" s="136"/>
      <c r="BL60" s="84" t="b">
        <f>OR(BK60='Krav etter opplæringslova'!$B$27,BK60='Krav etter opplæringslova'!$B$30,BK60='Krav etter opplæringslova'!$B$31,BK60='Krav etter opplæringslova'!$B$34)</f>
        <v>0</v>
      </c>
      <c r="BM60" s="84" t="str">
        <f t="shared" si="45"/>
        <v>-</v>
      </c>
      <c r="BN60" s="84">
        <f t="shared" si="46"/>
        <v>30</v>
      </c>
      <c r="BO60" s="78">
        <f t="shared" si="47"/>
        <v>30</v>
      </c>
      <c r="BP60" s="78" t="str">
        <f t="shared" si="48"/>
        <v>Ja, 30 studiepoeng</v>
      </c>
      <c r="BQ60" s="84" t="str">
        <f t="shared" si="49"/>
        <v>Ja, 30 studiepoeng</v>
      </c>
      <c r="BR60" s="101" t="str">
        <f t="shared" si="50"/>
        <v>-</v>
      </c>
      <c r="BS60" s="142"/>
      <c r="BT60" s="82" t="str">
        <f>CONCATENATE("Studiepoeng relevant for: ",'Undervisning i fag med krav'!BS60)</f>
        <v xml:space="preserve">Studiepoeng relevant for: </v>
      </c>
      <c r="BU60" s="82" t="str">
        <f>IF('Undervisning i fag med krav'!BS60=0,"-",BT60)</f>
        <v>-</v>
      </c>
      <c r="BV60" s="136"/>
      <c r="BW60" s="84" t="b">
        <f>OR(BV60='Krav etter opplæringslova'!$B$27,BV60='Krav etter opplæringslova'!$B$30,BV60='Krav etter opplæringslova'!$B$31,BV60='Krav etter opplæringslova'!$B$34)</f>
        <v>0</v>
      </c>
      <c r="BX60" s="84" t="str">
        <f t="shared" si="51"/>
        <v>-</v>
      </c>
      <c r="BY60" s="84">
        <f t="shared" si="52"/>
        <v>30</v>
      </c>
      <c r="BZ60" s="78">
        <f t="shared" si="53"/>
        <v>30</v>
      </c>
      <c r="CA60" s="78" t="str">
        <f t="shared" si="54"/>
        <v>Ja, 30 studiepoeng</v>
      </c>
      <c r="CB60" s="84" t="str">
        <f t="shared" si="55"/>
        <v>Ja, 30 studiepoeng</v>
      </c>
      <c r="CC60" s="101" t="str">
        <f t="shared" si="56"/>
        <v>-</v>
      </c>
      <c r="CD60" s="142"/>
      <c r="CE60" s="82" t="str">
        <f>CONCATENATE("Studiepoeng relevant for: ",'Undervisning i fag med krav'!CD60)</f>
        <v xml:space="preserve">Studiepoeng relevant for: </v>
      </c>
      <c r="CF60" s="82" t="str">
        <f>IF('Undervisning i fag med krav'!CD60=0,"-",CE60)</f>
        <v>-</v>
      </c>
      <c r="CG60" s="136"/>
      <c r="CH60" s="84" t="b">
        <f>OR(CG60='Krav etter opplæringslova'!$B$27,CG60='Krav etter opplæringslova'!$B$30,CG60='Krav etter opplæringslova'!$B$31,CG60='Krav etter opplæringslova'!$B$34)</f>
        <v>0</v>
      </c>
      <c r="CI60" s="84" t="str">
        <f t="shared" si="57"/>
        <v>-</v>
      </c>
      <c r="CJ60" s="84">
        <f t="shared" si="58"/>
        <v>30</v>
      </c>
      <c r="CK60" s="78">
        <f t="shared" si="59"/>
        <v>30</v>
      </c>
      <c r="CL60" s="78" t="str">
        <f t="shared" si="60"/>
        <v>Ja, 30 studiepoeng</v>
      </c>
      <c r="CM60" s="84" t="str">
        <f t="shared" si="61"/>
        <v>Ja, 30 studiepoeng</v>
      </c>
      <c r="CN60" s="106" t="str">
        <f t="shared" si="62"/>
        <v>-</v>
      </c>
      <c r="CO60" s="44"/>
      <c r="CP60" s="45"/>
    </row>
    <row r="61" spans="1:94" s="51" customFormat="1" ht="28.5" x14ac:dyDescent="0.2">
      <c r="A61" s="49">
        <f>'Formell utdanning'!A61</f>
        <v>0</v>
      </c>
      <c r="B61" s="50">
        <f>'Formell utdanning'!B61</f>
        <v>0</v>
      </c>
      <c r="C61" s="94" t="str">
        <f t="shared" si="63"/>
        <v>-</v>
      </c>
      <c r="D61" s="95" t="str">
        <f t="shared" si="64"/>
        <v>-</v>
      </c>
      <c r="E61" s="133"/>
      <c r="F61" s="55" t="str">
        <f>CONCATENATE("Studiepoeng relevant for: ",'Undervisning i fag med krav'!E61)</f>
        <v xml:space="preserve">Studiepoeng relevant for: </v>
      </c>
      <c r="G61" s="82" t="str">
        <f>IF('Undervisning i fag med krav'!E61=0,"-",F61)</f>
        <v>-</v>
      </c>
      <c r="H61" s="136"/>
      <c r="I61" s="84" t="b">
        <f>OR(H61='Krav etter opplæringslova'!$B$27,H61='Krav etter opplæringslova'!$B$30,H61='Krav etter opplæringslova'!$B$31,H61='Krav etter opplæringslova'!$B$34)</f>
        <v>0</v>
      </c>
      <c r="J61" s="84" t="str">
        <f t="shared" si="65"/>
        <v>-</v>
      </c>
      <c r="K61" s="84">
        <f t="shared" si="66"/>
        <v>30</v>
      </c>
      <c r="L61" s="78">
        <f t="shared" si="67"/>
        <v>30</v>
      </c>
      <c r="M61" s="78" t="str">
        <f t="shared" si="18"/>
        <v>Ja, 30 studiepoeng</v>
      </c>
      <c r="N61" s="84" t="str">
        <f t="shared" si="68"/>
        <v>Ja, 30 studiepoeng</v>
      </c>
      <c r="O61" s="99" t="str">
        <f t="shared" si="69"/>
        <v>-</v>
      </c>
      <c r="P61" s="139"/>
      <c r="Q61" s="82" t="str">
        <f>CONCATENATE("Studiepoeng relevant for: ",'Undervisning i fag med krav'!P61)</f>
        <v xml:space="preserve">Studiepoeng relevant for: </v>
      </c>
      <c r="R61" s="82" t="str">
        <f>IF('Undervisning i fag med krav'!P61=0,"-",Q61)</f>
        <v>-</v>
      </c>
      <c r="S61" s="136"/>
      <c r="T61" s="84" t="b">
        <f>OR(S61='Krav etter opplæringslova'!$B$27,S61='Krav etter opplæringslova'!$B$30,S61='Krav etter opplæringslova'!$B$31,S61='Krav etter opplæringslova'!$B$34)</f>
        <v>0</v>
      </c>
      <c r="U61" s="84" t="str">
        <f t="shared" si="21"/>
        <v>-</v>
      </c>
      <c r="V61" s="84">
        <f t="shared" si="22"/>
        <v>30</v>
      </c>
      <c r="W61" s="78">
        <f t="shared" si="23"/>
        <v>30</v>
      </c>
      <c r="X61" s="78" t="str">
        <f t="shared" si="24"/>
        <v>Ja, 30 studiepoeng</v>
      </c>
      <c r="Y61" s="84" t="str">
        <f t="shared" si="25"/>
        <v>Ja, 30 studiepoeng</v>
      </c>
      <c r="Z61" s="99" t="str">
        <f t="shared" si="26"/>
        <v>-</v>
      </c>
      <c r="AA61" s="142"/>
      <c r="AB61" s="82" t="str">
        <f>CONCATENATE("Studiepoeng relevant for: ",'Undervisning i fag med krav'!AA61)</f>
        <v xml:space="preserve">Studiepoeng relevant for: </v>
      </c>
      <c r="AC61" s="82" t="str">
        <f>IF('Undervisning i fag med krav'!AA61=0,"-",AB61)</f>
        <v>-</v>
      </c>
      <c r="AD61" s="136"/>
      <c r="AE61" s="84" t="b">
        <f>OR(AD61='Krav etter opplæringslova'!$B$27,AD61='Krav etter opplæringslova'!$B$30,AD61='Krav etter opplæringslova'!$B$31,AD61='Krav etter opplæringslova'!$B$34)</f>
        <v>0</v>
      </c>
      <c r="AF61" s="84" t="str">
        <f t="shared" si="27"/>
        <v>-</v>
      </c>
      <c r="AG61" s="84">
        <f t="shared" si="28"/>
        <v>30</v>
      </c>
      <c r="AH61" s="78">
        <f t="shared" si="29"/>
        <v>30</v>
      </c>
      <c r="AI61" s="78" t="str">
        <f t="shared" si="30"/>
        <v>Ja, 30 studiepoeng</v>
      </c>
      <c r="AJ61" s="84" t="str">
        <f t="shared" si="31"/>
        <v>Ja, 30 studiepoeng</v>
      </c>
      <c r="AK61" s="99" t="str">
        <f t="shared" si="32"/>
        <v>-</v>
      </c>
      <c r="AL61" s="139"/>
      <c r="AM61" s="82" t="str">
        <f>CONCATENATE("Studiepoeng relevant for: ",'Undervisning i fag med krav'!AL61)</f>
        <v xml:space="preserve">Studiepoeng relevant for: </v>
      </c>
      <c r="AN61" s="82" t="str">
        <f>IF('Undervisning i fag med krav'!AL61=0,"-",AM61)</f>
        <v>-</v>
      </c>
      <c r="AO61" s="136"/>
      <c r="AP61" s="84" t="b">
        <f>OR(AO61='Krav etter opplæringslova'!$B$27,AO61='Krav etter opplæringslova'!$B$30,AO61='Krav etter opplæringslova'!$B$31,AO61='Krav etter opplæringslova'!$B$34)</f>
        <v>0</v>
      </c>
      <c r="AQ61" s="84" t="str">
        <f t="shared" si="33"/>
        <v>-</v>
      </c>
      <c r="AR61" s="84">
        <f t="shared" si="34"/>
        <v>30</v>
      </c>
      <c r="AS61" s="78">
        <f t="shared" si="35"/>
        <v>30</v>
      </c>
      <c r="AT61" s="78" t="str">
        <f t="shared" si="36"/>
        <v>Ja, 30 studiepoeng</v>
      </c>
      <c r="AU61" s="84" t="str">
        <f t="shared" si="37"/>
        <v>Ja, 30 studiepoeng</v>
      </c>
      <c r="AV61" s="99" t="str">
        <f t="shared" si="38"/>
        <v>-</v>
      </c>
      <c r="AW61" s="142"/>
      <c r="AX61" s="82" t="str">
        <f>CONCATENATE("Studiepoeng relevant for: ",'Undervisning i fag med krav'!AW61)</f>
        <v xml:space="preserve">Studiepoeng relevant for: </v>
      </c>
      <c r="AY61" s="82" t="str">
        <f>IF('Undervisning i fag med krav'!AW61=0,"-",AX61)</f>
        <v>-</v>
      </c>
      <c r="AZ61" s="136"/>
      <c r="BA61" s="84" t="b">
        <f>OR(AZ61='Krav etter opplæringslova'!$B$27,AZ61='Krav etter opplæringslova'!$B$30,AZ61='Krav etter opplæringslova'!$B$31,AZ61='Krav etter opplæringslova'!$B$34)</f>
        <v>0</v>
      </c>
      <c r="BB61" s="84" t="str">
        <f t="shared" si="39"/>
        <v>-</v>
      </c>
      <c r="BC61" s="84">
        <f t="shared" si="40"/>
        <v>30</v>
      </c>
      <c r="BD61" s="78">
        <f t="shared" si="41"/>
        <v>30</v>
      </c>
      <c r="BE61" s="78" t="str">
        <f t="shared" si="42"/>
        <v>Ja, 30 studiepoeng</v>
      </c>
      <c r="BF61" s="84" t="str">
        <f t="shared" si="43"/>
        <v>Ja, 30 studiepoeng</v>
      </c>
      <c r="BG61" s="99" t="str">
        <f t="shared" si="44"/>
        <v>-</v>
      </c>
      <c r="BH61" s="139"/>
      <c r="BI61" s="82" t="str">
        <f>CONCATENATE("Studiepoeng relevant for: ",'Undervisning i fag med krav'!BH61)</f>
        <v xml:space="preserve">Studiepoeng relevant for: </v>
      </c>
      <c r="BJ61" s="82" t="str">
        <f>IF('Undervisning i fag med krav'!BH61=0,"-",BI61)</f>
        <v>-</v>
      </c>
      <c r="BK61" s="136"/>
      <c r="BL61" s="84" t="b">
        <f>OR(BK61='Krav etter opplæringslova'!$B$27,BK61='Krav etter opplæringslova'!$B$30,BK61='Krav etter opplæringslova'!$B$31,BK61='Krav etter opplæringslova'!$B$34)</f>
        <v>0</v>
      </c>
      <c r="BM61" s="84" t="str">
        <f t="shared" si="45"/>
        <v>-</v>
      </c>
      <c r="BN61" s="84">
        <f t="shared" si="46"/>
        <v>30</v>
      </c>
      <c r="BO61" s="78">
        <f t="shared" si="47"/>
        <v>30</v>
      </c>
      <c r="BP61" s="78" t="str">
        <f t="shared" si="48"/>
        <v>Ja, 30 studiepoeng</v>
      </c>
      <c r="BQ61" s="84" t="str">
        <f t="shared" si="49"/>
        <v>Ja, 30 studiepoeng</v>
      </c>
      <c r="BR61" s="101" t="str">
        <f t="shared" si="50"/>
        <v>-</v>
      </c>
      <c r="BS61" s="142"/>
      <c r="BT61" s="82" t="str">
        <f>CONCATENATE("Studiepoeng relevant for: ",'Undervisning i fag med krav'!BS61)</f>
        <v xml:space="preserve">Studiepoeng relevant for: </v>
      </c>
      <c r="BU61" s="82" t="str">
        <f>IF('Undervisning i fag med krav'!BS61=0,"-",BT61)</f>
        <v>-</v>
      </c>
      <c r="BV61" s="136"/>
      <c r="BW61" s="84" t="b">
        <f>OR(BV61='Krav etter opplæringslova'!$B$27,BV61='Krav etter opplæringslova'!$B$30,BV61='Krav etter opplæringslova'!$B$31,BV61='Krav etter opplæringslova'!$B$34)</f>
        <v>0</v>
      </c>
      <c r="BX61" s="84" t="str">
        <f t="shared" si="51"/>
        <v>-</v>
      </c>
      <c r="BY61" s="84">
        <f t="shared" si="52"/>
        <v>30</v>
      </c>
      <c r="BZ61" s="78">
        <f t="shared" si="53"/>
        <v>30</v>
      </c>
      <c r="CA61" s="78" t="str">
        <f t="shared" si="54"/>
        <v>Ja, 30 studiepoeng</v>
      </c>
      <c r="CB61" s="84" t="str">
        <f t="shared" si="55"/>
        <v>Ja, 30 studiepoeng</v>
      </c>
      <c r="CC61" s="101" t="str">
        <f t="shared" si="56"/>
        <v>-</v>
      </c>
      <c r="CD61" s="142"/>
      <c r="CE61" s="82" t="str">
        <f>CONCATENATE("Studiepoeng relevant for: ",'Undervisning i fag med krav'!CD61)</f>
        <v xml:space="preserve">Studiepoeng relevant for: </v>
      </c>
      <c r="CF61" s="82" t="str">
        <f>IF('Undervisning i fag med krav'!CD61=0,"-",CE61)</f>
        <v>-</v>
      </c>
      <c r="CG61" s="136"/>
      <c r="CH61" s="84" t="b">
        <f>OR(CG61='Krav etter opplæringslova'!$B$27,CG61='Krav etter opplæringslova'!$B$30,CG61='Krav etter opplæringslova'!$B$31,CG61='Krav etter opplæringslova'!$B$34)</f>
        <v>0</v>
      </c>
      <c r="CI61" s="84" t="str">
        <f t="shared" si="57"/>
        <v>-</v>
      </c>
      <c r="CJ61" s="84">
        <f t="shared" si="58"/>
        <v>30</v>
      </c>
      <c r="CK61" s="78">
        <f t="shared" si="59"/>
        <v>30</v>
      </c>
      <c r="CL61" s="78" t="str">
        <f t="shared" si="60"/>
        <v>Ja, 30 studiepoeng</v>
      </c>
      <c r="CM61" s="84" t="str">
        <f t="shared" si="61"/>
        <v>Ja, 30 studiepoeng</v>
      </c>
      <c r="CN61" s="106" t="str">
        <f t="shared" si="62"/>
        <v>-</v>
      </c>
      <c r="CO61" s="44"/>
      <c r="CP61" s="45"/>
    </row>
    <row r="62" spans="1:94" s="51" customFormat="1" ht="28.5" x14ac:dyDescent="0.2">
      <c r="A62" s="49">
        <f>'Formell utdanning'!A62</f>
        <v>0</v>
      </c>
      <c r="B62" s="50">
        <f>'Formell utdanning'!B62</f>
        <v>0</v>
      </c>
      <c r="C62" s="94" t="str">
        <f t="shared" si="63"/>
        <v>-</v>
      </c>
      <c r="D62" s="95" t="str">
        <f t="shared" si="64"/>
        <v>-</v>
      </c>
      <c r="E62" s="133"/>
      <c r="F62" s="55" t="str">
        <f>CONCATENATE("Studiepoeng relevant for: ",'Undervisning i fag med krav'!E62)</f>
        <v xml:space="preserve">Studiepoeng relevant for: </v>
      </c>
      <c r="G62" s="82" t="str">
        <f>IF('Undervisning i fag med krav'!E62=0,"-",F62)</f>
        <v>-</v>
      </c>
      <c r="H62" s="136"/>
      <c r="I62" s="84" t="b">
        <f>OR(H62='Krav etter opplæringslova'!$B$27,H62='Krav etter opplæringslova'!$B$30,H62='Krav etter opplæringslova'!$B$31,H62='Krav etter opplæringslova'!$B$34)</f>
        <v>0</v>
      </c>
      <c r="J62" s="84" t="str">
        <f t="shared" si="65"/>
        <v>-</v>
      </c>
      <c r="K62" s="84">
        <f t="shared" si="66"/>
        <v>30</v>
      </c>
      <c r="L62" s="78">
        <f t="shared" si="67"/>
        <v>30</v>
      </c>
      <c r="M62" s="78" t="str">
        <f t="shared" si="18"/>
        <v>Ja, 30 studiepoeng</v>
      </c>
      <c r="N62" s="84" t="str">
        <f t="shared" si="68"/>
        <v>Ja, 30 studiepoeng</v>
      </c>
      <c r="O62" s="99" t="str">
        <f t="shared" si="69"/>
        <v>-</v>
      </c>
      <c r="P62" s="139"/>
      <c r="Q62" s="82" t="str">
        <f>CONCATENATE("Studiepoeng relevant for: ",'Undervisning i fag med krav'!P62)</f>
        <v xml:space="preserve">Studiepoeng relevant for: </v>
      </c>
      <c r="R62" s="82" t="str">
        <f>IF('Undervisning i fag med krav'!P62=0,"-",Q62)</f>
        <v>-</v>
      </c>
      <c r="S62" s="136"/>
      <c r="T62" s="84" t="b">
        <f>OR(S62='Krav etter opplæringslova'!$B$27,S62='Krav etter opplæringslova'!$B$30,S62='Krav etter opplæringslova'!$B$31,S62='Krav etter opplæringslova'!$B$34)</f>
        <v>0</v>
      </c>
      <c r="U62" s="84" t="str">
        <f t="shared" si="21"/>
        <v>-</v>
      </c>
      <c r="V62" s="84">
        <f t="shared" si="22"/>
        <v>30</v>
      </c>
      <c r="W62" s="78">
        <f t="shared" si="23"/>
        <v>30</v>
      </c>
      <c r="X62" s="78" t="str">
        <f t="shared" si="24"/>
        <v>Ja, 30 studiepoeng</v>
      </c>
      <c r="Y62" s="84" t="str">
        <f t="shared" si="25"/>
        <v>Ja, 30 studiepoeng</v>
      </c>
      <c r="Z62" s="99" t="str">
        <f t="shared" si="26"/>
        <v>-</v>
      </c>
      <c r="AA62" s="142"/>
      <c r="AB62" s="82" t="str">
        <f>CONCATENATE("Studiepoeng relevant for: ",'Undervisning i fag med krav'!AA62)</f>
        <v xml:space="preserve">Studiepoeng relevant for: </v>
      </c>
      <c r="AC62" s="82" t="str">
        <f>IF('Undervisning i fag med krav'!AA62=0,"-",AB62)</f>
        <v>-</v>
      </c>
      <c r="AD62" s="136"/>
      <c r="AE62" s="84" t="b">
        <f>OR(AD62='Krav etter opplæringslova'!$B$27,AD62='Krav etter opplæringslova'!$B$30,AD62='Krav etter opplæringslova'!$B$31,AD62='Krav etter opplæringslova'!$B$34)</f>
        <v>0</v>
      </c>
      <c r="AF62" s="84" t="str">
        <f t="shared" si="27"/>
        <v>-</v>
      </c>
      <c r="AG62" s="84">
        <f t="shared" si="28"/>
        <v>30</v>
      </c>
      <c r="AH62" s="78">
        <f t="shared" si="29"/>
        <v>30</v>
      </c>
      <c r="AI62" s="78" t="str">
        <f t="shared" si="30"/>
        <v>Ja, 30 studiepoeng</v>
      </c>
      <c r="AJ62" s="84" t="str">
        <f t="shared" si="31"/>
        <v>Ja, 30 studiepoeng</v>
      </c>
      <c r="AK62" s="99" t="str">
        <f t="shared" si="32"/>
        <v>-</v>
      </c>
      <c r="AL62" s="139"/>
      <c r="AM62" s="82" t="str">
        <f>CONCATENATE("Studiepoeng relevant for: ",'Undervisning i fag med krav'!AL62)</f>
        <v xml:space="preserve">Studiepoeng relevant for: </v>
      </c>
      <c r="AN62" s="82" t="str">
        <f>IF('Undervisning i fag med krav'!AL62=0,"-",AM62)</f>
        <v>-</v>
      </c>
      <c r="AO62" s="136"/>
      <c r="AP62" s="84" t="b">
        <f>OR(AO62='Krav etter opplæringslova'!$B$27,AO62='Krav etter opplæringslova'!$B$30,AO62='Krav etter opplæringslova'!$B$31,AO62='Krav etter opplæringslova'!$B$34)</f>
        <v>0</v>
      </c>
      <c r="AQ62" s="84" t="str">
        <f t="shared" si="33"/>
        <v>-</v>
      </c>
      <c r="AR62" s="84">
        <f t="shared" si="34"/>
        <v>30</v>
      </c>
      <c r="AS62" s="78">
        <f t="shared" si="35"/>
        <v>30</v>
      </c>
      <c r="AT62" s="78" t="str">
        <f t="shared" si="36"/>
        <v>Ja, 30 studiepoeng</v>
      </c>
      <c r="AU62" s="84" t="str">
        <f t="shared" si="37"/>
        <v>Ja, 30 studiepoeng</v>
      </c>
      <c r="AV62" s="99" t="str">
        <f t="shared" si="38"/>
        <v>-</v>
      </c>
      <c r="AW62" s="142"/>
      <c r="AX62" s="82" t="str">
        <f>CONCATENATE("Studiepoeng relevant for: ",'Undervisning i fag med krav'!AW62)</f>
        <v xml:space="preserve">Studiepoeng relevant for: </v>
      </c>
      <c r="AY62" s="82" t="str">
        <f>IF('Undervisning i fag med krav'!AW62=0,"-",AX62)</f>
        <v>-</v>
      </c>
      <c r="AZ62" s="136"/>
      <c r="BA62" s="84" t="b">
        <f>OR(AZ62='Krav etter opplæringslova'!$B$27,AZ62='Krav etter opplæringslova'!$B$30,AZ62='Krav etter opplæringslova'!$B$31,AZ62='Krav etter opplæringslova'!$B$34)</f>
        <v>0</v>
      </c>
      <c r="BB62" s="84" t="str">
        <f t="shared" si="39"/>
        <v>-</v>
      </c>
      <c r="BC62" s="84">
        <f t="shared" si="40"/>
        <v>30</v>
      </c>
      <c r="BD62" s="78">
        <f t="shared" si="41"/>
        <v>30</v>
      </c>
      <c r="BE62" s="78" t="str">
        <f t="shared" si="42"/>
        <v>Ja, 30 studiepoeng</v>
      </c>
      <c r="BF62" s="84" t="str">
        <f t="shared" si="43"/>
        <v>Ja, 30 studiepoeng</v>
      </c>
      <c r="BG62" s="99" t="str">
        <f t="shared" si="44"/>
        <v>-</v>
      </c>
      <c r="BH62" s="139"/>
      <c r="BI62" s="82" t="str">
        <f>CONCATENATE("Studiepoeng relevant for: ",'Undervisning i fag med krav'!BH62)</f>
        <v xml:space="preserve">Studiepoeng relevant for: </v>
      </c>
      <c r="BJ62" s="82" t="str">
        <f>IF('Undervisning i fag med krav'!BH62=0,"-",BI62)</f>
        <v>-</v>
      </c>
      <c r="BK62" s="136"/>
      <c r="BL62" s="84" t="b">
        <f>OR(BK62='Krav etter opplæringslova'!$B$27,BK62='Krav etter opplæringslova'!$B$30,BK62='Krav etter opplæringslova'!$B$31,BK62='Krav etter opplæringslova'!$B$34)</f>
        <v>0</v>
      </c>
      <c r="BM62" s="84" t="str">
        <f t="shared" si="45"/>
        <v>-</v>
      </c>
      <c r="BN62" s="84">
        <f t="shared" si="46"/>
        <v>30</v>
      </c>
      <c r="BO62" s="78">
        <f t="shared" si="47"/>
        <v>30</v>
      </c>
      <c r="BP62" s="78" t="str">
        <f t="shared" si="48"/>
        <v>Ja, 30 studiepoeng</v>
      </c>
      <c r="BQ62" s="84" t="str">
        <f t="shared" si="49"/>
        <v>Ja, 30 studiepoeng</v>
      </c>
      <c r="BR62" s="101" t="str">
        <f t="shared" si="50"/>
        <v>-</v>
      </c>
      <c r="BS62" s="142"/>
      <c r="BT62" s="82" t="str">
        <f>CONCATENATE("Studiepoeng relevant for: ",'Undervisning i fag med krav'!BS62)</f>
        <v xml:space="preserve">Studiepoeng relevant for: </v>
      </c>
      <c r="BU62" s="82" t="str">
        <f>IF('Undervisning i fag med krav'!BS62=0,"-",BT62)</f>
        <v>-</v>
      </c>
      <c r="BV62" s="136"/>
      <c r="BW62" s="84" t="b">
        <f>OR(BV62='Krav etter opplæringslova'!$B$27,BV62='Krav etter opplæringslova'!$B$30,BV62='Krav etter opplæringslova'!$B$31,BV62='Krav etter opplæringslova'!$B$34)</f>
        <v>0</v>
      </c>
      <c r="BX62" s="84" t="str">
        <f t="shared" si="51"/>
        <v>-</v>
      </c>
      <c r="BY62" s="84">
        <f t="shared" si="52"/>
        <v>30</v>
      </c>
      <c r="BZ62" s="78">
        <f t="shared" si="53"/>
        <v>30</v>
      </c>
      <c r="CA62" s="78" t="str">
        <f t="shared" si="54"/>
        <v>Ja, 30 studiepoeng</v>
      </c>
      <c r="CB62" s="84" t="str">
        <f t="shared" si="55"/>
        <v>Ja, 30 studiepoeng</v>
      </c>
      <c r="CC62" s="101" t="str">
        <f t="shared" si="56"/>
        <v>-</v>
      </c>
      <c r="CD62" s="142"/>
      <c r="CE62" s="82" t="str">
        <f>CONCATENATE("Studiepoeng relevant for: ",'Undervisning i fag med krav'!CD62)</f>
        <v xml:space="preserve">Studiepoeng relevant for: </v>
      </c>
      <c r="CF62" s="82" t="str">
        <f>IF('Undervisning i fag med krav'!CD62=0,"-",CE62)</f>
        <v>-</v>
      </c>
      <c r="CG62" s="136"/>
      <c r="CH62" s="84" t="b">
        <f>OR(CG62='Krav etter opplæringslova'!$B$27,CG62='Krav etter opplæringslova'!$B$30,CG62='Krav etter opplæringslova'!$B$31,CG62='Krav etter opplæringslova'!$B$34)</f>
        <v>0</v>
      </c>
      <c r="CI62" s="84" t="str">
        <f t="shared" si="57"/>
        <v>-</v>
      </c>
      <c r="CJ62" s="84">
        <f t="shared" si="58"/>
        <v>30</v>
      </c>
      <c r="CK62" s="78">
        <f t="shared" si="59"/>
        <v>30</v>
      </c>
      <c r="CL62" s="78" t="str">
        <f t="shared" si="60"/>
        <v>Ja, 30 studiepoeng</v>
      </c>
      <c r="CM62" s="84" t="str">
        <f t="shared" si="61"/>
        <v>Ja, 30 studiepoeng</v>
      </c>
      <c r="CN62" s="106" t="str">
        <f t="shared" si="62"/>
        <v>-</v>
      </c>
      <c r="CO62" s="44"/>
      <c r="CP62" s="45"/>
    </row>
    <row r="63" spans="1:94" s="51" customFormat="1" ht="28.5" x14ac:dyDescent="0.2">
      <c r="A63" s="49">
        <f>'Formell utdanning'!A63</f>
        <v>0</v>
      </c>
      <c r="B63" s="50">
        <f>'Formell utdanning'!B63</f>
        <v>0</v>
      </c>
      <c r="C63" s="94" t="str">
        <f t="shared" si="63"/>
        <v>-</v>
      </c>
      <c r="D63" s="95" t="str">
        <f t="shared" si="64"/>
        <v>-</v>
      </c>
      <c r="E63" s="133"/>
      <c r="F63" s="55" t="str">
        <f>CONCATENATE("Studiepoeng relevant for: ",'Undervisning i fag med krav'!E63)</f>
        <v xml:space="preserve">Studiepoeng relevant for: </v>
      </c>
      <c r="G63" s="82" t="str">
        <f>IF('Undervisning i fag med krav'!E63=0,"-",F63)</f>
        <v>-</v>
      </c>
      <c r="H63" s="136"/>
      <c r="I63" s="84" t="b">
        <f>OR(H63='Krav etter opplæringslova'!$B$27,H63='Krav etter opplæringslova'!$B$30,H63='Krav etter opplæringslova'!$B$31,H63='Krav etter opplæringslova'!$B$34)</f>
        <v>0</v>
      </c>
      <c r="J63" s="84" t="str">
        <f t="shared" si="65"/>
        <v>-</v>
      </c>
      <c r="K63" s="84">
        <f t="shared" si="66"/>
        <v>30</v>
      </c>
      <c r="L63" s="78">
        <f t="shared" si="67"/>
        <v>30</v>
      </c>
      <c r="M63" s="78" t="str">
        <f t="shared" si="18"/>
        <v>Ja, 30 studiepoeng</v>
      </c>
      <c r="N63" s="84" t="str">
        <f t="shared" si="68"/>
        <v>Ja, 30 studiepoeng</v>
      </c>
      <c r="O63" s="99" t="str">
        <f t="shared" si="69"/>
        <v>-</v>
      </c>
      <c r="P63" s="139"/>
      <c r="Q63" s="82" t="str">
        <f>CONCATENATE("Studiepoeng relevant for: ",'Undervisning i fag med krav'!P63)</f>
        <v xml:space="preserve">Studiepoeng relevant for: </v>
      </c>
      <c r="R63" s="82" t="str">
        <f>IF('Undervisning i fag med krav'!P63=0,"-",Q63)</f>
        <v>-</v>
      </c>
      <c r="S63" s="136"/>
      <c r="T63" s="84" t="b">
        <f>OR(S63='Krav etter opplæringslova'!$B$27,S63='Krav etter opplæringslova'!$B$30,S63='Krav etter opplæringslova'!$B$31,S63='Krav etter opplæringslova'!$B$34)</f>
        <v>0</v>
      </c>
      <c r="U63" s="84" t="str">
        <f t="shared" si="21"/>
        <v>-</v>
      </c>
      <c r="V63" s="84">
        <f t="shared" si="22"/>
        <v>30</v>
      </c>
      <c r="W63" s="78">
        <f t="shared" si="23"/>
        <v>30</v>
      </c>
      <c r="X63" s="78" t="str">
        <f t="shared" si="24"/>
        <v>Ja, 30 studiepoeng</v>
      </c>
      <c r="Y63" s="84" t="str">
        <f t="shared" si="25"/>
        <v>Ja, 30 studiepoeng</v>
      </c>
      <c r="Z63" s="99" t="str">
        <f t="shared" si="26"/>
        <v>-</v>
      </c>
      <c r="AA63" s="142"/>
      <c r="AB63" s="82" t="str">
        <f>CONCATENATE("Studiepoeng relevant for: ",'Undervisning i fag med krav'!AA63)</f>
        <v xml:space="preserve">Studiepoeng relevant for: </v>
      </c>
      <c r="AC63" s="82" t="str">
        <f>IF('Undervisning i fag med krav'!AA63=0,"-",AB63)</f>
        <v>-</v>
      </c>
      <c r="AD63" s="136"/>
      <c r="AE63" s="84" t="b">
        <f>OR(AD63='Krav etter opplæringslova'!$B$27,AD63='Krav etter opplæringslova'!$B$30,AD63='Krav etter opplæringslova'!$B$31,AD63='Krav etter opplæringslova'!$B$34)</f>
        <v>0</v>
      </c>
      <c r="AF63" s="84" t="str">
        <f t="shared" si="27"/>
        <v>-</v>
      </c>
      <c r="AG63" s="84">
        <f t="shared" si="28"/>
        <v>30</v>
      </c>
      <c r="AH63" s="78">
        <f t="shared" si="29"/>
        <v>30</v>
      </c>
      <c r="AI63" s="78" t="str">
        <f t="shared" si="30"/>
        <v>Ja, 30 studiepoeng</v>
      </c>
      <c r="AJ63" s="84" t="str">
        <f t="shared" si="31"/>
        <v>Ja, 30 studiepoeng</v>
      </c>
      <c r="AK63" s="99" t="str">
        <f t="shared" si="32"/>
        <v>-</v>
      </c>
      <c r="AL63" s="139"/>
      <c r="AM63" s="82" t="str">
        <f>CONCATENATE("Studiepoeng relevant for: ",'Undervisning i fag med krav'!AL63)</f>
        <v xml:space="preserve">Studiepoeng relevant for: </v>
      </c>
      <c r="AN63" s="82" t="str">
        <f>IF('Undervisning i fag med krav'!AL63=0,"-",AM63)</f>
        <v>-</v>
      </c>
      <c r="AO63" s="136"/>
      <c r="AP63" s="84" t="b">
        <f>OR(AO63='Krav etter opplæringslova'!$B$27,AO63='Krav etter opplæringslova'!$B$30,AO63='Krav etter opplæringslova'!$B$31,AO63='Krav etter opplæringslova'!$B$34)</f>
        <v>0</v>
      </c>
      <c r="AQ63" s="84" t="str">
        <f t="shared" si="33"/>
        <v>-</v>
      </c>
      <c r="AR63" s="84">
        <f t="shared" si="34"/>
        <v>30</v>
      </c>
      <c r="AS63" s="78">
        <f t="shared" si="35"/>
        <v>30</v>
      </c>
      <c r="AT63" s="78" t="str">
        <f t="shared" si="36"/>
        <v>Ja, 30 studiepoeng</v>
      </c>
      <c r="AU63" s="84" t="str">
        <f t="shared" si="37"/>
        <v>Ja, 30 studiepoeng</v>
      </c>
      <c r="AV63" s="99" t="str">
        <f t="shared" si="38"/>
        <v>-</v>
      </c>
      <c r="AW63" s="142"/>
      <c r="AX63" s="82" t="str">
        <f>CONCATENATE("Studiepoeng relevant for: ",'Undervisning i fag med krav'!AW63)</f>
        <v xml:space="preserve">Studiepoeng relevant for: </v>
      </c>
      <c r="AY63" s="82" t="str">
        <f>IF('Undervisning i fag med krav'!AW63=0,"-",AX63)</f>
        <v>-</v>
      </c>
      <c r="AZ63" s="136"/>
      <c r="BA63" s="84" t="b">
        <f>OR(AZ63='Krav etter opplæringslova'!$B$27,AZ63='Krav etter opplæringslova'!$B$30,AZ63='Krav etter opplæringslova'!$B$31,AZ63='Krav etter opplæringslova'!$B$34)</f>
        <v>0</v>
      </c>
      <c r="BB63" s="84" t="str">
        <f t="shared" si="39"/>
        <v>-</v>
      </c>
      <c r="BC63" s="84">
        <f t="shared" si="40"/>
        <v>30</v>
      </c>
      <c r="BD63" s="78">
        <f t="shared" si="41"/>
        <v>30</v>
      </c>
      <c r="BE63" s="78" t="str">
        <f t="shared" si="42"/>
        <v>Ja, 30 studiepoeng</v>
      </c>
      <c r="BF63" s="84" t="str">
        <f t="shared" si="43"/>
        <v>Ja, 30 studiepoeng</v>
      </c>
      <c r="BG63" s="99" t="str">
        <f t="shared" si="44"/>
        <v>-</v>
      </c>
      <c r="BH63" s="139"/>
      <c r="BI63" s="82" t="str">
        <f>CONCATENATE("Studiepoeng relevant for: ",'Undervisning i fag med krav'!BH63)</f>
        <v xml:space="preserve">Studiepoeng relevant for: </v>
      </c>
      <c r="BJ63" s="82" t="str">
        <f>IF('Undervisning i fag med krav'!BH63=0,"-",BI63)</f>
        <v>-</v>
      </c>
      <c r="BK63" s="136"/>
      <c r="BL63" s="84" t="b">
        <f>OR(BK63='Krav etter opplæringslova'!$B$27,BK63='Krav etter opplæringslova'!$B$30,BK63='Krav etter opplæringslova'!$B$31,BK63='Krav etter opplæringslova'!$B$34)</f>
        <v>0</v>
      </c>
      <c r="BM63" s="84" t="str">
        <f t="shared" si="45"/>
        <v>-</v>
      </c>
      <c r="BN63" s="84">
        <f t="shared" si="46"/>
        <v>30</v>
      </c>
      <c r="BO63" s="78">
        <f t="shared" si="47"/>
        <v>30</v>
      </c>
      <c r="BP63" s="78" t="str">
        <f t="shared" si="48"/>
        <v>Ja, 30 studiepoeng</v>
      </c>
      <c r="BQ63" s="84" t="str">
        <f t="shared" si="49"/>
        <v>Ja, 30 studiepoeng</v>
      </c>
      <c r="BR63" s="101" t="str">
        <f t="shared" si="50"/>
        <v>-</v>
      </c>
      <c r="BS63" s="142"/>
      <c r="BT63" s="82" t="str">
        <f>CONCATENATE("Studiepoeng relevant for: ",'Undervisning i fag med krav'!BS63)</f>
        <v xml:space="preserve">Studiepoeng relevant for: </v>
      </c>
      <c r="BU63" s="82" t="str">
        <f>IF('Undervisning i fag med krav'!BS63=0,"-",BT63)</f>
        <v>-</v>
      </c>
      <c r="BV63" s="136"/>
      <c r="BW63" s="84" t="b">
        <f>OR(BV63='Krav etter opplæringslova'!$B$27,BV63='Krav etter opplæringslova'!$B$30,BV63='Krav etter opplæringslova'!$B$31,BV63='Krav etter opplæringslova'!$B$34)</f>
        <v>0</v>
      </c>
      <c r="BX63" s="84" t="str">
        <f t="shared" si="51"/>
        <v>-</v>
      </c>
      <c r="BY63" s="84">
        <f t="shared" si="52"/>
        <v>30</v>
      </c>
      <c r="BZ63" s="78">
        <f t="shared" si="53"/>
        <v>30</v>
      </c>
      <c r="CA63" s="78" t="str">
        <f t="shared" si="54"/>
        <v>Ja, 30 studiepoeng</v>
      </c>
      <c r="CB63" s="84" t="str">
        <f t="shared" si="55"/>
        <v>Ja, 30 studiepoeng</v>
      </c>
      <c r="CC63" s="101" t="str">
        <f t="shared" si="56"/>
        <v>-</v>
      </c>
      <c r="CD63" s="142"/>
      <c r="CE63" s="82" t="str">
        <f>CONCATENATE("Studiepoeng relevant for: ",'Undervisning i fag med krav'!CD63)</f>
        <v xml:space="preserve">Studiepoeng relevant for: </v>
      </c>
      <c r="CF63" s="82" t="str">
        <f>IF('Undervisning i fag med krav'!CD63=0,"-",CE63)</f>
        <v>-</v>
      </c>
      <c r="CG63" s="136"/>
      <c r="CH63" s="84" t="b">
        <f>OR(CG63='Krav etter opplæringslova'!$B$27,CG63='Krav etter opplæringslova'!$B$30,CG63='Krav etter opplæringslova'!$B$31,CG63='Krav etter opplæringslova'!$B$34)</f>
        <v>0</v>
      </c>
      <c r="CI63" s="84" t="str">
        <f t="shared" si="57"/>
        <v>-</v>
      </c>
      <c r="CJ63" s="84">
        <f t="shared" si="58"/>
        <v>30</v>
      </c>
      <c r="CK63" s="78">
        <f t="shared" si="59"/>
        <v>30</v>
      </c>
      <c r="CL63" s="78" t="str">
        <f t="shared" si="60"/>
        <v>Ja, 30 studiepoeng</v>
      </c>
      <c r="CM63" s="84" t="str">
        <f t="shared" si="61"/>
        <v>Ja, 30 studiepoeng</v>
      </c>
      <c r="CN63" s="106" t="str">
        <f t="shared" si="62"/>
        <v>-</v>
      </c>
      <c r="CO63" s="44"/>
      <c r="CP63" s="45"/>
    </row>
    <row r="64" spans="1:94" s="51" customFormat="1" ht="28.5" x14ac:dyDescent="0.2">
      <c r="A64" s="49">
        <f>'Formell utdanning'!A64</f>
        <v>0</v>
      </c>
      <c r="B64" s="50">
        <f>'Formell utdanning'!B64</f>
        <v>0</v>
      </c>
      <c r="C64" s="94" t="str">
        <f t="shared" si="63"/>
        <v>-</v>
      </c>
      <c r="D64" s="95" t="str">
        <f t="shared" si="64"/>
        <v>-</v>
      </c>
      <c r="E64" s="133"/>
      <c r="F64" s="55" t="str">
        <f>CONCATENATE("Studiepoeng relevant for: ",'Undervisning i fag med krav'!E64)</f>
        <v xml:space="preserve">Studiepoeng relevant for: </v>
      </c>
      <c r="G64" s="82" t="str">
        <f>IF('Undervisning i fag med krav'!E64=0,"-",F64)</f>
        <v>-</v>
      </c>
      <c r="H64" s="136"/>
      <c r="I64" s="84" t="b">
        <f>OR(H64='Krav etter opplæringslova'!$B$27,H64='Krav etter opplæringslova'!$B$30,H64='Krav etter opplæringslova'!$B$31,H64='Krav etter opplæringslova'!$B$34)</f>
        <v>0</v>
      </c>
      <c r="J64" s="84" t="str">
        <f t="shared" si="65"/>
        <v>-</v>
      </c>
      <c r="K64" s="84">
        <f t="shared" si="66"/>
        <v>30</v>
      </c>
      <c r="L64" s="78">
        <f t="shared" si="67"/>
        <v>30</v>
      </c>
      <c r="M64" s="78" t="str">
        <f t="shared" si="18"/>
        <v>Ja, 30 studiepoeng</v>
      </c>
      <c r="N64" s="84" t="str">
        <f t="shared" si="68"/>
        <v>Ja, 30 studiepoeng</v>
      </c>
      <c r="O64" s="99" t="str">
        <f t="shared" si="69"/>
        <v>-</v>
      </c>
      <c r="P64" s="139"/>
      <c r="Q64" s="82" t="str">
        <f>CONCATENATE("Studiepoeng relevant for: ",'Undervisning i fag med krav'!P64)</f>
        <v xml:space="preserve">Studiepoeng relevant for: </v>
      </c>
      <c r="R64" s="82" t="str">
        <f>IF('Undervisning i fag med krav'!P64=0,"-",Q64)</f>
        <v>-</v>
      </c>
      <c r="S64" s="136"/>
      <c r="T64" s="84" t="b">
        <f>OR(S64='Krav etter opplæringslova'!$B$27,S64='Krav etter opplæringslova'!$B$30,S64='Krav etter opplæringslova'!$B$31,S64='Krav etter opplæringslova'!$B$34)</f>
        <v>0</v>
      </c>
      <c r="U64" s="84" t="str">
        <f t="shared" si="21"/>
        <v>-</v>
      </c>
      <c r="V64" s="84">
        <f t="shared" si="22"/>
        <v>30</v>
      </c>
      <c r="W64" s="78">
        <f t="shared" si="23"/>
        <v>30</v>
      </c>
      <c r="X64" s="78" t="str">
        <f t="shared" si="24"/>
        <v>Ja, 30 studiepoeng</v>
      </c>
      <c r="Y64" s="84" t="str">
        <f t="shared" si="25"/>
        <v>Ja, 30 studiepoeng</v>
      </c>
      <c r="Z64" s="99" t="str">
        <f t="shared" si="26"/>
        <v>-</v>
      </c>
      <c r="AA64" s="142"/>
      <c r="AB64" s="82" t="str">
        <f>CONCATENATE("Studiepoeng relevant for: ",'Undervisning i fag med krav'!AA64)</f>
        <v xml:space="preserve">Studiepoeng relevant for: </v>
      </c>
      <c r="AC64" s="82" t="str">
        <f>IF('Undervisning i fag med krav'!AA64=0,"-",AB64)</f>
        <v>-</v>
      </c>
      <c r="AD64" s="136"/>
      <c r="AE64" s="84" t="b">
        <f>OR(AD64='Krav etter opplæringslova'!$B$27,AD64='Krav etter opplæringslova'!$B$30,AD64='Krav etter opplæringslova'!$B$31,AD64='Krav etter opplæringslova'!$B$34)</f>
        <v>0</v>
      </c>
      <c r="AF64" s="84" t="str">
        <f t="shared" si="27"/>
        <v>-</v>
      </c>
      <c r="AG64" s="84">
        <f t="shared" si="28"/>
        <v>30</v>
      </c>
      <c r="AH64" s="78">
        <f t="shared" si="29"/>
        <v>30</v>
      </c>
      <c r="AI64" s="78" t="str">
        <f t="shared" si="30"/>
        <v>Ja, 30 studiepoeng</v>
      </c>
      <c r="AJ64" s="84" t="str">
        <f t="shared" si="31"/>
        <v>Ja, 30 studiepoeng</v>
      </c>
      <c r="AK64" s="99" t="str">
        <f t="shared" si="32"/>
        <v>-</v>
      </c>
      <c r="AL64" s="139"/>
      <c r="AM64" s="82" t="str">
        <f>CONCATENATE("Studiepoeng relevant for: ",'Undervisning i fag med krav'!AL64)</f>
        <v xml:space="preserve">Studiepoeng relevant for: </v>
      </c>
      <c r="AN64" s="82" t="str">
        <f>IF('Undervisning i fag med krav'!AL64=0,"-",AM64)</f>
        <v>-</v>
      </c>
      <c r="AO64" s="136"/>
      <c r="AP64" s="84" t="b">
        <f>OR(AO64='Krav etter opplæringslova'!$B$27,AO64='Krav etter opplæringslova'!$B$30,AO64='Krav etter opplæringslova'!$B$31,AO64='Krav etter opplæringslova'!$B$34)</f>
        <v>0</v>
      </c>
      <c r="AQ64" s="84" t="str">
        <f t="shared" si="33"/>
        <v>-</v>
      </c>
      <c r="AR64" s="84">
        <f t="shared" si="34"/>
        <v>30</v>
      </c>
      <c r="AS64" s="78">
        <f t="shared" si="35"/>
        <v>30</v>
      </c>
      <c r="AT64" s="78" t="str">
        <f t="shared" si="36"/>
        <v>Ja, 30 studiepoeng</v>
      </c>
      <c r="AU64" s="84" t="str">
        <f t="shared" si="37"/>
        <v>Ja, 30 studiepoeng</v>
      </c>
      <c r="AV64" s="99" t="str">
        <f t="shared" si="38"/>
        <v>-</v>
      </c>
      <c r="AW64" s="142"/>
      <c r="AX64" s="82" t="str">
        <f>CONCATENATE("Studiepoeng relevant for: ",'Undervisning i fag med krav'!AW64)</f>
        <v xml:space="preserve">Studiepoeng relevant for: </v>
      </c>
      <c r="AY64" s="82" t="str">
        <f>IF('Undervisning i fag med krav'!AW64=0,"-",AX64)</f>
        <v>-</v>
      </c>
      <c r="AZ64" s="136"/>
      <c r="BA64" s="84" t="b">
        <f>OR(AZ64='Krav etter opplæringslova'!$B$27,AZ64='Krav etter opplæringslova'!$B$30,AZ64='Krav etter opplæringslova'!$B$31,AZ64='Krav etter opplæringslova'!$B$34)</f>
        <v>0</v>
      </c>
      <c r="BB64" s="84" t="str">
        <f t="shared" si="39"/>
        <v>-</v>
      </c>
      <c r="BC64" s="84">
        <f t="shared" si="40"/>
        <v>30</v>
      </c>
      <c r="BD64" s="78">
        <f t="shared" si="41"/>
        <v>30</v>
      </c>
      <c r="BE64" s="78" t="str">
        <f t="shared" si="42"/>
        <v>Ja, 30 studiepoeng</v>
      </c>
      <c r="BF64" s="84" t="str">
        <f t="shared" si="43"/>
        <v>Ja, 30 studiepoeng</v>
      </c>
      <c r="BG64" s="99" t="str">
        <f t="shared" si="44"/>
        <v>-</v>
      </c>
      <c r="BH64" s="139"/>
      <c r="BI64" s="82" t="str">
        <f>CONCATENATE("Studiepoeng relevant for: ",'Undervisning i fag med krav'!BH64)</f>
        <v xml:space="preserve">Studiepoeng relevant for: </v>
      </c>
      <c r="BJ64" s="82" t="str">
        <f>IF('Undervisning i fag med krav'!BH64=0,"-",BI64)</f>
        <v>-</v>
      </c>
      <c r="BK64" s="136"/>
      <c r="BL64" s="84" t="b">
        <f>OR(BK64='Krav etter opplæringslova'!$B$27,BK64='Krav etter opplæringslova'!$B$30,BK64='Krav etter opplæringslova'!$B$31,BK64='Krav etter opplæringslova'!$B$34)</f>
        <v>0</v>
      </c>
      <c r="BM64" s="84" t="str">
        <f t="shared" si="45"/>
        <v>-</v>
      </c>
      <c r="BN64" s="84">
        <f t="shared" si="46"/>
        <v>30</v>
      </c>
      <c r="BO64" s="78">
        <f t="shared" si="47"/>
        <v>30</v>
      </c>
      <c r="BP64" s="78" t="str">
        <f t="shared" si="48"/>
        <v>Ja, 30 studiepoeng</v>
      </c>
      <c r="BQ64" s="84" t="str">
        <f t="shared" si="49"/>
        <v>Ja, 30 studiepoeng</v>
      </c>
      <c r="BR64" s="101" t="str">
        <f t="shared" si="50"/>
        <v>-</v>
      </c>
      <c r="BS64" s="142"/>
      <c r="BT64" s="82" t="str">
        <f>CONCATENATE("Studiepoeng relevant for: ",'Undervisning i fag med krav'!BS64)</f>
        <v xml:space="preserve">Studiepoeng relevant for: </v>
      </c>
      <c r="BU64" s="82" t="str">
        <f>IF('Undervisning i fag med krav'!BS64=0,"-",BT64)</f>
        <v>-</v>
      </c>
      <c r="BV64" s="136"/>
      <c r="BW64" s="84" t="b">
        <f>OR(BV64='Krav etter opplæringslova'!$B$27,BV64='Krav etter opplæringslova'!$B$30,BV64='Krav etter opplæringslova'!$B$31,BV64='Krav etter opplæringslova'!$B$34)</f>
        <v>0</v>
      </c>
      <c r="BX64" s="84" t="str">
        <f t="shared" si="51"/>
        <v>-</v>
      </c>
      <c r="BY64" s="84">
        <f t="shared" si="52"/>
        <v>30</v>
      </c>
      <c r="BZ64" s="78">
        <f t="shared" si="53"/>
        <v>30</v>
      </c>
      <c r="CA64" s="78" t="str">
        <f t="shared" si="54"/>
        <v>Ja, 30 studiepoeng</v>
      </c>
      <c r="CB64" s="84" t="str">
        <f t="shared" si="55"/>
        <v>Ja, 30 studiepoeng</v>
      </c>
      <c r="CC64" s="101" t="str">
        <f t="shared" si="56"/>
        <v>-</v>
      </c>
      <c r="CD64" s="142"/>
      <c r="CE64" s="82" t="str">
        <f>CONCATENATE("Studiepoeng relevant for: ",'Undervisning i fag med krav'!CD64)</f>
        <v xml:space="preserve">Studiepoeng relevant for: </v>
      </c>
      <c r="CF64" s="82" t="str">
        <f>IF('Undervisning i fag med krav'!CD64=0,"-",CE64)</f>
        <v>-</v>
      </c>
      <c r="CG64" s="136"/>
      <c r="CH64" s="84" t="b">
        <f>OR(CG64='Krav etter opplæringslova'!$B$27,CG64='Krav etter opplæringslova'!$B$30,CG64='Krav etter opplæringslova'!$B$31,CG64='Krav etter opplæringslova'!$B$34)</f>
        <v>0</v>
      </c>
      <c r="CI64" s="84" t="str">
        <f t="shared" si="57"/>
        <v>-</v>
      </c>
      <c r="CJ64" s="84">
        <f t="shared" si="58"/>
        <v>30</v>
      </c>
      <c r="CK64" s="78">
        <f t="shared" si="59"/>
        <v>30</v>
      </c>
      <c r="CL64" s="78" t="str">
        <f t="shared" si="60"/>
        <v>Ja, 30 studiepoeng</v>
      </c>
      <c r="CM64" s="84" t="str">
        <f t="shared" si="61"/>
        <v>Ja, 30 studiepoeng</v>
      </c>
      <c r="CN64" s="106" t="str">
        <f t="shared" si="62"/>
        <v>-</v>
      </c>
      <c r="CO64" s="44"/>
      <c r="CP64" s="45"/>
    </row>
    <row r="65" spans="1:94" s="51" customFormat="1" ht="28.5" x14ac:dyDescent="0.2">
      <c r="A65" s="49">
        <f>'Formell utdanning'!A65</f>
        <v>0</v>
      </c>
      <c r="B65" s="50">
        <f>'Formell utdanning'!B65</f>
        <v>0</v>
      </c>
      <c r="C65" s="94" t="str">
        <f t="shared" si="63"/>
        <v>-</v>
      </c>
      <c r="D65" s="95" t="str">
        <f t="shared" si="64"/>
        <v>-</v>
      </c>
      <c r="E65" s="133"/>
      <c r="F65" s="55" t="str">
        <f>CONCATENATE("Studiepoeng relevant for: ",'Undervisning i fag med krav'!E65)</f>
        <v xml:space="preserve">Studiepoeng relevant for: </v>
      </c>
      <c r="G65" s="82" t="str">
        <f>IF('Undervisning i fag med krav'!E65=0,"-",F65)</f>
        <v>-</v>
      </c>
      <c r="H65" s="136"/>
      <c r="I65" s="84" t="b">
        <f>OR(H65='Krav etter opplæringslova'!$B$27,H65='Krav etter opplæringslova'!$B$30,H65='Krav etter opplæringslova'!$B$31,H65='Krav etter opplæringslova'!$B$34)</f>
        <v>0</v>
      </c>
      <c r="J65" s="84" t="str">
        <f t="shared" si="65"/>
        <v>-</v>
      </c>
      <c r="K65" s="84">
        <f t="shared" si="66"/>
        <v>30</v>
      </c>
      <c r="L65" s="78">
        <f t="shared" si="67"/>
        <v>30</v>
      </c>
      <c r="M65" s="78" t="str">
        <f t="shared" si="18"/>
        <v>Ja, 30 studiepoeng</v>
      </c>
      <c r="N65" s="84" t="str">
        <f t="shared" si="68"/>
        <v>Ja, 30 studiepoeng</v>
      </c>
      <c r="O65" s="99" t="str">
        <f t="shared" si="69"/>
        <v>-</v>
      </c>
      <c r="P65" s="139"/>
      <c r="Q65" s="82" t="str">
        <f>CONCATENATE("Studiepoeng relevant for: ",'Undervisning i fag med krav'!P65)</f>
        <v xml:space="preserve">Studiepoeng relevant for: </v>
      </c>
      <c r="R65" s="82" t="str">
        <f>IF('Undervisning i fag med krav'!P65=0,"-",Q65)</f>
        <v>-</v>
      </c>
      <c r="S65" s="136"/>
      <c r="T65" s="84" t="b">
        <f>OR(S65='Krav etter opplæringslova'!$B$27,S65='Krav etter opplæringslova'!$B$30,S65='Krav etter opplæringslova'!$B$31,S65='Krav etter opplæringslova'!$B$34)</f>
        <v>0</v>
      </c>
      <c r="U65" s="84" t="str">
        <f t="shared" si="21"/>
        <v>-</v>
      </c>
      <c r="V65" s="84">
        <f t="shared" si="22"/>
        <v>30</v>
      </c>
      <c r="W65" s="78">
        <f t="shared" si="23"/>
        <v>30</v>
      </c>
      <c r="X65" s="78" t="str">
        <f t="shared" si="24"/>
        <v>Ja, 30 studiepoeng</v>
      </c>
      <c r="Y65" s="84" t="str">
        <f t="shared" si="25"/>
        <v>Ja, 30 studiepoeng</v>
      </c>
      <c r="Z65" s="99" t="str">
        <f t="shared" si="26"/>
        <v>-</v>
      </c>
      <c r="AA65" s="142"/>
      <c r="AB65" s="82" t="str">
        <f>CONCATENATE("Studiepoeng relevant for: ",'Undervisning i fag med krav'!AA65)</f>
        <v xml:space="preserve">Studiepoeng relevant for: </v>
      </c>
      <c r="AC65" s="82" t="str">
        <f>IF('Undervisning i fag med krav'!AA65=0,"-",AB65)</f>
        <v>-</v>
      </c>
      <c r="AD65" s="136"/>
      <c r="AE65" s="84" t="b">
        <f>OR(AD65='Krav etter opplæringslova'!$B$27,AD65='Krav etter opplæringslova'!$B$30,AD65='Krav etter opplæringslova'!$B$31,AD65='Krav etter opplæringslova'!$B$34)</f>
        <v>0</v>
      </c>
      <c r="AF65" s="84" t="str">
        <f t="shared" si="27"/>
        <v>-</v>
      </c>
      <c r="AG65" s="84">
        <f t="shared" si="28"/>
        <v>30</v>
      </c>
      <c r="AH65" s="78">
        <f t="shared" si="29"/>
        <v>30</v>
      </c>
      <c r="AI65" s="78" t="str">
        <f t="shared" si="30"/>
        <v>Ja, 30 studiepoeng</v>
      </c>
      <c r="AJ65" s="84" t="str">
        <f t="shared" si="31"/>
        <v>Ja, 30 studiepoeng</v>
      </c>
      <c r="AK65" s="99" t="str">
        <f t="shared" si="32"/>
        <v>-</v>
      </c>
      <c r="AL65" s="139"/>
      <c r="AM65" s="82" t="str">
        <f>CONCATENATE("Studiepoeng relevant for: ",'Undervisning i fag med krav'!AL65)</f>
        <v xml:space="preserve">Studiepoeng relevant for: </v>
      </c>
      <c r="AN65" s="82" t="str">
        <f>IF('Undervisning i fag med krav'!AL65=0,"-",AM65)</f>
        <v>-</v>
      </c>
      <c r="AO65" s="136"/>
      <c r="AP65" s="84" t="b">
        <f>OR(AO65='Krav etter opplæringslova'!$B$27,AO65='Krav etter opplæringslova'!$B$30,AO65='Krav etter opplæringslova'!$B$31,AO65='Krav etter opplæringslova'!$B$34)</f>
        <v>0</v>
      </c>
      <c r="AQ65" s="84" t="str">
        <f t="shared" si="33"/>
        <v>-</v>
      </c>
      <c r="AR65" s="84">
        <f t="shared" si="34"/>
        <v>30</v>
      </c>
      <c r="AS65" s="78">
        <f t="shared" si="35"/>
        <v>30</v>
      </c>
      <c r="AT65" s="78" t="str">
        <f t="shared" si="36"/>
        <v>Ja, 30 studiepoeng</v>
      </c>
      <c r="AU65" s="84" t="str">
        <f t="shared" si="37"/>
        <v>Ja, 30 studiepoeng</v>
      </c>
      <c r="AV65" s="99" t="str">
        <f t="shared" si="38"/>
        <v>-</v>
      </c>
      <c r="AW65" s="142"/>
      <c r="AX65" s="82" t="str">
        <f>CONCATENATE("Studiepoeng relevant for: ",'Undervisning i fag med krav'!AW65)</f>
        <v xml:space="preserve">Studiepoeng relevant for: </v>
      </c>
      <c r="AY65" s="82" t="str">
        <f>IF('Undervisning i fag med krav'!AW65=0,"-",AX65)</f>
        <v>-</v>
      </c>
      <c r="AZ65" s="136"/>
      <c r="BA65" s="84" t="b">
        <f>OR(AZ65='Krav etter opplæringslova'!$B$27,AZ65='Krav etter opplæringslova'!$B$30,AZ65='Krav etter opplæringslova'!$B$31,AZ65='Krav etter opplæringslova'!$B$34)</f>
        <v>0</v>
      </c>
      <c r="BB65" s="84" t="str">
        <f t="shared" si="39"/>
        <v>-</v>
      </c>
      <c r="BC65" s="84">
        <f t="shared" si="40"/>
        <v>30</v>
      </c>
      <c r="BD65" s="78">
        <f t="shared" si="41"/>
        <v>30</v>
      </c>
      <c r="BE65" s="78" t="str">
        <f t="shared" si="42"/>
        <v>Ja, 30 studiepoeng</v>
      </c>
      <c r="BF65" s="84" t="str">
        <f t="shared" si="43"/>
        <v>Ja, 30 studiepoeng</v>
      </c>
      <c r="BG65" s="99" t="str">
        <f t="shared" si="44"/>
        <v>-</v>
      </c>
      <c r="BH65" s="139"/>
      <c r="BI65" s="82" t="str">
        <f>CONCATENATE("Studiepoeng relevant for: ",'Undervisning i fag med krav'!BH65)</f>
        <v xml:space="preserve">Studiepoeng relevant for: </v>
      </c>
      <c r="BJ65" s="82" t="str">
        <f>IF('Undervisning i fag med krav'!BH65=0,"-",BI65)</f>
        <v>-</v>
      </c>
      <c r="BK65" s="136"/>
      <c r="BL65" s="84" t="b">
        <f>OR(BK65='Krav etter opplæringslova'!$B$27,BK65='Krav etter opplæringslova'!$B$30,BK65='Krav etter opplæringslova'!$B$31,BK65='Krav etter opplæringslova'!$B$34)</f>
        <v>0</v>
      </c>
      <c r="BM65" s="84" t="str">
        <f t="shared" si="45"/>
        <v>-</v>
      </c>
      <c r="BN65" s="84">
        <f t="shared" si="46"/>
        <v>30</v>
      </c>
      <c r="BO65" s="78">
        <f t="shared" si="47"/>
        <v>30</v>
      </c>
      <c r="BP65" s="78" t="str">
        <f t="shared" si="48"/>
        <v>Ja, 30 studiepoeng</v>
      </c>
      <c r="BQ65" s="84" t="str">
        <f t="shared" si="49"/>
        <v>Ja, 30 studiepoeng</v>
      </c>
      <c r="BR65" s="101" t="str">
        <f t="shared" si="50"/>
        <v>-</v>
      </c>
      <c r="BS65" s="142"/>
      <c r="BT65" s="82" t="str">
        <f>CONCATENATE("Studiepoeng relevant for: ",'Undervisning i fag med krav'!BS65)</f>
        <v xml:space="preserve">Studiepoeng relevant for: </v>
      </c>
      <c r="BU65" s="82" t="str">
        <f>IF('Undervisning i fag med krav'!BS65=0,"-",BT65)</f>
        <v>-</v>
      </c>
      <c r="BV65" s="136"/>
      <c r="BW65" s="84" t="b">
        <f>OR(BV65='Krav etter opplæringslova'!$B$27,BV65='Krav etter opplæringslova'!$B$30,BV65='Krav etter opplæringslova'!$B$31,BV65='Krav etter opplæringslova'!$B$34)</f>
        <v>0</v>
      </c>
      <c r="BX65" s="84" t="str">
        <f t="shared" si="51"/>
        <v>-</v>
      </c>
      <c r="BY65" s="84">
        <f t="shared" si="52"/>
        <v>30</v>
      </c>
      <c r="BZ65" s="78">
        <f t="shared" si="53"/>
        <v>30</v>
      </c>
      <c r="CA65" s="78" t="str">
        <f t="shared" si="54"/>
        <v>Ja, 30 studiepoeng</v>
      </c>
      <c r="CB65" s="84" t="str">
        <f t="shared" si="55"/>
        <v>Ja, 30 studiepoeng</v>
      </c>
      <c r="CC65" s="101" t="str">
        <f t="shared" si="56"/>
        <v>-</v>
      </c>
      <c r="CD65" s="142"/>
      <c r="CE65" s="82" t="str">
        <f>CONCATENATE("Studiepoeng relevant for: ",'Undervisning i fag med krav'!CD65)</f>
        <v xml:space="preserve">Studiepoeng relevant for: </v>
      </c>
      <c r="CF65" s="82" t="str">
        <f>IF('Undervisning i fag med krav'!CD65=0,"-",CE65)</f>
        <v>-</v>
      </c>
      <c r="CG65" s="136"/>
      <c r="CH65" s="84" t="b">
        <f>OR(CG65='Krav etter opplæringslova'!$B$27,CG65='Krav etter opplæringslova'!$B$30,CG65='Krav etter opplæringslova'!$B$31,CG65='Krav etter opplæringslova'!$B$34)</f>
        <v>0</v>
      </c>
      <c r="CI65" s="84" t="str">
        <f t="shared" si="57"/>
        <v>-</v>
      </c>
      <c r="CJ65" s="84">
        <f t="shared" si="58"/>
        <v>30</v>
      </c>
      <c r="CK65" s="78">
        <f t="shared" si="59"/>
        <v>30</v>
      </c>
      <c r="CL65" s="78" t="str">
        <f t="shared" si="60"/>
        <v>Ja, 30 studiepoeng</v>
      </c>
      <c r="CM65" s="84" t="str">
        <f t="shared" si="61"/>
        <v>Ja, 30 studiepoeng</v>
      </c>
      <c r="CN65" s="106" t="str">
        <f t="shared" si="62"/>
        <v>-</v>
      </c>
      <c r="CO65" s="44"/>
      <c r="CP65" s="45"/>
    </row>
    <row r="66" spans="1:94" s="51" customFormat="1" ht="28.5" x14ac:dyDescent="0.2">
      <c r="A66" s="49">
        <f>'Formell utdanning'!A66</f>
        <v>0</v>
      </c>
      <c r="B66" s="50">
        <f>'Formell utdanning'!B66</f>
        <v>0</v>
      </c>
      <c r="C66" s="94" t="str">
        <f t="shared" si="63"/>
        <v>-</v>
      </c>
      <c r="D66" s="95" t="str">
        <f t="shared" si="64"/>
        <v>-</v>
      </c>
      <c r="E66" s="133"/>
      <c r="F66" s="55" t="str">
        <f>CONCATENATE("Studiepoeng relevant for: ",'Undervisning i fag med krav'!E66)</f>
        <v xml:space="preserve">Studiepoeng relevant for: </v>
      </c>
      <c r="G66" s="82" t="str">
        <f>IF('Undervisning i fag med krav'!E66=0,"-",F66)</f>
        <v>-</v>
      </c>
      <c r="H66" s="136"/>
      <c r="I66" s="84" t="b">
        <f>OR(H66='Krav etter opplæringslova'!$B$27,H66='Krav etter opplæringslova'!$B$30,H66='Krav etter opplæringslova'!$B$31,H66='Krav etter opplæringslova'!$B$34)</f>
        <v>0</v>
      </c>
      <c r="J66" s="84" t="str">
        <f t="shared" si="65"/>
        <v>-</v>
      </c>
      <c r="K66" s="84">
        <f t="shared" si="66"/>
        <v>30</v>
      </c>
      <c r="L66" s="78">
        <f t="shared" si="67"/>
        <v>30</v>
      </c>
      <c r="M66" s="78" t="str">
        <f t="shared" si="18"/>
        <v>Ja, 30 studiepoeng</v>
      </c>
      <c r="N66" s="84" t="str">
        <f t="shared" si="68"/>
        <v>Ja, 30 studiepoeng</v>
      </c>
      <c r="O66" s="99" t="str">
        <f t="shared" si="69"/>
        <v>-</v>
      </c>
      <c r="P66" s="139"/>
      <c r="Q66" s="82" t="str">
        <f>CONCATENATE("Studiepoeng relevant for: ",'Undervisning i fag med krav'!P66)</f>
        <v xml:space="preserve">Studiepoeng relevant for: </v>
      </c>
      <c r="R66" s="82" t="str">
        <f>IF('Undervisning i fag med krav'!P66=0,"-",Q66)</f>
        <v>-</v>
      </c>
      <c r="S66" s="136"/>
      <c r="T66" s="84" t="b">
        <f>OR(S66='Krav etter opplæringslova'!$B$27,S66='Krav etter opplæringslova'!$B$30,S66='Krav etter opplæringslova'!$B$31,S66='Krav etter opplæringslova'!$B$34)</f>
        <v>0</v>
      </c>
      <c r="U66" s="84" t="str">
        <f t="shared" si="21"/>
        <v>-</v>
      </c>
      <c r="V66" s="84">
        <f t="shared" si="22"/>
        <v>30</v>
      </c>
      <c r="W66" s="78">
        <f t="shared" si="23"/>
        <v>30</v>
      </c>
      <c r="X66" s="78" t="str">
        <f t="shared" si="24"/>
        <v>Ja, 30 studiepoeng</v>
      </c>
      <c r="Y66" s="84" t="str">
        <f t="shared" si="25"/>
        <v>Ja, 30 studiepoeng</v>
      </c>
      <c r="Z66" s="99" t="str">
        <f t="shared" si="26"/>
        <v>-</v>
      </c>
      <c r="AA66" s="142"/>
      <c r="AB66" s="82" t="str">
        <f>CONCATENATE("Studiepoeng relevant for: ",'Undervisning i fag med krav'!AA66)</f>
        <v xml:space="preserve">Studiepoeng relevant for: </v>
      </c>
      <c r="AC66" s="82" t="str">
        <f>IF('Undervisning i fag med krav'!AA66=0,"-",AB66)</f>
        <v>-</v>
      </c>
      <c r="AD66" s="136"/>
      <c r="AE66" s="84" t="b">
        <f>OR(AD66='Krav etter opplæringslova'!$B$27,AD66='Krav etter opplæringslova'!$B$30,AD66='Krav etter opplæringslova'!$B$31,AD66='Krav etter opplæringslova'!$B$34)</f>
        <v>0</v>
      </c>
      <c r="AF66" s="84" t="str">
        <f t="shared" si="27"/>
        <v>-</v>
      </c>
      <c r="AG66" s="84">
        <f t="shared" si="28"/>
        <v>30</v>
      </c>
      <c r="AH66" s="78">
        <f t="shared" si="29"/>
        <v>30</v>
      </c>
      <c r="AI66" s="78" t="str">
        <f t="shared" si="30"/>
        <v>Ja, 30 studiepoeng</v>
      </c>
      <c r="AJ66" s="84" t="str">
        <f t="shared" si="31"/>
        <v>Ja, 30 studiepoeng</v>
      </c>
      <c r="AK66" s="99" t="str">
        <f t="shared" si="32"/>
        <v>-</v>
      </c>
      <c r="AL66" s="139"/>
      <c r="AM66" s="82" t="str">
        <f>CONCATENATE("Studiepoeng relevant for: ",'Undervisning i fag med krav'!AL66)</f>
        <v xml:space="preserve">Studiepoeng relevant for: </v>
      </c>
      <c r="AN66" s="82" t="str">
        <f>IF('Undervisning i fag med krav'!AL66=0,"-",AM66)</f>
        <v>-</v>
      </c>
      <c r="AO66" s="136"/>
      <c r="AP66" s="84" t="b">
        <f>OR(AO66='Krav etter opplæringslova'!$B$27,AO66='Krav etter opplæringslova'!$B$30,AO66='Krav etter opplæringslova'!$B$31,AO66='Krav etter opplæringslova'!$B$34)</f>
        <v>0</v>
      </c>
      <c r="AQ66" s="84" t="str">
        <f t="shared" si="33"/>
        <v>-</v>
      </c>
      <c r="AR66" s="84">
        <f t="shared" si="34"/>
        <v>30</v>
      </c>
      <c r="AS66" s="78">
        <f t="shared" si="35"/>
        <v>30</v>
      </c>
      <c r="AT66" s="78" t="str">
        <f t="shared" si="36"/>
        <v>Ja, 30 studiepoeng</v>
      </c>
      <c r="AU66" s="84" t="str">
        <f t="shared" si="37"/>
        <v>Ja, 30 studiepoeng</v>
      </c>
      <c r="AV66" s="99" t="str">
        <f t="shared" si="38"/>
        <v>-</v>
      </c>
      <c r="AW66" s="142"/>
      <c r="AX66" s="82" t="str">
        <f>CONCATENATE("Studiepoeng relevant for: ",'Undervisning i fag med krav'!AW66)</f>
        <v xml:space="preserve">Studiepoeng relevant for: </v>
      </c>
      <c r="AY66" s="82" t="str">
        <f>IF('Undervisning i fag med krav'!AW66=0,"-",AX66)</f>
        <v>-</v>
      </c>
      <c r="AZ66" s="136"/>
      <c r="BA66" s="84" t="b">
        <f>OR(AZ66='Krav etter opplæringslova'!$B$27,AZ66='Krav etter opplæringslova'!$B$30,AZ66='Krav etter opplæringslova'!$B$31,AZ66='Krav etter opplæringslova'!$B$34)</f>
        <v>0</v>
      </c>
      <c r="BB66" s="84" t="str">
        <f t="shared" si="39"/>
        <v>-</v>
      </c>
      <c r="BC66" s="84">
        <f t="shared" si="40"/>
        <v>30</v>
      </c>
      <c r="BD66" s="78">
        <f t="shared" si="41"/>
        <v>30</v>
      </c>
      <c r="BE66" s="78" t="str">
        <f t="shared" si="42"/>
        <v>Ja, 30 studiepoeng</v>
      </c>
      <c r="BF66" s="84" t="str">
        <f t="shared" si="43"/>
        <v>Ja, 30 studiepoeng</v>
      </c>
      <c r="BG66" s="99" t="str">
        <f t="shared" si="44"/>
        <v>-</v>
      </c>
      <c r="BH66" s="139"/>
      <c r="BI66" s="82" t="str">
        <f>CONCATENATE("Studiepoeng relevant for: ",'Undervisning i fag med krav'!BH66)</f>
        <v xml:space="preserve">Studiepoeng relevant for: </v>
      </c>
      <c r="BJ66" s="82" t="str">
        <f>IF('Undervisning i fag med krav'!BH66=0,"-",BI66)</f>
        <v>-</v>
      </c>
      <c r="BK66" s="136"/>
      <c r="BL66" s="84" t="b">
        <f>OR(BK66='Krav etter opplæringslova'!$B$27,BK66='Krav etter opplæringslova'!$B$30,BK66='Krav etter opplæringslova'!$B$31,BK66='Krav etter opplæringslova'!$B$34)</f>
        <v>0</v>
      </c>
      <c r="BM66" s="84" t="str">
        <f t="shared" si="45"/>
        <v>-</v>
      </c>
      <c r="BN66" s="84">
        <f t="shared" si="46"/>
        <v>30</v>
      </c>
      <c r="BO66" s="78">
        <f t="shared" si="47"/>
        <v>30</v>
      </c>
      <c r="BP66" s="78" t="str">
        <f t="shared" si="48"/>
        <v>Ja, 30 studiepoeng</v>
      </c>
      <c r="BQ66" s="84" t="str">
        <f t="shared" si="49"/>
        <v>Ja, 30 studiepoeng</v>
      </c>
      <c r="BR66" s="101" t="str">
        <f t="shared" si="50"/>
        <v>-</v>
      </c>
      <c r="BS66" s="142"/>
      <c r="BT66" s="82" t="str">
        <f>CONCATENATE("Studiepoeng relevant for: ",'Undervisning i fag med krav'!BS66)</f>
        <v xml:space="preserve">Studiepoeng relevant for: </v>
      </c>
      <c r="BU66" s="82" t="str">
        <f>IF('Undervisning i fag med krav'!BS66=0,"-",BT66)</f>
        <v>-</v>
      </c>
      <c r="BV66" s="136"/>
      <c r="BW66" s="84" t="b">
        <f>OR(BV66='Krav etter opplæringslova'!$B$27,BV66='Krav etter opplæringslova'!$B$30,BV66='Krav etter opplæringslova'!$B$31,BV66='Krav etter opplæringslova'!$B$34)</f>
        <v>0</v>
      </c>
      <c r="BX66" s="84" t="str">
        <f t="shared" si="51"/>
        <v>-</v>
      </c>
      <c r="BY66" s="84">
        <f t="shared" si="52"/>
        <v>30</v>
      </c>
      <c r="BZ66" s="78">
        <f t="shared" si="53"/>
        <v>30</v>
      </c>
      <c r="CA66" s="78" t="str">
        <f t="shared" si="54"/>
        <v>Ja, 30 studiepoeng</v>
      </c>
      <c r="CB66" s="84" t="str">
        <f t="shared" si="55"/>
        <v>Ja, 30 studiepoeng</v>
      </c>
      <c r="CC66" s="101" t="str">
        <f t="shared" si="56"/>
        <v>-</v>
      </c>
      <c r="CD66" s="142"/>
      <c r="CE66" s="82" t="str">
        <f>CONCATENATE("Studiepoeng relevant for: ",'Undervisning i fag med krav'!CD66)</f>
        <v xml:space="preserve">Studiepoeng relevant for: </v>
      </c>
      <c r="CF66" s="82" t="str">
        <f>IF('Undervisning i fag med krav'!CD66=0,"-",CE66)</f>
        <v>-</v>
      </c>
      <c r="CG66" s="136"/>
      <c r="CH66" s="84" t="b">
        <f>OR(CG66='Krav etter opplæringslova'!$B$27,CG66='Krav etter opplæringslova'!$B$30,CG66='Krav etter opplæringslova'!$B$31,CG66='Krav etter opplæringslova'!$B$34)</f>
        <v>0</v>
      </c>
      <c r="CI66" s="84" t="str">
        <f t="shared" si="57"/>
        <v>-</v>
      </c>
      <c r="CJ66" s="84">
        <f t="shared" si="58"/>
        <v>30</v>
      </c>
      <c r="CK66" s="78">
        <f t="shared" si="59"/>
        <v>30</v>
      </c>
      <c r="CL66" s="78" t="str">
        <f t="shared" si="60"/>
        <v>Ja, 30 studiepoeng</v>
      </c>
      <c r="CM66" s="84" t="str">
        <f t="shared" si="61"/>
        <v>Ja, 30 studiepoeng</v>
      </c>
      <c r="CN66" s="106" t="str">
        <f t="shared" si="62"/>
        <v>-</v>
      </c>
      <c r="CO66" s="44"/>
      <c r="CP66" s="45"/>
    </row>
    <row r="67" spans="1:94" s="51" customFormat="1" ht="28.5" x14ac:dyDescent="0.2">
      <c r="A67" s="49">
        <f>'Formell utdanning'!A67</f>
        <v>0</v>
      </c>
      <c r="B67" s="50">
        <f>'Formell utdanning'!B67</f>
        <v>0</v>
      </c>
      <c r="C67" s="94" t="str">
        <f t="shared" si="63"/>
        <v>-</v>
      </c>
      <c r="D67" s="95" t="str">
        <f t="shared" si="64"/>
        <v>-</v>
      </c>
      <c r="E67" s="133"/>
      <c r="F67" s="55" t="str">
        <f>CONCATENATE("Studiepoeng relevant for: ",'Undervisning i fag med krav'!E67)</f>
        <v xml:space="preserve">Studiepoeng relevant for: </v>
      </c>
      <c r="G67" s="82" t="str">
        <f>IF('Undervisning i fag med krav'!E67=0,"-",F67)</f>
        <v>-</v>
      </c>
      <c r="H67" s="136"/>
      <c r="I67" s="84" t="b">
        <f>OR(H67='Krav etter opplæringslova'!$B$27,H67='Krav etter opplæringslova'!$B$30,H67='Krav etter opplæringslova'!$B$31,H67='Krav etter opplæringslova'!$B$34)</f>
        <v>0</v>
      </c>
      <c r="J67" s="84" t="str">
        <f t="shared" si="65"/>
        <v>-</v>
      </c>
      <c r="K67" s="84">
        <f t="shared" si="66"/>
        <v>30</v>
      </c>
      <c r="L67" s="78">
        <f t="shared" si="67"/>
        <v>30</v>
      </c>
      <c r="M67" s="78" t="str">
        <f t="shared" si="18"/>
        <v>Ja, 30 studiepoeng</v>
      </c>
      <c r="N67" s="84" t="str">
        <f t="shared" si="68"/>
        <v>Ja, 30 studiepoeng</v>
      </c>
      <c r="O67" s="99" t="str">
        <f t="shared" si="69"/>
        <v>-</v>
      </c>
      <c r="P67" s="139"/>
      <c r="Q67" s="82" t="str">
        <f>CONCATENATE("Studiepoeng relevant for: ",'Undervisning i fag med krav'!P67)</f>
        <v xml:space="preserve">Studiepoeng relevant for: </v>
      </c>
      <c r="R67" s="82" t="str">
        <f>IF('Undervisning i fag med krav'!P67=0,"-",Q67)</f>
        <v>-</v>
      </c>
      <c r="S67" s="136"/>
      <c r="T67" s="84" t="b">
        <f>OR(S67='Krav etter opplæringslova'!$B$27,S67='Krav etter opplæringslova'!$B$30,S67='Krav etter opplæringslova'!$B$31,S67='Krav etter opplæringslova'!$B$34)</f>
        <v>0</v>
      </c>
      <c r="U67" s="84" t="str">
        <f t="shared" si="21"/>
        <v>-</v>
      </c>
      <c r="V67" s="84">
        <f t="shared" si="22"/>
        <v>30</v>
      </c>
      <c r="W67" s="78">
        <f t="shared" si="23"/>
        <v>30</v>
      </c>
      <c r="X67" s="78" t="str">
        <f t="shared" si="24"/>
        <v>Ja, 30 studiepoeng</v>
      </c>
      <c r="Y67" s="84" t="str">
        <f t="shared" si="25"/>
        <v>Ja, 30 studiepoeng</v>
      </c>
      <c r="Z67" s="99" t="str">
        <f t="shared" si="26"/>
        <v>-</v>
      </c>
      <c r="AA67" s="142"/>
      <c r="AB67" s="82" t="str">
        <f>CONCATENATE("Studiepoeng relevant for: ",'Undervisning i fag med krav'!AA67)</f>
        <v xml:space="preserve">Studiepoeng relevant for: </v>
      </c>
      <c r="AC67" s="82" t="str">
        <f>IF('Undervisning i fag med krav'!AA67=0,"-",AB67)</f>
        <v>-</v>
      </c>
      <c r="AD67" s="136"/>
      <c r="AE67" s="84" t="b">
        <f>OR(AD67='Krav etter opplæringslova'!$B$27,AD67='Krav etter opplæringslova'!$B$30,AD67='Krav etter opplæringslova'!$B$31,AD67='Krav etter opplæringslova'!$B$34)</f>
        <v>0</v>
      </c>
      <c r="AF67" s="84" t="str">
        <f t="shared" si="27"/>
        <v>-</v>
      </c>
      <c r="AG67" s="84">
        <f t="shared" si="28"/>
        <v>30</v>
      </c>
      <c r="AH67" s="78">
        <f t="shared" si="29"/>
        <v>30</v>
      </c>
      <c r="AI67" s="78" t="str">
        <f t="shared" si="30"/>
        <v>Ja, 30 studiepoeng</v>
      </c>
      <c r="AJ67" s="84" t="str">
        <f t="shared" si="31"/>
        <v>Ja, 30 studiepoeng</v>
      </c>
      <c r="AK67" s="99" t="str">
        <f t="shared" si="32"/>
        <v>-</v>
      </c>
      <c r="AL67" s="139"/>
      <c r="AM67" s="82" t="str">
        <f>CONCATENATE("Studiepoeng relevant for: ",'Undervisning i fag med krav'!AL67)</f>
        <v xml:space="preserve">Studiepoeng relevant for: </v>
      </c>
      <c r="AN67" s="82" t="str">
        <f>IF('Undervisning i fag med krav'!AL67=0,"-",AM67)</f>
        <v>-</v>
      </c>
      <c r="AO67" s="136"/>
      <c r="AP67" s="84" t="b">
        <f>OR(AO67='Krav etter opplæringslova'!$B$27,AO67='Krav etter opplæringslova'!$B$30,AO67='Krav etter opplæringslova'!$B$31,AO67='Krav etter opplæringslova'!$B$34)</f>
        <v>0</v>
      </c>
      <c r="AQ67" s="84" t="str">
        <f t="shared" si="33"/>
        <v>-</v>
      </c>
      <c r="AR67" s="84">
        <f t="shared" si="34"/>
        <v>30</v>
      </c>
      <c r="AS67" s="78">
        <f t="shared" si="35"/>
        <v>30</v>
      </c>
      <c r="AT67" s="78" t="str">
        <f t="shared" si="36"/>
        <v>Ja, 30 studiepoeng</v>
      </c>
      <c r="AU67" s="84" t="str">
        <f t="shared" si="37"/>
        <v>Ja, 30 studiepoeng</v>
      </c>
      <c r="AV67" s="99" t="str">
        <f t="shared" si="38"/>
        <v>-</v>
      </c>
      <c r="AW67" s="142"/>
      <c r="AX67" s="82" t="str">
        <f>CONCATENATE("Studiepoeng relevant for: ",'Undervisning i fag med krav'!AW67)</f>
        <v xml:space="preserve">Studiepoeng relevant for: </v>
      </c>
      <c r="AY67" s="82" t="str">
        <f>IF('Undervisning i fag med krav'!AW67=0,"-",AX67)</f>
        <v>-</v>
      </c>
      <c r="AZ67" s="136"/>
      <c r="BA67" s="84" t="b">
        <f>OR(AZ67='Krav etter opplæringslova'!$B$27,AZ67='Krav etter opplæringslova'!$B$30,AZ67='Krav etter opplæringslova'!$B$31,AZ67='Krav etter opplæringslova'!$B$34)</f>
        <v>0</v>
      </c>
      <c r="BB67" s="84" t="str">
        <f t="shared" si="39"/>
        <v>-</v>
      </c>
      <c r="BC67" s="84">
        <f t="shared" si="40"/>
        <v>30</v>
      </c>
      <c r="BD67" s="78">
        <f t="shared" si="41"/>
        <v>30</v>
      </c>
      <c r="BE67" s="78" t="str">
        <f t="shared" si="42"/>
        <v>Ja, 30 studiepoeng</v>
      </c>
      <c r="BF67" s="84" t="str">
        <f t="shared" si="43"/>
        <v>Ja, 30 studiepoeng</v>
      </c>
      <c r="BG67" s="99" t="str">
        <f t="shared" si="44"/>
        <v>-</v>
      </c>
      <c r="BH67" s="139"/>
      <c r="BI67" s="82" t="str">
        <f>CONCATENATE("Studiepoeng relevant for: ",'Undervisning i fag med krav'!BH67)</f>
        <v xml:space="preserve">Studiepoeng relevant for: </v>
      </c>
      <c r="BJ67" s="82" t="str">
        <f>IF('Undervisning i fag med krav'!BH67=0,"-",BI67)</f>
        <v>-</v>
      </c>
      <c r="BK67" s="136"/>
      <c r="BL67" s="84" t="b">
        <f>OR(BK67='Krav etter opplæringslova'!$B$27,BK67='Krav etter opplæringslova'!$B$30,BK67='Krav etter opplæringslova'!$B$31,BK67='Krav etter opplæringslova'!$B$34)</f>
        <v>0</v>
      </c>
      <c r="BM67" s="84" t="str">
        <f t="shared" si="45"/>
        <v>-</v>
      </c>
      <c r="BN67" s="84">
        <f t="shared" si="46"/>
        <v>30</v>
      </c>
      <c r="BO67" s="78">
        <f t="shared" si="47"/>
        <v>30</v>
      </c>
      <c r="BP67" s="78" t="str">
        <f t="shared" si="48"/>
        <v>Ja, 30 studiepoeng</v>
      </c>
      <c r="BQ67" s="84" t="str">
        <f t="shared" si="49"/>
        <v>Ja, 30 studiepoeng</v>
      </c>
      <c r="BR67" s="101" t="str">
        <f t="shared" si="50"/>
        <v>-</v>
      </c>
      <c r="BS67" s="142"/>
      <c r="BT67" s="82" t="str">
        <f>CONCATENATE("Studiepoeng relevant for: ",'Undervisning i fag med krav'!BS67)</f>
        <v xml:space="preserve">Studiepoeng relevant for: </v>
      </c>
      <c r="BU67" s="82" t="str">
        <f>IF('Undervisning i fag med krav'!BS67=0,"-",BT67)</f>
        <v>-</v>
      </c>
      <c r="BV67" s="136"/>
      <c r="BW67" s="84" t="b">
        <f>OR(BV67='Krav etter opplæringslova'!$B$27,BV67='Krav etter opplæringslova'!$B$30,BV67='Krav etter opplæringslova'!$B$31,BV67='Krav etter opplæringslova'!$B$34)</f>
        <v>0</v>
      </c>
      <c r="BX67" s="84" t="str">
        <f t="shared" si="51"/>
        <v>-</v>
      </c>
      <c r="BY67" s="84">
        <f t="shared" si="52"/>
        <v>30</v>
      </c>
      <c r="BZ67" s="78">
        <f t="shared" si="53"/>
        <v>30</v>
      </c>
      <c r="CA67" s="78" t="str">
        <f t="shared" si="54"/>
        <v>Ja, 30 studiepoeng</v>
      </c>
      <c r="CB67" s="84" t="str">
        <f t="shared" si="55"/>
        <v>Ja, 30 studiepoeng</v>
      </c>
      <c r="CC67" s="101" t="str">
        <f t="shared" si="56"/>
        <v>-</v>
      </c>
      <c r="CD67" s="142"/>
      <c r="CE67" s="82" t="str">
        <f>CONCATENATE("Studiepoeng relevant for: ",'Undervisning i fag med krav'!CD67)</f>
        <v xml:space="preserve">Studiepoeng relevant for: </v>
      </c>
      <c r="CF67" s="82" t="str">
        <f>IF('Undervisning i fag med krav'!CD67=0,"-",CE67)</f>
        <v>-</v>
      </c>
      <c r="CG67" s="136"/>
      <c r="CH67" s="84" t="b">
        <f>OR(CG67='Krav etter opplæringslova'!$B$27,CG67='Krav etter opplæringslova'!$B$30,CG67='Krav etter opplæringslova'!$B$31,CG67='Krav etter opplæringslova'!$B$34)</f>
        <v>0</v>
      </c>
      <c r="CI67" s="84" t="str">
        <f t="shared" si="57"/>
        <v>-</v>
      </c>
      <c r="CJ67" s="84">
        <f t="shared" si="58"/>
        <v>30</v>
      </c>
      <c r="CK67" s="78">
        <f t="shared" si="59"/>
        <v>30</v>
      </c>
      <c r="CL67" s="78" t="str">
        <f t="shared" si="60"/>
        <v>Ja, 30 studiepoeng</v>
      </c>
      <c r="CM67" s="84" t="str">
        <f t="shared" si="61"/>
        <v>Ja, 30 studiepoeng</v>
      </c>
      <c r="CN67" s="106" t="str">
        <f t="shared" si="62"/>
        <v>-</v>
      </c>
      <c r="CO67" s="44"/>
      <c r="CP67" s="45"/>
    </row>
    <row r="68" spans="1:94" s="51" customFormat="1" ht="28.5" x14ac:dyDescent="0.2">
      <c r="A68" s="49">
        <f>'Formell utdanning'!A68</f>
        <v>0</v>
      </c>
      <c r="B68" s="50">
        <f>'Formell utdanning'!B68</f>
        <v>0</v>
      </c>
      <c r="C68" s="94" t="str">
        <f t="shared" si="63"/>
        <v>-</v>
      </c>
      <c r="D68" s="95" t="str">
        <f t="shared" si="64"/>
        <v>-</v>
      </c>
      <c r="E68" s="133"/>
      <c r="F68" s="55" t="str">
        <f>CONCATENATE("Studiepoeng relevant for: ",'Undervisning i fag med krav'!E68)</f>
        <v xml:space="preserve">Studiepoeng relevant for: </v>
      </c>
      <c r="G68" s="82" t="str">
        <f>IF('Undervisning i fag med krav'!E68=0,"-",F68)</f>
        <v>-</v>
      </c>
      <c r="H68" s="136"/>
      <c r="I68" s="84" t="b">
        <f>OR(H68='Krav etter opplæringslova'!$B$27,H68='Krav etter opplæringslova'!$B$30,H68='Krav etter opplæringslova'!$B$31,H68='Krav etter opplæringslova'!$B$34)</f>
        <v>0</v>
      </c>
      <c r="J68" s="84" t="str">
        <f t="shared" si="65"/>
        <v>-</v>
      </c>
      <c r="K68" s="84">
        <f t="shared" si="66"/>
        <v>30</v>
      </c>
      <c r="L68" s="78">
        <f t="shared" si="67"/>
        <v>30</v>
      </c>
      <c r="M68" s="78" t="str">
        <f t="shared" si="18"/>
        <v>Ja, 30 studiepoeng</v>
      </c>
      <c r="N68" s="84" t="str">
        <f t="shared" si="68"/>
        <v>Ja, 30 studiepoeng</v>
      </c>
      <c r="O68" s="99" t="str">
        <f t="shared" si="69"/>
        <v>-</v>
      </c>
      <c r="P68" s="139"/>
      <c r="Q68" s="82" t="str">
        <f>CONCATENATE("Studiepoeng relevant for: ",'Undervisning i fag med krav'!P68)</f>
        <v xml:space="preserve">Studiepoeng relevant for: </v>
      </c>
      <c r="R68" s="82" t="str">
        <f>IF('Undervisning i fag med krav'!P68=0,"-",Q68)</f>
        <v>-</v>
      </c>
      <c r="S68" s="136"/>
      <c r="T68" s="84" t="b">
        <f>OR(S68='Krav etter opplæringslova'!$B$27,S68='Krav etter opplæringslova'!$B$30,S68='Krav etter opplæringslova'!$B$31,S68='Krav etter opplæringslova'!$B$34)</f>
        <v>0</v>
      </c>
      <c r="U68" s="84" t="str">
        <f t="shared" si="21"/>
        <v>-</v>
      </c>
      <c r="V68" s="84">
        <f t="shared" si="22"/>
        <v>30</v>
      </c>
      <c r="W68" s="78">
        <f t="shared" si="23"/>
        <v>30</v>
      </c>
      <c r="X68" s="78" t="str">
        <f t="shared" si="24"/>
        <v>Ja, 30 studiepoeng</v>
      </c>
      <c r="Y68" s="84" t="str">
        <f t="shared" si="25"/>
        <v>Ja, 30 studiepoeng</v>
      </c>
      <c r="Z68" s="99" t="str">
        <f t="shared" si="26"/>
        <v>-</v>
      </c>
      <c r="AA68" s="142"/>
      <c r="AB68" s="82" t="str">
        <f>CONCATENATE("Studiepoeng relevant for: ",'Undervisning i fag med krav'!AA68)</f>
        <v xml:space="preserve">Studiepoeng relevant for: </v>
      </c>
      <c r="AC68" s="82" t="str">
        <f>IF('Undervisning i fag med krav'!AA68=0,"-",AB68)</f>
        <v>-</v>
      </c>
      <c r="AD68" s="136"/>
      <c r="AE68" s="84" t="b">
        <f>OR(AD68='Krav etter opplæringslova'!$B$27,AD68='Krav etter opplæringslova'!$B$30,AD68='Krav etter opplæringslova'!$B$31,AD68='Krav etter opplæringslova'!$B$34)</f>
        <v>0</v>
      </c>
      <c r="AF68" s="84" t="str">
        <f t="shared" si="27"/>
        <v>-</v>
      </c>
      <c r="AG68" s="84">
        <f t="shared" si="28"/>
        <v>30</v>
      </c>
      <c r="AH68" s="78">
        <f t="shared" si="29"/>
        <v>30</v>
      </c>
      <c r="AI68" s="78" t="str">
        <f t="shared" si="30"/>
        <v>Ja, 30 studiepoeng</v>
      </c>
      <c r="AJ68" s="84" t="str">
        <f t="shared" si="31"/>
        <v>Ja, 30 studiepoeng</v>
      </c>
      <c r="AK68" s="99" t="str">
        <f t="shared" si="32"/>
        <v>-</v>
      </c>
      <c r="AL68" s="139"/>
      <c r="AM68" s="82" t="str">
        <f>CONCATENATE("Studiepoeng relevant for: ",'Undervisning i fag med krav'!AL68)</f>
        <v xml:space="preserve">Studiepoeng relevant for: </v>
      </c>
      <c r="AN68" s="82" t="str">
        <f>IF('Undervisning i fag med krav'!AL68=0,"-",AM68)</f>
        <v>-</v>
      </c>
      <c r="AO68" s="136"/>
      <c r="AP68" s="84" t="b">
        <f>OR(AO68='Krav etter opplæringslova'!$B$27,AO68='Krav etter opplæringslova'!$B$30,AO68='Krav etter opplæringslova'!$B$31,AO68='Krav etter opplæringslova'!$B$34)</f>
        <v>0</v>
      </c>
      <c r="AQ68" s="84" t="str">
        <f t="shared" si="33"/>
        <v>-</v>
      </c>
      <c r="AR68" s="84">
        <f t="shared" si="34"/>
        <v>30</v>
      </c>
      <c r="AS68" s="78">
        <f t="shared" si="35"/>
        <v>30</v>
      </c>
      <c r="AT68" s="78" t="str">
        <f t="shared" si="36"/>
        <v>Ja, 30 studiepoeng</v>
      </c>
      <c r="AU68" s="84" t="str">
        <f t="shared" si="37"/>
        <v>Ja, 30 studiepoeng</v>
      </c>
      <c r="AV68" s="99" t="str">
        <f t="shared" si="38"/>
        <v>-</v>
      </c>
      <c r="AW68" s="142"/>
      <c r="AX68" s="82" t="str">
        <f>CONCATENATE("Studiepoeng relevant for: ",'Undervisning i fag med krav'!AW68)</f>
        <v xml:space="preserve">Studiepoeng relevant for: </v>
      </c>
      <c r="AY68" s="82" t="str">
        <f>IF('Undervisning i fag med krav'!AW68=0,"-",AX68)</f>
        <v>-</v>
      </c>
      <c r="AZ68" s="136"/>
      <c r="BA68" s="84" t="b">
        <f>OR(AZ68='Krav etter opplæringslova'!$B$27,AZ68='Krav etter opplæringslova'!$B$30,AZ68='Krav etter opplæringslova'!$B$31,AZ68='Krav etter opplæringslova'!$B$34)</f>
        <v>0</v>
      </c>
      <c r="BB68" s="84" t="str">
        <f t="shared" si="39"/>
        <v>-</v>
      </c>
      <c r="BC68" s="84">
        <f t="shared" si="40"/>
        <v>30</v>
      </c>
      <c r="BD68" s="78">
        <f t="shared" si="41"/>
        <v>30</v>
      </c>
      <c r="BE68" s="78" t="str">
        <f t="shared" si="42"/>
        <v>Ja, 30 studiepoeng</v>
      </c>
      <c r="BF68" s="84" t="str">
        <f t="shared" si="43"/>
        <v>Ja, 30 studiepoeng</v>
      </c>
      <c r="BG68" s="99" t="str">
        <f t="shared" si="44"/>
        <v>-</v>
      </c>
      <c r="BH68" s="139"/>
      <c r="BI68" s="82" t="str">
        <f>CONCATENATE("Studiepoeng relevant for: ",'Undervisning i fag med krav'!BH68)</f>
        <v xml:space="preserve">Studiepoeng relevant for: </v>
      </c>
      <c r="BJ68" s="82" t="str">
        <f>IF('Undervisning i fag med krav'!BH68=0,"-",BI68)</f>
        <v>-</v>
      </c>
      <c r="BK68" s="136"/>
      <c r="BL68" s="84" t="b">
        <f>OR(BK68='Krav etter opplæringslova'!$B$27,BK68='Krav etter opplæringslova'!$B$30,BK68='Krav etter opplæringslova'!$B$31,BK68='Krav etter opplæringslova'!$B$34)</f>
        <v>0</v>
      </c>
      <c r="BM68" s="84" t="str">
        <f t="shared" si="45"/>
        <v>-</v>
      </c>
      <c r="BN68" s="84">
        <f t="shared" si="46"/>
        <v>30</v>
      </c>
      <c r="BO68" s="78">
        <f t="shared" si="47"/>
        <v>30</v>
      </c>
      <c r="BP68" s="78" t="str">
        <f t="shared" si="48"/>
        <v>Ja, 30 studiepoeng</v>
      </c>
      <c r="BQ68" s="84" t="str">
        <f t="shared" si="49"/>
        <v>Ja, 30 studiepoeng</v>
      </c>
      <c r="BR68" s="101" t="str">
        <f t="shared" si="50"/>
        <v>-</v>
      </c>
      <c r="BS68" s="142"/>
      <c r="BT68" s="82" t="str">
        <f>CONCATENATE("Studiepoeng relevant for: ",'Undervisning i fag med krav'!BS68)</f>
        <v xml:space="preserve">Studiepoeng relevant for: </v>
      </c>
      <c r="BU68" s="82" t="str">
        <f>IF('Undervisning i fag med krav'!BS68=0,"-",BT68)</f>
        <v>-</v>
      </c>
      <c r="BV68" s="136"/>
      <c r="BW68" s="84" t="b">
        <f>OR(BV68='Krav etter opplæringslova'!$B$27,BV68='Krav etter opplæringslova'!$B$30,BV68='Krav etter opplæringslova'!$B$31,BV68='Krav etter opplæringslova'!$B$34)</f>
        <v>0</v>
      </c>
      <c r="BX68" s="84" t="str">
        <f t="shared" si="51"/>
        <v>-</v>
      </c>
      <c r="BY68" s="84">
        <f t="shared" si="52"/>
        <v>30</v>
      </c>
      <c r="BZ68" s="78">
        <f t="shared" si="53"/>
        <v>30</v>
      </c>
      <c r="CA68" s="78" t="str">
        <f t="shared" si="54"/>
        <v>Ja, 30 studiepoeng</v>
      </c>
      <c r="CB68" s="84" t="str">
        <f t="shared" si="55"/>
        <v>Ja, 30 studiepoeng</v>
      </c>
      <c r="CC68" s="101" t="str">
        <f t="shared" si="56"/>
        <v>-</v>
      </c>
      <c r="CD68" s="142"/>
      <c r="CE68" s="82" t="str">
        <f>CONCATENATE("Studiepoeng relevant for: ",'Undervisning i fag med krav'!CD68)</f>
        <v xml:space="preserve">Studiepoeng relevant for: </v>
      </c>
      <c r="CF68" s="82" t="str">
        <f>IF('Undervisning i fag med krav'!CD68=0,"-",CE68)</f>
        <v>-</v>
      </c>
      <c r="CG68" s="136"/>
      <c r="CH68" s="84" t="b">
        <f>OR(CG68='Krav etter opplæringslova'!$B$27,CG68='Krav etter opplæringslova'!$B$30,CG68='Krav etter opplæringslova'!$B$31,CG68='Krav etter opplæringslova'!$B$34)</f>
        <v>0</v>
      </c>
      <c r="CI68" s="84" t="str">
        <f t="shared" si="57"/>
        <v>-</v>
      </c>
      <c r="CJ68" s="84">
        <f t="shared" si="58"/>
        <v>30</v>
      </c>
      <c r="CK68" s="78">
        <f t="shared" si="59"/>
        <v>30</v>
      </c>
      <c r="CL68" s="78" t="str">
        <f t="shared" si="60"/>
        <v>Ja, 30 studiepoeng</v>
      </c>
      <c r="CM68" s="84" t="str">
        <f t="shared" si="61"/>
        <v>Ja, 30 studiepoeng</v>
      </c>
      <c r="CN68" s="106" t="str">
        <f t="shared" si="62"/>
        <v>-</v>
      </c>
      <c r="CO68" s="44"/>
      <c r="CP68" s="45"/>
    </row>
    <row r="69" spans="1:94" s="51" customFormat="1" ht="28.5" x14ac:dyDescent="0.2">
      <c r="A69" s="49">
        <f>'Formell utdanning'!A69</f>
        <v>0</v>
      </c>
      <c r="B69" s="50">
        <f>'Formell utdanning'!B69</f>
        <v>0</v>
      </c>
      <c r="C69" s="94" t="str">
        <f t="shared" si="63"/>
        <v>-</v>
      </c>
      <c r="D69" s="95" t="str">
        <f t="shared" si="64"/>
        <v>-</v>
      </c>
      <c r="E69" s="133"/>
      <c r="F69" s="55" t="str">
        <f>CONCATENATE("Studiepoeng relevant for: ",'Undervisning i fag med krav'!E69)</f>
        <v xml:space="preserve">Studiepoeng relevant for: </v>
      </c>
      <c r="G69" s="82" t="str">
        <f>IF('Undervisning i fag med krav'!E69=0,"-",F69)</f>
        <v>-</v>
      </c>
      <c r="H69" s="136"/>
      <c r="I69" s="84" t="b">
        <f>OR(H69='Krav etter opplæringslova'!$B$27,H69='Krav etter opplæringslova'!$B$30,H69='Krav etter opplæringslova'!$B$31,H69='Krav etter opplæringslova'!$B$34)</f>
        <v>0</v>
      </c>
      <c r="J69" s="84" t="str">
        <f t="shared" si="65"/>
        <v>-</v>
      </c>
      <c r="K69" s="84">
        <f t="shared" si="66"/>
        <v>30</v>
      </c>
      <c r="L69" s="78">
        <f t="shared" si="67"/>
        <v>30</v>
      </c>
      <c r="M69" s="78" t="str">
        <f t="shared" ref="M69:M132" si="70">CONCATENATE("Ja, ",L69, " studiepoeng")</f>
        <v>Ja, 30 studiepoeng</v>
      </c>
      <c r="N69" s="84" t="str">
        <f t="shared" si="68"/>
        <v>Ja, 30 studiepoeng</v>
      </c>
      <c r="O69" s="99" t="str">
        <f t="shared" si="69"/>
        <v>-</v>
      </c>
      <c r="P69" s="139"/>
      <c r="Q69" s="82" t="str">
        <f>CONCATENATE("Studiepoeng relevant for: ",'Undervisning i fag med krav'!P69)</f>
        <v xml:space="preserve">Studiepoeng relevant for: </v>
      </c>
      <c r="R69" s="82" t="str">
        <f>IF('Undervisning i fag med krav'!P69=0,"-",Q69)</f>
        <v>-</v>
      </c>
      <c r="S69" s="136"/>
      <c r="T69" s="84" t="b">
        <f>OR(S69='Krav etter opplæringslova'!$B$27,S69='Krav etter opplæringslova'!$B$30,S69='Krav etter opplæringslova'!$B$31,S69='Krav etter opplæringslova'!$B$34)</f>
        <v>0</v>
      </c>
      <c r="U69" s="84" t="str">
        <f t="shared" ref="U69:U132" si="71">IF(R69="-","-",T69)</f>
        <v>-</v>
      </c>
      <c r="V69" s="84">
        <f t="shared" ref="V69:V132" si="72">IF(T69=FALSE,30,60)</f>
        <v>30</v>
      </c>
      <c r="W69" s="78">
        <f t="shared" ref="W69:W132" si="73">V69-S69</f>
        <v>30</v>
      </c>
      <c r="X69" s="78" t="str">
        <f t="shared" ref="X69:X132" si="74">CONCATENATE("Ja, ",W69, " studiepoeng")</f>
        <v>Ja, 30 studiepoeng</v>
      </c>
      <c r="Y69" s="84" t="str">
        <f t="shared" ref="Y69:Y132" si="75">IF(W69&gt;0,X69,"Nei")</f>
        <v>Ja, 30 studiepoeng</v>
      </c>
      <c r="Z69" s="99" t="str">
        <f t="shared" ref="Z69:Z132" si="76">IF(U69="-","-",Y69)</f>
        <v>-</v>
      </c>
      <c r="AA69" s="142"/>
      <c r="AB69" s="82" t="str">
        <f>CONCATENATE("Studiepoeng relevant for: ",'Undervisning i fag med krav'!AA69)</f>
        <v xml:space="preserve">Studiepoeng relevant for: </v>
      </c>
      <c r="AC69" s="82" t="str">
        <f>IF('Undervisning i fag med krav'!AA69=0,"-",AB69)</f>
        <v>-</v>
      </c>
      <c r="AD69" s="136"/>
      <c r="AE69" s="84" t="b">
        <f>OR(AD69='Krav etter opplæringslova'!$B$27,AD69='Krav etter opplæringslova'!$B$30,AD69='Krav etter opplæringslova'!$B$31,AD69='Krav etter opplæringslova'!$B$34)</f>
        <v>0</v>
      </c>
      <c r="AF69" s="84" t="str">
        <f t="shared" ref="AF69:AF132" si="77">IF(AC69="-","-",AE69)</f>
        <v>-</v>
      </c>
      <c r="AG69" s="84">
        <f t="shared" ref="AG69:AG132" si="78">IF(AE69=FALSE,30,60)</f>
        <v>30</v>
      </c>
      <c r="AH69" s="78">
        <f t="shared" ref="AH69:AH132" si="79">AG69-AD69</f>
        <v>30</v>
      </c>
      <c r="AI69" s="78" t="str">
        <f t="shared" ref="AI69:AI132" si="80">CONCATENATE("Ja, ",AH69, " studiepoeng")</f>
        <v>Ja, 30 studiepoeng</v>
      </c>
      <c r="AJ69" s="84" t="str">
        <f t="shared" ref="AJ69:AJ132" si="81">IF(AH69&gt;0,AI69,"Nei")</f>
        <v>Ja, 30 studiepoeng</v>
      </c>
      <c r="AK69" s="99" t="str">
        <f t="shared" ref="AK69:AK132" si="82">IF(AF69="-","-",AJ69)</f>
        <v>-</v>
      </c>
      <c r="AL69" s="139"/>
      <c r="AM69" s="82" t="str">
        <f>CONCATENATE("Studiepoeng relevant for: ",'Undervisning i fag med krav'!AL69)</f>
        <v xml:space="preserve">Studiepoeng relevant for: </v>
      </c>
      <c r="AN69" s="82" t="str">
        <f>IF('Undervisning i fag med krav'!AL69=0,"-",AM69)</f>
        <v>-</v>
      </c>
      <c r="AO69" s="136"/>
      <c r="AP69" s="84" t="b">
        <f>OR(AO69='Krav etter opplæringslova'!$B$27,AO69='Krav etter opplæringslova'!$B$30,AO69='Krav etter opplæringslova'!$B$31,AO69='Krav etter opplæringslova'!$B$34)</f>
        <v>0</v>
      </c>
      <c r="AQ69" s="84" t="str">
        <f t="shared" ref="AQ69:AQ132" si="83">IF(AN69="-","-",AP69)</f>
        <v>-</v>
      </c>
      <c r="AR69" s="84">
        <f t="shared" ref="AR69:AR132" si="84">IF(AP69=FALSE,30,60)</f>
        <v>30</v>
      </c>
      <c r="AS69" s="78">
        <f t="shared" ref="AS69:AS132" si="85">AR69-AO69</f>
        <v>30</v>
      </c>
      <c r="AT69" s="78" t="str">
        <f t="shared" ref="AT69:AT132" si="86">CONCATENATE("Ja, ",AS69, " studiepoeng")</f>
        <v>Ja, 30 studiepoeng</v>
      </c>
      <c r="AU69" s="84" t="str">
        <f t="shared" ref="AU69:AU132" si="87">IF(AS69&gt;0,AT69,"Nei")</f>
        <v>Ja, 30 studiepoeng</v>
      </c>
      <c r="AV69" s="99" t="str">
        <f t="shared" ref="AV69:AV132" si="88">IF(AQ69="-","-",AU69)</f>
        <v>-</v>
      </c>
      <c r="AW69" s="142"/>
      <c r="AX69" s="82" t="str">
        <f>CONCATENATE("Studiepoeng relevant for: ",'Undervisning i fag med krav'!AW69)</f>
        <v xml:space="preserve">Studiepoeng relevant for: </v>
      </c>
      <c r="AY69" s="82" t="str">
        <f>IF('Undervisning i fag med krav'!AW69=0,"-",AX69)</f>
        <v>-</v>
      </c>
      <c r="AZ69" s="136"/>
      <c r="BA69" s="84" t="b">
        <f>OR(AZ69='Krav etter opplæringslova'!$B$27,AZ69='Krav etter opplæringslova'!$B$30,AZ69='Krav etter opplæringslova'!$B$31,AZ69='Krav etter opplæringslova'!$B$34)</f>
        <v>0</v>
      </c>
      <c r="BB69" s="84" t="str">
        <f t="shared" ref="BB69:BB132" si="89">IF(AY69="-","-",BA69)</f>
        <v>-</v>
      </c>
      <c r="BC69" s="84">
        <f t="shared" ref="BC69:BC132" si="90">IF(BA69=FALSE,30,60)</f>
        <v>30</v>
      </c>
      <c r="BD69" s="78">
        <f t="shared" ref="BD69:BD132" si="91">BC69-AZ69</f>
        <v>30</v>
      </c>
      <c r="BE69" s="78" t="str">
        <f t="shared" ref="BE69:BE132" si="92">CONCATENATE("Ja, ",BD69, " studiepoeng")</f>
        <v>Ja, 30 studiepoeng</v>
      </c>
      <c r="BF69" s="84" t="str">
        <f t="shared" ref="BF69:BF132" si="93">IF(BD69&gt;0,BE69,"Nei")</f>
        <v>Ja, 30 studiepoeng</v>
      </c>
      <c r="BG69" s="99" t="str">
        <f t="shared" ref="BG69:BG132" si="94">IF(BB69="-","-",BF69)</f>
        <v>-</v>
      </c>
      <c r="BH69" s="139"/>
      <c r="BI69" s="82" t="str">
        <f>CONCATENATE("Studiepoeng relevant for: ",'Undervisning i fag med krav'!BH69)</f>
        <v xml:space="preserve">Studiepoeng relevant for: </v>
      </c>
      <c r="BJ69" s="82" t="str">
        <f>IF('Undervisning i fag med krav'!BH69=0,"-",BI69)</f>
        <v>-</v>
      </c>
      <c r="BK69" s="136"/>
      <c r="BL69" s="84" t="b">
        <f>OR(BK69='Krav etter opplæringslova'!$B$27,BK69='Krav etter opplæringslova'!$B$30,BK69='Krav etter opplæringslova'!$B$31,BK69='Krav etter opplæringslova'!$B$34)</f>
        <v>0</v>
      </c>
      <c r="BM69" s="84" t="str">
        <f t="shared" ref="BM69:BM132" si="95">IF(BJ69="-","-",BL69)</f>
        <v>-</v>
      </c>
      <c r="BN69" s="84">
        <f t="shared" ref="BN69:BN132" si="96">IF(BL69=FALSE,30,60)</f>
        <v>30</v>
      </c>
      <c r="BO69" s="78">
        <f t="shared" ref="BO69:BO132" si="97">BN69-BK69</f>
        <v>30</v>
      </c>
      <c r="BP69" s="78" t="str">
        <f t="shared" ref="BP69:BP132" si="98">CONCATENATE("Ja, ",BO69, " studiepoeng")</f>
        <v>Ja, 30 studiepoeng</v>
      </c>
      <c r="BQ69" s="84" t="str">
        <f t="shared" ref="BQ69:BQ132" si="99">IF(BO69&gt;0,BP69,"Nei")</f>
        <v>Ja, 30 studiepoeng</v>
      </c>
      <c r="BR69" s="101" t="str">
        <f t="shared" ref="BR69:BR132" si="100">IF(BM69="-","-",BQ69)</f>
        <v>-</v>
      </c>
      <c r="BS69" s="142"/>
      <c r="BT69" s="82" t="str">
        <f>CONCATENATE("Studiepoeng relevant for: ",'Undervisning i fag med krav'!BS69)</f>
        <v xml:space="preserve">Studiepoeng relevant for: </v>
      </c>
      <c r="BU69" s="82" t="str">
        <f>IF('Undervisning i fag med krav'!BS69=0,"-",BT69)</f>
        <v>-</v>
      </c>
      <c r="BV69" s="136"/>
      <c r="BW69" s="84" t="b">
        <f>OR(BV69='Krav etter opplæringslova'!$B$27,BV69='Krav etter opplæringslova'!$B$30,BV69='Krav etter opplæringslova'!$B$31,BV69='Krav etter opplæringslova'!$B$34)</f>
        <v>0</v>
      </c>
      <c r="BX69" s="84" t="str">
        <f t="shared" ref="BX69:BX132" si="101">IF(BU69="-","-",BW69)</f>
        <v>-</v>
      </c>
      <c r="BY69" s="84">
        <f t="shared" ref="BY69:BY132" si="102">IF(BW69=FALSE,30,60)</f>
        <v>30</v>
      </c>
      <c r="BZ69" s="78">
        <f t="shared" ref="BZ69:BZ132" si="103">BY69-BV69</f>
        <v>30</v>
      </c>
      <c r="CA69" s="78" t="str">
        <f t="shared" ref="CA69:CA132" si="104">CONCATENATE("Ja, ",BZ69, " studiepoeng")</f>
        <v>Ja, 30 studiepoeng</v>
      </c>
      <c r="CB69" s="84" t="str">
        <f t="shared" ref="CB69:CB132" si="105">IF(BZ69&gt;0,CA69,"Nei")</f>
        <v>Ja, 30 studiepoeng</v>
      </c>
      <c r="CC69" s="101" t="str">
        <f t="shared" ref="CC69:CC132" si="106">IF(BX69="-","-",CB69)</f>
        <v>-</v>
      </c>
      <c r="CD69" s="142"/>
      <c r="CE69" s="82" t="str">
        <f>CONCATENATE("Studiepoeng relevant for: ",'Undervisning i fag med krav'!CD69)</f>
        <v xml:space="preserve">Studiepoeng relevant for: </v>
      </c>
      <c r="CF69" s="82" t="str">
        <f>IF('Undervisning i fag med krav'!CD69=0,"-",CE69)</f>
        <v>-</v>
      </c>
      <c r="CG69" s="136"/>
      <c r="CH69" s="84" t="b">
        <f>OR(CG69='Krav etter opplæringslova'!$B$27,CG69='Krav etter opplæringslova'!$B$30,CG69='Krav etter opplæringslova'!$B$31,CG69='Krav etter opplæringslova'!$B$34)</f>
        <v>0</v>
      </c>
      <c r="CI69" s="84" t="str">
        <f t="shared" ref="CI69:CI132" si="107">IF(CF69="-","-",CH69)</f>
        <v>-</v>
      </c>
      <c r="CJ69" s="84">
        <f t="shared" ref="CJ69:CJ132" si="108">IF(CH69=FALSE,30,60)</f>
        <v>30</v>
      </c>
      <c r="CK69" s="78">
        <f t="shared" ref="CK69:CK132" si="109">CJ69-CG69</f>
        <v>30</v>
      </c>
      <c r="CL69" s="78" t="str">
        <f t="shared" ref="CL69:CL132" si="110">CONCATENATE("Ja, ",CK69, " studiepoeng")</f>
        <v>Ja, 30 studiepoeng</v>
      </c>
      <c r="CM69" s="84" t="str">
        <f t="shared" ref="CM69:CM132" si="111">IF(CK69&gt;0,CL69,"Nei")</f>
        <v>Ja, 30 studiepoeng</v>
      </c>
      <c r="CN69" s="106" t="str">
        <f t="shared" ref="CN69:CN132" si="112">IF(CI69="-","-",CM69)</f>
        <v>-</v>
      </c>
      <c r="CO69" s="44"/>
      <c r="CP69" s="45"/>
    </row>
    <row r="70" spans="1:94" s="51" customFormat="1" ht="28.5" x14ac:dyDescent="0.2">
      <c r="A70" s="49">
        <f>'Formell utdanning'!A70</f>
        <v>0</v>
      </c>
      <c r="B70" s="50">
        <f>'Formell utdanning'!B70</f>
        <v>0</v>
      </c>
      <c r="C70" s="94" t="str">
        <f t="shared" ref="C70:C133" si="113">IF(A70=0,"-",A70)</f>
        <v>-</v>
      </c>
      <c r="D70" s="95" t="str">
        <f t="shared" ref="D70:D133" si="114">IF(B70=0,"-",B70)</f>
        <v>-</v>
      </c>
      <c r="E70" s="133"/>
      <c r="F70" s="55" t="str">
        <f>CONCATENATE("Studiepoeng relevant for: ",'Undervisning i fag med krav'!E70)</f>
        <v xml:space="preserve">Studiepoeng relevant for: </v>
      </c>
      <c r="G70" s="82" t="str">
        <f>IF('Undervisning i fag med krav'!E70=0,"-",F70)</f>
        <v>-</v>
      </c>
      <c r="H70" s="136"/>
      <c r="I70" s="84" t="b">
        <f>OR(H70='Krav etter opplæringslova'!$B$27,H70='Krav etter opplæringslova'!$B$30,H70='Krav etter opplæringslova'!$B$31,H70='Krav etter opplæringslova'!$B$34)</f>
        <v>0</v>
      </c>
      <c r="J70" s="84" t="str">
        <f t="shared" ref="J70:J133" si="115">IF(G70="-","-",I70)</f>
        <v>-</v>
      </c>
      <c r="K70" s="84">
        <f t="shared" ref="K70:K133" si="116">IF(I70=FALSE,30,60)</f>
        <v>30</v>
      </c>
      <c r="L70" s="78">
        <f t="shared" ref="L70:L133" si="117">K70-H70</f>
        <v>30</v>
      </c>
      <c r="M70" s="78" t="str">
        <f t="shared" si="70"/>
        <v>Ja, 30 studiepoeng</v>
      </c>
      <c r="N70" s="84" t="str">
        <f t="shared" ref="N70:N133" si="118">IF(L70&gt;0,M70,"Nei")</f>
        <v>Ja, 30 studiepoeng</v>
      </c>
      <c r="O70" s="99" t="str">
        <f t="shared" ref="O70:O133" si="119">IF(J70="-","-",N70)</f>
        <v>-</v>
      </c>
      <c r="P70" s="139"/>
      <c r="Q70" s="82" t="str">
        <f>CONCATENATE("Studiepoeng relevant for: ",'Undervisning i fag med krav'!P70)</f>
        <v xml:space="preserve">Studiepoeng relevant for: </v>
      </c>
      <c r="R70" s="82" t="str">
        <f>IF('Undervisning i fag med krav'!P70=0,"-",Q70)</f>
        <v>-</v>
      </c>
      <c r="S70" s="136"/>
      <c r="T70" s="84" t="b">
        <f>OR(S70='Krav etter opplæringslova'!$B$27,S70='Krav etter opplæringslova'!$B$30,S70='Krav etter opplæringslova'!$B$31,S70='Krav etter opplæringslova'!$B$34)</f>
        <v>0</v>
      </c>
      <c r="U70" s="84" t="str">
        <f t="shared" si="71"/>
        <v>-</v>
      </c>
      <c r="V70" s="84">
        <f t="shared" si="72"/>
        <v>30</v>
      </c>
      <c r="W70" s="78">
        <f t="shared" si="73"/>
        <v>30</v>
      </c>
      <c r="X70" s="78" t="str">
        <f t="shared" si="74"/>
        <v>Ja, 30 studiepoeng</v>
      </c>
      <c r="Y70" s="84" t="str">
        <f t="shared" si="75"/>
        <v>Ja, 30 studiepoeng</v>
      </c>
      <c r="Z70" s="99" t="str">
        <f t="shared" si="76"/>
        <v>-</v>
      </c>
      <c r="AA70" s="142"/>
      <c r="AB70" s="82" t="str">
        <f>CONCATENATE("Studiepoeng relevant for: ",'Undervisning i fag med krav'!AA70)</f>
        <v xml:space="preserve">Studiepoeng relevant for: </v>
      </c>
      <c r="AC70" s="82" t="str">
        <f>IF('Undervisning i fag med krav'!AA70=0,"-",AB70)</f>
        <v>-</v>
      </c>
      <c r="AD70" s="136"/>
      <c r="AE70" s="84" t="b">
        <f>OR(AD70='Krav etter opplæringslova'!$B$27,AD70='Krav etter opplæringslova'!$B$30,AD70='Krav etter opplæringslova'!$B$31,AD70='Krav etter opplæringslova'!$B$34)</f>
        <v>0</v>
      </c>
      <c r="AF70" s="84" t="str">
        <f t="shared" si="77"/>
        <v>-</v>
      </c>
      <c r="AG70" s="84">
        <f t="shared" si="78"/>
        <v>30</v>
      </c>
      <c r="AH70" s="78">
        <f t="shared" si="79"/>
        <v>30</v>
      </c>
      <c r="AI70" s="78" t="str">
        <f t="shared" si="80"/>
        <v>Ja, 30 studiepoeng</v>
      </c>
      <c r="AJ70" s="84" t="str">
        <f t="shared" si="81"/>
        <v>Ja, 30 studiepoeng</v>
      </c>
      <c r="AK70" s="99" t="str">
        <f t="shared" si="82"/>
        <v>-</v>
      </c>
      <c r="AL70" s="139"/>
      <c r="AM70" s="82" t="str">
        <f>CONCATENATE("Studiepoeng relevant for: ",'Undervisning i fag med krav'!AL70)</f>
        <v xml:space="preserve">Studiepoeng relevant for: </v>
      </c>
      <c r="AN70" s="82" t="str">
        <f>IF('Undervisning i fag med krav'!AL70=0,"-",AM70)</f>
        <v>-</v>
      </c>
      <c r="AO70" s="136"/>
      <c r="AP70" s="84" t="b">
        <f>OR(AO70='Krav etter opplæringslova'!$B$27,AO70='Krav etter opplæringslova'!$B$30,AO70='Krav etter opplæringslova'!$B$31,AO70='Krav etter opplæringslova'!$B$34)</f>
        <v>0</v>
      </c>
      <c r="AQ70" s="84" t="str">
        <f t="shared" si="83"/>
        <v>-</v>
      </c>
      <c r="AR70" s="84">
        <f t="shared" si="84"/>
        <v>30</v>
      </c>
      <c r="AS70" s="78">
        <f t="shared" si="85"/>
        <v>30</v>
      </c>
      <c r="AT70" s="78" t="str">
        <f t="shared" si="86"/>
        <v>Ja, 30 studiepoeng</v>
      </c>
      <c r="AU70" s="84" t="str">
        <f t="shared" si="87"/>
        <v>Ja, 30 studiepoeng</v>
      </c>
      <c r="AV70" s="99" t="str">
        <f t="shared" si="88"/>
        <v>-</v>
      </c>
      <c r="AW70" s="142"/>
      <c r="AX70" s="82" t="str">
        <f>CONCATENATE("Studiepoeng relevant for: ",'Undervisning i fag med krav'!AW70)</f>
        <v xml:space="preserve">Studiepoeng relevant for: </v>
      </c>
      <c r="AY70" s="82" t="str">
        <f>IF('Undervisning i fag med krav'!AW70=0,"-",AX70)</f>
        <v>-</v>
      </c>
      <c r="AZ70" s="136"/>
      <c r="BA70" s="84" t="b">
        <f>OR(AZ70='Krav etter opplæringslova'!$B$27,AZ70='Krav etter opplæringslova'!$B$30,AZ70='Krav etter opplæringslova'!$B$31,AZ70='Krav etter opplæringslova'!$B$34)</f>
        <v>0</v>
      </c>
      <c r="BB70" s="84" t="str">
        <f t="shared" si="89"/>
        <v>-</v>
      </c>
      <c r="BC70" s="84">
        <f t="shared" si="90"/>
        <v>30</v>
      </c>
      <c r="BD70" s="78">
        <f t="shared" si="91"/>
        <v>30</v>
      </c>
      <c r="BE70" s="78" t="str">
        <f t="shared" si="92"/>
        <v>Ja, 30 studiepoeng</v>
      </c>
      <c r="BF70" s="84" t="str">
        <f t="shared" si="93"/>
        <v>Ja, 30 studiepoeng</v>
      </c>
      <c r="BG70" s="99" t="str">
        <f t="shared" si="94"/>
        <v>-</v>
      </c>
      <c r="BH70" s="139"/>
      <c r="BI70" s="82" t="str">
        <f>CONCATENATE("Studiepoeng relevant for: ",'Undervisning i fag med krav'!BH70)</f>
        <v xml:space="preserve">Studiepoeng relevant for: </v>
      </c>
      <c r="BJ70" s="82" t="str">
        <f>IF('Undervisning i fag med krav'!BH70=0,"-",BI70)</f>
        <v>-</v>
      </c>
      <c r="BK70" s="136"/>
      <c r="BL70" s="84" t="b">
        <f>OR(BK70='Krav etter opplæringslova'!$B$27,BK70='Krav etter opplæringslova'!$B$30,BK70='Krav etter opplæringslova'!$B$31,BK70='Krav etter opplæringslova'!$B$34)</f>
        <v>0</v>
      </c>
      <c r="BM70" s="84" t="str">
        <f t="shared" si="95"/>
        <v>-</v>
      </c>
      <c r="BN70" s="84">
        <f t="shared" si="96"/>
        <v>30</v>
      </c>
      <c r="BO70" s="78">
        <f t="shared" si="97"/>
        <v>30</v>
      </c>
      <c r="BP70" s="78" t="str">
        <f t="shared" si="98"/>
        <v>Ja, 30 studiepoeng</v>
      </c>
      <c r="BQ70" s="84" t="str">
        <f t="shared" si="99"/>
        <v>Ja, 30 studiepoeng</v>
      </c>
      <c r="BR70" s="101" t="str">
        <f t="shared" si="100"/>
        <v>-</v>
      </c>
      <c r="BS70" s="142"/>
      <c r="BT70" s="82" t="str">
        <f>CONCATENATE("Studiepoeng relevant for: ",'Undervisning i fag med krav'!BS70)</f>
        <v xml:space="preserve">Studiepoeng relevant for: </v>
      </c>
      <c r="BU70" s="82" t="str">
        <f>IF('Undervisning i fag med krav'!BS70=0,"-",BT70)</f>
        <v>-</v>
      </c>
      <c r="BV70" s="136"/>
      <c r="BW70" s="84" t="b">
        <f>OR(BV70='Krav etter opplæringslova'!$B$27,BV70='Krav etter opplæringslova'!$B$30,BV70='Krav etter opplæringslova'!$B$31,BV70='Krav etter opplæringslova'!$B$34)</f>
        <v>0</v>
      </c>
      <c r="BX70" s="84" t="str">
        <f t="shared" si="101"/>
        <v>-</v>
      </c>
      <c r="BY70" s="84">
        <f t="shared" si="102"/>
        <v>30</v>
      </c>
      <c r="BZ70" s="78">
        <f t="shared" si="103"/>
        <v>30</v>
      </c>
      <c r="CA70" s="78" t="str">
        <f t="shared" si="104"/>
        <v>Ja, 30 studiepoeng</v>
      </c>
      <c r="CB70" s="84" t="str">
        <f t="shared" si="105"/>
        <v>Ja, 30 studiepoeng</v>
      </c>
      <c r="CC70" s="101" t="str">
        <f t="shared" si="106"/>
        <v>-</v>
      </c>
      <c r="CD70" s="142"/>
      <c r="CE70" s="82" t="str">
        <f>CONCATENATE("Studiepoeng relevant for: ",'Undervisning i fag med krav'!CD70)</f>
        <v xml:space="preserve">Studiepoeng relevant for: </v>
      </c>
      <c r="CF70" s="82" t="str">
        <f>IF('Undervisning i fag med krav'!CD70=0,"-",CE70)</f>
        <v>-</v>
      </c>
      <c r="CG70" s="136"/>
      <c r="CH70" s="84" t="b">
        <f>OR(CG70='Krav etter opplæringslova'!$B$27,CG70='Krav etter opplæringslova'!$B$30,CG70='Krav etter opplæringslova'!$B$31,CG70='Krav etter opplæringslova'!$B$34)</f>
        <v>0</v>
      </c>
      <c r="CI70" s="84" t="str">
        <f t="shared" si="107"/>
        <v>-</v>
      </c>
      <c r="CJ70" s="84">
        <f t="shared" si="108"/>
        <v>30</v>
      </c>
      <c r="CK70" s="78">
        <f t="shared" si="109"/>
        <v>30</v>
      </c>
      <c r="CL70" s="78" t="str">
        <f t="shared" si="110"/>
        <v>Ja, 30 studiepoeng</v>
      </c>
      <c r="CM70" s="84" t="str">
        <f t="shared" si="111"/>
        <v>Ja, 30 studiepoeng</v>
      </c>
      <c r="CN70" s="106" t="str">
        <f t="shared" si="112"/>
        <v>-</v>
      </c>
      <c r="CO70" s="44"/>
      <c r="CP70" s="45"/>
    </row>
    <row r="71" spans="1:94" s="51" customFormat="1" ht="28.5" x14ac:dyDescent="0.2">
      <c r="A71" s="49">
        <f>'Formell utdanning'!A71</f>
        <v>0</v>
      </c>
      <c r="B71" s="50">
        <f>'Formell utdanning'!B71</f>
        <v>0</v>
      </c>
      <c r="C71" s="94" t="str">
        <f t="shared" si="113"/>
        <v>-</v>
      </c>
      <c r="D71" s="95" t="str">
        <f t="shared" si="114"/>
        <v>-</v>
      </c>
      <c r="E71" s="133"/>
      <c r="F71" s="55" t="str">
        <f>CONCATENATE("Studiepoeng relevant for: ",'Undervisning i fag med krav'!E71)</f>
        <v xml:space="preserve">Studiepoeng relevant for: </v>
      </c>
      <c r="G71" s="82" t="str">
        <f>IF('Undervisning i fag med krav'!E71=0,"-",F71)</f>
        <v>-</v>
      </c>
      <c r="H71" s="136"/>
      <c r="I71" s="84" t="b">
        <f>OR(H71='Krav etter opplæringslova'!$B$27,H71='Krav etter opplæringslova'!$B$30,H71='Krav etter opplæringslova'!$B$31,H71='Krav etter opplæringslova'!$B$34)</f>
        <v>0</v>
      </c>
      <c r="J71" s="84" t="str">
        <f t="shared" si="115"/>
        <v>-</v>
      </c>
      <c r="K71" s="84">
        <f t="shared" si="116"/>
        <v>30</v>
      </c>
      <c r="L71" s="78">
        <f t="shared" si="117"/>
        <v>30</v>
      </c>
      <c r="M71" s="78" t="str">
        <f t="shared" si="70"/>
        <v>Ja, 30 studiepoeng</v>
      </c>
      <c r="N71" s="84" t="str">
        <f t="shared" si="118"/>
        <v>Ja, 30 studiepoeng</v>
      </c>
      <c r="O71" s="99" t="str">
        <f t="shared" si="119"/>
        <v>-</v>
      </c>
      <c r="P71" s="139"/>
      <c r="Q71" s="82" t="str">
        <f>CONCATENATE("Studiepoeng relevant for: ",'Undervisning i fag med krav'!P71)</f>
        <v xml:space="preserve">Studiepoeng relevant for: </v>
      </c>
      <c r="R71" s="82" t="str">
        <f>IF('Undervisning i fag med krav'!P71=0,"-",Q71)</f>
        <v>-</v>
      </c>
      <c r="S71" s="136"/>
      <c r="T71" s="84" t="b">
        <f>OR(S71='Krav etter opplæringslova'!$B$27,S71='Krav etter opplæringslova'!$B$30,S71='Krav etter opplæringslova'!$B$31,S71='Krav etter opplæringslova'!$B$34)</f>
        <v>0</v>
      </c>
      <c r="U71" s="84" t="str">
        <f t="shared" si="71"/>
        <v>-</v>
      </c>
      <c r="V71" s="84">
        <f t="shared" si="72"/>
        <v>30</v>
      </c>
      <c r="W71" s="78">
        <f t="shared" si="73"/>
        <v>30</v>
      </c>
      <c r="X71" s="78" t="str">
        <f t="shared" si="74"/>
        <v>Ja, 30 studiepoeng</v>
      </c>
      <c r="Y71" s="84" t="str">
        <f t="shared" si="75"/>
        <v>Ja, 30 studiepoeng</v>
      </c>
      <c r="Z71" s="99" t="str">
        <f t="shared" si="76"/>
        <v>-</v>
      </c>
      <c r="AA71" s="142"/>
      <c r="AB71" s="82" t="str">
        <f>CONCATENATE("Studiepoeng relevant for: ",'Undervisning i fag med krav'!AA71)</f>
        <v xml:space="preserve">Studiepoeng relevant for: </v>
      </c>
      <c r="AC71" s="82" t="str">
        <f>IF('Undervisning i fag med krav'!AA71=0,"-",AB71)</f>
        <v>-</v>
      </c>
      <c r="AD71" s="136"/>
      <c r="AE71" s="84" t="b">
        <f>OR(AD71='Krav etter opplæringslova'!$B$27,AD71='Krav etter opplæringslova'!$B$30,AD71='Krav etter opplæringslova'!$B$31,AD71='Krav etter opplæringslova'!$B$34)</f>
        <v>0</v>
      </c>
      <c r="AF71" s="84" t="str">
        <f t="shared" si="77"/>
        <v>-</v>
      </c>
      <c r="AG71" s="84">
        <f t="shared" si="78"/>
        <v>30</v>
      </c>
      <c r="AH71" s="78">
        <f t="shared" si="79"/>
        <v>30</v>
      </c>
      <c r="AI71" s="78" t="str">
        <f t="shared" si="80"/>
        <v>Ja, 30 studiepoeng</v>
      </c>
      <c r="AJ71" s="84" t="str">
        <f t="shared" si="81"/>
        <v>Ja, 30 studiepoeng</v>
      </c>
      <c r="AK71" s="99" t="str">
        <f t="shared" si="82"/>
        <v>-</v>
      </c>
      <c r="AL71" s="139"/>
      <c r="AM71" s="82" t="str">
        <f>CONCATENATE("Studiepoeng relevant for: ",'Undervisning i fag med krav'!AL71)</f>
        <v xml:space="preserve">Studiepoeng relevant for: </v>
      </c>
      <c r="AN71" s="82" t="str">
        <f>IF('Undervisning i fag med krav'!AL71=0,"-",AM71)</f>
        <v>-</v>
      </c>
      <c r="AO71" s="136"/>
      <c r="AP71" s="84" t="b">
        <f>OR(AO71='Krav etter opplæringslova'!$B$27,AO71='Krav etter opplæringslova'!$B$30,AO71='Krav etter opplæringslova'!$B$31,AO71='Krav etter opplæringslova'!$B$34)</f>
        <v>0</v>
      </c>
      <c r="AQ71" s="84" t="str">
        <f t="shared" si="83"/>
        <v>-</v>
      </c>
      <c r="AR71" s="84">
        <f t="shared" si="84"/>
        <v>30</v>
      </c>
      <c r="AS71" s="78">
        <f t="shared" si="85"/>
        <v>30</v>
      </c>
      <c r="AT71" s="78" t="str">
        <f t="shared" si="86"/>
        <v>Ja, 30 studiepoeng</v>
      </c>
      <c r="AU71" s="84" t="str">
        <f t="shared" si="87"/>
        <v>Ja, 30 studiepoeng</v>
      </c>
      <c r="AV71" s="99" t="str">
        <f t="shared" si="88"/>
        <v>-</v>
      </c>
      <c r="AW71" s="142"/>
      <c r="AX71" s="82" t="str">
        <f>CONCATENATE("Studiepoeng relevant for: ",'Undervisning i fag med krav'!AW71)</f>
        <v xml:space="preserve">Studiepoeng relevant for: </v>
      </c>
      <c r="AY71" s="82" t="str">
        <f>IF('Undervisning i fag med krav'!AW71=0,"-",AX71)</f>
        <v>-</v>
      </c>
      <c r="AZ71" s="136"/>
      <c r="BA71" s="84" t="b">
        <f>OR(AZ71='Krav etter opplæringslova'!$B$27,AZ71='Krav etter opplæringslova'!$B$30,AZ71='Krav etter opplæringslova'!$B$31,AZ71='Krav etter opplæringslova'!$B$34)</f>
        <v>0</v>
      </c>
      <c r="BB71" s="84" t="str">
        <f t="shared" si="89"/>
        <v>-</v>
      </c>
      <c r="BC71" s="84">
        <f t="shared" si="90"/>
        <v>30</v>
      </c>
      <c r="BD71" s="78">
        <f t="shared" si="91"/>
        <v>30</v>
      </c>
      <c r="BE71" s="78" t="str">
        <f t="shared" si="92"/>
        <v>Ja, 30 studiepoeng</v>
      </c>
      <c r="BF71" s="84" t="str">
        <f t="shared" si="93"/>
        <v>Ja, 30 studiepoeng</v>
      </c>
      <c r="BG71" s="99" t="str">
        <f t="shared" si="94"/>
        <v>-</v>
      </c>
      <c r="BH71" s="139"/>
      <c r="BI71" s="82" t="str">
        <f>CONCATENATE("Studiepoeng relevant for: ",'Undervisning i fag med krav'!BH71)</f>
        <v xml:space="preserve">Studiepoeng relevant for: </v>
      </c>
      <c r="BJ71" s="82" t="str">
        <f>IF('Undervisning i fag med krav'!BH71=0,"-",BI71)</f>
        <v>-</v>
      </c>
      <c r="BK71" s="136"/>
      <c r="BL71" s="84" t="b">
        <f>OR(BK71='Krav etter opplæringslova'!$B$27,BK71='Krav etter opplæringslova'!$B$30,BK71='Krav etter opplæringslova'!$B$31,BK71='Krav etter opplæringslova'!$B$34)</f>
        <v>0</v>
      </c>
      <c r="BM71" s="84" t="str">
        <f t="shared" si="95"/>
        <v>-</v>
      </c>
      <c r="BN71" s="84">
        <f t="shared" si="96"/>
        <v>30</v>
      </c>
      <c r="BO71" s="78">
        <f t="shared" si="97"/>
        <v>30</v>
      </c>
      <c r="BP71" s="78" t="str">
        <f t="shared" si="98"/>
        <v>Ja, 30 studiepoeng</v>
      </c>
      <c r="BQ71" s="84" t="str">
        <f t="shared" si="99"/>
        <v>Ja, 30 studiepoeng</v>
      </c>
      <c r="BR71" s="101" t="str">
        <f t="shared" si="100"/>
        <v>-</v>
      </c>
      <c r="BS71" s="142"/>
      <c r="BT71" s="82" t="str">
        <f>CONCATENATE("Studiepoeng relevant for: ",'Undervisning i fag med krav'!BS71)</f>
        <v xml:space="preserve">Studiepoeng relevant for: </v>
      </c>
      <c r="BU71" s="82" t="str">
        <f>IF('Undervisning i fag med krav'!BS71=0,"-",BT71)</f>
        <v>-</v>
      </c>
      <c r="BV71" s="136"/>
      <c r="BW71" s="84" t="b">
        <f>OR(BV71='Krav etter opplæringslova'!$B$27,BV71='Krav etter opplæringslova'!$B$30,BV71='Krav etter opplæringslova'!$B$31,BV71='Krav etter opplæringslova'!$B$34)</f>
        <v>0</v>
      </c>
      <c r="BX71" s="84" t="str">
        <f t="shared" si="101"/>
        <v>-</v>
      </c>
      <c r="BY71" s="84">
        <f t="shared" si="102"/>
        <v>30</v>
      </c>
      <c r="BZ71" s="78">
        <f t="shared" si="103"/>
        <v>30</v>
      </c>
      <c r="CA71" s="78" t="str">
        <f t="shared" si="104"/>
        <v>Ja, 30 studiepoeng</v>
      </c>
      <c r="CB71" s="84" t="str">
        <f t="shared" si="105"/>
        <v>Ja, 30 studiepoeng</v>
      </c>
      <c r="CC71" s="101" t="str">
        <f t="shared" si="106"/>
        <v>-</v>
      </c>
      <c r="CD71" s="142"/>
      <c r="CE71" s="82" t="str">
        <f>CONCATENATE("Studiepoeng relevant for: ",'Undervisning i fag med krav'!CD71)</f>
        <v xml:space="preserve">Studiepoeng relevant for: </v>
      </c>
      <c r="CF71" s="82" t="str">
        <f>IF('Undervisning i fag med krav'!CD71=0,"-",CE71)</f>
        <v>-</v>
      </c>
      <c r="CG71" s="136"/>
      <c r="CH71" s="84" t="b">
        <f>OR(CG71='Krav etter opplæringslova'!$B$27,CG71='Krav etter opplæringslova'!$B$30,CG71='Krav etter opplæringslova'!$B$31,CG71='Krav etter opplæringslova'!$B$34)</f>
        <v>0</v>
      </c>
      <c r="CI71" s="84" t="str">
        <f t="shared" si="107"/>
        <v>-</v>
      </c>
      <c r="CJ71" s="84">
        <f t="shared" si="108"/>
        <v>30</v>
      </c>
      <c r="CK71" s="78">
        <f t="shared" si="109"/>
        <v>30</v>
      </c>
      <c r="CL71" s="78" t="str">
        <f t="shared" si="110"/>
        <v>Ja, 30 studiepoeng</v>
      </c>
      <c r="CM71" s="84" t="str">
        <f t="shared" si="111"/>
        <v>Ja, 30 studiepoeng</v>
      </c>
      <c r="CN71" s="106" t="str">
        <f t="shared" si="112"/>
        <v>-</v>
      </c>
      <c r="CO71" s="44"/>
      <c r="CP71" s="45"/>
    </row>
    <row r="72" spans="1:94" s="51" customFormat="1" ht="28.5" x14ac:dyDescent="0.2">
      <c r="A72" s="49">
        <f>'Formell utdanning'!A72</f>
        <v>0</v>
      </c>
      <c r="B72" s="50">
        <f>'Formell utdanning'!B72</f>
        <v>0</v>
      </c>
      <c r="C72" s="94" t="str">
        <f t="shared" si="113"/>
        <v>-</v>
      </c>
      <c r="D72" s="95" t="str">
        <f t="shared" si="114"/>
        <v>-</v>
      </c>
      <c r="E72" s="133"/>
      <c r="F72" s="55" t="str">
        <f>CONCATENATE("Studiepoeng relevant for: ",'Undervisning i fag med krav'!E72)</f>
        <v xml:space="preserve">Studiepoeng relevant for: </v>
      </c>
      <c r="G72" s="82" t="str">
        <f>IF('Undervisning i fag med krav'!E72=0,"-",F72)</f>
        <v>-</v>
      </c>
      <c r="H72" s="136"/>
      <c r="I72" s="84" t="b">
        <f>OR(H72='Krav etter opplæringslova'!$B$27,H72='Krav etter opplæringslova'!$B$30,H72='Krav etter opplæringslova'!$B$31,H72='Krav etter opplæringslova'!$B$34)</f>
        <v>0</v>
      </c>
      <c r="J72" s="84" t="str">
        <f t="shared" si="115"/>
        <v>-</v>
      </c>
      <c r="K72" s="84">
        <f t="shared" si="116"/>
        <v>30</v>
      </c>
      <c r="L72" s="78">
        <f t="shared" si="117"/>
        <v>30</v>
      </c>
      <c r="M72" s="78" t="str">
        <f t="shared" si="70"/>
        <v>Ja, 30 studiepoeng</v>
      </c>
      <c r="N72" s="84" t="str">
        <f t="shared" si="118"/>
        <v>Ja, 30 studiepoeng</v>
      </c>
      <c r="O72" s="99" t="str">
        <f t="shared" si="119"/>
        <v>-</v>
      </c>
      <c r="P72" s="139"/>
      <c r="Q72" s="82" t="str">
        <f>CONCATENATE("Studiepoeng relevant for: ",'Undervisning i fag med krav'!P72)</f>
        <v xml:space="preserve">Studiepoeng relevant for: </v>
      </c>
      <c r="R72" s="82" t="str">
        <f>IF('Undervisning i fag med krav'!P72=0,"-",Q72)</f>
        <v>-</v>
      </c>
      <c r="S72" s="136"/>
      <c r="T72" s="84" t="b">
        <f>OR(S72='Krav etter opplæringslova'!$B$27,S72='Krav etter opplæringslova'!$B$30,S72='Krav etter opplæringslova'!$B$31,S72='Krav etter opplæringslova'!$B$34)</f>
        <v>0</v>
      </c>
      <c r="U72" s="84" t="str">
        <f t="shared" si="71"/>
        <v>-</v>
      </c>
      <c r="V72" s="84">
        <f t="shared" si="72"/>
        <v>30</v>
      </c>
      <c r="W72" s="78">
        <f t="shared" si="73"/>
        <v>30</v>
      </c>
      <c r="X72" s="78" t="str">
        <f t="shared" si="74"/>
        <v>Ja, 30 studiepoeng</v>
      </c>
      <c r="Y72" s="84" t="str">
        <f t="shared" si="75"/>
        <v>Ja, 30 studiepoeng</v>
      </c>
      <c r="Z72" s="99" t="str">
        <f t="shared" si="76"/>
        <v>-</v>
      </c>
      <c r="AA72" s="142"/>
      <c r="AB72" s="82" t="str">
        <f>CONCATENATE("Studiepoeng relevant for: ",'Undervisning i fag med krav'!AA72)</f>
        <v xml:space="preserve">Studiepoeng relevant for: </v>
      </c>
      <c r="AC72" s="82" t="str">
        <f>IF('Undervisning i fag med krav'!AA72=0,"-",AB72)</f>
        <v>-</v>
      </c>
      <c r="AD72" s="136"/>
      <c r="AE72" s="84" t="b">
        <f>OR(AD72='Krav etter opplæringslova'!$B$27,AD72='Krav etter opplæringslova'!$B$30,AD72='Krav etter opplæringslova'!$B$31,AD72='Krav etter opplæringslova'!$B$34)</f>
        <v>0</v>
      </c>
      <c r="AF72" s="84" t="str">
        <f t="shared" si="77"/>
        <v>-</v>
      </c>
      <c r="AG72" s="84">
        <f t="shared" si="78"/>
        <v>30</v>
      </c>
      <c r="AH72" s="78">
        <f t="shared" si="79"/>
        <v>30</v>
      </c>
      <c r="AI72" s="78" t="str">
        <f t="shared" si="80"/>
        <v>Ja, 30 studiepoeng</v>
      </c>
      <c r="AJ72" s="84" t="str">
        <f t="shared" si="81"/>
        <v>Ja, 30 studiepoeng</v>
      </c>
      <c r="AK72" s="99" t="str">
        <f t="shared" si="82"/>
        <v>-</v>
      </c>
      <c r="AL72" s="139"/>
      <c r="AM72" s="82" t="str">
        <f>CONCATENATE("Studiepoeng relevant for: ",'Undervisning i fag med krav'!AL72)</f>
        <v xml:space="preserve">Studiepoeng relevant for: </v>
      </c>
      <c r="AN72" s="82" t="str">
        <f>IF('Undervisning i fag med krav'!AL72=0,"-",AM72)</f>
        <v>-</v>
      </c>
      <c r="AO72" s="136"/>
      <c r="AP72" s="84" t="b">
        <f>OR(AO72='Krav etter opplæringslova'!$B$27,AO72='Krav etter opplæringslova'!$B$30,AO72='Krav etter opplæringslova'!$B$31,AO72='Krav etter opplæringslova'!$B$34)</f>
        <v>0</v>
      </c>
      <c r="AQ72" s="84" t="str">
        <f t="shared" si="83"/>
        <v>-</v>
      </c>
      <c r="AR72" s="84">
        <f t="shared" si="84"/>
        <v>30</v>
      </c>
      <c r="AS72" s="78">
        <f t="shared" si="85"/>
        <v>30</v>
      </c>
      <c r="AT72" s="78" t="str">
        <f t="shared" si="86"/>
        <v>Ja, 30 studiepoeng</v>
      </c>
      <c r="AU72" s="84" t="str">
        <f t="shared" si="87"/>
        <v>Ja, 30 studiepoeng</v>
      </c>
      <c r="AV72" s="99" t="str">
        <f t="shared" si="88"/>
        <v>-</v>
      </c>
      <c r="AW72" s="142"/>
      <c r="AX72" s="82" t="str">
        <f>CONCATENATE("Studiepoeng relevant for: ",'Undervisning i fag med krav'!AW72)</f>
        <v xml:space="preserve">Studiepoeng relevant for: </v>
      </c>
      <c r="AY72" s="82" t="str">
        <f>IF('Undervisning i fag med krav'!AW72=0,"-",AX72)</f>
        <v>-</v>
      </c>
      <c r="AZ72" s="136"/>
      <c r="BA72" s="84" t="b">
        <f>OR(AZ72='Krav etter opplæringslova'!$B$27,AZ72='Krav etter opplæringslova'!$B$30,AZ72='Krav etter opplæringslova'!$B$31,AZ72='Krav etter opplæringslova'!$B$34)</f>
        <v>0</v>
      </c>
      <c r="BB72" s="84" t="str">
        <f t="shared" si="89"/>
        <v>-</v>
      </c>
      <c r="BC72" s="84">
        <f t="shared" si="90"/>
        <v>30</v>
      </c>
      <c r="BD72" s="78">
        <f t="shared" si="91"/>
        <v>30</v>
      </c>
      <c r="BE72" s="78" t="str">
        <f t="shared" si="92"/>
        <v>Ja, 30 studiepoeng</v>
      </c>
      <c r="BF72" s="84" t="str">
        <f t="shared" si="93"/>
        <v>Ja, 30 studiepoeng</v>
      </c>
      <c r="BG72" s="99" t="str">
        <f t="shared" si="94"/>
        <v>-</v>
      </c>
      <c r="BH72" s="139"/>
      <c r="BI72" s="82" t="str">
        <f>CONCATENATE("Studiepoeng relevant for: ",'Undervisning i fag med krav'!BH72)</f>
        <v xml:space="preserve">Studiepoeng relevant for: </v>
      </c>
      <c r="BJ72" s="82" t="str">
        <f>IF('Undervisning i fag med krav'!BH72=0,"-",BI72)</f>
        <v>-</v>
      </c>
      <c r="BK72" s="136"/>
      <c r="BL72" s="84" t="b">
        <f>OR(BK72='Krav etter opplæringslova'!$B$27,BK72='Krav etter opplæringslova'!$B$30,BK72='Krav etter opplæringslova'!$B$31,BK72='Krav etter opplæringslova'!$B$34)</f>
        <v>0</v>
      </c>
      <c r="BM72" s="84" t="str">
        <f t="shared" si="95"/>
        <v>-</v>
      </c>
      <c r="BN72" s="84">
        <f t="shared" si="96"/>
        <v>30</v>
      </c>
      <c r="BO72" s="78">
        <f t="shared" si="97"/>
        <v>30</v>
      </c>
      <c r="BP72" s="78" t="str">
        <f t="shared" si="98"/>
        <v>Ja, 30 studiepoeng</v>
      </c>
      <c r="BQ72" s="84" t="str">
        <f t="shared" si="99"/>
        <v>Ja, 30 studiepoeng</v>
      </c>
      <c r="BR72" s="101" t="str">
        <f t="shared" si="100"/>
        <v>-</v>
      </c>
      <c r="BS72" s="142"/>
      <c r="BT72" s="82" t="str">
        <f>CONCATENATE("Studiepoeng relevant for: ",'Undervisning i fag med krav'!BS72)</f>
        <v xml:space="preserve">Studiepoeng relevant for: </v>
      </c>
      <c r="BU72" s="82" t="str">
        <f>IF('Undervisning i fag med krav'!BS72=0,"-",BT72)</f>
        <v>-</v>
      </c>
      <c r="BV72" s="136"/>
      <c r="BW72" s="84" t="b">
        <f>OR(BV72='Krav etter opplæringslova'!$B$27,BV72='Krav etter opplæringslova'!$B$30,BV72='Krav etter opplæringslova'!$B$31,BV72='Krav etter opplæringslova'!$B$34)</f>
        <v>0</v>
      </c>
      <c r="BX72" s="84" t="str">
        <f t="shared" si="101"/>
        <v>-</v>
      </c>
      <c r="BY72" s="84">
        <f t="shared" si="102"/>
        <v>30</v>
      </c>
      <c r="BZ72" s="78">
        <f t="shared" si="103"/>
        <v>30</v>
      </c>
      <c r="CA72" s="78" t="str">
        <f t="shared" si="104"/>
        <v>Ja, 30 studiepoeng</v>
      </c>
      <c r="CB72" s="84" t="str">
        <f t="shared" si="105"/>
        <v>Ja, 30 studiepoeng</v>
      </c>
      <c r="CC72" s="101" t="str">
        <f t="shared" si="106"/>
        <v>-</v>
      </c>
      <c r="CD72" s="142"/>
      <c r="CE72" s="82" t="str">
        <f>CONCATENATE("Studiepoeng relevant for: ",'Undervisning i fag med krav'!CD72)</f>
        <v xml:space="preserve">Studiepoeng relevant for: </v>
      </c>
      <c r="CF72" s="82" t="str">
        <f>IF('Undervisning i fag med krav'!CD72=0,"-",CE72)</f>
        <v>-</v>
      </c>
      <c r="CG72" s="136"/>
      <c r="CH72" s="84" t="b">
        <f>OR(CG72='Krav etter opplæringslova'!$B$27,CG72='Krav etter opplæringslova'!$B$30,CG72='Krav etter opplæringslova'!$B$31,CG72='Krav etter opplæringslova'!$B$34)</f>
        <v>0</v>
      </c>
      <c r="CI72" s="84" t="str">
        <f t="shared" si="107"/>
        <v>-</v>
      </c>
      <c r="CJ72" s="84">
        <f t="shared" si="108"/>
        <v>30</v>
      </c>
      <c r="CK72" s="78">
        <f t="shared" si="109"/>
        <v>30</v>
      </c>
      <c r="CL72" s="78" t="str">
        <f t="shared" si="110"/>
        <v>Ja, 30 studiepoeng</v>
      </c>
      <c r="CM72" s="84" t="str">
        <f t="shared" si="111"/>
        <v>Ja, 30 studiepoeng</v>
      </c>
      <c r="CN72" s="106" t="str">
        <f t="shared" si="112"/>
        <v>-</v>
      </c>
      <c r="CO72" s="44"/>
      <c r="CP72" s="45"/>
    </row>
    <row r="73" spans="1:94" s="51" customFormat="1" ht="28.5" x14ac:dyDescent="0.2">
      <c r="A73" s="49">
        <f>'Formell utdanning'!A73</f>
        <v>0</v>
      </c>
      <c r="B73" s="50">
        <f>'Formell utdanning'!B73</f>
        <v>0</v>
      </c>
      <c r="C73" s="94" t="str">
        <f t="shared" si="113"/>
        <v>-</v>
      </c>
      <c r="D73" s="95" t="str">
        <f t="shared" si="114"/>
        <v>-</v>
      </c>
      <c r="E73" s="133"/>
      <c r="F73" s="55" t="str">
        <f>CONCATENATE("Studiepoeng relevant for: ",'Undervisning i fag med krav'!E73)</f>
        <v xml:space="preserve">Studiepoeng relevant for: </v>
      </c>
      <c r="G73" s="82" t="str">
        <f>IF('Undervisning i fag med krav'!E73=0,"-",F73)</f>
        <v>-</v>
      </c>
      <c r="H73" s="136"/>
      <c r="I73" s="84" t="b">
        <f>OR(H73='Krav etter opplæringslova'!$B$27,H73='Krav etter opplæringslova'!$B$30,H73='Krav etter opplæringslova'!$B$31,H73='Krav etter opplæringslova'!$B$34)</f>
        <v>0</v>
      </c>
      <c r="J73" s="84" t="str">
        <f t="shared" si="115"/>
        <v>-</v>
      </c>
      <c r="K73" s="84">
        <f t="shared" si="116"/>
        <v>30</v>
      </c>
      <c r="L73" s="78">
        <f t="shared" si="117"/>
        <v>30</v>
      </c>
      <c r="M73" s="78" t="str">
        <f t="shared" si="70"/>
        <v>Ja, 30 studiepoeng</v>
      </c>
      <c r="N73" s="84" t="str">
        <f t="shared" si="118"/>
        <v>Ja, 30 studiepoeng</v>
      </c>
      <c r="O73" s="99" t="str">
        <f t="shared" si="119"/>
        <v>-</v>
      </c>
      <c r="P73" s="139"/>
      <c r="Q73" s="82" t="str">
        <f>CONCATENATE("Studiepoeng relevant for: ",'Undervisning i fag med krav'!P73)</f>
        <v xml:space="preserve">Studiepoeng relevant for: </v>
      </c>
      <c r="R73" s="82" t="str">
        <f>IF('Undervisning i fag med krav'!P73=0,"-",Q73)</f>
        <v>-</v>
      </c>
      <c r="S73" s="136"/>
      <c r="T73" s="84" t="b">
        <f>OR(S73='Krav etter opplæringslova'!$B$27,S73='Krav etter opplæringslova'!$B$30,S73='Krav etter opplæringslova'!$B$31,S73='Krav etter opplæringslova'!$B$34)</f>
        <v>0</v>
      </c>
      <c r="U73" s="84" t="str">
        <f t="shared" si="71"/>
        <v>-</v>
      </c>
      <c r="V73" s="84">
        <f t="shared" si="72"/>
        <v>30</v>
      </c>
      <c r="W73" s="78">
        <f t="shared" si="73"/>
        <v>30</v>
      </c>
      <c r="X73" s="78" t="str">
        <f t="shared" si="74"/>
        <v>Ja, 30 studiepoeng</v>
      </c>
      <c r="Y73" s="84" t="str">
        <f t="shared" si="75"/>
        <v>Ja, 30 studiepoeng</v>
      </c>
      <c r="Z73" s="99" t="str">
        <f t="shared" si="76"/>
        <v>-</v>
      </c>
      <c r="AA73" s="142"/>
      <c r="AB73" s="82" t="str">
        <f>CONCATENATE("Studiepoeng relevant for: ",'Undervisning i fag med krav'!AA73)</f>
        <v xml:space="preserve">Studiepoeng relevant for: </v>
      </c>
      <c r="AC73" s="82" t="str">
        <f>IF('Undervisning i fag med krav'!AA73=0,"-",AB73)</f>
        <v>-</v>
      </c>
      <c r="AD73" s="136"/>
      <c r="AE73" s="84" t="b">
        <f>OR(AD73='Krav etter opplæringslova'!$B$27,AD73='Krav etter opplæringslova'!$B$30,AD73='Krav etter opplæringslova'!$B$31,AD73='Krav etter opplæringslova'!$B$34)</f>
        <v>0</v>
      </c>
      <c r="AF73" s="84" t="str">
        <f t="shared" si="77"/>
        <v>-</v>
      </c>
      <c r="AG73" s="84">
        <f t="shared" si="78"/>
        <v>30</v>
      </c>
      <c r="AH73" s="78">
        <f t="shared" si="79"/>
        <v>30</v>
      </c>
      <c r="AI73" s="78" t="str">
        <f t="shared" si="80"/>
        <v>Ja, 30 studiepoeng</v>
      </c>
      <c r="AJ73" s="84" t="str">
        <f t="shared" si="81"/>
        <v>Ja, 30 studiepoeng</v>
      </c>
      <c r="AK73" s="99" t="str">
        <f t="shared" si="82"/>
        <v>-</v>
      </c>
      <c r="AL73" s="139"/>
      <c r="AM73" s="82" t="str">
        <f>CONCATENATE("Studiepoeng relevant for: ",'Undervisning i fag med krav'!AL73)</f>
        <v xml:space="preserve">Studiepoeng relevant for: </v>
      </c>
      <c r="AN73" s="82" t="str">
        <f>IF('Undervisning i fag med krav'!AL73=0,"-",AM73)</f>
        <v>-</v>
      </c>
      <c r="AO73" s="136"/>
      <c r="AP73" s="84" t="b">
        <f>OR(AO73='Krav etter opplæringslova'!$B$27,AO73='Krav etter opplæringslova'!$B$30,AO73='Krav etter opplæringslova'!$B$31,AO73='Krav etter opplæringslova'!$B$34)</f>
        <v>0</v>
      </c>
      <c r="AQ73" s="84" t="str">
        <f t="shared" si="83"/>
        <v>-</v>
      </c>
      <c r="AR73" s="84">
        <f t="shared" si="84"/>
        <v>30</v>
      </c>
      <c r="AS73" s="78">
        <f t="shared" si="85"/>
        <v>30</v>
      </c>
      <c r="AT73" s="78" t="str">
        <f t="shared" si="86"/>
        <v>Ja, 30 studiepoeng</v>
      </c>
      <c r="AU73" s="84" t="str">
        <f t="shared" si="87"/>
        <v>Ja, 30 studiepoeng</v>
      </c>
      <c r="AV73" s="99" t="str">
        <f t="shared" si="88"/>
        <v>-</v>
      </c>
      <c r="AW73" s="142"/>
      <c r="AX73" s="82" t="str">
        <f>CONCATENATE("Studiepoeng relevant for: ",'Undervisning i fag med krav'!AW73)</f>
        <v xml:space="preserve">Studiepoeng relevant for: </v>
      </c>
      <c r="AY73" s="82" t="str">
        <f>IF('Undervisning i fag med krav'!AW73=0,"-",AX73)</f>
        <v>-</v>
      </c>
      <c r="AZ73" s="136"/>
      <c r="BA73" s="84" t="b">
        <f>OR(AZ73='Krav etter opplæringslova'!$B$27,AZ73='Krav etter opplæringslova'!$B$30,AZ73='Krav etter opplæringslova'!$B$31,AZ73='Krav etter opplæringslova'!$B$34)</f>
        <v>0</v>
      </c>
      <c r="BB73" s="84" t="str">
        <f t="shared" si="89"/>
        <v>-</v>
      </c>
      <c r="BC73" s="84">
        <f t="shared" si="90"/>
        <v>30</v>
      </c>
      <c r="BD73" s="78">
        <f t="shared" si="91"/>
        <v>30</v>
      </c>
      <c r="BE73" s="78" t="str">
        <f t="shared" si="92"/>
        <v>Ja, 30 studiepoeng</v>
      </c>
      <c r="BF73" s="84" t="str">
        <f t="shared" si="93"/>
        <v>Ja, 30 studiepoeng</v>
      </c>
      <c r="BG73" s="99" t="str">
        <f t="shared" si="94"/>
        <v>-</v>
      </c>
      <c r="BH73" s="139"/>
      <c r="BI73" s="82" t="str">
        <f>CONCATENATE("Studiepoeng relevant for: ",'Undervisning i fag med krav'!BH73)</f>
        <v xml:space="preserve">Studiepoeng relevant for: </v>
      </c>
      <c r="BJ73" s="82" t="str">
        <f>IF('Undervisning i fag med krav'!BH73=0,"-",BI73)</f>
        <v>-</v>
      </c>
      <c r="BK73" s="136"/>
      <c r="BL73" s="84" t="b">
        <f>OR(BK73='Krav etter opplæringslova'!$B$27,BK73='Krav etter opplæringslova'!$B$30,BK73='Krav etter opplæringslova'!$B$31,BK73='Krav etter opplæringslova'!$B$34)</f>
        <v>0</v>
      </c>
      <c r="BM73" s="84" t="str">
        <f t="shared" si="95"/>
        <v>-</v>
      </c>
      <c r="BN73" s="84">
        <f t="shared" si="96"/>
        <v>30</v>
      </c>
      <c r="BO73" s="78">
        <f t="shared" si="97"/>
        <v>30</v>
      </c>
      <c r="BP73" s="78" t="str">
        <f t="shared" si="98"/>
        <v>Ja, 30 studiepoeng</v>
      </c>
      <c r="BQ73" s="84" t="str">
        <f t="shared" si="99"/>
        <v>Ja, 30 studiepoeng</v>
      </c>
      <c r="BR73" s="101" t="str">
        <f t="shared" si="100"/>
        <v>-</v>
      </c>
      <c r="BS73" s="142"/>
      <c r="BT73" s="82" t="str">
        <f>CONCATENATE("Studiepoeng relevant for: ",'Undervisning i fag med krav'!BS73)</f>
        <v xml:space="preserve">Studiepoeng relevant for: </v>
      </c>
      <c r="BU73" s="82" t="str">
        <f>IF('Undervisning i fag med krav'!BS73=0,"-",BT73)</f>
        <v>-</v>
      </c>
      <c r="BV73" s="136"/>
      <c r="BW73" s="84" t="b">
        <f>OR(BV73='Krav etter opplæringslova'!$B$27,BV73='Krav etter opplæringslova'!$B$30,BV73='Krav etter opplæringslova'!$B$31,BV73='Krav etter opplæringslova'!$B$34)</f>
        <v>0</v>
      </c>
      <c r="BX73" s="84" t="str">
        <f t="shared" si="101"/>
        <v>-</v>
      </c>
      <c r="BY73" s="84">
        <f t="shared" si="102"/>
        <v>30</v>
      </c>
      <c r="BZ73" s="78">
        <f t="shared" si="103"/>
        <v>30</v>
      </c>
      <c r="CA73" s="78" t="str">
        <f t="shared" si="104"/>
        <v>Ja, 30 studiepoeng</v>
      </c>
      <c r="CB73" s="84" t="str">
        <f t="shared" si="105"/>
        <v>Ja, 30 studiepoeng</v>
      </c>
      <c r="CC73" s="101" t="str">
        <f t="shared" si="106"/>
        <v>-</v>
      </c>
      <c r="CD73" s="142"/>
      <c r="CE73" s="82" t="str">
        <f>CONCATENATE("Studiepoeng relevant for: ",'Undervisning i fag med krav'!CD73)</f>
        <v xml:space="preserve">Studiepoeng relevant for: </v>
      </c>
      <c r="CF73" s="82" t="str">
        <f>IF('Undervisning i fag med krav'!CD73=0,"-",CE73)</f>
        <v>-</v>
      </c>
      <c r="CG73" s="136"/>
      <c r="CH73" s="84" t="b">
        <f>OR(CG73='Krav etter opplæringslova'!$B$27,CG73='Krav etter opplæringslova'!$B$30,CG73='Krav etter opplæringslova'!$B$31,CG73='Krav etter opplæringslova'!$B$34)</f>
        <v>0</v>
      </c>
      <c r="CI73" s="84" t="str">
        <f t="shared" si="107"/>
        <v>-</v>
      </c>
      <c r="CJ73" s="84">
        <f t="shared" si="108"/>
        <v>30</v>
      </c>
      <c r="CK73" s="78">
        <f t="shared" si="109"/>
        <v>30</v>
      </c>
      <c r="CL73" s="78" t="str">
        <f t="shared" si="110"/>
        <v>Ja, 30 studiepoeng</v>
      </c>
      <c r="CM73" s="84" t="str">
        <f t="shared" si="111"/>
        <v>Ja, 30 studiepoeng</v>
      </c>
      <c r="CN73" s="106" t="str">
        <f t="shared" si="112"/>
        <v>-</v>
      </c>
      <c r="CO73" s="44"/>
      <c r="CP73" s="45"/>
    </row>
    <row r="74" spans="1:94" s="51" customFormat="1" ht="28.5" x14ac:dyDescent="0.2">
      <c r="A74" s="49">
        <f>'Formell utdanning'!A74</f>
        <v>0</v>
      </c>
      <c r="B74" s="50">
        <f>'Formell utdanning'!B74</f>
        <v>0</v>
      </c>
      <c r="C74" s="94" t="str">
        <f t="shared" si="113"/>
        <v>-</v>
      </c>
      <c r="D74" s="95" t="str">
        <f t="shared" si="114"/>
        <v>-</v>
      </c>
      <c r="E74" s="133"/>
      <c r="F74" s="55" t="str">
        <f>CONCATENATE("Studiepoeng relevant for: ",'Undervisning i fag med krav'!E74)</f>
        <v xml:space="preserve">Studiepoeng relevant for: </v>
      </c>
      <c r="G74" s="82" t="str">
        <f>IF('Undervisning i fag med krav'!E74=0,"-",F74)</f>
        <v>-</v>
      </c>
      <c r="H74" s="136"/>
      <c r="I74" s="84" t="b">
        <f>OR(H74='Krav etter opplæringslova'!$B$27,H74='Krav etter opplæringslova'!$B$30,H74='Krav etter opplæringslova'!$B$31,H74='Krav etter opplæringslova'!$B$34)</f>
        <v>0</v>
      </c>
      <c r="J74" s="84" t="str">
        <f t="shared" si="115"/>
        <v>-</v>
      </c>
      <c r="K74" s="84">
        <f t="shared" si="116"/>
        <v>30</v>
      </c>
      <c r="L74" s="78">
        <f t="shared" si="117"/>
        <v>30</v>
      </c>
      <c r="M74" s="78" t="str">
        <f t="shared" si="70"/>
        <v>Ja, 30 studiepoeng</v>
      </c>
      <c r="N74" s="84" t="str">
        <f t="shared" si="118"/>
        <v>Ja, 30 studiepoeng</v>
      </c>
      <c r="O74" s="99" t="str">
        <f t="shared" si="119"/>
        <v>-</v>
      </c>
      <c r="P74" s="139"/>
      <c r="Q74" s="82" t="str">
        <f>CONCATENATE("Studiepoeng relevant for: ",'Undervisning i fag med krav'!P74)</f>
        <v xml:space="preserve">Studiepoeng relevant for: </v>
      </c>
      <c r="R74" s="82" t="str">
        <f>IF('Undervisning i fag med krav'!P74=0,"-",Q74)</f>
        <v>-</v>
      </c>
      <c r="S74" s="136"/>
      <c r="T74" s="84" t="b">
        <f>OR(S74='Krav etter opplæringslova'!$B$27,S74='Krav etter opplæringslova'!$B$30,S74='Krav etter opplæringslova'!$B$31,S74='Krav etter opplæringslova'!$B$34)</f>
        <v>0</v>
      </c>
      <c r="U74" s="84" t="str">
        <f t="shared" si="71"/>
        <v>-</v>
      </c>
      <c r="V74" s="84">
        <f t="shared" si="72"/>
        <v>30</v>
      </c>
      <c r="W74" s="78">
        <f t="shared" si="73"/>
        <v>30</v>
      </c>
      <c r="X74" s="78" t="str">
        <f t="shared" si="74"/>
        <v>Ja, 30 studiepoeng</v>
      </c>
      <c r="Y74" s="84" t="str">
        <f t="shared" si="75"/>
        <v>Ja, 30 studiepoeng</v>
      </c>
      <c r="Z74" s="99" t="str">
        <f t="shared" si="76"/>
        <v>-</v>
      </c>
      <c r="AA74" s="142"/>
      <c r="AB74" s="82" t="str">
        <f>CONCATENATE("Studiepoeng relevant for: ",'Undervisning i fag med krav'!AA74)</f>
        <v xml:space="preserve">Studiepoeng relevant for: </v>
      </c>
      <c r="AC74" s="82" t="str">
        <f>IF('Undervisning i fag med krav'!AA74=0,"-",AB74)</f>
        <v>-</v>
      </c>
      <c r="AD74" s="136"/>
      <c r="AE74" s="84" t="b">
        <f>OR(AD74='Krav etter opplæringslova'!$B$27,AD74='Krav etter opplæringslova'!$B$30,AD74='Krav etter opplæringslova'!$B$31,AD74='Krav etter opplæringslova'!$B$34)</f>
        <v>0</v>
      </c>
      <c r="AF74" s="84" t="str">
        <f t="shared" si="77"/>
        <v>-</v>
      </c>
      <c r="AG74" s="84">
        <f t="shared" si="78"/>
        <v>30</v>
      </c>
      <c r="AH74" s="78">
        <f t="shared" si="79"/>
        <v>30</v>
      </c>
      <c r="AI74" s="78" t="str">
        <f t="shared" si="80"/>
        <v>Ja, 30 studiepoeng</v>
      </c>
      <c r="AJ74" s="84" t="str">
        <f t="shared" si="81"/>
        <v>Ja, 30 studiepoeng</v>
      </c>
      <c r="AK74" s="99" t="str">
        <f t="shared" si="82"/>
        <v>-</v>
      </c>
      <c r="AL74" s="139"/>
      <c r="AM74" s="82" t="str">
        <f>CONCATENATE("Studiepoeng relevant for: ",'Undervisning i fag med krav'!AL74)</f>
        <v xml:space="preserve">Studiepoeng relevant for: </v>
      </c>
      <c r="AN74" s="82" t="str">
        <f>IF('Undervisning i fag med krav'!AL74=0,"-",AM74)</f>
        <v>-</v>
      </c>
      <c r="AO74" s="136"/>
      <c r="AP74" s="84" t="b">
        <f>OR(AO74='Krav etter opplæringslova'!$B$27,AO74='Krav etter opplæringslova'!$B$30,AO74='Krav etter opplæringslova'!$B$31,AO74='Krav etter opplæringslova'!$B$34)</f>
        <v>0</v>
      </c>
      <c r="AQ74" s="84" t="str">
        <f t="shared" si="83"/>
        <v>-</v>
      </c>
      <c r="AR74" s="84">
        <f t="shared" si="84"/>
        <v>30</v>
      </c>
      <c r="AS74" s="78">
        <f t="shared" si="85"/>
        <v>30</v>
      </c>
      <c r="AT74" s="78" t="str">
        <f t="shared" si="86"/>
        <v>Ja, 30 studiepoeng</v>
      </c>
      <c r="AU74" s="84" t="str">
        <f t="shared" si="87"/>
        <v>Ja, 30 studiepoeng</v>
      </c>
      <c r="AV74" s="99" t="str">
        <f t="shared" si="88"/>
        <v>-</v>
      </c>
      <c r="AW74" s="142"/>
      <c r="AX74" s="82" t="str">
        <f>CONCATENATE("Studiepoeng relevant for: ",'Undervisning i fag med krav'!AW74)</f>
        <v xml:space="preserve">Studiepoeng relevant for: </v>
      </c>
      <c r="AY74" s="82" t="str">
        <f>IF('Undervisning i fag med krav'!AW74=0,"-",AX74)</f>
        <v>-</v>
      </c>
      <c r="AZ74" s="136"/>
      <c r="BA74" s="84" t="b">
        <f>OR(AZ74='Krav etter opplæringslova'!$B$27,AZ74='Krav etter opplæringslova'!$B$30,AZ74='Krav etter opplæringslova'!$B$31,AZ74='Krav etter opplæringslova'!$B$34)</f>
        <v>0</v>
      </c>
      <c r="BB74" s="84" t="str">
        <f t="shared" si="89"/>
        <v>-</v>
      </c>
      <c r="BC74" s="84">
        <f t="shared" si="90"/>
        <v>30</v>
      </c>
      <c r="BD74" s="78">
        <f t="shared" si="91"/>
        <v>30</v>
      </c>
      <c r="BE74" s="78" t="str">
        <f t="shared" si="92"/>
        <v>Ja, 30 studiepoeng</v>
      </c>
      <c r="BF74" s="84" t="str">
        <f t="shared" si="93"/>
        <v>Ja, 30 studiepoeng</v>
      </c>
      <c r="BG74" s="99" t="str">
        <f t="shared" si="94"/>
        <v>-</v>
      </c>
      <c r="BH74" s="139"/>
      <c r="BI74" s="82" t="str">
        <f>CONCATENATE("Studiepoeng relevant for: ",'Undervisning i fag med krav'!BH74)</f>
        <v xml:space="preserve">Studiepoeng relevant for: </v>
      </c>
      <c r="BJ74" s="82" t="str">
        <f>IF('Undervisning i fag med krav'!BH74=0,"-",BI74)</f>
        <v>-</v>
      </c>
      <c r="BK74" s="136"/>
      <c r="BL74" s="84" t="b">
        <f>OR(BK74='Krav etter opplæringslova'!$B$27,BK74='Krav etter opplæringslova'!$B$30,BK74='Krav etter opplæringslova'!$B$31,BK74='Krav etter opplæringslova'!$B$34)</f>
        <v>0</v>
      </c>
      <c r="BM74" s="84" t="str">
        <f t="shared" si="95"/>
        <v>-</v>
      </c>
      <c r="BN74" s="84">
        <f t="shared" si="96"/>
        <v>30</v>
      </c>
      <c r="BO74" s="78">
        <f t="shared" si="97"/>
        <v>30</v>
      </c>
      <c r="BP74" s="78" t="str">
        <f t="shared" si="98"/>
        <v>Ja, 30 studiepoeng</v>
      </c>
      <c r="BQ74" s="84" t="str">
        <f t="shared" si="99"/>
        <v>Ja, 30 studiepoeng</v>
      </c>
      <c r="BR74" s="101" t="str">
        <f t="shared" si="100"/>
        <v>-</v>
      </c>
      <c r="BS74" s="142"/>
      <c r="BT74" s="82" t="str">
        <f>CONCATENATE("Studiepoeng relevant for: ",'Undervisning i fag med krav'!BS74)</f>
        <v xml:space="preserve">Studiepoeng relevant for: </v>
      </c>
      <c r="BU74" s="82" t="str">
        <f>IF('Undervisning i fag med krav'!BS74=0,"-",BT74)</f>
        <v>-</v>
      </c>
      <c r="BV74" s="136"/>
      <c r="BW74" s="84" t="b">
        <f>OR(BV74='Krav etter opplæringslova'!$B$27,BV74='Krav etter opplæringslova'!$B$30,BV74='Krav etter opplæringslova'!$B$31,BV74='Krav etter opplæringslova'!$B$34)</f>
        <v>0</v>
      </c>
      <c r="BX74" s="84" t="str">
        <f t="shared" si="101"/>
        <v>-</v>
      </c>
      <c r="BY74" s="84">
        <f t="shared" si="102"/>
        <v>30</v>
      </c>
      <c r="BZ74" s="78">
        <f t="shared" si="103"/>
        <v>30</v>
      </c>
      <c r="CA74" s="78" t="str">
        <f t="shared" si="104"/>
        <v>Ja, 30 studiepoeng</v>
      </c>
      <c r="CB74" s="84" t="str">
        <f t="shared" si="105"/>
        <v>Ja, 30 studiepoeng</v>
      </c>
      <c r="CC74" s="101" t="str">
        <f t="shared" si="106"/>
        <v>-</v>
      </c>
      <c r="CD74" s="142"/>
      <c r="CE74" s="82" t="str">
        <f>CONCATENATE("Studiepoeng relevant for: ",'Undervisning i fag med krav'!CD74)</f>
        <v xml:space="preserve">Studiepoeng relevant for: </v>
      </c>
      <c r="CF74" s="82" t="str">
        <f>IF('Undervisning i fag med krav'!CD74=0,"-",CE74)</f>
        <v>-</v>
      </c>
      <c r="CG74" s="136"/>
      <c r="CH74" s="84" t="b">
        <f>OR(CG74='Krav etter opplæringslova'!$B$27,CG74='Krav etter opplæringslova'!$B$30,CG74='Krav etter opplæringslova'!$B$31,CG74='Krav etter opplæringslova'!$B$34)</f>
        <v>0</v>
      </c>
      <c r="CI74" s="84" t="str">
        <f t="shared" si="107"/>
        <v>-</v>
      </c>
      <c r="CJ74" s="84">
        <f t="shared" si="108"/>
        <v>30</v>
      </c>
      <c r="CK74" s="78">
        <f t="shared" si="109"/>
        <v>30</v>
      </c>
      <c r="CL74" s="78" t="str">
        <f t="shared" si="110"/>
        <v>Ja, 30 studiepoeng</v>
      </c>
      <c r="CM74" s="84" t="str">
        <f t="shared" si="111"/>
        <v>Ja, 30 studiepoeng</v>
      </c>
      <c r="CN74" s="106" t="str">
        <f t="shared" si="112"/>
        <v>-</v>
      </c>
      <c r="CO74" s="44"/>
      <c r="CP74" s="45"/>
    </row>
    <row r="75" spans="1:94" s="51" customFormat="1" ht="28.5" x14ac:dyDescent="0.2">
      <c r="A75" s="49">
        <f>'Formell utdanning'!A75</f>
        <v>0</v>
      </c>
      <c r="B75" s="50">
        <f>'Formell utdanning'!B75</f>
        <v>0</v>
      </c>
      <c r="C75" s="94" t="str">
        <f t="shared" si="113"/>
        <v>-</v>
      </c>
      <c r="D75" s="95" t="str">
        <f t="shared" si="114"/>
        <v>-</v>
      </c>
      <c r="E75" s="133"/>
      <c r="F75" s="55" t="str">
        <f>CONCATENATE("Studiepoeng relevant for: ",'Undervisning i fag med krav'!E75)</f>
        <v xml:space="preserve">Studiepoeng relevant for: </v>
      </c>
      <c r="G75" s="82" t="str">
        <f>IF('Undervisning i fag med krav'!E75=0,"-",F75)</f>
        <v>-</v>
      </c>
      <c r="H75" s="136"/>
      <c r="I75" s="84" t="b">
        <f>OR(H75='Krav etter opplæringslova'!$B$27,H75='Krav etter opplæringslova'!$B$30,H75='Krav etter opplæringslova'!$B$31,H75='Krav etter opplæringslova'!$B$34)</f>
        <v>0</v>
      </c>
      <c r="J75" s="84" t="str">
        <f t="shared" si="115"/>
        <v>-</v>
      </c>
      <c r="K75" s="84">
        <f t="shared" si="116"/>
        <v>30</v>
      </c>
      <c r="L75" s="78">
        <f t="shared" si="117"/>
        <v>30</v>
      </c>
      <c r="M75" s="78" t="str">
        <f t="shared" si="70"/>
        <v>Ja, 30 studiepoeng</v>
      </c>
      <c r="N75" s="84" t="str">
        <f t="shared" si="118"/>
        <v>Ja, 30 studiepoeng</v>
      </c>
      <c r="O75" s="99" t="str">
        <f t="shared" si="119"/>
        <v>-</v>
      </c>
      <c r="P75" s="139"/>
      <c r="Q75" s="82" t="str">
        <f>CONCATENATE("Studiepoeng relevant for: ",'Undervisning i fag med krav'!P75)</f>
        <v xml:space="preserve">Studiepoeng relevant for: </v>
      </c>
      <c r="R75" s="82" t="str">
        <f>IF('Undervisning i fag med krav'!P75=0,"-",Q75)</f>
        <v>-</v>
      </c>
      <c r="S75" s="136"/>
      <c r="T75" s="84" t="b">
        <f>OR(S75='Krav etter opplæringslova'!$B$27,S75='Krav etter opplæringslova'!$B$30,S75='Krav etter opplæringslova'!$B$31,S75='Krav etter opplæringslova'!$B$34)</f>
        <v>0</v>
      </c>
      <c r="U75" s="84" t="str">
        <f t="shared" si="71"/>
        <v>-</v>
      </c>
      <c r="V75" s="84">
        <f t="shared" si="72"/>
        <v>30</v>
      </c>
      <c r="W75" s="78">
        <f t="shared" si="73"/>
        <v>30</v>
      </c>
      <c r="X75" s="78" t="str">
        <f t="shared" si="74"/>
        <v>Ja, 30 studiepoeng</v>
      </c>
      <c r="Y75" s="84" t="str">
        <f t="shared" si="75"/>
        <v>Ja, 30 studiepoeng</v>
      </c>
      <c r="Z75" s="99" t="str">
        <f t="shared" si="76"/>
        <v>-</v>
      </c>
      <c r="AA75" s="142"/>
      <c r="AB75" s="82" t="str">
        <f>CONCATENATE("Studiepoeng relevant for: ",'Undervisning i fag med krav'!AA75)</f>
        <v xml:space="preserve">Studiepoeng relevant for: </v>
      </c>
      <c r="AC75" s="82" t="str">
        <f>IF('Undervisning i fag med krav'!AA75=0,"-",AB75)</f>
        <v>-</v>
      </c>
      <c r="AD75" s="136"/>
      <c r="AE75" s="84" t="b">
        <f>OR(AD75='Krav etter opplæringslova'!$B$27,AD75='Krav etter opplæringslova'!$B$30,AD75='Krav etter opplæringslova'!$B$31,AD75='Krav etter opplæringslova'!$B$34)</f>
        <v>0</v>
      </c>
      <c r="AF75" s="84" t="str">
        <f t="shared" si="77"/>
        <v>-</v>
      </c>
      <c r="AG75" s="84">
        <f t="shared" si="78"/>
        <v>30</v>
      </c>
      <c r="AH75" s="78">
        <f t="shared" si="79"/>
        <v>30</v>
      </c>
      <c r="AI75" s="78" t="str">
        <f t="shared" si="80"/>
        <v>Ja, 30 studiepoeng</v>
      </c>
      <c r="AJ75" s="84" t="str">
        <f t="shared" si="81"/>
        <v>Ja, 30 studiepoeng</v>
      </c>
      <c r="AK75" s="99" t="str">
        <f t="shared" si="82"/>
        <v>-</v>
      </c>
      <c r="AL75" s="139"/>
      <c r="AM75" s="82" t="str">
        <f>CONCATENATE("Studiepoeng relevant for: ",'Undervisning i fag med krav'!AL75)</f>
        <v xml:space="preserve">Studiepoeng relevant for: </v>
      </c>
      <c r="AN75" s="82" t="str">
        <f>IF('Undervisning i fag med krav'!AL75=0,"-",AM75)</f>
        <v>-</v>
      </c>
      <c r="AO75" s="136"/>
      <c r="AP75" s="84" t="b">
        <f>OR(AO75='Krav etter opplæringslova'!$B$27,AO75='Krav etter opplæringslova'!$B$30,AO75='Krav etter opplæringslova'!$B$31,AO75='Krav etter opplæringslova'!$B$34)</f>
        <v>0</v>
      </c>
      <c r="AQ75" s="84" t="str">
        <f t="shared" si="83"/>
        <v>-</v>
      </c>
      <c r="AR75" s="84">
        <f t="shared" si="84"/>
        <v>30</v>
      </c>
      <c r="AS75" s="78">
        <f t="shared" si="85"/>
        <v>30</v>
      </c>
      <c r="AT75" s="78" t="str">
        <f t="shared" si="86"/>
        <v>Ja, 30 studiepoeng</v>
      </c>
      <c r="AU75" s="84" t="str">
        <f t="shared" si="87"/>
        <v>Ja, 30 studiepoeng</v>
      </c>
      <c r="AV75" s="99" t="str">
        <f t="shared" si="88"/>
        <v>-</v>
      </c>
      <c r="AW75" s="142"/>
      <c r="AX75" s="82" t="str">
        <f>CONCATENATE("Studiepoeng relevant for: ",'Undervisning i fag med krav'!AW75)</f>
        <v xml:space="preserve">Studiepoeng relevant for: </v>
      </c>
      <c r="AY75" s="82" t="str">
        <f>IF('Undervisning i fag med krav'!AW75=0,"-",AX75)</f>
        <v>-</v>
      </c>
      <c r="AZ75" s="136"/>
      <c r="BA75" s="84" t="b">
        <f>OR(AZ75='Krav etter opplæringslova'!$B$27,AZ75='Krav etter opplæringslova'!$B$30,AZ75='Krav etter opplæringslova'!$B$31,AZ75='Krav etter opplæringslova'!$B$34)</f>
        <v>0</v>
      </c>
      <c r="BB75" s="84" t="str">
        <f t="shared" si="89"/>
        <v>-</v>
      </c>
      <c r="BC75" s="84">
        <f t="shared" si="90"/>
        <v>30</v>
      </c>
      <c r="BD75" s="78">
        <f t="shared" si="91"/>
        <v>30</v>
      </c>
      <c r="BE75" s="78" t="str">
        <f t="shared" si="92"/>
        <v>Ja, 30 studiepoeng</v>
      </c>
      <c r="BF75" s="84" t="str">
        <f t="shared" si="93"/>
        <v>Ja, 30 studiepoeng</v>
      </c>
      <c r="BG75" s="99" t="str">
        <f t="shared" si="94"/>
        <v>-</v>
      </c>
      <c r="BH75" s="139"/>
      <c r="BI75" s="82" t="str">
        <f>CONCATENATE("Studiepoeng relevant for: ",'Undervisning i fag med krav'!BH75)</f>
        <v xml:space="preserve">Studiepoeng relevant for: </v>
      </c>
      <c r="BJ75" s="82" t="str">
        <f>IF('Undervisning i fag med krav'!BH75=0,"-",BI75)</f>
        <v>-</v>
      </c>
      <c r="BK75" s="136"/>
      <c r="BL75" s="84" t="b">
        <f>OR(BK75='Krav etter opplæringslova'!$B$27,BK75='Krav etter opplæringslova'!$B$30,BK75='Krav etter opplæringslova'!$B$31,BK75='Krav etter opplæringslova'!$B$34)</f>
        <v>0</v>
      </c>
      <c r="BM75" s="84" t="str">
        <f t="shared" si="95"/>
        <v>-</v>
      </c>
      <c r="BN75" s="84">
        <f t="shared" si="96"/>
        <v>30</v>
      </c>
      <c r="BO75" s="78">
        <f t="shared" si="97"/>
        <v>30</v>
      </c>
      <c r="BP75" s="78" t="str">
        <f t="shared" si="98"/>
        <v>Ja, 30 studiepoeng</v>
      </c>
      <c r="BQ75" s="84" t="str">
        <f t="shared" si="99"/>
        <v>Ja, 30 studiepoeng</v>
      </c>
      <c r="BR75" s="101" t="str">
        <f t="shared" si="100"/>
        <v>-</v>
      </c>
      <c r="BS75" s="142"/>
      <c r="BT75" s="82" t="str">
        <f>CONCATENATE("Studiepoeng relevant for: ",'Undervisning i fag med krav'!BS75)</f>
        <v xml:space="preserve">Studiepoeng relevant for: </v>
      </c>
      <c r="BU75" s="82" t="str">
        <f>IF('Undervisning i fag med krav'!BS75=0,"-",BT75)</f>
        <v>-</v>
      </c>
      <c r="BV75" s="136"/>
      <c r="BW75" s="84" t="b">
        <f>OR(BV75='Krav etter opplæringslova'!$B$27,BV75='Krav etter opplæringslova'!$B$30,BV75='Krav etter opplæringslova'!$B$31,BV75='Krav etter opplæringslova'!$B$34)</f>
        <v>0</v>
      </c>
      <c r="BX75" s="84" t="str">
        <f t="shared" si="101"/>
        <v>-</v>
      </c>
      <c r="BY75" s="84">
        <f t="shared" si="102"/>
        <v>30</v>
      </c>
      <c r="BZ75" s="78">
        <f t="shared" si="103"/>
        <v>30</v>
      </c>
      <c r="CA75" s="78" t="str">
        <f t="shared" si="104"/>
        <v>Ja, 30 studiepoeng</v>
      </c>
      <c r="CB75" s="84" t="str">
        <f t="shared" si="105"/>
        <v>Ja, 30 studiepoeng</v>
      </c>
      <c r="CC75" s="101" t="str">
        <f t="shared" si="106"/>
        <v>-</v>
      </c>
      <c r="CD75" s="142"/>
      <c r="CE75" s="82" t="str">
        <f>CONCATENATE("Studiepoeng relevant for: ",'Undervisning i fag med krav'!CD75)</f>
        <v xml:space="preserve">Studiepoeng relevant for: </v>
      </c>
      <c r="CF75" s="82" t="str">
        <f>IF('Undervisning i fag med krav'!CD75=0,"-",CE75)</f>
        <v>-</v>
      </c>
      <c r="CG75" s="136"/>
      <c r="CH75" s="84" t="b">
        <f>OR(CG75='Krav etter opplæringslova'!$B$27,CG75='Krav etter opplæringslova'!$B$30,CG75='Krav etter opplæringslova'!$B$31,CG75='Krav etter opplæringslova'!$B$34)</f>
        <v>0</v>
      </c>
      <c r="CI75" s="84" t="str">
        <f t="shared" si="107"/>
        <v>-</v>
      </c>
      <c r="CJ75" s="84">
        <f t="shared" si="108"/>
        <v>30</v>
      </c>
      <c r="CK75" s="78">
        <f t="shared" si="109"/>
        <v>30</v>
      </c>
      <c r="CL75" s="78" t="str">
        <f t="shared" si="110"/>
        <v>Ja, 30 studiepoeng</v>
      </c>
      <c r="CM75" s="84" t="str">
        <f t="shared" si="111"/>
        <v>Ja, 30 studiepoeng</v>
      </c>
      <c r="CN75" s="106" t="str">
        <f t="shared" si="112"/>
        <v>-</v>
      </c>
      <c r="CO75" s="44"/>
      <c r="CP75" s="45"/>
    </row>
    <row r="76" spans="1:94" s="51" customFormat="1" ht="28.5" x14ac:dyDescent="0.2">
      <c r="A76" s="49">
        <f>'Formell utdanning'!A76</f>
        <v>0</v>
      </c>
      <c r="B76" s="50">
        <f>'Formell utdanning'!B76</f>
        <v>0</v>
      </c>
      <c r="C76" s="94" t="str">
        <f t="shared" si="113"/>
        <v>-</v>
      </c>
      <c r="D76" s="95" t="str">
        <f t="shared" si="114"/>
        <v>-</v>
      </c>
      <c r="E76" s="133"/>
      <c r="F76" s="55" t="str">
        <f>CONCATENATE("Studiepoeng relevant for: ",'Undervisning i fag med krav'!E76)</f>
        <v xml:space="preserve">Studiepoeng relevant for: </v>
      </c>
      <c r="G76" s="82" t="str">
        <f>IF('Undervisning i fag med krav'!E76=0,"-",F76)</f>
        <v>-</v>
      </c>
      <c r="H76" s="136"/>
      <c r="I76" s="84" t="b">
        <f>OR(H76='Krav etter opplæringslova'!$B$27,H76='Krav etter opplæringslova'!$B$30,H76='Krav etter opplæringslova'!$B$31,H76='Krav etter opplæringslova'!$B$34)</f>
        <v>0</v>
      </c>
      <c r="J76" s="84" t="str">
        <f t="shared" si="115"/>
        <v>-</v>
      </c>
      <c r="K76" s="84">
        <f t="shared" si="116"/>
        <v>30</v>
      </c>
      <c r="L76" s="78">
        <f t="shared" si="117"/>
        <v>30</v>
      </c>
      <c r="M76" s="78" t="str">
        <f t="shared" si="70"/>
        <v>Ja, 30 studiepoeng</v>
      </c>
      <c r="N76" s="84" t="str">
        <f t="shared" si="118"/>
        <v>Ja, 30 studiepoeng</v>
      </c>
      <c r="O76" s="99" t="str">
        <f t="shared" si="119"/>
        <v>-</v>
      </c>
      <c r="P76" s="139"/>
      <c r="Q76" s="82" t="str">
        <f>CONCATENATE("Studiepoeng relevant for: ",'Undervisning i fag med krav'!P76)</f>
        <v xml:space="preserve">Studiepoeng relevant for: </v>
      </c>
      <c r="R76" s="82" t="str">
        <f>IF('Undervisning i fag med krav'!P76=0,"-",Q76)</f>
        <v>-</v>
      </c>
      <c r="S76" s="136"/>
      <c r="T76" s="84" t="b">
        <f>OR(S76='Krav etter opplæringslova'!$B$27,S76='Krav etter opplæringslova'!$B$30,S76='Krav etter opplæringslova'!$B$31,S76='Krav etter opplæringslova'!$B$34)</f>
        <v>0</v>
      </c>
      <c r="U76" s="84" t="str">
        <f t="shared" si="71"/>
        <v>-</v>
      </c>
      <c r="V76" s="84">
        <f t="shared" si="72"/>
        <v>30</v>
      </c>
      <c r="W76" s="78">
        <f t="shared" si="73"/>
        <v>30</v>
      </c>
      <c r="X76" s="78" t="str">
        <f t="shared" si="74"/>
        <v>Ja, 30 studiepoeng</v>
      </c>
      <c r="Y76" s="84" t="str">
        <f t="shared" si="75"/>
        <v>Ja, 30 studiepoeng</v>
      </c>
      <c r="Z76" s="99" t="str">
        <f t="shared" si="76"/>
        <v>-</v>
      </c>
      <c r="AA76" s="142"/>
      <c r="AB76" s="82" t="str">
        <f>CONCATENATE("Studiepoeng relevant for: ",'Undervisning i fag med krav'!AA76)</f>
        <v xml:space="preserve">Studiepoeng relevant for: </v>
      </c>
      <c r="AC76" s="82" t="str">
        <f>IF('Undervisning i fag med krav'!AA76=0,"-",AB76)</f>
        <v>-</v>
      </c>
      <c r="AD76" s="136"/>
      <c r="AE76" s="84" t="b">
        <f>OR(AD76='Krav etter opplæringslova'!$B$27,AD76='Krav etter opplæringslova'!$B$30,AD76='Krav etter opplæringslova'!$B$31,AD76='Krav etter opplæringslova'!$B$34)</f>
        <v>0</v>
      </c>
      <c r="AF76" s="84" t="str">
        <f t="shared" si="77"/>
        <v>-</v>
      </c>
      <c r="AG76" s="84">
        <f t="shared" si="78"/>
        <v>30</v>
      </c>
      <c r="AH76" s="78">
        <f t="shared" si="79"/>
        <v>30</v>
      </c>
      <c r="AI76" s="78" t="str">
        <f t="shared" si="80"/>
        <v>Ja, 30 studiepoeng</v>
      </c>
      <c r="AJ76" s="84" t="str">
        <f t="shared" si="81"/>
        <v>Ja, 30 studiepoeng</v>
      </c>
      <c r="AK76" s="99" t="str">
        <f t="shared" si="82"/>
        <v>-</v>
      </c>
      <c r="AL76" s="139"/>
      <c r="AM76" s="82" t="str">
        <f>CONCATENATE("Studiepoeng relevant for: ",'Undervisning i fag med krav'!AL76)</f>
        <v xml:space="preserve">Studiepoeng relevant for: </v>
      </c>
      <c r="AN76" s="82" t="str">
        <f>IF('Undervisning i fag med krav'!AL76=0,"-",AM76)</f>
        <v>-</v>
      </c>
      <c r="AO76" s="136"/>
      <c r="AP76" s="84" t="b">
        <f>OR(AO76='Krav etter opplæringslova'!$B$27,AO76='Krav etter opplæringslova'!$B$30,AO76='Krav etter opplæringslova'!$B$31,AO76='Krav etter opplæringslova'!$B$34)</f>
        <v>0</v>
      </c>
      <c r="AQ76" s="84" t="str">
        <f t="shared" si="83"/>
        <v>-</v>
      </c>
      <c r="AR76" s="84">
        <f t="shared" si="84"/>
        <v>30</v>
      </c>
      <c r="AS76" s="78">
        <f t="shared" si="85"/>
        <v>30</v>
      </c>
      <c r="AT76" s="78" t="str">
        <f t="shared" si="86"/>
        <v>Ja, 30 studiepoeng</v>
      </c>
      <c r="AU76" s="84" t="str">
        <f t="shared" si="87"/>
        <v>Ja, 30 studiepoeng</v>
      </c>
      <c r="AV76" s="99" t="str">
        <f t="shared" si="88"/>
        <v>-</v>
      </c>
      <c r="AW76" s="142"/>
      <c r="AX76" s="82" t="str">
        <f>CONCATENATE("Studiepoeng relevant for: ",'Undervisning i fag med krav'!AW76)</f>
        <v xml:space="preserve">Studiepoeng relevant for: </v>
      </c>
      <c r="AY76" s="82" t="str">
        <f>IF('Undervisning i fag med krav'!AW76=0,"-",AX76)</f>
        <v>-</v>
      </c>
      <c r="AZ76" s="136"/>
      <c r="BA76" s="84" t="b">
        <f>OR(AZ76='Krav etter opplæringslova'!$B$27,AZ76='Krav etter opplæringslova'!$B$30,AZ76='Krav etter opplæringslova'!$B$31,AZ76='Krav etter opplæringslova'!$B$34)</f>
        <v>0</v>
      </c>
      <c r="BB76" s="84" t="str">
        <f t="shared" si="89"/>
        <v>-</v>
      </c>
      <c r="BC76" s="84">
        <f t="shared" si="90"/>
        <v>30</v>
      </c>
      <c r="BD76" s="78">
        <f t="shared" si="91"/>
        <v>30</v>
      </c>
      <c r="BE76" s="78" t="str">
        <f t="shared" si="92"/>
        <v>Ja, 30 studiepoeng</v>
      </c>
      <c r="BF76" s="84" t="str">
        <f t="shared" si="93"/>
        <v>Ja, 30 studiepoeng</v>
      </c>
      <c r="BG76" s="99" t="str">
        <f t="shared" si="94"/>
        <v>-</v>
      </c>
      <c r="BH76" s="139"/>
      <c r="BI76" s="82" t="str">
        <f>CONCATENATE("Studiepoeng relevant for: ",'Undervisning i fag med krav'!BH76)</f>
        <v xml:space="preserve">Studiepoeng relevant for: </v>
      </c>
      <c r="BJ76" s="82" t="str">
        <f>IF('Undervisning i fag med krav'!BH76=0,"-",BI76)</f>
        <v>-</v>
      </c>
      <c r="BK76" s="136"/>
      <c r="BL76" s="84" t="b">
        <f>OR(BK76='Krav etter opplæringslova'!$B$27,BK76='Krav etter opplæringslova'!$B$30,BK76='Krav etter opplæringslova'!$B$31,BK76='Krav etter opplæringslova'!$B$34)</f>
        <v>0</v>
      </c>
      <c r="BM76" s="84" t="str">
        <f t="shared" si="95"/>
        <v>-</v>
      </c>
      <c r="BN76" s="84">
        <f t="shared" si="96"/>
        <v>30</v>
      </c>
      <c r="BO76" s="78">
        <f t="shared" si="97"/>
        <v>30</v>
      </c>
      <c r="BP76" s="78" t="str">
        <f t="shared" si="98"/>
        <v>Ja, 30 studiepoeng</v>
      </c>
      <c r="BQ76" s="84" t="str">
        <f t="shared" si="99"/>
        <v>Ja, 30 studiepoeng</v>
      </c>
      <c r="BR76" s="101" t="str">
        <f t="shared" si="100"/>
        <v>-</v>
      </c>
      <c r="BS76" s="142"/>
      <c r="BT76" s="82" t="str">
        <f>CONCATENATE("Studiepoeng relevant for: ",'Undervisning i fag med krav'!BS76)</f>
        <v xml:space="preserve">Studiepoeng relevant for: </v>
      </c>
      <c r="BU76" s="82" t="str">
        <f>IF('Undervisning i fag med krav'!BS76=0,"-",BT76)</f>
        <v>-</v>
      </c>
      <c r="BV76" s="136"/>
      <c r="BW76" s="84" t="b">
        <f>OR(BV76='Krav etter opplæringslova'!$B$27,BV76='Krav etter opplæringslova'!$B$30,BV76='Krav etter opplæringslova'!$B$31,BV76='Krav etter opplæringslova'!$B$34)</f>
        <v>0</v>
      </c>
      <c r="BX76" s="84" t="str">
        <f t="shared" si="101"/>
        <v>-</v>
      </c>
      <c r="BY76" s="84">
        <f t="shared" si="102"/>
        <v>30</v>
      </c>
      <c r="BZ76" s="78">
        <f t="shared" si="103"/>
        <v>30</v>
      </c>
      <c r="CA76" s="78" t="str">
        <f t="shared" si="104"/>
        <v>Ja, 30 studiepoeng</v>
      </c>
      <c r="CB76" s="84" t="str">
        <f t="shared" si="105"/>
        <v>Ja, 30 studiepoeng</v>
      </c>
      <c r="CC76" s="101" t="str">
        <f t="shared" si="106"/>
        <v>-</v>
      </c>
      <c r="CD76" s="142"/>
      <c r="CE76" s="82" t="str">
        <f>CONCATENATE("Studiepoeng relevant for: ",'Undervisning i fag med krav'!CD76)</f>
        <v xml:space="preserve">Studiepoeng relevant for: </v>
      </c>
      <c r="CF76" s="82" t="str">
        <f>IF('Undervisning i fag med krav'!CD76=0,"-",CE76)</f>
        <v>-</v>
      </c>
      <c r="CG76" s="136"/>
      <c r="CH76" s="84" t="b">
        <f>OR(CG76='Krav etter opplæringslova'!$B$27,CG76='Krav etter opplæringslova'!$B$30,CG76='Krav etter opplæringslova'!$B$31,CG76='Krav etter opplæringslova'!$B$34)</f>
        <v>0</v>
      </c>
      <c r="CI76" s="84" t="str">
        <f t="shared" si="107"/>
        <v>-</v>
      </c>
      <c r="CJ76" s="84">
        <f t="shared" si="108"/>
        <v>30</v>
      </c>
      <c r="CK76" s="78">
        <f t="shared" si="109"/>
        <v>30</v>
      </c>
      <c r="CL76" s="78" t="str">
        <f t="shared" si="110"/>
        <v>Ja, 30 studiepoeng</v>
      </c>
      <c r="CM76" s="84" t="str">
        <f t="shared" si="111"/>
        <v>Ja, 30 studiepoeng</v>
      </c>
      <c r="CN76" s="106" t="str">
        <f t="shared" si="112"/>
        <v>-</v>
      </c>
      <c r="CO76" s="44"/>
      <c r="CP76" s="45"/>
    </row>
    <row r="77" spans="1:94" s="51" customFormat="1" ht="28.5" x14ac:dyDescent="0.2">
      <c r="A77" s="49">
        <f>'Formell utdanning'!A77</f>
        <v>0</v>
      </c>
      <c r="B77" s="50">
        <f>'Formell utdanning'!B77</f>
        <v>0</v>
      </c>
      <c r="C77" s="94" t="str">
        <f t="shared" si="113"/>
        <v>-</v>
      </c>
      <c r="D77" s="95" t="str">
        <f t="shared" si="114"/>
        <v>-</v>
      </c>
      <c r="E77" s="133"/>
      <c r="F77" s="55" t="str">
        <f>CONCATENATE("Studiepoeng relevant for: ",'Undervisning i fag med krav'!E77)</f>
        <v xml:space="preserve">Studiepoeng relevant for: </v>
      </c>
      <c r="G77" s="82" t="str">
        <f>IF('Undervisning i fag med krav'!E77=0,"-",F77)</f>
        <v>-</v>
      </c>
      <c r="H77" s="136"/>
      <c r="I77" s="84" t="b">
        <f>OR(H77='Krav etter opplæringslova'!$B$27,H77='Krav etter opplæringslova'!$B$30,H77='Krav etter opplæringslova'!$B$31,H77='Krav etter opplæringslova'!$B$34)</f>
        <v>0</v>
      </c>
      <c r="J77" s="84" t="str">
        <f t="shared" si="115"/>
        <v>-</v>
      </c>
      <c r="K77" s="84">
        <f t="shared" si="116"/>
        <v>30</v>
      </c>
      <c r="L77" s="78">
        <f t="shared" si="117"/>
        <v>30</v>
      </c>
      <c r="M77" s="78" t="str">
        <f t="shared" si="70"/>
        <v>Ja, 30 studiepoeng</v>
      </c>
      <c r="N77" s="84" t="str">
        <f t="shared" si="118"/>
        <v>Ja, 30 studiepoeng</v>
      </c>
      <c r="O77" s="99" t="str">
        <f t="shared" si="119"/>
        <v>-</v>
      </c>
      <c r="P77" s="139"/>
      <c r="Q77" s="82" t="str">
        <f>CONCATENATE("Studiepoeng relevant for: ",'Undervisning i fag med krav'!P77)</f>
        <v xml:space="preserve">Studiepoeng relevant for: </v>
      </c>
      <c r="R77" s="82" t="str">
        <f>IF('Undervisning i fag med krav'!P77=0,"-",Q77)</f>
        <v>-</v>
      </c>
      <c r="S77" s="136"/>
      <c r="T77" s="84" t="b">
        <f>OR(S77='Krav etter opplæringslova'!$B$27,S77='Krav etter opplæringslova'!$B$30,S77='Krav etter opplæringslova'!$B$31,S77='Krav etter opplæringslova'!$B$34)</f>
        <v>0</v>
      </c>
      <c r="U77" s="84" t="str">
        <f t="shared" si="71"/>
        <v>-</v>
      </c>
      <c r="V77" s="84">
        <f t="shared" si="72"/>
        <v>30</v>
      </c>
      <c r="W77" s="78">
        <f t="shared" si="73"/>
        <v>30</v>
      </c>
      <c r="X77" s="78" t="str">
        <f t="shared" si="74"/>
        <v>Ja, 30 studiepoeng</v>
      </c>
      <c r="Y77" s="84" t="str">
        <f t="shared" si="75"/>
        <v>Ja, 30 studiepoeng</v>
      </c>
      <c r="Z77" s="99" t="str">
        <f t="shared" si="76"/>
        <v>-</v>
      </c>
      <c r="AA77" s="142"/>
      <c r="AB77" s="82" t="str">
        <f>CONCATENATE("Studiepoeng relevant for: ",'Undervisning i fag med krav'!AA77)</f>
        <v xml:space="preserve">Studiepoeng relevant for: </v>
      </c>
      <c r="AC77" s="82" t="str">
        <f>IF('Undervisning i fag med krav'!AA77=0,"-",AB77)</f>
        <v>-</v>
      </c>
      <c r="AD77" s="136"/>
      <c r="AE77" s="84" t="b">
        <f>OR(AD77='Krav etter opplæringslova'!$B$27,AD77='Krav etter opplæringslova'!$B$30,AD77='Krav etter opplæringslova'!$B$31,AD77='Krav etter opplæringslova'!$B$34)</f>
        <v>0</v>
      </c>
      <c r="AF77" s="84" t="str">
        <f t="shared" si="77"/>
        <v>-</v>
      </c>
      <c r="AG77" s="84">
        <f t="shared" si="78"/>
        <v>30</v>
      </c>
      <c r="AH77" s="78">
        <f t="shared" si="79"/>
        <v>30</v>
      </c>
      <c r="AI77" s="78" t="str">
        <f t="shared" si="80"/>
        <v>Ja, 30 studiepoeng</v>
      </c>
      <c r="AJ77" s="84" t="str">
        <f t="shared" si="81"/>
        <v>Ja, 30 studiepoeng</v>
      </c>
      <c r="AK77" s="99" t="str">
        <f t="shared" si="82"/>
        <v>-</v>
      </c>
      <c r="AL77" s="139"/>
      <c r="AM77" s="82" t="str">
        <f>CONCATENATE("Studiepoeng relevant for: ",'Undervisning i fag med krav'!AL77)</f>
        <v xml:space="preserve">Studiepoeng relevant for: </v>
      </c>
      <c r="AN77" s="82" t="str">
        <f>IF('Undervisning i fag med krav'!AL77=0,"-",AM77)</f>
        <v>-</v>
      </c>
      <c r="AO77" s="136"/>
      <c r="AP77" s="84" t="b">
        <f>OR(AO77='Krav etter opplæringslova'!$B$27,AO77='Krav etter opplæringslova'!$B$30,AO77='Krav etter opplæringslova'!$B$31,AO77='Krav etter opplæringslova'!$B$34)</f>
        <v>0</v>
      </c>
      <c r="AQ77" s="84" t="str">
        <f t="shared" si="83"/>
        <v>-</v>
      </c>
      <c r="AR77" s="84">
        <f t="shared" si="84"/>
        <v>30</v>
      </c>
      <c r="AS77" s="78">
        <f t="shared" si="85"/>
        <v>30</v>
      </c>
      <c r="AT77" s="78" t="str">
        <f t="shared" si="86"/>
        <v>Ja, 30 studiepoeng</v>
      </c>
      <c r="AU77" s="84" t="str">
        <f t="shared" si="87"/>
        <v>Ja, 30 studiepoeng</v>
      </c>
      <c r="AV77" s="99" t="str">
        <f t="shared" si="88"/>
        <v>-</v>
      </c>
      <c r="AW77" s="142"/>
      <c r="AX77" s="82" t="str">
        <f>CONCATENATE("Studiepoeng relevant for: ",'Undervisning i fag med krav'!AW77)</f>
        <v xml:space="preserve">Studiepoeng relevant for: </v>
      </c>
      <c r="AY77" s="82" t="str">
        <f>IF('Undervisning i fag med krav'!AW77=0,"-",AX77)</f>
        <v>-</v>
      </c>
      <c r="AZ77" s="136"/>
      <c r="BA77" s="84" t="b">
        <f>OR(AZ77='Krav etter opplæringslova'!$B$27,AZ77='Krav etter opplæringslova'!$B$30,AZ77='Krav etter opplæringslova'!$B$31,AZ77='Krav etter opplæringslova'!$B$34)</f>
        <v>0</v>
      </c>
      <c r="BB77" s="84" t="str">
        <f t="shared" si="89"/>
        <v>-</v>
      </c>
      <c r="BC77" s="84">
        <f t="shared" si="90"/>
        <v>30</v>
      </c>
      <c r="BD77" s="78">
        <f t="shared" si="91"/>
        <v>30</v>
      </c>
      <c r="BE77" s="78" t="str">
        <f t="shared" si="92"/>
        <v>Ja, 30 studiepoeng</v>
      </c>
      <c r="BF77" s="84" t="str">
        <f t="shared" si="93"/>
        <v>Ja, 30 studiepoeng</v>
      </c>
      <c r="BG77" s="99" t="str">
        <f t="shared" si="94"/>
        <v>-</v>
      </c>
      <c r="BH77" s="139"/>
      <c r="BI77" s="82" t="str">
        <f>CONCATENATE("Studiepoeng relevant for: ",'Undervisning i fag med krav'!BH77)</f>
        <v xml:space="preserve">Studiepoeng relevant for: </v>
      </c>
      <c r="BJ77" s="82" t="str">
        <f>IF('Undervisning i fag med krav'!BH77=0,"-",BI77)</f>
        <v>-</v>
      </c>
      <c r="BK77" s="136"/>
      <c r="BL77" s="84" t="b">
        <f>OR(BK77='Krav etter opplæringslova'!$B$27,BK77='Krav etter opplæringslova'!$B$30,BK77='Krav etter opplæringslova'!$B$31,BK77='Krav etter opplæringslova'!$B$34)</f>
        <v>0</v>
      </c>
      <c r="BM77" s="84" t="str">
        <f t="shared" si="95"/>
        <v>-</v>
      </c>
      <c r="BN77" s="84">
        <f t="shared" si="96"/>
        <v>30</v>
      </c>
      <c r="BO77" s="78">
        <f t="shared" si="97"/>
        <v>30</v>
      </c>
      <c r="BP77" s="78" t="str">
        <f t="shared" si="98"/>
        <v>Ja, 30 studiepoeng</v>
      </c>
      <c r="BQ77" s="84" t="str">
        <f t="shared" si="99"/>
        <v>Ja, 30 studiepoeng</v>
      </c>
      <c r="BR77" s="101" t="str">
        <f t="shared" si="100"/>
        <v>-</v>
      </c>
      <c r="BS77" s="142"/>
      <c r="BT77" s="82" t="str">
        <f>CONCATENATE("Studiepoeng relevant for: ",'Undervisning i fag med krav'!BS77)</f>
        <v xml:space="preserve">Studiepoeng relevant for: </v>
      </c>
      <c r="BU77" s="82" t="str">
        <f>IF('Undervisning i fag med krav'!BS77=0,"-",BT77)</f>
        <v>-</v>
      </c>
      <c r="BV77" s="136"/>
      <c r="BW77" s="84" t="b">
        <f>OR(BV77='Krav etter opplæringslova'!$B$27,BV77='Krav etter opplæringslova'!$B$30,BV77='Krav etter opplæringslova'!$B$31,BV77='Krav etter opplæringslova'!$B$34)</f>
        <v>0</v>
      </c>
      <c r="BX77" s="84" t="str">
        <f t="shared" si="101"/>
        <v>-</v>
      </c>
      <c r="BY77" s="84">
        <f t="shared" si="102"/>
        <v>30</v>
      </c>
      <c r="BZ77" s="78">
        <f t="shared" si="103"/>
        <v>30</v>
      </c>
      <c r="CA77" s="78" t="str">
        <f t="shared" si="104"/>
        <v>Ja, 30 studiepoeng</v>
      </c>
      <c r="CB77" s="84" t="str">
        <f t="shared" si="105"/>
        <v>Ja, 30 studiepoeng</v>
      </c>
      <c r="CC77" s="101" t="str">
        <f t="shared" si="106"/>
        <v>-</v>
      </c>
      <c r="CD77" s="142"/>
      <c r="CE77" s="82" t="str">
        <f>CONCATENATE("Studiepoeng relevant for: ",'Undervisning i fag med krav'!CD77)</f>
        <v xml:space="preserve">Studiepoeng relevant for: </v>
      </c>
      <c r="CF77" s="82" t="str">
        <f>IF('Undervisning i fag med krav'!CD77=0,"-",CE77)</f>
        <v>-</v>
      </c>
      <c r="CG77" s="136"/>
      <c r="CH77" s="84" t="b">
        <f>OR(CG77='Krav etter opplæringslova'!$B$27,CG77='Krav etter opplæringslova'!$B$30,CG77='Krav etter opplæringslova'!$B$31,CG77='Krav etter opplæringslova'!$B$34)</f>
        <v>0</v>
      </c>
      <c r="CI77" s="84" t="str">
        <f t="shared" si="107"/>
        <v>-</v>
      </c>
      <c r="CJ77" s="84">
        <f t="shared" si="108"/>
        <v>30</v>
      </c>
      <c r="CK77" s="78">
        <f t="shared" si="109"/>
        <v>30</v>
      </c>
      <c r="CL77" s="78" t="str">
        <f t="shared" si="110"/>
        <v>Ja, 30 studiepoeng</v>
      </c>
      <c r="CM77" s="84" t="str">
        <f t="shared" si="111"/>
        <v>Ja, 30 studiepoeng</v>
      </c>
      <c r="CN77" s="106" t="str">
        <f t="shared" si="112"/>
        <v>-</v>
      </c>
      <c r="CO77" s="44"/>
      <c r="CP77" s="45"/>
    </row>
    <row r="78" spans="1:94" s="51" customFormat="1" ht="28.5" x14ac:dyDescent="0.2">
      <c r="A78" s="49">
        <f>'Formell utdanning'!A78</f>
        <v>0</v>
      </c>
      <c r="B78" s="50">
        <f>'Formell utdanning'!B78</f>
        <v>0</v>
      </c>
      <c r="C78" s="94" t="str">
        <f t="shared" si="113"/>
        <v>-</v>
      </c>
      <c r="D78" s="95" t="str">
        <f t="shared" si="114"/>
        <v>-</v>
      </c>
      <c r="E78" s="133"/>
      <c r="F78" s="55" t="str">
        <f>CONCATENATE("Studiepoeng relevant for: ",'Undervisning i fag med krav'!E78)</f>
        <v xml:space="preserve">Studiepoeng relevant for: </v>
      </c>
      <c r="G78" s="82" t="str">
        <f>IF('Undervisning i fag med krav'!E78=0,"-",F78)</f>
        <v>-</v>
      </c>
      <c r="H78" s="136"/>
      <c r="I78" s="84" t="b">
        <f>OR(H78='Krav etter opplæringslova'!$B$27,H78='Krav etter opplæringslova'!$B$30,H78='Krav etter opplæringslova'!$B$31,H78='Krav etter opplæringslova'!$B$34)</f>
        <v>0</v>
      </c>
      <c r="J78" s="84" t="str">
        <f t="shared" si="115"/>
        <v>-</v>
      </c>
      <c r="K78" s="84">
        <f t="shared" si="116"/>
        <v>30</v>
      </c>
      <c r="L78" s="78">
        <f t="shared" si="117"/>
        <v>30</v>
      </c>
      <c r="M78" s="78" t="str">
        <f t="shared" si="70"/>
        <v>Ja, 30 studiepoeng</v>
      </c>
      <c r="N78" s="84" t="str">
        <f t="shared" si="118"/>
        <v>Ja, 30 studiepoeng</v>
      </c>
      <c r="O78" s="99" t="str">
        <f t="shared" si="119"/>
        <v>-</v>
      </c>
      <c r="P78" s="139"/>
      <c r="Q78" s="82" t="str">
        <f>CONCATENATE("Studiepoeng relevant for: ",'Undervisning i fag med krav'!P78)</f>
        <v xml:space="preserve">Studiepoeng relevant for: </v>
      </c>
      <c r="R78" s="82" t="str">
        <f>IF('Undervisning i fag med krav'!P78=0,"-",Q78)</f>
        <v>-</v>
      </c>
      <c r="S78" s="136"/>
      <c r="T78" s="84" t="b">
        <f>OR(S78='Krav etter opplæringslova'!$B$27,S78='Krav etter opplæringslova'!$B$30,S78='Krav etter opplæringslova'!$B$31,S78='Krav etter opplæringslova'!$B$34)</f>
        <v>0</v>
      </c>
      <c r="U78" s="84" t="str">
        <f t="shared" si="71"/>
        <v>-</v>
      </c>
      <c r="V78" s="84">
        <f t="shared" si="72"/>
        <v>30</v>
      </c>
      <c r="W78" s="78">
        <f t="shared" si="73"/>
        <v>30</v>
      </c>
      <c r="X78" s="78" t="str">
        <f t="shared" si="74"/>
        <v>Ja, 30 studiepoeng</v>
      </c>
      <c r="Y78" s="84" t="str">
        <f t="shared" si="75"/>
        <v>Ja, 30 studiepoeng</v>
      </c>
      <c r="Z78" s="99" t="str">
        <f t="shared" si="76"/>
        <v>-</v>
      </c>
      <c r="AA78" s="142"/>
      <c r="AB78" s="82" t="str">
        <f>CONCATENATE("Studiepoeng relevant for: ",'Undervisning i fag med krav'!AA78)</f>
        <v xml:space="preserve">Studiepoeng relevant for: </v>
      </c>
      <c r="AC78" s="82" t="str">
        <f>IF('Undervisning i fag med krav'!AA78=0,"-",AB78)</f>
        <v>-</v>
      </c>
      <c r="AD78" s="136"/>
      <c r="AE78" s="84" t="b">
        <f>OR(AD78='Krav etter opplæringslova'!$B$27,AD78='Krav etter opplæringslova'!$B$30,AD78='Krav etter opplæringslova'!$B$31,AD78='Krav etter opplæringslova'!$B$34)</f>
        <v>0</v>
      </c>
      <c r="AF78" s="84" t="str">
        <f t="shared" si="77"/>
        <v>-</v>
      </c>
      <c r="AG78" s="84">
        <f t="shared" si="78"/>
        <v>30</v>
      </c>
      <c r="AH78" s="78">
        <f t="shared" si="79"/>
        <v>30</v>
      </c>
      <c r="AI78" s="78" t="str">
        <f t="shared" si="80"/>
        <v>Ja, 30 studiepoeng</v>
      </c>
      <c r="AJ78" s="84" t="str">
        <f t="shared" si="81"/>
        <v>Ja, 30 studiepoeng</v>
      </c>
      <c r="AK78" s="99" t="str">
        <f t="shared" si="82"/>
        <v>-</v>
      </c>
      <c r="AL78" s="139"/>
      <c r="AM78" s="82" t="str">
        <f>CONCATENATE("Studiepoeng relevant for: ",'Undervisning i fag med krav'!AL78)</f>
        <v xml:space="preserve">Studiepoeng relevant for: </v>
      </c>
      <c r="AN78" s="82" t="str">
        <f>IF('Undervisning i fag med krav'!AL78=0,"-",AM78)</f>
        <v>-</v>
      </c>
      <c r="AO78" s="136"/>
      <c r="AP78" s="84" t="b">
        <f>OR(AO78='Krav etter opplæringslova'!$B$27,AO78='Krav etter opplæringslova'!$B$30,AO78='Krav etter opplæringslova'!$B$31,AO78='Krav etter opplæringslova'!$B$34)</f>
        <v>0</v>
      </c>
      <c r="AQ78" s="84" t="str">
        <f t="shared" si="83"/>
        <v>-</v>
      </c>
      <c r="AR78" s="84">
        <f t="shared" si="84"/>
        <v>30</v>
      </c>
      <c r="AS78" s="78">
        <f t="shared" si="85"/>
        <v>30</v>
      </c>
      <c r="AT78" s="78" t="str">
        <f t="shared" si="86"/>
        <v>Ja, 30 studiepoeng</v>
      </c>
      <c r="AU78" s="84" t="str">
        <f t="shared" si="87"/>
        <v>Ja, 30 studiepoeng</v>
      </c>
      <c r="AV78" s="99" t="str">
        <f t="shared" si="88"/>
        <v>-</v>
      </c>
      <c r="AW78" s="142"/>
      <c r="AX78" s="82" t="str">
        <f>CONCATENATE("Studiepoeng relevant for: ",'Undervisning i fag med krav'!AW78)</f>
        <v xml:space="preserve">Studiepoeng relevant for: </v>
      </c>
      <c r="AY78" s="82" t="str">
        <f>IF('Undervisning i fag med krav'!AW78=0,"-",AX78)</f>
        <v>-</v>
      </c>
      <c r="AZ78" s="136"/>
      <c r="BA78" s="84" t="b">
        <f>OR(AZ78='Krav etter opplæringslova'!$B$27,AZ78='Krav etter opplæringslova'!$B$30,AZ78='Krav etter opplæringslova'!$B$31,AZ78='Krav etter opplæringslova'!$B$34)</f>
        <v>0</v>
      </c>
      <c r="BB78" s="84" t="str">
        <f t="shared" si="89"/>
        <v>-</v>
      </c>
      <c r="BC78" s="84">
        <f t="shared" si="90"/>
        <v>30</v>
      </c>
      <c r="BD78" s="78">
        <f t="shared" si="91"/>
        <v>30</v>
      </c>
      <c r="BE78" s="78" t="str">
        <f t="shared" si="92"/>
        <v>Ja, 30 studiepoeng</v>
      </c>
      <c r="BF78" s="84" t="str">
        <f t="shared" si="93"/>
        <v>Ja, 30 studiepoeng</v>
      </c>
      <c r="BG78" s="99" t="str">
        <f t="shared" si="94"/>
        <v>-</v>
      </c>
      <c r="BH78" s="139"/>
      <c r="BI78" s="82" t="str">
        <f>CONCATENATE("Studiepoeng relevant for: ",'Undervisning i fag med krav'!BH78)</f>
        <v xml:space="preserve">Studiepoeng relevant for: </v>
      </c>
      <c r="BJ78" s="82" t="str">
        <f>IF('Undervisning i fag med krav'!BH78=0,"-",BI78)</f>
        <v>-</v>
      </c>
      <c r="BK78" s="136"/>
      <c r="BL78" s="84" t="b">
        <f>OR(BK78='Krav etter opplæringslova'!$B$27,BK78='Krav etter opplæringslova'!$B$30,BK78='Krav etter opplæringslova'!$B$31,BK78='Krav etter opplæringslova'!$B$34)</f>
        <v>0</v>
      </c>
      <c r="BM78" s="84" t="str">
        <f t="shared" si="95"/>
        <v>-</v>
      </c>
      <c r="BN78" s="84">
        <f t="shared" si="96"/>
        <v>30</v>
      </c>
      <c r="BO78" s="78">
        <f t="shared" si="97"/>
        <v>30</v>
      </c>
      <c r="BP78" s="78" t="str">
        <f t="shared" si="98"/>
        <v>Ja, 30 studiepoeng</v>
      </c>
      <c r="BQ78" s="84" t="str">
        <f t="shared" si="99"/>
        <v>Ja, 30 studiepoeng</v>
      </c>
      <c r="BR78" s="101" t="str">
        <f t="shared" si="100"/>
        <v>-</v>
      </c>
      <c r="BS78" s="142"/>
      <c r="BT78" s="82" t="str">
        <f>CONCATENATE("Studiepoeng relevant for: ",'Undervisning i fag med krav'!BS78)</f>
        <v xml:space="preserve">Studiepoeng relevant for: </v>
      </c>
      <c r="BU78" s="82" t="str">
        <f>IF('Undervisning i fag med krav'!BS78=0,"-",BT78)</f>
        <v>-</v>
      </c>
      <c r="BV78" s="136"/>
      <c r="BW78" s="84" t="b">
        <f>OR(BV78='Krav etter opplæringslova'!$B$27,BV78='Krav etter opplæringslova'!$B$30,BV78='Krav etter opplæringslova'!$B$31,BV78='Krav etter opplæringslova'!$B$34)</f>
        <v>0</v>
      </c>
      <c r="BX78" s="84" t="str">
        <f t="shared" si="101"/>
        <v>-</v>
      </c>
      <c r="BY78" s="84">
        <f t="shared" si="102"/>
        <v>30</v>
      </c>
      <c r="BZ78" s="78">
        <f t="shared" si="103"/>
        <v>30</v>
      </c>
      <c r="CA78" s="78" t="str">
        <f t="shared" si="104"/>
        <v>Ja, 30 studiepoeng</v>
      </c>
      <c r="CB78" s="84" t="str">
        <f t="shared" si="105"/>
        <v>Ja, 30 studiepoeng</v>
      </c>
      <c r="CC78" s="101" t="str">
        <f t="shared" si="106"/>
        <v>-</v>
      </c>
      <c r="CD78" s="142"/>
      <c r="CE78" s="82" t="str">
        <f>CONCATENATE("Studiepoeng relevant for: ",'Undervisning i fag med krav'!CD78)</f>
        <v xml:space="preserve">Studiepoeng relevant for: </v>
      </c>
      <c r="CF78" s="82" t="str">
        <f>IF('Undervisning i fag med krav'!CD78=0,"-",CE78)</f>
        <v>-</v>
      </c>
      <c r="CG78" s="136"/>
      <c r="CH78" s="84" t="b">
        <f>OR(CG78='Krav etter opplæringslova'!$B$27,CG78='Krav etter opplæringslova'!$B$30,CG78='Krav etter opplæringslova'!$B$31,CG78='Krav etter opplæringslova'!$B$34)</f>
        <v>0</v>
      </c>
      <c r="CI78" s="84" t="str">
        <f t="shared" si="107"/>
        <v>-</v>
      </c>
      <c r="CJ78" s="84">
        <f t="shared" si="108"/>
        <v>30</v>
      </c>
      <c r="CK78" s="78">
        <f t="shared" si="109"/>
        <v>30</v>
      </c>
      <c r="CL78" s="78" t="str">
        <f t="shared" si="110"/>
        <v>Ja, 30 studiepoeng</v>
      </c>
      <c r="CM78" s="84" t="str">
        <f t="shared" si="111"/>
        <v>Ja, 30 studiepoeng</v>
      </c>
      <c r="CN78" s="106" t="str">
        <f t="shared" si="112"/>
        <v>-</v>
      </c>
      <c r="CO78" s="44"/>
      <c r="CP78" s="45"/>
    </row>
    <row r="79" spans="1:94" s="51" customFormat="1" ht="28.5" x14ac:dyDescent="0.2">
      <c r="A79" s="49">
        <f>'Formell utdanning'!A79</f>
        <v>0</v>
      </c>
      <c r="B79" s="50">
        <f>'Formell utdanning'!B79</f>
        <v>0</v>
      </c>
      <c r="C79" s="94" t="str">
        <f t="shared" si="113"/>
        <v>-</v>
      </c>
      <c r="D79" s="95" t="str">
        <f t="shared" si="114"/>
        <v>-</v>
      </c>
      <c r="E79" s="133"/>
      <c r="F79" s="55" t="str">
        <f>CONCATENATE("Studiepoeng relevant for: ",'Undervisning i fag med krav'!E79)</f>
        <v xml:space="preserve">Studiepoeng relevant for: </v>
      </c>
      <c r="G79" s="82" t="str">
        <f>IF('Undervisning i fag med krav'!E79=0,"-",F79)</f>
        <v>-</v>
      </c>
      <c r="H79" s="136"/>
      <c r="I79" s="84" t="b">
        <f>OR(H79='Krav etter opplæringslova'!$B$27,H79='Krav etter opplæringslova'!$B$30,H79='Krav etter opplæringslova'!$B$31,H79='Krav etter opplæringslova'!$B$34)</f>
        <v>0</v>
      </c>
      <c r="J79" s="84" t="str">
        <f t="shared" si="115"/>
        <v>-</v>
      </c>
      <c r="K79" s="84">
        <f t="shared" si="116"/>
        <v>30</v>
      </c>
      <c r="L79" s="78">
        <f t="shared" si="117"/>
        <v>30</v>
      </c>
      <c r="M79" s="78" t="str">
        <f t="shared" si="70"/>
        <v>Ja, 30 studiepoeng</v>
      </c>
      <c r="N79" s="84" t="str">
        <f t="shared" si="118"/>
        <v>Ja, 30 studiepoeng</v>
      </c>
      <c r="O79" s="99" t="str">
        <f t="shared" si="119"/>
        <v>-</v>
      </c>
      <c r="P79" s="139"/>
      <c r="Q79" s="82" t="str">
        <f>CONCATENATE("Studiepoeng relevant for: ",'Undervisning i fag med krav'!P79)</f>
        <v xml:space="preserve">Studiepoeng relevant for: </v>
      </c>
      <c r="R79" s="82" t="str">
        <f>IF('Undervisning i fag med krav'!P79=0,"-",Q79)</f>
        <v>-</v>
      </c>
      <c r="S79" s="136"/>
      <c r="T79" s="84" t="b">
        <f>OR(S79='Krav etter opplæringslova'!$B$27,S79='Krav etter opplæringslova'!$B$30,S79='Krav etter opplæringslova'!$B$31,S79='Krav etter opplæringslova'!$B$34)</f>
        <v>0</v>
      </c>
      <c r="U79" s="84" t="str">
        <f t="shared" si="71"/>
        <v>-</v>
      </c>
      <c r="V79" s="84">
        <f t="shared" si="72"/>
        <v>30</v>
      </c>
      <c r="W79" s="78">
        <f t="shared" si="73"/>
        <v>30</v>
      </c>
      <c r="X79" s="78" t="str">
        <f t="shared" si="74"/>
        <v>Ja, 30 studiepoeng</v>
      </c>
      <c r="Y79" s="84" t="str">
        <f t="shared" si="75"/>
        <v>Ja, 30 studiepoeng</v>
      </c>
      <c r="Z79" s="99" t="str">
        <f t="shared" si="76"/>
        <v>-</v>
      </c>
      <c r="AA79" s="142"/>
      <c r="AB79" s="82" t="str">
        <f>CONCATENATE("Studiepoeng relevant for: ",'Undervisning i fag med krav'!AA79)</f>
        <v xml:space="preserve">Studiepoeng relevant for: </v>
      </c>
      <c r="AC79" s="82" t="str">
        <f>IF('Undervisning i fag med krav'!AA79=0,"-",AB79)</f>
        <v>-</v>
      </c>
      <c r="AD79" s="136"/>
      <c r="AE79" s="84" t="b">
        <f>OR(AD79='Krav etter opplæringslova'!$B$27,AD79='Krav etter opplæringslova'!$B$30,AD79='Krav etter opplæringslova'!$B$31,AD79='Krav etter opplæringslova'!$B$34)</f>
        <v>0</v>
      </c>
      <c r="AF79" s="84" t="str">
        <f t="shared" si="77"/>
        <v>-</v>
      </c>
      <c r="AG79" s="84">
        <f t="shared" si="78"/>
        <v>30</v>
      </c>
      <c r="AH79" s="78">
        <f t="shared" si="79"/>
        <v>30</v>
      </c>
      <c r="AI79" s="78" t="str">
        <f t="shared" si="80"/>
        <v>Ja, 30 studiepoeng</v>
      </c>
      <c r="AJ79" s="84" t="str">
        <f t="shared" si="81"/>
        <v>Ja, 30 studiepoeng</v>
      </c>
      <c r="AK79" s="99" t="str">
        <f t="shared" si="82"/>
        <v>-</v>
      </c>
      <c r="AL79" s="139"/>
      <c r="AM79" s="82" t="str">
        <f>CONCATENATE("Studiepoeng relevant for: ",'Undervisning i fag med krav'!AL79)</f>
        <v xml:space="preserve">Studiepoeng relevant for: </v>
      </c>
      <c r="AN79" s="82" t="str">
        <f>IF('Undervisning i fag med krav'!AL79=0,"-",AM79)</f>
        <v>-</v>
      </c>
      <c r="AO79" s="136"/>
      <c r="AP79" s="84" t="b">
        <f>OR(AO79='Krav etter opplæringslova'!$B$27,AO79='Krav etter opplæringslova'!$B$30,AO79='Krav etter opplæringslova'!$B$31,AO79='Krav etter opplæringslova'!$B$34)</f>
        <v>0</v>
      </c>
      <c r="AQ79" s="84" t="str">
        <f t="shared" si="83"/>
        <v>-</v>
      </c>
      <c r="AR79" s="84">
        <f t="shared" si="84"/>
        <v>30</v>
      </c>
      <c r="AS79" s="78">
        <f t="shared" si="85"/>
        <v>30</v>
      </c>
      <c r="AT79" s="78" t="str">
        <f t="shared" si="86"/>
        <v>Ja, 30 studiepoeng</v>
      </c>
      <c r="AU79" s="84" t="str">
        <f t="shared" si="87"/>
        <v>Ja, 30 studiepoeng</v>
      </c>
      <c r="AV79" s="99" t="str">
        <f t="shared" si="88"/>
        <v>-</v>
      </c>
      <c r="AW79" s="142"/>
      <c r="AX79" s="82" t="str">
        <f>CONCATENATE("Studiepoeng relevant for: ",'Undervisning i fag med krav'!AW79)</f>
        <v xml:space="preserve">Studiepoeng relevant for: </v>
      </c>
      <c r="AY79" s="82" t="str">
        <f>IF('Undervisning i fag med krav'!AW79=0,"-",AX79)</f>
        <v>-</v>
      </c>
      <c r="AZ79" s="136"/>
      <c r="BA79" s="84" t="b">
        <f>OR(AZ79='Krav etter opplæringslova'!$B$27,AZ79='Krav etter opplæringslova'!$B$30,AZ79='Krav etter opplæringslova'!$B$31,AZ79='Krav etter opplæringslova'!$B$34)</f>
        <v>0</v>
      </c>
      <c r="BB79" s="84" t="str">
        <f t="shared" si="89"/>
        <v>-</v>
      </c>
      <c r="BC79" s="84">
        <f t="shared" si="90"/>
        <v>30</v>
      </c>
      <c r="BD79" s="78">
        <f t="shared" si="91"/>
        <v>30</v>
      </c>
      <c r="BE79" s="78" t="str">
        <f t="shared" si="92"/>
        <v>Ja, 30 studiepoeng</v>
      </c>
      <c r="BF79" s="84" t="str">
        <f t="shared" si="93"/>
        <v>Ja, 30 studiepoeng</v>
      </c>
      <c r="BG79" s="99" t="str">
        <f t="shared" si="94"/>
        <v>-</v>
      </c>
      <c r="BH79" s="139"/>
      <c r="BI79" s="82" t="str">
        <f>CONCATENATE("Studiepoeng relevant for: ",'Undervisning i fag med krav'!BH79)</f>
        <v xml:space="preserve">Studiepoeng relevant for: </v>
      </c>
      <c r="BJ79" s="82" t="str">
        <f>IF('Undervisning i fag med krav'!BH79=0,"-",BI79)</f>
        <v>-</v>
      </c>
      <c r="BK79" s="136"/>
      <c r="BL79" s="84" t="b">
        <f>OR(BK79='Krav etter opplæringslova'!$B$27,BK79='Krav etter opplæringslova'!$B$30,BK79='Krav etter opplæringslova'!$B$31,BK79='Krav etter opplæringslova'!$B$34)</f>
        <v>0</v>
      </c>
      <c r="BM79" s="84" t="str">
        <f t="shared" si="95"/>
        <v>-</v>
      </c>
      <c r="BN79" s="84">
        <f t="shared" si="96"/>
        <v>30</v>
      </c>
      <c r="BO79" s="78">
        <f t="shared" si="97"/>
        <v>30</v>
      </c>
      <c r="BP79" s="78" t="str">
        <f t="shared" si="98"/>
        <v>Ja, 30 studiepoeng</v>
      </c>
      <c r="BQ79" s="84" t="str">
        <f t="shared" si="99"/>
        <v>Ja, 30 studiepoeng</v>
      </c>
      <c r="BR79" s="101" t="str">
        <f t="shared" si="100"/>
        <v>-</v>
      </c>
      <c r="BS79" s="142"/>
      <c r="BT79" s="82" t="str">
        <f>CONCATENATE("Studiepoeng relevant for: ",'Undervisning i fag med krav'!BS79)</f>
        <v xml:space="preserve">Studiepoeng relevant for: </v>
      </c>
      <c r="BU79" s="82" t="str">
        <f>IF('Undervisning i fag med krav'!BS79=0,"-",BT79)</f>
        <v>-</v>
      </c>
      <c r="BV79" s="136"/>
      <c r="BW79" s="84" t="b">
        <f>OR(BV79='Krav etter opplæringslova'!$B$27,BV79='Krav etter opplæringslova'!$B$30,BV79='Krav etter opplæringslova'!$B$31,BV79='Krav etter opplæringslova'!$B$34)</f>
        <v>0</v>
      </c>
      <c r="BX79" s="84" t="str">
        <f t="shared" si="101"/>
        <v>-</v>
      </c>
      <c r="BY79" s="84">
        <f t="shared" si="102"/>
        <v>30</v>
      </c>
      <c r="BZ79" s="78">
        <f t="shared" si="103"/>
        <v>30</v>
      </c>
      <c r="CA79" s="78" t="str">
        <f t="shared" si="104"/>
        <v>Ja, 30 studiepoeng</v>
      </c>
      <c r="CB79" s="84" t="str">
        <f t="shared" si="105"/>
        <v>Ja, 30 studiepoeng</v>
      </c>
      <c r="CC79" s="101" t="str">
        <f t="shared" si="106"/>
        <v>-</v>
      </c>
      <c r="CD79" s="142"/>
      <c r="CE79" s="82" t="str">
        <f>CONCATENATE("Studiepoeng relevant for: ",'Undervisning i fag med krav'!CD79)</f>
        <v xml:space="preserve">Studiepoeng relevant for: </v>
      </c>
      <c r="CF79" s="82" t="str">
        <f>IF('Undervisning i fag med krav'!CD79=0,"-",CE79)</f>
        <v>-</v>
      </c>
      <c r="CG79" s="136"/>
      <c r="CH79" s="84" t="b">
        <f>OR(CG79='Krav etter opplæringslova'!$B$27,CG79='Krav etter opplæringslova'!$B$30,CG79='Krav etter opplæringslova'!$B$31,CG79='Krav etter opplæringslova'!$B$34)</f>
        <v>0</v>
      </c>
      <c r="CI79" s="84" t="str">
        <f t="shared" si="107"/>
        <v>-</v>
      </c>
      <c r="CJ79" s="84">
        <f t="shared" si="108"/>
        <v>30</v>
      </c>
      <c r="CK79" s="78">
        <f t="shared" si="109"/>
        <v>30</v>
      </c>
      <c r="CL79" s="78" t="str">
        <f t="shared" si="110"/>
        <v>Ja, 30 studiepoeng</v>
      </c>
      <c r="CM79" s="84" t="str">
        <f t="shared" si="111"/>
        <v>Ja, 30 studiepoeng</v>
      </c>
      <c r="CN79" s="106" t="str">
        <f t="shared" si="112"/>
        <v>-</v>
      </c>
      <c r="CO79" s="44"/>
      <c r="CP79" s="45"/>
    </row>
    <row r="80" spans="1:94" s="51" customFormat="1" ht="28.5" x14ac:dyDescent="0.2">
      <c r="A80" s="49">
        <f>'Formell utdanning'!A80</f>
        <v>0</v>
      </c>
      <c r="B80" s="50">
        <f>'Formell utdanning'!B80</f>
        <v>0</v>
      </c>
      <c r="C80" s="94" t="str">
        <f t="shared" si="113"/>
        <v>-</v>
      </c>
      <c r="D80" s="95" t="str">
        <f t="shared" si="114"/>
        <v>-</v>
      </c>
      <c r="E80" s="133"/>
      <c r="F80" s="55" t="str">
        <f>CONCATENATE("Studiepoeng relevant for: ",'Undervisning i fag med krav'!E80)</f>
        <v xml:space="preserve">Studiepoeng relevant for: </v>
      </c>
      <c r="G80" s="82" t="str">
        <f>IF('Undervisning i fag med krav'!E80=0,"-",F80)</f>
        <v>-</v>
      </c>
      <c r="H80" s="136"/>
      <c r="I80" s="84" t="b">
        <f>OR(H80='Krav etter opplæringslova'!$B$27,H80='Krav etter opplæringslova'!$B$30,H80='Krav etter opplæringslova'!$B$31,H80='Krav etter opplæringslova'!$B$34)</f>
        <v>0</v>
      </c>
      <c r="J80" s="84" t="str">
        <f t="shared" si="115"/>
        <v>-</v>
      </c>
      <c r="K80" s="84">
        <f t="shared" si="116"/>
        <v>30</v>
      </c>
      <c r="L80" s="78">
        <f t="shared" si="117"/>
        <v>30</v>
      </c>
      <c r="M80" s="78" t="str">
        <f t="shared" si="70"/>
        <v>Ja, 30 studiepoeng</v>
      </c>
      <c r="N80" s="84" t="str">
        <f t="shared" si="118"/>
        <v>Ja, 30 studiepoeng</v>
      </c>
      <c r="O80" s="99" t="str">
        <f t="shared" si="119"/>
        <v>-</v>
      </c>
      <c r="P80" s="139"/>
      <c r="Q80" s="82" t="str">
        <f>CONCATENATE("Studiepoeng relevant for: ",'Undervisning i fag med krav'!P80)</f>
        <v xml:space="preserve">Studiepoeng relevant for: </v>
      </c>
      <c r="R80" s="82" t="str">
        <f>IF('Undervisning i fag med krav'!P80=0,"-",Q80)</f>
        <v>-</v>
      </c>
      <c r="S80" s="136"/>
      <c r="T80" s="84" t="b">
        <f>OR(S80='Krav etter opplæringslova'!$B$27,S80='Krav etter opplæringslova'!$B$30,S80='Krav etter opplæringslova'!$B$31,S80='Krav etter opplæringslova'!$B$34)</f>
        <v>0</v>
      </c>
      <c r="U80" s="84" t="str">
        <f t="shared" si="71"/>
        <v>-</v>
      </c>
      <c r="V80" s="84">
        <f t="shared" si="72"/>
        <v>30</v>
      </c>
      <c r="W80" s="78">
        <f t="shared" si="73"/>
        <v>30</v>
      </c>
      <c r="X80" s="78" t="str">
        <f t="shared" si="74"/>
        <v>Ja, 30 studiepoeng</v>
      </c>
      <c r="Y80" s="84" t="str">
        <f t="shared" si="75"/>
        <v>Ja, 30 studiepoeng</v>
      </c>
      <c r="Z80" s="99" t="str">
        <f t="shared" si="76"/>
        <v>-</v>
      </c>
      <c r="AA80" s="142"/>
      <c r="AB80" s="82" t="str">
        <f>CONCATENATE("Studiepoeng relevant for: ",'Undervisning i fag med krav'!AA80)</f>
        <v xml:space="preserve">Studiepoeng relevant for: </v>
      </c>
      <c r="AC80" s="82" t="str">
        <f>IF('Undervisning i fag med krav'!AA80=0,"-",AB80)</f>
        <v>-</v>
      </c>
      <c r="AD80" s="136"/>
      <c r="AE80" s="84" t="b">
        <f>OR(AD80='Krav etter opplæringslova'!$B$27,AD80='Krav etter opplæringslova'!$B$30,AD80='Krav etter opplæringslova'!$B$31,AD80='Krav etter opplæringslova'!$B$34)</f>
        <v>0</v>
      </c>
      <c r="AF80" s="84" t="str">
        <f t="shared" si="77"/>
        <v>-</v>
      </c>
      <c r="AG80" s="84">
        <f t="shared" si="78"/>
        <v>30</v>
      </c>
      <c r="AH80" s="78">
        <f t="shared" si="79"/>
        <v>30</v>
      </c>
      <c r="AI80" s="78" t="str">
        <f t="shared" si="80"/>
        <v>Ja, 30 studiepoeng</v>
      </c>
      <c r="AJ80" s="84" t="str">
        <f t="shared" si="81"/>
        <v>Ja, 30 studiepoeng</v>
      </c>
      <c r="AK80" s="99" t="str">
        <f t="shared" si="82"/>
        <v>-</v>
      </c>
      <c r="AL80" s="139"/>
      <c r="AM80" s="82" t="str">
        <f>CONCATENATE("Studiepoeng relevant for: ",'Undervisning i fag med krav'!AL80)</f>
        <v xml:space="preserve">Studiepoeng relevant for: </v>
      </c>
      <c r="AN80" s="82" t="str">
        <f>IF('Undervisning i fag med krav'!AL80=0,"-",AM80)</f>
        <v>-</v>
      </c>
      <c r="AO80" s="136"/>
      <c r="AP80" s="84" t="b">
        <f>OR(AO80='Krav etter opplæringslova'!$B$27,AO80='Krav etter opplæringslova'!$B$30,AO80='Krav etter opplæringslova'!$B$31,AO80='Krav etter opplæringslova'!$B$34)</f>
        <v>0</v>
      </c>
      <c r="AQ80" s="84" t="str">
        <f t="shared" si="83"/>
        <v>-</v>
      </c>
      <c r="AR80" s="84">
        <f t="shared" si="84"/>
        <v>30</v>
      </c>
      <c r="AS80" s="78">
        <f t="shared" si="85"/>
        <v>30</v>
      </c>
      <c r="AT80" s="78" t="str">
        <f t="shared" si="86"/>
        <v>Ja, 30 studiepoeng</v>
      </c>
      <c r="AU80" s="84" t="str">
        <f t="shared" si="87"/>
        <v>Ja, 30 studiepoeng</v>
      </c>
      <c r="AV80" s="99" t="str">
        <f t="shared" si="88"/>
        <v>-</v>
      </c>
      <c r="AW80" s="142"/>
      <c r="AX80" s="82" t="str">
        <f>CONCATENATE("Studiepoeng relevant for: ",'Undervisning i fag med krav'!AW80)</f>
        <v xml:space="preserve">Studiepoeng relevant for: </v>
      </c>
      <c r="AY80" s="82" t="str">
        <f>IF('Undervisning i fag med krav'!AW80=0,"-",AX80)</f>
        <v>-</v>
      </c>
      <c r="AZ80" s="136"/>
      <c r="BA80" s="84" t="b">
        <f>OR(AZ80='Krav etter opplæringslova'!$B$27,AZ80='Krav etter opplæringslova'!$B$30,AZ80='Krav etter opplæringslova'!$B$31,AZ80='Krav etter opplæringslova'!$B$34)</f>
        <v>0</v>
      </c>
      <c r="BB80" s="84" t="str">
        <f t="shared" si="89"/>
        <v>-</v>
      </c>
      <c r="BC80" s="84">
        <f t="shared" si="90"/>
        <v>30</v>
      </c>
      <c r="BD80" s="78">
        <f t="shared" si="91"/>
        <v>30</v>
      </c>
      <c r="BE80" s="78" t="str">
        <f t="shared" si="92"/>
        <v>Ja, 30 studiepoeng</v>
      </c>
      <c r="BF80" s="84" t="str">
        <f t="shared" si="93"/>
        <v>Ja, 30 studiepoeng</v>
      </c>
      <c r="BG80" s="99" t="str">
        <f t="shared" si="94"/>
        <v>-</v>
      </c>
      <c r="BH80" s="139"/>
      <c r="BI80" s="82" t="str">
        <f>CONCATENATE("Studiepoeng relevant for: ",'Undervisning i fag med krav'!BH80)</f>
        <v xml:space="preserve">Studiepoeng relevant for: </v>
      </c>
      <c r="BJ80" s="82" t="str">
        <f>IF('Undervisning i fag med krav'!BH80=0,"-",BI80)</f>
        <v>-</v>
      </c>
      <c r="BK80" s="136"/>
      <c r="BL80" s="84" t="b">
        <f>OR(BK80='Krav etter opplæringslova'!$B$27,BK80='Krav etter opplæringslova'!$B$30,BK80='Krav etter opplæringslova'!$B$31,BK80='Krav etter opplæringslova'!$B$34)</f>
        <v>0</v>
      </c>
      <c r="BM80" s="84" t="str">
        <f t="shared" si="95"/>
        <v>-</v>
      </c>
      <c r="BN80" s="84">
        <f t="shared" si="96"/>
        <v>30</v>
      </c>
      <c r="BO80" s="78">
        <f t="shared" si="97"/>
        <v>30</v>
      </c>
      <c r="BP80" s="78" t="str">
        <f t="shared" si="98"/>
        <v>Ja, 30 studiepoeng</v>
      </c>
      <c r="BQ80" s="84" t="str">
        <f t="shared" si="99"/>
        <v>Ja, 30 studiepoeng</v>
      </c>
      <c r="BR80" s="101" t="str">
        <f t="shared" si="100"/>
        <v>-</v>
      </c>
      <c r="BS80" s="142"/>
      <c r="BT80" s="82" t="str">
        <f>CONCATENATE("Studiepoeng relevant for: ",'Undervisning i fag med krav'!BS80)</f>
        <v xml:space="preserve">Studiepoeng relevant for: </v>
      </c>
      <c r="BU80" s="82" t="str">
        <f>IF('Undervisning i fag med krav'!BS80=0,"-",BT80)</f>
        <v>-</v>
      </c>
      <c r="BV80" s="136"/>
      <c r="BW80" s="84" t="b">
        <f>OR(BV80='Krav etter opplæringslova'!$B$27,BV80='Krav etter opplæringslova'!$B$30,BV80='Krav etter opplæringslova'!$B$31,BV80='Krav etter opplæringslova'!$B$34)</f>
        <v>0</v>
      </c>
      <c r="BX80" s="84" t="str">
        <f t="shared" si="101"/>
        <v>-</v>
      </c>
      <c r="BY80" s="84">
        <f t="shared" si="102"/>
        <v>30</v>
      </c>
      <c r="BZ80" s="78">
        <f t="shared" si="103"/>
        <v>30</v>
      </c>
      <c r="CA80" s="78" t="str">
        <f t="shared" si="104"/>
        <v>Ja, 30 studiepoeng</v>
      </c>
      <c r="CB80" s="84" t="str">
        <f t="shared" si="105"/>
        <v>Ja, 30 studiepoeng</v>
      </c>
      <c r="CC80" s="101" t="str">
        <f t="shared" si="106"/>
        <v>-</v>
      </c>
      <c r="CD80" s="142"/>
      <c r="CE80" s="82" t="str">
        <f>CONCATENATE("Studiepoeng relevant for: ",'Undervisning i fag med krav'!CD80)</f>
        <v xml:space="preserve">Studiepoeng relevant for: </v>
      </c>
      <c r="CF80" s="82" t="str">
        <f>IF('Undervisning i fag med krav'!CD80=0,"-",CE80)</f>
        <v>-</v>
      </c>
      <c r="CG80" s="136"/>
      <c r="CH80" s="84" t="b">
        <f>OR(CG80='Krav etter opplæringslova'!$B$27,CG80='Krav etter opplæringslova'!$B$30,CG80='Krav etter opplæringslova'!$B$31,CG80='Krav etter opplæringslova'!$B$34)</f>
        <v>0</v>
      </c>
      <c r="CI80" s="84" t="str">
        <f t="shared" si="107"/>
        <v>-</v>
      </c>
      <c r="CJ80" s="84">
        <f t="shared" si="108"/>
        <v>30</v>
      </c>
      <c r="CK80" s="78">
        <f t="shared" si="109"/>
        <v>30</v>
      </c>
      <c r="CL80" s="78" t="str">
        <f t="shared" si="110"/>
        <v>Ja, 30 studiepoeng</v>
      </c>
      <c r="CM80" s="84" t="str">
        <f t="shared" si="111"/>
        <v>Ja, 30 studiepoeng</v>
      </c>
      <c r="CN80" s="106" t="str">
        <f t="shared" si="112"/>
        <v>-</v>
      </c>
      <c r="CO80" s="44"/>
      <c r="CP80" s="45"/>
    </row>
    <row r="81" spans="1:94" s="51" customFormat="1" ht="28.5" x14ac:dyDescent="0.2">
      <c r="A81" s="49">
        <f>'Formell utdanning'!A81</f>
        <v>0</v>
      </c>
      <c r="B81" s="50">
        <f>'Formell utdanning'!B81</f>
        <v>0</v>
      </c>
      <c r="C81" s="94" t="str">
        <f t="shared" si="113"/>
        <v>-</v>
      </c>
      <c r="D81" s="95" t="str">
        <f t="shared" si="114"/>
        <v>-</v>
      </c>
      <c r="E81" s="133"/>
      <c r="F81" s="55" t="str">
        <f>CONCATENATE("Studiepoeng relevant for: ",'Undervisning i fag med krav'!E81)</f>
        <v xml:space="preserve">Studiepoeng relevant for: </v>
      </c>
      <c r="G81" s="82" t="str">
        <f>IF('Undervisning i fag med krav'!E81=0,"-",F81)</f>
        <v>-</v>
      </c>
      <c r="H81" s="136"/>
      <c r="I81" s="84" t="b">
        <f>OR(H81='Krav etter opplæringslova'!$B$27,H81='Krav etter opplæringslova'!$B$30,H81='Krav etter opplæringslova'!$B$31,H81='Krav etter opplæringslova'!$B$34)</f>
        <v>0</v>
      </c>
      <c r="J81" s="84" t="str">
        <f t="shared" si="115"/>
        <v>-</v>
      </c>
      <c r="K81" s="84">
        <f t="shared" si="116"/>
        <v>30</v>
      </c>
      <c r="L81" s="78">
        <f t="shared" si="117"/>
        <v>30</v>
      </c>
      <c r="M81" s="78" t="str">
        <f t="shared" si="70"/>
        <v>Ja, 30 studiepoeng</v>
      </c>
      <c r="N81" s="84" t="str">
        <f t="shared" si="118"/>
        <v>Ja, 30 studiepoeng</v>
      </c>
      <c r="O81" s="99" t="str">
        <f t="shared" si="119"/>
        <v>-</v>
      </c>
      <c r="P81" s="139"/>
      <c r="Q81" s="82" t="str">
        <f>CONCATENATE("Studiepoeng relevant for: ",'Undervisning i fag med krav'!P81)</f>
        <v xml:space="preserve">Studiepoeng relevant for: </v>
      </c>
      <c r="R81" s="82" t="str">
        <f>IF('Undervisning i fag med krav'!P81=0,"-",Q81)</f>
        <v>-</v>
      </c>
      <c r="S81" s="136"/>
      <c r="T81" s="84" t="b">
        <f>OR(S81='Krav etter opplæringslova'!$B$27,S81='Krav etter opplæringslova'!$B$30,S81='Krav etter opplæringslova'!$B$31,S81='Krav etter opplæringslova'!$B$34)</f>
        <v>0</v>
      </c>
      <c r="U81" s="84" t="str">
        <f t="shared" si="71"/>
        <v>-</v>
      </c>
      <c r="V81" s="84">
        <f t="shared" si="72"/>
        <v>30</v>
      </c>
      <c r="W81" s="78">
        <f t="shared" si="73"/>
        <v>30</v>
      </c>
      <c r="X81" s="78" t="str">
        <f t="shared" si="74"/>
        <v>Ja, 30 studiepoeng</v>
      </c>
      <c r="Y81" s="84" t="str">
        <f t="shared" si="75"/>
        <v>Ja, 30 studiepoeng</v>
      </c>
      <c r="Z81" s="99" t="str">
        <f t="shared" si="76"/>
        <v>-</v>
      </c>
      <c r="AA81" s="142"/>
      <c r="AB81" s="82" t="str">
        <f>CONCATENATE("Studiepoeng relevant for: ",'Undervisning i fag med krav'!AA81)</f>
        <v xml:space="preserve">Studiepoeng relevant for: </v>
      </c>
      <c r="AC81" s="82" t="str">
        <f>IF('Undervisning i fag med krav'!AA81=0,"-",AB81)</f>
        <v>-</v>
      </c>
      <c r="AD81" s="136"/>
      <c r="AE81" s="84" t="b">
        <f>OR(AD81='Krav etter opplæringslova'!$B$27,AD81='Krav etter opplæringslova'!$B$30,AD81='Krav etter opplæringslova'!$B$31,AD81='Krav etter opplæringslova'!$B$34)</f>
        <v>0</v>
      </c>
      <c r="AF81" s="84" t="str">
        <f t="shared" si="77"/>
        <v>-</v>
      </c>
      <c r="AG81" s="84">
        <f t="shared" si="78"/>
        <v>30</v>
      </c>
      <c r="AH81" s="78">
        <f t="shared" si="79"/>
        <v>30</v>
      </c>
      <c r="AI81" s="78" t="str">
        <f t="shared" si="80"/>
        <v>Ja, 30 studiepoeng</v>
      </c>
      <c r="AJ81" s="84" t="str">
        <f t="shared" si="81"/>
        <v>Ja, 30 studiepoeng</v>
      </c>
      <c r="AK81" s="99" t="str">
        <f t="shared" si="82"/>
        <v>-</v>
      </c>
      <c r="AL81" s="139"/>
      <c r="AM81" s="82" t="str">
        <f>CONCATENATE("Studiepoeng relevant for: ",'Undervisning i fag med krav'!AL81)</f>
        <v xml:space="preserve">Studiepoeng relevant for: </v>
      </c>
      <c r="AN81" s="82" t="str">
        <f>IF('Undervisning i fag med krav'!AL81=0,"-",AM81)</f>
        <v>-</v>
      </c>
      <c r="AO81" s="136"/>
      <c r="AP81" s="84" t="b">
        <f>OR(AO81='Krav etter opplæringslova'!$B$27,AO81='Krav etter opplæringslova'!$B$30,AO81='Krav etter opplæringslova'!$B$31,AO81='Krav etter opplæringslova'!$B$34)</f>
        <v>0</v>
      </c>
      <c r="AQ81" s="84" t="str">
        <f t="shared" si="83"/>
        <v>-</v>
      </c>
      <c r="AR81" s="84">
        <f t="shared" si="84"/>
        <v>30</v>
      </c>
      <c r="AS81" s="78">
        <f t="shared" si="85"/>
        <v>30</v>
      </c>
      <c r="AT81" s="78" t="str">
        <f t="shared" si="86"/>
        <v>Ja, 30 studiepoeng</v>
      </c>
      <c r="AU81" s="84" t="str">
        <f t="shared" si="87"/>
        <v>Ja, 30 studiepoeng</v>
      </c>
      <c r="AV81" s="99" t="str">
        <f t="shared" si="88"/>
        <v>-</v>
      </c>
      <c r="AW81" s="142"/>
      <c r="AX81" s="82" t="str">
        <f>CONCATENATE("Studiepoeng relevant for: ",'Undervisning i fag med krav'!AW81)</f>
        <v xml:space="preserve">Studiepoeng relevant for: </v>
      </c>
      <c r="AY81" s="82" t="str">
        <f>IF('Undervisning i fag med krav'!AW81=0,"-",AX81)</f>
        <v>-</v>
      </c>
      <c r="AZ81" s="136"/>
      <c r="BA81" s="84" t="b">
        <f>OR(AZ81='Krav etter opplæringslova'!$B$27,AZ81='Krav etter opplæringslova'!$B$30,AZ81='Krav etter opplæringslova'!$B$31,AZ81='Krav etter opplæringslova'!$B$34)</f>
        <v>0</v>
      </c>
      <c r="BB81" s="84" t="str">
        <f t="shared" si="89"/>
        <v>-</v>
      </c>
      <c r="BC81" s="84">
        <f t="shared" si="90"/>
        <v>30</v>
      </c>
      <c r="BD81" s="78">
        <f t="shared" si="91"/>
        <v>30</v>
      </c>
      <c r="BE81" s="78" t="str">
        <f t="shared" si="92"/>
        <v>Ja, 30 studiepoeng</v>
      </c>
      <c r="BF81" s="84" t="str">
        <f t="shared" si="93"/>
        <v>Ja, 30 studiepoeng</v>
      </c>
      <c r="BG81" s="99" t="str">
        <f t="shared" si="94"/>
        <v>-</v>
      </c>
      <c r="BH81" s="139"/>
      <c r="BI81" s="82" t="str">
        <f>CONCATENATE("Studiepoeng relevant for: ",'Undervisning i fag med krav'!BH81)</f>
        <v xml:space="preserve">Studiepoeng relevant for: </v>
      </c>
      <c r="BJ81" s="82" t="str">
        <f>IF('Undervisning i fag med krav'!BH81=0,"-",BI81)</f>
        <v>-</v>
      </c>
      <c r="BK81" s="136"/>
      <c r="BL81" s="84" t="b">
        <f>OR(BK81='Krav etter opplæringslova'!$B$27,BK81='Krav etter opplæringslova'!$B$30,BK81='Krav etter opplæringslova'!$B$31,BK81='Krav etter opplæringslova'!$B$34)</f>
        <v>0</v>
      </c>
      <c r="BM81" s="84" t="str">
        <f t="shared" si="95"/>
        <v>-</v>
      </c>
      <c r="BN81" s="84">
        <f t="shared" si="96"/>
        <v>30</v>
      </c>
      <c r="BO81" s="78">
        <f t="shared" si="97"/>
        <v>30</v>
      </c>
      <c r="BP81" s="78" t="str">
        <f t="shared" si="98"/>
        <v>Ja, 30 studiepoeng</v>
      </c>
      <c r="BQ81" s="84" t="str">
        <f t="shared" si="99"/>
        <v>Ja, 30 studiepoeng</v>
      </c>
      <c r="BR81" s="101" t="str">
        <f t="shared" si="100"/>
        <v>-</v>
      </c>
      <c r="BS81" s="142"/>
      <c r="BT81" s="82" t="str">
        <f>CONCATENATE("Studiepoeng relevant for: ",'Undervisning i fag med krav'!BS81)</f>
        <v xml:space="preserve">Studiepoeng relevant for: </v>
      </c>
      <c r="BU81" s="82" t="str">
        <f>IF('Undervisning i fag med krav'!BS81=0,"-",BT81)</f>
        <v>-</v>
      </c>
      <c r="BV81" s="136"/>
      <c r="BW81" s="84" t="b">
        <f>OR(BV81='Krav etter opplæringslova'!$B$27,BV81='Krav etter opplæringslova'!$B$30,BV81='Krav etter opplæringslova'!$B$31,BV81='Krav etter opplæringslova'!$B$34)</f>
        <v>0</v>
      </c>
      <c r="BX81" s="84" t="str">
        <f t="shared" si="101"/>
        <v>-</v>
      </c>
      <c r="BY81" s="84">
        <f t="shared" si="102"/>
        <v>30</v>
      </c>
      <c r="BZ81" s="78">
        <f t="shared" si="103"/>
        <v>30</v>
      </c>
      <c r="CA81" s="78" t="str">
        <f t="shared" si="104"/>
        <v>Ja, 30 studiepoeng</v>
      </c>
      <c r="CB81" s="84" t="str">
        <f t="shared" si="105"/>
        <v>Ja, 30 studiepoeng</v>
      </c>
      <c r="CC81" s="101" t="str">
        <f t="shared" si="106"/>
        <v>-</v>
      </c>
      <c r="CD81" s="142"/>
      <c r="CE81" s="82" t="str">
        <f>CONCATENATE("Studiepoeng relevant for: ",'Undervisning i fag med krav'!CD81)</f>
        <v xml:space="preserve">Studiepoeng relevant for: </v>
      </c>
      <c r="CF81" s="82" t="str">
        <f>IF('Undervisning i fag med krav'!CD81=0,"-",CE81)</f>
        <v>-</v>
      </c>
      <c r="CG81" s="136"/>
      <c r="CH81" s="84" t="b">
        <f>OR(CG81='Krav etter opplæringslova'!$B$27,CG81='Krav etter opplæringslova'!$B$30,CG81='Krav etter opplæringslova'!$B$31,CG81='Krav etter opplæringslova'!$B$34)</f>
        <v>0</v>
      </c>
      <c r="CI81" s="84" t="str">
        <f t="shared" si="107"/>
        <v>-</v>
      </c>
      <c r="CJ81" s="84">
        <f t="shared" si="108"/>
        <v>30</v>
      </c>
      <c r="CK81" s="78">
        <f t="shared" si="109"/>
        <v>30</v>
      </c>
      <c r="CL81" s="78" t="str">
        <f t="shared" si="110"/>
        <v>Ja, 30 studiepoeng</v>
      </c>
      <c r="CM81" s="84" t="str">
        <f t="shared" si="111"/>
        <v>Ja, 30 studiepoeng</v>
      </c>
      <c r="CN81" s="106" t="str">
        <f t="shared" si="112"/>
        <v>-</v>
      </c>
      <c r="CO81" s="44"/>
      <c r="CP81" s="45"/>
    </row>
    <row r="82" spans="1:94" s="51" customFormat="1" ht="28.5" x14ac:dyDescent="0.2">
      <c r="A82" s="49">
        <f>'Formell utdanning'!A82</f>
        <v>0</v>
      </c>
      <c r="B82" s="50">
        <f>'Formell utdanning'!B82</f>
        <v>0</v>
      </c>
      <c r="C82" s="94" t="str">
        <f t="shared" si="113"/>
        <v>-</v>
      </c>
      <c r="D82" s="95" t="str">
        <f t="shared" si="114"/>
        <v>-</v>
      </c>
      <c r="E82" s="133"/>
      <c r="F82" s="55" t="str">
        <f>CONCATENATE("Studiepoeng relevant for: ",'Undervisning i fag med krav'!E82)</f>
        <v xml:space="preserve">Studiepoeng relevant for: </v>
      </c>
      <c r="G82" s="82" t="str">
        <f>IF('Undervisning i fag med krav'!E82=0,"-",F82)</f>
        <v>-</v>
      </c>
      <c r="H82" s="136"/>
      <c r="I82" s="84" t="b">
        <f>OR(H82='Krav etter opplæringslova'!$B$27,H82='Krav etter opplæringslova'!$B$30,H82='Krav etter opplæringslova'!$B$31,H82='Krav etter opplæringslova'!$B$34)</f>
        <v>0</v>
      </c>
      <c r="J82" s="84" t="str">
        <f t="shared" si="115"/>
        <v>-</v>
      </c>
      <c r="K82" s="84">
        <f t="shared" si="116"/>
        <v>30</v>
      </c>
      <c r="L82" s="78">
        <f t="shared" si="117"/>
        <v>30</v>
      </c>
      <c r="M82" s="78" t="str">
        <f t="shared" si="70"/>
        <v>Ja, 30 studiepoeng</v>
      </c>
      <c r="N82" s="84" t="str">
        <f t="shared" si="118"/>
        <v>Ja, 30 studiepoeng</v>
      </c>
      <c r="O82" s="99" t="str">
        <f t="shared" si="119"/>
        <v>-</v>
      </c>
      <c r="P82" s="139"/>
      <c r="Q82" s="82" t="str">
        <f>CONCATENATE("Studiepoeng relevant for: ",'Undervisning i fag med krav'!P82)</f>
        <v xml:space="preserve">Studiepoeng relevant for: </v>
      </c>
      <c r="R82" s="82" t="str">
        <f>IF('Undervisning i fag med krav'!P82=0,"-",Q82)</f>
        <v>-</v>
      </c>
      <c r="S82" s="136"/>
      <c r="T82" s="84" t="b">
        <f>OR(S82='Krav etter opplæringslova'!$B$27,S82='Krav etter opplæringslova'!$B$30,S82='Krav etter opplæringslova'!$B$31,S82='Krav etter opplæringslova'!$B$34)</f>
        <v>0</v>
      </c>
      <c r="U82" s="84" t="str">
        <f t="shared" si="71"/>
        <v>-</v>
      </c>
      <c r="V82" s="84">
        <f t="shared" si="72"/>
        <v>30</v>
      </c>
      <c r="W82" s="78">
        <f t="shared" si="73"/>
        <v>30</v>
      </c>
      <c r="X82" s="78" t="str">
        <f t="shared" si="74"/>
        <v>Ja, 30 studiepoeng</v>
      </c>
      <c r="Y82" s="84" t="str">
        <f t="shared" si="75"/>
        <v>Ja, 30 studiepoeng</v>
      </c>
      <c r="Z82" s="99" t="str">
        <f t="shared" si="76"/>
        <v>-</v>
      </c>
      <c r="AA82" s="142"/>
      <c r="AB82" s="82" t="str">
        <f>CONCATENATE("Studiepoeng relevant for: ",'Undervisning i fag med krav'!AA82)</f>
        <v xml:space="preserve">Studiepoeng relevant for: </v>
      </c>
      <c r="AC82" s="82" t="str">
        <f>IF('Undervisning i fag med krav'!AA82=0,"-",AB82)</f>
        <v>-</v>
      </c>
      <c r="AD82" s="136"/>
      <c r="AE82" s="84" t="b">
        <f>OR(AD82='Krav etter opplæringslova'!$B$27,AD82='Krav etter opplæringslova'!$B$30,AD82='Krav etter opplæringslova'!$B$31,AD82='Krav etter opplæringslova'!$B$34)</f>
        <v>0</v>
      </c>
      <c r="AF82" s="84" t="str">
        <f t="shared" si="77"/>
        <v>-</v>
      </c>
      <c r="AG82" s="84">
        <f t="shared" si="78"/>
        <v>30</v>
      </c>
      <c r="AH82" s="78">
        <f t="shared" si="79"/>
        <v>30</v>
      </c>
      <c r="AI82" s="78" t="str">
        <f t="shared" si="80"/>
        <v>Ja, 30 studiepoeng</v>
      </c>
      <c r="AJ82" s="84" t="str">
        <f t="shared" si="81"/>
        <v>Ja, 30 studiepoeng</v>
      </c>
      <c r="AK82" s="99" t="str">
        <f t="shared" si="82"/>
        <v>-</v>
      </c>
      <c r="AL82" s="139"/>
      <c r="AM82" s="82" t="str">
        <f>CONCATENATE("Studiepoeng relevant for: ",'Undervisning i fag med krav'!AL82)</f>
        <v xml:space="preserve">Studiepoeng relevant for: </v>
      </c>
      <c r="AN82" s="82" t="str">
        <f>IF('Undervisning i fag med krav'!AL82=0,"-",AM82)</f>
        <v>-</v>
      </c>
      <c r="AO82" s="136"/>
      <c r="AP82" s="84" t="b">
        <f>OR(AO82='Krav etter opplæringslova'!$B$27,AO82='Krav etter opplæringslova'!$B$30,AO82='Krav etter opplæringslova'!$B$31,AO82='Krav etter opplæringslova'!$B$34)</f>
        <v>0</v>
      </c>
      <c r="AQ82" s="84" t="str">
        <f t="shared" si="83"/>
        <v>-</v>
      </c>
      <c r="AR82" s="84">
        <f t="shared" si="84"/>
        <v>30</v>
      </c>
      <c r="AS82" s="78">
        <f t="shared" si="85"/>
        <v>30</v>
      </c>
      <c r="AT82" s="78" t="str">
        <f t="shared" si="86"/>
        <v>Ja, 30 studiepoeng</v>
      </c>
      <c r="AU82" s="84" t="str">
        <f t="shared" si="87"/>
        <v>Ja, 30 studiepoeng</v>
      </c>
      <c r="AV82" s="99" t="str">
        <f t="shared" si="88"/>
        <v>-</v>
      </c>
      <c r="AW82" s="142"/>
      <c r="AX82" s="82" t="str">
        <f>CONCATENATE("Studiepoeng relevant for: ",'Undervisning i fag med krav'!AW82)</f>
        <v xml:space="preserve">Studiepoeng relevant for: </v>
      </c>
      <c r="AY82" s="82" t="str">
        <f>IF('Undervisning i fag med krav'!AW82=0,"-",AX82)</f>
        <v>-</v>
      </c>
      <c r="AZ82" s="136"/>
      <c r="BA82" s="84" t="b">
        <f>OR(AZ82='Krav etter opplæringslova'!$B$27,AZ82='Krav etter opplæringslova'!$B$30,AZ82='Krav etter opplæringslova'!$B$31,AZ82='Krav etter opplæringslova'!$B$34)</f>
        <v>0</v>
      </c>
      <c r="BB82" s="84" t="str">
        <f t="shared" si="89"/>
        <v>-</v>
      </c>
      <c r="BC82" s="84">
        <f t="shared" si="90"/>
        <v>30</v>
      </c>
      <c r="BD82" s="78">
        <f t="shared" si="91"/>
        <v>30</v>
      </c>
      <c r="BE82" s="78" t="str">
        <f t="shared" si="92"/>
        <v>Ja, 30 studiepoeng</v>
      </c>
      <c r="BF82" s="84" t="str">
        <f t="shared" si="93"/>
        <v>Ja, 30 studiepoeng</v>
      </c>
      <c r="BG82" s="99" t="str">
        <f t="shared" si="94"/>
        <v>-</v>
      </c>
      <c r="BH82" s="139"/>
      <c r="BI82" s="82" t="str">
        <f>CONCATENATE("Studiepoeng relevant for: ",'Undervisning i fag med krav'!BH82)</f>
        <v xml:space="preserve">Studiepoeng relevant for: </v>
      </c>
      <c r="BJ82" s="82" t="str">
        <f>IF('Undervisning i fag med krav'!BH82=0,"-",BI82)</f>
        <v>-</v>
      </c>
      <c r="BK82" s="136"/>
      <c r="BL82" s="84" t="b">
        <f>OR(BK82='Krav etter opplæringslova'!$B$27,BK82='Krav etter opplæringslova'!$B$30,BK82='Krav etter opplæringslova'!$B$31,BK82='Krav etter opplæringslova'!$B$34)</f>
        <v>0</v>
      </c>
      <c r="BM82" s="84" t="str">
        <f t="shared" si="95"/>
        <v>-</v>
      </c>
      <c r="BN82" s="84">
        <f t="shared" si="96"/>
        <v>30</v>
      </c>
      <c r="BO82" s="78">
        <f t="shared" si="97"/>
        <v>30</v>
      </c>
      <c r="BP82" s="78" t="str">
        <f t="shared" si="98"/>
        <v>Ja, 30 studiepoeng</v>
      </c>
      <c r="BQ82" s="84" t="str">
        <f t="shared" si="99"/>
        <v>Ja, 30 studiepoeng</v>
      </c>
      <c r="BR82" s="101" t="str">
        <f t="shared" si="100"/>
        <v>-</v>
      </c>
      <c r="BS82" s="142"/>
      <c r="BT82" s="82" t="str">
        <f>CONCATENATE("Studiepoeng relevant for: ",'Undervisning i fag med krav'!BS82)</f>
        <v xml:space="preserve">Studiepoeng relevant for: </v>
      </c>
      <c r="BU82" s="82" t="str">
        <f>IF('Undervisning i fag med krav'!BS82=0,"-",BT82)</f>
        <v>-</v>
      </c>
      <c r="BV82" s="136"/>
      <c r="BW82" s="84" t="b">
        <f>OR(BV82='Krav etter opplæringslova'!$B$27,BV82='Krav etter opplæringslova'!$B$30,BV82='Krav etter opplæringslova'!$B$31,BV82='Krav etter opplæringslova'!$B$34)</f>
        <v>0</v>
      </c>
      <c r="BX82" s="84" t="str">
        <f t="shared" si="101"/>
        <v>-</v>
      </c>
      <c r="BY82" s="84">
        <f t="shared" si="102"/>
        <v>30</v>
      </c>
      <c r="BZ82" s="78">
        <f t="shared" si="103"/>
        <v>30</v>
      </c>
      <c r="CA82" s="78" t="str">
        <f t="shared" si="104"/>
        <v>Ja, 30 studiepoeng</v>
      </c>
      <c r="CB82" s="84" t="str">
        <f t="shared" si="105"/>
        <v>Ja, 30 studiepoeng</v>
      </c>
      <c r="CC82" s="101" t="str">
        <f t="shared" si="106"/>
        <v>-</v>
      </c>
      <c r="CD82" s="142"/>
      <c r="CE82" s="82" t="str">
        <f>CONCATENATE("Studiepoeng relevant for: ",'Undervisning i fag med krav'!CD82)</f>
        <v xml:space="preserve">Studiepoeng relevant for: </v>
      </c>
      <c r="CF82" s="82" t="str">
        <f>IF('Undervisning i fag med krav'!CD82=0,"-",CE82)</f>
        <v>-</v>
      </c>
      <c r="CG82" s="136"/>
      <c r="CH82" s="84" t="b">
        <f>OR(CG82='Krav etter opplæringslova'!$B$27,CG82='Krav etter opplæringslova'!$B$30,CG82='Krav etter opplæringslova'!$B$31,CG82='Krav etter opplæringslova'!$B$34)</f>
        <v>0</v>
      </c>
      <c r="CI82" s="84" t="str">
        <f t="shared" si="107"/>
        <v>-</v>
      </c>
      <c r="CJ82" s="84">
        <f t="shared" si="108"/>
        <v>30</v>
      </c>
      <c r="CK82" s="78">
        <f t="shared" si="109"/>
        <v>30</v>
      </c>
      <c r="CL82" s="78" t="str">
        <f t="shared" si="110"/>
        <v>Ja, 30 studiepoeng</v>
      </c>
      <c r="CM82" s="84" t="str">
        <f t="shared" si="111"/>
        <v>Ja, 30 studiepoeng</v>
      </c>
      <c r="CN82" s="106" t="str">
        <f t="shared" si="112"/>
        <v>-</v>
      </c>
      <c r="CO82" s="44"/>
      <c r="CP82" s="45"/>
    </row>
    <row r="83" spans="1:94" s="51" customFormat="1" ht="28.5" x14ac:dyDescent="0.2">
      <c r="A83" s="49">
        <f>'Formell utdanning'!A83</f>
        <v>0</v>
      </c>
      <c r="B83" s="50">
        <f>'Formell utdanning'!B83</f>
        <v>0</v>
      </c>
      <c r="C83" s="94" t="str">
        <f t="shared" si="113"/>
        <v>-</v>
      </c>
      <c r="D83" s="95" t="str">
        <f t="shared" si="114"/>
        <v>-</v>
      </c>
      <c r="E83" s="133"/>
      <c r="F83" s="55" t="str">
        <f>CONCATENATE("Studiepoeng relevant for: ",'Undervisning i fag med krav'!E83)</f>
        <v xml:space="preserve">Studiepoeng relevant for: </v>
      </c>
      <c r="G83" s="82" t="str">
        <f>IF('Undervisning i fag med krav'!E83=0,"-",F83)</f>
        <v>-</v>
      </c>
      <c r="H83" s="136"/>
      <c r="I83" s="84" t="b">
        <f>OR(H83='Krav etter opplæringslova'!$B$27,H83='Krav etter opplæringslova'!$B$30,H83='Krav etter opplæringslova'!$B$31,H83='Krav etter opplæringslova'!$B$34)</f>
        <v>0</v>
      </c>
      <c r="J83" s="84" t="str">
        <f t="shared" si="115"/>
        <v>-</v>
      </c>
      <c r="K83" s="84">
        <f t="shared" si="116"/>
        <v>30</v>
      </c>
      <c r="L83" s="78">
        <f t="shared" si="117"/>
        <v>30</v>
      </c>
      <c r="M83" s="78" t="str">
        <f t="shared" si="70"/>
        <v>Ja, 30 studiepoeng</v>
      </c>
      <c r="N83" s="84" t="str">
        <f t="shared" si="118"/>
        <v>Ja, 30 studiepoeng</v>
      </c>
      <c r="O83" s="99" t="str">
        <f t="shared" si="119"/>
        <v>-</v>
      </c>
      <c r="P83" s="139"/>
      <c r="Q83" s="82" t="str">
        <f>CONCATENATE("Studiepoeng relevant for: ",'Undervisning i fag med krav'!P83)</f>
        <v xml:space="preserve">Studiepoeng relevant for: </v>
      </c>
      <c r="R83" s="82" t="str">
        <f>IF('Undervisning i fag med krav'!P83=0,"-",Q83)</f>
        <v>-</v>
      </c>
      <c r="S83" s="136"/>
      <c r="T83" s="84" t="b">
        <f>OR(S83='Krav etter opplæringslova'!$B$27,S83='Krav etter opplæringslova'!$B$30,S83='Krav etter opplæringslova'!$B$31,S83='Krav etter opplæringslova'!$B$34)</f>
        <v>0</v>
      </c>
      <c r="U83" s="84" t="str">
        <f t="shared" si="71"/>
        <v>-</v>
      </c>
      <c r="V83" s="84">
        <f t="shared" si="72"/>
        <v>30</v>
      </c>
      <c r="W83" s="78">
        <f t="shared" si="73"/>
        <v>30</v>
      </c>
      <c r="X83" s="78" t="str">
        <f t="shared" si="74"/>
        <v>Ja, 30 studiepoeng</v>
      </c>
      <c r="Y83" s="84" t="str">
        <f t="shared" si="75"/>
        <v>Ja, 30 studiepoeng</v>
      </c>
      <c r="Z83" s="99" t="str">
        <f t="shared" si="76"/>
        <v>-</v>
      </c>
      <c r="AA83" s="142"/>
      <c r="AB83" s="82" t="str">
        <f>CONCATENATE("Studiepoeng relevant for: ",'Undervisning i fag med krav'!AA83)</f>
        <v xml:space="preserve">Studiepoeng relevant for: </v>
      </c>
      <c r="AC83" s="82" t="str">
        <f>IF('Undervisning i fag med krav'!AA83=0,"-",AB83)</f>
        <v>-</v>
      </c>
      <c r="AD83" s="136"/>
      <c r="AE83" s="84" t="b">
        <f>OR(AD83='Krav etter opplæringslova'!$B$27,AD83='Krav etter opplæringslova'!$B$30,AD83='Krav etter opplæringslova'!$B$31,AD83='Krav etter opplæringslova'!$B$34)</f>
        <v>0</v>
      </c>
      <c r="AF83" s="84" t="str">
        <f t="shared" si="77"/>
        <v>-</v>
      </c>
      <c r="AG83" s="84">
        <f t="shared" si="78"/>
        <v>30</v>
      </c>
      <c r="AH83" s="78">
        <f t="shared" si="79"/>
        <v>30</v>
      </c>
      <c r="AI83" s="78" t="str">
        <f t="shared" si="80"/>
        <v>Ja, 30 studiepoeng</v>
      </c>
      <c r="AJ83" s="84" t="str">
        <f t="shared" si="81"/>
        <v>Ja, 30 studiepoeng</v>
      </c>
      <c r="AK83" s="99" t="str">
        <f t="shared" si="82"/>
        <v>-</v>
      </c>
      <c r="AL83" s="139"/>
      <c r="AM83" s="82" t="str">
        <f>CONCATENATE("Studiepoeng relevant for: ",'Undervisning i fag med krav'!AL83)</f>
        <v xml:space="preserve">Studiepoeng relevant for: </v>
      </c>
      <c r="AN83" s="82" t="str">
        <f>IF('Undervisning i fag med krav'!AL83=0,"-",AM83)</f>
        <v>-</v>
      </c>
      <c r="AO83" s="136"/>
      <c r="AP83" s="84" t="b">
        <f>OR(AO83='Krav etter opplæringslova'!$B$27,AO83='Krav etter opplæringslova'!$B$30,AO83='Krav etter opplæringslova'!$B$31,AO83='Krav etter opplæringslova'!$B$34)</f>
        <v>0</v>
      </c>
      <c r="AQ83" s="84" t="str">
        <f t="shared" si="83"/>
        <v>-</v>
      </c>
      <c r="AR83" s="84">
        <f t="shared" si="84"/>
        <v>30</v>
      </c>
      <c r="AS83" s="78">
        <f t="shared" si="85"/>
        <v>30</v>
      </c>
      <c r="AT83" s="78" t="str">
        <f t="shared" si="86"/>
        <v>Ja, 30 studiepoeng</v>
      </c>
      <c r="AU83" s="84" t="str">
        <f t="shared" si="87"/>
        <v>Ja, 30 studiepoeng</v>
      </c>
      <c r="AV83" s="99" t="str">
        <f t="shared" si="88"/>
        <v>-</v>
      </c>
      <c r="AW83" s="142"/>
      <c r="AX83" s="82" t="str">
        <f>CONCATENATE("Studiepoeng relevant for: ",'Undervisning i fag med krav'!AW83)</f>
        <v xml:space="preserve">Studiepoeng relevant for: </v>
      </c>
      <c r="AY83" s="82" t="str">
        <f>IF('Undervisning i fag med krav'!AW83=0,"-",AX83)</f>
        <v>-</v>
      </c>
      <c r="AZ83" s="136"/>
      <c r="BA83" s="84" t="b">
        <f>OR(AZ83='Krav etter opplæringslova'!$B$27,AZ83='Krav etter opplæringslova'!$B$30,AZ83='Krav etter opplæringslova'!$B$31,AZ83='Krav etter opplæringslova'!$B$34)</f>
        <v>0</v>
      </c>
      <c r="BB83" s="84" t="str">
        <f t="shared" si="89"/>
        <v>-</v>
      </c>
      <c r="BC83" s="84">
        <f t="shared" si="90"/>
        <v>30</v>
      </c>
      <c r="BD83" s="78">
        <f t="shared" si="91"/>
        <v>30</v>
      </c>
      <c r="BE83" s="78" t="str">
        <f t="shared" si="92"/>
        <v>Ja, 30 studiepoeng</v>
      </c>
      <c r="BF83" s="84" t="str">
        <f t="shared" si="93"/>
        <v>Ja, 30 studiepoeng</v>
      </c>
      <c r="BG83" s="99" t="str">
        <f t="shared" si="94"/>
        <v>-</v>
      </c>
      <c r="BH83" s="139"/>
      <c r="BI83" s="82" t="str">
        <f>CONCATENATE("Studiepoeng relevant for: ",'Undervisning i fag med krav'!BH83)</f>
        <v xml:space="preserve">Studiepoeng relevant for: </v>
      </c>
      <c r="BJ83" s="82" t="str">
        <f>IF('Undervisning i fag med krav'!BH83=0,"-",BI83)</f>
        <v>-</v>
      </c>
      <c r="BK83" s="136"/>
      <c r="BL83" s="84" t="b">
        <f>OR(BK83='Krav etter opplæringslova'!$B$27,BK83='Krav etter opplæringslova'!$B$30,BK83='Krav etter opplæringslova'!$B$31,BK83='Krav etter opplæringslova'!$B$34)</f>
        <v>0</v>
      </c>
      <c r="BM83" s="84" t="str">
        <f t="shared" si="95"/>
        <v>-</v>
      </c>
      <c r="BN83" s="84">
        <f t="shared" si="96"/>
        <v>30</v>
      </c>
      <c r="BO83" s="78">
        <f t="shared" si="97"/>
        <v>30</v>
      </c>
      <c r="BP83" s="78" t="str">
        <f t="shared" si="98"/>
        <v>Ja, 30 studiepoeng</v>
      </c>
      <c r="BQ83" s="84" t="str">
        <f t="shared" si="99"/>
        <v>Ja, 30 studiepoeng</v>
      </c>
      <c r="BR83" s="101" t="str">
        <f t="shared" si="100"/>
        <v>-</v>
      </c>
      <c r="BS83" s="142"/>
      <c r="BT83" s="82" t="str">
        <f>CONCATENATE("Studiepoeng relevant for: ",'Undervisning i fag med krav'!BS83)</f>
        <v xml:space="preserve">Studiepoeng relevant for: </v>
      </c>
      <c r="BU83" s="82" t="str">
        <f>IF('Undervisning i fag med krav'!BS83=0,"-",BT83)</f>
        <v>-</v>
      </c>
      <c r="BV83" s="136"/>
      <c r="BW83" s="84" t="b">
        <f>OR(BV83='Krav etter opplæringslova'!$B$27,BV83='Krav etter opplæringslova'!$B$30,BV83='Krav etter opplæringslova'!$B$31,BV83='Krav etter opplæringslova'!$B$34)</f>
        <v>0</v>
      </c>
      <c r="BX83" s="84" t="str">
        <f t="shared" si="101"/>
        <v>-</v>
      </c>
      <c r="BY83" s="84">
        <f t="shared" si="102"/>
        <v>30</v>
      </c>
      <c r="BZ83" s="78">
        <f t="shared" si="103"/>
        <v>30</v>
      </c>
      <c r="CA83" s="78" t="str">
        <f t="shared" si="104"/>
        <v>Ja, 30 studiepoeng</v>
      </c>
      <c r="CB83" s="84" t="str">
        <f t="shared" si="105"/>
        <v>Ja, 30 studiepoeng</v>
      </c>
      <c r="CC83" s="101" t="str">
        <f t="shared" si="106"/>
        <v>-</v>
      </c>
      <c r="CD83" s="142"/>
      <c r="CE83" s="82" t="str">
        <f>CONCATENATE("Studiepoeng relevant for: ",'Undervisning i fag med krav'!CD83)</f>
        <v xml:space="preserve">Studiepoeng relevant for: </v>
      </c>
      <c r="CF83" s="82" t="str">
        <f>IF('Undervisning i fag med krav'!CD83=0,"-",CE83)</f>
        <v>-</v>
      </c>
      <c r="CG83" s="136"/>
      <c r="CH83" s="84" t="b">
        <f>OR(CG83='Krav etter opplæringslova'!$B$27,CG83='Krav etter opplæringslova'!$B$30,CG83='Krav etter opplæringslova'!$B$31,CG83='Krav etter opplæringslova'!$B$34)</f>
        <v>0</v>
      </c>
      <c r="CI83" s="84" t="str">
        <f t="shared" si="107"/>
        <v>-</v>
      </c>
      <c r="CJ83" s="84">
        <f t="shared" si="108"/>
        <v>30</v>
      </c>
      <c r="CK83" s="78">
        <f t="shared" si="109"/>
        <v>30</v>
      </c>
      <c r="CL83" s="78" t="str">
        <f t="shared" si="110"/>
        <v>Ja, 30 studiepoeng</v>
      </c>
      <c r="CM83" s="84" t="str">
        <f t="shared" si="111"/>
        <v>Ja, 30 studiepoeng</v>
      </c>
      <c r="CN83" s="106" t="str">
        <f t="shared" si="112"/>
        <v>-</v>
      </c>
      <c r="CO83" s="44"/>
      <c r="CP83" s="45"/>
    </row>
    <row r="84" spans="1:94" s="51" customFormat="1" ht="28.5" x14ac:dyDescent="0.2">
      <c r="A84" s="49">
        <f>'Formell utdanning'!A84</f>
        <v>0</v>
      </c>
      <c r="B84" s="50">
        <f>'Formell utdanning'!B84</f>
        <v>0</v>
      </c>
      <c r="C84" s="94" t="str">
        <f t="shared" si="113"/>
        <v>-</v>
      </c>
      <c r="D84" s="95" t="str">
        <f t="shared" si="114"/>
        <v>-</v>
      </c>
      <c r="E84" s="133"/>
      <c r="F84" s="55" t="str">
        <f>CONCATENATE("Studiepoeng relevant for: ",'Undervisning i fag med krav'!E84)</f>
        <v xml:space="preserve">Studiepoeng relevant for: </v>
      </c>
      <c r="G84" s="82" t="str">
        <f>IF('Undervisning i fag med krav'!E84=0,"-",F84)</f>
        <v>-</v>
      </c>
      <c r="H84" s="136"/>
      <c r="I84" s="84" t="b">
        <f>OR(H84='Krav etter opplæringslova'!$B$27,H84='Krav etter opplæringslova'!$B$30,H84='Krav etter opplæringslova'!$B$31,H84='Krav etter opplæringslova'!$B$34)</f>
        <v>0</v>
      </c>
      <c r="J84" s="84" t="str">
        <f t="shared" si="115"/>
        <v>-</v>
      </c>
      <c r="K84" s="84">
        <f t="shared" si="116"/>
        <v>30</v>
      </c>
      <c r="L84" s="78">
        <f t="shared" si="117"/>
        <v>30</v>
      </c>
      <c r="M84" s="78" t="str">
        <f t="shared" si="70"/>
        <v>Ja, 30 studiepoeng</v>
      </c>
      <c r="N84" s="84" t="str">
        <f t="shared" si="118"/>
        <v>Ja, 30 studiepoeng</v>
      </c>
      <c r="O84" s="99" t="str">
        <f t="shared" si="119"/>
        <v>-</v>
      </c>
      <c r="P84" s="139"/>
      <c r="Q84" s="82" t="str">
        <f>CONCATENATE("Studiepoeng relevant for: ",'Undervisning i fag med krav'!P84)</f>
        <v xml:space="preserve">Studiepoeng relevant for: </v>
      </c>
      <c r="R84" s="82" t="str">
        <f>IF('Undervisning i fag med krav'!P84=0,"-",Q84)</f>
        <v>-</v>
      </c>
      <c r="S84" s="136"/>
      <c r="T84" s="84" t="b">
        <f>OR(S84='Krav etter opplæringslova'!$B$27,S84='Krav etter opplæringslova'!$B$30,S84='Krav etter opplæringslova'!$B$31,S84='Krav etter opplæringslova'!$B$34)</f>
        <v>0</v>
      </c>
      <c r="U84" s="84" t="str">
        <f t="shared" si="71"/>
        <v>-</v>
      </c>
      <c r="V84" s="84">
        <f t="shared" si="72"/>
        <v>30</v>
      </c>
      <c r="W84" s="78">
        <f t="shared" si="73"/>
        <v>30</v>
      </c>
      <c r="X84" s="78" t="str">
        <f t="shared" si="74"/>
        <v>Ja, 30 studiepoeng</v>
      </c>
      <c r="Y84" s="84" t="str">
        <f t="shared" si="75"/>
        <v>Ja, 30 studiepoeng</v>
      </c>
      <c r="Z84" s="99" t="str">
        <f t="shared" si="76"/>
        <v>-</v>
      </c>
      <c r="AA84" s="142"/>
      <c r="AB84" s="82" t="str">
        <f>CONCATENATE("Studiepoeng relevant for: ",'Undervisning i fag med krav'!AA84)</f>
        <v xml:space="preserve">Studiepoeng relevant for: </v>
      </c>
      <c r="AC84" s="82" t="str">
        <f>IF('Undervisning i fag med krav'!AA84=0,"-",AB84)</f>
        <v>-</v>
      </c>
      <c r="AD84" s="136"/>
      <c r="AE84" s="84" t="b">
        <f>OR(AD84='Krav etter opplæringslova'!$B$27,AD84='Krav etter opplæringslova'!$B$30,AD84='Krav etter opplæringslova'!$B$31,AD84='Krav etter opplæringslova'!$B$34)</f>
        <v>0</v>
      </c>
      <c r="AF84" s="84" t="str">
        <f t="shared" si="77"/>
        <v>-</v>
      </c>
      <c r="AG84" s="84">
        <f t="shared" si="78"/>
        <v>30</v>
      </c>
      <c r="AH84" s="78">
        <f t="shared" si="79"/>
        <v>30</v>
      </c>
      <c r="AI84" s="78" t="str">
        <f t="shared" si="80"/>
        <v>Ja, 30 studiepoeng</v>
      </c>
      <c r="AJ84" s="84" t="str">
        <f t="shared" si="81"/>
        <v>Ja, 30 studiepoeng</v>
      </c>
      <c r="AK84" s="99" t="str">
        <f t="shared" si="82"/>
        <v>-</v>
      </c>
      <c r="AL84" s="139"/>
      <c r="AM84" s="82" t="str">
        <f>CONCATENATE("Studiepoeng relevant for: ",'Undervisning i fag med krav'!AL84)</f>
        <v xml:space="preserve">Studiepoeng relevant for: </v>
      </c>
      <c r="AN84" s="82" t="str">
        <f>IF('Undervisning i fag med krav'!AL84=0,"-",AM84)</f>
        <v>-</v>
      </c>
      <c r="AO84" s="136"/>
      <c r="AP84" s="84" t="b">
        <f>OR(AO84='Krav etter opplæringslova'!$B$27,AO84='Krav etter opplæringslova'!$B$30,AO84='Krav etter opplæringslova'!$B$31,AO84='Krav etter opplæringslova'!$B$34)</f>
        <v>0</v>
      </c>
      <c r="AQ84" s="84" t="str">
        <f t="shared" si="83"/>
        <v>-</v>
      </c>
      <c r="AR84" s="84">
        <f t="shared" si="84"/>
        <v>30</v>
      </c>
      <c r="AS84" s="78">
        <f t="shared" si="85"/>
        <v>30</v>
      </c>
      <c r="AT84" s="78" t="str">
        <f t="shared" si="86"/>
        <v>Ja, 30 studiepoeng</v>
      </c>
      <c r="AU84" s="84" t="str">
        <f t="shared" si="87"/>
        <v>Ja, 30 studiepoeng</v>
      </c>
      <c r="AV84" s="99" t="str">
        <f t="shared" si="88"/>
        <v>-</v>
      </c>
      <c r="AW84" s="142"/>
      <c r="AX84" s="82" t="str">
        <f>CONCATENATE("Studiepoeng relevant for: ",'Undervisning i fag med krav'!AW84)</f>
        <v xml:space="preserve">Studiepoeng relevant for: </v>
      </c>
      <c r="AY84" s="82" t="str">
        <f>IF('Undervisning i fag med krav'!AW84=0,"-",AX84)</f>
        <v>-</v>
      </c>
      <c r="AZ84" s="136"/>
      <c r="BA84" s="84" t="b">
        <f>OR(AZ84='Krav etter opplæringslova'!$B$27,AZ84='Krav etter opplæringslova'!$B$30,AZ84='Krav etter opplæringslova'!$B$31,AZ84='Krav etter opplæringslova'!$B$34)</f>
        <v>0</v>
      </c>
      <c r="BB84" s="84" t="str">
        <f t="shared" si="89"/>
        <v>-</v>
      </c>
      <c r="BC84" s="84">
        <f t="shared" si="90"/>
        <v>30</v>
      </c>
      <c r="BD84" s="78">
        <f t="shared" si="91"/>
        <v>30</v>
      </c>
      <c r="BE84" s="78" t="str">
        <f t="shared" si="92"/>
        <v>Ja, 30 studiepoeng</v>
      </c>
      <c r="BF84" s="84" t="str">
        <f t="shared" si="93"/>
        <v>Ja, 30 studiepoeng</v>
      </c>
      <c r="BG84" s="99" t="str">
        <f t="shared" si="94"/>
        <v>-</v>
      </c>
      <c r="BH84" s="139"/>
      <c r="BI84" s="82" t="str">
        <f>CONCATENATE("Studiepoeng relevant for: ",'Undervisning i fag med krav'!BH84)</f>
        <v xml:space="preserve">Studiepoeng relevant for: </v>
      </c>
      <c r="BJ84" s="82" t="str">
        <f>IF('Undervisning i fag med krav'!BH84=0,"-",BI84)</f>
        <v>-</v>
      </c>
      <c r="BK84" s="136"/>
      <c r="BL84" s="84" t="b">
        <f>OR(BK84='Krav etter opplæringslova'!$B$27,BK84='Krav etter opplæringslova'!$B$30,BK84='Krav etter opplæringslova'!$B$31,BK84='Krav etter opplæringslova'!$B$34)</f>
        <v>0</v>
      </c>
      <c r="BM84" s="84" t="str">
        <f t="shared" si="95"/>
        <v>-</v>
      </c>
      <c r="BN84" s="84">
        <f t="shared" si="96"/>
        <v>30</v>
      </c>
      <c r="BO84" s="78">
        <f t="shared" si="97"/>
        <v>30</v>
      </c>
      <c r="BP84" s="78" t="str">
        <f t="shared" si="98"/>
        <v>Ja, 30 studiepoeng</v>
      </c>
      <c r="BQ84" s="84" t="str">
        <f t="shared" si="99"/>
        <v>Ja, 30 studiepoeng</v>
      </c>
      <c r="BR84" s="101" t="str">
        <f t="shared" si="100"/>
        <v>-</v>
      </c>
      <c r="BS84" s="142"/>
      <c r="BT84" s="82" t="str">
        <f>CONCATENATE("Studiepoeng relevant for: ",'Undervisning i fag med krav'!BS84)</f>
        <v xml:space="preserve">Studiepoeng relevant for: </v>
      </c>
      <c r="BU84" s="82" t="str">
        <f>IF('Undervisning i fag med krav'!BS84=0,"-",BT84)</f>
        <v>-</v>
      </c>
      <c r="BV84" s="136"/>
      <c r="BW84" s="84" t="b">
        <f>OR(BV84='Krav etter opplæringslova'!$B$27,BV84='Krav etter opplæringslova'!$B$30,BV84='Krav etter opplæringslova'!$B$31,BV84='Krav etter opplæringslova'!$B$34)</f>
        <v>0</v>
      </c>
      <c r="BX84" s="84" t="str">
        <f t="shared" si="101"/>
        <v>-</v>
      </c>
      <c r="BY84" s="84">
        <f t="shared" si="102"/>
        <v>30</v>
      </c>
      <c r="BZ84" s="78">
        <f t="shared" si="103"/>
        <v>30</v>
      </c>
      <c r="CA84" s="78" t="str">
        <f t="shared" si="104"/>
        <v>Ja, 30 studiepoeng</v>
      </c>
      <c r="CB84" s="84" t="str">
        <f t="shared" si="105"/>
        <v>Ja, 30 studiepoeng</v>
      </c>
      <c r="CC84" s="101" t="str">
        <f t="shared" si="106"/>
        <v>-</v>
      </c>
      <c r="CD84" s="142"/>
      <c r="CE84" s="82" t="str">
        <f>CONCATENATE("Studiepoeng relevant for: ",'Undervisning i fag med krav'!CD84)</f>
        <v xml:space="preserve">Studiepoeng relevant for: </v>
      </c>
      <c r="CF84" s="82" t="str">
        <f>IF('Undervisning i fag med krav'!CD84=0,"-",CE84)</f>
        <v>-</v>
      </c>
      <c r="CG84" s="136"/>
      <c r="CH84" s="84" t="b">
        <f>OR(CG84='Krav etter opplæringslova'!$B$27,CG84='Krav etter opplæringslova'!$B$30,CG84='Krav etter opplæringslova'!$B$31,CG84='Krav etter opplæringslova'!$B$34)</f>
        <v>0</v>
      </c>
      <c r="CI84" s="84" t="str">
        <f t="shared" si="107"/>
        <v>-</v>
      </c>
      <c r="CJ84" s="84">
        <f t="shared" si="108"/>
        <v>30</v>
      </c>
      <c r="CK84" s="78">
        <f t="shared" si="109"/>
        <v>30</v>
      </c>
      <c r="CL84" s="78" t="str">
        <f t="shared" si="110"/>
        <v>Ja, 30 studiepoeng</v>
      </c>
      <c r="CM84" s="84" t="str">
        <f t="shared" si="111"/>
        <v>Ja, 30 studiepoeng</v>
      </c>
      <c r="CN84" s="106" t="str">
        <f t="shared" si="112"/>
        <v>-</v>
      </c>
      <c r="CO84" s="44"/>
      <c r="CP84" s="45"/>
    </row>
    <row r="85" spans="1:94" s="51" customFormat="1" ht="28.5" x14ac:dyDescent="0.2">
      <c r="A85" s="49">
        <f>'Formell utdanning'!A85</f>
        <v>0</v>
      </c>
      <c r="B85" s="50">
        <f>'Formell utdanning'!B85</f>
        <v>0</v>
      </c>
      <c r="C85" s="94" t="str">
        <f t="shared" si="113"/>
        <v>-</v>
      </c>
      <c r="D85" s="95" t="str">
        <f t="shared" si="114"/>
        <v>-</v>
      </c>
      <c r="E85" s="133"/>
      <c r="F85" s="55" t="str">
        <f>CONCATENATE("Studiepoeng relevant for: ",'Undervisning i fag med krav'!E85)</f>
        <v xml:space="preserve">Studiepoeng relevant for: </v>
      </c>
      <c r="G85" s="82" t="str">
        <f>IF('Undervisning i fag med krav'!E85=0,"-",F85)</f>
        <v>-</v>
      </c>
      <c r="H85" s="136"/>
      <c r="I85" s="84" t="b">
        <f>OR(H85='Krav etter opplæringslova'!$B$27,H85='Krav etter opplæringslova'!$B$30,H85='Krav etter opplæringslova'!$B$31,H85='Krav etter opplæringslova'!$B$34)</f>
        <v>0</v>
      </c>
      <c r="J85" s="84" t="str">
        <f t="shared" si="115"/>
        <v>-</v>
      </c>
      <c r="K85" s="84">
        <f t="shared" si="116"/>
        <v>30</v>
      </c>
      <c r="L85" s="78">
        <f t="shared" si="117"/>
        <v>30</v>
      </c>
      <c r="M85" s="78" t="str">
        <f t="shared" si="70"/>
        <v>Ja, 30 studiepoeng</v>
      </c>
      <c r="N85" s="84" t="str">
        <f t="shared" si="118"/>
        <v>Ja, 30 studiepoeng</v>
      </c>
      <c r="O85" s="99" t="str">
        <f t="shared" si="119"/>
        <v>-</v>
      </c>
      <c r="P85" s="139"/>
      <c r="Q85" s="82" t="str">
        <f>CONCATENATE("Studiepoeng relevant for: ",'Undervisning i fag med krav'!P85)</f>
        <v xml:space="preserve">Studiepoeng relevant for: </v>
      </c>
      <c r="R85" s="82" t="str">
        <f>IF('Undervisning i fag med krav'!P85=0,"-",Q85)</f>
        <v>-</v>
      </c>
      <c r="S85" s="136"/>
      <c r="T85" s="84" t="b">
        <f>OR(S85='Krav etter opplæringslova'!$B$27,S85='Krav etter opplæringslova'!$B$30,S85='Krav etter opplæringslova'!$B$31,S85='Krav etter opplæringslova'!$B$34)</f>
        <v>0</v>
      </c>
      <c r="U85" s="84" t="str">
        <f t="shared" si="71"/>
        <v>-</v>
      </c>
      <c r="V85" s="84">
        <f t="shared" si="72"/>
        <v>30</v>
      </c>
      <c r="W85" s="78">
        <f t="shared" si="73"/>
        <v>30</v>
      </c>
      <c r="X85" s="78" t="str">
        <f t="shared" si="74"/>
        <v>Ja, 30 studiepoeng</v>
      </c>
      <c r="Y85" s="84" t="str">
        <f t="shared" si="75"/>
        <v>Ja, 30 studiepoeng</v>
      </c>
      <c r="Z85" s="99" t="str">
        <f t="shared" si="76"/>
        <v>-</v>
      </c>
      <c r="AA85" s="142"/>
      <c r="AB85" s="82" t="str">
        <f>CONCATENATE("Studiepoeng relevant for: ",'Undervisning i fag med krav'!AA85)</f>
        <v xml:space="preserve">Studiepoeng relevant for: </v>
      </c>
      <c r="AC85" s="82" t="str">
        <f>IF('Undervisning i fag med krav'!AA85=0,"-",AB85)</f>
        <v>-</v>
      </c>
      <c r="AD85" s="136"/>
      <c r="AE85" s="84" t="b">
        <f>OR(AD85='Krav etter opplæringslova'!$B$27,AD85='Krav etter opplæringslova'!$B$30,AD85='Krav etter opplæringslova'!$B$31,AD85='Krav etter opplæringslova'!$B$34)</f>
        <v>0</v>
      </c>
      <c r="AF85" s="84" t="str">
        <f t="shared" si="77"/>
        <v>-</v>
      </c>
      <c r="AG85" s="84">
        <f t="shared" si="78"/>
        <v>30</v>
      </c>
      <c r="AH85" s="78">
        <f t="shared" si="79"/>
        <v>30</v>
      </c>
      <c r="AI85" s="78" t="str">
        <f t="shared" si="80"/>
        <v>Ja, 30 studiepoeng</v>
      </c>
      <c r="AJ85" s="84" t="str">
        <f t="shared" si="81"/>
        <v>Ja, 30 studiepoeng</v>
      </c>
      <c r="AK85" s="99" t="str">
        <f t="shared" si="82"/>
        <v>-</v>
      </c>
      <c r="AL85" s="139"/>
      <c r="AM85" s="82" t="str">
        <f>CONCATENATE("Studiepoeng relevant for: ",'Undervisning i fag med krav'!AL85)</f>
        <v xml:space="preserve">Studiepoeng relevant for: </v>
      </c>
      <c r="AN85" s="82" t="str">
        <f>IF('Undervisning i fag med krav'!AL85=0,"-",AM85)</f>
        <v>-</v>
      </c>
      <c r="AO85" s="136"/>
      <c r="AP85" s="84" t="b">
        <f>OR(AO85='Krav etter opplæringslova'!$B$27,AO85='Krav etter opplæringslova'!$B$30,AO85='Krav etter opplæringslova'!$B$31,AO85='Krav etter opplæringslova'!$B$34)</f>
        <v>0</v>
      </c>
      <c r="AQ85" s="84" t="str">
        <f t="shared" si="83"/>
        <v>-</v>
      </c>
      <c r="AR85" s="84">
        <f t="shared" si="84"/>
        <v>30</v>
      </c>
      <c r="AS85" s="78">
        <f t="shared" si="85"/>
        <v>30</v>
      </c>
      <c r="AT85" s="78" t="str">
        <f t="shared" si="86"/>
        <v>Ja, 30 studiepoeng</v>
      </c>
      <c r="AU85" s="84" t="str">
        <f t="shared" si="87"/>
        <v>Ja, 30 studiepoeng</v>
      </c>
      <c r="AV85" s="99" t="str">
        <f t="shared" si="88"/>
        <v>-</v>
      </c>
      <c r="AW85" s="142"/>
      <c r="AX85" s="82" t="str">
        <f>CONCATENATE("Studiepoeng relevant for: ",'Undervisning i fag med krav'!AW85)</f>
        <v xml:space="preserve">Studiepoeng relevant for: </v>
      </c>
      <c r="AY85" s="82" t="str">
        <f>IF('Undervisning i fag med krav'!AW85=0,"-",AX85)</f>
        <v>-</v>
      </c>
      <c r="AZ85" s="136"/>
      <c r="BA85" s="84" t="b">
        <f>OR(AZ85='Krav etter opplæringslova'!$B$27,AZ85='Krav etter opplæringslova'!$B$30,AZ85='Krav etter opplæringslova'!$B$31,AZ85='Krav etter opplæringslova'!$B$34)</f>
        <v>0</v>
      </c>
      <c r="BB85" s="84" t="str">
        <f t="shared" si="89"/>
        <v>-</v>
      </c>
      <c r="BC85" s="84">
        <f t="shared" si="90"/>
        <v>30</v>
      </c>
      <c r="BD85" s="78">
        <f t="shared" si="91"/>
        <v>30</v>
      </c>
      <c r="BE85" s="78" t="str">
        <f t="shared" si="92"/>
        <v>Ja, 30 studiepoeng</v>
      </c>
      <c r="BF85" s="84" t="str">
        <f t="shared" si="93"/>
        <v>Ja, 30 studiepoeng</v>
      </c>
      <c r="BG85" s="99" t="str">
        <f t="shared" si="94"/>
        <v>-</v>
      </c>
      <c r="BH85" s="139"/>
      <c r="BI85" s="82" t="str">
        <f>CONCATENATE("Studiepoeng relevant for: ",'Undervisning i fag med krav'!BH85)</f>
        <v xml:space="preserve">Studiepoeng relevant for: </v>
      </c>
      <c r="BJ85" s="82" t="str">
        <f>IF('Undervisning i fag med krav'!BH85=0,"-",BI85)</f>
        <v>-</v>
      </c>
      <c r="BK85" s="136"/>
      <c r="BL85" s="84" t="b">
        <f>OR(BK85='Krav etter opplæringslova'!$B$27,BK85='Krav etter opplæringslova'!$B$30,BK85='Krav etter opplæringslova'!$B$31,BK85='Krav etter opplæringslova'!$B$34)</f>
        <v>0</v>
      </c>
      <c r="BM85" s="84" t="str">
        <f t="shared" si="95"/>
        <v>-</v>
      </c>
      <c r="BN85" s="84">
        <f t="shared" si="96"/>
        <v>30</v>
      </c>
      <c r="BO85" s="78">
        <f t="shared" si="97"/>
        <v>30</v>
      </c>
      <c r="BP85" s="78" t="str">
        <f t="shared" si="98"/>
        <v>Ja, 30 studiepoeng</v>
      </c>
      <c r="BQ85" s="84" t="str">
        <f t="shared" si="99"/>
        <v>Ja, 30 studiepoeng</v>
      </c>
      <c r="BR85" s="101" t="str">
        <f t="shared" si="100"/>
        <v>-</v>
      </c>
      <c r="BS85" s="142"/>
      <c r="BT85" s="82" t="str">
        <f>CONCATENATE("Studiepoeng relevant for: ",'Undervisning i fag med krav'!BS85)</f>
        <v xml:space="preserve">Studiepoeng relevant for: </v>
      </c>
      <c r="BU85" s="82" t="str">
        <f>IF('Undervisning i fag med krav'!BS85=0,"-",BT85)</f>
        <v>-</v>
      </c>
      <c r="BV85" s="136"/>
      <c r="BW85" s="84" t="b">
        <f>OR(BV85='Krav etter opplæringslova'!$B$27,BV85='Krav etter opplæringslova'!$B$30,BV85='Krav etter opplæringslova'!$B$31,BV85='Krav etter opplæringslova'!$B$34)</f>
        <v>0</v>
      </c>
      <c r="BX85" s="84" t="str">
        <f t="shared" si="101"/>
        <v>-</v>
      </c>
      <c r="BY85" s="84">
        <f t="shared" si="102"/>
        <v>30</v>
      </c>
      <c r="BZ85" s="78">
        <f t="shared" si="103"/>
        <v>30</v>
      </c>
      <c r="CA85" s="78" t="str">
        <f t="shared" si="104"/>
        <v>Ja, 30 studiepoeng</v>
      </c>
      <c r="CB85" s="84" t="str">
        <f t="shared" si="105"/>
        <v>Ja, 30 studiepoeng</v>
      </c>
      <c r="CC85" s="101" t="str">
        <f t="shared" si="106"/>
        <v>-</v>
      </c>
      <c r="CD85" s="142"/>
      <c r="CE85" s="82" t="str">
        <f>CONCATENATE("Studiepoeng relevant for: ",'Undervisning i fag med krav'!CD85)</f>
        <v xml:space="preserve">Studiepoeng relevant for: </v>
      </c>
      <c r="CF85" s="82" t="str">
        <f>IF('Undervisning i fag med krav'!CD85=0,"-",CE85)</f>
        <v>-</v>
      </c>
      <c r="CG85" s="136"/>
      <c r="CH85" s="84" t="b">
        <f>OR(CG85='Krav etter opplæringslova'!$B$27,CG85='Krav etter opplæringslova'!$B$30,CG85='Krav etter opplæringslova'!$B$31,CG85='Krav etter opplæringslova'!$B$34)</f>
        <v>0</v>
      </c>
      <c r="CI85" s="84" t="str">
        <f t="shared" si="107"/>
        <v>-</v>
      </c>
      <c r="CJ85" s="84">
        <f t="shared" si="108"/>
        <v>30</v>
      </c>
      <c r="CK85" s="78">
        <f t="shared" si="109"/>
        <v>30</v>
      </c>
      <c r="CL85" s="78" t="str">
        <f t="shared" si="110"/>
        <v>Ja, 30 studiepoeng</v>
      </c>
      <c r="CM85" s="84" t="str">
        <f t="shared" si="111"/>
        <v>Ja, 30 studiepoeng</v>
      </c>
      <c r="CN85" s="106" t="str">
        <f t="shared" si="112"/>
        <v>-</v>
      </c>
      <c r="CO85" s="44"/>
      <c r="CP85" s="45"/>
    </row>
    <row r="86" spans="1:94" s="51" customFormat="1" ht="28.5" x14ac:dyDescent="0.2">
      <c r="A86" s="49">
        <f>'Formell utdanning'!A86</f>
        <v>0</v>
      </c>
      <c r="B86" s="50">
        <f>'Formell utdanning'!B86</f>
        <v>0</v>
      </c>
      <c r="C86" s="94" t="str">
        <f t="shared" si="113"/>
        <v>-</v>
      </c>
      <c r="D86" s="95" t="str">
        <f t="shared" si="114"/>
        <v>-</v>
      </c>
      <c r="E86" s="133"/>
      <c r="F86" s="55" t="str">
        <f>CONCATENATE("Studiepoeng relevant for: ",'Undervisning i fag med krav'!E86)</f>
        <v xml:space="preserve">Studiepoeng relevant for: </v>
      </c>
      <c r="G86" s="82" t="str">
        <f>IF('Undervisning i fag med krav'!E86=0,"-",F86)</f>
        <v>-</v>
      </c>
      <c r="H86" s="136"/>
      <c r="I86" s="84" t="b">
        <f>OR(H86='Krav etter opplæringslova'!$B$27,H86='Krav etter opplæringslova'!$B$30,H86='Krav etter opplæringslova'!$B$31,H86='Krav etter opplæringslova'!$B$34)</f>
        <v>0</v>
      </c>
      <c r="J86" s="84" t="str">
        <f t="shared" si="115"/>
        <v>-</v>
      </c>
      <c r="K86" s="84">
        <f t="shared" si="116"/>
        <v>30</v>
      </c>
      <c r="L86" s="78">
        <f t="shared" si="117"/>
        <v>30</v>
      </c>
      <c r="M86" s="78" t="str">
        <f t="shared" si="70"/>
        <v>Ja, 30 studiepoeng</v>
      </c>
      <c r="N86" s="84" t="str">
        <f t="shared" si="118"/>
        <v>Ja, 30 studiepoeng</v>
      </c>
      <c r="O86" s="99" t="str">
        <f t="shared" si="119"/>
        <v>-</v>
      </c>
      <c r="P86" s="139"/>
      <c r="Q86" s="82" t="str">
        <f>CONCATENATE("Studiepoeng relevant for: ",'Undervisning i fag med krav'!P86)</f>
        <v xml:space="preserve">Studiepoeng relevant for: </v>
      </c>
      <c r="R86" s="82" t="str">
        <f>IF('Undervisning i fag med krav'!P86=0,"-",Q86)</f>
        <v>-</v>
      </c>
      <c r="S86" s="136"/>
      <c r="T86" s="84" t="b">
        <f>OR(S86='Krav etter opplæringslova'!$B$27,S86='Krav etter opplæringslova'!$B$30,S86='Krav etter opplæringslova'!$B$31,S86='Krav etter opplæringslova'!$B$34)</f>
        <v>0</v>
      </c>
      <c r="U86" s="84" t="str">
        <f t="shared" si="71"/>
        <v>-</v>
      </c>
      <c r="V86" s="84">
        <f t="shared" si="72"/>
        <v>30</v>
      </c>
      <c r="W86" s="78">
        <f t="shared" si="73"/>
        <v>30</v>
      </c>
      <c r="X86" s="78" t="str">
        <f t="shared" si="74"/>
        <v>Ja, 30 studiepoeng</v>
      </c>
      <c r="Y86" s="84" t="str">
        <f t="shared" si="75"/>
        <v>Ja, 30 studiepoeng</v>
      </c>
      <c r="Z86" s="99" t="str">
        <f t="shared" si="76"/>
        <v>-</v>
      </c>
      <c r="AA86" s="142"/>
      <c r="AB86" s="82" t="str">
        <f>CONCATENATE("Studiepoeng relevant for: ",'Undervisning i fag med krav'!AA86)</f>
        <v xml:space="preserve">Studiepoeng relevant for: </v>
      </c>
      <c r="AC86" s="82" t="str">
        <f>IF('Undervisning i fag med krav'!AA86=0,"-",AB86)</f>
        <v>-</v>
      </c>
      <c r="AD86" s="136"/>
      <c r="AE86" s="84" t="b">
        <f>OR(AD86='Krav etter opplæringslova'!$B$27,AD86='Krav etter opplæringslova'!$B$30,AD86='Krav etter opplæringslova'!$B$31,AD86='Krav etter opplæringslova'!$B$34)</f>
        <v>0</v>
      </c>
      <c r="AF86" s="84" t="str">
        <f t="shared" si="77"/>
        <v>-</v>
      </c>
      <c r="AG86" s="84">
        <f t="shared" si="78"/>
        <v>30</v>
      </c>
      <c r="AH86" s="78">
        <f t="shared" si="79"/>
        <v>30</v>
      </c>
      <c r="AI86" s="78" t="str">
        <f t="shared" si="80"/>
        <v>Ja, 30 studiepoeng</v>
      </c>
      <c r="AJ86" s="84" t="str">
        <f t="shared" si="81"/>
        <v>Ja, 30 studiepoeng</v>
      </c>
      <c r="AK86" s="99" t="str">
        <f t="shared" si="82"/>
        <v>-</v>
      </c>
      <c r="AL86" s="139"/>
      <c r="AM86" s="82" t="str">
        <f>CONCATENATE("Studiepoeng relevant for: ",'Undervisning i fag med krav'!AL86)</f>
        <v xml:space="preserve">Studiepoeng relevant for: </v>
      </c>
      <c r="AN86" s="82" t="str">
        <f>IF('Undervisning i fag med krav'!AL86=0,"-",AM86)</f>
        <v>-</v>
      </c>
      <c r="AO86" s="136"/>
      <c r="AP86" s="84" t="b">
        <f>OR(AO86='Krav etter opplæringslova'!$B$27,AO86='Krav etter opplæringslova'!$B$30,AO86='Krav etter opplæringslova'!$B$31,AO86='Krav etter opplæringslova'!$B$34)</f>
        <v>0</v>
      </c>
      <c r="AQ86" s="84" t="str">
        <f t="shared" si="83"/>
        <v>-</v>
      </c>
      <c r="AR86" s="84">
        <f t="shared" si="84"/>
        <v>30</v>
      </c>
      <c r="AS86" s="78">
        <f t="shared" si="85"/>
        <v>30</v>
      </c>
      <c r="AT86" s="78" t="str">
        <f t="shared" si="86"/>
        <v>Ja, 30 studiepoeng</v>
      </c>
      <c r="AU86" s="84" t="str">
        <f t="shared" si="87"/>
        <v>Ja, 30 studiepoeng</v>
      </c>
      <c r="AV86" s="99" t="str">
        <f t="shared" si="88"/>
        <v>-</v>
      </c>
      <c r="AW86" s="142"/>
      <c r="AX86" s="82" t="str">
        <f>CONCATENATE("Studiepoeng relevant for: ",'Undervisning i fag med krav'!AW86)</f>
        <v xml:space="preserve">Studiepoeng relevant for: </v>
      </c>
      <c r="AY86" s="82" t="str">
        <f>IF('Undervisning i fag med krav'!AW86=0,"-",AX86)</f>
        <v>-</v>
      </c>
      <c r="AZ86" s="136"/>
      <c r="BA86" s="84" t="b">
        <f>OR(AZ86='Krav etter opplæringslova'!$B$27,AZ86='Krav etter opplæringslova'!$B$30,AZ86='Krav etter opplæringslova'!$B$31,AZ86='Krav etter opplæringslova'!$B$34)</f>
        <v>0</v>
      </c>
      <c r="BB86" s="84" t="str">
        <f t="shared" si="89"/>
        <v>-</v>
      </c>
      <c r="BC86" s="84">
        <f t="shared" si="90"/>
        <v>30</v>
      </c>
      <c r="BD86" s="78">
        <f t="shared" si="91"/>
        <v>30</v>
      </c>
      <c r="BE86" s="78" t="str">
        <f t="shared" si="92"/>
        <v>Ja, 30 studiepoeng</v>
      </c>
      <c r="BF86" s="84" t="str">
        <f t="shared" si="93"/>
        <v>Ja, 30 studiepoeng</v>
      </c>
      <c r="BG86" s="99" t="str">
        <f t="shared" si="94"/>
        <v>-</v>
      </c>
      <c r="BH86" s="139"/>
      <c r="BI86" s="82" t="str">
        <f>CONCATENATE("Studiepoeng relevant for: ",'Undervisning i fag med krav'!BH86)</f>
        <v xml:space="preserve">Studiepoeng relevant for: </v>
      </c>
      <c r="BJ86" s="82" t="str">
        <f>IF('Undervisning i fag med krav'!BH86=0,"-",BI86)</f>
        <v>-</v>
      </c>
      <c r="BK86" s="136"/>
      <c r="BL86" s="84" t="b">
        <f>OR(BK86='Krav etter opplæringslova'!$B$27,BK86='Krav etter opplæringslova'!$B$30,BK86='Krav etter opplæringslova'!$B$31,BK86='Krav etter opplæringslova'!$B$34)</f>
        <v>0</v>
      </c>
      <c r="BM86" s="84" t="str">
        <f t="shared" si="95"/>
        <v>-</v>
      </c>
      <c r="BN86" s="84">
        <f t="shared" si="96"/>
        <v>30</v>
      </c>
      <c r="BO86" s="78">
        <f t="shared" si="97"/>
        <v>30</v>
      </c>
      <c r="BP86" s="78" t="str">
        <f t="shared" si="98"/>
        <v>Ja, 30 studiepoeng</v>
      </c>
      <c r="BQ86" s="84" t="str">
        <f t="shared" si="99"/>
        <v>Ja, 30 studiepoeng</v>
      </c>
      <c r="BR86" s="101" t="str">
        <f t="shared" si="100"/>
        <v>-</v>
      </c>
      <c r="BS86" s="142"/>
      <c r="BT86" s="82" t="str">
        <f>CONCATENATE("Studiepoeng relevant for: ",'Undervisning i fag med krav'!BS86)</f>
        <v xml:space="preserve">Studiepoeng relevant for: </v>
      </c>
      <c r="BU86" s="82" t="str">
        <f>IF('Undervisning i fag med krav'!BS86=0,"-",BT86)</f>
        <v>-</v>
      </c>
      <c r="BV86" s="136"/>
      <c r="BW86" s="84" t="b">
        <f>OR(BV86='Krav etter opplæringslova'!$B$27,BV86='Krav etter opplæringslova'!$B$30,BV86='Krav etter opplæringslova'!$B$31,BV86='Krav etter opplæringslova'!$B$34)</f>
        <v>0</v>
      </c>
      <c r="BX86" s="84" t="str">
        <f t="shared" si="101"/>
        <v>-</v>
      </c>
      <c r="BY86" s="84">
        <f t="shared" si="102"/>
        <v>30</v>
      </c>
      <c r="BZ86" s="78">
        <f t="shared" si="103"/>
        <v>30</v>
      </c>
      <c r="CA86" s="78" t="str">
        <f t="shared" si="104"/>
        <v>Ja, 30 studiepoeng</v>
      </c>
      <c r="CB86" s="84" t="str">
        <f t="shared" si="105"/>
        <v>Ja, 30 studiepoeng</v>
      </c>
      <c r="CC86" s="101" t="str">
        <f t="shared" si="106"/>
        <v>-</v>
      </c>
      <c r="CD86" s="142"/>
      <c r="CE86" s="82" t="str">
        <f>CONCATENATE("Studiepoeng relevant for: ",'Undervisning i fag med krav'!CD86)</f>
        <v xml:space="preserve">Studiepoeng relevant for: </v>
      </c>
      <c r="CF86" s="82" t="str">
        <f>IF('Undervisning i fag med krav'!CD86=0,"-",CE86)</f>
        <v>-</v>
      </c>
      <c r="CG86" s="136"/>
      <c r="CH86" s="84" t="b">
        <f>OR(CG86='Krav etter opplæringslova'!$B$27,CG86='Krav etter opplæringslova'!$B$30,CG86='Krav etter opplæringslova'!$B$31,CG86='Krav etter opplæringslova'!$B$34)</f>
        <v>0</v>
      </c>
      <c r="CI86" s="84" t="str">
        <f t="shared" si="107"/>
        <v>-</v>
      </c>
      <c r="CJ86" s="84">
        <f t="shared" si="108"/>
        <v>30</v>
      </c>
      <c r="CK86" s="78">
        <f t="shared" si="109"/>
        <v>30</v>
      </c>
      <c r="CL86" s="78" t="str">
        <f t="shared" si="110"/>
        <v>Ja, 30 studiepoeng</v>
      </c>
      <c r="CM86" s="84" t="str">
        <f t="shared" si="111"/>
        <v>Ja, 30 studiepoeng</v>
      </c>
      <c r="CN86" s="106" t="str">
        <f t="shared" si="112"/>
        <v>-</v>
      </c>
      <c r="CO86" s="44"/>
      <c r="CP86" s="45"/>
    </row>
    <row r="87" spans="1:94" s="51" customFormat="1" ht="28.5" x14ac:dyDescent="0.2">
      <c r="A87" s="49">
        <f>'Formell utdanning'!A87</f>
        <v>0</v>
      </c>
      <c r="B87" s="50">
        <f>'Formell utdanning'!B87</f>
        <v>0</v>
      </c>
      <c r="C87" s="94" t="str">
        <f t="shared" si="113"/>
        <v>-</v>
      </c>
      <c r="D87" s="95" t="str">
        <f t="shared" si="114"/>
        <v>-</v>
      </c>
      <c r="E87" s="133"/>
      <c r="F87" s="55" t="str">
        <f>CONCATENATE("Studiepoeng relevant for: ",'Undervisning i fag med krav'!E87)</f>
        <v xml:space="preserve">Studiepoeng relevant for: </v>
      </c>
      <c r="G87" s="82" t="str">
        <f>IF('Undervisning i fag med krav'!E87=0,"-",F87)</f>
        <v>-</v>
      </c>
      <c r="H87" s="136"/>
      <c r="I87" s="84" t="b">
        <f>OR(H87='Krav etter opplæringslova'!$B$27,H87='Krav etter opplæringslova'!$B$30,H87='Krav etter opplæringslova'!$B$31,H87='Krav etter opplæringslova'!$B$34)</f>
        <v>0</v>
      </c>
      <c r="J87" s="84" t="str">
        <f t="shared" si="115"/>
        <v>-</v>
      </c>
      <c r="K87" s="84">
        <f t="shared" si="116"/>
        <v>30</v>
      </c>
      <c r="L87" s="78">
        <f t="shared" si="117"/>
        <v>30</v>
      </c>
      <c r="M87" s="78" t="str">
        <f t="shared" si="70"/>
        <v>Ja, 30 studiepoeng</v>
      </c>
      <c r="N87" s="84" t="str">
        <f t="shared" si="118"/>
        <v>Ja, 30 studiepoeng</v>
      </c>
      <c r="O87" s="99" t="str">
        <f t="shared" si="119"/>
        <v>-</v>
      </c>
      <c r="P87" s="139"/>
      <c r="Q87" s="82" t="str">
        <f>CONCATENATE("Studiepoeng relevant for: ",'Undervisning i fag med krav'!P87)</f>
        <v xml:space="preserve">Studiepoeng relevant for: </v>
      </c>
      <c r="R87" s="82" t="str">
        <f>IF('Undervisning i fag med krav'!P87=0,"-",Q87)</f>
        <v>-</v>
      </c>
      <c r="S87" s="136"/>
      <c r="T87" s="84" t="b">
        <f>OR(S87='Krav etter opplæringslova'!$B$27,S87='Krav etter opplæringslova'!$B$30,S87='Krav etter opplæringslova'!$B$31,S87='Krav etter opplæringslova'!$B$34)</f>
        <v>0</v>
      </c>
      <c r="U87" s="84" t="str">
        <f t="shared" si="71"/>
        <v>-</v>
      </c>
      <c r="V87" s="84">
        <f t="shared" si="72"/>
        <v>30</v>
      </c>
      <c r="W87" s="78">
        <f t="shared" si="73"/>
        <v>30</v>
      </c>
      <c r="X87" s="78" t="str">
        <f t="shared" si="74"/>
        <v>Ja, 30 studiepoeng</v>
      </c>
      <c r="Y87" s="84" t="str">
        <f t="shared" si="75"/>
        <v>Ja, 30 studiepoeng</v>
      </c>
      <c r="Z87" s="99" t="str">
        <f t="shared" si="76"/>
        <v>-</v>
      </c>
      <c r="AA87" s="142"/>
      <c r="AB87" s="82" t="str">
        <f>CONCATENATE("Studiepoeng relevant for: ",'Undervisning i fag med krav'!AA87)</f>
        <v xml:space="preserve">Studiepoeng relevant for: </v>
      </c>
      <c r="AC87" s="82" t="str">
        <f>IF('Undervisning i fag med krav'!AA87=0,"-",AB87)</f>
        <v>-</v>
      </c>
      <c r="AD87" s="136"/>
      <c r="AE87" s="84" t="b">
        <f>OR(AD87='Krav etter opplæringslova'!$B$27,AD87='Krav etter opplæringslova'!$B$30,AD87='Krav etter opplæringslova'!$B$31,AD87='Krav etter opplæringslova'!$B$34)</f>
        <v>0</v>
      </c>
      <c r="AF87" s="84" t="str">
        <f t="shared" si="77"/>
        <v>-</v>
      </c>
      <c r="AG87" s="84">
        <f t="shared" si="78"/>
        <v>30</v>
      </c>
      <c r="AH87" s="78">
        <f t="shared" si="79"/>
        <v>30</v>
      </c>
      <c r="AI87" s="78" t="str">
        <f t="shared" si="80"/>
        <v>Ja, 30 studiepoeng</v>
      </c>
      <c r="AJ87" s="84" t="str">
        <f t="shared" si="81"/>
        <v>Ja, 30 studiepoeng</v>
      </c>
      <c r="AK87" s="99" t="str">
        <f t="shared" si="82"/>
        <v>-</v>
      </c>
      <c r="AL87" s="139"/>
      <c r="AM87" s="82" t="str">
        <f>CONCATENATE("Studiepoeng relevant for: ",'Undervisning i fag med krav'!AL87)</f>
        <v xml:space="preserve">Studiepoeng relevant for: </v>
      </c>
      <c r="AN87" s="82" t="str">
        <f>IF('Undervisning i fag med krav'!AL87=0,"-",AM87)</f>
        <v>-</v>
      </c>
      <c r="AO87" s="136"/>
      <c r="AP87" s="84" t="b">
        <f>OR(AO87='Krav etter opplæringslova'!$B$27,AO87='Krav etter opplæringslova'!$B$30,AO87='Krav etter opplæringslova'!$B$31,AO87='Krav etter opplæringslova'!$B$34)</f>
        <v>0</v>
      </c>
      <c r="AQ87" s="84" t="str">
        <f t="shared" si="83"/>
        <v>-</v>
      </c>
      <c r="AR87" s="84">
        <f t="shared" si="84"/>
        <v>30</v>
      </c>
      <c r="AS87" s="78">
        <f t="shared" si="85"/>
        <v>30</v>
      </c>
      <c r="AT87" s="78" t="str">
        <f t="shared" si="86"/>
        <v>Ja, 30 studiepoeng</v>
      </c>
      <c r="AU87" s="84" t="str">
        <f t="shared" si="87"/>
        <v>Ja, 30 studiepoeng</v>
      </c>
      <c r="AV87" s="99" t="str">
        <f t="shared" si="88"/>
        <v>-</v>
      </c>
      <c r="AW87" s="142"/>
      <c r="AX87" s="82" t="str">
        <f>CONCATENATE("Studiepoeng relevant for: ",'Undervisning i fag med krav'!AW87)</f>
        <v xml:space="preserve">Studiepoeng relevant for: </v>
      </c>
      <c r="AY87" s="82" t="str">
        <f>IF('Undervisning i fag med krav'!AW87=0,"-",AX87)</f>
        <v>-</v>
      </c>
      <c r="AZ87" s="136"/>
      <c r="BA87" s="84" t="b">
        <f>OR(AZ87='Krav etter opplæringslova'!$B$27,AZ87='Krav etter opplæringslova'!$B$30,AZ87='Krav etter opplæringslova'!$B$31,AZ87='Krav etter opplæringslova'!$B$34)</f>
        <v>0</v>
      </c>
      <c r="BB87" s="84" t="str">
        <f t="shared" si="89"/>
        <v>-</v>
      </c>
      <c r="BC87" s="84">
        <f t="shared" si="90"/>
        <v>30</v>
      </c>
      <c r="BD87" s="78">
        <f t="shared" si="91"/>
        <v>30</v>
      </c>
      <c r="BE87" s="78" t="str">
        <f t="shared" si="92"/>
        <v>Ja, 30 studiepoeng</v>
      </c>
      <c r="BF87" s="84" t="str">
        <f t="shared" si="93"/>
        <v>Ja, 30 studiepoeng</v>
      </c>
      <c r="BG87" s="99" t="str">
        <f t="shared" si="94"/>
        <v>-</v>
      </c>
      <c r="BH87" s="139"/>
      <c r="BI87" s="82" t="str">
        <f>CONCATENATE("Studiepoeng relevant for: ",'Undervisning i fag med krav'!BH87)</f>
        <v xml:space="preserve">Studiepoeng relevant for: </v>
      </c>
      <c r="BJ87" s="82" t="str">
        <f>IF('Undervisning i fag med krav'!BH87=0,"-",BI87)</f>
        <v>-</v>
      </c>
      <c r="BK87" s="136"/>
      <c r="BL87" s="84" t="b">
        <f>OR(BK87='Krav etter opplæringslova'!$B$27,BK87='Krav etter opplæringslova'!$B$30,BK87='Krav etter opplæringslova'!$B$31,BK87='Krav etter opplæringslova'!$B$34)</f>
        <v>0</v>
      </c>
      <c r="BM87" s="84" t="str">
        <f t="shared" si="95"/>
        <v>-</v>
      </c>
      <c r="BN87" s="84">
        <f t="shared" si="96"/>
        <v>30</v>
      </c>
      <c r="BO87" s="78">
        <f t="shared" si="97"/>
        <v>30</v>
      </c>
      <c r="BP87" s="78" t="str">
        <f t="shared" si="98"/>
        <v>Ja, 30 studiepoeng</v>
      </c>
      <c r="BQ87" s="84" t="str">
        <f t="shared" si="99"/>
        <v>Ja, 30 studiepoeng</v>
      </c>
      <c r="BR87" s="101" t="str">
        <f t="shared" si="100"/>
        <v>-</v>
      </c>
      <c r="BS87" s="142"/>
      <c r="BT87" s="82" t="str">
        <f>CONCATENATE("Studiepoeng relevant for: ",'Undervisning i fag med krav'!BS87)</f>
        <v xml:space="preserve">Studiepoeng relevant for: </v>
      </c>
      <c r="BU87" s="82" t="str">
        <f>IF('Undervisning i fag med krav'!BS87=0,"-",BT87)</f>
        <v>-</v>
      </c>
      <c r="BV87" s="136"/>
      <c r="BW87" s="84" t="b">
        <f>OR(BV87='Krav etter opplæringslova'!$B$27,BV87='Krav etter opplæringslova'!$B$30,BV87='Krav etter opplæringslova'!$B$31,BV87='Krav etter opplæringslova'!$B$34)</f>
        <v>0</v>
      </c>
      <c r="BX87" s="84" t="str">
        <f t="shared" si="101"/>
        <v>-</v>
      </c>
      <c r="BY87" s="84">
        <f t="shared" si="102"/>
        <v>30</v>
      </c>
      <c r="BZ87" s="78">
        <f t="shared" si="103"/>
        <v>30</v>
      </c>
      <c r="CA87" s="78" t="str">
        <f t="shared" si="104"/>
        <v>Ja, 30 studiepoeng</v>
      </c>
      <c r="CB87" s="84" t="str">
        <f t="shared" si="105"/>
        <v>Ja, 30 studiepoeng</v>
      </c>
      <c r="CC87" s="101" t="str">
        <f t="shared" si="106"/>
        <v>-</v>
      </c>
      <c r="CD87" s="142"/>
      <c r="CE87" s="82" t="str">
        <f>CONCATENATE("Studiepoeng relevant for: ",'Undervisning i fag med krav'!CD87)</f>
        <v xml:space="preserve">Studiepoeng relevant for: </v>
      </c>
      <c r="CF87" s="82" t="str">
        <f>IF('Undervisning i fag med krav'!CD87=0,"-",CE87)</f>
        <v>-</v>
      </c>
      <c r="CG87" s="136"/>
      <c r="CH87" s="84" t="b">
        <f>OR(CG87='Krav etter opplæringslova'!$B$27,CG87='Krav etter opplæringslova'!$B$30,CG87='Krav etter opplæringslova'!$B$31,CG87='Krav etter opplæringslova'!$B$34)</f>
        <v>0</v>
      </c>
      <c r="CI87" s="84" t="str">
        <f t="shared" si="107"/>
        <v>-</v>
      </c>
      <c r="CJ87" s="84">
        <f t="shared" si="108"/>
        <v>30</v>
      </c>
      <c r="CK87" s="78">
        <f t="shared" si="109"/>
        <v>30</v>
      </c>
      <c r="CL87" s="78" t="str">
        <f t="shared" si="110"/>
        <v>Ja, 30 studiepoeng</v>
      </c>
      <c r="CM87" s="84" t="str">
        <f t="shared" si="111"/>
        <v>Ja, 30 studiepoeng</v>
      </c>
      <c r="CN87" s="106" t="str">
        <f t="shared" si="112"/>
        <v>-</v>
      </c>
      <c r="CO87" s="44"/>
      <c r="CP87" s="45"/>
    </row>
    <row r="88" spans="1:94" s="51" customFormat="1" ht="28.5" x14ac:dyDescent="0.2">
      <c r="A88" s="49">
        <f>'Formell utdanning'!A88</f>
        <v>0</v>
      </c>
      <c r="B88" s="50">
        <f>'Formell utdanning'!B88</f>
        <v>0</v>
      </c>
      <c r="C88" s="94" t="str">
        <f t="shared" si="113"/>
        <v>-</v>
      </c>
      <c r="D88" s="95" t="str">
        <f t="shared" si="114"/>
        <v>-</v>
      </c>
      <c r="E88" s="133"/>
      <c r="F88" s="55" t="str">
        <f>CONCATENATE("Studiepoeng relevant for: ",'Undervisning i fag med krav'!E88)</f>
        <v xml:space="preserve">Studiepoeng relevant for: </v>
      </c>
      <c r="G88" s="82" t="str">
        <f>IF('Undervisning i fag med krav'!E88=0,"-",F88)</f>
        <v>-</v>
      </c>
      <c r="H88" s="136"/>
      <c r="I88" s="84" t="b">
        <f>OR(H88='Krav etter opplæringslova'!$B$27,H88='Krav etter opplæringslova'!$B$30,H88='Krav etter opplæringslova'!$B$31,H88='Krav etter opplæringslova'!$B$34)</f>
        <v>0</v>
      </c>
      <c r="J88" s="84" t="str">
        <f t="shared" si="115"/>
        <v>-</v>
      </c>
      <c r="K88" s="84">
        <f t="shared" si="116"/>
        <v>30</v>
      </c>
      <c r="L88" s="78">
        <f t="shared" si="117"/>
        <v>30</v>
      </c>
      <c r="M88" s="78" t="str">
        <f t="shared" si="70"/>
        <v>Ja, 30 studiepoeng</v>
      </c>
      <c r="N88" s="84" t="str">
        <f t="shared" si="118"/>
        <v>Ja, 30 studiepoeng</v>
      </c>
      <c r="O88" s="99" t="str">
        <f t="shared" si="119"/>
        <v>-</v>
      </c>
      <c r="P88" s="139"/>
      <c r="Q88" s="82" t="str">
        <f>CONCATENATE("Studiepoeng relevant for: ",'Undervisning i fag med krav'!P88)</f>
        <v xml:space="preserve">Studiepoeng relevant for: </v>
      </c>
      <c r="R88" s="82" t="str">
        <f>IF('Undervisning i fag med krav'!P88=0,"-",Q88)</f>
        <v>-</v>
      </c>
      <c r="S88" s="136"/>
      <c r="T88" s="84" t="b">
        <f>OR(S88='Krav etter opplæringslova'!$B$27,S88='Krav etter opplæringslova'!$B$30,S88='Krav etter opplæringslova'!$B$31,S88='Krav etter opplæringslova'!$B$34)</f>
        <v>0</v>
      </c>
      <c r="U88" s="84" t="str">
        <f t="shared" si="71"/>
        <v>-</v>
      </c>
      <c r="V88" s="84">
        <f t="shared" si="72"/>
        <v>30</v>
      </c>
      <c r="W88" s="78">
        <f t="shared" si="73"/>
        <v>30</v>
      </c>
      <c r="X88" s="78" t="str">
        <f t="shared" si="74"/>
        <v>Ja, 30 studiepoeng</v>
      </c>
      <c r="Y88" s="84" t="str">
        <f t="shared" si="75"/>
        <v>Ja, 30 studiepoeng</v>
      </c>
      <c r="Z88" s="99" t="str">
        <f t="shared" si="76"/>
        <v>-</v>
      </c>
      <c r="AA88" s="142"/>
      <c r="AB88" s="82" t="str">
        <f>CONCATENATE("Studiepoeng relevant for: ",'Undervisning i fag med krav'!AA88)</f>
        <v xml:space="preserve">Studiepoeng relevant for: </v>
      </c>
      <c r="AC88" s="82" t="str">
        <f>IF('Undervisning i fag med krav'!AA88=0,"-",AB88)</f>
        <v>-</v>
      </c>
      <c r="AD88" s="136"/>
      <c r="AE88" s="84" t="b">
        <f>OR(AD88='Krav etter opplæringslova'!$B$27,AD88='Krav etter opplæringslova'!$B$30,AD88='Krav etter opplæringslova'!$B$31,AD88='Krav etter opplæringslova'!$B$34)</f>
        <v>0</v>
      </c>
      <c r="AF88" s="84" t="str">
        <f t="shared" si="77"/>
        <v>-</v>
      </c>
      <c r="AG88" s="84">
        <f t="shared" si="78"/>
        <v>30</v>
      </c>
      <c r="AH88" s="78">
        <f t="shared" si="79"/>
        <v>30</v>
      </c>
      <c r="AI88" s="78" t="str">
        <f t="shared" si="80"/>
        <v>Ja, 30 studiepoeng</v>
      </c>
      <c r="AJ88" s="84" t="str">
        <f t="shared" si="81"/>
        <v>Ja, 30 studiepoeng</v>
      </c>
      <c r="AK88" s="99" t="str">
        <f t="shared" si="82"/>
        <v>-</v>
      </c>
      <c r="AL88" s="139"/>
      <c r="AM88" s="82" t="str">
        <f>CONCATENATE("Studiepoeng relevant for: ",'Undervisning i fag med krav'!AL88)</f>
        <v xml:space="preserve">Studiepoeng relevant for: </v>
      </c>
      <c r="AN88" s="82" t="str">
        <f>IF('Undervisning i fag med krav'!AL88=0,"-",AM88)</f>
        <v>-</v>
      </c>
      <c r="AO88" s="136"/>
      <c r="AP88" s="84" t="b">
        <f>OR(AO88='Krav etter opplæringslova'!$B$27,AO88='Krav etter opplæringslova'!$B$30,AO88='Krav etter opplæringslova'!$B$31,AO88='Krav etter opplæringslova'!$B$34)</f>
        <v>0</v>
      </c>
      <c r="AQ88" s="84" t="str">
        <f t="shared" si="83"/>
        <v>-</v>
      </c>
      <c r="AR88" s="84">
        <f t="shared" si="84"/>
        <v>30</v>
      </c>
      <c r="AS88" s="78">
        <f t="shared" si="85"/>
        <v>30</v>
      </c>
      <c r="AT88" s="78" t="str">
        <f t="shared" si="86"/>
        <v>Ja, 30 studiepoeng</v>
      </c>
      <c r="AU88" s="84" t="str">
        <f t="shared" si="87"/>
        <v>Ja, 30 studiepoeng</v>
      </c>
      <c r="AV88" s="99" t="str">
        <f t="shared" si="88"/>
        <v>-</v>
      </c>
      <c r="AW88" s="142"/>
      <c r="AX88" s="82" t="str">
        <f>CONCATENATE("Studiepoeng relevant for: ",'Undervisning i fag med krav'!AW88)</f>
        <v xml:space="preserve">Studiepoeng relevant for: </v>
      </c>
      <c r="AY88" s="82" t="str">
        <f>IF('Undervisning i fag med krav'!AW88=0,"-",AX88)</f>
        <v>-</v>
      </c>
      <c r="AZ88" s="136"/>
      <c r="BA88" s="84" t="b">
        <f>OR(AZ88='Krav etter opplæringslova'!$B$27,AZ88='Krav etter opplæringslova'!$B$30,AZ88='Krav etter opplæringslova'!$B$31,AZ88='Krav etter opplæringslova'!$B$34)</f>
        <v>0</v>
      </c>
      <c r="BB88" s="84" t="str">
        <f t="shared" si="89"/>
        <v>-</v>
      </c>
      <c r="BC88" s="84">
        <f t="shared" si="90"/>
        <v>30</v>
      </c>
      <c r="BD88" s="78">
        <f t="shared" si="91"/>
        <v>30</v>
      </c>
      <c r="BE88" s="78" t="str">
        <f t="shared" si="92"/>
        <v>Ja, 30 studiepoeng</v>
      </c>
      <c r="BF88" s="84" t="str">
        <f t="shared" si="93"/>
        <v>Ja, 30 studiepoeng</v>
      </c>
      <c r="BG88" s="99" t="str">
        <f t="shared" si="94"/>
        <v>-</v>
      </c>
      <c r="BH88" s="139"/>
      <c r="BI88" s="82" t="str">
        <f>CONCATENATE("Studiepoeng relevant for: ",'Undervisning i fag med krav'!BH88)</f>
        <v xml:space="preserve">Studiepoeng relevant for: </v>
      </c>
      <c r="BJ88" s="82" t="str">
        <f>IF('Undervisning i fag med krav'!BH88=0,"-",BI88)</f>
        <v>-</v>
      </c>
      <c r="BK88" s="136"/>
      <c r="BL88" s="84" t="b">
        <f>OR(BK88='Krav etter opplæringslova'!$B$27,BK88='Krav etter opplæringslova'!$B$30,BK88='Krav etter opplæringslova'!$B$31,BK88='Krav etter opplæringslova'!$B$34)</f>
        <v>0</v>
      </c>
      <c r="BM88" s="84" t="str">
        <f t="shared" si="95"/>
        <v>-</v>
      </c>
      <c r="BN88" s="84">
        <f t="shared" si="96"/>
        <v>30</v>
      </c>
      <c r="BO88" s="78">
        <f t="shared" si="97"/>
        <v>30</v>
      </c>
      <c r="BP88" s="78" t="str">
        <f t="shared" si="98"/>
        <v>Ja, 30 studiepoeng</v>
      </c>
      <c r="BQ88" s="84" t="str">
        <f t="shared" si="99"/>
        <v>Ja, 30 studiepoeng</v>
      </c>
      <c r="BR88" s="101" t="str">
        <f t="shared" si="100"/>
        <v>-</v>
      </c>
      <c r="BS88" s="142"/>
      <c r="BT88" s="82" t="str">
        <f>CONCATENATE("Studiepoeng relevant for: ",'Undervisning i fag med krav'!BS88)</f>
        <v xml:space="preserve">Studiepoeng relevant for: </v>
      </c>
      <c r="BU88" s="82" t="str">
        <f>IF('Undervisning i fag med krav'!BS88=0,"-",BT88)</f>
        <v>-</v>
      </c>
      <c r="BV88" s="136"/>
      <c r="BW88" s="84" t="b">
        <f>OR(BV88='Krav etter opplæringslova'!$B$27,BV88='Krav etter opplæringslova'!$B$30,BV88='Krav etter opplæringslova'!$B$31,BV88='Krav etter opplæringslova'!$B$34)</f>
        <v>0</v>
      </c>
      <c r="BX88" s="84" t="str">
        <f t="shared" si="101"/>
        <v>-</v>
      </c>
      <c r="BY88" s="84">
        <f t="shared" si="102"/>
        <v>30</v>
      </c>
      <c r="BZ88" s="78">
        <f t="shared" si="103"/>
        <v>30</v>
      </c>
      <c r="CA88" s="78" t="str">
        <f t="shared" si="104"/>
        <v>Ja, 30 studiepoeng</v>
      </c>
      <c r="CB88" s="84" t="str">
        <f t="shared" si="105"/>
        <v>Ja, 30 studiepoeng</v>
      </c>
      <c r="CC88" s="101" t="str">
        <f t="shared" si="106"/>
        <v>-</v>
      </c>
      <c r="CD88" s="142"/>
      <c r="CE88" s="82" t="str">
        <f>CONCATENATE("Studiepoeng relevant for: ",'Undervisning i fag med krav'!CD88)</f>
        <v xml:space="preserve">Studiepoeng relevant for: </v>
      </c>
      <c r="CF88" s="82" t="str">
        <f>IF('Undervisning i fag med krav'!CD88=0,"-",CE88)</f>
        <v>-</v>
      </c>
      <c r="CG88" s="136"/>
      <c r="CH88" s="84" t="b">
        <f>OR(CG88='Krav etter opplæringslova'!$B$27,CG88='Krav etter opplæringslova'!$B$30,CG88='Krav etter opplæringslova'!$B$31,CG88='Krav etter opplæringslova'!$B$34)</f>
        <v>0</v>
      </c>
      <c r="CI88" s="84" t="str">
        <f t="shared" si="107"/>
        <v>-</v>
      </c>
      <c r="CJ88" s="84">
        <f t="shared" si="108"/>
        <v>30</v>
      </c>
      <c r="CK88" s="78">
        <f t="shared" si="109"/>
        <v>30</v>
      </c>
      <c r="CL88" s="78" t="str">
        <f t="shared" si="110"/>
        <v>Ja, 30 studiepoeng</v>
      </c>
      <c r="CM88" s="84" t="str">
        <f t="shared" si="111"/>
        <v>Ja, 30 studiepoeng</v>
      </c>
      <c r="CN88" s="106" t="str">
        <f t="shared" si="112"/>
        <v>-</v>
      </c>
      <c r="CO88" s="44"/>
      <c r="CP88" s="45"/>
    </row>
    <row r="89" spans="1:94" s="51" customFormat="1" ht="28.5" x14ac:dyDescent="0.2">
      <c r="A89" s="49">
        <f>'Formell utdanning'!A89</f>
        <v>0</v>
      </c>
      <c r="B89" s="50">
        <f>'Formell utdanning'!B89</f>
        <v>0</v>
      </c>
      <c r="C89" s="94" t="str">
        <f t="shared" si="113"/>
        <v>-</v>
      </c>
      <c r="D89" s="95" t="str">
        <f t="shared" si="114"/>
        <v>-</v>
      </c>
      <c r="E89" s="133"/>
      <c r="F89" s="55" t="str">
        <f>CONCATENATE("Studiepoeng relevant for: ",'Undervisning i fag med krav'!E89)</f>
        <v xml:space="preserve">Studiepoeng relevant for: </v>
      </c>
      <c r="G89" s="82" t="str">
        <f>IF('Undervisning i fag med krav'!E89=0,"-",F89)</f>
        <v>-</v>
      </c>
      <c r="H89" s="136"/>
      <c r="I89" s="84" t="b">
        <f>OR(H89='Krav etter opplæringslova'!$B$27,H89='Krav etter opplæringslova'!$B$30,H89='Krav etter opplæringslova'!$B$31,H89='Krav etter opplæringslova'!$B$34)</f>
        <v>0</v>
      </c>
      <c r="J89" s="84" t="str">
        <f t="shared" si="115"/>
        <v>-</v>
      </c>
      <c r="K89" s="84">
        <f t="shared" si="116"/>
        <v>30</v>
      </c>
      <c r="L89" s="78">
        <f t="shared" si="117"/>
        <v>30</v>
      </c>
      <c r="M89" s="78" t="str">
        <f t="shared" si="70"/>
        <v>Ja, 30 studiepoeng</v>
      </c>
      <c r="N89" s="84" t="str">
        <f t="shared" si="118"/>
        <v>Ja, 30 studiepoeng</v>
      </c>
      <c r="O89" s="99" t="str">
        <f t="shared" si="119"/>
        <v>-</v>
      </c>
      <c r="P89" s="139"/>
      <c r="Q89" s="82" t="str">
        <f>CONCATENATE("Studiepoeng relevant for: ",'Undervisning i fag med krav'!P89)</f>
        <v xml:space="preserve">Studiepoeng relevant for: </v>
      </c>
      <c r="R89" s="82" t="str">
        <f>IF('Undervisning i fag med krav'!P89=0,"-",Q89)</f>
        <v>-</v>
      </c>
      <c r="S89" s="136"/>
      <c r="T89" s="84" t="b">
        <f>OR(S89='Krav etter opplæringslova'!$B$27,S89='Krav etter opplæringslova'!$B$30,S89='Krav etter opplæringslova'!$B$31,S89='Krav etter opplæringslova'!$B$34)</f>
        <v>0</v>
      </c>
      <c r="U89" s="84" t="str">
        <f t="shared" si="71"/>
        <v>-</v>
      </c>
      <c r="V89" s="84">
        <f t="shared" si="72"/>
        <v>30</v>
      </c>
      <c r="W89" s="78">
        <f t="shared" si="73"/>
        <v>30</v>
      </c>
      <c r="X89" s="78" t="str">
        <f t="shared" si="74"/>
        <v>Ja, 30 studiepoeng</v>
      </c>
      <c r="Y89" s="84" t="str">
        <f t="shared" si="75"/>
        <v>Ja, 30 studiepoeng</v>
      </c>
      <c r="Z89" s="99" t="str">
        <f t="shared" si="76"/>
        <v>-</v>
      </c>
      <c r="AA89" s="142"/>
      <c r="AB89" s="82" t="str">
        <f>CONCATENATE("Studiepoeng relevant for: ",'Undervisning i fag med krav'!AA89)</f>
        <v xml:space="preserve">Studiepoeng relevant for: </v>
      </c>
      <c r="AC89" s="82" t="str">
        <f>IF('Undervisning i fag med krav'!AA89=0,"-",AB89)</f>
        <v>-</v>
      </c>
      <c r="AD89" s="136"/>
      <c r="AE89" s="84" t="b">
        <f>OR(AD89='Krav etter opplæringslova'!$B$27,AD89='Krav etter opplæringslova'!$B$30,AD89='Krav etter opplæringslova'!$B$31,AD89='Krav etter opplæringslova'!$B$34)</f>
        <v>0</v>
      </c>
      <c r="AF89" s="84" t="str">
        <f t="shared" si="77"/>
        <v>-</v>
      </c>
      <c r="AG89" s="84">
        <f t="shared" si="78"/>
        <v>30</v>
      </c>
      <c r="AH89" s="78">
        <f t="shared" si="79"/>
        <v>30</v>
      </c>
      <c r="AI89" s="78" t="str">
        <f t="shared" si="80"/>
        <v>Ja, 30 studiepoeng</v>
      </c>
      <c r="AJ89" s="84" t="str">
        <f t="shared" si="81"/>
        <v>Ja, 30 studiepoeng</v>
      </c>
      <c r="AK89" s="99" t="str">
        <f t="shared" si="82"/>
        <v>-</v>
      </c>
      <c r="AL89" s="139"/>
      <c r="AM89" s="82" t="str">
        <f>CONCATENATE("Studiepoeng relevant for: ",'Undervisning i fag med krav'!AL89)</f>
        <v xml:space="preserve">Studiepoeng relevant for: </v>
      </c>
      <c r="AN89" s="82" t="str">
        <f>IF('Undervisning i fag med krav'!AL89=0,"-",AM89)</f>
        <v>-</v>
      </c>
      <c r="AO89" s="136"/>
      <c r="AP89" s="84" t="b">
        <f>OR(AO89='Krav etter opplæringslova'!$B$27,AO89='Krav etter opplæringslova'!$B$30,AO89='Krav etter opplæringslova'!$B$31,AO89='Krav etter opplæringslova'!$B$34)</f>
        <v>0</v>
      </c>
      <c r="AQ89" s="84" t="str">
        <f t="shared" si="83"/>
        <v>-</v>
      </c>
      <c r="AR89" s="84">
        <f t="shared" si="84"/>
        <v>30</v>
      </c>
      <c r="AS89" s="78">
        <f t="shared" si="85"/>
        <v>30</v>
      </c>
      <c r="AT89" s="78" t="str">
        <f t="shared" si="86"/>
        <v>Ja, 30 studiepoeng</v>
      </c>
      <c r="AU89" s="84" t="str">
        <f t="shared" si="87"/>
        <v>Ja, 30 studiepoeng</v>
      </c>
      <c r="AV89" s="99" t="str">
        <f t="shared" si="88"/>
        <v>-</v>
      </c>
      <c r="AW89" s="142"/>
      <c r="AX89" s="82" t="str">
        <f>CONCATENATE("Studiepoeng relevant for: ",'Undervisning i fag med krav'!AW89)</f>
        <v xml:space="preserve">Studiepoeng relevant for: </v>
      </c>
      <c r="AY89" s="82" t="str">
        <f>IF('Undervisning i fag med krav'!AW89=0,"-",AX89)</f>
        <v>-</v>
      </c>
      <c r="AZ89" s="136"/>
      <c r="BA89" s="84" t="b">
        <f>OR(AZ89='Krav etter opplæringslova'!$B$27,AZ89='Krav etter opplæringslova'!$B$30,AZ89='Krav etter opplæringslova'!$B$31,AZ89='Krav etter opplæringslova'!$B$34)</f>
        <v>0</v>
      </c>
      <c r="BB89" s="84" t="str">
        <f t="shared" si="89"/>
        <v>-</v>
      </c>
      <c r="BC89" s="84">
        <f t="shared" si="90"/>
        <v>30</v>
      </c>
      <c r="BD89" s="78">
        <f t="shared" si="91"/>
        <v>30</v>
      </c>
      <c r="BE89" s="78" t="str">
        <f t="shared" si="92"/>
        <v>Ja, 30 studiepoeng</v>
      </c>
      <c r="BF89" s="84" t="str">
        <f t="shared" si="93"/>
        <v>Ja, 30 studiepoeng</v>
      </c>
      <c r="BG89" s="99" t="str">
        <f t="shared" si="94"/>
        <v>-</v>
      </c>
      <c r="BH89" s="139"/>
      <c r="BI89" s="82" t="str">
        <f>CONCATENATE("Studiepoeng relevant for: ",'Undervisning i fag med krav'!BH89)</f>
        <v xml:space="preserve">Studiepoeng relevant for: </v>
      </c>
      <c r="BJ89" s="82" t="str">
        <f>IF('Undervisning i fag med krav'!BH89=0,"-",BI89)</f>
        <v>-</v>
      </c>
      <c r="BK89" s="136"/>
      <c r="BL89" s="84" t="b">
        <f>OR(BK89='Krav etter opplæringslova'!$B$27,BK89='Krav etter opplæringslova'!$B$30,BK89='Krav etter opplæringslova'!$B$31,BK89='Krav etter opplæringslova'!$B$34)</f>
        <v>0</v>
      </c>
      <c r="BM89" s="84" t="str">
        <f t="shared" si="95"/>
        <v>-</v>
      </c>
      <c r="BN89" s="84">
        <f t="shared" si="96"/>
        <v>30</v>
      </c>
      <c r="BO89" s="78">
        <f t="shared" si="97"/>
        <v>30</v>
      </c>
      <c r="BP89" s="78" t="str">
        <f t="shared" si="98"/>
        <v>Ja, 30 studiepoeng</v>
      </c>
      <c r="BQ89" s="84" t="str">
        <f t="shared" si="99"/>
        <v>Ja, 30 studiepoeng</v>
      </c>
      <c r="BR89" s="101" t="str">
        <f t="shared" si="100"/>
        <v>-</v>
      </c>
      <c r="BS89" s="142"/>
      <c r="BT89" s="82" t="str">
        <f>CONCATENATE("Studiepoeng relevant for: ",'Undervisning i fag med krav'!BS89)</f>
        <v xml:space="preserve">Studiepoeng relevant for: </v>
      </c>
      <c r="BU89" s="82" t="str">
        <f>IF('Undervisning i fag med krav'!BS89=0,"-",BT89)</f>
        <v>-</v>
      </c>
      <c r="BV89" s="136"/>
      <c r="BW89" s="84" t="b">
        <f>OR(BV89='Krav etter opplæringslova'!$B$27,BV89='Krav etter opplæringslova'!$B$30,BV89='Krav etter opplæringslova'!$B$31,BV89='Krav etter opplæringslova'!$B$34)</f>
        <v>0</v>
      </c>
      <c r="BX89" s="84" t="str">
        <f t="shared" si="101"/>
        <v>-</v>
      </c>
      <c r="BY89" s="84">
        <f t="shared" si="102"/>
        <v>30</v>
      </c>
      <c r="BZ89" s="78">
        <f t="shared" si="103"/>
        <v>30</v>
      </c>
      <c r="CA89" s="78" t="str">
        <f t="shared" si="104"/>
        <v>Ja, 30 studiepoeng</v>
      </c>
      <c r="CB89" s="84" t="str">
        <f t="shared" si="105"/>
        <v>Ja, 30 studiepoeng</v>
      </c>
      <c r="CC89" s="101" t="str">
        <f t="shared" si="106"/>
        <v>-</v>
      </c>
      <c r="CD89" s="142"/>
      <c r="CE89" s="82" t="str">
        <f>CONCATENATE("Studiepoeng relevant for: ",'Undervisning i fag med krav'!CD89)</f>
        <v xml:space="preserve">Studiepoeng relevant for: </v>
      </c>
      <c r="CF89" s="82" t="str">
        <f>IF('Undervisning i fag med krav'!CD89=0,"-",CE89)</f>
        <v>-</v>
      </c>
      <c r="CG89" s="136"/>
      <c r="CH89" s="84" t="b">
        <f>OR(CG89='Krav etter opplæringslova'!$B$27,CG89='Krav etter opplæringslova'!$B$30,CG89='Krav etter opplæringslova'!$B$31,CG89='Krav etter opplæringslova'!$B$34)</f>
        <v>0</v>
      </c>
      <c r="CI89" s="84" t="str">
        <f t="shared" si="107"/>
        <v>-</v>
      </c>
      <c r="CJ89" s="84">
        <f t="shared" si="108"/>
        <v>30</v>
      </c>
      <c r="CK89" s="78">
        <f t="shared" si="109"/>
        <v>30</v>
      </c>
      <c r="CL89" s="78" t="str">
        <f t="shared" si="110"/>
        <v>Ja, 30 studiepoeng</v>
      </c>
      <c r="CM89" s="84" t="str">
        <f t="shared" si="111"/>
        <v>Ja, 30 studiepoeng</v>
      </c>
      <c r="CN89" s="106" t="str">
        <f t="shared" si="112"/>
        <v>-</v>
      </c>
      <c r="CO89" s="44"/>
      <c r="CP89" s="45"/>
    </row>
    <row r="90" spans="1:94" s="51" customFormat="1" ht="28.5" x14ac:dyDescent="0.2">
      <c r="A90" s="49">
        <f>'Formell utdanning'!A90</f>
        <v>0</v>
      </c>
      <c r="B90" s="50">
        <f>'Formell utdanning'!B90</f>
        <v>0</v>
      </c>
      <c r="C90" s="94" t="str">
        <f t="shared" si="113"/>
        <v>-</v>
      </c>
      <c r="D90" s="95" t="str">
        <f t="shared" si="114"/>
        <v>-</v>
      </c>
      <c r="E90" s="133"/>
      <c r="F90" s="55" t="str">
        <f>CONCATENATE("Studiepoeng relevant for: ",'Undervisning i fag med krav'!E90)</f>
        <v xml:space="preserve">Studiepoeng relevant for: </v>
      </c>
      <c r="G90" s="82" t="str">
        <f>IF('Undervisning i fag med krav'!E90=0,"-",F90)</f>
        <v>-</v>
      </c>
      <c r="H90" s="136"/>
      <c r="I90" s="84" t="b">
        <f>OR(H90='Krav etter opplæringslova'!$B$27,H90='Krav etter opplæringslova'!$B$30,H90='Krav etter opplæringslova'!$B$31,H90='Krav etter opplæringslova'!$B$34)</f>
        <v>0</v>
      </c>
      <c r="J90" s="84" t="str">
        <f t="shared" si="115"/>
        <v>-</v>
      </c>
      <c r="K90" s="84">
        <f t="shared" si="116"/>
        <v>30</v>
      </c>
      <c r="L90" s="78">
        <f t="shared" si="117"/>
        <v>30</v>
      </c>
      <c r="M90" s="78" t="str">
        <f t="shared" si="70"/>
        <v>Ja, 30 studiepoeng</v>
      </c>
      <c r="N90" s="84" t="str">
        <f t="shared" si="118"/>
        <v>Ja, 30 studiepoeng</v>
      </c>
      <c r="O90" s="99" t="str">
        <f t="shared" si="119"/>
        <v>-</v>
      </c>
      <c r="P90" s="139"/>
      <c r="Q90" s="82" t="str">
        <f>CONCATENATE("Studiepoeng relevant for: ",'Undervisning i fag med krav'!P90)</f>
        <v xml:space="preserve">Studiepoeng relevant for: </v>
      </c>
      <c r="R90" s="82" t="str">
        <f>IF('Undervisning i fag med krav'!P90=0,"-",Q90)</f>
        <v>-</v>
      </c>
      <c r="S90" s="136"/>
      <c r="T90" s="84" t="b">
        <f>OR(S90='Krav etter opplæringslova'!$B$27,S90='Krav etter opplæringslova'!$B$30,S90='Krav etter opplæringslova'!$B$31,S90='Krav etter opplæringslova'!$B$34)</f>
        <v>0</v>
      </c>
      <c r="U90" s="84" t="str">
        <f t="shared" si="71"/>
        <v>-</v>
      </c>
      <c r="V90" s="84">
        <f t="shared" si="72"/>
        <v>30</v>
      </c>
      <c r="W90" s="78">
        <f t="shared" si="73"/>
        <v>30</v>
      </c>
      <c r="X90" s="78" t="str">
        <f t="shared" si="74"/>
        <v>Ja, 30 studiepoeng</v>
      </c>
      <c r="Y90" s="84" t="str">
        <f t="shared" si="75"/>
        <v>Ja, 30 studiepoeng</v>
      </c>
      <c r="Z90" s="99" t="str">
        <f t="shared" si="76"/>
        <v>-</v>
      </c>
      <c r="AA90" s="142"/>
      <c r="AB90" s="82" t="str">
        <f>CONCATENATE("Studiepoeng relevant for: ",'Undervisning i fag med krav'!AA90)</f>
        <v xml:space="preserve">Studiepoeng relevant for: </v>
      </c>
      <c r="AC90" s="82" t="str">
        <f>IF('Undervisning i fag med krav'!AA90=0,"-",AB90)</f>
        <v>-</v>
      </c>
      <c r="AD90" s="136"/>
      <c r="AE90" s="84" t="b">
        <f>OR(AD90='Krav etter opplæringslova'!$B$27,AD90='Krav etter opplæringslova'!$B$30,AD90='Krav etter opplæringslova'!$B$31,AD90='Krav etter opplæringslova'!$B$34)</f>
        <v>0</v>
      </c>
      <c r="AF90" s="84" t="str">
        <f t="shared" si="77"/>
        <v>-</v>
      </c>
      <c r="AG90" s="84">
        <f t="shared" si="78"/>
        <v>30</v>
      </c>
      <c r="AH90" s="78">
        <f t="shared" si="79"/>
        <v>30</v>
      </c>
      <c r="AI90" s="78" t="str">
        <f t="shared" si="80"/>
        <v>Ja, 30 studiepoeng</v>
      </c>
      <c r="AJ90" s="84" t="str">
        <f t="shared" si="81"/>
        <v>Ja, 30 studiepoeng</v>
      </c>
      <c r="AK90" s="99" t="str">
        <f t="shared" si="82"/>
        <v>-</v>
      </c>
      <c r="AL90" s="139"/>
      <c r="AM90" s="82" t="str">
        <f>CONCATENATE("Studiepoeng relevant for: ",'Undervisning i fag med krav'!AL90)</f>
        <v xml:space="preserve">Studiepoeng relevant for: </v>
      </c>
      <c r="AN90" s="82" t="str">
        <f>IF('Undervisning i fag med krav'!AL90=0,"-",AM90)</f>
        <v>-</v>
      </c>
      <c r="AO90" s="136"/>
      <c r="AP90" s="84" t="b">
        <f>OR(AO90='Krav etter opplæringslova'!$B$27,AO90='Krav etter opplæringslova'!$B$30,AO90='Krav etter opplæringslova'!$B$31,AO90='Krav etter opplæringslova'!$B$34)</f>
        <v>0</v>
      </c>
      <c r="AQ90" s="84" t="str">
        <f t="shared" si="83"/>
        <v>-</v>
      </c>
      <c r="AR90" s="84">
        <f t="shared" si="84"/>
        <v>30</v>
      </c>
      <c r="AS90" s="78">
        <f t="shared" si="85"/>
        <v>30</v>
      </c>
      <c r="AT90" s="78" t="str">
        <f t="shared" si="86"/>
        <v>Ja, 30 studiepoeng</v>
      </c>
      <c r="AU90" s="84" t="str">
        <f t="shared" si="87"/>
        <v>Ja, 30 studiepoeng</v>
      </c>
      <c r="AV90" s="99" t="str">
        <f t="shared" si="88"/>
        <v>-</v>
      </c>
      <c r="AW90" s="142"/>
      <c r="AX90" s="82" t="str">
        <f>CONCATENATE("Studiepoeng relevant for: ",'Undervisning i fag med krav'!AW90)</f>
        <v xml:space="preserve">Studiepoeng relevant for: </v>
      </c>
      <c r="AY90" s="82" t="str">
        <f>IF('Undervisning i fag med krav'!AW90=0,"-",AX90)</f>
        <v>-</v>
      </c>
      <c r="AZ90" s="136"/>
      <c r="BA90" s="84" t="b">
        <f>OR(AZ90='Krav etter opplæringslova'!$B$27,AZ90='Krav etter opplæringslova'!$B$30,AZ90='Krav etter opplæringslova'!$B$31,AZ90='Krav etter opplæringslova'!$B$34)</f>
        <v>0</v>
      </c>
      <c r="BB90" s="84" t="str">
        <f t="shared" si="89"/>
        <v>-</v>
      </c>
      <c r="BC90" s="84">
        <f t="shared" si="90"/>
        <v>30</v>
      </c>
      <c r="BD90" s="78">
        <f t="shared" si="91"/>
        <v>30</v>
      </c>
      <c r="BE90" s="78" t="str">
        <f t="shared" si="92"/>
        <v>Ja, 30 studiepoeng</v>
      </c>
      <c r="BF90" s="84" t="str">
        <f t="shared" si="93"/>
        <v>Ja, 30 studiepoeng</v>
      </c>
      <c r="BG90" s="99" t="str">
        <f t="shared" si="94"/>
        <v>-</v>
      </c>
      <c r="BH90" s="139"/>
      <c r="BI90" s="82" t="str">
        <f>CONCATENATE("Studiepoeng relevant for: ",'Undervisning i fag med krav'!BH90)</f>
        <v xml:space="preserve">Studiepoeng relevant for: </v>
      </c>
      <c r="BJ90" s="82" t="str">
        <f>IF('Undervisning i fag med krav'!BH90=0,"-",BI90)</f>
        <v>-</v>
      </c>
      <c r="BK90" s="136"/>
      <c r="BL90" s="84" t="b">
        <f>OR(BK90='Krav etter opplæringslova'!$B$27,BK90='Krav etter opplæringslova'!$B$30,BK90='Krav etter opplæringslova'!$B$31,BK90='Krav etter opplæringslova'!$B$34)</f>
        <v>0</v>
      </c>
      <c r="BM90" s="84" t="str">
        <f t="shared" si="95"/>
        <v>-</v>
      </c>
      <c r="BN90" s="84">
        <f t="shared" si="96"/>
        <v>30</v>
      </c>
      <c r="BO90" s="78">
        <f t="shared" si="97"/>
        <v>30</v>
      </c>
      <c r="BP90" s="78" t="str">
        <f t="shared" si="98"/>
        <v>Ja, 30 studiepoeng</v>
      </c>
      <c r="BQ90" s="84" t="str">
        <f t="shared" si="99"/>
        <v>Ja, 30 studiepoeng</v>
      </c>
      <c r="BR90" s="101" t="str">
        <f t="shared" si="100"/>
        <v>-</v>
      </c>
      <c r="BS90" s="142"/>
      <c r="BT90" s="82" t="str">
        <f>CONCATENATE("Studiepoeng relevant for: ",'Undervisning i fag med krav'!BS90)</f>
        <v xml:space="preserve">Studiepoeng relevant for: </v>
      </c>
      <c r="BU90" s="82" t="str">
        <f>IF('Undervisning i fag med krav'!BS90=0,"-",BT90)</f>
        <v>-</v>
      </c>
      <c r="BV90" s="136"/>
      <c r="BW90" s="84" t="b">
        <f>OR(BV90='Krav etter opplæringslova'!$B$27,BV90='Krav etter opplæringslova'!$B$30,BV90='Krav etter opplæringslova'!$B$31,BV90='Krav etter opplæringslova'!$B$34)</f>
        <v>0</v>
      </c>
      <c r="BX90" s="84" t="str">
        <f t="shared" si="101"/>
        <v>-</v>
      </c>
      <c r="BY90" s="84">
        <f t="shared" si="102"/>
        <v>30</v>
      </c>
      <c r="BZ90" s="78">
        <f t="shared" si="103"/>
        <v>30</v>
      </c>
      <c r="CA90" s="78" t="str">
        <f t="shared" si="104"/>
        <v>Ja, 30 studiepoeng</v>
      </c>
      <c r="CB90" s="84" t="str">
        <f t="shared" si="105"/>
        <v>Ja, 30 studiepoeng</v>
      </c>
      <c r="CC90" s="101" t="str">
        <f t="shared" si="106"/>
        <v>-</v>
      </c>
      <c r="CD90" s="142"/>
      <c r="CE90" s="82" t="str">
        <f>CONCATENATE("Studiepoeng relevant for: ",'Undervisning i fag med krav'!CD90)</f>
        <v xml:space="preserve">Studiepoeng relevant for: </v>
      </c>
      <c r="CF90" s="82" t="str">
        <f>IF('Undervisning i fag med krav'!CD90=0,"-",CE90)</f>
        <v>-</v>
      </c>
      <c r="CG90" s="136"/>
      <c r="CH90" s="84" t="b">
        <f>OR(CG90='Krav etter opplæringslova'!$B$27,CG90='Krav etter opplæringslova'!$B$30,CG90='Krav etter opplæringslova'!$B$31,CG90='Krav etter opplæringslova'!$B$34)</f>
        <v>0</v>
      </c>
      <c r="CI90" s="84" t="str">
        <f t="shared" si="107"/>
        <v>-</v>
      </c>
      <c r="CJ90" s="84">
        <f t="shared" si="108"/>
        <v>30</v>
      </c>
      <c r="CK90" s="78">
        <f t="shared" si="109"/>
        <v>30</v>
      </c>
      <c r="CL90" s="78" t="str">
        <f t="shared" si="110"/>
        <v>Ja, 30 studiepoeng</v>
      </c>
      <c r="CM90" s="84" t="str">
        <f t="shared" si="111"/>
        <v>Ja, 30 studiepoeng</v>
      </c>
      <c r="CN90" s="106" t="str">
        <f t="shared" si="112"/>
        <v>-</v>
      </c>
      <c r="CO90" s="44"/>
      <c r="CP90" s="45"/>
    </row>
    <row r="91" spans="1:94" s="51" customFormat="1" ht="28.5" x14ac:dyDescent="0.2">
      <c r="A91" s="49">
        <f>'Formell utdanning'!A91</f>
        <v>0</v>
      </c>
      <c r="B91" s="50">
        <f>'Formell utdanning'!B91</f>
        <v>0</v>
      </c>
      <c r="C91" s="94" t="str">
        <f t="shared" si="113"/>
        <v>-</v>
      </c>
      <c r="D91" s="95" t="str">
        <f t="shared" si="114"/>
        <v>-</v>
      </c>
      <c r="E91" s="133"/>
      <c r="F91" s="55" t="str">
        <f>CONCATENATE("Studiepoeng relevant for: ",'Undervisning i fag med krav'!E91)</f>
        <v xml:space="preserve">Studiepoeng relevant for: </v>
      </c>
      <c r="G91" s="82" t="str">
        <f>IF('Undervisning i fag med krav'!E91=0,"-",F91)</f>
        <v>-</v>
      </c>
      <c r="H91" s="136"/>
      <c r="I91" s="84" t="b">
        <f>OR(H91='Krav etter opplæringslova'!$B$27,H91='Krav etter opplæringslova'!$B$30,H91='Krav etter opplæringslova'!$B$31,H91='Krav etter opplæringslova'!$B$34)</f>
        <v>0</v>
      </c>
      <c r="J91" s="84" t="str">
        <f t="shared" si="115"/>
        <v>-</v>
      </c>
      <c r="K91" s="84">
        <f t="shared" si="116"/>
        <v>30</v>
      </c>
      <c r="L91" s="78">
        <f t="shared" si="117"/>
        <v>30</v>
      </c>
      <c r="M91" s="78" t="str">
        <f t="shared" si="70"/>
        <v>Ja, 30 studiepoeng</v>
      </c>
      <c r="N91" s="84" t="str">
        <f t="shared" si="118"/>
        <v>Ja, 30 studiepoeng</v>
      </c>
      <c r="O91" s="99" t="str">
        <f t="shared" si="119"/>
        <v>-</v>
      </c>
      <c r="P91" s="139"/>
      <c r="Q91" s="82" t="str">
        <f>CONCATENATE("Studiepoeng relevant for: ",'Undervisning i fag med krav'!P91)</f>
        <v xml:space="preserve">Studiepoeng relevant for: </v>
      </c>
      <c r="R91" s="82" t="str">
        <f>IF('Undervisning i fag med krav'!P91=0,"-",Q91)</f>
        <v>-</v>
      </c>
      <c r="S91" s="136"/>
      <c r="T91" s="84" t="b">
        <f>OR(S91='Krav etter opplæringslova'!$B$27,S91='Krav etter opplæringslova'!$B$30,S91='Krav etter opplæringslova'!$B$31,S91='Krav etter opplæringslova'!$B$34)</f>
        <v>0</v>
      </c>
      <c r="U91" s="84" t="str">
        <f t="shared" si="71"/>
        <v>-</v>
      </c>
      <c r="V91" s="84">
        <f t="shared" si="72"/>
        <v>30</v>
      </c>
      <c r="W91" s="78">
        <f t="shared" si="73"/>
        <v>30</v>
      </c>
      <c r="X91" s="78" t="str">
        <f t="shared" si="74"/>
        <v>Ja, 30 studiepoeng</v>
      </c>
      <c r="Y91" s="84" t="str">
        <f t="shared" si="75"/>
        <v>Ja, 30 studiepoeng</v>
      </c>
      <c r="Z91" s="99" t="str">
        <f t="shared" si="76"/>
        <v>-</v>
      </c>
      <c r="AA91" s="142"/>
      <c r="AB91" s="82" t="str">
        <f>CONCATENATE("Studiepoeng relevant for: ",'Undervisning i fag med krav'!AA91)</f>
        <v xml:space="preserve">Studiepoeng relevant for: </v>
      </c>
      <c r="AC91" s="82" t="str">
        <f>IF('Undervisning i fag med krav'!AA91=0,"-",AB91)</f>
        <v>-</v>
      </c>
      <c r="AD91" s="136"/>
      <c r="AE91" s="84" t="b">
        <f>OR(AD91='Krav etter opplæringslova'!$B$27,AD91='Krav etter opplæringslova'!$B$30,AD91='Krav etter opplæringslova'!$B$31,AD91='Krav etter opplæringslova'!$B$34)</f>
        <v>0</v>
      </c>
      <c r="AF91" s="84" t="str">
        <f t="shared" si="77"/>
        <v>-</v>
      </c>
      <c r="AG91" s="84">
        <f t="shared" si="78"/>
        <v>30</v>
      </c>
      <c r="AH91" s="78">
        <f t="shared" si="79"/>
        <v>30</v>
      </c>
      <c r="AI91" s="78" t="str">
        <f t="shared" si="80"/>
        <v>Ja, 30 studiepoeng</v>
      </c>
      <c r="AJ91" s="84" t="str">
        <f t="shared" si="81"/>
        <v>Ja, 30 studiepoeng</v>
      </c>
      <c r="AK91" s="99" t="str">
        <f t="shared" si="82"/>
        <v>-</v>
      </c>
      <c r="AL91" s="139"/>
      <c r="AM91" s="82" t="str">
        <f>CONCATENATE("Studiepoeng relevant for: ",'Undervisning i fag med krav'!AL91)</f>
        <v xml:space="preserve">Studiepoeng relevant for: </v>
      </c>
      <c r="AN91" s="82" t="str">
        <f>IF('Undervisning i fag med krav'!AL91=0,"-",AM91)</f>
        <v>-</v>
      </c>
      <c r="AO91" s="136"/>
      <c r="AP91" s="84" t="b">
        <f>OR(AO91='Krav etter opplæringslova'!$B$27,AO91='Krav etter opplæringslova'!$B$30,AO91='Krav etter opplæringslova'!$B$31,AO91='Krav etter opplæringslova'!$B$34)</f>
        <v>0</v>
      </c>
      <c r="AQ91" s="84" t="str">
        <f t="shared" si="83"/>
        <v>-</v>
      </c>
      <c r="AR91" s="84">
        <f t="shared" si="84"/>
        <v>30</v>
      </c>
      <c r="AS91" s="78">
        <f t="shared" si="85"/>
        <v>30</v>
      </c>
      <c r="AT91" s="78" t="str">
        <f t="shared" si="86"/>
        <v>Ja, 30 studiepoeng</v>
      </c>
      <c r="AU91" s="84" t="str">
        <f t="shared" si="87"/>
        <v>Ja, 30 studiepoeng</v>
      </c>
      <c r="AV91" s="99" t="str">
        <f t="shared" si="88"/>
        <v>-</v>
      </c>
      <c r="AW91" s="142"/>
      <c r="AX91" s="82" t="str">
        <f>CONCATENATE("Studiepoeng relevant for: ",'Undervisning i fag med krav'!AW91)</f>
        <v xml:space="preserve">Studiepoeng relevant for: </v>
      </c>
      <c r="AY91" s="82" t="str">
        <f>IF('Undervisning i fag med krav'!AW91=0,"-",AX91)</f>
        <v>-</v>
      </c>
      <c r="AZ91" s="136"/>
      <c r="BA91" s="84" t="b">
        <f>OR(AZ91='Krav etter opplæringslova'!$B$27,AZ91='Krav etter opplæringslova'!$B$30,AZ91='Krav etter opplæringslova'!$B$31,AZ91='Krav etter opplæringslova'!$B$34)</f>
        <v>0</v>
      </c>
      <c r="BB91" s="84" t="str">
        <f t="shared" si="89"/>
        <v>-</v>
      </c>
      <c r="BC91" s="84">
        <f t="shared" si="90"/>
        <v>30</v>
      </c>
      <c r="BD91" s="78">
        <f t="shared" si="91"/>
        <v>30</v>
      </c>
      <c r="BE91" s="78" t="str">
        <f t="shared" si="92"/>
        <v>Ja, 30 studiepoeng</v>
      </c>
      <c r="BF91" s="84" t="str">
        <f t="shared" si="93"/>
        <v>Ja, 30 studiepoeng</v>
      </c>
      <c r="BG91" s="99" t="str">
        <f t="shared" si="94"/>
        <v>-</v>
      </c>
      <c r="BH91" s="139"/>
      <c r="BI91" s="82" t="str">
        <f>CONCATENATE("Studiepoeng relevant for: ",'Undervisning i fag med krav'!BH91)</f>
        <v xml:space="preserve">Studiepoeng relevant for: </v>
      </c>
      <c r="BJ91" s="82" t="str">
        <f>IF('Undervisning i fag med krav'!BH91=0,"-",BI91)</f>
        <v>-</v>
      </c>
      <c r="BK91" s="136"/>
      <c r="BL91" s="84" t="b">
        <f>OR(BK91='Krav etter opplæringslova'!$B$27,BK91='Krav etter opplæringslova'!$B$30,BK91='Krav etter opplæringslova'!$B$31,BK91='Krav etter opplæringslova'!$B$34)</f>
        <v>0</v>
      </c>
      <c r="BM91" s="84" t="str">
        <f t="shared" si="95"/>
        <v>-</v>
      </c>
      <c r="BN91" s="84">
        <f t="shared" si="96"/>
        <v>30</v>
      </c>
      <c r="BO91" s="78">
        <f t="shared" si="97"/>
        <v>30</v>
      </c>
      <c r="BP91" s="78" t="str">
        <f t="shared" si="98"/>
        <v>Ja, 30 studiepoeng</v>
      </c>
      <c r="BQ91" s="84" t="str">
        <f t="shared" si="99"/>
        <v>Ja, 30 studiepoeng</v>
      </c>
      <c r="BR91" s="101" t="str">
        <f t="shared" si="100"/>
        <v>-</v>
      </c>
      <c r="BS91" s="142"/>
      <c r="BT91" s="82" t="str">
        <f>CONCATENATE("Studiepoeng relevant for: ",'Undervisning i fag med krav'!BS91)</f>
        <v xml:space="preserve">Studiepoeng relevant for: </v>
      </c>
      <c r="BU91" s="82" t="str">
        <f>IF('Undervisning i fag med krav'!BS91=0,"-",BT91)</f>
        <v>-</v>
      </c>
      <c r="BV91" s="136"/>
      <c r="BW91" s="84" t="b">
        <f>OR(BV91='Krav etter opplæringslova'!$B$27,BV91='Krav etter opplæringslova'!$B$30,BV91='Krav etter opplæringslova'!$B$31,BV91='Krav etter opplæringslova'!$B$34)</f>
        <v>0</v>
      </c>
      <c r="BX91" s="84" t="str">
        <f t="shared" si="101"/>
        <v>-</v>
      </c>
      <c r="BY91" s="84">
        <f t="shared" si="102"/>
        <v>30</v>
      </c>
      <c r="BZ91" s="78">
        <f t="shared" si="103"/>
        <v>30</v>
      </c>
      <c r="CA91" s="78" t="str">
        <f t="shared" si="104"/>
        <v>Ja, 30 studiepoeng</v>
      </c>
      <c r="CB91" s="84" t="str">
        <f t="shared" si="105"/>
        <v>Ja, 30 studiepoeng</v>
      </c>
      <c r="CC91" s="101" t="str">
        <f t="shared" si="106"/>
        <v>-</v>
      </c>
      <c r="CD91" s="142"/>
      <c r="CE91" s="82" t="str">
        <f>CONCATENATE("Studiepoeng relevant for: ",'Undervisning i fag med krav'!CD91)</f>
        <v xml:space="preserve">Studiepoeng relevant for: </v>
      </c>
      <c r="CF91" s="82" t="str">
        <f>IF('Undervisning i fag med krav'!CD91=0,"-",CE91)</f>
        <v>-</v>
      </c>
      <c r="CG91" s="136"/>
      <c r="CH91" s="84" t="b">
        <f>OR(CG91='Krav etter opplæringslova'!$B$27,CG91='Krav etter opplæringslova'!$B$30,CG91='Krav etter opplæringslova'!$B$31,CG91='Krav etter opplæringslova'!$B$34)</f>
        <v>0</v>
      </c>
      <c r="CI91" s="84" t="str">
        <f t="shared" si="107"/>
        <v>-</v>
      </c>
      <c r="CJ91" s="84">
        <f t="shared" si="108"/>
        <v>30</v>
      </c>
      <c r="CK91" s="78">
        <f t="shared" si="109"/>
        <v>30</v>
      </c>
      <c r="CL91" s="78" t="str">
        <f t="shared" si="110"/>
        <v>Ja, 30 studiepoeng</v>
      </c>
      <c r="CM91" s="84" t="str">
        <f t="shared" si="111"/>
        <v>Ja, 30 studiepoeng</v>
      </c>
      <c r="CN91" s="106" t="str">
        <f t="shared" si="112"/>
        <v>-</v>
      </c>
      <c r="CO91" s="44"/>
      <c r="CP91" s="45"/>
    </row>
    <row r="92" spans="1:94" s="51" customFormat="1" ht="28.5" x14ac:dyDescent="0.2">
      <c r="A92" s="49">
        <f>'Formell utdanning'!A92</f>
        <v>0</v>
      </c>
      <c r="B92" s="50">
        <f>'Formell utdanning'!B92</f>
        <v>0</v>
      </c>
      <c r="C92" s="94" t="str">
        <f t="shared" si="113"/>
        <v>-</v>
      </c>
      <c r="D92" s="95" t="str">
        <f t="shared" si="114"/>
        <v>-</v>
      </c>
      <c r="E92" s="133"/>
      <c r="F92" s="55" t="str">
        <f>CONCATENATE("Studiepoeng relevant for: ",'Undervisning i fag med krav'!E92)</f>
        <v xml:space="preserve">Studiepoeng relevant for: </v>
      </c>
      <c r="G92" s="82" t="str">
        <f>IF('Undervisning i fag med krav'!E92=0,"-",F92)</f>
        <v>-</v>
      </c>
      <c r="H92" s="136"/>
      <c r="I92" s="84" t="b">
        <f>OR(H92='Krav etter opplæringslova'!$B$27,H92='Krav etter opplæringslova'!$B$30,H92='Krav etter opplæringslova'!$B$31,H92='Krav etter opplæringslova'!$B$34)</f>
        <v>0</v>
      </c>
      <c r="J92" s="84" t="str">
        <f t="shared" si="115"/>
        <v>-</v>
      </c>
      <c r="K92" s="84">
        <f t="shared" si="116"/>
        <v>30</v>
      </c>
      <c r="L92" s="78">
        <f t="shared" si="117"/>
        <v>30</v>
      </c>
      <c r="M92" s="78" t="str">
        <f t="shared" si="70"/>
        <v>Ja, 30 studiepoeng</v>
      </c>
      <c r="N92" s="84" t="str">
        <f t="shared" si="118"/>
        <v>Ja, 30 studiepoeng</v>
      </c>
      <c r="O92" s="99" t="str">
        <f t="shared" si="119"/>
        <v>-</v>
      </c>
      <c r="P92" s="139"/>
      <c r="Q92" s="82" t="str">
        <f>CONCATENATE("Studiepoeng relevant for: ",'Undervisning i fag med krav'!P92)</f>
        <v xml:space="preserve">Studiepoeng relevant for: </v>
      </c>
      <c r="R92" s="82" t="str">
        <f>IF('Undervisning i fag med krav'!P92=0,"-",Q92)</f>
        <v>-</v>
      </c>
      <c r="S92" s="136"/>
      <c r="T92" s="84" t="b">
        <f>OR(S92='Krav etter opplæringslova'!$B$27,S92='Krav etter opplæringslova'!$B$30,S92='Krav etter opplæringslova'!$B$31,S92='Krav etter opplæringslova'!$B$34)</f>
        <v>0</v>
      </c>
      <c r="U92" s="84" t="str">
        <f t="shared" si="71"/>
        <v>-</v>
      </c>
      <c r="V92" s="84">
        <f t="shared" si="72"/>
        <v>30</v>
      </c>
      <c r="W92" s="78">
        <f t="shared" si="73"/>
        <v>30</v>
      </c>
      <c r="X92" s="78" t="str">
        <f t="shared" si="74"/>
        <v>Ja, 30 studiepoeng</v>
      </c>
      <c r="Y92" s="84" t="str">
        <f t="shared" si="75"/>
        <v>Ja, 30 studiepoeng</v>
      </c>
      <c r="Z92" s="99" t="str">
        <f t="shared" si="76"/>
        <v>-</v>
      </c>
      <c r="AA92" s="142"/>
      <c r="AB92" s="82" t="str">
        <f>CONCATENATE("Studiepoeng relevant for: ",'Undervisning i fag med krav'!AA92)</f>
        <v xml:space="preserve">Studiepoeng relevant for: </v>
      </c>
      <c r="AC92" s="82" t="str">
        <f>IF('Undervisning i fag med krav'!AA92=0,"-",AB92)</f>
        <v>-</v>
      </c>
      <c r="AD92" s="136"/>
      <c r="AE92" s="84" t="b">
        <f>OR(AD92='Krav etter opplæringslova'!$B$27,AD92='Krav etter opplæringslova'!$B$30,AD92='Krav etter opplæringslova'!$B$31,AD92='Krav etter opplæringslova'!$B$34)</f>
        <v>0</v>
      </c>
      <c r="AF92" s="84" t="str">
        <f t="shared" si="77"/>
        <v>-</v>
      </c>
      <c r="AG92" s="84">
        <f t="shared" si="78"/>
        <v>30</v>
      </c>
      <c r="AH92" s="78">
        <f t="shared" si="79"/>
        <v>30</v>
      </c>
      <c r="AI92" s="78" t="str">
        <f t="shared" si="80"/>
        <v>Ja, 30 studiepoeng</v>
      </c>
      <c r="AJ92" s="84" t="str">
        <f t="shared" si="81"/>
        <v>Ja, 30 studiepoeng</v>
      </c>
      <c r="AK92" s="99" t="str">
        <f t="shared" si="82"/>
        <v>-</v>
      </c>
      <c r="AL92" s="139"/>
      <c r="AM92" s="82" t="str">
        <f>CONCATENATE("Studiepoeng relevant for: ",'Undervisning i fag med krav'!AL92)</f>
        <v xml:space="preserve">Studiepoeng relevant for: </v>
      </c>
      <c r="AN92" s="82" t="str">
        <f>IF('Undervisning i fag med krav'!AL92=0,"-",AM92)</f>
        <v>-</v>
      </c>
      <c r="AO92" s="136"/>
      <c r="AP92" s="84" t="b">
        <f>OR(AO92='Krav etter opplæringslova'!$B$27,AO92='Krav etter opplæringslova'!$B$30,AO92='Krav etter opplæringslova'!$B$31,AO92='Krav etter opplæringslova'!$B$34)</f>
        <v>0</v>
      </c>
      <c r="AQ92" s="84" t="str">
        <f t="shared" si="83"/>
        <v>-</v>
      </c>
      <c r="AR92" s="84">
        <f t="shared" si="84"/>
        <v>30</v>
      </c>
      <c r="AS92" s="78">
        <f t="shared" si="85"/>
        <v>30</v>
      </c>
      <c r="AT92" s="78" t="str">
        <f t="shared" si="86"/>
        <v>Ja, 30 studiepoeng</v>
      </c>
      <c r="AU92" s="84" t="str">
        <f t="shared" si="87"/>
        <v>Ja, 30 studiepoeng</v>
      </c>
      <c r="AV92" s="99" t="str">
        <f t="shared" si="88"/>
        <v>-</v>
      </c>
      <c r="AW92" s="142"/>
      <c r="AX92" s="82" t="str">
        <f>CONCATENATE("Studiepoeng relevant for: ",'Undervisning i fag med krav'!AW92)</f>
        <v xml:space="preserve">Studiepoeng relevant for: </v>
      </c>
      <c r="AY92" s="82" t="str">
        <f>IF('Undervisning i fag med krav'!AW92=0,"-",AX92)</f>
        <v>-</v>
      </c>
      <c r="AZ92" s="136"/>
      <c r="BA92" s="84" t="b">
        <f>OR(AZ92='Krav etter opplæringslova'!$B$27,AZ92='Krav etter opplæringslova'!$B$30,AZ92='Krav etter opplæringslova'!$B$31,AZ92='Krav etter opplæringslova'!$B$34)</f>
        <v>0</v>
      </c>
      <c r="BB92" s="84" t="str">
        <f t="shared" si="89"/>
        <v>-</v>
      </c>
      <c r="BC92" s="84">
        <f t="shared" si="90"/>
        <v>30</v>
      </c>
      <c r="BD92" s="78">
        <f t="shared" si="91"/>
        <v>30</v>
      </c>
      <c r="BE92" s="78" t="str">
        <f t="shared" si="92"/>
        <v>Ja, 30 studiepoeng</v>
      </c>
      <c r="BF92" s="84" t="str">
        <f t="shared" si="93"/>
        <v>Ja, 30 studiepoeng</v>
      </c>
      <c r="BG92" s="99" t="str">
        <f t="shared" si="94"/>
        <v>-</v>
      </c>
      <c r="BH92" s="139"/>
      <c r="BI92" s="82" t="str">
        <f>CONCATENATE("Studiepoeng relevant for: ",'Undervisning i fag med krav'!BH92)</f>
        <v xml:space="preserve">Studiepoeng relevant for: </v>
      </c>
      <c r="BJ92" s="82" t="str">
        <f>IF('Undervisning i fag med krav'!BH92=0,"-",BI92)</f>
        <v>-</v>
      </c>
      <c r="BK92" s="136"/>
      <c r="BL92" s="84" t="b">
        <f>OR(BK92='Krav etter opplæringslova'!$B$27,BK92='Krav etter opplæringslova'!$B$30,BK92='Krav etter opplæringslova'!$B$31,BK92='Krav etter opplæringslova'!$B$34)</f>
        <v>0</v>
      </c>
      <c r="BM92" s="84" t="str">
        <f t="shared" si="95"/>
        <v>-</v>
      </c>
      <c r="BN92" s="84">
        <f t="shared" si="96"/>
        <v>30</v>
      </c>
      <c r="BO92" s="78">
        <f t="shared" si="97"/>
        <v>30</v>
      </c>
      <c r="BP92" s="78" t="str">
        <f t="shared" si="98"/>
        <v>Ja, 30 studiepoeng</v>
      </c>
      <c r="BQ92" s="84" t="str">
        <f t="shared" si="99"/>
        <v>Ja, 30 studiepoeng</v>
      </c>
      <c r="BR92" s="101" t="str">
        <f t="shared" si="100"/>
        <v>-</v>
      </c>
      <c r="BS92" s="142"/>
      <c r="BT92" s="82" t="str">
        <f>CONCATENATE("Studiepoeng relevant for: ",'Undervisning i fag med krav'!BS92)</f>
        <v xml:space="preserve">Studiepoeng relevant for: </v>
      </c>
      <c r="BU92" s="82" t="str">
        <f>IF('Undervisning i fag med krav'!BS92=0,"-",BT92)</f>
        <v>-</v>
      </c>
      <c r="BV92" s="136"/>
      <c r="BW92" s="84" t="b">
        <f>OR(BV92='Krav etter opplæringslova'!$B$27,BV92='Krav etter opplæringslova'!$B$30,BV92='Krav etter opplæringslova'!$B$31,BV92='Krav etter opplæringslova'!$B$34)</f>
        <v>0</v>
      </c>
      <c r="BX92" s="84" t="str">
        <f t="shared" si="101"/>
        <v>-</v>
      </c>
      <c r="BY92" s="84">
        <f t="shared" si="102"/>
        <v>30</v>
      </c>
      <c r="BZ92" s="78">
        <f t="shared" si="103"/>
        <v>30</v>
      </c>
      <c r="CA92" s="78" t="str">
        <f t="shared" si="104"/>
        <v>Ja, 30 studiepoeng</v>
      </c>
      <c r="CB92" s="84" t="str">
        <f t="shared" si="105"/>
        <v>Ja, 30 studiepoeng</v>
      </c>
      <c r="CC92" s="101" t="str">
        <f t="shared" si="106"/>
        <v>-</v>
      </c>
      <c r="CD92" s="142"/>
      <c r="CE92" s="82" t="str">
        <f>CONCATENATE("Studiepoeng relevant for: ",'Undervisning i fag med krav'!CD92)</f>
        <v xml:space="preserve">Studiepoeng relevant for: </v>
      </c>
      <c r="CF92" s="82" t="str">
        <f>IF('Undervisning i fag med krav'!CD92=0,"-",CE92)</f>
        <v>-</v>
      </c>
      <c r="CG92" s="136"/>
      <c r="CH92" s="84" t="b">
        <f>OR(CG92='Krav etter opplæringslova'!$B$27,CG92='Krav etter opplæringslova'!$B$30,CG92='Krav etter opplæringslova'!$B$31,CG92='Krav etter opplæringslova'!$B$34)</f>
        <v>0</v>
      </c>
      <c r="CI92" s="84" t="str">
        <f t="shared" si="107"/>
        <v>-</v>
      </c>
      <c r="CJ92" s="84">
        <f t="shared" si="108"/>
        <v>30</v>
      </c>
      <c r="CK92" s="78">
        <f t="shared" si="109"/>
        <v>30</v>
      </c>
      <c r="CL92" s="78" t="str">
        <f t="shared" si="110"/>
        <v>Ja, 30 studiepoeng</v>
      </c>
      <c r="CM92" s="84" t="str">
        <f t="shared" si="111"/>
        <v>Ja, 30 studiepoeng</v>
      </c>
      <c r="CN92" s="106" t="str">
        <f t="shared" si="112"/>
        <v>-</v>
      </c>
      <c r="CO92" s="44"/>
      <c r="CP92" s="45"/>
    </row>
    <row r="93" spans="1:94" s="51" customFormat="1" ht="28.5" x14ac:dyDescent="0.2">
      <c r="A93" s="49">
        <f>'Formell utdanning'!A93</f>
        <v>0</v>
      </c>
      <c r="B93" s="50">
        <f>'Formell utdanning'!B93</f>
        <v>0</v>
      </c>
      <c r="C93" s="94" t="str">
        <f t="shared" si="113"/>
        <v>-</v>
      </c>
      <c r="D93" s="95" t="str">
        <f t="shared" si="114"/>
        <v>-</v>
      </c>
      <c r="E93" s="133"/>
      <c r="F93" s="55" t="str">
        <f>CONCATENATE("Studiepoeng relevant for: ",'Undervisning i fag med krav'!E93)</f>
        <v xml:space="preserve">Studiepoeng relevant for: </v>
      </c>
      <c r="G93" s="82" t="str">
        <f>IF('Undervisning i fag med krav'!E93=0,"-",F93)</f>
        <v>-</v>
      </c>
      <c r="H93" s="136"/>
      <c r="I93" s="84" t="b">
        <f>OR(H93='Krav etter opplæringslova'!$B$27,H93='Krav etter opplæringslova'!$B$30,H93='Krav etter opplæringslova'!$B$31,H93='Krav etter opplæringslova'!$B$34)</f>
        <v>0</v>
      </c>
      <c r="J93" s="84" t="str">
        <f t="shared" si="115"/>
        <v>-</v>
      </c>
      <c r="K93" s="84">
        <f t="shared" si="116"/>
        <v>30</v>
      </c>
      <c r="L93" s="78">
        <f t="shared" si="117"/>
        <v>30</v>
      </c>
      <c r="M93" s="78" t="str">
        <f t="shared" si="70"/>
        <v>Ja, 30 studiepoeng</v>
      </c>
      <c r="N93" s="84" t="str">
        <f t="shared" si="118"/>
        <v>Ja, 30 studiepoeng</v>
      </c>
      <c r="O93" s="99" t="str">
        <f t="shared" si="119"/>
        <v>-</v>
      </c>
      <c r="P93" s="139"/>
      <c r="Q93" s="82" t="str">
        <f>CONCATENATE("Studiepoeng relevant for: ",'Undervisning i fag med krav'!P93)</f>
        <v xml:space="preserve">Studiepoeng relevant for: </v>
      </c>
      <c r="R93" s="82" t="str">
        <f>IF('Undervisning i fag med krav'!P93=0,"-",Q93)</f>
        <v>-</v>
      </c>
      <c r="S93" s="136"/>
      <c r="T93" s="84" t="b">
        <f>OR(S93='Krav etter opplæringslova'!$B$27,S93='Krav etter opplæringslova'!$B$30,S93='Krav etter opplæringslova'!$B$31,S93='Krav etter opplæringslova'!$B$34)</f>
        <v>0</v>
      </c>
      <c r="U93" s="84" t="str">
        <f t="shared" si="71"/>
        <v>-</v>
      </c>
      <c r="V93" s="84">
        <f t="shared" si="72"/>
        <v>30</v>
      </c>
      <c r="W93" s="78">
        <f t="shared" si="73"/>
        <v>30</v>
      </c>
      <c r="X93" s="78" t="str">
        <f t="shared" si="74"/>
        <v>Ja, 30 studiepoeng</v>
      </c>
      <c r="Y93" s="84" t="str">
        <f t="shared" si="75"/>
        <v>Ja, 30 studiepoeng</v>
      </c>
      <c r="Z93" s="99" t="str">
        <f t="shared" si="76"/>
        <v>-</v>
      </c>
      <c r="AA93" s="142"/>
      <c r="AB93" s="82" t="str">
        <f>CONCATENATE("Studiepoeng relevant for: ",'Undervisning i fag med krav'!AA93)</f>
        <v xml:space="preserve">Studiepoeng relevant for: </v>
      </c>
      <c r="AC93" s="82" t="str">
        <f>IF('Undervisning i fag med krav'!AA93=0,"-",AB93)</f>
        <v>-</v>
      </c>
      <c r="AD93" s="136"/>
      <c r="AE93" s="84" t="b">
        <f>OR(AD93='Krav etter opplæringslova'!$B$27,AD93='Krav etter opplæringslova'!$B$30,AD93='Krav etter opplæringslova'!$B$31,AD93='Krav etter opplæringslova'!$B$34)</f>
        <v>0</v>
      </c>
      <c r="AF93" s="84" t="str">
        <f t="shared" si="77"/>
        <v>-</v>
      </c>
      <c r="AG93" s="84">
        <f t="shared" si="78"/>
        <v>30</v>
      </c>
      <c r="AH93" s="78">
        <f t="shared" si="79"/>
        <v>30</v>
      </c>
      <c r="AI93" s="78" t="str">
        <f t="shared" si="80"/>
        <v>Ja, 30 studiepoeng</v>
      </c>
      <c r="AJ93" s="84" t="str">
        <f t="shared" si="81"/>
        <v>Ja, 30 studiepoeng</v>
      </c>
      <c r="AK93" s="99" t="str">
        <f t="shared" si="82"/>
        <v>-</v>
      </c>
      <c r="AL93" s="139"/>
      <c r="AM93" s="82" t="str">
        <f>CONCATENATE("Studiepoeng relevant for: ",'Undervisning i fag med krav'!AL93)</f>
        <v xml:space="preserve">Studiepoeng relevant for: </v>
      </c>
      <c r="AN93" s="82" t="str">
        <f>IF('Undervisning i fag med krav'!AL93=0,"-",AM93)</f>
        <v>-</v>
      </c>
      <c r="AO93" s="136"/>
      <c r="AP93" s="84" t="b">
        <f>OR(AO93='Krav etter opplæringslova'!$B$27,AO93='Krav etter opplæringslova'!$B$30,AO93='Krav etter opplæringslova'!$B$31,AO93='Krav etter opplæringslova'!$B$34)</f>
        <v>0</v>
      </c>
      <c r="AQ93" s="84" t="str">
        <f t="shared" si="83"/>
        <v>-</v>
      </c>
      <c r="AR93" s="84">
        <f t="shared" si="84"/>
        <v>30</v>
      </c>
      <c r="AS93" s="78">
        <f t="shared" si="85"/>
        <v>30</v>
      </c>
      <c r="AT93" s="78" t="str">
        <f t="shared" si="86"/>
        <v>Ja, 30 studiepoeng</v>
      </c>
      <c r="AU93" s="84" t="str">
        <f t="shared" si="87"/>
        <v>Ja, 30 studiepoeng</v>
      </c>
      <c r="AV93" s="99" t="str">
        <f t="shared" si="88"/>
        <v>-</v>
      </c>
      <c r="AW93" s="142"/>
      <c r="AX93" s="82" t="str">
        <f>CONCATENATE("Studiepoeng relevant for: ",'Undervisning i fag med krav'!AW93)</f>
        <v xml:space="preserve">Studiepoeng relevant for: </v>
      </c>
      <c r="AY93" s="82" t="str">
        <f>IF('Undervisning i fag med krav'!AW93=0,"-",AX93)</f>
        <v>-</v>
      </c>
      <c r="AZ93" s="136"/>
      <c r="BA93" s="84" t="b">
        <f>OR(AZ93='Krav etter opplæringslova'!$B$27,AZ93='Krav etter opplæringslova'!$B$30,AZ93='Krav etter opplæringslova'!$B$31,AZ93='Krav etter opplæringslova'!$B$34)</f>
        <v>0</v>
      </c>
      <c r="BB93" s="84" t="str">
        <f t="shared" si="89"/>
        <v>-</v>
      </c>
      <c r="BC93" s="84">
        <f t="shared" si="90"/>
        <v>30</v>
      </c>
      <c r="BD93" s="78">
        <f t="shared" si="91"/>
        <v>30</v>
      </c>
      <c r="BE93" s="78" t="str">
        <f t="shared" si="92"/>
        <v>Ja, 30 studiepoeng</v>
      </c>
      <c r="BF93" s="84" t="str">
        <f t="shared" si="93"/>
        <v>Ja, 30 studiepoeng</v>
      </c>
      <c r="BG93" s="99" t="str">
        <f t="shared" si="94"/>
        <v>-</v>
      </c>
      <c r="BH93" s="139"/>
      <c r="BI93" s="82" t="str">
        <f>CONCATENATE("Studiepoeng relevant for: ",'Undervisning i fag med krav'!BH93)</f>
        <v xml:space="preserve">Studiepoeng relevant for: </v>
      </c>
      <c r="BJ93" s="82" t="str">
        <f>IF('Undervisning i fag med krav'!BH93=0,"-",BI93)</f>
        <v>-</v>
      </c>
      <c r="BK93" s="136"/>
      <c r="BL93" s="84" t="b">
        <f>OR(BK93='Krav etter opplæringslova'!$B$27,BK93='Krav etter opplæringslova'!$B$30,BK93='Krav etter opplæringslova'!$B$31,BK93='Krav etter opplæringslova'!$B$34)</f>
        <v>0</v>
      </c>
      <c r="BM93" s="84" t="str">
        <f t="shared" si="95"/>
        <v>-</v>
      </c>
      <c r="BN93" s="84">
        <f t="shared" si="96"/>
        <v>30</v>
      </c>
      <c r="BO93" s="78">
        <f t="shared" si="97"/>
        <v>30</v>
      </c>
      <c r="BP93" s="78" t="str">
        <f t="shared" si="98"/>
        <v>Ja, 30 studiepoeng</v>
      </c>
      <c r="BQ93" s="84" t="str">
        <f t="shared" si="99"/>
        <v>Ja, 30 studiepoeng</v>
      </c>
      <c r="BR93" s="101" t="str">
        <f t="shared" si="100"/>
        <v>-</v>
      </c>
      <c r="BS93" s="142"/>
      <c r="BT93" s="82" t="str">
        <f>CONCATENATE("Studiepoeng relevant for: ",'Undervisning i fag med krav'!BS93)</f>
        <v xml:space="preserve">Studiepoeng relevant for: </v>
      </c>
      <c r="BU93" s="82" t="str">
        <f>IF('Undervisning i fag med krav'!BS93=0,"-",BT93)</f>
        <v>-</v>
      </c>
      <c r="BV93" s="136"/>
      <c r="BW93" s="84" t="b">
        <f>OR(BV93='Krav etter opplæringslova'!$B$27,BV93='Krav etter opplæringslova'!$B$30,BV93='Krav etter opplæringslova'!$B$31,BV93='Krav etter opplæringslova'!$B$34)</f>
        <v>0</v>
      </c>
      <c r="BX93" s="84" t="str">
        <f t="shared" si="101"/>
        <v>-</v>
      </c>
      <c r="BY93" s="84">
        <f t="shared" si="102"/>
        <v>30</v>
      </c>
      <c r="BZ93" s="78">
        <f t="shared" si="103"/>
        <v>30</v>
      </c>
      <c r="CA93" s="78" t="str">
        <f t="shared" si="104"/>
        <v>Ja, 30 studiepoeng</v>
      </c>
      <c r="CB93" s="84" t="str">
        <f t="shared" si="105"/>
        <v>Ja, 30 studiepoeng</v>
      </c>
      <c r="CC93" s="101" t="str">
        <f t="shared" si="106"/>
        <v>-</v>
      </c>
      <c r="CD93" s="142"/>
      <c r="CE93" s="82" t="str">
        <f>CONCATENATE("Studiepoeng relevant for: ",'Undervisning i fag med krav'!CD93)</f>
        <v xml:space="preserve">Studiepoeng relevant for: </v>
      </c>
      <c r="CF93" s="82" t="str">
        <f>IF('Undervisning i fag med krav'!CD93=0,"-",CE93)</f>
        <v>-</v>
      </c>
      <c r="CG93" s="136"/>
      <c r="CH93" s="84" t="b">
        <f>OR(CG93='Krav etter opplæringslova'!$B$27,CG93='Krav etter opplæringslova'!$B$30,CG93='Krav etter opplæringslova'!$B$31,CG93='Krav etter opplæringslova'!$B$34)</f>
        <v>0</v>
      </c>
      <c r="CI93" s="84" t="str">
        <f t="shared" si="107"/>
        <v>-</v>
      </c>
      <c r="CJ93" s="84">
        <f t="shared" si="108"/>
        <v>30</v>
      </c>
      <c r="CK93" s="78">
        <f t="shared" si="109"/>
        <v>30</v>
      </c>
      <c r="CL93" s="78" t="str">
        <f t="shared" si="110"/>
        <v>Ja, 30 studiepoeng</v>
      </c>
      <c r="CM93" s="84" t="str">
        <f t="shared" si="111"/>
        <v>Ja, 30 studiepoeng</v>
      </c>
      <c r="CN93" s="106" t="str">
        <f t="shared" si="112"/>
        <v>-</v>
      </c>
      <c r="CO93" s="44"/>
      <c r="CP93" s="45"/>
    </row>
    <row r="94" spans="1:94" s="51" customFormat="1" ht="28.5" x14ac:dyDescent="0.2">
      <c r="A94" s="49">
        <f>'Formell utdanning'!A94</f>
        <v>0</v>
      </c>
      <c r="B94" s="50">
        <f>'Formell utdanning'!B94</f>
        <v>0</v>
      </c>
      <c r="C94" s="94" t="str">
        <f t="shared" si="113"/>
        <v>-</v>
      </c>
      <c r="D94" s="95" t="str">
        <f t="shared" si="114"/>
        <v>-</v>
      </c>
      <c r="E94" s="133"/>
      <c r="F94" s="55" t="str">
        <f>CONCATENATE("Studiepoeng relevant for: ",'Undervisning i fag med krav'!E94)</f>
        <v xml:space="preserve">Studiepoeng relevant for: </v>
      </c>
      <c r="G94" s="82" t="str">
        <f>IF('Undervisning i fag med krav'!E94=0,"-",F94)</f>
        <v>-</v>
      </c>
      <c r="H94" s="136"/>
      <c r="I94" s="84" t="b">
        <f>OR(H94='Krav etter opplæringslova'!$B$27,H94='Krav etter opplæringslova'!$B$30,H94='Krav etter opplæringslova'!$B$31,H94='Krav etter opplæringslova'!$B$34)</f>
        <v>0</v>
      </c>
      <c r="J94" s="84" t="str">
        <f t="shared" si="115"/>
        <v>-</v>
      </c>
      <c r="K94" s="84">
        <f t="shared" si="116"/>
        <v>30</v>
      </c>
      <c r="L94" s="78">
        <f t="shared" si="117"/>
        <v>30</v>
      </c>
      <c r="M94" s="78" t="str">
        <f t="shared" si="70"/>
        <v>Ja, 30 studiepoeng</v>
      </c>
      <c r="N94" s="84" t="str">
        <f t="shared" si="118"/>
        <v>Ja, 30 studiepoeng</v>
      </c>
      <c r="O94" s="99" t="str">
        <f t="shared" si="119"/>
        <v>-</v>
      </c>
      <c r="P94" s="139"/>
      <c r="Q94" s="82" t="str">
        <f>CONCATENATE("Studiepoeng relevant for: ",'Undervisning i fag med krav'!P94)</f>
        <v xml:space="preserve">Studiepoeng relevant for: </v>
      </c>
      <c r="R94" s="82" t="str">
        <f>IF('Undervisning i fag med krav'!P94=0,"-",Q94)</f>
        <v>-</v>
      </c>
      <c r="S94" s="136"/>
      <c r="T94" s="84" t="b">
        <f>OR(S94='Krav etter opplæringslova'!$B$27,S94='Krav etter opplæringslova'!$B$30,S94='Krav etter opplæringslova'!$B$31,S94='Krav etter opplæringslova'!$B$34)</f>
        <v>0</v>
      </c>
      <c r="U94" s="84" t="str">
        <f t="shared" si="71"/>
        <v>-</v>
      </c>
      <c r="V94" s="84">
        <f t="shared" si="72"/>
        <v>30</v>
      </c>
      <c r="W94" s="78">
        <f t="shared" si="73"/>
        <v>30</v>
      </c>
      <c r="X94" s="78" t="str">
        <f t="shared" si="74"/>
        <v>Ja, 30 studiepoeng</v>
      </c>
      <c r="Y94" s="84" t="str">
        <f t="shared" si="75"/>
        <v>Ja, 30 studiepoeng</v>
      </c>
      <c r="Z94" s="99" t="str">
        <f t="shared" si="76"/>
        <v>-</v>
      </c>
      <c r="AA94" s="142"/>
      <c r="AB94" s="82" t="str">
        <f>CONCATENATE("Studiepoeng relevant for: ",'Undervisning i fag med krav'!AA94)</f>
        <v xml:space="preserve">Studiepoeng relevant for: </v>
      </c>
      <c r="AC94" s="82" t="str">
        <f>IF('Undervisning i fag med krav'!AA94=0,"-",AB94)</f>
        <v>-</v>
      </c>
      <c r="AD94" s="136"/>
      <c r="AE94" s="84" t="b">
        <f>OR(AD94='Krav etter opplæringslova'!$B$27,AD94='Krav etter opplæringslova'!$B$30,AD94='Krav etter opplæringslova'!$B$31,AD94='Krav etter opplæringslova'!$B$34)</f>
        <v>0</v>
      </c>
      <c r="AF94" s="84" t="str">
        <f t="shared" si="77"/>
        <v>-</v>
      </c>
      <c r="AG94" s="84">
        <f t="shared" si="78"/>
        <v>30</v>
      </c>
      <c r="AH94" s="78">
        <f t="shared" si="79"/>
        <v>30</v>
      </c>
      <c r="AI94" s="78" t="str">
        <f t="shared" si="80"/>
        <v>Ja, 30 studiepoeng</v>
      </c>
      <c r="AJ94" s="84" t="str">
        <f t="shared" si="81"/>
        <v>Ja, 30 studiepoeng</v>
      </c>
      <c r="AK94" s="99" t="str">
        <f t="shared" si="82"/>
        <v>-</v>
      </c>
      <c r="AL94" s="139"/>
      <c r="AM94" s="82" t="str">
        <f>CONCATENATE("Studiepoeng relevant for: ",'Undervisning i fag med krav'!AL94)</f>
        <v xml:space="preserve">Studiepoeng relevant for: </v>
      </c>
      <c r="AN94" s="82" t="str">
        <f>IF('Undervisning i fag med krav'!AL94=0,"-",AM94)</f>
        <v>-</v>
      </c>
      <c r="AO94" s="136"/>
      <c r="AP94" s="84" t="b">
        <f>OR(AO94='Krav etter opplæringslova'!$B$27,AO94='Krav etter opplæringslova'!$B$30,AO94='Krav etter opplæringslova'!$B$31,AO94='Krav etter opplæringslova'!$B$34)</f>
        <v>0</v>
      </c>
      <c r="AQ94" s="84" t="str">
        <f t="shared" si="83"/>
        <v>-</v>
      </c>
      <c r="AR94" s="84">
        <f t="shared" si="84"/>
        <v>30</v>
      </c>
      <c r="AS94" s="78">
        <f t="shared" si="85"/>
        <v>30</v>
      </c>
      <c r="AT94" s="78" t="str">
        <f t="shared" si="86"/>
        <v>Ja, 30 studiepoeng</v>
      </c>
      <c r="AU94" s="84" t="str">
        <f t="shared" si="87"/>
        <v>Ja, 30 studiepoeng</v>
      </c>
      <c r="AV94" s="99" t="str">
        <f t="shared" si="88"/>
        <v>-</v>
      </c>
      <c r="AW94" s="142"/>
      <c r="AX94" s="82" t="str">
        <f>CONCATENATE("Studiepoeng relevant for: ",'Undervisning i fag med krav'!AW94)</f>
        <v xml:space="preserve">Studiepoeng relevant for: </v>
      </c>
      <c r="AY94" s="82" t="str">
        <f>IF('Undervisning i fag med krav'!AW94=0,"-",AX94)</f>
        <v>-</v>
      </c>
      <c r="AZ94" s="136"/>
      <c r="BA94" s="84" t="b">
        <f>OR(AZ94='Krav etter opplæringslova'!$B$27,AZ94='Krav etter opplæringslova'!$B$30,AZ94='Krav etter opplæringslova'!$B$31,AZ94='Krav etter opplæringslova'!$B$34)</f>
        <v>0</v>
      </c>
      <c r="BB94" s="84" t="str">
        <f t="shared" si="89"/>
        <v>-</v>
      </c>
      <c r="BC94" s="84">
        <f t="shared" si="90"/>
        <v>30</v>
      </c>
      <c r="BD94" s="78">
        <f t="shared" si="91"/>
        <v>30</v>
      </c>
      <c r="BE94" s="78" t="str">
        <f t="shared" si="92"/>
        <v>Ja, 30 studiepoeng</v>
      </c>
      <c r="BF94" s="84" t="str">
        <f t="shared" si="93"/>
        <v>Ja, 30 studiepoeng</v>
      </c>
      <c r="BG94" s="99" t="str">
        <f t="shared" si="94"/>
        <v>-</v>
      </c>
      <c r="BH94" s="139"/>
      <c r="BI94" s="82" t="str">
        <f>CONCATENATE("Studiepoeng relevant for: ",'Undervisning i fag med krav'!BH94)</f>
        <v xml:space="preserve">Studiepoeng relevant for: </v>
      </c>
      <c r="BJ94" s="82" t="str">
        <f>IF('Undervisning i fag med krav'!BH94=0,"-",BI94)</f>
        <v>-</v>
      </c>
      <c r="BK94" s="136"/>
      <c r="BL94" s="84" t="b">
        <f>OR(BK94='Krav etter opplæringslova'!$B$27,BK94='Krav etter opplæringslova'!$B$30,BK94='Krav etter opplæringslova'!$B$31,BK94='Krav etter opplæringslova'!$B$34)</f>
        <v>0</v>
      </c>
      <c r="BM94" s="84" t="str">
        <f t="shared" si="95"/>
        <v>-</v>
      </c>
      <c r="BN94" s="84">
        <f t="shared" si="96"/>
        <v>30</v>
      </c>
      <c r="BO94" s="78">
        <f t="shared" si="97"/>
        <v>30</v>
      </c>
      <c r="BP94" s="78" t="str">
        <f t="shared" si="98"/>
        <v>Ja, 30 studiepoeng</v>
      </c>
      <c r="BQ94" s="84" t="str">
        <f t="shared" si="99"/>
        <v>Ja, 30 studiepoeng</v>
      </c>
      <c r="BR94" s="101" t="str">
        <f t="shared" si="100"/>
        <v>-</v>
      </c>
      <c r="BS94" s="142"/>
      <c r="BT94" s="82" t="str">
        <f>CONCATENATE("Studiepoeng relevant for: ",'Undervisning i fag med krav'!BS94)</f>
        <v xml:space="preserve">Studiepoeng relevant for: </v>
      </c>
      <c r="BU94" s="82" t="str">
        <f>IF('Undervisning i fag med krav'!BS94=0,"-",BT94)</f>
        <v>-</v>
      </c>
      <c r="BV94" s="136"/>
      <c r="BW94" s="84" t="b">
        <f>OR(BV94='Krav etter opplæringslova'!$B$27,BV94='Krav etter opplæringslova'!$B$30,BV94='Krav etter opplæringslova'!$B$31,BV94='Krav etter opplæringslova'!$B$34)</f>
        <v>0</v>
      </c>
      <c r="BX94" s="84" t="str">
        <f t="shared" si="101"/>
        <v>-</v>
      </c>
      <c r="BY94" s="84">
        <f t="shared" si="102"/>
        <v>30</v>
      </c>
      <c r="BZ94" s="78">
        <f t="shared" si="103"/>
        <v>30</v>
      </c>
      <c r="CA94" s="78" t="str">
        <f t="shared" si="104"/>
        <v>Ja, 30 studiepoeng</v>
      </c>
      <c r="CB94" s="84" t="str">
        <f t="shared" si="105"/>
        <v>Ja, 30 studiepoeng</v>
      </c>
      <c r="CC94" s="101" t="str">
        <f t="shared" si="106"/>
        <v>-</v>
      </c>
      <c r="CD94" s="142"/>
      <c r="CE94" s="82" t="str">
        <f>CONCATENATE("Studiepoeng relevant for: ",'Undervisning i fag med krav'!CD94)</f>
        <v xml:space="preserve">Studiepoeng relevant for: </v>
      </c>
      <c r="CF94" s="82" t="str">
        <f>IF('Undervisning i fag med krav'!CD94=0,"-",CE94)</f>
        <v>-</v>
      </c>
      <c r="CG94" s="136"/>
      <c r="CH94" s="84" t="b">
        <f>OR(CG94='Krav etter opplæringslova'!$B$27,CG94='Krav etter opplæringslova'!$B$30,CG94='Krav etter opplæringslova'!$B$31,CG94='Krav etter opplæringslova'!$B$34)</f>
        <v>0</v>
      </c>
      <c r="CI94" s="84" t="str">
        <f t="shared" si="107"/>
        <v>-</v>
      </c>
      <c r="CJ94" s="84">
        <f t="shared" si="108"/>
        <v>30</v>
      </c>
      <c r="CK94" s="78">
        <f t="shared" si="109"/>
        <v>30</v>
      </c>
      <c r="CL94" s="78" t="str">
        <f t="shared" si="110"/>
        <v>Ja, 30 studiepoeng</v>
      </c>
      <c r="CM94" s="84" t="str">
        <f t="shared" si="111"/>
        <v>Ja, 30 studiepoeng</v>
      </c>
      <c r="CN94" s="106" t="str">
        <f t="shared" si="112"/>
        <v>-</v>
      </c>
      <c r="CO94" s="44"/>
      <c r="CP94" s="45"/>
    </row>
    <row r="95" spans="1:94" s="51" customFormat="1" ht="28.5" x14ac:dyDescent="0.2">
      <c r="A95" s="49">
        <f>'Formell utdanning'!A95</f>
        <v>0</v>
      </c>
      <c r="B95" s="50">
        <f>'Formell utdanning'!B95</f>
        <v>0</v>
      </c>
      <c r="C95" s="94" t="str">
        <f t="shared" si="113"/>
        <v>-</v>
      </c>
      <c r="D95" s="95" t="str">
        <f t="shared" si="114"/>
        <v>-</v>
      </c>
      <c r="E95" s="133"/>
      <c r="F95" s="55" t="str">
        <f>CONCATENATE("Studiepoeng relevant for: ",'Undervisning i fag med krav'!E95)</f>
        <v xml:space="preserve">Studiepoeng relevant for: </v>
      </c>
      <c r="G95" s="82" t="str">
        <f>IF('Undervisning i fag med krav'!E95=0,"-",F95)</f>
        <v>-</v>
      </c>
      <c r="H95" s="136"/>
      <c r="I95" s="84" t="b">
        <f>OR(H95='Krav etter opplæringslova'!$B$27,H95='Krav etter opplæringslova'!$B$30,H95='Krav etter opplæringslova'!$B$31,H95='Krav etter opplæringslova'!$B$34)</f>
        <v>0</v>
      </c>
      <c r="J95" s="84" t="str">
        <f t="shared" si="115"/>
        <v>-</v>
      </c>
      <c r="K95" s="84">
        <f t="shared" si="116"/>
        <v>30</v>
      </c>
      <c r="L95" s="78">
        <f t="shared" si="117"/>
        <v>30</v>
      </c>
      <c r="M95" s="78" t="str">
        <f t="shared" si="70"/>
        <v>Ja, 30 studiepoeng</v>
      </c>
      <c r="N95" s="84" t="str">
        <f t="shared" si="118"/>
        <v>Ja, 30 studiepoeng</v>
      </c>
      <c r="O95" s="99" t="str">
        <f t="shared" si="119"/>
        <v>-</v>
      </c>
      <c r="P95" s="139"/>
      <c r="Q95" s="82" t="str">
        <f>CONCATENATE("Studiepoeng relevant for: ",'Undervisning i fag med krav'!P95)</f>
        <v xml:space="preserve">Studiepoeng relevant for: </v>
      </c>
      <c r="R95" s="82" t="str">
        <f>IF('Undervisning i fag med krav'!P95=0,"-",Q95)</f>
        <v>-</v>
      </c>
      <c r="S95" s="136"/>
      <c r="T95" s="84" t="b">
        <f>OR(S95='Krav etter opplæringslova'!$B$27,S95='Krav etter opplæringslova'!$B$30,S95='Krav etter opplæringslova'!$B$31,S95='Krav etter opplæringslova'!$B$34)</f>
        <v>0</v>
      </c>
      <c r="U95" s="84" t="str">
        <f t="shared" si="71"/>
        <v>-</v>
      </c>
      <c r="V95" s="84">
        <f t="shared" si="72"/>
        <v>30</v>
      </c>
      <c r="W95" s="78">
        <f t="shared" si="73"/>
        <v>30</v>
      </c>
      <c r="X95" s="78" t="str">
        <f t="shared" si="74"/>
        <v>Ja, 30 studiepoeng</v>
      </c>
      <c r="Y95" s="84" t="str">
        <f t="shared" si="75"/>
        <v>Ja, 30 studiepoeng</v>
      </c>
      <c r="Z95" s="99" t="str">
        <f t="shared" si="76"/>
        <v>-</v>
      </c>
      <c r="AA95" s="142"/>
      <c r="AB95" s="82" t="str">
        <f>CONCATENATE("Studiepoeng relevant for: ",'Undervisning i fag med krav'!AA95)</f>
        <v xml:space="preserve">Studiepoeng relevant for: </v>
      </c>
      <c r="AC95" s="82" t="str">
        <f>IF('Undervisning i fag med krav'!AA95=0,"-",AB95)</f>
        <v>-</v>
      </c>
      <c r="AD95" s="136"/>
      <c r="AE95" s="84" t="b">
        <f>OR(AD95='Krav etter opplæringslova'!$B$27,AD95='Krav etter opplæringslova'!$B$30,AD95='Krav etter opplæringslova'!$B$31,AD95='Krav etter opplæringslova'!$B$34)</f>
        <v>0</v>
      </c>
      <c r="AF95" s="84" t="str">
        <f t="shared" si="77"/>
        <v>-</v>
      </c>
      <c r="AG95" s="84">
        <f t="shared" si="78"/>
        <v>30</v>
      </c>
      <c r="AH95" s="78">
        <f t="shared" si="79"/>
        <v>30</v>
      </c>
      <c r="AI95" s="78" t="str">
        <f t="shared" si="80"/>
        <v>Ja, 30 studiepoeng</v>
      </c>
      <c r="AJ95" s="84" t="str">
        <f t="shared" si="81"/>
        <v>Ja, 30 studiepoeng</v>
      </c>
      <c r="AK95" s="99" t="str">
        <f t="shared" si="82"/>
        <v>-</v>
      </c>
      <c r="AL95" s="139"/>
      <c r="AM95" s="82" t="str">
        <f>CONCATENATE("Studiepoeng relevant for: ",'Undervisning i fag med krav'!AL95)</f>
        <v xml:space="preserve">Studiepoeng relevant for: </v>
      </c>
      <c r="AN95" s="82" t="str">
        <f>IF('Undervisning i fag med krav'!AL95=0,"-",AM95)</f>
        <v>-</v>
      </c>
      <c r="AO95" s="136"/>
      <c r="AP95" s="84" t="b">
        <f>OR(AO95='Krav etter opplæringslova'!$B$27,AO95='Krav etter opplæringslova'!$B$30,AO95='Krav etter opplæringslova'!$B$31,AO95='Krav etter opplæringslova'!$B$34)</f>
        <v>0</v>
      </c>
      <c r="AQ95" s="84" t="str">
        <f t="shared" si="83"/>
        <v>-</v>
      </c>
      <c r="AR95" s="84">
        <f t="shared" si="84"/>
        <v>30</v>
      </c>
      <c r="AS95" s="78">
        <f t="shared" si="85"/>
        <v>30</v>
      </c>
      <c r="AT95" s="78" t="str">
        <f t="shared" si="86"/>
        <v>Ja, 30 studiepoeng</v>
      </c>
      <c r="AU95" s="84" t="str">
        <f t="shared" si="87"/>
        <v>Ja, 30 studiepoeng</v>
      </c>
      <c r="AV95" s="99" t="str">
        <f t="shared" si="88"/>
        <v>-</v>
      </c>
      <c r="AW95" s="142"/>
      <c r="AX95" s="82" t="str">
        <f>CONCATENATE("Studiepoeng relevant for: ",'Undervisning i fag med krav'!AW95)</f>
        <v xml:space="preserve">Studiepoeng relevant for: </v>
      </c>
      <c r="AY95" s="82" t="str">
        <f>IF('Undervisning i fag med krav'!AW95=0,"-",AX95)</f>
        <v>-</v>
      </c>
      <c r="AZ95" s="136"/>
      <c r="BA95" s="84" t="b">
        <f>OR(AZ95='Krav etter opplæringslova'!$B$27,AZ95='Krav etter opplæringslova'!$B$30,AZ95='Krav etter opplæringslova'!$B$31,AZ95='Krav etter opplæringslova'!$B$34)</f>
        <v>0</v>
      </c>
      <c r="BB95" s="84" t="str">
        <f t="shared" si="89"/>
        <v>-</v>
      </c>
      <c r="BC95" s="84">
        <f t="shared" si="90"/>
        <v>30</v>
      </c>
      <c r="BD95" s="78">
        <f t="shared" si="91"/>
        <v>30</v>
      </c>
      <c r="BE95" s="78" t="str">
        <f t="shared" si="92"/>
        <v>Ja, 30 studiepoeng</v>
      </c>
      <c r="BF95" s="84" t="str">
        <f t="shared" si="93"/>
        <v>Ja, 30 studiepoeng</v>
      </c>
      <c r="BG95" s="99" t="str">
        <f t="shared" si="94"/>
        <v>-</v>
      </c>
      <c r="BH95" s="139"/>
      <c r="BI95" s="82" t="str">
        <f>CONCATENATE("Studiepoeng relevant for: ",'Undervisning i fag med krav'!BH95)</f>
        <v xml:space="preserve">Studiepoeng relevant for: </v>
      </c>
      <c r="BJ95" s="82" t="str">
        <f>IF('Undervisning i fag med krav'!BH95=0,"-",BI95)</f>
        <v>-</v>
      </c>
      <c r="BK95" s="136"/>
      <c r="BL95" s="84" t="b">
        <f>OR(BK95='Krav etter opplæringslova'!$B$27,BK95='Krav etter opplæringslova'!$B$30,BK95='Krav etter opplæringslova'!$B$31,BK95='Krav etter opplæringslova'!$B$34)</f>
        <v>0</v>
      </c>
      <c r="BM95" s="84" t="str">
        <f t="shared" si="95"/>
        <v>-</v>
      </c>
      <c r="BN95" s="84">
        <f t="shared" si="96"/>
        <v>30</v>
      </c>
      <c r="BO95" s="78">
        <f t="shared" si="97"/>
        <v>30</v>
      </c>
      <c r="BP95" s="78" t="str">
        <f t="shared" si="98"/>
        <v>Ja, 30 studiepoeng</v>
      </c>
      <c r="BQ95" s="84" t="str">
        <f t="shared" si="99"/>
        <v>Ja, 30 studiepoeng</v>
      </c>
      <c r="BR95" s="101" t="str">
        <f t="shared" si="100"/>
        <v>-</v>
      </c>
      <c r="BS95" s="142"/>
      <c r="BT95" s="82" t="str">
        <f>CONCATENATE("Studiepoeng relevant for: ",'Undervisning i fag med krav'!BS95)</f>
        <v xml:space="preserve">Studiepoeng relevant for: </v>
      </c>
      <c r="BU95" s="82" t="str">
        <f>IF('Undervisning i fag med krav'!BS95=0,"-",BT95)</f>
        <v>-</v>
      </c>
      <c r="BV95" s="136"/>
      <c r="BW95" s="84" t="b">
        <f>OR(BV95='Krav etter opplæringslova'!$B$27,BV95='Krav etter opplæringslova'!$B$30,BV95='Krav etter opplæringslova'!$B$31,BV95='Krav etter opplæringslova'!$B$34)</f>
        <v>0</v>
      </c>
      <c r="BX95" s="84" t="str">
        <f t="shared" si="101"/>
        <v>-</v>
      </c>
      <c r="BY95" s="84">
        <f t="shared" si="102"/>
        <v>30</v>
      </c>
      <c r="BZ95" s="78">
        <f t="shared" si="103"/>
        <v>30</v>
      </c>
      <c r="CA95" s="78" t="str">
        <f t="shared" si="104"/>
        <v>Ja, 30 studiepoeng</v>
      </c>
      <c r="CB95" s="84" t="str">
        <f t="shared" si="105"/>
        <v>Ja, 30 studiepoeng</v>
      </c>
      <c r="CC95" s="101" t="str">
        <f t="shared" si="106"/>
        <v>-</v>
      </c>
      <c r="CD95" s="142"/>
      <c r="CE95" s="82" t="str">
        <f>CONCATENATE("Studiepoeng relevant for: ",'Undervisning i fag med krav'!CD95)</f>
        <v xml:space="preserve">Studiepoeng relevant for: </v>
      </c>
      <c r="CF95" s="82" t="str">
        <f>IF('Undervisning i fag med krav'!CD95=0,"-",CE95)</f>
        <v>-</v>
      </c>
      <c r="CG95" s="136"/>
      <c r="CH95" s="84" t="b">
        <f>OR(CG95='Krav etter opplæringslova'!$B$27,CG95='Krav etter opplæringslova'!$B$30,CG95='Krav etter opplæringslova'!$B$31,CG95='Krav etter opplæringslova'!$B$34)</f>
        <v>0</v>
      </c>
      <c r="CI95" s="84" t="str">
        <f t="shared" si="107"/>
        <v>-</v>
      </c>
      <c r="CJ95" s="84">
        <f t="shared" si="108"/>
        <v>30</v>
      </c>
      <c r="CK95" s="78">
        <f t="shared" si="109"/>
        <v>30</v>
      </c>
      <c r="CL95" s="78" t="str">
        <f t="shared" si="110"/>
        <v>Ja, 30 studiepoeng</v>
      </c>
      <c r="CM95" s="84" t="str">
        <f t="shared" si="111"/>
        <v>Ja, 30 studiepoeng</v>
      </c>
      <c r="CN95" s="106" t="str">
        <f t="shared" si="112"/>
        <v>-</v>
      </c>
      <c r="CO95" s="44"/>
      <c r="CP95" s="45"/>
    </row>
    <row r="96" spans="1:94" s="51" customFormat="1" ht="28.5" x14ac:dyDescent="0.2">
      <c r="A96" s="49">
        <f>'Formell utdanning'!A96</f>
        <v>0</v>
      </c>
      <c r="B96" s="50">
        <f>'Formell utdanning'!B96</f>
        <v>0</v>
      </c>
      <c r="C96" s="94" t="str">
        <f t="shared" si="113"/>
        <v>-</v>
      </c>
      <c r="D96" s="95" t="str">
        <f t="shared" si="114"/>
        <v>-</v>
      </c>
      <c r="E96" s="133"/>
      <c r="F96" s="55" t="str">
        <f>CONCATENATE("Studiepoeng relevant for: ",'Undervisning i fag med krav'!E96)</f>
        <v xml:space="preserve">Studiepoeng relevant for: </v>
      </c>
      <c r="G96" s="82" t="str">
        <f>IF('Undervisning i fag med krav'!E96=0,"-",F96)</f>
        <v>-</v>
      </c>
      <c r="H96" s="136"/>
      <c r="I96" s="84" t="b">
        <f>OR(H96='Krav etter opplæringslova'!$B$27,H96='Krav etter opplæringslova'!$B$30,H96='Krav etter opplæringslova'!$B$31,H96='Krav etter opplæringslova'!$B$34)</f>
        <v>0</v>
      </c>
      <c r="J96" s="84" t="str">
        <f t="shared" si="115"/>
        <v>-</v>
      </c>
      <c r="K96" s="84">
        <f t="shared" si="116"/>
        <v>30</v>
      </c>
      <c r="L96" s="78">
        <f t="shared" si="117"/>
        <v>30</v>
      </c>
      <c r="M96" s="78" t="str">
        <f t="shared" si="70"/>
        <v>Ja, 30 studiepoeng</v>
      </c>
      <c r="N96" s="84" t="str">
        <f t="shared" si="118"/>
        <v>Ja, 30 studiepoeng</v>
      </c>
      <c r="O96" s="99" t="str">
        <f t="shared" si="119"/>
        <v>-</v>
      </c>
      <c r="P96" s="139"/>
      <c r="Q96" s="82" t="str">
        <f>CONCATENATE("Studiepoeng relevant for: ",'Undervisning i fag med krav'!P96)</f>
        <v xml:space="preserve">Studiepoeng relevant for: </v>
      </c>
      <c r="R96" s="82" t="str">
        <f>IF('Undervisning i fag med krav'!P96=0,"-",Q96)</f>
        <v>-</v>
      </c>
      <c r="S96" s="136"/>
      <c r="T96" s="84" t="b">
        <f>OR(S96='Krav etter opplæringslova'!$B$27,S96='Krav etter opplæringslova'!$B$30,S96='Krav etter opplæringslova'!$B$31,S96='Krav etter opplæringslova'!$B$34)</f>
        <v>0</v>
      </c>
      <c r="U96" s="84" t="str">
        <f t="shared" si="71"/>
        <v>-</v>
      </c>
      <c r="V96" s="84">
        <f t="shared" si="72"/>
        <v>30</v>
      </c>
      <c r="W96" s="78">
        <f t="shared" si="73"/>
        <v>30</v>
      </c>
      <c r="X96" s="78" t="str">
        <f t="shared" si="74"/>
        <v>Ja, 30 studiepoeng</v>
      </c>
      <c r="Y96" s="84" t="str">
        <f t="shared" si="75"/>
        <v>Ja, 30 studiepoeng</v>
      </c>
      <c r="Z96" s="99" t="str">
        <f t="shared" si="76"/>
        <v>-</v>
      </c>
      <c r="AA96" s="142"/>
      <c r="AB96" s="82" t="str">
        <f>CONCATENATE("Studiepoeng relevant for: ",'Undervisning i fag med krav'!AA96)</f>
        <v xml:space="preserve">Studiepoeng relevant for: </v>
      </c>
      <c r="AC96" s="82" t="str">
        <f>IF('Undervisning i fag med krav'!AA96=0,"-",AB96)</f>
        <v>-</v>
      </c>
      <c r="AD96" s="136"/>
      <c r="AE96" s="84" t="b">
        <f>OR(AD96='Krav etter opplæringslova'!$B$27,AD96='Krav etter opplæringslova'!$B$30,AD96='Krav etter opplæringslova'!$B$31,AD96='Krav etter opplæringslova'!$B$34)</f>
        <v>0</v>
      </c>
      <c r="AF96" s="84" t="str">
        <f t="shared" si="77"/>
        <v>-</v>
      </c>
      <c r="AG96" s="84">
        <f t="shared" si="78"/>
        <v>30</v>
      </c>
      <c r="AH96" s="78">
        <f t="shared" si="79"/>
        <v>30</v>
      </c>
      <c r="AI96" s="78" t="str">
        <f t="shared" si="80"/>
        <v>Ja, 30 studiepoeng</v>
      </c>
      <c r="AJ96" s="84" t="str">
        <f t="shared" si="81"/>
        <v>Ja, 30 studiepoeng</v>
      </c>
      <c r="AK96" s="99" t="str">
        <f t="shared" si="82"/>
        <v>-</v>
      </c>
      <c r="AL96" s="139"/>
      <c r="AM96" s="82" t="str">
        <f>CONCATENATE("Studiepoeng relevant for: ",'Undervisning i fag med krav'!AL96)</f>
        <v xml:space="preserve">Studiepoeng relevant for: </v>
      </c>
      <c r="AN96" s="82" t="str">
        <f>IF('Undervisning i fag med krav'!AL96=0,"-",AM96)</f>
        <v>-</v>
      </c>
      <c r="AO96" s="136"/>
      <c r="AP96" s="84" t="b">
        <f>OR(AO96='Krav etter opplæringslova'!$B$27,AO96='Krav etter opplæringslova'!$B$30,AO96='Krav etter opplæringslova'!$B$31,AO96='Krav etter opplæringslova'!$B$34)</f>
        <v>0</v>
      </c>
      <c r="AQ96" s="84" t="str">
        <f t="shared" si="83"/>
        <v>-</v>
      </c>
      <c r="AR96" s="84">
        <f t="shared" si="84"/>
        <v>30</v>
      </c>
      <c r="AS96" s="78">
        <f t="shared" si="85"/>
        <v>30</v>
      </c>
      <c r="AT96" s="78" t="str">
        <f t="shared" si="86"/>
        <v>Ja, 30 studiepoeng</v>
      </c>
      <c r="AU96" s="84" t="str">
        <f t="shared" si="87"/>
        <v>Ja, 30 studiepoeng</v>
      </c>
      <c r="AV96" s="99" t="str">
        <f t="shared" si="88"/>
        <v>-</v>
      </c>
      <c r="AW96" s="142"/>
      <c r="AX96" s="82" t="str">
        <f>CONCATENATE("Studiepoeng relevant for: ",'Undervisning i fag med krav'!AW96)</f>
        <v xml:space="preserve">Studiepoeng relevant for: </v>
      </c>
      <c r="AY96" s="82" t="str">
        <f>IF('Undervisning i fag med krav'!AW96=0,"-",AX96)</f>
        <v>-</v>
      </c>
      <c r="AZ96" s="136"/>
      <c r="BA96" s="84" t="b">
        <f>OR(AZ96='Krav etter opplæringslova'!$B$27,AZ96='Krav etter opplæringslova'!$B$30,AZ96='Krav etter opplæringslova'!$B$31,AZ96='Krav etter opplæringslova'!$B$34)</f>
        <v>0</v>
      </c>
      <c r="BB96" s="84" t="str">
        <f t="shared" si="89"/>
        <v>-</v>
      </c>
      <c r="BC96" s="84">
        <f t="shared" si="90"/>
        <v>30</v>
      </c>
      <c r="BD96" s="78">
        <f t="shared" si="91"/>
        <v>30</v>
      </c>
      <c r="BE96" s="78" t="str">
        <f t="shared" si="92"/>
        <v>Ja, 30 studiepoeng</v>
      </c>
      <c r="BF96" s="84" t="str">
        <f t="shared" si="93"/>
        <v>Ja, 30 studiepoeng</v>
      </c>
      <c r="BG96" s="99" t="str">
        <f t="shared" si="94"/>
        <v>-</v>
      </c>
      <c r="BH96" s="139"/>
      <c r="BI96" s="82" t="str">
        <f>CONCATENATE("Studiepoeng relevant for: ",'Undervisning i fag med krav'!BH96)</f>
        <v xml:space="preserve">Studiepoeng relevant for: </v>
      </c>
      <c r="BJ96" s="82" t="str">
        <f>IF('Undervisning i fag med krav'!BH96=0,"-",BI96)</f>
        <v>-</v>
      </c>
      <c r="BK96" s="136"/>
      <c r="BL96" s="84" t="b">
        <f>OR(BK96='Krav etter opplæringslova'!$B$27,BK96='Krav etter opplæringslova'!$B$30,BK96='Krav etter opplæringslova'!$B$31,BK96='Krav etter opplæringslova'!$B$34)</f>
        <v>0</v>
      </c>
      <c r="BM96" s="84" t="str">
        <f t="shared" si="95"/>
        <v>-</v>
      </c>
      <c r="BN96" s="84">
        <f t="shared" si="96"/>
        <v>30</v>
      </c>
      <c r="BO96" s="78">
        <f t="shared" si="97"/>
        <v>30</v>
      </c>
      <c r="BP96" s="78" t="str">
        <f t="shared" si="98"/>
        <v>Ja, 30 studiepoeng</v>
      </c>
      <c r="BQ96" s="84" t="str">
        <f t="shared" si="99"/>
        <v>Ja, 30 studiepoeng</v>
      </c>
      <c r="BR96" s="101" t="str">
        <f t="shared" si="100"/>
        <v>-</v>
      </c>
      <c r="BS96" s="142"/>
      <c r="BT96" s="82" t="str">
        <f>CONCATENATE("Studiepoeng relevant for: ",'Undervisning i fag med krav'!BS96)</f>
        <v xml:space="preserve">Studiepoeng relevant for: </v>
      </c>
      <c r="BU96" s="82" t="str">
        <f>IF('Undervisning i fag med krav'!BS96=0,"-",BT96)</f>
        <v>-</v>
      </c>
      <c r="BV96" s="136"/>
      <c r="BW96" s="84" t="b">
        <f>OR(BV96='Krav etter opplæringslova'!$B$27,BV96='Krav etter opplæringslova'!$B$30,BV96='Krav etter opplæringslova'!$B$31,BV96='Krav etter opplæringslova'!$B$34)</f>
        <v>0</v>
      </c>
      <c r="BX96" s="84" t="str">
        <f t="shared" si="101"/>
        <v>-</v>
      </c>
      <c r="BY96" s="84">
        <f t="shared" si="102"/>
        <v>30</v>
      </c>
      <c r="BZ96" s="78">
        <f t="shared" si="103"/>
        <v>30</v>
      </c>
      <c r="CA96" s="78" t="str">
        <f t="shared" si="104"/>
        <v>Ja, 30 studiepoeng</v>
      </c>
      <c r="CB96" s="84" t="str">
        <f t="shared" si="105"/>
        <v>Ja, 30 studiepoeng</v>
      </c>
      <c r="CC96" s="101" t="str">
        <f t="shared" si="106"/>
        <v>-</v>
      </c>
      <c r="CD96" s="142"/>
      <c r="CE96" s="82" t="str">
        <f>CONCATENATE("Studiepoeng relevant for: ",'Undervisning i fag med krav'!CD96)</f>
        <v xml:space="preserve">Studiepoeng relevant for: </v>
      </c>
      <c r="CF96" s="82" t="str">
        <f>IF('Undervisning i fag med krav'!CD96=0,"-",CE96)</f>
        <v>-</v>
      </c>
      <c r="CG96" s="136"/>
      <c r="CH96" s="84" t="b">
        <f>OR(CG96='Krav etter opplæringslova'!$B$27,CG96='Krav etter opplæringslova'!$B$30,CG96='Krav etter opplæringslova'!$B$31,CG96='Krav etter opplæringslova'!$B$34)</f>
        <v>0</v>
      </c>
      <c r="CI96" s="84" t="str">
        <f t="shared" si="107"/>
        <v>-</v>
      </c>
      <c r="CJ96" s="84">
        <f t="shared" si="108"/>
        <v>30</v>
      </c>
      <c r="CK96" s="78">
        <f t="shared" si="109"/>
        <v>30</v>
      </c>
      <c r="CL96" s="78" t="str">
        <f t="shared" si="110"/>
        <v>Ja, 30 studiepoeng</v>
      </c>
      <c r="CM96" s="84" t="str">
        <f t="shared" si="111"/>
        <v>Ja, 30 studiepoeng</v>
      </c>
      <c r="CN96" s="106" t="str">
        <f t="shared" si="112"/>
        <v>-</v>
      </c>
      <c r="CO96" s="44"/>
      <c r="CP96" s="45"/>
    </row>
    <row r="97" spans="1:94" s="51" customFormat="1" ht="28.5" x14ac:dyDescent="0.2">
      <c r="A97" s="49">
        <f>'Formell utdanning'!A97</f>
        <v>0</v>
      </c>
      <c r="B97" s="50">
        <f>'Formell utdanning'!B97</f>
        <v>0</v>
      </c>
      <c r="C97" s="94" t="str">
        <f t="shared" si="113"/>
        <v>-</v>
      </c>
      <c r="D97" s="95" t="str">
        <f t="shared" si="114"/>
        <v>-</v>
      </c>
      <c r="E97" s="133"/>
      <c r="F97" s="55" t="str">
        <f>CONCATENATE("Studiepoeng relevant for: ",'Undervisning i fag med krav'!E97)</f>
        <v xml:space="preserve">Studiepoeng relevant for: </v>
      </c>
      <c r="G97" s="82" t="str">
        <f>IF('Undervisning i fag med krav'!E97=0,"-",F97)</f>
        <v>-</v>
      </c>
      <c r="H97" s="136"/>
      <c r="I97" s="84" t="b">
        <f>OR(H97='Krav etter opplæringslova'!$B$27,H97='Krav etter opplæringslova'!$B$30,H97='Krav etter opplæringslova'!$B$31,H97='Krav etter opplæringslova'!$B$34)</f>
        <v>0</v>
      </c>
      <c r="J97" s="84" t="str">
        <f t="shared" si="115"/>
        <v>-</v>
      </c>
      <c r="K97" s="84">
        <f t="shared" si="116"/>
        <v>30</v>
      </c>
      <c r="L97" s="78">
        <f t="shared" si="117"/>
        <v>30</v>
      </c>
      <c r="M97" s="78" t="str">
        <f t="shared" si="70"/>
        <v>Ja, 30 studiepoeng</v>
      </c>
      <c r="N97" s="84" t="str">
        <f t="shared" si="118"/>
        <v>Ja, 30 studiepoeng</v>
      </c>
      <c r="O97" s="99" t="str">
        <f t="shared" si="119"/>
        <v>-</v>
      </c>
      <c r="P97" s="139"/>
      <c r="Q97" s="82" t="str">
        <f>CONCATENATE("Studiepoeng relevant for: ",'Undervisning i fag med krav'!P97)</f>
        <v xml:space="preserve">Studiepoeng relevant for: </v>
      </c>
      <c r="R97" s="82" t="str">
        <f>IF('Undervisning i fag med krav'!P97=0,"-",Q97)</f>
        <v>-</v>
      </c>
      <c r="S97" s="136"/>
      <c r="T97" s="84" t="b">
        <f>OR(S97='Krav etter opplæringslova'!$B$27,S97='Krav etter opplæringslova'!$B$30,S97='Krav etter opplæringslova'!$B$31,S97='Krav etter opplæringslova'!$B$34)</f>
        <v>0</v>
      </c>
      <c r="U97" s="84" t="str">
        <f t="shared" si="71"/>
        <v>-</v>
      </c>
      <c r="V97" s="84">
        <f t="shared" si="72"/>
        <v>30</v>
      </c>
      <c r="W97" s="78">
        <f t="shared" si="73"/>
        <v>30</v>
      </c>
      <c r="X97" s="78" t="str">
        <f t="shared" si="74"/>
        <v>Ja, 30 studiepoeng</v>
      </c>
      <c r="Y97" s="84" t="str">
        <f t="shared" si="75"/>
        <v>Ja, 30 studiepoeng</v>
      </c>
      <c r="Z97" s="99" t="str">
        <f t="shared" si="76"/>
        <v>-</v>
      </c>
      <c r="AA97" s="142"/>
      <c r="AB97" s="82" t="str">
        <f>CONCATENATE("Studiepoeng relevant for: ",'Undervisning i fag med krav'!AA97)</f>
        <v xml:space="preserve">Studiepoeng relevant for: </v>
      </c>
      <c r="AC97" s="82" t="str">
        <f>IF('Undervisning i fag med krav'!AA97=0,"-",AB97)</f>
        <v>-</v>
      </c>
      <c r="AD97" s="136"/>
      <c r="AE97" s="84" t="b">
        <f>OR(AD97='Krav etter opplæringslova'!$B$27,AD97='Krav etter opplæringslova'!$B$30,AD97='Krav etter opplæringslova'!$B$31,AD97='Krav etter opplæringslova'!$B$34)</f>
        <v>0</v>
      </c>
      <c r="AF97" s="84" t="str">
        <f t="shared" si="77"/>
        <v>-</v>
      </c>
      <c r="AG97" s="84">
        <f t="shared" si="78"/>
        <v>30</v>
      </c>
      <c r="AH97" s="78">
        <f t="shared" si="79"/>
        <v>30</v>
      </c>
      <c r="AI97" s="78" t="str">
        <f t="shared" si="80"/>
        <v>Ja, 30 studiepoeng</v>
      </c>
      <c r="AJ97" s="84" t="str">
        <f t="shared" si="81"/>
        <v>Ja, 30 studiepoeng</v>
      </c>
      <c r="AK97" s="99" t="str">
        <f t="shared" si="82"/>
        <v>-</v>
      </c>
      <c r="AL97" s="139"/>
      <c r="AM97" s="82" t="str">
        <f>CONCATENATE("Studiepoeng relevant for: ",'Undervisning i fag med krav'!AL97)</f>
        <v xml:space="preserve">Studiepoeng relevant for: </v>
      </c>
      <c r="AN97" s="82" t="str">
        <f>IF('Undervisning i fag med krav'!AL97=0,"-",AM97)</f>
        <v>-</v>
      </c>
      <c r="AO97" s="136"/>
      <c r="AP97" s="84" t="b">
        <f>OR(AO97='Krav etter opplæringslova'!$B$27,AO97='Krav etter opplæringslova'!$B$30,AO97='Krav etter opplæringslova'!$B$31,AO97='Krav etter opplæringslova'!$B$34)</f>
        <v>0</v>
      </c>
      <c r="AQ97" s="84" t="str">
        <f t="shared" si="83"/>
        <v>-</v>
      </c>
      <c r="AR97" s="84">
        <f t="shared" si="84"/>
        <v>30</v>
      </c>
      <c r="AS97" s="78">
        <f t="shared" si="85"/>
        <v>30</v>
      </c>
      <c r="AT97" s="78" t="str">
        <f t="shared" si="86"/>
        <v>Ja, 30 studiepoeng</v>
      </c>
      <c r="AU97" s="84" t="str">
        <f t="shared" si="87"/>
        <v>Ja, 30 studiepoeng</v>
      </c>
      <c r="AV97" s="99" t="str">
        <f t="shared" si="88"/>
        <v>-</v>
      </c>
      <c r="AW97" s="142"/>
      <c r="AX97" s="82" t="str">
        <f>CONCATENATE("Studiepoeng relevant for: ",'Undervisning i fag med krav'!AW97)</f>
        <v xml:space="preserve">Studiepoeng relevant for: </v>
      </c>
      <c r="AY97" s="82" t="str">
        <f>IF('Undervisning i fag med krav'!AW97=0,"-",AX97)</f>
        <v>-</v>
      </c>
      <c r="AZ97" s="136"/>
      <c r="BA97" s="84" t="b">
        <f>OR(AZ97='Krav etter opplæringslova'!$B$27,AZ97='Krav etter opplæringslova'!$B$30,AZ97='Krav etter opplæringslova'!$B$31,AZ97='Krav etter opplæringslova'!$B$34)</f>
        <v>0</v>
      </c>
      <c r="BB97" s="84" t="str">
        <f t="shared" si="89"/>
        <v>-</v>
      </c>
      <c r="BC97" s="84">
        <f t="shared" si="90"/>
        <v>30</v>
      </c>
      <c r="BD97" s="78">
        <f t="shared" si="91"/>
        <v>30</v>
      </c>
      <c r="BE97" s="78" t="str">
        <f t="shared" si="92"/>
        <v>Ja, 30 studiepoeng</v>
      </c>
      <c r="BF97" s="84" t="str">
        <f t="shared" si="93"/>
        <v>Ja, 30 studiepoeng</v>
      </c>
      <c r="BG97" s="99" t="str">
        <f t="shared" si="94"/>
        <v>-</v>
      </c>
      <c r="BH97" s="139"/>
      <c r="BI97" s="82" t="str">
        <f>CONCATENATE("Studiepoeng relevant for: ",'Undervisning i fag med krav'!BH97)</f>
        <v xml:space="preserve">Studiepoeng relevant for: </v>
      </c>
      <c r="BJ97" s="82" t="str">
        <f>IF('Undervisning i fag med krav'!BH97=0,"-",BI97)</f>
        <v>-</v>
      </c>
      <c r="BK97" s="136"/>
      <c r="BL97" s="84" t="b">
        <f>OR(BK97='Krav etter opplæringslova'!$B$27,BK97='Krav etter opplæringslova'!$B$30,BK97='Krav etter opplæringslova'!$B$31,BK97='Krav etter opplæringslova'!$B$34)</f>
        <v>0</v>
      </c>
      <c r="BM97" s="84" t="str">
        <f t="shared" si="95"/>
        <v>-</v>
      </c>
      <c r="BN97" s="84">
        <f t="shared" si="96"/>
        <v>30</v>
      </c>
      <c r="BO97" s="78">
        <f t="shared" si="97"/>
        <v>30</v>
      </c>
      <c r="BP97" s="78" t="str">
        <f t="shared" si="98"/>
        <v>Ja, 30 studiepoeng</v>
      </c>
      <c r="BQ97" s="84" t="str">
        <f t="shared" si="99"/>
        <v>Ja, 30 studiepoeng</v>
      </c>
      <c r="BR97" s="101" t="str">
        <f t="shared" si="100"/>
        <v>-</v>
      </c>
      <c r="BS97" s="142"/>
      <c r="BT97" s="82" t="str">
        <f>CONCATENATE("Studiepoeng relevant for: ",'Undervisning i fag med krav'!BS97)</f>
        <v xml:space="preserve">Studiepoeng relevant for: </v>
      </c>
      <c r="BU97" s="82" t="str">
        <f>IF('Undervisning i fag med krav'!BS97=0,"-",BT97)</f>
        <v>-</v>
      </c>
      <c r="BV97" s="136"/>
      <c r="BW97" s="84" t="b">
        <f>OR(BV97='Krav etter opplæringslova'!$B$27,BV97='Krav etter opplæringslova'!$B$30,BV97='Krav etter opplæringslova'!$B$31,BV97='Krav etter opplæringslova'!$B$34)</f>
        <v>0</v>
      </c>
      <c r="BX97" s="84" t="str">
        <f t="shared" si="101"/>
        <v>-</v>
      </c>
      <c r="BY97" s="84">
        <f t="shared" si="102"/>
        <v>30</v>
      </c>
      <c r="BZ97" s="78">
        <f t="shared" si="103"/>
        <v>30</v>
      </c>
      <c r="CA97" s="78" t="str">
        <f t="shared" si="104"/>
        <v>Ja, 30 studiepoeng</v>
      </c>
      <c r="CB97" s="84" t="str">
        <f t="shared" si="105"/>
        <v>Ja, 30 studiepoeng</v>
      </c>
      <c r="CC97" s="101" t="str">
        <f t="shared" si="106"/>
        <v>-</v>
      </c>
      <c r="CD97" s="142"/>
      <c r="CE97" s="82" t="str">
        <f>CONCATENATE("Studiepoeng relevant for: ",'Undervisning i fag med krav'!CD97)</f>
        <v xml:space="preserve">Studiepoeng relevant for: </v>
      </c>
      <c r="CF97" s="82" t="str">
        <f>IF('Undervisning i fag med krav'!CD97=0,"-",CE97)</f>
        <v>-</v>
      </c>
      <c r="CG97" s="136"/>
      <c r="CH97" s="84" t="b">
        <f>OR(CG97='Krav etter opplæringslova'!$B$27,CG97='Krav etter opplæringslova'!$B$30,CG97='Krav etter opplæringslova'!$B$31,CG97='Krav etter opplæringslova'!$B$34)</f>
        <v>0</v>
      </c>
      <c r="CI97" s="84" t="str">
        <f t="shared" si="107"/>
        <v>-</v>
      </c>
      <c r="CJ97" s="84">
        <f t="shared" si="108"/>
        <v>30</v>
      </c>
      <c r="CK97" s="78">
        <f t="shared" si="109"/>
        <v>30</v>
      </c>
      <c r="CL97" s="78" t="str">
        <f t="shared" si="110"/>
        <v>Ja, 30 studiepoeng</v>
      </c>
      <c r="CM97" s="84" t="str">
        <f t="shared" si="111"/>
        <v>Ja, 30 studiepoeng</v>
      </c>
      <c r="CN97" s="106" t="str">
        <f t="shared" si="112"/>
        <v>-</v>
      </c>
      <c r="CO97" s="44"/>
      <c r="CP97" s="45"/>
    </row>
    <row r="98" spans="1:94" s="51" customFormat="1" ht="28.5" x14ac:dyDescent="0.2">
      <c r="A98" s="49">
        <f>'Formell utdanning'!A98</f>
        <v>0</v>
      </c>
      <c r="B98" s="50">
        <f>'Formell utdanning'!B98</f>
        <v>0</v>
      </c>
      <c r="C98" s="94" t="str">
        <f t="shared" si="113"/>
        <v>-</v>
      </c>
      <c r="D98" s="95" t="str">
        <f t="shared" si="114"/>
        <v>-</v>
      </c>
      <c r="E98" s="133"/>
      <c r="F98" s="55" t="str">
        <f>CONCATENATE("Studiepoeng relevant for: ",'Undervisning i fag med krav'!E98)</f>
        <v xml:space="preserve">Studiepoeng relevant for: </v>
      </c>
      <c r="G98" s="82" t="str">
        <f>IF('Undervisning i fag med krav'!E98=0,"-",F98)</f>
        <v>-</v>
      </c>
      <c r="H98" s="136"/>
      <c r="I98" s="84" t="b">
        <f>OR(H98='Krav etter opplæringslova'!$B$27,H98='Krav etter opplæringslova'!$B$30,H98='Krav etter opplæringslova'!$B$31,H98='Krav etter opplæringslova'!$B$34)</f>
        <v>0</v>
      </c>
      <c r="J98" s="84" t="str">
        <f t="shared" si="115"/>
        <v>-</v>
      </c>
      <c r="K98" s="84">
        <f t="shared" si="116"/>
        <v>30</v>
      </c>
      <c r="L98" s="78">
        <f t="shared" si="117"/>
        <v>30</v>
      </c>
      <c r="M98" s="78" t="str">
        <f t="shared" si="70"/>
        <v>Ja, 30 studiepoeng</v>
      </c>
      <c r="N98" s="84" t="str">
        <f t="shared" si="118"/>
        <v>Ja, 30 studiepoeng</v>
      </c>
      <c r="O98" s="99" t="str">
        <f t="shared" si="119"/>
        <v>-</v>
      </c>
      <c r="P98" s="139"/>
      <c r="Q98" s="82" t="str">
        <f>CONCATENATE("Studiepoeng relevant for: ",'Undervisning i fag med krav'!P98)</f>
        <v xml:space="preserve">Studiepoeng relevant for: </v>
      </c>
      <c r="R98" s="82" t="str">
        <f>IF('Undervisning i fag med krav'!P98=0,"-",Q98)</f>
        <v>-</v>
      </c>
      <c r="S98" s="136"/>
      <c r="T98" s="84" t="b">
        <f>OR(S98='Krav etter opplæringslova'!$B$27,S98='Krav etter opplæringslova'!$B$30,S98='Krav etter opplæringslova'!$B$31,S98='Krav etter opplæringslova'!$B$34)</f>
        <v>0</v>
      </c>
      <c r="U98" s="84" t="str">
        <f t="shared" si="71"/>
        <v>-</v>
      </c>
      <c r="V98" s="84">
        <f t="shared" si="72"/>
        <v>30</v>
      </c>
      <c r="W98" s="78">
        <f t="shared" si="73"/>
        <v>30</v>
      </c>
      <c r="X98" s="78" t="str">
        <f t="shared" si="74"/>
        <v>Ja, 30 studiepoeng</v>
      </c>
      <c r="Y98" s="84" t="str">
        <f t="shared" si="75"/>
        <v>Ja, 30 studiepoeng</v>
      </c>
      <c r="Z98" s="99" t="str">
        <f t="shared" si="76"/>
        <v>-</v>
      </c>
      <c r="AA98" s="142"/>
      <c r="AB98" s="82" t="str">
        <f>CONCATENATE("Studiepoeng relevant for: ",'Undervisning i fag med krav'!AA98)</f>
        <v xml:space="preserve">Studiepoeng relevant for: </v>
      </c>
      <c r="AC98" s="82" t="str">
        <f>IF('Undervisning i fag med krav'!AA98=0,"-",AB98)</f>
        <v>-</v>
      </c>
      <c r="AD98" s="136"/>
      <c r="AE98" s="84" t="b">
        <f>OR(AD98='Krav etter opplæringslova'!$B$27,AD98='Krav etter opplæringslova'!$B$30,AD98='Krav etter opplæringslova'!$B$31,AD98='Krav etter opplæringslova'!$B$34)</f>
        <v>0</v>
      </c>
      <c r="AF98" s="84" t="str">
        <f t="shared" si="77"/>
        <v>-</v>
      </c>
      <c r="AG98" s="84">
        <f t="shared" si="78"/>
        <v>30</v>
      </c>
      <c r="AH98" s="78">
        <f t="shared" si="79"/>
        <v>30</v>
      </c>
      <c r="AI98" s="78" t="str">
        <f t="shared" si="80"/>
        <v>Ja, 30 studiepoeng</v>
      </c>
      <c r="AJ98" s="84" t="str">
        <f t="shared" si="81"/>
        <v>Ja, 30 studiepoeng</v>
      </c>
      <c r="AK98" s="99" t="str">
        <f t="shared" si="82"/>
        <v>-</v>
      </c>
      <c r="AL98" s="139"/>
      <c r="AM98" s="82" t="str">
        <f>CONCATENATE("Studiepoeng relevant for: ",'Undervisning i fag med krav'!AL98)</f>
        <v xml:space="preserve">Studiepoeng relevant for: </v>
      </c>
      <c r="AN98" s="82" t="str">
        <f>IF('Undervisning i fag med krav'!AL98=0,"-",AM98)</f>
        <v>-</v>
      </c>
      <c r="AO98" s="136"/>
      <c r="AP98" s="84" t="b">
        <f>OR(AO98='Krav etter opplæringslova'!$B$27,AO98='Krav etter opplæringslova'!$B$30,AO98='Krav etter opplæringslova'!$B$31,AO98='Krav etter opplæringslova'!$B$34)</f>
        <v>0</v>
      </c>
      <c r="AQ98" s="84" t="str">
        <f t="shared" si="83"/>
        <v>-</v>
      </c>
      <c r="AR98" s="84">
        <f t="shared" si="84"/>
        <v>30</v>
      </c>
      <c r="AS98" s="78">
        <f t="shared" si="85"/>
        <v>30</v>
      </c>
      <c r="AT98" s="78" t="str">
        <f t="shared" si="86"/>
        <v>Ja, 30 studiepoeng</v>
      </c>
      <c r="AU98" s="84" t="str">
        <f t="shared" si="87"/>
        <v>Ja, 30 studiepoeng</v>
      </c>
      <c r="AV98" s="99" t="str">
        <f t="shared" si="88"/>
        <v>-</v>
      </c>
      <c r="AW98" s="142"/>
      <c r="AX98" s="82" t="str">
        <f>CONCATENATE("Studiepoeng relevant for: ",'Undervisning i fag med krav'!AW98)</f>
        <v xml:space="preserve">Studiepoeng relevant for: </v>
      </c>
      <c r="AY98" s="82" t="str">
        <f>IF('Undervisning i fag med krav'!AW98=0,"-",AX98)</f>
        <v>-</v>
      </c>
      <c r="AZ98" s="136"/>
      <c r="BA98" s="84" t="b">
        <f>OR(AZ98='Krav etter opplæringslova'!$B$27,AZ98='Krav etter opplæringslova'!$B$30,AZ98='Krav etter opplæringslova'!$B$31,AZ98='Krav etter opplæringslova'!$B$34)</f>
        <v>0</v>
      </c>
      <c r="BB98" s="84" t="str">
        <f t="shared" si="89"/>
        <v>-</v>
      </c>
      <c r="BC98" s="84">
        <f t="shared" si="90"/>
        <v>30</v>
      </c>
      <c r="BD98" s="78">
        <f t="shared" si="91"/>
        <v>30</v>
      </c>
      <c r="BE98" s="78" t="str">
        <f t="shared" si="92"/>
        <v>Ja, 30 studiepoeng</v>
      </c>
      <c r="BF98" s="84" t="str">
        <f t="shared" si="93"/>
        <v>Ja, 30 studiepoeng</v>
      </c>
      <c r="BG98" s="99" t="str">
        <f t="shared" si="94"/>
        <v>-</v>
      </c>
      <c r="BH98" s="139"/>
      <c r="BI98" s="82" t="str">
        <f>CONCATENATE("Studiepoeng relevant for: ",'Undervisning i fag med krav'!BH98)</f>
        <v xml:space="preserve">Studiepoeng relevant for: </v>
      </c>
      <c r="BJ98" s="82" t="str">
        <f>IF('Undervisning i fag med krav'!BH98=0,"-",BI98)</f>
        <v>-</v>
      </c>
      <c r="BK98" s="136"/>
      <c r="BL98" s="84" t="b">
        <f>OR(BK98='Krav etter opplæringslova'!$B$27,BK98='Krav etter opplæringslova'!$B$30,BK98='Krav etter opplæringslova'!$B$31,BK98='Krav etter opplæringslova'!$B$34)</f>
        <v>0</v>
      </c>
      <c r="BM98" s="84" t="str">
        <f t="shared" si="95"/>
        <v>-</v>
      </c>
      <c r="BN98" s="84">
        <f t="shared" si="96"/>
        <v>30</v>
      </c>
      <c r="BO98" s="78">
        <f t="shared" si="97"/>
        <v>30</v>
      </c>
      <c r="BP98" s="78" t="str">
        <f t="shared" si="98"/>
        <v>Ja, 30 studiepoeng</v>
      </c>
      <c r="BQ98" s="84" t="str">
        <f t="shared" si="99"/>
        <v>Ja, 30 studiepoeng</v>
      </c>
      <c r="BR98" s="101" t="str">
        <f t="shared" si="100"/>
        <v>-</v>
      </c>
      <c r="BS98" s="142"/>
      <c r="BT98" s="82" t="str">
        <f>CONCATENATE("Studiepoeng relevant for: ",'Undervisning i fag med krav'!BS98)</f>
        <v xml:space="preserve">Studiepoeng relevant for: </v>
      </c>
      <c r="BU98" s="82" t="str">
        <f>IF('Undervisning i fag med krav'!BS98=0,"-",BT98)</f>
        <v>-</v>
      </c>
      <c r="BV98" s="136"/>
      <c r="BW98" s="84" t="b">
        <f>OR(BV98='Krav etter opplæringslova'!$B$27,BV98='Krav etter opplæringslova'!$B$30,BV98='Krav etter opplæringslova'!$B$31,BV98='Krav etter opplæringslova'!$B$34)</f>
        <v>0</v>
      </c>
      <c r="BX98" s="84" t="str">
        <f t="shared" si="101"/>
        <v>-</v>
      </c>
      <c r="BY98" s="84">
        <f t="shared" si="102"/>
        <v>30</v>
      </c>
      <c r="BZ98" s="78">
        <f t="shared" si="103"/>
        <v>30</v>
      </c>
      <c r="CA98" s="78" t="str">
        <f t="shared" si="104"/>
        <v>Ja, 30 studiepoeng</v>
      </c>
      <c r="CB98" s="84" t="str">
        <f t="shared" si="105"/>
        <v>Ja, 30 studiepoeng</v>
      </c>
      <c r="CC98" s="101" t="str">
        <f t="shared" si="106"/>
        <v>-</v>
      </c>
      <c r="CD98" s="142"/>
      <c r="CE98" s="82" t="str">
        <f>CONCATENATE("Studiepoeng relevant for: ",'Undervisning i fag med krav'!CD98)</f>
        <v xml:space="preserve">Studiepoeng relevant for: </v>
      </c>
      <c r="CF98" s="82" t="str">
        <f>IF('Undervisning i fag med krav'!CD98=0,"-",CE98)</f>
        <v>-</v>
      </c>
      <c r="CG98" s="136"/>
      <c r="CH98" s="84" t="b">
        <f>OR(CG98='Krav etter opplæringslova'!$B$27,CG98='Krav etter opplæringslova'!$B$30,CG98='Krav etter opplæringslova'!$B$31,CG98='Krav etter opplæringslova'!$B$34)</f>
        <v>0</v>
      </c>
      <c r="CI98" s="84" t="str">
        <f t="shared" si="107"/>
        <v>-</v>
      </c>
      <c r="CJ98" s="84">
        <f t="shared" si="108"/>
        <v>30</v>
      </c>
      <c r="CK98" s="78">
        <f t="shared" si="109"/>
        <v>30</v>
      </c>
      <c r="CL98" s="78" t="str">
        <f t="shared" si="110"/>
        <v>Ja, 30 studiepoeng</v>
      </c>
      <c r="CM98" s="84" t="str">
        <f t="shared" si="111"/>
        <v>Ja, 30 studiepoeng</v>
      </c>
      <c r="CN98" s="106" t="str">
        <f t="shared" si="112"/>
        <v>-</v>
      </c>
      <c r="CO98" s="44"/>
      <c r="CP98" s="45"/>
    </row>
    <row r="99" spans="1:94" s="51" customFormat="1" ht="28.5" x14ac:dyDescent="0.2">
      <c r="A99" s="49">
        <f>'Formell utdanning'!A99</f>
        <v>0</v>
      </c>
      <c r="B99" s="50">
        <f>'Formell utdanning'!B99</f>
        <v>0</v>
      </c>
      <c r="C99" s="94" t="str">
        <f t="shared" si="113"/>
        <v>-</v>
      </c>
      <c r="D99" s="95" t="str">
        <f t="shared" si="114"/>
        <v>-</v>
      </c>
      <c r="E99" s="133"/>
      <c r="F99" s="55" t="str">
        <f>CONCATENATE("Studiepoeng relevant for: ",'Undervisning i fag med krav'!E99)</f>
        <v xml:space="preserve">Studiepoeng relevant for: </v>
      </c>
      <c r="G99" s="82" t="str">
        <f>IF('Undervisning i fag med krav'!E99=0,"-",F99)</f>
        <v>-</v>
      </c>
      <c r="H99" s="136"/>
      <c r="I99" s="84" t="b">
        <f>OR(H99='Krav etter opplæringslova'!$B$27,H99='Krav etter opplæringslova'!$B$30,H99='Krav etter opplæringslova'!$B$31,H99='Krav etter opplæringslova'!$B$34)</f>
        <v>0</v>
      </c>
      <c r="J99" s="84" t="str">
        <f t="shared" si="115"/>
        <v>-</v>
      </c>
      <c r="K99" s="84">
        <f t="shared" si="116"/>
        <v>30</v>
      </c>
      <c r="L99" s="78">
        <f t="shared" si="117"/>
        <v>30</v>
      </c>
      <c r="M99" s="78" t="str">
        <f t="shared" si="70"/>
        <v>Ja, 30 studiepoeng</v>
      </c>
      <c r="N99" s="84" t="str">
        <f t="shared" si="118"/>
        <v>Ja, 30 studiepoeng</v>
      </c>
      <c r="O99" s="99" t="str">
        <f t="shared" si="119"/>
        <v>-</v>
      </c>
      <c r="P99" s="139"/>
      <c r="Q99" s="82" t="str">
        <f>CONCATENATE("Studiepoeng relevant for: ",'Undervisning i fag med krav'!P99)</f>
        <v xml:space="preserve">Studiepoeng relevant for: </v>
      </c>
      <c r="R99" s="82" t="str">
        <f>IF('Undervisning i fag med krav'!P99=0,"-",Q99)</f>
        <v>-</v>
      </c>
      <c r="S99" s="136"/>
      <c r="T99" s="84" t="b">
        <f>OR(S99='Krav etter opplæringslova'!$B$27,S99='Krav etter opplæringslova'!$B$30,S99='Krav etter opplæringslova'!$B$31,S99='Krav etter opplæringslova'!$B$34)</f>
        <v>0</v>
      </c>
      <c r="U99" s="84" t="str">
        <f t="shared" si="71"/>
        <v>-</v>
      </c>
      <c r="V99" s="84">
        <f t="shared" si="72"/>
        <v>30</v>
      </c>
      <c r="W99" s="78">
        <f t="shared" si="73"/>
        <v>30</v>
      </c>
      <c r="X99" s="78" t="str">
        <f t="shared" si="74"/>
        <v>Ja, 30 studiepoeng</v>
      </c>
      <c r="Y99" s="84" t="str">
        <f t="shared" si="75"/>
        <v>Ja, 30 studiepoeng</v>
      </c>
      <c r="Z99" s="99" t="str">
        <f t="shared" si="76"/>
        <v>-</v>
      </c>
      <c r="AA99" s="142"/>
      <c r="AB99" s="82" t="str">
        <f>CONCATENATE("Studiepoeng relevant for: ",'Undervisning i fag med krav'!AA99)</f>
        <v xml:space="preserve">Studiepoeng relevant for: </v>
      </c>
      <c r="AC99" s="82" t="str">
        <f>IF('Undervisning i fag med krav'!AA99=0,"-",AB99)</f>
        <v>-</v>
      </c>
      <c r="AD99" s="136"/>
      <c r="AE99" s="84" t="b">
        <f>OR(AD99='Krav etter opplæringslova'!$B$27,AD99='Krav etter opplæringslova'!$B$30,AD99='Krav etter opplæringslova'!$B$31,AD99='Krav etter opplæringslova'!$B$34)</f>
        <v>0</v>
      </c>
      <c r="AF99" s="84" t="str">
        <f t="shared" si="77"/>
        <v>-</v>
      </c>
      <c r="AG99" s="84">
        <f t="shared" si="78"/>
        <v>30</v>
      </c>
      <c r="AH99" s="78">
        <f t="shared" si="79"/>
        <v>30</v>
      </c>
      <c r="AI99" s="78" t="str">
        <f t="shared" si="80"/>
        <v>Ja, 30 studiepoeng</v>
      </c>
      <c r="AJ99" s="84" t="str">
        <f t="shared" si="81"/>
        <v>Ja, 30 studiepoeng</v>
      </c>
      <c r="AK99" s="99" t="str">
        <f t="shared" si="82"/>
        <v>-</v>
      </c>
      <c r="AL99" s="139"/>
      <c r="AM99" s="82" t="str">
        <f>CONCATENATE("Studiepoeng relevant for: ",'Undervisning i fag med krav'!AL99)</f>
        <v xml:space="preserve">Studiepoeng relevant for: </v>
      </c>
      <c r="AN99" s="82" t="str">
        <f>IF('Undervisning i fag med krav'!AL99=0,"-",AM99)</f>
        <v>-</v>
      </c>
      <c r="AO99" s="136"/>
      <c r="AP99" s="84" t="b">
        <f>OR(AO99='Krav etter opplæringslova'!$B$27,AO99='Krav etter opplæringslova'!$B$30,AO99='Krav etter opplæringslova'!$B$31,AO99='Krav etter opplæringslova'!$B$34)</f>
        <v>0</v>
      </c>
      <c r="AQ99" s="84" t="str">
        <f t="shared" si="83"/>
        <v>-</v>
      </c>
      <c r="AR99" s="84">
        <f t="shared" si="84"/>
        <v>30</v>
      </c>
      <c r="AS99" s="78">
        <f t="shared" si="85"/>
        <v>30</v>
      </c>
      <c r="AT99" s="78" t="str">
        <f t="shared" si="86"/>
        <v>Ja, 30 studiepoeng</v>
      </c>
      <c r="AU99" s="84" t="str">
        <f t="shared" si="87"/>
        <v>Ja, 30 studiepoeng</v>
      </c>
      <c r="AV99" s="99" t="str">
        <f t="shared" si="88"/>
        <v>-</v>
      </c>
      <c r="AW99" s="142"/>
      <c r="AX99" s="82" t="str">
        <f>CONCATENATE("Studiepoeng relevant for: ",'Undervisning i fag med krav'!AW99)</f>
        <v xml:space="preserve">Studiepoeng relevant for: </v>
      </c>
      <c r="AY99" s="82" t="str">
        <f>IF('Undervisning i fag med krav'!AW99=0,"-",AX99)</f>
        <v>-</v>
      </c>
      <c r="AZ99" s="136"/>
      <c r="BA99" s="84" t="b">
        <f>OR(AZ99='Krav etter opplæringslova'!$B$27,AZ99='Krav etter opplæringslova'!$B$30,AZ99='Krav etter opplæringslova'!$B$31,AZ99='Krav etter opplæringslova'!$B$34)</f>
        <v>0</v>
      </c>
      <c r="BB99" s="84" t="str">
        <f t="shared" si="89"/>
        <v>-</v>
      </c>
      <c r="BC99" s="84">
        <f t="shared" si="90"/>
        <v>30</v>
      </c>
      <c r="BD99" s="78">
        <f t="shared" si="91"/>
        <v>30</v>
      </c>
      <c r="BE99" s="78" t="str">
        <f t="shared" si="92"/>
        <v>Ja, 30 studiepoeng</v>
      </c>
      <c r="BF99" s="84" t="str">
        <f t="shared" si="93"/>
        <v>Ja, 30 studiepoeng</v>
      </c>
      <c r="BG99" s="99" t="str">
        <f t="shared" si="94"/>
        <v>-</v>
      </c>
      <c r="BH99" s="139"/>
      <c r="BI99" s="82" t="str">
        <f>CONCATENATE("Studiepoeng relevant for: ",'Undervisning i fag med krav'!BH99)</f>
        <v xml:space="preserve">Studiepoeng relevant for: </v>
      </c>
      <c r="BJ99" s="82" t="str">
        <f>IF('Undervisning i fag med krav'!BH99=0,"-",BI99)</f>
        <v>-</v>
      </c>
      <c r="BK99" s="136"/>
      <c r="BL99" s="84" t="b">
        <f>OR(BK99='Krav etter opplæringslova'!$B$27,BK99='Krav etter opplæringslova'!$B$30,BK99='Krav etter opplæringslova'!$B$31,BK99='Krav etter opplæringslova'!$B$34)</f>
        <v>0</v>
      </c>
      <c r="BM99" s="84" t="str">
        <f t="shared" si="95"/>
        <v>-</v>
      </c>
      <c r="BN99" s="84">
        <f t="shared" si="96"/>
        <v>30</v>
      </c>
      <c r="BO99" s="78">
        <f t="shared" si="97"/>
        <v>30</v>
      </c>
      <c r="BP99" s="78" t="str">
        <f t="shared" si="98"/>
        <v>Ja, 30 studiepoeng</v>
      </c>
      <c r="BQ99" s="84" t="str">
        <f t="shared" si="99"/>
        <v>Ja, 30 studiepoeng</v>
      </c>
      <c r="BR99" s="101" t="str">
        <f t="shared" si="100"/>
        <v>-</v>
      </c>
      <c r="BS99" s="142"/>
      <c r="BT99" s="82" t="str">
        <f>CONCATENATE("Studiepoeng relevant for: ",'Undervisning i fag med krav'!BS99)</f>
        <v xml:space="preserve">Studiepoeng relevant for: </v>
      </c>
      <c r="BU99" s="82" t="str">
        <f>IF('Undervisning i fag med krav'!BS99=0,"-",BT99)</f>
        <v>-</v>
      </c>
      <c r="BV99" s="136"/>
      <c r="BW99" s="84" t="b">
        <f>OR(BV99='Krav etter opplæringslova'!$B$27,BV99='Krav etter opplæringslova'!$B$30,BV99='Krav etter opplæringslova'!$B$31,BV99='Krav etter opplæringslova'!$B$34)</f>
        <v>0</v>
      </c>
      <c r="BX99" s="84" t="str">
        <f t="shared" si="101"/>
        <v>-</v>
      </c>
      <c r="BY99" s="84">
        <f t="shared" si="102"/>
        <v>30</v>
      </c>
      <c r="BZ99" s="78">
        <f t="shared" si="103"/>
        <v>30</v>
      </c>
      <c r="CA99" s="78" t="str">
        <f t="shared" si="104"/>
        <v>Ja, 30 studiepoeng</v>
      </c>
      <c r="CB99" s="84" t="str">
        <f t="shared" si="105"/>
        <v>Ja, 30 studiepoeng</v>
      </c>
      <c r="CC99" s="101" t="str">
        <f t="shared" si="106"/>
        <v>-</v>
      </c>
      <c r="CD99" s="142"/>
      <c r="CE99" s="82" t="str">
        <f>CONCATENATE("Studiepoeng relevant for: ",'Undervisning i fag med krav'!CD99)</f>
        <v xml:space="preserve">Studiepoeng relevant for: </v>
      </c>
      <c r="CF99" s="82" t="str">
        <f>IF('Undervisning i fag med krav'!CD99=0,"-",CE99)</f>
        <v>-</v>
      </c>
      <c r="CG99" s="136"/>
      <c r="CH99" s="84" t="b">
        <f>OR(CG99='Krav etter opplæringslova'!$B$27,CG99='Krav etter opplæringslova'!$B$30,CG99='Krav etter opplæringslova'!$B$31,CG99='Krav etter opplæringslova'!$B$34)</f>
        <v>0</v>
      </c>
      <c r="CI99" s="84" t="str">
        <f t="shared" si="107"/>
        <v>-</v>
      </c>
      <c r="CJ99" s="84">
        <f t="shared" si="108"/>
        <v>30</v>
      </c>
      <c r="CK99" s="78">
        <f t="shared" si="109"/>
        <v>30</v>
      </c>
      <c r="CL99" s="78" t="str">
        <f t="shared" si="110"/>
        <v>Ja, 30 studiepoeng</v>
      </c>
      <c r="CM99" s="84" t="str">
        <f t="shared" si="111"/>
        <v>Ja, 30 studiepoeng</v>
      </c>
      <c r="CN99" s="106" t="str">
        <f t="shared" si="112"/>
        <v>-</v>
      </c>
      <c r="CO99" s="44"/>
      <c r="CP99" s="45"/>
    </row>
    <row r="100" spans="1:94" s="51" customFormat="1" ht="28.5" x14ac:dyDescent="0.2">
      <c r="A100" s="49">
        <f>'Formell utdanning'!A100</f>
        <v>0</v>
      </c>
      <c r="B100" s="50">
        <f>'Formell utdanning'!B100</f>
        <v>0</v>
      </c>
      <c r="C100" s="94" t="str">
        <f t="shared" si="113"/>
        <v>-</v>
      </c>
      <c r="D100" s="95" t="str">
        <f t="shared" si="114"/>
        <v>-</v>
      </c>
      <c r="E100" s="133"/>
      <c r="F100" s="55" t="str">
        <f>CONCATENATE("Studiepoeng relevant for: ",'Undervisning i fag med krav'!E100)</f>
        <v xml:space="preserve">Studiepoeng relevant for: </v>
      </c>
      <c r="G100" s="82" t="str">
        <f>IF('Undervisning i fag med krav'!E100=0,"-",F100)</f>
        <v>-</v>
      </c>
      <c r="H100" s="136"/>
      <c r="I100" s="84" t="b">
        <f>OR(H100='Krav etter opplæringslova'!$B$27,H100='Krav etter opplæringslova'!$B$30,H100='Krav etter opplæringslova'!$B$31,H100='Krav etter opplæringslova'!$B$34)</f>
        <v>0</v>
      </c>
      <c r="J100" s="84" t="str">
        <f t="shared" si="115"/>
        <v>-</v>
      </c>
      <c r="K100" s="84">
        <f t="shared" si="116"/>
        <v>30</v>
      </c>
      <c r="L100" s="78">
        <f t="shared" si="117"/>
        <v>30</v>
      </c>
      <c r="M100" s="78" t="str">
        <f t="shared" si="70"/>
        <v>Ja, 30 studiepoeng</v>
      </c>
      <c r="N100" s="84" t="str">
        <f t="shared" si="118"/>
        <v>Ja, 30 studiepoeng</v>
      </c>
      <c r="O100" s="99" t="str">
        <f t="shared" si="119"/>
        <v>-</v>
      </c>
      <c r="P100" s="139"/>
      <c r="Q100" s="82" t="str">
        <f>CONCATENATE("Studiepoeng relevant for: ",'Undervisning i fag med krav'!P100)</f>
        <v xml:space="preserve">Studiepoeng relevant for: </v>
      </c>
      <c r="R100" s="82" t="str">
        <f>IF('Undervisning i fag med krav'!P100=0,"-",Q100)</f>
        <v>-</v>
      </c>
      <c r="S100" s="136"/>
      <c r="T100" s="84" t="b">
        <f>OR(S100='Krav etter opplæringslova'!$B$27,S100='Krav etter opplæringslova'!$B$30,S100='Krav etter opplæringslova'!$B$31,S100='Krav etter opplæringslova'!$B$34)</f>
        <v>0</v>
      </c>
      <c r="U100" s="84" t="str">
        <f t="shared" si="71"/>
        <v>-</v>
      </c>
      <c r="V100" s="84">
        <f t="shared" si="72"/>
        <v>30</v>
      </c>
      <c r="W100" s="78">
        <f t="shared" si="73"/>
        <v>30</v>
      </c>
      <c r="X100" s="78" t="str">
        <f t="shared" si="74"/>
        <v>Ja, 30 studiepoeng</v>
      </c>
      <c r="Y100" s="84" t="str">
        <f t="shared" si="75"/>
        <v>Ja, 30 studiepoeng</v>
      </c>
      <c r="Z100" s="99" t="str">
        <f t="shared" si="76"/>
        <v>-</v>
      </c>
      <c r="AA100" s="142"/>
      <c r="AB100" s="82" t="str">
        <f>CONCATENATE("Studiepoeng relevant for: ",'Undervisning i fag med krav'!AA100)</f>
        <v xml:space="preserve">Studiepoeng relevant for: </v>
      </c>
      <c r="AC100" s="82" t="str">
        <f>IF('Undervisning i fag med krav'!AA100=0,"-",AB100)</f>
        <v>-</v>
      </c>
      <c r="AD100" s="136"/>
      <c r="AE100" s="84" t="b">
        <f>OR(AD100='Krav etter opplæringslova'!$B$27,AD100='Krav etter opplæringslova'!$B$30,AD100='Krav etter opplæringslova'!$B$31,AD100='Krav etter opplæringslova'!$B$34)</f>
        <v>0</v>
      </c>
      <c r="AF100" s="84" t="str">
        <f t="shared" si="77"/>
        <v>-</v>
      </c>
      <c r="AG100" s="84">
        <f t="shared" si="78"/>
        <v>30</v>
      </c>
      <c r="AH100" s="78">
        <f t="shared" si="79"/>
        <v>30</v>
      </c>
      <c r="AI100" s="78" t="str">
        <f t="shared" si="80"/>
        <v>Ja, 30 studiepoeng</v>
      </c>
      <c r="AJ100" s="84" t="str">
        <f t="shared" si="81"/>
        <v>Ja, 30 studiepoeng</v>
      </c>
      <c r="AK100" s="99" t="str">
        <f t="shared" si="82"/>
        <v>-</v>
      </c>
      <c r="AL100" s="139"/>
      <c r="AM100" s="82" t="str">
        <f>CONCATENATE("Studiepoeng relevant for: ",'Undervisning i fag med krav'!AL100)</f>
        <v xml:space="preserve">Studiepoeng relevant for: </v>
      </c>
      <c r="AN100" s="82" t="str">
        <f>IF('Undervisning i fag med krav'!AL100=0,"-",AM100)</f>
        <v>-</v>
      </c>
      <c r="AO100" s="136"/>
      <c r="AP100" s="84" t="b">
        <f>OR(AO100='Krav etter opplæringslova'!$B$27,AO100='Krav etter opplæringslova'!$B$30,AO100='Krav etter opplæringslova'!$B$31,AO100='Krav etter opplæringslova'!$B$34)</f>
        <v>0</v>
      </c>
      <c r="AQ100" s="84" t="str">
        <f t="shared" si="83"/>
        <v>-</v>
      </c>
      <c r="AR100" s="84">
        <f t="shared" si="84"/>
        <v>30</v>
      </c>
      <c r="AS100" s="78">
        <f t="shared" si="85"/>
        <v>30</v>
      </c>
      <c r="AT100" s="78" t="str">
        <f t="shared" si="86"/>
        <v>Ja, 30 studiepoeng</v>
      </c>
      <c r="AU100" s="84" t="str">
        <f t="shared" si="87"/>
        <v>Ja, 30 studiepoeng</v>
      </c>
      <c r="AV100" s="99" t="str">
        <f t="shared" si="88"/>
        <v>-</v>
      </c>
      <c r="AW100" s="142"/>
      <c r="AX100" s="82" t="str">
        <f>CONCATENATE("Studiepoeng relevant for: ",'Undervisning i fag med krav'!AW100)</f>
        <v xml:space="preserve">Studiepoeng relevant for: </v>
      </c>
      <c r="AY100" s="82" t="str">
        <f>IF('Undervisning i fag med krav'!AW100=0,"-",AX100)</f>
        <v>-</v>
      </c>
      <c r="AZ100" s="136"/>
      <c r="BA100" s="84" t="b">
        <f>OR(AZ100='Krav etter opplæringslova'!$B$27,AZ100='Krav etter opplæringslova'!$B$30,AZ100='Krav etter opplæringslova'!$B$31,AZ100='Krav etter opplæringslova'!$B$34)</f>
        <v>0</v>
      </c>
      <c r="BB100" s="84" t="str">
        <f t="shared" si="89"/>
        <v>-</v>
      </c>
      <c r="BC100" s="84">
        <f t="shared" si="90"/>
        <v>30</v>
      </c>
      <c r="BD100" s="78">
        <f t="shared" si="91"/>
        <v>30</v>
      </c>
      <c r="BE100" s="78" t="str">
        <f t="shared" si="92"/>
        <v>Ja, 30 studiepoeng</v>
      </c>
      <c r="BF100" s="84" t="str">
        <f t="shared" si="93"/>
        <v>Ja, 30 studiepoeng</v>
      </c>
      <c r="BG100" s="99" t="str">
        <f t="shared" si="94"/>
        <v>-</v>
      </c>
      <c r="BH100" s="139"/>
      <c r="BI100" s="82" t="str">
        <f>CONCATENATE("Studiepoeng relevant for: ",'Undervisning i fag med krav'!BH100)</f>
        <v xml:space="preserve">Studiepoeng relevant for: </v>
      </c>
      <c r="BJ100" s="82" t="str">
        <f>IF('Undervisning i fag med krav'!BH100=0,"-",BI100)</f>
        <v>-</v>
      </c>
      <c r="BK100" s="136"/>
      <c r="BL100" s="84" t="b">
        <f>OR(BK100='Krav etter opplæringslova'!$B$27,BK100='Krav etter opplæringslova'!$B$30,BK100='Krav etter opplæringslova'!$B$31,BK100='Krav etter opplæringslova'!$B$34)</f>
        <v>0</v>
      </c>
      <c r="BM100" s="84" t="str">
        <f t="shared" si="95"/>
        <v>-</v>
      </c>
      <c r="BN100" s="84">
        <f t="shared" si="96"/>
        <v>30</v>
      </c>
      <c r="BO100" s="78">
        <f t="shared" si="97"/>
        <v>30</v>
      </c>
      <c r="BP100" s="78" t="str">
        <f t="shared" si="98"/>
        <v>Ja, 30 studiepoeng</v>
      </c>
      <c r="BQ100" s="84" t="str">
        <f t="shared" si="99"/>
        <v>Ja, 30 studiepoeng</v>
      </c>
      <c r="BR100" s="101" t="str">
        <f t="shared" si="100"/>
        <v>-</v>
      </c>
      <c r="BS100" s="142"/>
      <c r="BT100" s="82" t="str">
        <f>CONCATENATE("Studiepoeng relevant for: ",'Undervisning i fag med krav'!BS100)</f>
        <v xml:space="preserve">Studiepoeng relevant for: </v>
      </c>
      <c r="BU100" s="82" t="str">
        <f>IF('Undervisning i fag med krav'!BS100=0,"-",BT100)</f>
        <v>-</v>
      </c>
      <c r="BV100" s="136"/>
      <c r="BW100" s="84" t="b">
        <f>OR(BV100='Krav etter opplæringslova'!$B$27,BV100='Krav etter opplæringslova'!$B$30,BV100='Krav etter opplæringslova'!$B$31,BV100='Krav etter opplæringslova'!$B$34)</f>
        <v>0</v>
      </c>
      <c r="BX100" s="84" t="str">
        <f t="shared" si="101"/>
        <v>-</v>
      </c>
      <c r="BY100" s="84">
        <f t="shared" si="102"/>
        <v>30</v>
      </c>
      <c r="BZ100" s="78">
        <f t="shared" si="103"/>
        <v>30</v>
      </c>
      <c r="CA100" s="78" t="str">
        <f t="shared" si="104"/>
        <v>Ja, 30 studiepoeng</v>
      </c>
      <c r="CB100" s="84" t="str">
        <f t="shared" si="105"/>
        <v>Ja, 30 studiepoeng</v>
      </c>
      <c r="CC100" s="101" t="str">
        <f t="shared" si="106"/>
        <v>-</v>
      </c>
      <c r="CD100" s="142"/>
      <c r="CE100" s="82" t="str">
        <f>CONCATENATE("Studiepoeng relevant for: ",'Undervisning i fag med krav'!CD100)</f>
        <v xml:space="preserve">Studiepoeng relevant for: </v>
      </c>
      <c r="CF100" s="82" t="str">
        <f>IF('Undervisning i fag med krav'!CD100=0,"-",CE100)</f>
        <v>-</v>
      </c>
      <c r="CG100" s="136"/>
      <c r="CH100" s="84" t="b">
        <f>OR(CG100='Krav etter opplæringslova'!$B$27,CG100='Krav etter opplæringslova'!$B$30,CG100='Krav etter opplæringslova'!$B$31,CG100='Krav etter opplæringslova'!$B$34)</f>
        <v>0</v>
      </c>
      <c r="CI100" s="84" t="str">
        <f t="shared" si="107"/>
        <v>-</v>
      </c>
      <c r="CJ100" s="84">
        <f t="shared" si="108"/>
        <v>30</v>
      </c>
      <c r="CK100" s="78">
        <f t="shared" si="109"/>
        <v>30</v>
      </c>
      <c r="CL100" s="78" t="str">
        <f t="shared" si="110"/>
        <v>Ja, 30 studiepoeng</v>
      </c>
      <c r="CM100" s="84" t="str">
        <f t="shared" si="111"/>
        <v>Ja, 30 studiepoeng</v>
      </c>
      <c r="CN100" s="106" t="str">
        <f t="shared" si="112"/>
        <v>-</v>
      </c>
      <c r="CO100" s="44"/>
      <c r="CP100" s="45"/>
    </row>
    <row r="101" spans="1:94" s="51" customFormat="1" ht="28.5" x14ac:dyDescent="0.2">
      <c r="A101" s="49">
        <f>'Formell utdanning'!A101</f>
        <v>0</v>
      </c>
      <c r="B101" s="50">
        <f>'Formell utdanning'!B101</f>
        <v>0</v>
      </c>
      <c r="C101" s="94" t="str">
        <f t="shared" si="113"/>
        <v>-</v>
      </c>
      <c r="D101" s="95" t="str">
        <f t="shared" si="114"/>
        <v>-</v>
      </c>
      <c r="E101" s="133"/>
      <c r="F101" s="55" t="str">
        <f>CONCATENATE("Studiepoeng relevant for: ",'Undervisning i fag med krav'!E101)</f>
        <v xml:space="preserve">Studiepoeng relevant for: </v>
      </c>
      <c r="G101" s="82" t="str">
        <f>IF('Undervisning i fag med krav'!E101=0,"-",F101)</f>
        <v>-</v>
      </c>
      <c r="H101" s="136"/>
      <c r="I101" s="84" t="b">
        <f>OR(H101='Krav etter opplæringslova'!$B$27,H101='Krav etter opplæringslova'!$B$30,H101='Krav etter opplæringslova'!$B$31,H101='Krav etter opplæringslova'!$B$34)</f>
        <v>0</v>
      </c>
      <c r="J101" s="84" t="str">
        <f t="shared" si="115"/>
        <v>-</v>
      </c>
      <c r="K101" s="84">
        <f t="shared" si="116"/>
        <v>30</v>
      </c>
      <c r="L101" s="78">
        <f t="shared" si="117"/>
        <v>30</v>
      </c>
      <c r="M101" s="78" t="str">
        <f t="shared" si="70"/>
        <v>Ja, 30 studiepoeng</v>
      </c>
      <c r="N101" s="84" t="str">
        <f t="shared" si="118"/>
        <v>Ja, 30 studiepoeng</v>
      </c>
      <c r="O101" s="99" t="str">
        <f t="shared" si="119"/>
        <v>-</v>
      </c>
      <c r="P101" s="139"/>
      <c r="Q101" s="82" t="str">
        <f>CONCATENATE("Studiepoeng relevant for: ",'Undervisning i fag med krav'!P101)</f>
        <v xml:space="preserve">Studiepoeng relevant for: </v>
      </c>
      <c r="R101" s="82" t="str">
        <f>IF('Undervisning i fag med krav'!P101=0,"-",Q101)</f>
        <v>-</v>
      </c>
      <c r="S101" s="136"/>
      <c r="T101" s="84" t="b">
        <f>OR(S101='Krav etter opplæringslova'!$B$27,S101='Krav etter opplæringslova'!$B$30,S101='Krav etter opplæringslova'!$B$31,S101='Krav etter opplæringslova'!$B$34)</f>
        <v>0</v>
      </c>
      <c r="U101" s="84" t="str">
        <f t="shared" si="71"/>
        <v>-</v>
      </c>
      <c r="V101" s="84">
        <f t="shared" si="72"/>
        <v>30</v>
      </c>
      <c r="W101" s="78">
        <f t="shared" si="73"/>
        <v>30</v>
      </c>
      <c r="X101" s="78" t="str">
        <f t="shared" si="74"/>
        <v>Ja, 30 studiepoeng</v>
      </c>
      <c r="Y101" s="84" t="str">
        <f t="shared" si="75"/>
        <v>Ja, 30 studiepoeng</v>
      </c>
      <c r="Z101" s="99" t="str">
        <f t="shared" si="76"/>
        <v>-</v>
      </c>
      <c r="AA101" s="142"/>
      <c r="AB101" s="82" t="str">
        <f>CONCATENATE("Studiepoeng relevant for: ",'Undervisning i fag med krav'!AA101)</f>
        <v xml:space="preserve">Studiepoeng relevant for: </v>
      </c>
      <c r="AC101" s="82" t="str">
        <f>IF('Undervisning i fag med krav'!AA101=0,"-",AB101)</f>
        <v>-</v>
      </c>
      <c r="AD101" s="136"/>
      <c r="AE101" s="84" t="b">
        <f>OR(AD101='Krav etter opplæringslova'!$B$27,AD101='Krav etter opplæringslova'!$B$30,AD101='Krav etter opplæringslova'!$B$31,AD101='Krav etter opplæringslova'!$B$34)</f>
        <v>0</v>
      </c>
      <c r="AF101" s="84" t="str">
        <f t="shared" si="77"/>
        <v>-</v>
      </c>
      <c r="AG101" s="84">
        <f t="shared" si="78"/>
        <v>30</v>
      </c>
      <c r="AH101" s="78">
        <f t="shared" si="79"/>
        <v>30</v>
      </c>
      <c r="AI101" s="78" t="str">
        <f t="shared" si="80"/>
        <v>Ja, 30 studiepoeng</v>
      </c>
      <c r="AJ101" s="84" t="str">
        <f t="shared" si="81"/>
        <v>Ja, 30 studiepoeng</v>
      </c>
      <c r="AK101" s="99" t="str">
        <f t="shared" si="82"/>
        <v>-</v>
      </c>
      <c r="AL101" s="139"/>
      <c r="AM101" s="82" t="str">
        <f>CONCATENATE("Studiepoeng relevant for: ",'Undervisning i fag med krav'!AL101)</f>
        <v xml:space="preserve">Studiepoeng relevant for: </v>
      </c>
      <c r="AN101" s="82" t="str">
        <f>IF('Undervisning i fag med krav'!AL101=0,"-",AM101)</f>
        <v>-</v>
      </c>
      <c r="AO101" s="136"/>
      <c r="AP101" s="84" t="b">
        <f>OR(AO101='Krav etter opplæringslova'!$B$27,AO101='Krav etter opplæringslova'!$B$30,AO101='Krav etter opplæringslova'!$B$31,AO101='Krav etter opplæringslova'!$B$34)</f>
        <v>0</v>
      </c>
      <c r="AQ101" s="84" t="str">
        <f t="shared" si="83"/>
        <v>-</v>
      </c>
      <c r="AR101" s="84">
        <f t="shared" si="84"/>
        <v>30</v>
      </c>
      <c r="AS101" s="78">
        <f t="shared" si="85"/>
        <v>30</v>
      </c>
      <c r="AT101" s="78" t="str">
        <f t="shared" si="86"/>
        <v>Ja, 30 studiepoeng</v>
      </c>
      <c r="AU101" s="84" t="str">
        <f t="shared" si="87"/>
        <v>Ja, 30 studiepoeng</v>
      </c>
      <c r="AV101" s="99" t="str">
        <f t="shared" si="88"/>
        <v>-</v>
      </c>
      <c r="AW101" s="142"/>
      <c r="AX101" s="82" t="str">
        <f>CONCATENATE("Studiepoeng relevant for: ",'Undervisning i fag med krav'!AW101)</f>
        <v xml:space="preserve">Studiepoeng relevant for: </v>
      </c>
      <c r="AY101" s="82" t="str">
        <f>IF('Undervisning i fag med krav'!AW101=0,"-",AX101)</f>
        <v>-</v>
      </c>
      <c r="AZ101" s="136"/>
      <c r="BA101" s="84" t="b">
        <f>OR(AZ101='Krav etter opplæringslova'!$B$27,AZ101='Krav etter opplæringslova'!$B$30,AZ101='Krav etter opplæringslova'!$B$31,AZ101='Krav etter opplæringslova'!$B$34)</f>
        <v>0</v>
      </c>
      <c r="BB101" s="84" t="str">
        <f t="shared" si="89"/>
        <v>-</v>
      </c>
      <c r="BC101" s="84">
        <f t="shared" si="90"/>
        <v>30</v>
      </c>
      <c r="BD101" s="78">
        <f t="shared" si="91"/>
        <v>30</v>
      </c>
      <c r="BE101" s="78" t="str">
        <f t="shared" si="92"/>
        <v>Ja, 30 studiepoeng</v>
      </c>
      <c r="BF101" s="84" t="str">
        <f t="shared" si="93"/>
        <v>Ja, 30 studiepoeng</v>
      </c>
      <c r="BG101" s="99" t="str">
        <f t="shared" si="94"/>
        <v>-</v>
      </c>
      <c r="BH101" s="139"/>
      <c r="BI101" s="82" t="str">
        <f>CONCATENATE("Studiepoeng relevant for: ",'Undervisning i fag med krav'!BH101)</f>
        <v xml:space="preserve">Studiepoeng relevant for: </v>
      </c>
      <c r="BJ101" s="82" t="str">
        <f>IF('Undervisning i fag med krav'!BH101=0,"-",BI101)</f>
        <v>-</v>
      </c>
      <c r="BK101" s="136"/>
      <c r="BL101" s="84" t="b">
        <f>OR(BK101='Krav etter opplæringslova'!$B$27,BK101='Krav etter opplæringslova'!$B$30,BK101='Krav etter opplæringslova'!$B$31,BK101='Krav etter opplæringslova'!$B$34)</f>
        <v>0</v>
      </c>
      <c r="BM101" s="84" t="str">
        <f t="shared" si="95"/>
        <v>-</v>
      </c>
      <c r="BN101" s="84">
        <f t="shared" si="96"/>
        <v>30</v>
      </c>
      <c r="BO101" s="78">
        <f t="shared" si="97"/>
        <v>30</v>
      </c>
      <c r="BP101" s="78" t="str">
        <f t="shared" si="98"/>
        <v>Ja, 30 studiepoeng</v>
      </c>
      <c r="BQ101" s="84" t="str">
        <f t="shared" si="99"/>
        <v>Ja, 30 studiepoeng</v>
      </c>
      <c r="BR101" s="101" t="str">
        <f t="shared" si="100"/>
        <v>-</v>
      </c>
      <c r="BS101" s="142"/>
      <c r="BT101" s="82" t="str">
        <f>CONCATENATE("Studiepoeng relevant for: ",'Undervisning i fag med krav'!BS101)</f>
        <v xml:space="preserve">Studiepoeng relevant for: </v>
      </c>
      <c r="BU101" s="82" t="str">
        <f>IF('Undervisning i fag med krav'!BS101=0,"-",BT101)</f>
        <v>-</v>
      </c>
      <c r="BV101" s="136"/>
      <c r="BW101" s="84" t="b">
        <f>OR(BV101='Krav etter opplæringslova'!$B$27,BV101='Krav etter opplæringslova'!$B$30,BV101='Krav etter opplæringslova'!$B$31,BV101='Krav etter opplæringslova'!$B$34)</f>
        <v>0</v>
      </c>
      <c r="BX101" s="84" t="str">
        <f t="shared" si="101"/>
        <v>-</v>
      </c>
      <c r="BY101" s="84">
        <f t="shared" si="102"/>
        <v>30</v>
      </c>
      <c r="BZ101" s="78">
        <f t="shared" si="103"/>
        <v>30</v>
      </c>
      <c r="CA101" s="78" t="str">
        <f t="shared" si="104"/>
        <v>Ja, 30 studiepoeng</v>
      </c>
      <c r="CB101" s="84" t="str">
        <f t="shared" si="105"/>
        <v>Ja, 30 studiepoeng</v>
      </c>
      <c r="CC101" s="101" t="str">
        <f t="shared" si="106"/>
        <v>-</v>
      </c>
      <c r="CD101" s="142"/>
      <c r="CE101" s="82" t="str">
        <f>CONCATENATE("Studiepoeng relevant for: ",'Undervisning i fag med krav'!CD101)</f>
        <v xml:space="preserve">Studiepoeng relevant for: </v>
      </c>
      <c r="CF101" s="82" t="str">
        <f>IF('Undervisning i fag med krav'!CD101=0,"-",CE101)</f>
        <v>-</v>
      </c>
      <c r="CG101" s="136"/>
      <c r="CH101" s="84" t="b">
        <f>OR(CG101='Krav etter opplæringslova'!$B$27,CG101='Krav etter opplæringslova'!$B$30,CG101='Krav etter opplæringslova'!$B$31,CG101='Krav etter opplæringslova'!$B$34)</f>
        <v>0</v>
      </c>
      <c r="CI101" s="84" t="str">
        <f t="shared" si="107"/>
        <v>-</v>
      </c>
      <c r="CJ101" s="84">
        <f t="shared" si="108"/>
        <v>30</v>
      </c>
      <c r="CK101" s="78">
        <f t="shared" si="109"/>
        <v>30</v>
      </c>
      <c r="CL101" s="78" t="str">
        <f t="shared" si="110"/>
        <v>Ja, 30 studiepoeng</v>
      </c>
      <c r="CM101" s="84" t="str">
        <f t="shared" si="111"/>
        <v>Ja, 30 studiepoeng</v>
      </c>
      <c r="CN101" s="106" t="str">
        <f t="shared" si="112"/>
        <v>-</v>
      </c>
      <c r="CO101" s="44"/>
      <c r="CP101" s="45"/>
    </row>
    <row r="102" spans="1:94" s="51" customFormat="1" ht="28.5" x14ac:dyDescent="0.2">
      <c r="A102" s="49">
        <f>'Formell utdanning'!A102</f>
        <v>0</v>
      </c>
      <c r="B102" s="50">
        <f>'Formell utdanning'!B102</f>
        <v>0</v>
      </c>
      <c r="C102" s="94" t="str">
        <f t="shared" si="113"/>
        <v>-</v>
      </c>
      <c r="D102" s="95" t="str">
        <f t="shared" si="114"/>
        <v>-</v>
      </c>
      <c r="E102" s="133"/>
      <c r="F102" s="55" t="str">
        <f>CONCATENATE("Studiepoeng relevant for: ",'Undervisning i fag med krav'!E102)</f>
        <v xml:space="preserve">Studiepoeng relevant for: </v>
      </c>
      <c r="G102" s="82" t="str">
        <f>IF('Undervisning i fag med krav'!E102=0,"-",F102)</f>
        <v>-</v>
      </c>
      <c r="H102" s="136"/>
      <c r="I102" s="84" t="b">
        <f>OR(H102='Krav etter opplæringslova'!$B$27,H102='Krav etter opplæringslova'!$B$30,H102='Krav etter opplæringslova'!$B$31,H102='Krav etter opplæringslova'!$B$34)</f>
        <v>0</v>
      </c>
      <c r="J102" s="84" t="str">
        <f t="shared" si="115"/>
        <v>-</v>
      </c>
      <c r="K102" s="84">
        <f t="shared" si="116"/>
        <v>30</v>
      </c>
      <c r="L102" s="78">
        <f t="shared" si="117"/>
        <v>30</v>
      </c>
      <c r="M102" s="78" t="str">
        <f t="shared" si="70"/>
        <v>Ja, 30 studiepoeng</v>
      </c>
      <c r="N102" s="84" t="str">
        <f t="shared" si="118"/>
        <v>Ja, 30 studiepoeng</v>
      </c>
      <c r="O102" s="99" t="str">
        <f t="shared" si="119"/>
        <v>-</v>
      </c>
      <c r="P102" s="139"/>
      <c r="Q102" s="82" t="str">
        <f>CONCATENATE("Studiepoeng relevant for: ",'Undervisning i fag med krav'!P102)</f>
        <v xml:space="preserve">Studiepoeng relevant for: </v>
      </c>
      <c r="R102" s="82" t="str">
        <f>IF('Undervisning i fag med krav'!P102=0,"-",Q102)</f>
        <v>-</v>
      </c>
      <c r="S102" s="136"/>
      <c r="T102" s="84" t="b">
        <f>OR(S102='Krav etter opplæringslova'!$B$27,S102='Krav etter opplæringslova'!$B$30,S102='Krav etter opplæringslova'!$B$31,S102='Krav etter opplæringslova'!$B$34)</f>
        <v>0</v>
      </c>
      <c r="U102" s="84" t="str">
        <f t="shared" si="71"/>
        <v>-</v>
      </c>
      <c r="V102" s="84">
        <f t="shared" si="72"/>
        <v>30</v>
      </c>
      <c r="W102" s="78">
        <f t="shared" si="73"/>
        <v>30</v>
      </c>
      <c r="X102" s="78" t="str">
        <f t="shared" si="74"/>
        <v>Ja, 30 studiepoeng</v>
      </c>
      <c r="Y102" s="84" t="str">
        <f t="shared" si="75"/>
        <v>Ja, 30 studiepoeng</v>
      </c>
      <c r="Z102" s="99" t="str">
        <f t="shared" si="76"/>
        <v>-</v>
      </c>
      <c r="AA102" s="142"/>
      <c r="AB102" s="82" t="str">
        <f>CONCATENATE("Studiepoeng relevant for: ",'Undervisning i fag med krav'!AA102)</f>
        <v xml:space="preserve">Studiepoeng relevant for: </v>
      </c>
      <c r="AC102" s="82" t="str">
        <f>IF('Undervisning i fag med krav'!AA102=0,"-",AB102)</f>
        <v>-</v>
      </c>
      <c r="AD102" s="136"/>
      <c r="AE102" s="84" t="b">
        <f>OR(AD102='Krav etter opplæringslova'!$B$27,AD102='Krav etter opplæringslova'!$B$30,AD102='Krav etter opplæringslova'!$B$31,AD102='Krav etter opplæringslova'!$B$34)</f>
        <v>0</v>
      </c>
      <c r="AF102" s="84" t="str">
        <f t="shared" si="77"/>
        <v>-</v>
      </c>
      <c r="AG102" s="84">
        <f t="shared" si="78"/>
        <v>30</v>
      </c>
      <c r="AH102" s="78">
        <f t="shared" si="79"/>
        <v>30</v>
      </c>
      <c r="AI102" s="78" t="str">
        <f t="shared" si="80"/>
        <v>Ja, 30 studiepoeng</v>
      </c>
      <c r="AJ102" s="84" t="str">
        <f t="shared" si="81"/>
        <v>Ja, 30 studiepoeng</v>
      </c>
      <c r="AK102" s="99" t="str">
        <f t="shared" si="82"/>
        <v>-</v>
      </c>
      <c r="AL102" s="139"/>
      <c r="AM102" s="82" t="str">
        <f>CONCATENATE("Studiepoeng relevant for: ",'Undervisning i fag med krav'!AL102)</f>
        <v xml:space="preserve">Studiepoeng relevant for: </v>
      </c>
      <c r="AN102" s="82" t="str">
        <f>IF('Undervisning i fag med krav'!AL102=0,"-",AM102)</f>
        <v>-</v>
      </c>
      <c r="AO102" s="136"/>
      <c r="AP102" s="84" t="b">
        <f>OR(AO102='Krav etter opplæringslova'!$B$27,AO102='Krav etter opplæringslova'!$B$30,AO102='Krav etter opplæringslova'!$B$31,AO102='Krav etter opplæringslova'!$B$34)</f>
        <v>0</v>
      </c>
      <c r="AQ102" s="84" t="str">
        <f t="shared" si="83"/>
        <v>-</v>
      </c>
      <c r="AR102" s="84">
        <f t="shared" si="84"/>
        <v>30</v>
      </c>
      <c r="AS102" s="78">
        <f t="shared" si="85"/>
        <v>30</v>
      </c>
      <c r="AT102" s="78" t="str">
        <f t="shared" si="86"/>
        <v>Ja, 30 studiepoeng</v>
      </c>
      <c r="AU102" s="84" t="str">
        <f t="shared" si="87"/>
        <v>Ja, 30 studiepoeng</v>
      </c>
      <c r="AV102" s="99" t="str">
        <f t="shared" si="88"/>
        <v>-</v>
      </c>
      <c r="AW102" s="142"/>
      <c r="AX102" s="82" t="str">
        <f>CONCATENATE("Studiepoeng relevant for: ",'Undervisning i fag med krav'!AW102)</f>
        <v xml:space="preserve">Studiepoeng relevant for: </v>
      </c>
      <c r="AY102" s="82" t="str">
        <f>IF('Undervisning i fag med krav'!AW102=0,"-",AX102)</f>
        <v>-</v>
      </c>
      <c r="AZ102" s="136"/>
      <c r="BA102" s="84" t="b">
        <f>OR(AZ102='Krav etter opplæringslova'!$B$27,AZ102='Krav etter opplæringslova'!$B$30,AZ102='Krav etter opplæringslova'!$B$31,AZ102='Krav etter opplæringslova'!$B$34)</f>
        <v>0</v>
      </c>
      <c r="BB102" s="84" t="str">
        <f t="shared" si="89"/>
        <v>-</v>
      </c>
      <c r="BC102" s="84">
        <f t="shared" si="90"/>
        <v>30</v>
      </c>
      <c r="BD102" s="78">
        <f t="shared" si="91"/>
        <v>30</v>
      </c>
      <c r="BE102" s="78" t="str">
        <f t="shared" si="92"/>
        <v>Ja, 30 studiepoeng</v>
      </c>
      <c r="BF102" s="84" t="str">
        <f t="shared" si="93"/>
        <v>Ja, 30 studiepoeng</v>
      </c>
      <c r="BG102" s="99" t="str">
        <f t="shared" si="94"/>
        <v>-</v>
      </c>
      <c r="BH102" s="139"/>
      <c r="BI102" s="82" t="str">
        <f>CONCATENATE("Studiepoeng relevant for: ",'Undervisning i fag med krav'!BH102)</f>
        <v xml:space="preserve">Studiepoeng relevant for: </v>
      </c>
      <c r="BJ102" s="82" t="str">
        <f>IF('Undervisning i fag med krav'!BH102=0,"-",BI102)</f>
        <v>-</v>
      </c>
      <c r="BK102" s="136"/>
      <c r="BL102" s="84" t="b">
        <f>OR(BK102='Krav etter opplæringslova'!$B$27,BK102='Krav etter opplæringslova'!$B$30,BK102='Krav etter opplæringslova'!$B$31,BK102='Krav etter opplæringslova'!$B$34)</f>
        <v>0</v>
      </c>
      <c r="BM102" s="84" t="str">
        <f t="shared" si="95"/>
        <v>-</v>
      </c>
      <c r="BN102" s="84">
        <f t="shared" si="96"/>
        <v>30</v>
      </c>
      <c r="BO102" s="78">
        <f t="shared" si="97"/>
        <v>30</v>
      </c>
      <c r="BP102" s="78" t="str">
        <f t="shared" si="98"/>
        <v>Ja, 30 studiepoeng</v>
      </c>
      <c r="BQ102" s="84" t="str">
        <f t="shared" si="99"/>
        <v>Ja, 30 studiepoeng</v>
      </c>
      <c r="BR102" s="101" t="str">
        <f t="shared" si="100"/>
        <v>-</v>
      </c>
      <c r="BS102" s="142"/>
      <c r="BT102" s="82" t="str">
        <f>CONCATENATE("Studiepoeng relevant for: ",'Undervisning i fag med krav'!BS102)</f>
        <v xml:space="preserve">Studiepoeng relevant for: </v>
      </c>
      <c r="BU102" s="82" t="str">
        <f>IF('Undervisning i fag med krav'!BS102=0,"-",BT102)</f>
        <v>-</v>
      </c>
      <c r="BV102" s="136"/>
      <c r="BW102" s="84" t="b">
        <f>OR(BV102='Krav etter opplæringslova'!$B$27,BV102='Krav etter opplæringslova'!$B$30,BV102='Krav etter opplæringslova'!$B$31,BV102='Krav etter opplæringslova'!$B$34)</f>
        <v>0</v>
      </c>
      <c r="BX102" s="84" t="str">
        <f t="shared" si="101"/>
        <v>-</v>
      </c>
      <c r="BY102" s="84">
        <f t="shared" si="102"/>
        <v>30</v>
      </c>
      <c r="BZ102" s="78">
        <f t="shared" si="103"/>
        <v>30</v>
      </c>
      <c r="CA102" s="78" t="str">
        <f t="shared" si="104"/>
        <v>Ja, 30 studiepoeng</v>
      </c>
      <c r="CB102" s="84" t="str">
        <f t="shared" si="105"/>
        <v>Ja, 30 studiepoeng</v>
      </c>
      <c r="CC102" s="101" t="str">
        <f t="shared" si="106"/>
        <v>-</v>
      </c>
      <c r="CD102" s="142"/>
      <c r="CE102" s="82" t="str">
        <f>CONCATENATE("Studiepoeng relevant for: ",'Undervisning i fag med krav'!CD102)</f>
        <v xml:space="preserve">Studiepoeng relevant for: </v>
      </c>
      <c r="CF102" s="82" t="str">
        <f>IF('Undervisning i fag med krav'!CD102=0,"-",CE102)</f>
        <v>-</v>
      </c>
      <c r="CG102" s="136"/>
      <c r="CH102" s="84" t="b">
        <f>OR(CG102='Krav etter opplæringslova'!$B$27,CG102='Krav etter opplæringslova'!$B$30,CG102='Krav etter opplæringslova'!$B$31,CG102='Krav etter opplæringslova'!$B$34)</f>
        <v>0</v>
      </c>
      <c r="CI102" s="84" t="str">
        <f t="shared" si="107"/>
        <v>-</v>
      </c>
      <c r="CJ102" s="84">
        <f t="shared" si="108"/>
        <v>30</v>
      </c>
      <c r="CK102" s="78">
        <f t="shared" si="109"/>
        <v>30</v>
      </c>
      <c r="CL102" s="78" t="str">
        <f t="shared" si="110"/>
        <v>Ja, 30 studiepoeng</v>
      </c>
      <c r="CM102" s="84" t="str">
        <f t="shared" si="111"/>
        <v>Ja, 30 studiepoeng</v>
      </c>
      <c r="CN102" s="106" t="str">
        <f t="shared" si="112"/>
        <v>-</v>
      </c>
      <c r="CO102" s="44"/>
      <c r="CP102" s="45"/>
    </row>
    <row r="103" spans="1:94" s="51" customFormat="1" ht="28.5" x14ac:dyDescent="0.2">
      <c r="A103" s="49">
        <f>'Formell utdanning'!A103</f>
        <v>0</v>
      </c>
      <c r="B103" s="50">
        <f>'Formell utdanning'!B103</f>
        <v>0</v>
      </c>
      <c r="C103" s="94" t="str">
        <f t="shared" si="113"/>
        <v>-</v>
      </c>
      <c r="D103" s="95" t="str">
        <f t="shared" si="114"/>
        <v>-</v>
      </c>
      <c r="E103" s="133"/>
      <c r="F103" s="55" t="str">
        <f>CONCATENATE("Studiepoeng relevant for: ",'Undervisning i fag med krav'!E103)</f>
        <v xml:space="preserve">Studiepoeng relevant for: </v>
      </c>
      <c r="G103" s="82" t="str">
        <f>IF('Undervisning i fag med krav'!E103=0,"-",F103)</f>
        <v>-</v>
      </c>
      <c r="H103" s="136"/>
      <c r="I103" s="84" t="b">
        <f>OR(H103='Krav etter opplæringslova'!$B$27,H103='Krav etter opplæringslova'!$B$30,H103='Krav etter opplæringslova'!$B$31,H103='Krav etter opplæringslova'!$B$34)</f>
        <v>0</v>
      </c>
      <c r="J103" s="84" t="str">
        <f t="shared" si="115"/>
        <v>-</v>
      </c>
      <c r="K103" s="84">
        <f t="shared" si="116"/>
        <v>30</v>
      </c>
      <c r="L103" s="78">
        <f t="shared" si="117"/>
        <v>30</v>
      </c>
      <c r="M103" s="78" t="str">
        <f t="shared" si="70"/>
        <v>Ja, 30 studiepoeng</v>
      </c>
      <c r="N103" s="84" t="str">
        <f t="shared" si="118"/>
        <v>Ja, 30 studiepoeng</v>
      </c>
      <c r="O103" s="99" t="str">
        <f t="shared" si="119"/>
        <v>-</v>
      </c>
      <c r="P103" s="139"/>
      <c r="Q103" s="82" t="str">
        <f>CONCATENATE("Studiepoeng relevant for: ",'Undervisning i fag med krav'!P103)</f>
        <v xml:space="preserve">Studiepoeng relevant for: </v>
      </c>
      <c r="R103" s="82" t="str">
        <f>IF('Undervisning i fag med krav'!P103=0,"-",Q103)</f>
        <v>-</v>
      </c>
      <c r="S103" s="136"/>
      <c r="T103" s="84" t="b">
        <f>OR(S103='Krav etter opplæringslova'!$B$27,S103='Krav etter opplæringslova'!$B$30,S103='Krav etter opplæringslova'!$B$31,S103='Krav etter opplæringslova'!$B$34)</f>
        <v>0</v>
      </c>
      <c r="U103" s="84" t="str">
        <f t="shared" si="71"/>
        <v>-</v>
      </c>
      <c r="V103" s="84">
        <f t="shared" si="72"/>
        <v>30</v>
      </c>
      <c r="W103" s="78">
        <f t="shared" si="73"/>
        <v>30</v>
      </c>
      <c r="X103" s="78" t="str">
        <f t="shared" si="74"/>
        <v>Ja, 30 studiepoeng</v>
      </c>
      <c r="Y103" s="84" t="str">
        <f t="shared" si="75"/>
        <v>Ja, 30 studiepoeng</v>
      </c>
      <c r="Z103" s="99" t="str">
        <f t="shared" si="76"/>
        <v>-</v>
      </c>
      <c r="AA103" s="142"/>
      <c r="AB103" s="82" t="str">
        <f>CONCATENATE("Studiepoeng relevant for: ",'Undervisning i fag med krav'!AA103)</f>
        <v xml:space="preserve">Studiepoeng relevant for: </v>
      </c>
      <c r="AC103" s="82" t="str">
        <f>IF('Undervisning i fag med krav'!AA103=0,"-",AB103)</f>
        <v>-</v>
      </c>
      <c r="AD103" s="136"/>
      <c r="AE103" s="84" t="b">
        <f>OR(AD103='Krav etter opplæringslova'!$B$27,AD103='Krav etter opplæringslova'!$B$30,AD103='Krav etter opplæringslova'!$B$31,AD103='Krav etter opplæringslova'!$B$34)</f>
        <v>0</v>
      </c>
      <c r="AF103" s="84" t="str">
        <f t="shared" si="77"/>
        <v>-</v>
      </c>
      <c r="AG103" s="84">
        <f t="shared" si="78"/>
        <v>30</v>
      </c>
      <c r="AH103" s="78">
        <f t="shared" si="79"/>
        <v>30</v>
      </c>
      <c r="AI103" s="78" t="str">
        <f t="shared" si="80"/>
        <v>Ja, 30 studiepoeng</v>
      </c>
      <c r="AJ103" s="84" t="str">
        <f t="shared" si="81"/>
        <v>Ja, 30 studiepoeng</v>
      </c>
      <c r="AK103" s="99" t="str">
        <f t="shared" si="82"/>
        <v>-</v>
      </c>
      <c r="AL103" s="139"/>
      <c r="AM103" s="82" t="str">
        <f>CONCATENATE("Studiepoeng relevant for: ",'Undervisning i fag med krav'!AL103)</f>
        <v xml:space="preserve">Studiepoeng relevant for: </v>
      </c>
      <c r="AN103" s="82" t="str">
        <f>IF('Undervisning i fag med krav'!AL103=0,"-",AM103)</f>
        <v>-</v>
      </c>
      <c r="AO103" s="136"/>
      <c r="AP103" s="84" t="b">
        <f>OR(AO103='Krav etter opplæringslova'!$B$27,AO103='Krav etter opplæringslova'!$B$30,AO103='Krav etter opplæringslova'!$B$31,AO103='Krav etter opplæringslova'!$B$34)</f>
        <v>0</v>
      </c>
      <c r="AQ103" s="84" t="str">
        <f t="shared" si="83"/>
        <v>-</v>
      </c>
      <c r="AR103" s="84">
        <f t="shared" si="84"/>
        <v>30</v>
      </c>
      <c r="AS103" s="78">
        <f t="shared" si="85"/>
        <v>30</v>
      </c>
      <c r="AT103" s="78" t="str">
        <f t="shared" si="86"/>
        <v>Ja, 30 studiepoeng</v>
      </c>
      <c r="AU103" s="84" t="str">
        <f t="shared" si="87"/>
        <v>Ja, 30 studiepoeng</v>
      </c>
      <c r="AV103" s="99" t="str">
        <f t="shared" si="88"/>
        <v>-</v>
      </c>
      <c r="AW103" s="142"/>
      <c r="AX103" s="82" t="str">
        <f>CONCATENATE("Studiepoeng relevant for: ",'Undervisning i fag med krav'!AW103)</f>
        <v xml:space="preserve">Studiepoeng relevant for: </v>
      </c>
      <c r="AY103" s="82" t="str">
        <f>IF('Undervisning i fag med krav'!AW103=0,"-",AX103)</f>
        <v>-</v>
      </c>
      <c r="AZ103" s="136"/>
      <c r="BA103" s="84" t="b">
        <f>OR(AZ103='Krav etter opplæringslova'!$B$27,AZ103='Krav etter opplæringslova'!$B$30,AZ103='Krav etter opplæringslova'!$B$31,AZ103='Krav etter opplæringslova'!$B$34)</f>
        <v>0</v>
      </c>
      <c r="BB103" s="84" t="str">
        <f t="shared" si="89"/>
        <v>-</v>
      </c>
      <c r="BC103" s="84">
        <f t="shared" si="90"/>
        <v>30</v>
      </c>
      <c r="BD103" s="78">
        <f t="shared" si="91"/>
        <v>30</v>
      </c>
      <c r="BE103" s="78" t="str">
        <f t="shared" si="92"/>
        <v>Ja, 30 studiepoeng</v>
      </c>
      <c r="BF103" s="84" t="str">
        <f t="shared" si="93"/>
        <v>Ja, 30 studiepoeng</v>
      </c>
      <c r="BG103" s="99" t="str">
        <f t="shared" si="94"/>
        <v>-</v>
      </c>
      <c r="BH103" s="139"/>
      <c r="BI103" s="82" t="str">
        <f>CONCATENATE("Studiepoeng relevant for: ",'Undervisning i fag med krav'!BH103)</f>
        <v xml:space="preserve">Studiepoeng relevant for: </v>
      </c>
      <c r="BJ103" s="82" t="str">
        <f>IF('Undervisning i fag med krav'!BH103=0,"-",BI103)</f>
        <v>-</v>
      </c>
      <c r="BK103" s="136"/>
      <c r="BL103" s="84" t="b">
        <f>OR(BK103='Krav etter opplæringslova'!$B$27,BK103='Krav etter opplæringslova'!$B$30,BK103='Krav etter opplæringslova'!$B$31,BK103='Krav etter opplæringslova'!$B$34)</f>
        <v>0</v>
      </c>
      <c r="BM103" s="84" t="str">
        <f t="shared" si="95"/>
        <v>-</v>
      </c>
      <c r="BN103" s="84">
        <f t="shared" si="96"/>
        <v>30</v>
      </c>
      <c r="BO103" s="78">
        <f t="shared" si="97"/>
        <v>30</v>
      </c>
      <c r="BP103" s="78" t="str">
        <f t="shared" si="98"/>
        <v>Ja, 30 studiepoeng</v>
      </c>
      <c r="BQ103" s="84" t="str">
        <f t="shared" si="99"/>
        <v>Ja, 30 studiepoeng</v>
      </c>
      <c r="BR103" s="101" t="str">
        <f t="shared" si="100"/>
        <v>-</v>
      </c>
      <c r="BS103" s="142"/>
      <c r="BT103" s="82" t="str">
        <f>CONCATENATE("Studiepoeng relevant for: ",'Undervisning i fag med krav'!BS103)</f>
        <v xml:space="preserve">Studiepoeng relevant for: </v>
      </c>
      <c r="BU103" s="82" t="str">
        <f>IF('Undervisning i fag med krav'!BS103=0,"-",BT103)</f>
        <v>-</v>
      </c>
      <c r="BV103" s="136"/>
      <c r="BW103" s="84" t="b">
        <f>OR(BV103='Krav etter opplæringslova'!$B$27,BV103='Krav etter opplæringslova'!$B$30,BV103='Krav etter opplæringslova'!$B$31,BV103='Krav etter opplæringslova'!$B$34)</f>
        <v>0</v>
      </c>
      <c r="BX103" s="84" t="str">
        <f t="shared" si="101"/>
        <v>-</v>
      </c>
      <c r="BY103" s="84">
        <f t="shared" si="102"/>
        <v>30</v>
      </c>
      <c r="BZ103" s="78">
        <f t="shared" si="103"/>
        <v>30</v>
      </c>
      <c r="CA103" s="78" t="str">
        <f t="shared" si="104"/>
        <v>Ja, 30 studiepoeng</v>
      </c>
      <c r="CB103" s="84" t="str">
        <f t="shared" si="105"/>
        <v>Ja, 30 studiepoeng</v>
      </c>
      <c r="CC103" s="101" t="str">
        <f t="shared" si="106"/>
        <v>-</v>
      </c>
      <c r="CD103" s="142"/>
      <c r="CE103" s="82" t="str">
        <f>CONCATENATE("Studiepoeng relevant for: ",'Undervisning i fag med krav'!CD103)</f>
        <v xml:space="preserve">Studiepoeng relevant for: </v>
      </c>
      <c r="CF103" s="82" t="str">
        <f>IF('Undervisning i fag med krav'!CD103=0,"-",CE103)</f>
        <v>-</v>
      </c>
      <c r="CG103" s="136"/>
      <c r="CH103" s="84" t="b">
        <f>OR(CG103='Krav etter opplæringslova'!$B$27,CG103='Krav etter opplæringslova'!$B$30,CG103='Krav etter opplæringslova'!$B$31,CG103='Krav etter opplæringslova'!$B$34)</f>
        <v>0</v>
      </c>
      <c r="CI103" s="84" t="str">
        <f t="shared" si="107"/>
        <v>-</v>
      </c>
      <c r="CJ103" s="84">
        <f t="shared" si="108"/>
        <v>30</v>
      </c>
      <c r="CK103" s="78">
        <f t="shared" si="109"/>
        <v>30</v>
      </c>
      <c r="CL103" s="78" t="str">
        <f t="shared" si="110"/>
        <v>Ja, 30 studiepoeng</v>
      </c>
      <c r="CM103" s="84" t="str">
        <f t="shared" si="111"/>
        <v>Ja, 30 studiepoeng</v>
      </c>
      <c r="CN103" s="106" t="str">
        <f t="shared" si="112"/>
        <v>-</v>
      </c>
      <c r="CO103" s="44"/>
      <c r="CP103" s="45"/>
    </row>
    <row r="104" spans="1:94" s="51" customFormat="1" ht="28.5" x14ac:dyDescent="0.2">
      <c r="A104" s="49">
        <f>'Formell utdanning'!A104</f>
        <v>0</v>
      </c>
      <c r="B104" s="50">
        <f>'Formell utdanning'!B104</f>
        <v>0</v>
      </c>
      <c r="C104" s="94" t="str">
        <f t="shared" si="113"/>
        <v>-</v>
      </c>
      <c r="D104" s="95" t="str">
        <f t="shared" si="114"/>
        <v>-</v>
      </c>
      <c r="E104" s="133"/>
      <c r="F104" s="55" t="str">
        <f>CONCATENATE("Studiepoeng relevant for: ",'Undervisning i fag med krav'!E104)</f>
        <v xml:space="preserve">Studiepoeng relevant for: </v>
      </c>
      <c r="G104" s="82" t="str">
        <f>IF('Undervisning i fag med krav'!E104=0,"-",F104)</f>
        <v>-</v>
      </c>
      <c r="H104" s="136"/>
      <c r="I104" s="84" t="b">
        <f>OR(H104='Krav etter opplæringslova'!$B$27,H104='Krav etter opplæringslova'!$B$30,H104='Krav etter opplæringslova'!$B$31,H104='Krav etter opplæringslova'!$B$34)</f>
        <v>0</v>
      </c>
      <c r="J104" s="84" t="str">
        <f t="shared" si="115"/>
        <v>-</v>
      </c>
      <c r="K104" s="84">
        <f t="shared" si="116"/>
        <v>30</v>
      </c>
      <c r="L104" s="78">
        <f t="shared" si="117"/>
        <v>30</v>
      </c>
      <c r="M104" s="78" t="str">
        <f t="shared" si="70"/>
        <v>Ja, 30 studiepoeng</v>
      </c>
      <c r="N104" s="84" t="str">
        <f t="shared" si="118"/>
        <v>Ja, 30 studiepoeng</v>
      </c>
      <c r="O104" s="99" t="str">
        <f t="shared" si="119"/>
        <v>-</v>
      </c>
      <c r="P104" s="139"/>
      <c r="Q104" s="82" t="str">
        <f>CONCATENATE("Studiepoeng relevant for: ",'Undervisning i fag med krav'!P104)</f>
        <v xml:space="preserve">Studiepoeng relevant for: </v>
      </c>
      <c r="R104" s="82" t="str">
        <f>IF('Undervisning i fag med krav'!P104=0,"-",Q104)</f>
        <v>-</v>
      </c>
      <c r="S104" s="136"/>
      <c r="T104" s="84" t="b">
        <f>OR(S104='Krav etter opplæringslova'!$B$27,S104='Krav etter opplæringslova'!$B$30,S104='Krav etter opplæringslova'!$B$31,S104='Krav etter opplæringslova'!$B$34)</f>
        <v>0</v>
      </c>
      <c r="U104" s="84" t="str">
        <f t="shared" si="71"/>
        <v>-</v>
      </c>
      <c r="V104" s="84">
        <f t="shared" si="72"/>
        <v>30</v>
      </c>
      <c r="W104" s="78">
        <f t="shared" si="73"/>
        <v>30</v>
      </c>
      <c r="X104" s="78" t="str">
        <f t="shared" si="74"/>
        <v>Ja, 30 studiepoeng</v>
      </c>
      <c r="Y104" s="84" t="str">
        <f t="shared" si="75"/>
        <v>Ja, 30 studiepoeng</v>
      </c>
      <c r="Z104" s="99" t="str">
        <f t="shared" si="76"/>
        <v>-</v>
      </c>
      <c r="AA104" s="142"/>
      <c r="AB104" s="82" t="str">
        <f>CONCATENATE("Studiepoeng relevant for: ",'Undervisning i fag med krav'!AA104)</f>
        <v xml:space="preserve">Studiepoeng relevant for: </v>
      </c>
      <c r="AC104" s="82" t="str">
        <f>IF('Undervisning i fag med krav'!AA104=0,"-",AB104)</f>
        <v>-</v>
      </c>
      <c r="AD104" s="136"/>
      <c r="AE104" s="84" t="b">
        <f>OR(AD104='Krav etter opplæringslova'!$B$27,AD104='Krav etter opplæringslova'!$B$30,AD104='Krav etter opplæringslova'!$B$31,AD104='Krav etter opplæringslova'!$B$34)</f>
        <v>0</v>
      </c>
      <c r="AF104" s="84" t="str">
        <f t="shared" si="77"/>
        <v>-</v>
      </c>
      <c r="AG104" s="84">
        <f t="shared" si="78"/>
        <v>30</v>
      </c>
      <c r="AH104" s="78">
        <f t="shared" si="79"/>
        <v>30</v>
      </c>
      <c r="AI104" s="78" t="str">
        <f t="shared" si="80"/>
        <v>Ja, 30 studiepoeng</v>
      </c>
      <c r="AJ104" s="84" t="str">
        <f t="shared" si="81"/>
        <v>Ja, 30 studiepoeng</v>
      </c>
      <c r="AK104" s="99" t="str">
        <f t="shared" si="82"/>
        <v>-</v>
      </c>
      <c r="AL104" s="139"/>
      <c r="AM104" s="82" t="str">
        <f>CONCATENATE("Studiepoeng relevant for: ",'Undervisning i fag med krav'!AL104)</f>
        <v xml:space="preserve">Studiepoeng relevant for: </v>
      </c>
      <c r="AN104" s="82" t="str">
        <f>IF('Undervisning i fag med krav'!AL104=0,"-",AM104)</f>
        <v>-</v>
      </c>
      <c r="AO104" s="136"/>
      <c r="AP104" s="84" t="b">
        <f>OR(AO104='Krav etter opplæringslova'!$B$27,AO104='Krav etter opplæringslova'!$B$30,AO104='Krav etter opplæringslova'!$B$31,AO104='Krav etter opplæringslova'!$B$34)</f>
        <v>0</v>
      </c>
      <c r="AQ104" s="84" t="str">
        <f t="shared" si="83"/>
        <v>-</v>
      </c>
      <c r="AR104" s="84">
        <f t="shared" si="84"/>
        <v>30</v>
      </c>
      <c r="AS104" s="78">
        <f t="shared" si="85"/>
        <v>30</v>
      </c>
      <c r="AT104" s="78" t="str">
        <f t="shared" si="86"/>
        <v>Ja, 30 studiepoeng</v>
      </c>
      <c r="AU104" s="84" t="str">
        <f t="shared" si="87"/>
        <v>Ja, 30 studiepoeng</v>
      </c>
      <c r="AV104" s="99" t="str">
        <f t="shared" si="88"/>
        <v>-</v>
      </c>
      <c r="AW104" s="142"/>
      <c r="AX104" s="82" t="str">
        <f>CONCATENATE("Studiepoeng relevant for: ",'Undervisning i fag med krav'!AW104)</f>
        <v xml:space="preserve">Studiepoeng relevant for: </v>
      </c>
      <c r="AY104" s="82" t="str">
        <f>IF('Undervisning i fag med krav'!AW104=0,"-",AX104)</f>
        <v>-</v>
      </c>
      <c r="AZ104" s="136"/>
      <c r="BA104" s="84" t="b">
        <f>OR(AZ104='Krav etter opplæringslova'!$B$27,AZ104='Krav etter opplæringslova'!$B$30,AZ104='Krav etter opplæringslova'!$B$31,AZ104='Krav etter opplæringslova'!$B$34)</f>
        <v>0</v>
      </c>
      <c r="BB104" s="84" t="str">
        <f t="shared" si="89"/>
        <v>-</v>
      </c>
      <c r="BC104" s="84">
        <f t="shared" si="90"/>
        <v>30</v>
      </c>
      <c r="BD104" s="78">
        <f t="shared" si="91"/>
        <v>30</v>
      </c>
      <c r="BE104" s="78" t="str">
        <f t="shared" si="92"/>
        <v>Ja, 30 studiepoeng</v>
      </c>
      <c r="BF104" s="84" t="str">
        <f t="shared" si="93"/>
        <v>Ja, 30 studiepoeng</v>
      </c>
      <c r="BG104" s="99" t="str">
        <f t="shared" si="94"/>
        <v>-</v>
      </c>
      <c r="BH104" s="139"/>
      <c r="BI104" s="82" t="str">
        <f>CONCATENATE("Studiepoeng relevant for: ",'Undervisning i fag med krav'!BH104)</f>
        <v xml:space="preserve">Studiepoeng relevant for: </v>
      </c>
      <c r="BJ104" s="82" t="str">
        <f>IF('Undervisning i fag med krav'!BH104=0,"-",BI104)</f>
        <v>-</v>
      </c>
      <c r="BK104" s="136"/>
      <c r="BL104" s="84" t="b">
        <f>OR(BK104='Krav etter opplæringslova'!$B$27,BK104='Krav etter opplæringslova'!$B$30,BK104='Krav etter opplæringslova'!$B$31,BK104='Krav etter opplæringslova'!$B$34)</f>
        <v>0</v>
      </c>
      <c r="BM104" s="84" t="str">
        <f t="shared" si="95"/>
        <v>-</v>
      </c>
      <c r="BN104" s="84">
        <f t="shared" si="96"/>
        <v>30</v>
      </c>
      <c r="BO104" s="78">
        <f t="shared" si="97"/>
        <v>30</v>
      </c>
      <c r="BP104" s="78" t="str">
        <f t="shared" si="98"/>
        <v>Ja, 30 studiepoeng</v>
      </c>
      <c r="BQ104" s="84" t="str">
        <f t="shared" si="99"/>
        <v>Ja, 30 studiepoeng</v>
      </c>
      <c r="BR104" s="101" t="str">
        <f t="shared" si="100"/>
        <v>-</v>
      </c>
      <c r="BS104" s="142"/>
      <c r="BT104" s="82" t="str">
        <f>CONCATENATE("Studiepoeng relevant for: ",'Undervisning i fag med krav'!BS104)</f>
        <v xml:space="preserve">Studiepoeng relevant for: </v>
      </c>
      <c r="BU104" s="82" t="str">
        <f>IF('Undervisning i fag med krav'!BS104=0,"-",BT104)</f>
        <v>-</v>
      </c>
      <c r="BV104" s="136"/>
      <c r="BW104" s="84" t="b">
        <f>OR(BV104='Krav etter opplæringslova'!$B$27,BV104='Krav etter opplæringslova'!$B$30,BV104='Krav etter opplæringslova'!$B$31,BV104='Krav etter opplæringslova'!$B$34)</f>
        <v>0</v>
      </c>
      <c r="BX104" s="84" t="str">
        <f t="shared" si="101"/>
        <v>-</v>
      </c>
      <c r="BY104" s="84">
        <f t="shared" si="102"/>
        <v>30</v>
      </c>
      <c r="BZ104" s="78">
        <f t="shared" si="103"/>
        <v>30</v>
      </c>
      <c r="CA104" s="78" t="str">
        <f t="shared" si="104"/>
        <v>Ja, 30 studiepoeng</v>
      </c>
      <c r="CB104" s="84" t="str">
        <f t="shared" si="105"/>
        <v>Ja, 30 studiepoeng</v>
      </c>
      <c r="CC104" s="101" t="str">
        <f t="shared" si="106"/>
        <v>-</v>
      </c>
      <c r="CD104" s="142"/>
      <c r="CE104" s="82" t="str">
        <f>CONCATENATE("Studiepoeng relevant for: ",'Undervisning i fag med krav'!CD104)</f>
        <v xml:space="preserve">Studiepoeng relevant for: </v>
      </c>
      <c r="CF104" s="82" t="str">
        <f>IF('Undervisning i fag med krav'!CD104=0,"-",CE104)</f>
        <v>-</v>
      </c>
      <c r="CG104" s="136"/>
      <c r="CH104" s="84" t="b">
        <f>OR(CG104='Krav etter opplæringslova'!$B$27,CG104='Krav etter opplæringslova'!$B$30,CG104='Krav etter opplæringslova'!$B$31,CG104='Krav etter opplæringslova'!$B$34)</f>
        <v>0</v>
      </c>
      <c r="CI104" s="84" t="str">
        <f t="shared" si="107"/>
        <v>-</v>
      </c>
      <c r="CJ104" s="84">
        <f t="shared" si="108"/>
        <v>30</v>
      </c>
      <c r="CK104" s="78">
        <f t="shared" si="109"/>
        <v>30</v>
      </c>
      <c r="CL104" s="78" t="str">
        <f t="shared" si="110"/>
        <v>Ja, 30 studiepoeng</v>
      </c>
      <c r="CM104" s="84" t="str">
        <f t="shared" si="111"/>
        <v>Ja, 30 studiepoeng</v>
      </c>
      <c r="CN104" s="106" t="str">
        <f t="shared" si="112"/>
        <v>-</v>
      </c>
      <c r="CO104" s="44"/>
      <c r="CP104" s="45"/>
    </row>
    <row r="105" spans="1:94" s="51" customFormat="1" ht="28.5" x14ac:dyDescent="0.2">
      <c r="A105" s="49">
        <f>'Formell utdanning'!A105</f>
        <v>0</v>
      </c>
      <c r="B105" s="50">
        <f>'Formell utdanning'!B105</f>
        <v>0</v>
      </c>
      <c r="C105" s="94" t="str">
        <f t="shared" si="113"/>
        <v>-</v>
      </c>
      <c r="D105" s="95" t="str">
        <f t="shared" si="114"/>
        <v>-</v>
      </c>
      <c r="E105" s="133"/>
      <c r="F105" s="55" t="str">
        <f>CONCATENATE("Studiepoeng relevant for: ",'Undervisning i fag med krav'!E105)</f>
        <v xml:space="preserve">Studiepoeng relevant for: </v>
      </c>
      <c r="G105" s="82" t="str">
        <f>IF('Undervisning i fag med krav'!E105=0,"-",F105)</f>
        <v>-</v>
      </c>
      <c r="H105" s="136"/>
      <c r="I105" s="84" t="b">
        <f>OR(H105='Krav etter opplæringslova'!$B$27,H105='Krav etter opplæringslova'!$B$30,H105='Krav etter opplæringslova'!$B$31,H105='Krav etter opplæringslova'!$B$34)</f>
        <v>0</v>
      </c>
      <c r="J105" s="84" t="str">
        <f t="shared" si="115"/>
        <v>-</v>
      </c>
      <c r="K105" s="84">
        <f t="shared" si="116"/>
        <v>30</v>
      </c>
      <c r="L105" s="78">
        <f t="shared" si="117"/>
        <v>30</v>
      </c>
      <c r="M105" s="78" t="str">
        <f t="shared" si="70"/>
        <v>Ja, 30 studiepoeng</v>
      </c>
      <c r="N105" s="84" t="str">
        <f t="shared" si="118"/>
        <v>Ja, 30 studiepoeng</v>
      </c>
      <c r="O105" s="99" t="str">
        <f t="shared" si="119"/>
        <v>-</v>
      </c>
      <c r="P105" s="139"/>
      <c r="Q105" s="82" t="str">
        <f>CONCATENATE("Studiepoeng relevant for: ",'Undervisning i fag med krav'!P105)</f>
        <v xml:space="preserve">Studiepoeng relevant for: </v>
      </c>
      <c r="R105" s="82" t="str">
        <f>IF('Undervisning i fag med krav'!P105=0,"-",Q105)</f>
        <v>-</v>
      </c>
      <c r="S105" s="136"/>
      <c r="T105" s="84" t="b">
        <f>OR(S105='Krav etter opplæringslova'!$B$27,S105='Krav etter opplæringslova'!$B$30,S105='Krav etter opplæringslova'!$B$31,S105='Krav etter opplæringslova'!$B$34)</f>
        <v>0</v>
      </c>
      <c r="U105" s="84" t="str">
        <f t="shared" si="71"/>
        <v>-</v>
      </c>
      <c r="V105" s="84">
        <f t="shared" si="72"/>
        <v>30</v>
      </c>
      <c r="W105" s="78">
        <f t="shared" si="73"/>
        <v>30</v>
      </c>
      <c r="X105" s="78" t="str">
        <f t="shared" si="74"/>
        <v>Ja, 30 studiepoeng</v>
      </c>
      <c r="Y105" s="84" t="str">
        <f t="shared" si="75"/>
        <v>Ja, 30 studiepoeng</v>
      </c>
      <c r="Z105" s="99" t="str">
        <f t="shared" si="76"/>
        <v>-</v>
      </c>
      <c r="AA105" s="142"/>
      <c r="AB105" s="82" t="str">
        <f>CONCATENATE("Studiepoeng relevant for: ",'Undervisning i fag med krav'!AA105)</f>
        <v xml:space="preserve">Studiepoeng relevant for: </v>
      </c>
      <c r="AC105" s="82" t="str">
        <f>IF('Undervisning i fag med krav'!AA105=0,"-",AB105)</f>
        <v>-</v>
      </c>
      <c r="AD105" s="136"/>
      <c r="AE105" s="84" t="b">
        <f>OR(AD105='Krav etter opplæringslova'!$B$27,AD105='Krav etter opplæringslova'!$B$30,AD105='Krav etter opplæringslova'!$B$31,AD105='Krav etter opplæringslova'!$B$34)</f>
        <v>0</v>
      </c>
      <c r="AF105" s="84" t="str">
        <f t="shared" si="77"/>
        <v>-</v>
      </c>
      <c r="AG105" s="84">
        <f t="shared" si="78"/>
        <v>30</v>
      </c>
      <c r="AH105" s="78">
        <f t="shared" si="79"/>
        <v>30</v>
      </c>
      <c r="AI105" s="78" t="str">
        <f t="shared" si="80"/>
        <v>Ja, 30 studiepoeng</v>
      </c>
      <c r="AJ105" s="84" t="str">
        <f t="shared" si="81"/>
        <v>Ja, 30 studiepoeng</v>
      </c>
      <c r="AK105" s="99" t="str">
        <f t="shared" si="82"/>
        <v>-</v>
      </c>
      <c r="AL105" s="139"/>
      <c r="AM105" s="82" t="str">
        <f>CONCATENATE("Studiepoeng relevant for: ",'Undervisning i fag med krav'!AL105)</f>
        <v xml:space="preserve">Studiepoeng relevant for: </v>
      </c>
      <c r="AN105" s="82" t="str">
        <f>IF('Undervisning i fag med krav'!AL105=0,"-",AM105)</f>
        <v>-</v>
      </c>
      <c r="AO105" s="136"/>
      <c r="AP105" s="84" t="b">
        <f>OR(AO105='Krav etter opplæringslova'!$B$27,AO105='Krav etter opplæringslova'!$B$30,AO105='Krav etter opplæringslova'!$B$31,AO105='Krav etter opplæringslova'!$B$34)</f>
        <v>0</v>
      </c>
      <c r="AQ105" s="84" t="str">
        <f t="shared" si="83"/>
        <v>-</v>
      </c>
      <c r="AR105" s="84">
        <f t="shared" si="84"/>
        <v>30</v>
      </c>
      <c r="AS105" s="78">
        <f t="shared" si="85"/>
        <v>30</v>
      </c>
      <c r="AT105" s="78" t="str">
        <f t="shared" si="86"/>
        <v>Ja, 30 studiepoeng</v>
      </c>
      <c r="AU105" s="84" t="str">
        <f t="shared" si="87"/>
        <v>Ja, 30 studiepoeng</v>
      </c>
      <c r="AV105" s="99" t="str">
        <f t="shared" si="88"/>
        <v>-</v>
      </c>
      <c r="AW105" s="142"/>
      <c r="AX105" s="82" t="str">
        <f>CONCATENATE("Studiepoeng relevant for: ",'Undervisning i fag med krav'!AW105)</f>
        <v xml:space="preserve">Studiepoeng relevant for: </v>
      </c>
      <c r="AY105" s="82" t="str">
        <f>IF('Undervisning i fag med krav'!AW105=0,"-",AX105)</f>
        <v>-</v>
      </c>
      <c r="AZ105" s="136"/>
      <c r="BA105" s="84" t="b">
        <f>OR(AZ105='Krav etter opplæringslova'!$B$27,AZ105='Krav etter opplæringslova'!$B$30,AZ105='Krav etter opplæringslova'!$B$31,AZ105='Krav etter opplæringslova'!$B$34)</f>
        <v>0</v>
      </c>
      <c r="BB105" s="84" t="str">
        <f t="shared" si="89"/>
        <v>-</v>
      </c>
      <c r="BC105" s="84">
        <f t="shared" si="90"/>
        <v>30</v>
      </c>
      <c r="BD105" s="78">
        <f t="shared" si="91"/>
        <v>30</v>
      </c>
      <c r="BE105" s="78" t="str">
        <f t="shared" si="92"/>
        <v>Ja, 30 studiepoeng</v>
      </c>
      <c r="BF105" s="84" t="str">
        <f t="shared" si="93"/>
        <v>Ja, 30 studiepoeng</v>
      </c>
      <c r="BG105" s="99" t="str">
        <f t="shared" si="94"/>
        <v>-</v>
      </c>
      <c r="BH105" s="139"/>
      <c r="BI105" s="82" t="str">
        <f>CONCATENATE("Studiepoeng relevant for: ",'Undervisning i fag med krav'!BH105)</f>
        <v xml:space="preserve">Studiepoeng relevant for: </v>
      </c>
      <c r="BJ105" s="82" t="str">
        <f>IF('Undervisning i fag med krav'!BH105=0,"-",BI105)</f>
        <v>-</v>
      </c>
      <c r="BK105" s="136"/>
      <c r="BL105" s="84" t="b">
        <f>OR(BK105='Krav etter opplæringslova'!$B$27,BK105='Krav etter opplæringslova'!$B$30,BK105='Krav etter opplæringslova'!$B$31,BK105='Krav etter opplæringslova'!$B$34)</f>
        <v>0</v>
      </c>
      <c r="BM105" s="84" t="str">
        <f t="shared" si="95"/>
        <v>-</v>
      </c>
      <c r="BN105" s="84">
        <f t="shared" si="96"/>
        <v>30</v>
      </c>
      <c r="BO105" s="78">
        <f t="shared" si="97"/>
        <v>30</v>
      </c>
      <c r="BP105" s="78" t="str">
        <f t="shared" si="98"/>
        <v>Ja, 30 studiepoeng</v>
      </c>
      <c r="BQ105" s="84" t="str">
        <f t="shared" si="99"/>
        <v>Ja, 30 studiepoeng</v>
      </c>
      <c r="BR105" s="101" t="str">
        <f t="shared" si="100"/>
        <v>-</v>
      </c>
      <c r="BS105" s="142"/>
      <c r="BT105" s="82" t="str">
        <f>CONCATENATE("Studiepoeng relevant for: ",'Undervisning i fag med krav'!BS105)</f>
        <v xml:space="preserve">Studiepoeng relevant for: </v>
      </c>
      <c r="BU105" s="82" t="str">
        <f>IF('Undervisning i fag med krav'!BS105=0,"-",BT105)</f>
        <v>-</v>
      </c>
      <c r="BV105" s="136"/>
      <c r="BW105" s="84" t="b">
        <f>OR(BV105='Krav etter opplæringslova'!$B$27,BV105='Krav etter opplæringslova'!$B$30,BV105='Krav etter opplæringslova'!$B$31,BV105='Krav etter opplæringslova'!$B$34)</f>
        <v>0</v>
      </c>
      <c r="BX105" s="84" t="str">
        <f t="shared" si="101"/>
        <v>-</v>
      </c>
      <c r="BY105" s="84">
        <f t="shared" si="102"/>
        <v>30</v>
      </c>
      <c r="BZ105" s="78">
        <f t="shared" si="103"/>
        <v>30</v>
      </c>
      <c r="CA105" s="78" t="str">
        <f t="shared" si="104"/>
        <v>Ja, 30 studiepoeng</v>
      </c>
      <c r="CB105" s="84" t="str">
        <f t="shared" si="105"/>
        <v>Ja, 30 studiepoeng</v>
      </c>
      <c r="CC105" s="101" t="str">
        <f t="shared" si="106"/>
        <v>-</v>
      </c>
      <c r="CD105" s="142"/>
      <c r="CE105" s="82" t="str">
        <f>CONCATENATE("Studiepoeng relevant for: ",'Undervisning i fag med krav'!CD105)</f>
        <v xml:space="preserve">Studiepoeng relevant for: </v>
      </c>
      <c r="CF105" s="82" t="str">
        <f>IF('Undervisning i fag med krav'!CD105=0,"-",CE105)</f>
        <v>-</v>
      </c>
      <c r="CG105" s="136"/>
      <c r="CH105" s="84" t="b">
        <f>OR(CG105='Krav etter opplæringslova'!$B$27,CG105='Krav etter opplæringslova'!$B$30,CG105='Krav etter opplæringslova'!$B$31,CG105='Krav etter opplæringslova'!$B$34)</f>
        <v>0</v>
      </c>
      <c r="CI105" s="84" t="str">
        <f t="shared" si="107"/>
        <v>-</v>
      </c>
      <c r="CJ105" s="84">
        <f t="shared" si="108"/>
        <v>30</v>
      </c>
      <c r="CK105" s="78">
        <f t="shared" si="109"/>
        <v>30</v>
      </c>
      <c r="CL105" s="78" t="str">
        <f t="shared" si="110"/>
        <v>Ja, 30 studiepoeng</v>
      </c>
      <c r="CM105" s="84" t="str">
        <f t="shared" si="111"/>
        <v>Ja, 30 studiepoeng</v>
      </c>
      <c r="CN105" s="106" t="str">
        <f t="shared" si="112"/>
        <v>-</v>
      </c>
      <c r="CO105" s="44"/>
      <c r="CP105" s="45"/>
    </row>
    <row r="106" spans="1:94" s="51" customFormat="1" ht="28.5" x14ac:dyDescent="0.2">
      <c r="A106" s="49">
        <f>'Formell utdanning'!A106</f>
        <v>0</v>
      </c>
      <c r="B106" s="50">
        <f>'Formell utdanning'!B106</f>
        <v>0</v>
      </c>
      <c r="C106" s="94" t="str">
        <f t="shared" si="113"/>
        <v>-</v>
      </c>
      <c r="D106" s="95" t="str">
        <f t="shared" si="114"/>
        <v>-</v>
      </c>
      <c r="E106" s="133"/>
      <c r="F106" s="55" t="str">
        <f>CONCATENATE("Studiepoeng relevant for: ",'Undervisning i fag med krav'!E106)</f>
        <v xml:space="preserve">Studiepoeng relevant for: </v>
      </c>
      <c r="G106" s="82" t="str">
        <f>IF('Undervisning i fag med krav'!E106=0,"-",F106)</f>
        <v>-</v>
      </c>
      <c r="H106" s="136"/>
      <c r="I106" s="84" t="b">
        <f>OR(H106='Krav etter opplæringslova'!$B$27,H106='Krav etter opplæringslova'!$B$30,H106='Krav etter opplæringslova'!$B$31,H106='Krav etter opplæringslova'!$B$34)</f>
        <v>0</v>
      </c>
      <c r="J106" s="84" t="str">
        <f t="shared" si="115"/>
        <v>-</v>
      </c>
      <c r="K106" s="84">
        <f t="shared" si="116"/>
        <v>30</v>
      </c>
      <c r="L106" s="78">
        <f t="shared" si="117"/>
        <v>30</v>
      </c>
      <c r="M106" s="78" t="str">
        <f t="shared" si="70"/>
        <v>Ja, 30 studiepoeng</v>
      </c>
      <c r="N106" s="84" t="str">
        <f t="shared" si="118"/>
        <v>Ja, 30 studiepoeng</v>
      </c>
      <c r="O106" s="99" t="str">
        <f t="shared" si="119"/>
        <v>-</v>
      </c>
      <c r="P106" s="139"/>
      <c r="Q106" s="82" t="str">
        <f>CONCATENATE("Studiepoeng relevant for: ",'Undervisning i fag med krav'!P106)</f>
        <v xml:space="preserve">Studiepoeng relevant for: </v>
      </c>
      <c r="R106" s="82" t="str">
        <f>IF('Undervisning i fag med krav'!P106=0,"-",Q106)</f>
        <v>-</v>
      </c>
      <c r="S106" s="136"/>
      <c r="T106" s="84" t="b">
        <f>OR(S106='Krav etter opplæringslova'!$B$27,S106='Krav etter opplæringslova'!$B$30,S106='Krav etter opplæringslova'!$B$31,S106='Krav etter opplæringslova'!$B$34)</f>
        <v>0</v>
      </c>
      <c r="U106" s="84" t="str">
        <f t="shared" si="71"/>
        <v>-</v>
      </c>
      <c r="V106" s="84">
        <f t="shared" si="72"/>
        <v>30</v>
      </c>
      <c r="W106" s="78">
        <f t="shared" si="73"/>
        <v>30</v>
      </c>
      <c r="X106" s="78" t="str">
        <f t="shared" si="74"/>
        <v>Ja, 30 studiepoeng</v>
      </c>
      <c r="Y106" s="84" t="str">
        <f t="shared" si="75"/>
        <v>Ja, 30 studiepoeng</v>
      </c>
      <c r="Z106" s="99" t="str">
        <f t="shared" si="76"/>
        <v>-</v>
      </c>
      <c r="AA106" s="142"/>
      <c r="AB106" s="82" t="str">
        <f>CONCATENATE("Studiepoeng relevant for: ",'Undervisning i fag med krav'!AA106)</f>
        <v xml:space="preserve">Studiepoeng relevant for: </v>
      </c>
      <c r="AC106" s="82" t="str">
        <f>IF('Undervisning i fag med krav'!AA106=0,"-",AB106)</f>
        <v>-</v>
      </c>
      <c r="AD106" s="136"/>
      <c r="AE106" s="84" t="b">
        <f>OR(AD106='Krav etter opplæringslova'!$B$27,AD106='Krav etter opplæringslova'!$B$30,AD106='Krav etter opplæringslova'!$B$31,AD106='Krav etter opplæringslova'!$B$34)</f>
        <v>0</v>
      </c>
      <c r="AF106" s="84" t="str">
        <f t="shared" si="77"/>
        <v>-</v>
      </c>
      <c r="AG106" s="84">
        <f t="shared" si="78"/>
        <v>30</v>
      </c>
      <c r="AH106" s="78">
        <f t="shared" si="79"/>
        <v>30</v>
      </c>
      <c r="AI106" s="78" t="str">
        <f t="shared" si="80"/>
        <v>Ja, 30 studiepoeng</v>
      </c>
      <c r="AJ106" s="84" t="str">
        <f t="shared" si="81"/>
        <v>Ja, 30 studiepoeng</v>
      </c>
      <c r="AK106" s="99" t="str">
        <f t="shared" si="82"/>
        <v>-</v>
      </c>
      <c r="AL106" s="139"/>
      <c r="AM106" s="82" t="str">
        <f>CONCATENATE("Studiepoeng relevant for: ",'Undervisning i fag med krav'!AL106)</f>
        <v xml:space="preserve">Studiepoeng relevant for: </v>
      </c>
      <c r="AN106" s="82" t="str">
        <f>IF('Undervisning i fag med krav'!AL106=0,"-",AM106)</f>
        <v>-</v>
      </c>
      <c r="AO106" s="136"/>
      <c r="AP106" s="84" t="b">
        <f>OR(AO106='Krav etter opplæringslova'!$B$27,AO106='Krav etter opplæringslova'!$B$30,AO106='Krav etter opplæringslova'!$B$31,AO106='Krav etter opplæringslova'!$B$34)</f>
        <v>0</v>
      </c>
      <c r="AQ106" s="84" t="str">
        <f t="shared" si="83"/>
        <v>-</v>
      </c>
      <c r="AR106" s="84">
        <f t="shared" si="84"/>
        <v>30</v>
      </c>
      <c r="AS106" s="78">
        <f t="shared" si="85"/>
        <v>30</v>
      </c>
      <c r="AT106" s="78" t="str">
        <f t="shared" si="86"/>
        <v>Ja, 30 studiepoeng</v>
      </c>
      <c r="AU106" s="84" t="str">
        <f t="shared" si="87"/>
        <v>Ja, 30 studiepoeng</v>
      </c>
      <c r="AV106" s="99" t="str">
        <f t="shared" si="88"/>
        <v>-</v>
      </c>
      <c r="AW106" s="142"/>
      <c r="AX106" s="82" t="str">
        <f>CONCATENATE("Studiepoeng relevant for: ",'Undervisning i fag med krav'!AW106)</f>
        <v xml:space="preserve">Studiepoeng relevant for: </v>
      </c>
      <c r="AY106" s="82" t="str">
        <f>IF('Undervisning i fag med krav'!AW106=0,"-",AX106)</f>
        <v>-</v>
      </c>
      <c r="AZ106" s="136"/>
      <c r="BA106" s="84" t="b">
        <f>OR(AZ106='Krav etter opplæringslova'!$B$27,AZ106='Krav etter opplæringslova'!$B$30,AZ106='Krav etter opplæringslova'!$B$31,AZ106='Krav etter opplæringslova'!$B$34)</f>
        <v>0</v>
      </c>
      <c r="BB106" s="84" t="str">
        <f t="shared" si="89"/>
        <v>-</v>
      </c>
      <c r="BC106" s="84">
        <f t="shared" si="90"/>
        <v>30</v>
      </c>
      <c r="BD106" s="78">
        <f t="shared" si="91"/>
        <v>30</v>
      </c>
      <c r="BE106" s="78" t="str">
        <f t="shared" si="92"/>
        <v>Ja, 30 studiepoeng</v>
      </c>
      <c r="BF106" s="84" t="str">
        <f t="shared" si="93"/>
        <v>Ja, 30 studiepoeng</v>
      </c>
      <c r="BG106" s="99" t="str">
        <f t="shared" si="94"/>
        <v>-</v>
      </c>
      <c r="BH106" s="139"/>
      <c r="BI106" s="82" t="str">
        <f>CONCATENATE("Studiepoeng relevant for: ",'Undervisning i fag med krav'!BH106)</f>
        <v xml:space="preserve">Studiepoeng relevant for: </v>
      </c>
      <c r="BJ106" s="82" t="str">
        <f>IF('Undervisning i fag med krav'!BH106=0,"-",BI106)</f>
        <v>-</v>
      </c>
      <c r="BK106" s="136"/>
      <c r="BL106" s="84" t="b">
        <f>OR(BK106='Krav etter opplæringslova'!$B$27,BK106='Krav etter opplæringslova'!$B$30,BK106='Krav etter opplæringslova'!$B$31,BK106='Krav etter opplæringslova'!$B$34)</f>
        <v>0</v>
      </c>
      <c r="BM106" s="84" t="str">
        <f t="shared" si="95"/>
        <v>-</v>
      </c>
      <c r="BN106" s="84">
        <f t="shared" si="96"/>
        <v>30</v>
      </c>
      <c r="BO106" s="78">
        <f t="shared" si="97"/>
        <v>30</v>
      </c>
      <c r="BP106" s="78" t="str">
        <f t="shared" si="98"/>
        <v>Ja, 30 studiepoeng</v>
      </c>
      <c r="BQ106" s="84" t="str">
        <f t="shared" si="99"/>
        <v>Ja, 30 studiepoeng</v>
      </c>
      <c r="BR106" s="101" t="str">
        <f t="shared" si="100"/>
        <v>-</v>
      </c>
      <c r="BS106" s="142"/>
      <c r="BT106" s="82" t="str">
        <f>CONCATENATE("Studiepoeng relevant for: ",'Undervisning i fag med krav'!BS106)</f>
        <v xml:space="preserve">Studiepoeng relevant for: </v>
      </c>
      <c r="BU106" s="82" t="str">
        <f>IF('Undervisning i fag med krav'!BS106=0,"-",BT106)</f>
        <v>-</v>
      </c>
      <c r="BV106" s="136"/>
      <c r="BW106" s="84" t="b">
        <f>OR(BV106='Krav etter opplæringslova'!$B$27,BV106='Krav etter opplæringslova'!$B$30,BV106='Krav etter opplæringslova'!$B$31,BV106='Krav etter opplæringslova'!$B$34)</f>
        <v>0</v>
      </c>
      <c r="BX106" s="84" t="str">
        <f t="shared" si="101"/>
        <v>-</v>
      </c>
      <c r="BY106" s="84">
        <f t="shared" si="102"/>
        <v>30</v>
      </c>
      <c r="BZ106" s="78">
        <f t="shared" si="103"/>
        <v>30</v>
      </c>
      <c r="CA106" s="78" t="str">
        <f t="shared" si="104"/>
        <v>Ja, 30 studiepoeng</v>
      </c>
      <c r="CB106" s="84" t="str">
        <f t="shared" si="105"/>
        <v>Ja, 30 studiepoeng</v>
      </c>
      <c r="CC106" s="101" t="str">
        <f t="shared" si="106"/>
        <v>-</v>
      </c>
      <c r="CD106" s="142"/>
      <c r="CE106" s="82" t="str">
        <f>CONCATENATE("Studiepoeng relevant for: ",'Undervisning i fag med krav'!CD106)</f>
        <v xml:space="preserve">Studiepoeng relevant for: </v>
      </c>
      <c r="CF106" s="82" t="str">
        <f>IF('Undervisning i fag med krav'!CD106=0,"-",CE106)</f>
        <v>-</v>
      </c>
      <c r="CG106" s="136"/>
      <c r="CH106" s="84" t="b">
        <f>OR(CG106='Krav etter opplæringslova'!$B$27,CG106='Krav etter opplæringslova'!$B$30,CG106='Krav etter opplæringslova'!$B$31,CG106='Krav etter opplæringslova'!$B$34)</f>
        <v>0</v>
      </c>
      <c r="CI106" s="84" t="str">
        <f t="shared" si="107"/>
        <v>-</v>
      </c>
      <c r="CJ106" s="84">
        <f t="shared" si="108"/>
        <v>30</v>
      </c>
      <c r="CK106" s="78">
        <f t="shared" si="109"/>
        <v>30</v>
      </c>
      <c r="CL106" s="78" t="str">
        <f t="shared" si="110"/>
        <v>Ja, 30 studiepoeng</v>
      </c>
      <c r="CM106" s="84" t="str">
        <f t="shared" si="111"/>
        <v>Ja, 30 studiepoeng</v>
      </c>
      <c r="CN106" s="106" t="str">
        <f t="shared" si="112"/>
        <v>-</v>
      </c>
      <c r="CO106" s="44"/>
      <c r="CP106" s="45"/>
    </row>
    <row r="107" spans="1:94" s="51" customFormat="1" ht="28.5" x14ac:dyDescent="0.2">
      <c r="A107" s="49">
        <f>'Formell utdanning'!A107</f>
        <v>0</v>
      </c>
      <c r="B107" s="50">
        <f>'Formell utdanning'!B107</f>
        <v>0</v>
      </c>
      <c r="C107" s="94" t="str">
        <f t="shared" si="113"/>
        <v>-</v>
      </c>
      <c r="D107" s="95" t="str">
        <f t="shared" si="114"/>
        <v>-</v>
      </c>
      <c r="E107" s="133"/>
      <c r="F107" s="55" t="str">
        <f>CONCATENATE("Studiepoeng relevant for: ",'Undervisning i fag med krav'!E107)</f>
        <v xml:space="preserve">Studiepoeng relevant for: </v>
      </c>
      <c r="G107" s="82" t="str">
        <f>IF('Undervisning i fag med krav'!E107=0,"-",F107)</f>
        <v>-</v>
      </c>
      <c r="H107" s="136"/>
      <c r="I107" s="84" t="b">
        <f>OR(H107='Krav etter opplæringslova'!$B$27,H107='Krav etter opplæringslova'!$B$30,H107='Krav etter opplæringslova'!$B$31,H107='Krav etter opplæringslova'!$B$34)</f>
        <v>0</v>
      </c>
      <c r="J107" s="84" t="str">
        <f t="shared" si="115"/>
        <v>-</v>
      </c>
      <c r="K107" s="84">
        <f t="shared" si="116"/>
        <v>30</v>
      </c>
      <c r="L107" s="78">
        <f t="shared" si="117"/>
        <v>30</v>
      </c>
      <c r="M107" s="78" t="str">
        <f t="shared" si="70"/>
        <v>Ja, 30 studiepoeng</v>
      </c>
      <c r="N107" s="84" t="str">
        <f t="shared" si="118"/>
        <v>Ja, 30 studiepoeng</v>
      </c>
      <c r="O107" s="99" t="str">
        <f t="shared" si="119"/>
        <v>-</v>
      </c>
      <c r="P107" s="139"/>
      <c r="Q107" s="82" t="str">
        <f>CONCATENATE("Studiepoeng relevant for: ",'Undervisning i fag med krav'!P107)</f>
        <v xml:space="preserve">Studiepoeng relevant for: </v>
      </c>
      <c r="R107" s="82" t="str">
        <f>IF('Undervisning i fag med krav'!P107=0,"-",Q107)</f>
        <v>-</v>
      </c>
      <c r="S107" s="136"/>
      <c r="T107" s="84" t="b">
        <f>OR(S107='Krav etter opplæringslova'!$B$27,S107='Krav etter opplæringslova'!$B$30,S107='Krav etter opplæringslova'!$B$31,S107='Krav etter opplæringslova'!$B$34)</f>
        <v>0</v>
      </c>
      <c r="U107" s="84" t="str">
        <f t="shared" si="71"/>
        <v>-</v>
      </c>
      <c r="V107" s="84">
        <f t="shared" si="72"/>
        <v>30</v>
      </c>
      <c r="W107" s="78">
        <f t="shared" si="73"/>
        <v>30</v>
      </c>
      <c r="X107" s="78" t="str">
        <f t="shared" si="74"/>
        <v>Ja, 30 studiepoeng</v>
      </c>
      <c r="Y107" s="84" t="str">
        <f t="shared" si="75"/>
        <v>Ja, 30 studiepoeng</v>
      </c>
      <c r="Z107" s="99" t="str">
        <f t="shared" si="76"/>
        <v>-</v>
      </c>
      <c r="AA107" s="142"/>
      <c r="AB107" s="82" t="str">
        <f>CONCATENATE("Studiepoeng relevant for: ",'Undervisning i fag med krav'!AA107)</f>
        <v xml:space="preserve">Studiepoeng relevant for: </v>
      </c>
      <c r="AC107" s="82" t="str">
        <f>IF('Undervisning i fag med krav'!AA107=0,"-",AB107)</f>
        <v>-</v>
      </c>
      <c r="AD107" s="136"/>
      <c r="AE107" s="84" t="b">
        <f>OR(AD107='Krav etter opplæringslova'!$B$27,AD107='Krav etter opplæringslova'!$B$30,AD107='Krav etter opplæringslova'!$B$31,AD107='Krav etter opplæringslova'!$B$34)</f>
        <v>0</v>
      </c>
      <c r="AF107" s="84" t="str">
        <f t="shared" si="77"/>
        <v>-</v>
      </c>
      <c r="AG107" s="84">
        <f t="shared" si="78"/>
        <v>30</v>
      </c>
      <c r="AH107" s="78">
        <f t="shared" si="79"/>
        <v>30</v>
      </c>
      <c r="AI107" s="78" t="str">
        <f t="shared" si="80"/>
        <v>Ja, 30 studiepoeng</v>
      </c>
      <c r="AJ107" s="84" t="str">
        <f t="shared" si="81"/>
        <v>Ja, 30 studiepoeng</v>
      </c>
      <c r="AK107" s="99" t="str">
        <f t="shared" si="82"/>
        <v>-</v>
      </c>
      <c r="AL107" s="139"/>
      <c r="AM107" s="82" t="str">
        <f>CONCATENATE("Studiepoeng relevant for: ",'Undervisning i fag med krav'!AL107)</f>
        <v xml:space="preserve">Studiepoeng relevant for: </v>
      </c>
      <c r="AN107" s="82" t="str">
        <f>IF('Undervisning i fag med krav'!AL107=0,"-",AM107)</f>
        <v>-</v>
      </c>
      <c r="AO107" s="136"/>
      <c r="AP107" s="84" t="b">
        <f>OR(AO107='Krav etter opplæringslova'!$B$27,AO107='Krav etter opplæringslova'!$B$30,AO107='Krav etter opplæringslova'!$B$31,AO107='Krav etter opplæringslova'!$B$34)</f>
        <v>0</v>
      </c>
      <c r="AQ107" s="84" t="str">
        <f t="shared" si="83"/>
        <v>-</v>
      </c>
      <c r="AR107" s="84">
        <f t="shared" si="84"/>
        <v>30</v>
      </c>
      <c r="AS107" s="78">
        <f t="shared" si="85"/>
        <v>30</v>
      </c>
      <c r="AT107" s="78" t="str">
        <f t="shared" si="86"/>
        <v>Ja, 30 studiepoeng</v>
      </c>
      <c r="AU107" s="84" t="str">
        <f t="shared" si="87"/>
        <v>Ja, 30 studiepoeng</v>
      </c>
      <c r="AV107" s="99" t="str">
        <f t="shared" si="88"/>
        <v>-</v>
      </c>
      <c r="AW107" s="142"/>
      <c r="AX107" s="82" t="str">
        <f>CONCATENATE("Studiepoeng relevant for: ",'Undervisning i fag med krav'!AW107)</f>
        <v xml:space="preserve">Studiepoeng relevant for: </v>
      </c>
      <c r="AY107" s="82" t="str">
        <f>IF('Undervisning i fag med krav'!AW107=0,"-",AX107)</f>
        <v>-</v>
      </c>
      <c r="AZ107" s="136"/>
      <c r="BA107" s="84" t="b">
        <f>OR(AZ107='Krav etter opplæringslova'!$B$27,AZ107='Krav etter opplæringslova'!$B$30,AZ107='Krav etter opplæringslova'!$B$31,AZ107='Krav etter opplæringslova'!$B$34)</f>
        <v>0</v>
      </c>
      <c r="BB107" s="84" t="str">
        <f t="shared" si="89"/>
        <v>-</v>
      </c>
      <c r="BC107" s="84">
        <f t="shared" si="90"/>
        <v>30</v>
      </c>
      <c r="BD107" s="78">
        <f t="shared" si="91"/>
        <v>30</v>
      </c>
      <c r="BE107" s="78" t="str">
        <f t="shared" si="92"/>
        <v>Ja, 30 studiepoeng</v>
      </c>
      <c r="BF107" s="84" t="str">
        <f t="shared" si="93"/>
        <v>Ja, 30 studiepoeng</v>
      </c>
      <c r="BG107" s="99" t="str">
        <f t="shared" si="94"/>
        <v>-</v>
      </c>
      <c r="BH107" s="139"/>
      <c r="BI107" s="82" t="str">
        <f>CONCATENATE("Studiepoeng relevant for: ",'Undervisning i fag med krav'!BH107)</f>
        <v xml:space="preserve">Studiepoeng relevant for: </v>
      </c>
      <c r="BJ107" s="82" t="str">
        <f>IF('Undervisning i fag med krav'!BH107=0,"-",BI107)</f>
        <v>-</v>
      </c>
      <c r="BK107" s="136"/>
      <c r="BL107" s="84" t="b">
        <f>OR(BK107='Krav etter opplæringslova'!$B$27,BK107='Krav etter opplæringslova'!$B$30,BK107='Krav etter opplæringslova'!$B$31,BK107='Krav etter opplæringslova'!$B$34)</f>
        <v>0</v>
      </c>
      <c r="BM107" s="84" t="str">
        <f t="shared" si="95"/>
        <v>-</v>
      </c>
      <c r="BN107" s="84">
        <f t="shared" si="96"/>
        <v>30</v>
      </c>
      <c r="BO107" s="78">
        <f t="shared" si="97"/>
        <v>30</v>
      </c>
      <c r="BP107" s="78" t="str">
        <f t="shared" si="98"/>
        <v>Ja, 30 studiepoeng</v>
      </c>
      <c r="BQ107" s="84" t="str">
        <f t="shared" si="99"/>
        <v>Ja, 30 studiepoeng</v>
      </c>
      <c r="BR107" s="101" t="str">
        <f t="shared" si="100"/>
        <v>-</v>
      </c>
      <c r="BS107" s="142"/>
      <c r="BT107" s="82" t="str">
        <f>CONCATENATE("Studiepoeng relevant for: ",'Undervisning i fag med krav'!BS107)</f>
        <v xml:space="preserve">Studiepoeng relevant for: </v>
      </c>
      <c r="BU107" s="82" t="str">
        <f>IF('Undervisning i fag med krav'!BS107=0,"-",BT107)</f>
        <v>-</v>
      </c>
      <c r="BV107" s="136"/>
      <c r="BW107" s="84" t="b">
        <f>OR(BV107='Krav etter opplæringslova'!$B$27,BV107='Krav etter opplæringslova'!$B$30,BV107='Krav etter opplæringslova'!$B$31,BV107='Krav etter opplæringslova'!$B$34)</f>
        <v>0</v>
      </c>
      <c r="BX107" s="84" t="str">
        <f t="shared" si="101"/>
        <v>-</v>
      </c>
      <c r="BY107" s="84">
        <f t="shared" si="102"/>
        <v>30</v>
      </c>
      <c r="BZ107" s="78">
        <f t="shared" si="103"/>
        <v>30</v>
      </c>
      <c r="CA107" s="78" t="str">
        <f t="shared" si="104"/>
        <v>Ja, 30 studiepoeng</v>
      </c>
      <c r="CB107" s="84" t="str">
        <f t="shared" si="105"/>
        <v>Ja, 30 studiepoeng</v>
      </c>
      <c r="CC107" s="101" t="str">
        <f t="shared" si="106"/>
        <v>-</v>
      </c>
      <c r="CD107" s="142"/>
      <c r="CE107" s="82" t="str">
        <f>CONCATENATE("Studiepoeng relevant for: ",'Undervisning i fag med krav'!CD107)</f>
        <v xml:space="preserve">Studiepoeng relevant for: </v>
      </c>
      <c r="CF107" s="82" t="str">
        <f>IF('Undervisning i fag med krav'!CD107=0,"-",CE107)</f>
        <v>-</v>
      </c>
      <c r="CG107" s="136"/>
      <c r="CH107" s="84" t="b">
        <f>OR(CG107='Krav etter opplæringslova'!$B$27,CG107='Krav etter opplæringslova'!$B$30,CG107='Krav etter opplæringslova'!$B$31,CG107='Krav etter opplæringslova'!$B$34)</f>
        <v>0</v>
      </c>
      <c r="CI107" s="84" t="str">
        <f t="shared" si="107"/>
        <v>-</v>
      </c>
      <c r="CJ107" s="84">
        <f t="shared" si="108"/>
        <v>30</v>
      </c>
      <c r="CK107" s="78">
        <f t="shared" si="109"/>
        <v>30</v>
      </c>
      <c r="CL107" s="78" t="str">
        <f t="shared" si="110"/>
        <v>Ja, 30 studiepoeng</v>
      </c>
      <c r="CM107" s="84" t="str">
        <f t="shared" si="111"/>
        <v>Ja, 30 studiepoeng</v>
      </c>
      <c r="CN107" s="106" t="str">
        <f t="shared" si="112"/>
        <v>-</v>
      </c>
      <c r="CO107" s="44"/>
      <c r="CP107" s="45"/>
    </row>
    <row r="108" spans="1:94" s="51" customFormat="1" ht="28.5" x14ac:dyDescent="0.2">
      <c r="A108" s="49">
        <f>'Formell utdanning'!A108</f>
        <v>0</v>
      </c>
      <c r="B108" s="50">
        <f>'Formell utdanning'!B108</f>
        <v>0</v>
      </c>
      <c r="C108" s="94" t="str">
        <f t="shared" si="113"/>
        <v>-</v>
      </c>
      <c r="D108" s="95" t="str">
        <f t="shared" si="114"/>
        <v>-</v>
      </c>
      <c r="E108" s="133"/>
      <c r="F108" s="55" t="str">
        <f>CONCATENATE("Studiepoeng relevant for: ",'Undervisning i fag med krav'!E108)</f>
        <v xml:space="preserve">Studiepoeng relevant for: </v>
      </c>
      <c r="G108" s="82" t="str">
        <f>IF('Undervisning i fag med krav'!E108=0,"-",F108)</f>
        <v>-</v>
      </c>
      <c r="H108" s="136"/>
      <c r="I108" s="84" t="b">
        <f>OR(H108='Krav etter opplæringslova'!$B$27,H108='Krav etter opplæringslova'!$B$30,H108='Krav etter opplæringslova'!$B$31,H108='Krav etter opplæringslova'!$B$34)</f>
        <v>0</v>
      </c>
      <c r="J108" s="84" t="str">
        <f t="shared" si="115"/>
        <v>-</v>
      </c>
      <c r="K108" s="84">
        <f t="shared" si="116"/>
        <v>30</v>
      </c>
      <c r="L108" s="78">
        <f t="shared" si="117"/>
        <v>30</v>
      </c>
      <c r="M108" s="78" t="str">
        <f t="shared" si="70"/>
        <v>Ja, 30 studiepoeng</v>
      </c>
      <c r="N108" s="84" t="str">
        <f t="shared" si="118"/>
        <v>Ja, 30 studiepoeng</v>
      </c>
      <c r="O108" s="99" t="str">
        <f t="shared" si="119"/>
        <v>-</v>
      </c>
      <c r="P108" s="139"/>
      <c r="Q108" s="82" t="str">
        <f>CONCATENATE("Studiepoeng relevant for: ",'Undervisning i fag med krav'!P108)</f>
        <v xml:space="preserve">Studiepoeng relevant for: </v>
      </c>
      <c r="R108" s="82" t="str">
        <f>IF('Undervisning i fag med krav'!P108=0,"-",Q108)</f>
        <v>-</v>
      </c>
      <c r="S108" s="136"/>
      <c r="T108" s="84" t="b">
        <f>OR(S108='Krav etter opplæringslova'!$B$27,S108='Krav etter opplæringslova'!$B$30,S108='Krav etter opplæringslova'!$B$31,S108='Krav etter opplæringslova'!$B$34)</f>
        <v>0</v>
      </c>
      <c r="U108" s="84" t="str">
        <f t="shared" si="71"/>
        <v>-</v>
      </c>
      <c r="V108" s="84">
        <f t="shared" si="72"/>
        <v>30</v>
      </c>
      <c r="W108" s="78">
        <f t="shared" si="73"/>
        <v>30</v>
      </c>
      <c r="X108" s="78" t="str">
        <f t="shared" si="74"/>
        <v>Ja, 30 studiepoeng</v>
      </c>
      <c r="Y108" s="84" t="str">
        <f t="shared" si="75"/>
        <v>Ja, 30 studiepoeng</v>
      </c>
      <c r="Z108" s="99" t="str">
        <f t="shared" si="76"/>
        <v>-</v>
      </c>
      <c r="AA108" s="142"/>
      <c r="AB108" s="82" t="str">
        <f>CONCATENATE("Studiepoeng relevant for: ",'Undervisning i fag med krav'!AA108)</f>
        <v xml:space="preserve">Studiepoeng relevant for: </v>
      </c>
      <c r="AC108" s="82" t="str">
        <f>IF('Undervisning i fag med krav'!AA108=0,"-",AB108)</f>
        <v>-</v>
      </c>
      <c r="AD108" s="136"/>
      <c r="AE108" s="84" t="b">
        <f>OR(AD108='Krav etter opplæringslova'!$B$27,AD108='Krav etter opplæringslova'!$B$30,AD108='Krav etter opplæringslova'!$B$31,AD108='Krav etter opplæringslova'!$B$34)</f>
        <v>0</v>
      </c>
      <c r="AF108" s="84" t="str">
        <f t="shared" si="77"/>
        <v>-</v>
      </c>
      <c r="AG108" s="84">
        <f t="shared" si="78"/>
        <v>30</v>
      </c>
      <c r="AH108" s="78">
        <f t="shared" si="79"/>
        <v>30</v>
      </c>
      <c r="AI108" s="78" t="str">
        <f t="shared" si="80"/>
        <v>Ja, 30 studiepoeng</v>
      </c>
      <c r="AJ108" s="84" t="str">
        <f t="shared" si="81"/>
        <v>Ja, 30 studiepoeng</v>
      </c>
      <c r="AK108" s="99" t="str">
        <f t="shared" si="82"/>
        <v>-</v>
      </c>
      <c r="AL108" s="139"/>
      <c r="AM108" s="82" t="str">
        <f>CONCATENATE("Studiepoeng relevant for: ",'Undervisning i fag med krav'!AL108)</f>
        <v xml:space="preserve">Studiepoeng relevant for: </v>
      </c>
      <c r="AN108" s="82" t="str">
        <f>IF('Undervisning i fag med krav'!AL108=0,"-",AM108)</f>
        <v>-</v>
      </c>
      <c r="AO108" s="136"/>
      <c r="AP108" s="84" t="b">
        <f>OR(AO108='Krav etter opplæringslova'!$B$27,AO108='Krav etter opplæringslova'!$B$30,AO108='Krav etter opplæringslova'!$B$31,AO108='Krav etter opplæringslova'!$B$34)</f>
        <v>0</v>
      </c>
      <c r="AQ108" s="84" t="str">
        <f t="shared" si="83"/>
        <v>-</v>
      </c>
      <c r="AR108" s="84">
        <f t="shared" si="84"/>
        <v>30</v>
      </c>
      <c r="AS108" s="78">
        <f t="shared" si="85"/>
        <v>30</v>
      </c>
      <c r="AT108" s="78" t="str">
        <f t="shared" si="86"/>
        <v>Ja, 30 studiepoeng</v>
      </c>
      <c r="AU108" s="84" t="str">
        <f t="shared" si="87"/>
        <v>Ja, 30 studiepoeng</v>
      </c>
      <c r="AV108" s="99" t="str">
        <f t="shared" si="88"/>
        <v>-</v>
      </c>
      <c r="AW108" s="142"/>
      <c r="AX108" s="82" t="str">
        <f>CONCATENATE("Studiepoeng relevant for: ",'Undervisning i fag med krav'!AW108)</f>
        <v xml:space="preserve">Studiepoeng relevant for: </v>
      </c>
      <c r="AY108" s="82" t="str">
        <f>IF('Undervisning i fag med krav'!AW108=0,"-",AX108)</f>
        <v>-</v>
      </c>
      <c r="AZ108" s="136"/>
      <c r="BA108" s="84" t="b">
        <f>OR(AZ108='Krav etter opplæringslova'!$B$27,AZ108='Krav etter opplæringslova'!$B$30,AZ108='Krav etter opplæringslova'!$B$31,AZ108='Krav etter opplæringslova'!$B$34)</f>
        <v>0</v>
      </c>
      <c r="BB108" s="84" t="str">
        <f t="shared" si="89"/>
        <v>-</v>
      </c>
      <c r="BC108" s="84">
        <f t="shared" si="90"/>
        <v>30</v>
      </c>
      <c r="BD108" s="78">
        <f t="shared" si="91"/>
        <v>30</v>
      </c>
      <c r="BE108" s="78" t="str">
        <f t="shared" si="92"/>
        <v>Ja, 30 studiepoeng</v>
      </c>
      <c r="BF108" s="84" t="str">
        <f t="shared" si="93"/>
        <v>Ja, 30 studiepoeng</v>
      </c>
      <c r="BG108" s="99" t="str">
        <f t="shared" si="94"/>
        <v>-</v>
      </c>
      <c r="BH108" s="139"/>
      <c r="BI108" s="82" t="str">
        <f>CONCATENATE("Studiepoeng relevant for: ",'Undervisning i fag med krav'!BH108)</f>
        <v xml:space="preserve">Studiepoeng relevant for: </v>
      </c>
      <c r="BJ108" s="82" t="str">
        <f>IF('Undervisning i fag med krav'!BH108=0,"-",BI108)</f>
        <v>-</v>
      </c>
      <c r="BK108" s="136"/>
      <c r="BL108" s="84" t="b">
        <f>OR(BK108='Krav etter opplæringslova'!$B$27,BK108='Krav etter opplæringslova'!$B$30,BK108='Krav etter opplæringslova'!$B$31,BK108='Krav etter opplæringslova'!$B$34)</f>
        <v>0</v>
      </c>
      <c r="BM108" s="84" t="str">
        <f t="shared" si="95"/>
        <v>-</v>
      </c>
      <c r="BN108" s="84">
        <f t="shared" si="96"/>
        <v>30</v>
      </c>
      <c r="BO108" s="78">
        <f t="shared" si="97"/>
        <v>30</v>
      </c>
      <c r="BP108" s="78" t="str">
        <f t="shared" si="98"/>
        <v>Ja, 30 studiepoeng</v>
      </c>
      <c r="BQ108" s="84" t="str">
        <f t="shared" si="99"/>
        <v>Ja, 30 studiepoeng</v>
      </c>
      <c r="BR108" s="101" t="str">
        <f t="shared" si="100"/>
        <v>-</v>
      </c>
      <c r="BS108" s="142"/>
      <c r="BT108" s="82" t="str">
        <f>CONCATENATE("Studiepoeng relevant for: ",'Undervisning i fag med krav'!BS108)</f>
        <v xml:space="preserve">Studiepoeng relevant for: </v>
      </c>
      <c r="BU108" s="82" t="str">
        <f>IF('Undervisning i fag med krav'!BS108=0,"-",BT108)</f>
        <v>-</v>
      </c>
      <c r="BV108" s="136"/>
      <c r="BW108" s="84" t="b">
        <f>OR(BV108='Krav etter opplæringslova'!$B$27,BV108='Krav etter opplæringslova'!$B$30,BV108='Krav etter opplæringslova'!$B$31,BV108='Krav etter opplæringslova'!$B$34)</f>
        <v>0</v>
      </c>
      <c r="BX108" s="84" t="str">
        <f t="shared" si="101"/>
        <v>-</v>
      </c>
      <c r="BY108" s="84">
        <f t="shared" si="102"/>
        <v>30</v>
      </c>
      <c r="BZ108" s="78">
        <f t="shared" si="103"/>
        <v>30</v>
      </c>
      <c r="CA108" s="78" t="str">
        <f t="shared" si="104"/>
        <v>Ja, 30 studiepoeng</v>
      </c>
      <c r="CB108" s="84" t="str">
        <f t="shared" si="105"/>
        <v>Ja, 30 studiepoeng</v>
      </c>
      <c r="CC108" s="101" t="str">
        <f t="shared" si="106"/>
        <v>-</v>
      </c>
      <c r="CD108" s="142"/>
      <c r="CE108" s="82" t="str">
        <f>CONCATENATE("Studiepoeng relevant for: ",'Undervisning i fag med krav'!CD108)</f>
        <v xml:space="preserve">Studiepoeng relevant for: </v>
      </c>
      <c r="CF108" s="82" t="str">
        <f>IF('Undervisning i fag med krav'!CD108=0,"-",CE108)</f>
        <v>-</v>
      </c>
      <c r="CG108" s="136"/>
      <c r="CH108" s="84" t="b">
        <f>OR(CG108='Krav etter opplæringslova'!$B$27,CG108='Krav etter opplæringslova'!$B$30,CG108='Krav etter opplæringslova'!$B$31,CG108='Krav etter opplæringslova'!$B$34)</f>
        <v>0</v>
      </c>
      <c r="CI108" s="84" t="str">
        <f t="shared" si="107"/>
        <v>-</v>
      </c>
      <c r="CJ108" s="84">
        <f t="shared" si="108"/>
        <v>30</v>
      </c>
      <c r="CK108" s="78">
        <f t="shared" si="109"/>
        <v>30</v>
      </c>
      <c r="CL108" s="78" t="str">
        <f t="shared" si="110"/>
        <v>Ja, 30 studiepoeng</v>
      </c>
      <c r="CM108" s="84" t="str">
        <f t="shared" si="111"/>
        <v>Ja, 30 studiepoeng</v>
      </c>
      <c r="CN108" s="106" t="str">
        <f t="shared" si="112"/>
        <v>-</v>
      </c>
      <c r="CO108" s="44"/>
      <c r="CP108" s="45"/>
    </row>
    <row r="109" spans="1:94" s="51" customFormat="1" ht="28.5" x14ac:dyDescent="0.2">
      <c r="A109" s="49">
        <f>'Formell utdanning'!A109</f>
        <v>0</v>
      </c>
      <c r="B109" s="50">
        <f>'Formell utdanning'!B109</f>
        <v>0</v>
      </c>
      <c r="C109" s="94" t="str">
        <f t="shared" si="113"/>
        <v>-</v>
      </c>
      <c r="D109" s="95" t="str">
        <f t="shared" si="114"/>
        <v>-</v>
      </c>
      <c r="E109" s="133"/>
      <c r="F109" s="55" t="str">
        <f>CONCATENATE("Studiepoeng relevant for: ",'Undervisning i fag med krav'!E109)</f>
        <v xml:space="preserve">Studiepoeng relevant for: </v>
      </c>
      <c r="G109" s="82" t="str">
        <f>IF('Undervisning i fag med krav'!E109=0,"-",F109)</f>
        <v>-</v>
      </c>
      <c r="H109" s="136"/>
      <c r="I109" s="84" t="b">
        <f>OR(H109='Krav etter opplæringslova'!$B$27,H109='Krav etter opplæringslova'!$B$30,H109='Krav etter opplæringslova'!$B$31,H109='Krav etter opplæringslova'!$B$34)</f>
        <v>0</v>
      </c>
      <c r="J109" s="84" t="str">
        <f t="shared" si="115"/>
        <v>-</v>
      </c>
      <c r="K109" s="84">
        <f t="shared" si="116"/>
        <v>30</v>
      </c>
      <c r="L109" s="78">
        <f t="shared" si="117"/>
        <v>30</v>
      </c>
      <c r="M109" s="78" t="str">
        <f t="shared" si="70"/>
        <v>Ja, 30 studiepoeng</v>
      </c>
      <c r="N109" s="84" t="str">
        <f t="shared" si="118"/>
        <v>Ja, 30 studiepoeng</v>
      </c>
      <c r="O109" s="99" t="str">
        <f t="shared" si="119"/>
        <v>-</v>
      </c>
      <c r="P109" s="139"/>
      <c r="Q109" s="82" t="str">
        <f>CONCATENATE("Studiepoeng relevant for: ",'Undervisning i fag med krav'!P109)</f>
        <v xml:space="preserve">Studiepoeng relevant for: </v>
      </c>
      <c r="R109" s="82" t="str">
        <f>IF('Undervisning i fag med krav'!P109=0,"-",Q109)</f>
        <v>-</v>
      </c>
      <c r="S109" s="136"/>
      <c r="T109" s="84" t="b">
        <f>OR(S109='Krav etter opplæringslova'!$B$27,S109='Krav etter opplæringslova'!$B$30,S109='Krav etter opplæringslova'!$B$31,S109='Krav etter opplæringslova'!$B$34)</f>
        <v>0</v>
      </c>
      <c r="U109" s="84" t="str">
        <f t="shared" si="71"/>
        <v>-</v>
      </c>
      <c r="V109" s="84">
        <f t="shared" si="72"/>
        <v>30</v>
      </c>
      <c r="W109" s="78">
        <f t="shared" si="73"/>
        <v>30</v>
      </c>
      <c r="X109" s="78" t="str">
        <f t="shared" si="74"/>
        <v>Ja, 30 studiepoeng</v>
      </c>
      <c r="Y109" s="84" t="str">
        <f t="shared" si="75"/>
        <v>Ja, 30 studiepoeng</v>
      </c>
      <c r="Z109" s="99" t="str">
        <f t="shared" si="76"/>
        <v>-</v>
      </c>
      <c r="AA109" s="142"/>
      <c r="AB109" s="82" t="str">
        <f>CONCATENATE("Studiepoeng relevant for: ",'Undervisning i fag med krav'!AA109)</f>
        <v xml:space="preserve">Studiepoeng relevant for: </v>
      </c>
      <c r="AC109" s="82" t="str">
        <f>IF('Undervisning i fag med krav'!AA109=0,"-",AB109)</f>
        <v>-</v>
      </c>
      <c r="AD109" s="136"/>
      <c r="AE109" s="84" t="b">
        <f>OR(AD109='Krav etter opplæringslova'!$B$27,AD109='Krav etter opplæringslova'!$B$30,AD109='Krav etter opplæringslova'!$B$31,AD109='Krav etter opplæringslova'!$B$34)</f>
        <v>0</v>
      </c>
      <c r="AF109" s="84" t="str">
        <f t="shared" si="77"/>
        <v>-</v>
      </c>
      <c r="AG109" s="84">
        <f t="shared" si="78"/>
        <v>30</v>
      </c>
      <c r="AH109" s="78">
        <f t="shared" si="79"/>
        <v>30</v>
      </c>
      <c r="AI109" s="78" t="str">
        <f t="shared" si="80"/>
        <v>Ja, 30 studiepoeng</v>
      </c>
      <c r="AJ109" s="84" t="str">
        <f t="shared" si="81"/>
        <v>Ja, 30 studiepoeng</v>
      </c>
      <c r="AK109" s="99" t="str">
        <f t="shared" si="82"/>
        <v>-</v>
      </c>
      <c r="AL109" s="139"/>
      <c r="AM109" s="82" t="str">
        <f>CONCATENATE("Studiepoeng relevant for: ",'Undervisning i fag med krav'!AL109)</f>
        <v xml:space="preserve">Studiepoeng relevant for: </v>
      </c>
      <c r="AN109" s="82" t="str">
        <f>IF('Undervisning i fag med krav'!AL109=0,"-",AM109)</f>
        <v>-</v>
      </c>
      <c r="AO109" s="136"/>
      <c r="AP109" s="84" t="b">
        <f>OR(AO109='Krav etter opplæringslova'!$B$27,AO109='Krav etter opplæringslova'!$B$30,AO109='Krav etter opplæringslova'!$B$31,AO109='Krav etter opplæringslova'!$B$34)</f>
        <v>0</v>
      </c>
      <c r="AQ109" s="84" t="str">
        <f t="shared" si="83"/>
        <v>-</v>
      </c>
      <c r="AR109" s="84">
        <f t="shared" si="84"/>
        <v>30</v>
      </c>
      <c r="AS109" s="78">
        <f t="shared" si="85"/>
        <v>30</v>
      </c>
      <c r="AT109" s="78" t="str">
        <f t="shared" si="86"/>
        <v>Ja, 30 studiepoeng</v>
      </c>
      <c r="AU109" s="84" t="str">
        <f t="shared" si="87"/>
        <v>Ja, 30 studiepoeng</v>
      </c>
      <c r="AV109" s="99" t="str">
        <f t="shared" si="88"/>
        <v>-</v>
      </c>
      <c r="AW109" s="142"/>
      <c r="AX109" s="82" t="str">
        <f>CONCATENATE("Studiepoeng relevant for: ",'Undervisning i fag med krav'!AW109)</f>
        <v xml:space="preserve">Studiepoeng relevant for: </v>
      </c>
      <c r="AY109" s="82" t="str">
        <f>IF('Undervisning i fag med krav'!AW109=0,"-",AX109)</f>
        <v>-</v>
      </c>
      <c r="AZ109" s="136"/>
      <c r="BA109" s="84" t="b">
        <f>OR(AZ109='Krav etter opplæringslova'!$B$27,AZ109='Krav etter opplæringslova'!$B$30,AZ109='Krav etter opplæringslova'!$B$31,AZ109='Krav etter opplæringslova'!$B$34)</f>
        <v>0</v>
      </c>
      <c r="BB109" s="84" t="str">
        <f t="shared" si="89"/>
        <v>-</v>
      </c>
      <c r="BC109" s="84">
        <f t="shared" si="90"/>
        <v>30</v>
      </c>
      <c r="BD109" s="78">
        <f t="shared" si="91"/>
        <v>30</v>
      </c>
      <c r="BE109" s="78" t="str">
        <f t="shared" si="92"/>
        <v>Ja, 30 studiepoeng</v>
      </c>
      <c r="BF109" s="84" t="str">
        <f t="shared" si="93"/>
        <v>Ja, 30 studiepoeng</v>
      </c>
      <c r="BG109" s="99" t="str">
        <f t="shared" si="94"/>
        <v>-</v>
      </c>
      <c r="BH109" s="139"/>
      <c r="BI109" s="82" t="str">
        <f>CONCATENATE("Studiepoeng relevant for: ",'Undervisning i fag med krav'!BH109)</f>
        <v xml:space="preserve">Studiepoeng relevant for: </v>
      </c>
      <c r="BJ109" s="82" t="str">
        <f>IF('Undervisning i fag med krav'!BH109=0,"-",BI109)</f>
        <v>-</v>
      </c>
      <c r="BK109" s="136"/>
      <c r="BL109" s="84" t="b">
        <f>OR(BK109='Krav etter opplæringslova'!$B$27,BK109='Krav etter opplæringslova'!$B$30,BK109='Krav etter opplæringslova'!$B$31,BK109='Krav etter opplæringslova'!$B$34)</f>
        <v>0</v>
      </c>
      <c r="BM109" s="84" t="str">
        <f t="shared" si="95"/>
        <v>-</v>
      </c>
      <c r="BN109" s="84">
        <f t="shared" si="96"/>
        <v>30</v>
      </c>
      <c r="BO109" s="78">
        <f t="shared" si="97"/>
        <v>30</v>
      </c>
      <c r="BP109" s="78" t="str">
        <f t="shared" si="98"/>
        <v>Ja, 30 studiepoeng</v>
      </c>
      <c r="BQ109" s="84" t="str">
        <f t="shared" si="99"/>
        <v>Ja, 30 studiepoeng</v>
      </c>
      <c r="BR109" s="101" t="str">
        <f t="shared" si="100"/>
        <v>-</v>
      </c>
      <c r="BS109" s="142"/>
      <c r="BT109" s="82" t="str">
        <f>CONCATENATE("Studiepoeng relevant for: ",'Undervisning i fag med krav'!BS109)</f>
        <v xml:space="preserve">Studiepoeng relevant for: </v>
      </c>
      <c r="BU109" s="82" t="str">
        <f>IF('Undervisning i fag med krav'!BS109=0,"-",BT109)</f>
        <v>-</v>
      </c>
      <c r="BV109" s="136"/>
      <c r="BW109" s="84" t="b">
        <f>OR(BV109='Krav etter opplæringslova'!$B$27,BV109='Krav etter opplæringslova'!$B$30,BV109='Krav etter opplæringslova'!$B$31,BV109='Krav etter opplæringslova'!$B$34)</f>
        <v>0</v>
      </c>
      <c r="BX109" s="84" t="str">
        <f t="shared" si="101"/>
        <v>-</v>
      </c>
      <c r="BY109" s="84">
        <f t="shared" si="102"/>
        <v>30</v>
      </c>
      <c r="BZ109" s="78">
        <f t="shared" si="103"/>
        <v>30</v>
      </c>
      <c r="CA109" s="78" t="str">
        <f t="shared" si="104"/>
        <v>Ja, 30 studiepoeng</v>
      </c>
      <c r="CB109" s="84" t="str">
        <f t="shared" si="105"/>
        <v>Ja, 30 studiepoeng</v>
      </c>
      <c r="CC109" s="101" t="str">
        <f t="shared" si="106"/>
        <v>-</v>
      </c>
      <c r="CD109" s="142"/>
      <c r="CE109" s="82" t="str">
        <f>CONCATENATE("Studiepoeng relevant for: ",'Undervisning i fag med krav'!CD109)</f>
        <v xml:space="preserve">Studiepoeng relevant for: </v>
      </c>
      <c r="CF109" s="82" t="str">
        <f>IF('Undervisning i fag med krav'!CD109=0,"-",CE109)</f>
        <v>-</v>
      </c>
      <c r="CG109" s="136"/>
      <c r="CH109" s="84" t="b">
        <f>OR(CG109='Krav etter opplæringslova'!$B$27,CG109='Krav etter opplæringslova'!$B$30,CG109='Krav etter opplæringslova'!$B$31,CG109='Krav etter opplæringslova'!$B$34)</f>
        <v>0</v>
      </c>
      <c r="CI109" s="84" t="str">
        <f t="shared" si="107"/>
        <v>-</v>
      </c>
      <c r="CJ109" s="84">
        <f t="shared" si="108"/>
        <v>30</v>
      </c>
      <c r="CK109" s="78">
        <f t="shared" si="109"/>
        <v>30</v>
      </c>
      <c r="CL109" s="78" t="str">
        <f t="shared" si="110"/>
        <v>Ja, 30 studiepoeng</v>
      </c>
      <c r="CM109" s="84" t="str">
        <f t="shared" si="111"/>
        <v>Ja, 30 studiepoeng</v>
      </c>
      <c r="CN109" s="106" t="str">
        <f t="shared" si="112"/>
        <v>-</v>
      </c>
      <c r="CO109" s="44"/>
      <c r="CP109" s="45"/>
    </row>
    <row r="110" spans="1:94" s="51" customFormat="1" ht="28.5" x14ac:dyDescent="0.2">
      <c r="A110" s="49">
        <f>'Formell utdanning'!A110</f>
        <v>0</v>
      </c>
      <c r="B110" s="50">
        <f>'Formell utdanning'!B110</f>
        <v>0</v>
      </c>
      <c r="C110" s="94" t="str">
        <f t="shared" si="113"/>
        <v>-</v>
      </c>
      <c r="D110" s="95" t="str">
        <f t="shared" si="114"/>
        <v>-</v>
      </c>
      <c r="E110" s="133"/>
      <c r="F110" s="55" t="str">
        <f>CONCATENATE("Studiepoeng relevant for: ",'Undervisning i fag med krav'!E110)</f>
        <v xml:space="preserve">Studiepoeng relevant for: </v>
      </c>
      <c r="G110" s="82" t="str">
        <f>IF('Undervisning i fag med krav'!E110=0,"-",F110)</f>
        <v>-</v>
      </c>
      <c r="H110" s="136"/>
      <c r="I110" s="84" t="b">
        <f>OR(H110='Krav etter opplæringslova'!$B$27,H110='Krav etter opplæringslova'!$B$30,H110='Krav etter opplæringslova'!$B$31,H110='Krav etter opplæringslova'!$B$34)</f>
        <v>0</v>
      </c>
      <c r="J110" s="84" t="str">
        <f t="shared" si="115"/>
        <v>-</v>
      </c>
      <c r="K110" s="84">
        <f t="shared" si="116"/>
        <v>30</v>
      </c>
      <c r="L110" s="78">
        <f t="shared" si="117"/>
        <v>30</v>
      </c>
      <c r="M110" s="78" t="str">
        <f t="shared" si="70"/>
        <v>Ja, 30 studiepoeng</v>
      </c>
      <c r="N110" s="84" t="str">
        <f t="shared" si="118"/>
        <v>Ja, 30 studiepoeng</v>
      </c>
      <c r="O110" s="99" t="str">
        <f t="shared" si="119"/>
        <v>-</v>
      </c>
      <c r="P110" s="139"/>
      <c r="Q110" s="82" t="str">
        <f>CONCATENATE("Studiepoeng relevant for: ",'Undervisning i fag med krav'!P110)</f>
        <v xml:space="preserve">Studiepoeng relevant for: </v>
      </c>
      <c r="R110" s="82" t="str">
        <f>IF('Undervisning i fag med krav'!P110=0,"-",Q110)</f>
        <v>-</v>
      </c>
      <c r="S110" s="136"/>
      <c r="T110" s="84" t="b">
        <f>OR(S110='Krav etter opplæringslova'!$B$27,S110='Krav etter opplæringslova'!$B$30,S110='Krav etter opplæringslova'!$B$31,S110='Krav etter opplæringslova'!$B$34)</f>
        <v>0</v>
      </c>
      <c r="U110" s="84" t="str">
        <f t="shared" si="71"/>
        <v>-</v>
      </c>
      <c r="V110" s="84">
        <f t="shared" si="72"/>
        <v>30</v>
      </c>
      <c r="W110" s="78">
        <f t="shared" si="73"/>
        <v>30</v>
      </c>
      <c r="X110" s="78" t="str">
        <f t="shared" si="74"/>
        <v>Ja, 30 studiepoeng</v>
      </c>
      <c r="Y110" s="84" t="str">
        <f t="shared" si="75"/>
        <v>Ja, 30 studiepoeng</v>
      </c>
      <c r="Z110" s="99" t="str">
        <f t="shared" si="76"/>
        <v>-</v>
      </c>
      <c r="AA110" s="142"/>
      <c r="AB110" s="82" t="str">
        <f>CONCATENATE("Studiepoeng relevant for: ",'Undervisning i fag med krav'!AA110)</f>
        <v xml:space="preserve">Studiepoeng relevant for: </v>
      </c>
      <c r="AC110" s="82" t="str">
        <f>IF('Undervisning i fag med krav'!AA110=0,"-",AB110)</f>
        <v>-</v>
      </c>
      <c r="AD110" s="136"/>
      <c r="AE110" s="84" t="b">
        <f>OR(AD110='Krav etter opplæringslova'!$B$27,AD110='Krav etter opplæringslova'!$B$30,AD110='Krav etter opplæringslova'!$B$31,AD110='Krav etter opplæringslova'!$B$34)</f>
        <v>0</v>
      </c>
      <c r="AF110" s="84" t="str">
        <f t="shared" si="77"/>
        <v>-</v>
      </c>
      <c r="AG110" s="84">
        <f t="shared" si="78"/>
        <v>30</v>
      </c>
      <c r="AH110" s="78">
        <f t="shared" si="79"/>
        <v>30</v>
      </c>
      <c r="AI110" s="78" t="str">
        <f t="shared" si="80"/>
        <v>Ja, 30 studiepoeng</v>
      </c>
      <c r="AJ110" s="84" t="str">
        <f t="shared" si="81"/>
        <v>Ja, 30 studiepoeng</v>
      </c>
      <c r="AK110" s="99" t="str">
        <f t="shared" si="82"/>
        <v>-</v>
      </c>
      <c r="AL110" s="139"/>
      <c r="AM110" s="82" t="str">
        <f>CONCATENATE("Studiepoeng relevant for: ",'Undervisning i fag med krav'!AL110)</f>
        <v xml:space="preserve">Studiepoeng relevant for: </v>
      </c>
      <c r="AN110" s="82" t="str">
        <f>IF('Undervisning i fag med krav'!AL110=0,"-",AM110)</f>
        <v>-</v>
      </c>
      <c r="AO110" s="136"/>
      <c r="AP110" s="84" t="b">
        <f>OR(AO110='Krav etter opplæringslova'!$B$27,AO110='Krav etter opplæringslova'!$B$30,AO110='Krav etter opplæringslova'!$B$31,AO110='Krav etter opplæringslova'!$B$34)</f>
        <v>0</v>
      </c>
      <c r="AQ110" s="84" t="str">
        <f t="shared" si="83"/>
        <v>-</v>
      </c>
      <c r="AR110" s="84">
        <f t="shared" si="84"/>
        <v>30</v>
      </c>
      <c r="AS110" s="78">
        <f t="shared" si="85"/>
        <v>30</v>
      </c>
      <c r="AT110" s="78" t="str">
        <f t="shared" si="86"/>
        <v>Ja, 30 studiepoeng</v>
      </c>
      <c r="AU110" s="84" t="str">
        <f t="shared" si="87"/>
        <v>Ja, 30 studiepoeng</v>
      </c>
      <c r="AV110" s="99" t="str">
        <f t="shared" si="88"/>
        <v>-</v>
      </c>
      <c r="AW110" s="142"/>
      <c r="AX110" s="82" t="str">
        <f>CONCATENATE("Studiepoeng relevant for: ",'Undervisning i fag med krav'!AW110)</f>
        <v xml:space="preserve">Studiepoeng relevant for: </v>
      </c>
      <c r="AY110" s="82" t="str">
        <f>IF('Undervisning i fag med krav'!AW110=0,"-",AX110)</f>
        <v>-</v>
      </c>
      <c r="AZ110" s="136"/>
      <c r="BA110" s="84" t="b">
        <f>OR(AZ110='Krav etter opplæringslova'!$B$27,AZ110='Krav etter opplæringslova'!$B$30,AZ110='Krav etter opplæringslova'!$B$31,AZ110='Krav etter opplæringslova'!$B$34)</f>
        <v>0</v>
      </c>
      <c r="BB110" s="84" t="str">
        <f t="shared" si="89"/>
        <v>-</v>
      </c>
      <c r="BC110" s="84">
        <f t="shared" si="90"/>
        <v>30</v>
      </c>
      <c r="BD110" s="78">
        <f t="shared" si="91"/>
        <v>30</v>
      </c>
      <c r="BE110" s="78" t="str">
        <f t="shared" si="92"/>
        <v>Ja, 30 studiepoeng</v>
      </c>
      <c r="BF110" s="84" t="str">
        <f t="shared" si="93"/>
        <v>Ja, 30 studiepoeng</v>
      </c>
      <c r="BG110" s="99" t="str">
        <f t="shared" si="94"/>
        <v>-</v>
      </c>
      <c r="BH110" s="139"/>
      <c r="BI110" s="82" t="str">
        <f>CONCATENATE("Studiepoeng relevant for: ",'Undervisning i fag med krav'!BH110)</f>
        <v xml:space="preserve">Studiepoeng relevant for: </v>
      </c>
      <c r="BJ110" s="82" t="str">
        <f>IF('Undervisning i fag med krav'!BH110=0,"-",BI110)</f>
        <v>-</v>
      </c>
      <c r="BK110" s="136"/>
      <c r="BL110" s="84" t="b">
        <f>OR(BK110='Krav etter opplæringslova'!$B$27,BK110='Krav etter opplæringslova'!$B$30,BK110='Krav etter opplæringslova'!$B$31,BK110='Krav etter opplæringslova'!$B$34)</f>
        <v>0</v>
      </c>
      <c r="BM110" s="84" t="str">
        <f t="shared" si="95"/>
        <v>-</v>
      </c>
      <c r="BN110" s="84">
        <f t="shared" si="96"/>
        <v>30</v>
      </c>
      <c r="BO110" s="78">
        <f t="shared" si="97"/>
        <v>30</v>
      </c>
      <c r="BP110" s="78" t="str">
        <f t="shared" si="98"/>
        <v>Ja, 30 studiepoeng</v>
      </c>
      <c r="BQ110" s="84" t="str">
        <f t="shared" si="99"/>
        <v>Ja, 30 studiepoeng</v>
      </c>
      <c r="BR110" s="101" t="str">
        <f t="shared" si="100"/>
        <v>-</v>
      </c>
      <c r="BS110" s="142"/>
      <c r="BT110" s="82" t="str">
        <f>CONCATENATE("Studiepoeng relevant for: ",'Undervisning i fag med krav'!BS110)</f>
        <v xml:space="preserve">Studiepoeng relevant for: </v>
      </c>
      <c r="BU110" s="82" t="str">
        <f>IF('Undervisning i fag med krav'!BS110=0,"-",BT110)</f>
        <v>-</v>
      </c>
      <c r="BV110" s="136"/>
      <c r="BW110" s="84" t="b">
        <f>OR(BV110='Krav etter opplæringslova'!$B$27,BV110='Krav etter opplæringslova'!$B$30,BV110='Krav etter opplæringslova'!$B$31,BV110='Krav etter opplæringslova'!$B$34)</f>
        <v>0</v>
      </c>
      <c r="BX110" s="84" t="str">
        <f t="shared" si="101"/>
        <v>-</v>
      </c>
      <c r="BY110" s="84">
        <f t="shared" si="102"/>
        <v>30</v>
      </c>
      <c r="BZ110" s="78">
        <f t="shared" si="103"/>
        <v>30</v>
      </c>
      <c r="CA110" s="78" t="str">
        <f t="shared" si="104"/>
        <v>Ja, 30 studiepoeng</v>
      </c>
      <c r="CB110" s="84" t="str">
        <f t="shared" si="105"/>
        <v>Ja, 30 studiepoeng</v>
      </c>
      <c r="CC110" s="101" t="str">
        <f t="shared" si="106"/>
        <v>-</v>
      </c>
      <c r="CD110" s="142"/>
      <c r="CE110" s="82" t="str">
        <f>CONCATENATE("Studiepoeng relevant for: ",'Undervisning i fag med krav'!CD110)</f>
        <v xml:space="preserve">Studiepoeng relevant for: </v>
      </c>
      <c r="CF110" s="82" t="str">
        <f>IF('Undervisning i fag med krav'!CD110=0,"-",CE110)</f>
        <v>-</v>
      </c>
      <c r="CG110" s="136"/>
      <c r="CH110" s="84" t="b">
        <f>OR(CG110='Krav etter opplæringslova'!$B$27,CG110='Krav etter opplæringslova'!$B$30,CG110='Krav etter opplæringslova'!$B$31,CG110='Krav etter opplæringslova'!$B$34)</f>
        <v>0</v>
      </c>
      <c r="CI110" s="84" t="str">
        <f t="shared" si="107"/>
        <v>-</v>
      </c>
      <c r="CJ110" s="84">
        <f t="shared" si="108"/>
        <v>30</v>
      </c>
      <c r="CK110" s="78">
        <f t="shared" si="109"/>
        <v>30</v>
      </c>
      <c r="CL110" s="78" t="str">
        <f t="shared" si="110"/>
        <v>Ja, 30 studiepoeng</v>
      </c>
      <c r="CM110" s="84" t="str">
        <f t="shared" si="111"/>
        <v>Ja, 30 studiepoeng</v>
      </c>
      <c r="CN110" s="106" t="str">
        <f t="shared" si="112"/>
        <v>-</v>
      </c>
      <c r="CO110" s="44"/>
      <c r="CP110" s="45"/>
    </row>
    <row r="111" spans="1:94" s="51" customFormat="1" ht="28.5" x14ac:dyDescent="0.2">
      <c r="A111" s="49">
        <f>'Formell utdanning'!A111</f>
        <v>0</v>
      </c>
      <c r="B111" s="50">
        <f>'Formell utdanning'!B111</f>
        <v>0</v>
      </c>
      <c r="C111" s="94" t="str">
        <f t="shared" si="113"/>
        <v>-</v>
      </c>
      <c r="D111" s="95" t="str">
        <f t="shared" si="114"/>
        <v>-</v>
      </c>
      <c r="E111" s="133"/>
      <c r="F111" s="55" t="str">
        <f>CONCATENATE("Studiepoeng relevant for: ",'Undervisning i fag med krav'!E111)</f>
        <v xml:space="preserve">Studiepoeng relevant for: </v>
      </c>
      <c r="G111" s="82" t="str">
        <f>IF('Undervisning i fag med krav'!E111=0,"-",F111)</f>
        <v>-</v>
      </c>
      <c r="H111" s="136"/>
      <c r="I111" s="84" t="b">
        <f>OR(H111='Krav etter opplæringslova'!$B$27,H111='Krav etter opplæringslova'!$B$30,H111='Krav etter opplæringslova'!$B$31,H111='Krav etter opplæringslova'!$B$34)</f>
        <v>0</v>
      </c>
      <c r="J111" s="84" t="str">
        <f t="shared" si="115"/>
        <v>-</v>
      </c>
      <c r="K111" s="84">
        <f t="shared" si="116"/>
        <v>30</v>
      </c>
      <c r="L111" s="78">
        <f t="shared" si="117"/>
        <v>30</v>
      </c>
      <c r="M111" s="78" t="str">
        <f t="shared" si="70"/>
        <v>Ja, 30 studiepoeng</v>
      </c>
      <c r="N111" s="84" t="str">
        <f t="shared" si="118"/>
        <v>Ja, 30 studiepoeng</v>
      </c>
      <c r="O111" s="99" t="str">
        <f t="shared" si="119"/>
        <v>-</v>
      </c>
      <c r="P111" s="139"/>
      <c r="Q111" s="82" t="str">
        <f>CONCATENATE("Studiepoeng relevant for: ",'Undervisning i fag med krav'!P111)</f>
        <v xml:space="preserve">Studiepoeng relevant for: </v>
      </c>
      <c r="R111" s="82" t="str">
        <f>IF('Undervisning i fag med krav'!P111=0,"-",Q111)</f>
        <v>-</v>
      </c>
      <c r="S111" s="136"/>
      <c r="T111" s="84" t="b">
        <f>OR(S111='Krav etter opplæringslova'!$B$27,S111='Krav etter opplæringslova'!$B$30,S111='Krav etter opplæringslova'!$B$31,S111='Krav etter opplæringslova'!$B$34)</f>
        <v>0</v>
      </c>
      <c r="U111" s="84" t="str">
        <f t="shared" si="71"/>
        <v>-</v>
      </c>
      <c r="V111" s="84">
        <f t="shared" si="72"/>
        <v>30</v>
      </c>
      <c r="W111" s="78">
        <f t="shared" si="73"/>
        <v>30</v>
      </c>
      <c r="X111" s="78" t="str">
        <f t="shared" si="74"/>
        <v>Ja, 30 studiepoeng</v>
      </c>
      <c r="Y111" s="84" t="str">
        <f t="shared" si="75"/>
        <v>Ja, 30 studiepoeng</v>
      </c>
      <c r="Z111" s="99" t="str">
        <f t="shared" si="76"/>
        <v>-</v>
      </c>
      <c r="AA111" s="142"/>
      <c r="AB111" s="82" t="str">
        <f>CONCATENATE("Studiepoeng relevant for: ",'Undervisning i fag med krav'!AA111)</f>
        <v xml:space="preserve">Studiepoeng relevant for: </v>
      </c>
      <c r="AC111" s="82" t="str">
        <f>IF('Undervisning i fag med krav'!AA111=0,"-",AB111)</f>
        <v>-</v>
      </c>
      <c r="AD111" s="136"/>
      <c r="AE111" s="84" t="b">
        <f>OR(AD111='Krav etter opplæringslova'!$B$27,AD111='Krav etter opplæringslova'!$B$30,AD111='Krav etter opplæringslova'!$B$31,AD111='Krav etter opplæringslova'!$B$34)</f>
        <v>0</v>
      </c>
      <c r="AF111" s="84" t="str">
        <f t="shared" si="77"/>
        <v>-</v>
      </c>
      <c r="AG111" s="84">
        <f t="shared" si="78"/>
        <v>30</v>
      </c>
      <c r="AH111" s="78">
        <f t="shared" si="79"/>
        <v>30</v>
      </c>
      <c r="AI111" s="78" t="str">
        <f t="shared" si="80"/>
        <v>Ja, 30 studiepoeng</v>
      </c>
      <c r="AJ111" s="84" t="str">
        <f t="shared" si="81"/>
        <v>Ja, 30 studiepoeng</v>
      </c>
      <c r="AK111" s="99" t="str">
        <f t="shared" si="82"/>
        <v>-</v>
      </c>
      <c r="AL111" s="139"/>
      <c r="AM111" s="82" t="str">
        <f>CONCATENATE("Studiepoeng relevant for: ",'Undervisning i fag med krav'!AL111)</f>
        <v xml:space="preserve">Studiepoeng relevant for: </v>
      </c>
      <c r="AN111" s="82" t="str">
        <f>IF('Undervisning i fag med krav'!AL111=0,"-",AM111)</f>
        <v>-</v>
      </c>
      <c r="AO111" s="136"/>
      <c r="AP111" s="84" t="b">
        <f>OR(AO111='Krav etter opplæringslova'!$B$27,AO111='Krav etter opplæringslova'!$B$30,AO111='Krav etter opplæringslova'!$B$31,AO111='Krav etter opplæringslova'!$B$34)</f>
        <v>0</v>
      </c>
      <c r="AQ111" s="84" t="str">
        <f t="shared" si="83"/>
        <v>-</v>
      </c>
      <c r="AR111" s="84">
        <f t="shared" si="84"/>
        <v>30</v>
      </c>
      <c r="AS111" s="78">
        <f t="shared" si="85"/>
        <v>30</v>
      </c>
      <c r="AT111" s="78" t="str">
        <f t="shared" si="86"/>
        <v>Ja, 30 studiepoeng</v>
      </c>
      <c r="AU111" s="84" t="str">
        <f t="shared" si="87"/>
        <v>Ja, 30 studiepoeng</v>
      </c>
      <c r="AV111" s="99" t="str">
        <f t="shared" si="88"/>
        <v>-</v>
      </c>
      <c r="AW111" s="142"/>
      <c r="AX111" s="82" t="str">
        <f>CONCATENATE("Studiepoeng relevant for: ",'Undervisning i fag med krav'!AW111)</f>
        <v xml:space="preserve">Studiepoeng relevant for: </v>
      </c>
      <c r="AY111" s="82" t="str">
        <f>IF('Undervisning i fag med krav'!AW111=0,"-",AX111)</f>
        <v>-</v>
      </c>
      <c r="AZ111" s="136"/>
      <c r="BA111" s="84" t="b">
        <f>OR(AZ111='Krav etter opplæringslova'!$B$27,AZ111='Krav etter opplæringslova'!$B$30,AZ111='Krav etter opplæringslova'!$B$31,AZ111='Krav etter opplæringslova'!$B$34)</f>
        <v>0</v>
      </c>
      <c r="BB111" s="84" t="str">
        <f t="shared" si="89"/>
        <v>-</v>
      </c>
      <c r="BC111" s="84">
        <f t="shared" si="90"/>
        <v>30</v>
      </c>
      <c r="BD111" s="78">
        <f t="shared" si="91"/>
        <v>30</v>
      </c>
      <c r="BE111" s="78" t="str">
        <f t="shared" si="92"/>
        <v>Ja, 30 studiepoeng</v>
      </c>
      <c r="BF111" s="84" t="str">
        <f t="shared" si="93"/>
        <v>Ja, 30 studiepoeng</v>
      </c>
      <c r="BG111" s="99" t="str">
        <f t="shared" si="94"/>
        <v>-</v>
      </c>
      <c r="BH111" s="139"/>
      <c r="BI111" s="82" t="str">
        <f>CONCATENATE("Studiepoeng relevant for: ",'Undervisning i fag med krav'!BH111)</f>
        <v xml:space="preserve">Studiepoeng relevant for: </v>
      </c>
      <c r="BJ111" s="82" t="str">
        <f>IF('Undervisning i fag med krav'!BH111=0,"-",BI111)</f>
        <v>-</v>
      </c>
      <c r="BK111" s="136"/>
      <c r="BL111" s="84" t="b">
        <f>OR(BK111='Krav etter opplæringslova'!$B$27,BK111='Krav etter opplæringslova'!$B$30,BK111='Krav etter opplæringslova'!$B$31,BK111='Krav etter opplæringslova'!$B$34)</f>
        <v>0</v>
      </c>
      <c r="BM111" s="84" t="str">
        <f t="shared" si="95"/>
        <v>-</v>
      </c>
      <c r="BN111" s="84">
        <f t="shared" si="96"/>
        <v>30</v>
      </c>
      <c r="BO111" s="78">
        <f t="shared" si="97"/>
        <v>30</v>
      </c>
      <c r="BP111" s="78" t="str">
        <f t="shared" si="98"/>
        <v>Ja, 30 studiepoeng</v>
      </c>
      <c r="BQ111" s="84" t="str">
        <f t="shared" si="99"/>
        <v>Ja, 30 studiepoeng</v>
      </c>
      <c r="BR111" s="101" t="str">
        <f t="shared" si="100"/>
        <v>-</v>
      </c>
      <c r="BS111" s="142"/>
      <c r="BT111" s="82" t="str">
        <f>CONCATENATE("Studiepoeng relevant for: ",'Undervisning i fag med krav'!BS111)</f>
        <v xml:space="preserve">Studiepoeng relevant for: </v>
      </c>
      <c r="BU111" s="82" t="str">
        <f>IF('Undervisning i fag med krav'!BS111=0,"-",BT111)</f>
        <v>-</v>
      </c>
      <c r="BV111" s="136"/>
      <c r="BW111" s="84" t="b">
        <f>OR(BV111='Krav etter opplæringslova'!$B$27,BV111='Krav etter opplæringslova'!$B$30,BV111='Krav etter opplæringslova'!$B$31,BV111='Krav etter opplæringslova'!$B$34)</f>
        <v>0</v>
      </c>
      <c r="BX111" s="84" t="str">
        <f t="shared" si="101"/>
        <v>-</v>
      </c>
      <c r="BY111" s="84">
        <f t="shared" si="102"/>
        <v>30</v>
      </c>
      <c r="BZ111" s="78">
        <f t="shared" si="103"/>
        <v>30</v>
      </c>
      <c r="CA111" s="78" t="str">
        <f t="shared" si="104"/>
        <v>Ja, 30 studiepoeng</v>
      </c>
      <c r="CB111" s="84" t="str">
        <f t="shared" si="105"/>
        <v>Ja, 30 studiepoeng</v>
      </c>
      <c r="CC111" s="101" t="str">
        <f t="shared" si="106"/>
        <v>-</v>
      </c>
      <c r="CD111" s="142"/>
      <c r="CE111" s="82" t="str">
        <f>CONCATENATE("Studiepoeng relevant for: ",'Undervisning i fag med krav'!CD111)</f>
        <v xml:space="preserve">Studiepoeng relevant for: </v>
      </c>
      <c r="CF111" s="82" t="str">
        <f>IF('Undervisning i fag med krav'!CD111=0,"-",CE111)</f>
        <v>-</v>
      </c>
      <c r="CG111" s="136"/>
      <c r="CH111" s="84" t="b">
        <f>OR(CG111='Krav etter opplæringslova'!$B$27,CG111='Krav etter opplæringslova'!$B$30,CG111='Krav etter opplæringslova'!$B$31,CG111='Krav etter opplæringslova'!$B$34)</f>
        <v>0</v>
      </c>
      <c r="CI111" s="84" t="str">
        <f t="shared" si="107"/>
        <v>-</v>
      </c>
      <c r="CJ111" s="84">
        <f t="shared" si="108"/>
        <v>30</v>
      </c>
      <c r="CK111" s="78">
        <f t="shared" si="109"/>
        <v>30</v>
      </c>
      <c r="CL111" s="78" t="str">
        <f t="shared" si="110"/>
        <v>Ja, 30 studiepoeng</v>
      </c>
      <c r="CM111" s="84" t="str">
        <f t="shared" si="111"/>
        <v>Ja, 30 studiepoeng</v>
      </c>
      <c r="CN111" s="106" t="str">
        <f t="shared" si="112"/>
        <v>-</v>
      </c>
      <c r="CO111" s="44"/>
      <c r="CP111" s="45"/>
    </row>
    <row r="112" spans="1:94" s="51" customFormat="1" ht="28.5" x14ac:dyDescent="0.2">
      <c r="A112" s="49">
        <f>'Formell utdanning'!A112</f>
        <v>0</v>
      </c>
      <c r="B112" s="50">
        <f>'Formell utdanning'!B112</f>
        <v>0</v>
      </c>
      <c r="C112" s="94" t="str">
        <f t="shared" si="113"/>
        <v>-</v>
      </c>
      <c r="D112" s="95" t="str">
        <f t="shared" si="114"/>
        <v>-</v>
      </c>
      <c r="E112" s="133"/>
      <c r="F112" s="55" t="str">
        <f>CONCATENATE("Studiepoeng relevant for: ",'Undervisning i fag med krav'!E112)</f>
        <v xml:space="preserve">Studiepoeng relevant for: </v>
      </c>
      <c r="G112" s="82" t="str">
        <f>IF('Undervisning i fag med krav'!E112=0,"-",F112)</f>
        <v>-</v>
      </c>
      <c r="H112" s="136"/>
      <c r="I112" s="84" t="b">
        <f>OR(H112='Krav etter opplæringslova'!$B$27,H112='Krav etter opplæringslova'!$B$30,H112='Krav etter opplæringslova'!$B$31,H112='Krav etter opplæringslova'!$B$34)</f>
        <v>0</v>
      </c>
      <c r="J112" s="84" t="str">
        <f t="shared" si="115"/>
        <v>-</v>
      </c>
      <c r="K112" s="84">
        <f t="shared" si="116"/>
        <v>30</v>
      </c>
      <c r="L112" s="78">
        <f t="shared" si="117"/>
        <v>30</v>
      </c>
      <c r="M112" s="78" t="str">
        <f t="shared" si="70"/>
        <v>Ja, 30 studiepoeng</v>
      </c>
      <c r="N112" s="84" t="str">
        <f t="shared" si="118"/>
        <v>Ja, 30 studiepoeng</v>
      </c>
      <c r="O112" s="99" t="str">
        <f t="shared" si="119"/>
        <v>-</v>
      </c>
      <c r="P112" s="139"/>
      <c r="Q112" s="82" t="str">
        <f>CONCATENATE("Studiepoeng relevant for: ",'Undervisning i fag med krav'!P112)</f>
        <v xml:space="preserve">Studiepoeng relevant for: </v>
      </c>
      <c r="R112" s="82" t="str">
        <f>IF('Undervisning i fag med krav'!P112=0,"-",Q112)</f>
        <v>-</v>
      </c>
      <c r="S112" s="136"/>
      <c r="T112" s="84" t="b">
        <f>OR(S112='Krav etter opplæringslova'!$B$27,S112='Krav etter opplæringslova'!$B$30,S112='Krav etter opplæringslova'!$B$31,S112='Krav etter opplæringslova'!$B$34)</f>
        <v>0</v>
      </c>
      <c r="U112" s="84" t="str">
        <f t="shared" si="71"/>
        <v>-</v>
      </c>
      <c r="V112" s="84">
        <f t="shared" si="72"/>
        <v>30</v>
      </c>
      <c r="W112" s="78">
        <f t="shared" si="73"/>
        <v>30</v>
      </c>
      <c r="X112" s="78" t="str">
        <f t="shared" si="74"/>
        <v>Ja, 30 studiepoeng</v>
      </c>
      <c r="Y112" s="84" t="str">
        <f t="shared" si="75"/>
        <v>Ja, 30 studiepoeng</v>
      </c>
      <c r="Z112" s="99" t="str">
        <f t="shared" si="76"/>
        <v>-</v>
      </c>
      <c r="AA112" s="142"/>
      <c r="AB112" s="82" t="str">
        <f>CONCATENATE("Studiepoeng relevant for: ",'Undervisning i fag med krav'!AA112)</f>
        <v xml:space="preserve">Studiepoeng relevant for: </v>
      </c>
      <c r="AC112" s="82" t="str">
        <f>IF('Undervisning i fag med krav'!AA112=0,"-",AB112)</f>
        <v>-</v>
      </c>
      <c r="AD112" s="136"/>
      <c r="AE112" s="84" t="b">
        <f>OR(AD112='Krav etter opplæringslova'!$B$27,AD112='Krav etter opplæringslova'!$B$30,AD112='Krav etter opplæringslova'!$B$31,AD112='Krav etter opplæringslova'!$B$34)</f>
        <v>0</v>
      </c>
      <c r="AF112" s="84" t="str">
        <f t="shared" si="77"/>
        <v>-</v>
      </c>
      <c r="AG112" s="84">
        <f t="shared" si="78"/>
        <v>30</v>
      </c>
      <c r="AH112" s="78">
        <f t="shared" si="79"/>
        <v>30</v>
      </c>
      <c r="AI112" s="78" t="str">
        <f t="shared" si="80"/>
        <v>Ja, 30 studiepoeng</v>
      </c>
      <c r="AJ112" s="84" t="str">
        <f t="shared" si="81"/>
        <v>Ja, 30 studiepoeng</v>
      </c>
      <c r="AK112" s="99" t="str">
        <f t="shared" si="82"/>
        <v>-</v>
      </c>
      <c r="AL112" s="139"/>
      <c r="AM112" s="82" t="str">
        <f>CONCATENATE("Studiepoeng relevant for: ",'Undervisning i fag med krav'!AL112)</f>
        <v xml:space="preserve">Studiepoeng relevant for: </v>
      </c>
      <c r="AN112" s="82" t="str">
        <f>IF('Undervisning i fag med krav'!AL112=0,"-",AM112)</f>
        <v>-</v>
      </c>
      <c r="AO112" s="136"/>
      <c r="AP112" s="84" t="b">
        <f>OR(AO112='Krav etter opplæringslova'!$B$27,AO112='Krav etter opplæringslova'!$B$30,AO112='Krav etter opplæringslova'!$B$31,AO112='Krav etter opplæringslova'!$B$34)</f>
        <v>0</v>
      </c>
      <c r="AQ112" s="84" t="str">
        <f t="shared" si="83"/>
        <v>-</v>
      </c>
      <c r="AR112" s="84">
        <f t="shared" si="84"/>
        <v>30</v>
      </c>
      <c r="AS112" s="78">
        <f t="shared" si="85"/>
        <v>30</v>
      </c>
      <c r="AT112" s="78" t="str">
        <f t="shared" si="86"/>
        <v>Ja, 30 studiepoeng</v>
      </c>
      <c r="AU112" s="84" t="str">
        <f t="shared" si="87"/>
        <v>Ja, 30 studiepoeng</v>
      </c>
      <c r="AV112" s="99" t="str">
        <f t="shared" si="88"/>
        <v>-</v>
      </c>
      <c r="AW112" s="142"/>
      <c r="AX112" s="82" t="str">
        <f>CONCATENATE("Studiepoeng relevant for: ",'Undervisning i fag med krav'!AW112)</f>
        <v xml:space="preserve">Studiepoeng relevant for: </v>
      </c>
      <c r="AY112" s="82" t="str">
        <f>IF('Undervisning i fag med krav'!AW112=0,"-",AX112)</f>
        <v>-</v>
      </c>
      <c r="AZ112" s="136"/>
      <c r="BA112" s="84" t="b">
        <f>OR(AZ112='Krav etter opplæringslova'!$B$27,AZ112='Krav etter opplæringslova'!$B$30,AZ112='Krav etter opplæringslova'!$B$31,AZ112='Krav etter opplæringslova'!$B$34)</f>
        <v>0</v>
      </c>
      <c r="BB112" s="84" t="str">
        <f t="shared" si="89"/>
        <v>-</v>
      </c>
      <c r="BC112" s="84">
        <f t="shared" si="90"/>
        <v>30</v>
      </c>
      <c r="BD112" s="78">
        <f t="shared" si="91"/>
        <v>30</v>
      </c>
      <c r="BE112" s="78" t="str">
        <f t="shared" si="92"/>
        <v>Ja, 30 studiepoeng</v>
      </c>
      <c r="BF112" s="84" t="str">
        <f t="shared" si="93"/>
        <v>Ja, 30 studiepoeng</v>
      </c>
      <c r="BG112" s="99" t="str">
        <f t="shared" si="94"/>
        <v>-</v>
      </c>
      <c r="BH112" s="139"/>
      <c r="BI112" s="82" t="str">
        <f>CONCATENATE("Studiepoeng relevant for: ",'Undervisning i fag med krav'!BH112)</f>
        <v xml:space="preserve">Studiepoeng relevant for: </v>
      </c>
      <c r="BJ112" s="82" t="str">
        <f>IF('Undervisning i fag med krav'!BH112=0,"-",BI112)</f>
        <v>-</v>
      </c>
      <c r="BK112" s="136"/>
      <c r="BL112" s="84" t="b">
        <f>OR(BK112='Krav etter opplæringslova'!$B$27,BK112='Krav etter opplæringslova'!$B$30,BK112='Krav etter opplæringslova'!$B$31,BK112='Krav etter opplæringslova'!$B$34)</f>
        <v>0</v>
      </c>
      <c r="BM112" s="84" t="str">
        <f t="shared" si="95"/>
        <v>-</v>
      </c>
      <c r="BN112" s="84">
        <f t="shared" si="96"/>
        <v>30</v>
      </c>
      <c r="BO112" s="78">
        <f t="shared" si="97"/>
        <v>30</v>
      </c>
      <c r="BP112" s="78" t="str">
        <f t="shared" si="98"/>
        <v>Ja, 30 studiepoeng</v>
      </c>
      <c r="BQ112" s="84" t="str">
        <f t="shared" si="99"/>
        <v>Ja, 30 studiepoeng</v>
      </c>
      <c r="BR112" s="101" t="str">
        <f t="shared" si="100"/>
        <v>-</v>
      </c>
      <c r="BS112" s="142"/>
      <c r="BT112" s="82" t="str">
        <f>CONCATENATE("Studiepoeng relevant for: ",'Undervisning i fag med krav'!BS112)</f>
        <v xml:space="preserve">Studiepoeng relevant for: </v>
      </c>
      <c r="BU112" s="82" t="str">
        <f>IF('Undervisning i fag med krav'!BS112=0,"-",BT112)</f>
        <v>-</v>
      </c>
      <c r="BV112" s="136"/>
      <c r="BW112" s="84" t="b">
        <f>OR(BV112='Krav etter opplæringslova'!$B$27,BV112='Krav etter opplæringslova'!$B$30,BV112='Krav etter opplæringslova'!$B$31,BV112='Krav etter opplæringslova'!$B$34)</f>
        <v>0</v>
      </c>
      <c r="BX112" s="84" t="str">
        <f t="shared" si="101"/>
        <v>-</v>
      </c>
      <c r="BY112" s="84">
        <f t="shared" si="102"/>
        <v>30</v>
      </c>
      <c r="BZ112" s="78">
        <f t="shared" si="103"/>
        <v>30</v>
      </c>
      <c r="CA112" s="78" t="str">
        <f t="shared" si="104"/>
        <v>Ja, 30 studiepoeng</v>
      </c>
      <c r="CB112" s="84" t="str">
        <f t="shared" si="105"/>
        <v>Ja, 30 studiepoeng</v>
      </c>
      <c r="CC112" s="101" t="str">
        <f t="shared" si="106"/>
        <v>-</v>
      </c>
      <c r="CD112" s="142"/>
      <c r="CE112" s="82" t="str">
        <f>CONCATENATE("Studiepoeng relevant for: ",'Undervisning i fag med krav'!CD112)</f>
        <v xml:space="preserve">Studiepoeng relevant for: </v>
      </c>
      <c r="CF112" s="82" t="str">
        <f>IF('Undervisning i fag med krav'!CD112=0,"-",CE112)</f>
        <v>-</v>
      </c>
      <c r="CG112" s="136"/>
      <c r="CH112" s="84" t="b">
        <f>OR(CG112='Krav etter opplæringslova'!$B$27,CG112='Krav etter opplæringslova'!$B$30,CG112='Krav etter opplæringslova'!$B$31,CG112='Krav etter opplæringslova'!$B$34)</f>
        <v>0</v>
      </c>
      <c r="CI112" s="84" t="str">
        <f t="shared" si="107"/>
        <v>-</v>
      </c>
      <c r="CJ112" s="84">
        <f t="shared" si="108"/>
        <v>30</v>
      </c>
      <c r="CK112" s="78">
        <f t="shared" si="109"/>
        <v>30</v>
      </c>
      <c r="CL112" s="78" t="str">
        <f t="shared" si="110"/>
        <v>Ja, 30 studiepoeng</v>
      </c>
      <c r="CM112" s="84" t="str">
        <f t="shared" si="111"/>
        <v>Ja, 30 studiepoeng</v>
      </c>
      <c r="CN112" s="106" t="str">
        <f t="shared" si="112"/>
        <v>-</v>
      </c>
      <c r="CO112" s="44"/>
      <c r="CP112" s="45"/>
    </row>
    <row r="113" spans="1:94" s="51" customFormat="1" ht="28.5" x14ac:dyDescent="0.2">
      <c r="A113" s="49">
        <f>'Formell utdanning'!A113</f>
        <v>0</v>
      </c>
      <c r="B113" s="50">
        <f>'Formell utdanning'!B113</f>
        <v>0</v>
      </c>
      <c r="C113" s="94" t="str">
        <f t="shared" si="113"/>
        <v>-</v>
      </c>
      <c r="D113" s="95" t="str">
        <f t="shared" si="114"/>
        <v>-</v>
      </c>
      <c r="E113" s="133"/>
      <c r="F113" s="55" t="str">
        <f>CONCATENATE("Studiepoeng relevant for: ",'Undervisning i fag med krav'!E113)</f>
        <v xml:space="preserve">Studiepoeng relevant for: </v>
      </c>
      <c r="G113" s="82" t="str">
        <f>IF('Undervisning i fag med krav'!E113=0,"-",F113)</f>
        <v>-</v>
      </c>
      <c r="H113" s="136"/>
      <c r="I113" s="84" t="b">
        <f>OR(H113='Krav etter opplæringslova'!$B$27,H113='Krav etter opplæringslova'!$B$30,H113='Krav etter opplæringslova'!$B$31,H113='Krav etter opplæringslova'!$B$34)</f>
        <v>0</v>
      </c>
      <c r="J113" s="84" t="str">
        <f t="shared" si="115"/>
        <v>-</v>
      </c>
      <c r="K113" s="84">
        <f t="shared" si="116"/>
        <v>30</v>
      </c>
      <c r="L113" s="78">
        <f t="shared" si="117"/>
        <v>30</v>
      </c>
      <c r="M113" s="78" t="str">
        <f t="shared" si="70"/>
        <v>Ja, 30 studiepoeng</v>
      </c>
      <c r="N113" s="84" t="str">
        <f t="shared" si="118"/>
        <v>Ja, 30 studiepoeng</v>
      </c>
      <c r="O113" s="99" t="str">
        <f t="shared" si="119"/>
        <v>-</v>
      </c>
      <c r="P113" s="139"/>
      <c r="Q113" s="82" t="str">
        <f>CONCATENATE("Studiepoeng relevant for: ",'Undervisning i fag med krav'!P113)</f>
        <v xml:space="preserve">Studiepoeng relevant for: </v>
      </c>
      <c r="R113" s="82" t="str">
        <f>IF('Undervisning i fag med krav'!P113=0,"-",Q113)</f>
        <v>-</v>
      </c>
      <c r="S113" s="136"/>
      <c r="T113" s="84" t="b">
        <f>OR(S113='Krav etter opplæringslova'!$B$27,S113='Krav etter opplæringslova'!$B$30,S113='Krav etter opplæringslova'!$B$31,S113='Krav etter opplæringslova'!$B$34)</f>
        <v>0</v>
      </c>
      <c r="U113" s="84" t="str">
        <f t="shared" si="71"/>
        <v>-</v>
      </c>
      <c r="V113" s="84">
        <f t="shared" si="72"/>
        <v>30</v>
      </c>
      <c r="W113" s="78">
        <f t="shared" si="73"/>
        <v>30</v>
      </c>
      <c r="X113" s="78" t="str">
        <f t="shared" si="74"/>
        <v>Ja, 30 studiepoeng</v>
      </c>
      <c r="Y113" s="84" t="str">
        <f t="shared" si="75"/>
        <v>Ja, 30 studiepoeng</v>
      </c>
      <c r="Z113" s="99" t="str">
        <f t="shared" si="76"/>
        <v>-</v>
      </c>
      <c r="AA113" s="142"/>
      <c r="AB113" s="82" t="str">
        <f>CONCATENATE("Studiepoeng relevant for: ",'Undervisning i fag med krav'!AA113)</f>
        <v xml:space="preserve">Studiepoeng relevant for: </v>
      </c>
      <c r="AC113" s="82" t="str">
        <f>IF('Undervisning i fag med krav'!AA113=0,"-",AB113)</f>
        <v>-</v>
      </c>
      <c r="AD113" s="136"/>
      <c r="AE113" s="84" t="b">
        <f>OR(AD113='Krav etter opplæringslova'!$B$27,AD113='Krav etter opplæringslova'!$B$30,AD113='Krav etter opplæringslova'!$B$31,AD113='Krav etter opplæringslova'!$B$34)</f>
        <v>0</v>
      </c>
      <c r="AF113" s="84" t="str">
        <f t="shared" si="77"/>
        <v>-</v>
      </c>
      <c r="AG113" s="84">
        <f t="shared" si="78"/>
        <v>30</v>
      </c>
      <c r="AH113" s="78">
        <f t="shared" si="79"/>
        <v>30</v>
      </c>
      <c r="AI113" s="78" t="str">
        <f t="shared" si="80"/>
        <v>Ja, 30 studiepoeng</v>
      </c>
      <c r="AJ113" s="84" t="str">
        <f t="shared" si="81"/>
        <v>Ja, 30 studiepoeng</v>
      </c>
      <c r="AK113" s="99" t="str">
        <f t="shared" si="82"/>
        <v>-</v>
      </c>
      <c r="AL113" s="139"/>
      <c r="AM113" s="82" t="str">
        <f>CONCATENATE("Studiepoeng relevant for: ",'Undervisning i fag med krav'!AL113)</f>
        <v xml:space="preserve">Studiepoeng relevant for: </v>
      </c>
      <c r="AN113" s="82" t="str">
        <f>IF('Undervisning i fag med krav'!AL113=0,"-",AM113)</f>
        <v>-</v>
      </c>
      <c r="AO113" s="136"/>
      <c r="AP113" s="84" t="b">
        <f>OR(AO113='Krav etter opplæringslova'!$B$27,AO113='Krav etter opplæringslova'!$B$30,AO113='Krav etter opplæringslova'!$B$31,AO113='Krav etter opplæringslova'!$B$34)</f>
        <v>0</v>
      </c>
      <c r="AQ113" s="84" t="str">
        <f t="shared" si="83"/>
        <v>-</v>
      </c>
      <c r="AR113" s="84">
        <f t="shared" si="84"/>
        <v>30</v>
      </c>
      <c r="AS113" s="78">
        <f t="shared" si="85"/>
        <v>30</v>
      </c>
      <c r="AT113" s="78" t="str">
        <f t="shared" si="86"/>
        <v>Ja, 30 studiepoeng</v>
      </c>
      <c r="AU113" s="84" t="str">
        <f t="shared" si="87"/>
        <v>Ja, 30 studiepoeng</v>
      </c>
      <c r="AV113" s="99" t="str">
        <f t="shared" si="88"/>
        <v>-</v>
      </c>
      <c r="AW113" s="142"/>
      <c r="AX113" s="82" t="str">
        <f>CONCATENATE("Studiepoeng relevant for: ",'Undervisning i fag med krav'!AW113)</f>
        <v xml:space="preserve">Studiepoeng relevant for: </v>
      </c>
      <c r="AY113" s="82" t="str">
        <f>IF('Undervisning i fag med krav'!AW113=0,"-",AX113)</f>
        <v>-</v>
      </c>
      <c r="AZ113" s="136"/>
      <c r="BA113" s="84" t="b">
        <f>OR(AZ113='Krav etter opplæringslova'!$B$27,AZ113='Krav etter opplæringslova'!$B$30,AZ113='Krav etter opplæringslova'!$B$31,AZ113='Krav etter opplæringslova'!$B$34)</f>
        <v>0</v>
      </c>
      <c r="BB113" s="84" t="str">
        <f t="shared" si="89"/>
        <v>-</v>
      </c>
      <c r="BC113" s="84">
        <f t="shared" si="90"/>
        <v>30</v>
      </c>
      <c r="BD113" s="78">
        <f t="shared" si="91"/>
        <v>30</v>
      </c>
      <c r="BE113" s="78" t="str">
        <f t="shared" si="92"/>
        <v>Ja, 30 studiepoeng</v>
      </c>
      <c r="BF113" s="84" t="str">
        <f t="shared" si="93"/>
        <v>Ja, 30 studiepoeng</v>
      </c>
      <c r="BG113" s="99" t="str">
        <f t="shared" si="94"/>
        <v>-</v>
      </c>
      <c r="BH113" s="139"/>
      <c r="BI113" s="82" t="str">
        <f>CONCATENATE("Studiepoeng relevant for: ",'Undervisning i fag med krav'!BH113)</f>
        <v xml:space="preserve">Studiepoeng relevant for: </v>
      </c>
      <c r="BJ113" s="82" t="str">
        <f>IF('Undervisning i fag med krav'!BH113=0,"-",BI113)</f>
        <v>-</v>
      </c>
      <c r="BK113" s="136"/>
      <c r="BL113" s="84" t="b">
        <f>OR(BK113='Krav etter opplæringslova'!$B$27,BK113='Krav etter opplæringslova'!$B$30,BK113='Krav etter opplæringslova'!$B$31,BK113='Krav etter opplæringslova'!$B$34)</f>
        <v>0</v>
      </c>
      <c r="BM113" s="84" t="str">
        <f t="shared" si="95"/>
        <v>-</v>
      </c>
      <c r="BN113" s="84">
        <f t="shared" si="96"/>
        <v>30</v>
      </c>
      <c r="BO113" s="78">
        <f t="shared" si="97"/>
        <v>30</v>
      </c>
      <c r="BP113" s="78" t="str">
        <f t="shared" si="98"/>
        <v>Ja, 30 studiepoeng</v>
      </c>
      <c r="BQ113" s="84" t="str">
        <f t="shared" si="99"/>
        <v>Ja, 30 studiepoeng</v>
      </c>
      <c r="BR113" s="101" t="str">
        <f t="shared" si="100"/>
        <v>-</v>
      </c>
      <c r="BS113" s="142"/>
      <c r="BT113" s="82" t="str">
        <f>CONCATENATE("Studiepoeng relevant for: ",'Undervisning i fag med krav'!BS113)</f>
        <v xml:space="preserve">Studiepoeng relevant for: </v>
      </c>
      <c r="BU113" s="82" t="str">
        <f>IF('Undervisning i fag med krav'!BS113=0,"-",BT113)</f>
        <v>-</v>
      </c>
      <c r="BV113" s="136"/>
      <c r="BW113" s="84" t="b">
        <f>OR(BV113='Krav etter opplæringslova'!$B$27,BV113='Krav etter opplæringslova'!$B$30,BV113='Krav etter opplæringslova'!$B$31,BV113='Krav etter opplæringslova'!$B$34)</f>
        <v>0</v>
      </c>
      <c r="BX113" s="84" t="str">
        <f t="shared" si="101"/>
        <v>-</v>
      </c>
      <c r="BY113" s="84">
        <f t="shared" si="102"/>
        <v>30</v>
      </c>
      <c r="BZ113" s="78">
        <f t="shared" si="103"/>
        <v>30</v>
      </c>
      <c r="CA113" s="78" t="str">
        <f t="shared" si="104"/>
        <v>Ja, 30 studiepoeng</v>
      </c>
      <c r="CB113" s="84" t="str">
        <f t="shared" si="105"/>
        <v>Ja, 30 studiepoeng</v>
      </c>
      <c r="CC113" s="101" t="str">
        <f t="shared" si="106"/>
        <v>-</v>
      </c>
      <c r="CD113" s="142"/>
      <c r="CE113" s="82" t="str">
        <f>CONCATENATE("Studiepoeng relevant for: ",'Undervisning i fag med krav'!CD113)</f>
        <v xml:space="preserve">Studiepoeng relevant for: </v>
      </c>
      <c r="CF113" s="82" t="str">
        <f>IF('Undervisning i fag med krav'!CD113=0,"-",CE113)</f>
        <v>-</v>
      </c>
      <c r="CG113" s="136"/>
      <c r="CH113" s="84" t="b">
        <f>OR(CG113='Krav etter opplæringslova'!$B$27,CG113='Krav etter opplæringslova'!$B$30,CG113='Krav etter opplæringslova'!$B$31,CG113='Krav etter opplæringslova'!$B$34)</f>
        <v>0</v>
      </c>
      <c r="CI113" s="84" t="str">
        <f t="shared" si="107"/>
        <v>-</v>
      </c>
      <c r="CJ113" s="84">
        <f t="shared" si="108"/>
        <v>30</v>
      </c>
      <c r="CK113" s="78">
        <f t="shared" si="109"/>
        <v>30</v>
      </c>
      <c r="CL113" s="78" t="str">
        <f t="shared" si="110"/>
        <v>Ja, 30 studiepoeng</v>
      </c>
      <c r="CM113" s="84" t="str">
        <f t="shared" si="111"/>
        <v>Ja, 30 studiepoeng</v>
      </c>
      <c r="CN113" s="106" t="str">
        <f t="shared" si="112"/>
        <v>-</v>
      </c>
      <c r="CO113" s="44"/>
      <c r="CP113" s="45"/>
    </row>
    <row r="114" spans="1:94" s="51" customFormat="1" ht="28.5" x14ac:dyDescent="0.2">
      <c r="A114" s="49">
        <f>'Formell utdanning'!A114</f>
        <v>0</v>
      </c>
      <c r="B114" s="50">
        <f>'Formell utdanning'!B114</f>
        <v>0</v>
      </c>
      <c r="C114" s="94" t="str">
        <f t="shared" si="113"/>
        <v>-</v>
      </c>
      <c r="D114" s="95" t="str">
        <f t="shared" si="114"/>
        <v>-</v>
      </c>
      <c r="E114" s="133"/>
      <c r="F114" s="55" t="str">
        <f>CONCATENATE("Studiepoeng relevant for: ",'Undervisning i fag med krav'!E114)</f>
        <v xml:space="preserve">Studiepoeng relevant for: </v>
      </c>
      <c r="G114" s="82" t="str">
        <f>IF('Undervisning i fag med krav'!E114=0,"-",F114)</f>
        <v>-</v>
      </c>
      <c r="H114" s="136"/>
      <c r="I114" s="84" t="b">
        <f>OR(H114='Krav etter opplæringslova'!$B$27,H114='Krav etter opplæringslova'!$B$30,H114='Krav etter opplæringslova'!$B$31,H114='Krav etter opplæringslova'!$B$34)</f>
        <v>0</v>
      </c>
      <c r="J114" s="84" t="str">
        <f t="shared" si="115"/>
        <v>-</v>
      </c>
      <c r="K114" s="84">
        <f t="shared" si="116"/>
        <v>30</v>
      </c>
      <c r="L114" s="78">
        <f t="shared" si="117"/>
        <v>30</v>
      </c>
      <c r="M114" s="78" t="str">
        <f t="shared" si="70"/>
        <v>Ja, 30 studiepoeng</v>
      </c>
      <c r="N114" s="84" t="str">
        <f t="shared" si="118"/>
        <v>Ja, 30 studiepoeng</v>
      </c>
      <c r="O114" s="99" t="str">
        <f t="shared" si="119"/>
        <v>-</v>
      </c>
      <c r="P114" s="139"/>
      <c r="Q114" s="82" t="str">
        <f>CONCATENATE("Studiepoeng relevant for: ",'Undervisning i fag med krav'!P114)</f>
        <v xml:space="preserve">Studiepoeng relevant for: </v>
      </c>
      <c r="R114" s="82" t="str">
        <f>IF('Undervisning i fag med krav'!P114=0,"-",Q114)</f>
        <v>-</v>
      </c>
      <c r="S114" s="136"/>
      <c r="T114" s="84" t="b">
        <f>OR(S114='Krav etter opplæringslova'!$B$27,S114='Krav etter opplæringslova'!$B$30,S114='Krav etter opplæringslova'!$B$31,S114='Krav etter opplæringslova'!$B$34)</f>
        <v>0</v>
      </c>
      <c r="U114" s="84" t="str">
        <f t="shared" si="71"/>
        <v>-</v>
      </c>
      <c r="V114" s="84">
        <f t="shared" si="72"/>
        <v>30</v>
      </c>
      <c r="W114" s="78">
        <f t="shared" si="73"/>
        <v>30</v>
      </c>
      <c r="X114" s="78" t="str">
        <f t="shared" si="74"/>
        <v>Ja, 30 studiepoeng</v>
      </c>
      <c r="Y114" s="84" t="str">
        <f t="shared" si="75"/>
        <v>Ja, 30 studiepoeng</v>
      </c>
      <c r="Z114" s="99" t="str">
        <f t="shared" si="76"/>
        <v>-</v>
      </c>
      <c r="AA114" s="142"/>
      <c r="AB114" s="82" t="str">
        <f>CONCATENATE("Studiepoeng relevant for: ",'Undervisning i fag med krav'!AA114)</f>
        <v xml:space="preserve">Studiepoeng relevant for: </v>
      </c>
      <c r="AC114" s="82" t="str">
        <f>IF('Undervisning i fag med krav'!AA114=0,"-",AB114)</f>
        <v>-</v>
      </c>
      <c r="AD114" s="136"/>
      <c r="AE114" s="84" t="b">
        <f>OR(AD114='Krav etter opplæringslova'!$B$27,AD114='Krav etter opplæringslova'!$B$30,AD114='Krav etter opplæringslova'!$B$31,AD114='Krav etter opplæringslova'!$B$34)</f>
        <v>0</v>
      </c>
      <c r="AF114" s="84" t="str">
        <f t="shared" si="77"/>
        <v>-</v>
      </c>
      <c r="AG114" s="84">
        <f t="shared" si="78"/>
        <v>30</v>
      </c>
      <c r="AH114" s="78">
        <f t="shared" si="79"/>
        <v>30</v>
      </c>
      <c r="AI114" s="78" t="str">
        <f t="shared" si="80"/>
        <v>Ja, 30 studiepoeng</v>
      </c>
      <c r="AJ114" s="84" t="str">
        <f t="shared" si="81"/>
        <v>Ja, 30 studiepoeng</v>
      </c>
      <c r="AK114" s="99" t="str">
        <f t="shared" si="82"/>
        <v>-</v>
      </c>
      <c r="AL114" s="139"/>
      <c r="AM114" s="82" t="str">
        <f>CONCATENATE("Studiepoeng relevant for: ",'Undervisning i fag med krav'!AL114)</f>
        <v xml:space="preserve">Studiepoeng relevant for: </v>
      </c>
      <c r="AN114" s="82" t="str">
        <f>IF('Undervisning i fag med krav'!AL114=0,"-",AM114)</f>
        <v>-</v>
      </c>
      <c r="AO114" s="136"/>
      <c r="AP114" s="84" t="b">
        <f>OR(AO114='Krav etter opplæringslova'!$B$27,AO114='Krav etter opplæringslova'!$B$30,AO114='Krav etter opplæringslova'!$B$31,AO114='Krav etter opplæringslova'!$B$34)</f>
        <v>0</v>
      </c>
      <c r="AQ114" s="84" t="str">
        <f t="shared" si="83"/>
        <v>-</v>
      </c>
      <c r="AR114" s="84">
        <f t="shared" si="84"/>
        <v>30</v>
      </c>
      <c r="AS114" s="78">
        <f t="shared" si="85"/>
        <v>30</v>
      </c>
      <c r="AT114" s="78" t="str">
        <f t="shared" si="86"/>
        <v>Ja, 30 studiepoeng</v>
      </c>
      <c r="AU114" s="84" t="str">
        <f t="shared" si="87"/>
        <v>Ja, 30 studiepoeng</v>
      </c>
      <c r="AV114" s="99" t="str">
        <f t="shared" si="88"/>
        <v>-</v>
      </c>
      <c r="AW114" s="142"/>
      <c r="AX114" s="82" t="str">
        <f>CONCATENATE("Studiepoeng relevant for: ",'Undervisning i fag med krav'!AW114)</f>
        <v xml:space="preserve">Studiepoeng relevant for: </v>
      </c>
      <c r="AY114" s="82" t="str">
        <f>IF('Undervisning i fag med krav'!AW114=0,"-",AX114)</f>
        <v>-</v>
      </c>
      <c r="AZ114" s="136"/>
      <c r="BA114" s="84" t="b">
        <f>OR(AZ114='Krav etter opplæringslova'!$B$27,AZ114='Krav etter opplæringslova'!$B$30,AZ114='Krav etter opplæringslova'!$B$31,AZ114='Krav etter opplæringslova'!$B$34)</f>
        <v>0</v>
      </c>
      <c r="BB114" s="84" t="str">
        <f t="shared" si="89"/>
        <v>-</v>
      </c>
      <c r="BC114" s="84">
        <f t="shared" si="90"/>
        <v>30</v>
      </c>
      <c r="BD114" s="78">
        <f t="shared" si="91"/>
        <v>30</v>
      </c>
      <c r="BE114" s="78" t="str">
        <f t="shared" si="92"/>
        <v>Ja, 30 studiepoeng</v>
      </c>
      <c r="BF114" s="84" t="str">
        <f t="shared" si="93"/>
        <v>Ja, 30 studiepoeng</v>
      </c>
      <c r="BG114" s="99" t="str">
        <f t="shared" si="94"/>
        <v>-</v>
      </c>
      <c r="BH114" s="139"/>
      <c r="BI114" s="82" t="str">
        <f>CONCATENATE("Studiepoeng relevant for: ",'Undervisning i fag med krav'!BH114)</f>
        <v xml:space="preserve">Studiepoeng relevant for: </v>
      </c>
      <c r="BJ114" s="82" t="str">
        <f>IF('Undervisning i fag med krav'!BH114=0,"-",BI114)</f>
        <v>-</v>
      </c>
      <c r="BK114" s="136"/>
      <c r="BL114" s="84" t="b">
        <f>OR(BK114='Krav etter opplæringslova'!$B$27,BK114='Krav etter opplæringslova'!$B$30,BK114='Krav etter opplæringslova'!$B$31,BK114='Krav etter opplæringslova'!$B$34)</f>
        <v>0</v>
      </c>
      <c r="BM114" s="84" t="str">
        <f t="shared" si="95"/>
        <v>-</v>
      </c>
      <c r="BN114" s="84">
        <f t="shared" si="96"/>
        <v>30</v>
      </c>
      <c r="BO114" s="78">
        <f t="shared" si="97"/>
        <v>30</v>
      </c>
      <c r="BP114" s="78" t="str">
        <f t="shared" si="98"/>
        <v>Ja, 30 studiepoeng</v>
      </c>
      <c r="BQ114" s="84" t="str">
        <f t="shared" si="99"/>
        <v>Ja, 30 studiepoeng</v>
      </c>
      <c r="BR114" s="101" t="str">
        <f t="shared" si="100"/>
        <v>-</v>
      </c>
      <c r="BS114" s="142"/>
      <c r="BT114" s="82" t="str">
        <f>CONCATENATE("Studiepoeng relevant for: ",'Undervisning i fag med krav'!BS114)</f>
        <v xml:space="preserve">Studiepoeng relevant for: </v>
      </c>
      <c r="BU114" s="82" t="str">
        <f>IF('Undervisning i fag med krav'!BS114=0,"-",BT114)</f>
        <v>-</v>
      </c>
      <c r="BV114" s="136"/>
      <c r="BW114" s="84" t="b">
        <f>OR(BV114='Krav etter opplæringslova'!$B$27,BV114='Krav etter opplæringslova'!$B$30,BV114='Krav etter opplæringslova'!$B$31,BV114='Krav etter opplæringslova'!$B$34)</f>
        <v>0</v>
      </c>
      <c r="BX114" s="84" t="str">
        <f t="shared" si="101"/>
        <v>-</v>
      </c>
      <c r="BY114" s="84">
        <f t="shared" si="102"/>
        <v>30</v>
      </c>
      <c r="BZ114" s="78">
        <f t="shared" si="103"/>
        <v>30</v>
      </c>
      <c r="CA114" s="78" t="str">
        <f t="shared" si="104"/>
        <v>Ja, 30 studiepoeng</v>
      </c>
      <c r="CB114" s="84" t="str">
        <f t="shared" si="105"/>
        <v>Ja, 30 studiepoeng</v>
      </c>
      <c r="CC114" s="101" t="str">
        <f t="shared" si="106"/>
        <v>-</v>
      </c>
      <c r="CD114" s="142"/>
      <c r="CE114" s="82" t="str">
        <f>CONCATENATE("Studiepoeng relevant for: ",'Undervisning i fag med krav'!CD114)</f>
        <v xml:space="preserve">Studiepoeng relevant for: </v>
      </c>
      <c r="CF114" s="82" t="str">
        <f>IF('Undervisning i fag med krav'!CD114=0,"-",CE114)</f>
        <v>-</v>
      </c>
      <c r="CG114" s="136"/>
      <c r="CH114" s="84" t="b">
        <f>OR(CG114='Krav etter opplæringslova'!$B$27,CG114='Krav etter opplæringslova'!$B$30,CG114='Krav etter opplæringslova'!$B$31,CG114='Krav etter opplæringslova'!$B$34)</f>
        <v>0</v>
      </c>
      <c r="CI114" s="84" t="str">
        <f t="shared" si="107"/>
        <v>-</v>
      </c>
      <c r="CJ114" s="84">
        <f t="shared" si="108"/>
        <v>30</v>
      </c>
      <c r="CK114" s="78">
        <f t="shared" si="109"/>
        <v>30</v>
      </c>
      <c r="CL114" s="78" t="str">
        <f t="shared" si="110"/>
        <v>Ja, 30 studiepoeng</v>
      </c>
      <c r="CM114" s="84" t="str">
        <f t="shared" si="111"/>
        <v>Ja, 30 studiepoeng</v>
      </c>
      <c r="CN114" s="106" t="str">
        <f t="shared" si="112"/>
        <v>-</v>
      </c>
      <c r="CO114" s="44"/>
      <c r="CP114" s="45"/>
    </row>
    <row r="115" spans="1:94" s="51" customFormat="1" ht="28.5" x14ac:dyDescent="0.2">
      <c r="A115" s="49">
        <f>'Formell utdanning'!A115</f>
        <v>0</v>
      </c>
      <c r="B115" s="50">
        <f>'Formell utdanning'!B115</f>
        <v>0</v>
      </c>
      <c r="C115" s="94" t="str">
        <f t="shared" si="113"/>
        <v>-</v>
      </c>
      <c r="D115" s="95" t="str">
        <f t="shared" si="114"/>
        <v>-</v>
      </c>
      <c r="E115" s="133"/>
      <c r="F115" s="55" t="str">
        <f>CONCATENATE("Studiepoeng relevant for: ",'Undervisning i fag med krav'!E115)</f>
        <v xml:space="preserve">Studiepoeng relevant for: </v>
      </c>
      <c r="G115" s="82" t="str">
        <f>IF('Undervisning i fag med krav'!E115=0,"-",F115)</f>
        <v>-</v>
      </c>
      <c r="H115" s="136"/>
      <c r="I115" s="84" t="b">
        <f>OR(H115='Krav etter opplæringslova'!$B$27,H115='Krav etter opplæringslova'!$B$30,H115='Krav etter opplæringslova'!$B$31,H115='Krav etter opplæringslova'!$B$34)</f>
        <v>0</v>
      </c>
      <c r="J115" s="84" t="str">
        <f t="shared" si="115"/>
        <v>-</v>
      </c>
      <c r="K115" s="84">
        <f t="shared" si="116"/>
        <v>30</v>
      </c>
      <c r="L115" s="78">
        <f t="shared" si="117"/>
        <v>30</v>
      </c>
      <c r="M115" s="78" t="str">
        <f t="shared" si="70"/>
        <v>Ja, 30 studiepoeng</v>
      </c>
      <c r="N115" s="84" t="str">
        <f t="shared" si="118"/>
        <v>Ja, 30 studiepoeng</v>
      </c>
      <c r="O115" s="99" t="str">
        <f t="shared" si="119"/>
        <v>-</v>
      </c>
      <c r="P115" s="139"/>
      <c r="Q115" s="82" t="str">
        <f>CONCATENATE("Studiepoeng relevant for: ",'Undervisning i fag med krav'!P115)</f>
        <v xml:space="preserve">Studiepoeng relevant for: </v>
      </c>
      <c r="R115" s="82" t="str">
        <f>IF('Undervisning i fag med krav'!P115=0,"-",Q115)</f>
        <v>-</v>
      </c>
      <c r="S115" s="136"/>
      <c r="T115" s="84" t="b">
        <f>OR(S115='Krav etter opplæringslova'!$B$27,S115='Krav etter opplæringslova'!$B$30,S115='Krav etter opplæringslova'!$B$31,S115='Krav etter opplæringslova'!$B$34)</f>
        <v>0</v>
      </c>
      <c r="U115" s="84" t="str">
        <f t="shared" si="71"/>
        <v>-</v>
      </c>
      <c r="V115" s="84">
        <f t="shared" si="72"/>
        <v>30</v>
      </c>
      <c r="W115" s="78">
        <f t="shared" si="73"/>
        <v>30</v>
      </c>
      <c r="X115" s="78" t="str">
        <f t="shared" si="74"/>
        <v>Ja, 30 studiepoeng</v>
      </c>
      <c r="Y115" s="84" t="str">
        <f t="shared" si="75"/>
        <v>Ja, 30 studiepoeng</v>
      </c>
      <c r="Z115" s="99" t="str">
        <f t="shared" si="76"/>
        <v>-</v>
      </c>
      <c r="AA115" s="142"/>
      <c r="AB115" s="82" t="str">
        <f>CONCATENATE("Studiepoeng relevant for: ",'Undervisning i fag med krav'!AA115)</f>
        <v xml:space="preserve">Studiepoeng relevant for: </v>
      </c>
      <c r="AC115" s="82" t="str">
        <f>IF('Undervisning i fag med krav'!AA115=0,"-",AB115)</f>
        <v>-</v>
      </c>
      <c r="AD115" s="136"/>
      <c r="AE115" s="84" t="b">
        <f>OR(AD115='Krav etter opplæringslova'!$B$27,AD115='Krav etter opplæringslova'!$B$30,AD115='Krav etter opplæringslova'!$B$31,AD115='Krav etter opplæringslova'!$B$34)</f>
        <v>0</v>
      </c>
      <c r="AF115" s="84" t="str">
        <f t="shared" si="77"/>
        <v>-</v>
      </c>
      <c r="AG115" s="84">
        <f t="shared" si="78"/>
        <v>30</v>
      </c>
      <c r="AH115" s="78">
        <f t="shared" si="79"/>
        <v>30</v>
      </c>
      <c r="AI115" s="78" t="str">
        <f t="shared" si="80"/>
        <v>Ja, 30 studiepoeng</v>
      </c>
      <c r="AJ115" s="84" t="str">
        <f t="shared" si="81"/>
        <v>Ja, 30 studiepoeng</v>
      </c>
      <c r="AK115" s="99" t="str">
        <f t="shared" si="82"/>
        <v>-</v>
      </c>
      <c r="AL115" s="139"/>
      <c r="AM115" s="82" t="str">
        <f>CONCATENATE("Studiepoeng relevant for: ",'Undervisning i fag med krav'!AL115)</f>
        <v xml:space="preserve">Studiepoeng relevant for: </v>
      </c>
      <c r="AN115" s="82" t="str">
        <f>IF('Undervisning i fag med krav'!AL115=0,"-",AM115)</f>
        <v>-</v>
      </c>
      <c r="AO115" s="136"/>
      <c r="AP115" s="84" t="b">
        <f>OR(AO115='Krav etter opplæringslova'!$B$27,AO115='Krav etter opplæringslova'!$B$30,AO115='Krav etter opplæringslova'!$B$31,AO115='Krav etter opplæringslova'!$B$34)</f>
        <v>0</v>
      </c>
      <c r="AQ115" s="84" t="str">
        <f t="shared" si="83"/>
        <v>-</v>
      </c>
      <c r="AR115" s="84">
        <f t="shared" si="84"/>
        <v>30</v>
      </c>
      <c r="AS115" s="78">
        <f t="shared" si="85"/>
        <v>30</v>
      </c>
      <c r="AT115" s="78" t="str">
        <f t="shared" si="86"/>
        <v>Ja, 30 studiepoeng</v>
      </c>
      <c r="AU115" s="84" t="str">
        <f t="shared" si="87"/>
        <v>Ja, 30 studiepoeng</v>
      </c>
      <c r="AV115" s="99" t="str">
        <f t="shared" si="88"/>
        <v>-</v>
      </c>
      <c r="AW115" s="142"/>
      <c r="AX115" s="82" t="str">
        <f>CONCATENATE("Studiepoeng relevant for: ",'Undervisning i fag med krav'!AW115)</f>
        <v xml:space="preserve">Studiepoeng relevant for: </v>
      </c>
      <c r="AY115" s="82" t="str">
        <f>IF('Undervisning i fag med krav'!AW115=0,"-",AX115)</f>
        <v>-</v>
      </c>
      <c r="AZ115" s="136"/>
      <c r="BA115" s="84" t="b">
        <f>OR(AZ115='Krav etter opplæringslova'!$B$27,AZ115='Krav etter opplæringslova'!$B$30,AZ115='Krav etter opplæringslova'!$B$31,AZ115='Krav etter opplæringslova'!$B$34)</f>
        <v>0</v>
      </c>
      <c r="BB115" s="84" t="str">
        <f t="shared" si="89"/>
        <v>-</v>
      </c>
      <c r="BC115" s="84">
        <f t="shared" si="90"/>
        <v>30</v>
      </c>
      <c r="BD115" s="78">
        <f t="shared" si="91"/>
        <v>30</v>
      </c>
      <c r="BE115" s="78" t="str">
        <f t="shared" si="92"/>
        <v>Ja, 30 studiepoeng</v>
      </c>
      <c r="BF115" s="84" t="str">
        <f t="shared" si="93"/>
        <v>Ja, 30 studiepoeng</v>
      </c>
      <c r="BG115" s="99" t="str">
        <f t="shared" si="94"/>
        <v>-</v>
      </c>
      <c r="BH115" s="139"/>
      <c r="BI115" s="82" t="str">
        <f>CONCATENATE("Studiepoeng relevant for: ",'Undervisning i fag med krav'!BH115)</f>
        <v xml:space="preserve">Studiepoeng relevant for: </v>
      </c>
      <c r="BJ115" s="82" t="str">
        <f>IF('Undervisning i fag med krav'!BH115=0,"-",BI115)</f>
        <v>-</v>
      </c>
      <c r="BK115" s="136"/>
      <c r="BL115" s="84" t="b">
        <f>OR(BK115='Krav etter opplæringslova'!$B$27,BK115='Krav etter opplæringslova'!$B$30,BK115='Krav etter opplæringslova'!$B$31,BK115='Krav etter opplæringslova'!$B$34)</f>
        <v>0</v>
      </c>
      <c r="BM115" s="84" t="str">
        <f t="shared" si="95"/>
        <v>-</v>
      </c>
      <c r="BN115" s="84">
        <f t="shared" si="96"/>
        <v>30</v>
      </c>
      <c r="BO115" s="78">
        <f t="shared" si="97"/>
        <v>30</v>
      </c>
      <c r="BP115" s="78" t="str">
        <f t="shared" si="98"/>
        <v>Ja, 30 studiepoeng</v>
      </c>
      <c r="BQ115" s="84" t="str">
        <f t="shared" si="99"/>
        <v>Ja, 30 studiepoeng</v>
      </c>
      <c r="BR115" s="101" t="str">
        <f t="shared" si="100"/>
        <v>-</v>
      </c>
      <c r="BS115" s="142"/>
      <c r="BT115" s="82" t="str">
        <f>CONCATENATE("Studiepoeng relevant for: ",'Undervisning i fag med krav'!BS115)</f>
        <v xml:space="preserve">Studiepoeng relevant for: </v>
      </c>
      <c r="BU115" s="82" t="str">
        <f>IF('Undervisning i fag med krav'!BS115=0,"-",BT115)</f>
        <v>-</v>
      </c>
      <c r="BV115" s="136"/>
      <c r="BW115" s="84" t="b">
        <f>OR(BV115='Krav etter opplæringslova'!$B$27,BV115='Krav etter opplæringslova'!$B$30,BV115='Krav etter opplæringslova'!$B$31,BV115='Krav etter opplæringslova'!$B$34)</f>
        <v>0</v>
      </c>
      <c r="BX115" s="84" t="str">
        <f t="shared" si="101"/>
        <v>-</v>
      </c>
      <c r="BY115" s="84">
        <f t="shared" si="102"/>
        <v>30</v>
      </c>
      <c r="BZ115" s="78">
        <f t="shared" si="103"/>
        <v>30</v>
      </c>
      <c r="CA115" s="78" t="str">
        <f t="shared" si="104"/>
        <v>Ja, 30 studiepoeng</v>
      </c>
      <c r="CB115" s="84" t="str">
        <f t="shared" si="105"/>
        <v>Ja, 30 studiepoeng</v>
      </c>
      <c r="CC115" s="101" t="str">
        <f t="shared" si="106"/>
        <v>-</v>
      </c>
      <c r="CD115" s="142"/>
      <c r="CE115" s="82" t="str">
        <f>CONCATENATE("Studiepoeng relevant for: ",'Undervisning i fag med krav'!CD115)</f>
        <v xml:space="preserve">Studiepoeng relevant for: </v>
      </c>
      <c r="CF115" s="82" t="str">
        <f>IF('Undervisning i fag med krav'!CD115=0,"-",CE115)</f>
        <v>-</v>
      </c>
      <c r="CG115" s="136"/>
      <c r="CH115" s="84" t="b">
        <f>OR(CG115='Krav etter opplæringslova'!$B$27,CG115='Krav etter opplæringslova'!$B$30,CG115='Krav etter opplæringslova'!$B$31,CG115='Krav etter opplæringslova'!$B$34)</f>
        <v>0</v>
      </c>
      <c r="CI115" s="84" t="str">
        <f t="shared" si="107"/>
        <v>-</v>
      </c>
      <c r="CJ115" s="84">
        <f t="shared" si="108"/>
        <v>30</v>
      </c>
      <c r="CK115" s="78">
        <f t="shared" si="109"/>
        <v>30</v>
      </c>
      <c r="CL115" s="78" t="str">
        <f t="shared" si="110"/>
        <v>Ja, 30 studiepoeng</v>
      </c>
      <c r="CM115" s="84" t="str">
        <f t="shared" si="111"/>
        <v>Ja, 30 studiepoeng</v>
      </c>
      <c r="CN115" s="106" t="str">
        <f t="shared" si="112"/>
        <v>-</v>
      </c>
      <c r="CO115" s="44"/>
      <c r="CP115" s="45"/>
    </row>
    <row r="116" spans="1:94" s="51" customFormat="1" ht="28.5" x14ac:dyDescent="0.2">
      <c r="A116" s="49">
        <f>'Formell utdanning'!A116</f>
        <v>0</v>
      </c>
      <c r="B116" s="50">
        <f>'Formell utdanning'!B116</f>
        <v>0</v>
      </c>
      <c r="C116" s="94" t="str">
        <f t="shared" si="113"/>
        <v>-</v>
      </c>
      <c r="D116" s="95" t="str">
        <f t="shared" si="114"/>
        <v>-</v>
      </c>
      <c r="E116" s="133"/>
      <c r="F116" s="55" t="str">
        <f>CONCATENATE("Studiepoeng relevant for: ",'Undervisning i fag med krav'!E116)</f>
        <v xml:space="preserve">Studiepoeng relevant for: </v>
      </c>
      <c r="G116" s="82" t="str">
        <f>IF('Undervisning i fag med krav'!E116=0,"-",F116)</f>
        <v>-</v>
      </c>
      <c r="H116" s="136"/>
      <c r="I116" s="84" t="b">
        <f>OR(H116='Krav etter opplæringslova'!$B$27,H116='Krav etter opplæringslova'!$B$30,H116='Krav etter opplæringslova'!$B$31,H116='Krav etter opplæringslova'!$B$34)</f>
        <v>0</v>
      </c>
      <c r="J116" s="84" t="str">
        <f t="shared" si="115"/>
        <v>-</v>
      </c>
      <c r="K116" s="84">
        <f t="shared" si="116"/>
        <v>30</v>
      </c>
      <c r="L116" s="78">
        <f t="shared" si="117"/>
        <v>30</v>
      </c>
      <c r="M116" s="78" t="str">
        <f t="shared" si="70"/>
        <v>Ja, 30 studiepoeng</v>
      </c>
      <c r="N116" s="84" t="str">
        <f t="shared" si="118"/>
        <v>Ja, 30 studiepoeng</v>
      </c>
      <c r="O116" s="99" t="str">
        <f t="shared" si="119"/>
        <v>-</v>
      </c>
      <c r="P116" s="139"/>
      <c r="Q116" s="82" t="str">
        <f>CONCATENATE("Studiepoeng relevant for: ",'Undervisning i fag med krav'!P116)</f>
        <v xml:space="preserve">Studiepoeng relevant for: </v>
      </c>
      <c r="R116" s="82" t="str">
        <f>IF('Undervisning i fag med krav'!P116=0,"-",Q116)</f>
        <v>-</v>
      </c>
      <c r="S116" s="136"/>
      <c r="T116" s="84" t="b">
        <f>OR(S116='Krav etter opplæringslova'!$B$27,S116='Krav etter opplæringslova'!$B$30,S116='Krav etter opplæringslova'!$B$31,S116='Krav etter opplæringslova'!$B$34)</f>
        <v>0</v>
      </c>
      <c r="U116" s="84" t="str">
        <f t="shared" si="71"/>
        <v>-</v>
      </c>
      <c r="V116" s="84">
        <f t="shared" si="72"/>
        <v>30</v>
      </c>
      <c r="W116" s="78">
        <f t="shared" si="73"/>
        <v>30</v>
      </c>
      <c r="X116" s="78" t="str">
        <f t="shared" si="74"/>
        <v>Ja, 30 studiepoeng</v>
      </c>
      <c r="Y116" s="84" t="str">
        <f t="shared" si="75"/>
        <v>Ja, 30 studiepoeng</v>
      </c>
      <c r="Z116" s="99" t="str">
        <f t="shared" si="76"/>
        <v>-</v>
      </c>
      <c r="AA116" s="142"/>
      <c r="AB116" s="82" t="str">
        <f>CONCATENATE("Studiepoeng relevant for: ",'Undervisning i fag med krav'!AA116)</f>
        <v xml:space="preserve">Studiepoeng relevant for: </v>
      </c>
      <c r="AC116" s="82" t="str">
        <f>IF('Undervisning i fag med krav'!AA116=0,"-",AB116)</f>
        <v>-</v>
      </c>
      <c r="AD116" s="136"/>
      <c r="AE116" s="84" t="b">
        <f>OR(AD116='Krav etter opplæringslova'!$B$27,AD116='Krav etter opplæringslova'!$B$30,AD116='Krav etter opplæringslova'!$B$31,AD116='Krav etter opplæringslova'!$B$34)</f>
        <v>0</v>
      </c>
      <c r="AF116" s="84" t="str">
        <f t="shared" si="77"/>
        <v>-</v>
      </c>
      <c r="AG116" s="84">
        <f t="shared" si="78"/>
        <v>30</v>
      </c>
      <c r="AH116" s="78">
        <f t="shared" si="79"/>
        <v>30</v>
      </c>
      <c r="AI116" s="78" t="str">
        <f t="shared" si="80"/>
        <v>Ja, 30 studiepoeng</v>
      </c>
      <c r="AJ116" s="84" t="str">
        <f t="shared" si="81"/>
        <v>Ja, 30 studiepoeng</v>
      </c>
      <c r="AK116" s="99" t="str">
        <f t="shared" si="82"/>
        <v>-</v>
      </c>
      <c r="AL116" s="139"/>
      <c r="AM116" s="82" t="str">
        <f>CONCATENATE("Studiepoeng relevant for: ",'Undervisning i fag med krav'!AL116)</f>
        <v xml:space="preserve">Studiepoeng relevant for: </v>
      </c>
      <c r="AN116" s="82" t="str">
        <f>IF('Undervisning i fag med krav'!AL116=0,"-",AM116)</f>
        <v>-</v>
      </c>
      <c r="AO116" s="136"/>
      <c r="AP116" s="84" t="b">
        <f>OR(AO116='Krav etter opplæringslova'!$B$27,AO116='Krav etter opplæringslova'!$B$30,AO116='Krav etter opplæringslova'!$B$31,AO116='Krav etter opplæringslova'!$B$34)</f>
        <v>0</v>
      </c>
      <c r="AQ116" s="84" t="str">
        <f t="shared" si="83"/>
        <v>-</v>
      </c>
      <c r="AR116" s="84">
        <f t="shared" si="84"/>
        <v>30</v>
      </c>
      <c r="AS116" s="78">
        <f t="shared" si="85"/>
        <v>30</v>
      </c>
      <c r="AT116" s="78" t="str">
        <f t="shared" si="86"/>
        <v>Ja, 30 studiepoeng</v>
      </c>
      <c r="AU116" s="84" t="str">
        <f t="shared" si="87"/>
        <v>Ja, 30 studiepoeng</v>
      </c>
      <c r="AV116" s="99" t="str">
        <f t="shared" si="88"/>
        <v>-</v>
      </c>
      <c r="AW116" s="142"/>
      <c r="AX116" s="82" t="str">
        <f>CONCATENATE("Studiepoeng relevant for: ",'Undervisning i fag med krav'!AW116)</f>
        <v xml:space="preserve">Studiepoeng relevant for: </v>
      </c>
      <c r="AY116" s="82" t="str">
        <f>IF('Undervisning i fag med krav'!AW116=0,"-",AX116)</f>
        <v>-</v>
      </c>
      <c r="AZ116" s="136"/>
      <c r="BA116" s="84" t="b">
        <f>OR(AZ116='Krav etter opplæringslova'!$B$27,AZ116='Krav etter opplæringslova'!$B$30,AZ116='Krav etter opplæringslova'!$B$31,AZ116='Krav etter opplæringslova'!$B$34)</f>
        <v>0</v>
      </c>
      <c r="BB116" s="84" t="str">
        <f t="shared" si="89"/>
        <v>-</v>
      </c>
      <c r="BC116" s="84">
        <f t="shared" si="90"/>
        <v>30</v>
      </c>
      <c r="BD116" s="78">
        <f t="shared" si="91"/>
        <v>30</v>
      </c>
      <c r="BE116" s="78" t="str">
        <f t="shared" si="92"/>
        <v>Ja, 30 studiepoeng</v>
      </c>
      <c r="BF116" s="84" t="str">
        <f t="shared" si="93"/>
        <v>Ja, 30 studiepoeng</v>
      </c>
      <c r="BG116" s="99" t="str">
        <f t="shared" si="94"/>
        <v>-</v>
      </c>
      <c r="BH116" s="139"/>
      <c r="BI116" s="82" t="str">
        <f>CONCATENATE("Studiepoeng relevant for: ",'Undervisning i fag med krav'!BH116)</f>
        <v xml:space="preserve">Studiepoeng relevant for: </v>
      </c>
      <c r="BJ116" s="82" t="str">
        <f>IF('Undervisning i fag med krav'!BH116=0,"-",BI116)</f>
        <v>-</v>
      </c>
      <c r="BK116" s="136"/>
      <c r="BL116" s="84" t="b">
        <f>OR(BK116='Krav etter opplæringslova'!$B$27,BK116='Krav etter opplæringslova'!$B$30,BK116='Krav etter opplæringslova'!$B$31,BK116='Krav etter opplæringslova'!$B$34)</f>
        <v>0</v>
      </c>
      <c r="BM116" s="84" t="str">
        <f t="shared" si="95"/>
        <v>-</v>
      </c>
      <c r="BN116" s="84">
        <f t="shared" si="96"/>
        <v>30</v>
      </c>
      <c r="BO116" s="78">
        <f t="shared" si="97"/>
        <v>30</v>
      </c>
      <c r="BP116" s="78" t="str">
        <f t="shared" si="98"/>
        <v>Ja, 30 studiepoeng</v>
      </c>
      <c r="BQ116" s="84" t="str">
        <f t="shared" si="99"/>
        <v>Ja, 30 studiepoeng</v>
      </c>
      <c r="BR116" s="101" t="str">
        <f t="shared" si="100"/>
        <v>-</v>
      </c>
      <c r="BS116" s="142"/>
      <c r="BT116" s="82" t="str">
        <f>CONCATENATE("Studiepoeng relevant for: ",'Undervisning i fag med krav'!BS116)</f>
        <v xml:space="preserve">Studiepoeng relevant for: </v>
      </c>
      <c r="BU116" s="82" t="str">
        <f>IF('Undervisning i fag med krav'!BS116=0,"-",BT116)</f>
        <v>-</v>
      </c>
      <c r="BV116" s="136"/>
      <c r="BW116" s="84" t="b">
        <f>OR(BV116='Krav etter opplæringslova'!$B$27,BV116='Krav etter opplæringslova'!$B$30,BV116='Krav etter opplæringslova'!$B$31,BV116='Krav etter opplæringslova'!$B$34)</f>
        <v>0</v>
      </c>
      <c r="BX116" s="84" t="str">
        <f t="shared" si="101"/>
        <v>-</v>
      </c>
      <c r="BY116" s="84">
        <f t="shared" si="102"/>
        <v>30</v>
      </c>
      <c r="BZ116" s="78">
        <f t="shared" si="103"/>
        <v>30</v>
      </c>
      <c r="CA116" s="78" t="str">
        <f t="shared" si="104"/>
        <v>Ja, 30 studiepoeng</v>
      </c>
      <c r="CB116" s="84" t="str">
        <f t="shared" si="105"/>
        <v>Ja, 30 studiepoeng</v>
      </c>
      <c r="CC116" s="101" t="str">
        <f t="shared" si="106"/>
        <v>-</v>
      </c>
      <c r="CD116" s="142"/>
      <c r="CE116" s="82" t="str">
        <f>CONCATENATE("Studiepoeng relevant for: ",'Undervisning i fag med krav'!CD116)</f>
        <v xml:space="preserve">Studiepoeng relevant for: </v>
      </c>
      <c r="CF116" s="82" t="str">
        <f>IF('Undervisning i fag med krav'!CD116=0,"-",CE116)</f>
        <v>-</v>
      </c>
      <c r="CG116" s="136"/>
      <c r="CH116" s="84" t="b">
        <f>OR(CG116='Krav etter opplæringslova'!$B$27,CG116='Krav etter opplæringslova'!$B$30,CG116='Krav etter opplæringslova'!$B$31,CG116='Krav etter opplæringslova'!$B$34)</f>
        <v>0</v>
      </c>
      <c r="CI116" s="84" t="str">
        <f t="shared" si="107"/>
        <v>-</v>
      </c>
      <c r="CJ116" s="84">
        <f t="shared" si="108"/>
        <v>30</v>
      </c>
      <c r="CK116" s="78">
        <f t="shared" si="109"/>
        <v>30</v>
      </c>
      <c r="CL116" s="78" t="str">
        <f t="shared" si="110"/>
        <v>Ja, 30 studiepoeng</v>
      </c>
      <c r="CM116" s="84" t="str">
        <f t="shared" si="111"/>
        <v>Ja, 30 studiepoeng</v>
      </c>
      <c r="CN116" s="106" t="str">
        <f t="shared" si="112"/>
        <v>-</v>
      </c>
      <c r="CO116" s="44"/>
      <c r="CP116" s="45"/>
    </row>
    <row r="117" spans="1:94" s="51" customFormat="1" ht="28.5" x14ac:dyDescent="0.2">
      <c r="A117" s="49">
        <f>'Formell utdanning'!A117</f>
        <v>0</v>
      </c>
      <c r="B117" s="50">
        <f>'Formell utdanning'!B117</f>
        <v>0</v>
      </c>
      <c r="C117" s="94" t="str">
        <f t="shared" si="113"/>
        <v>-</v>
      </c>
      <c r="D117" s="95" t="str">
        <f t="shared" si="114"/>
        <v>-</v>
      </c>
      <c r="E117" s="133"/>
      <c r="F117" s="55" t="str">
        <f>CONCATENATE("Studiepoeng relevant for: ",'Undervisning i fag med krav'!E117)</f>
        <v xml:space="preserve">Studiepoeng relevant for: </v>
      </c>
      <c r="G117" s="82" t="str">
        <f>IF('Undervisning i fag med krav'!E117=0,"-",F117)</f>
        <v>-</v>
      </c>
      <c r="H117" s="136"/>
      <c r="I117" s="84" t="b">
        <f>OR(H117='Krav etter opplæringslova'!$B$27,H117='Krav etter opplæringslova'!$B$30,H117='Krav etter opplæringslova'!$B$31,H117='Krav etter opplæringslova'!$B$34)</f>
        <v>0</v>
      </c>
      <c r="J117" s="84" t="str">
        <f t="shared" si="115"/>
        <v>-</v>
      </c>
      <c r="K117" s="84">
        <f t="shared" si="116"/>
        <v>30</v>
      </c>
      <c r="L117" s="78">
        <f t="shared" si="117"/>
        <v>30</v>
      </c>
      <c r="M117" s="78" t="str">
        <f t="shared" si="70"/>
        <v>Ja, 30 studiepoeng</v>
      </c>
      <c r="N117" s="84" t="str">
        <f t="shared" si="118"/>
        <v>Ja, 30 studiepoeng</v>
      </c>
      <c r="O117" s="99" t="str">
        <f t="shared" si="119"/>
        <v>-</v>
      </c>
      <c r="P117" s="139"/>
      <c r="Q117" s="82" t="str">
        <f>CONCATENATE("Studiepoeng relevant for: ",'Undervisning i fag med krav'!P117)</f>
        <v xml:space="preserve">Studiepoeng relevant for: </v>
      </c>
      <c r="R117" s="82" t="str">
        <f>IF('Undervisning i fag med krav'!P117=0,"-",Q117)</f>
        <v>-</v>
      </c>
      <c r="S117" s="136"/>
      <c r="T117" s="84" t="b">
        <f>OR(S117='Krav etter opplæringslova'!$B$27,S117='Krav etter opplæringslova'!$B$30,S117='Krav etter opplæringslova'!$B$31,S117='Krav etter opplæringslova'!$B$34)</f>
        <v>0</v>
      </c>
      <c r="U117" s="84" t="str">
        <f t="shared" si="71"/>
        <v>-</v>
      </c>
      <c r="V117" s="84">
        <f t="shared" si="72"/>
        <v>30</v>
      </c>
      <c r="W117" s="78">
        <f t="shared" si="73"/>
        <v>30</v>
      </c>
      <c r="X117" s="78" t="str">
        <f t="shared" si="74"/>
        <v>Ja, 30 studiepoeng</v>
      </c>
      <c r="Y117" s="84" t="str">
        <f t="shared" si="75"/>
        <v>Ja, 30 studiepoeng</v>
      </c>
      <c r="Z117" s="99" t="str">
        <f t="shared" si="76"/>
        <v>-</v>
      </c>
      <c r="AA117" s="142"/>
      <c r="AB117" s="82" t="str">
        <f>CONCATENATE("Studiepoeng relevant for: ",'Undervisning i fag med krav'!AA117)</f>
        <v xml:space="preserve">Studiepoeng relevant for: </v>
      </c>
      <c r="AC117" s="82" t="str">
        <f>IF('Undervisning i fag med krav'!AA117=0,"-",AB117)</f>
        <v>-</v>
      </c>
      <c r="AD117" s="136"/>
      <c r="AE117" s="84" t="b">
        <f>OR(AD117='Krav etter opplæringslova'!$B$27,AD117='Krav etter opplæringslova'!$B$30,AD117='Krav etter opplæringslova'!$B$31,AD117='Krav etter opplæringslova'!$B$34)</f>
        <v>0</v>
      </c>
      <c r="AF117" s="84" t="str">
        <f t="shared" si="77"/>
        <v>-</v>
      </c>
      <c r="AG117" s="84">
        <f t="shared" si="78"/>
        <v>30</v>
      </c>
      <c r="AH117" s="78">
        <f t="shared" si="79"/>
        <v>30</v>
      </c>
      <c r="AI117" s="78" t="str">
        <f t="shared" si="80"/>
        <v>Ja, 30 studiepoeng</v>
      </c>
      <c r="AJ117" s="84" t="str">
        <f t="shared" si="81"/>
        <v>Ja, 30 studiepoeng</v>
      </c>
      <c r="AK117" s="99" t="str">
        <f t="shared" si="82"/>
        <v>-</v>
      </c>
      <c r="AL117" s="139"/>
      <c r="AM117" s="82" t="str">
        <f>CONCATENATE("Studiepoeng relevant for: ",'Undervisning i fag med krav'!AL117)</f>
        <v xml:space="preserve">Studiepoeng relevant for: </v>
      </c>
      <c r="AN117" s="82" t="str">
        <f>IF('Undervisning i fag med krav'!AL117=0,"-",AM117)</f>
        <v>-</v>
      </c>
      <c r="AO117" s="136"/>
      <c r="AP117" s="84" t="b">
        <f>OR(AO117='Krav etter opplæringslova'!$B$27,AO117='Krav etter opplæringslova'!$B$30,AO117='Krav etter opplæringslova'!$B$31,AO117='Krav etter opplæringslova'!$B$34)</f>
        <v>0</v>
      </c>
      <c r="AQ117" s="84" t="str">
        <f t="shared" si="83"/>
        <v>-</v>
      </c>
      <c r="AR117" s="84">
        <f t="shared" si="84"/>
        <v>30</v>
      </c>
      <c r="AS117" s="78">
        <f t="shared" si="85"/>
        <v>30</v>
      </c>
      <c r="AT117" s="78" t="str">
        <f t="shared" si="86"/>
        <v>Ja, 30 studiepoeng</v>
      </c>
      <c r="AU117" s="84" t="str">
        <f t="shared" si="87"/>
        <v>Ja, 30 studiepoeng</v>
      </c>
      <c r="AV117" s="99" t="str">
        <f t="shared" si="88"/>
        <v>-</v>
      </c>
      <c r="AW117" s="142"/>
      <c r="AX117" s="82" t="str">
        <f>CONCATENATE("Studiepoeng relevant for: ",'Undervisning i fag med krav'!AW117)</f>
        <v xml:space="preserve">Studiepoeng relevant for: </v>
      </c>
      <c r="AY117" s="82" t="str">
        <f>IF('Undervisning i fag med krav'!AW117=0,"-",AX117)</f>
        <v>-</v>
      </c>
      <c r="AZ117" s="136"/>
      <c r="BA117" s="84" t="b">
        <f>OR(AZ117='Krav etter opplæringslova'!$B$27,AZ117='Krav etter opplæringslova'!$B$30,AZ117='Krav etter opplæringslova'!$B$31,AZ117='Krav etter opplæringslova'!$B$34)</f>
        <v>0</v>
      </c>
      <c r="BB117" s="84" t="str">
        <f t="shared" si="89"/>
        <v>-</v>
      </c>
      <c r="BC117" s="84">
        <f t="shared" si="90"/>
        <v>30</v>
      </c>
      <c r="BD117" s="78">
        <f t="shared" si="91"/>
        <v>30</v>
      </c>
      <c r="BE117" s="78" t="str">
        <f t="shared" si="92"/>
        <v>Ja, 30 studiepoeng</v>
      </c>
      <c r="BF117" s="84" t="str">
        <f t="shared" si="93"/>
        <v>Ja, 30 studiepoeng</v>
      </c>
      <c r="BG117" s="99" t="str">
        <f t="shared" si="94"/>
        <v>-</v>
      </c>
      <c r="BH117" s="139"/>
      <c r="BI117" s="82" t="str">
        <f>CONCATENATE("Studiepoeng relevant for: ",'Undervisning i fag med krav'!BH117)</f>
        <v xml:space="preserve">Studiepoeng relevant for: </v>
      </c>
      <c r="BJ117" s="82" t="str">
        <f>IF('Undervisning i fag med krav'!BH117=0,"-",BI117)</f>
        <v>-</v>
      </c>
      <c r="BK117" s="136"/>
      <c r="BL117" s="84" t="b">
        <f>OR(BK117='Krav etter opplæringslova'!$B$27,BK117='Krav etter opplæringslova'!$B$30,BK117='Krav etter opplæringslova'!$B$31,BK117='Krav etter opplæringslova'!$B$34)</f>
        <v>0</v>
      </c>
      <c r="BM117" s="84" t="str">
        <f t="shared" si="95"/>
        <v>-</v>
      </c>
      <c r="BN117" s="84">
        <f t="shared" si="96"/>
        <v>30</v>
      </c>
      <c r="BO117" s="78">
        <f t="shared" si="97"/>
        <v>30</v>
      </c>
      <c r="BP117" s="78" t="str">
        <f t="shared" si="98"/>
        <v>Ja, 30 studiepoeng</v>
      </c>
      <c r="BQ117" s="84" t="str">
        <f t="shared" si="99"/>
        <v>Ja, 30 studiepoeng</v>
      </c>
      <c r="BR117" s="101" t="str">
        <f t="shared" si="100"/>
        <v>-</v>
      </c>
      <c r="BS117" s="142"/>
      <c r="BT117" s="82" t="str">
        <f>CONCATENATE("Studiepoeng relevant for: ",'Undervisning i fag med krav'!BS117)</f>
        <v xml:space="preserve">Studiepoeng relevant for: </v>
      </c>
      <c r="BU117" s="82" t="str">
        <f>IF('Undervisning i fag med krav'!BS117=0,"-",BT117)</f>
        <v>-</v>
      </c>
      <c r="BV117" s="136"/>
      <c r="BW117" s="84" t="b">
        <f>OR(BV117='Krav etter opplæringslova'!$B$27,BV117='Krav etter opplæringslova'!$B$30,BV117='Krav etter opplæringslova'!$B$31,BV117='Krav etter opplæringslova'!$B$34)</f>
        <v>0</v>
      </c>
      <c r="BX117" s="84" t="str">
        <f t="shared" si="101"/>
        <v>-</v>
      </c>
      <c r="BY117" s="84">
        <f t="shared" si="102"/>
        <v>30</v>
      </c>
      <c r="BZ117" s="78">
        <f t="shared" si="103"/>
        <v>30</v>
      </c>
      <c r="CA117" s="78" t="str">
        <f t="shared" si="104"/>
        <v>Ja, 30 studiepoeng</v>
      </c>
      <c r="CB117" s="84" t="str">
        <f t="shared" si="105"/>
        <v>Ja, 30 studiepoeng</v>
      </c>
      <c r="CC117" s="101" t="str">
        <f t="shared" si="106"/>
        <v>-</v>
      </c>
      <c r="CD117" s="142"/>
      <c r="CE117" s="82" t="str">
        <f>CONCATENATE("Studiepoeng relevant for: ",'Undervisning i fag med krav'!CD117)</f>
        <v xml:space="preserve">Studiepoeng relevant for: </v>
      </c>
      <c r="CF117" s="82" t="str">
        <f>IF('Undervisning i fag med krav'!CD117=0,"-",CE117)</f>
        <v>-</v>
      </c>
      <c r="CG117" s="136"/>
      <c r="CH117" s="84" t="b">
        <f>OR(CG117='Krav etter opplæringslova'!$B$27,CG117='Krav etter opplæringslova'!$B$30,CG117='Krav etter opplæringslova'!$B$31,CG117='Krav etter opplæringslova'!$B$34)</f>
        <v>0</v>
      </c>
      <c r="CI117" s="84" t="str">
        <f t="shared" si="107"/>
        <v>-</v>
      </c>
      <c r="CJ117" s="84">
        <f t="shared" si="108"/>
        <v>30</v>
      </c>
      <c r="CK117" s="78">
        <f t="shared" si="109"/>
        <v>30</v>
      </c>
      <c r="CL117" s="78" t="str">
        <f t="shared" si="110"/>
        <v>Ja, 30 studiepoeng</v>
      </c>
      <c r="CM117" s="84" t="str">
        <f t="shared" si="111"/>
        <v>Ja, 30 studiepoeng</v>
      </c>
      <c r="CN117" s="106" t="str">
        <f t="shared" si="112"/>
        <v>-</v>
      </c>
      <c r="CO117" s="44"/>
      <c r="CP117" s="45"/>
    </row>
    <row r="118" spans="1:94" s="51" customFormat="1" ht="28.5" x14ac:dyDescent="0.2">
      <c r="A118" s="49">
        <f>'Formell utdanning'!A118</f>
        <v>0</v>
      </c>
      <c r="B118" s="50">
        <f>'Formell utdanning'!B118</f>
        <v>0</v>
      </c>
      <c r="C118" s="94" t="str">
        <f t="shared" si="113"/>
        <v>-</v>
      </c>
      <c r="D118" s="95" t="str">
        <f t="shared" si="114"/>
        <v>-</v>
      </c>
      <c r="E118" s="133"/>
      <c r="F118" s="55" t="str">
        <f>CONCATENATE("Studiepoeng relevant for: ",'Undervisning i fag med krav'!E118)</f>
        <v xml:space="preserve">Studiepoeng relevant for: </v>
      </c>
      <c r="G118" s="82" t="str">
        <f>IF('Undervisning i fag med krav'!E118=0,"-",F118)</f>
        <v>-</v>
      </c>
      <c r="H118" s="136"/>
      <c r="I118" s="84" t="b">
        <f>OR(H118='Krav etter opplæringslova'!$B$27,H118='Krav etter opplæringslova'!$B$30,H118='Krav etter opplæringslova'!$B$31,H118='Krav etter opplæringslova'!$B$34)</f>
        <v>0</v>
      </c>
      <c r="J118" s="84" t="str">
        <f t="shared" si="115"/>
        <v>-</v>
      </c>
      <c r="K118" s="84">
        <f t="shared" si="116"/>
        <v>30</v>
      </c>
      <c r="L118" s="78">
        <f t="shared" si="117"/>
        <v>30</v>
      </c>
      <c r="M118" s="78" t="str">
        <f t="shared" si="70"/>
        <v>Ja, 30 studiepoeng</v>
      </c>
      <c r="N118" s="84" t="str">
        <f t="shared" si="118"/>
        <v>Ja, 30 studiepoeng</v>
      </c>
      <c r="O118" s="99" t="str">
        <f t="shared" si="119"/>
        <v>-</v>
      </c>
      <c r="P118" s="139"/>
      <c r="Q118" s="82" t="str">
        <f>CONCATENATE("Studiepoeng relevant for: ",'Undervisning i fag med krav'!P118)</f>
        <v xml:space="preserve">Studiepoeng relevant for: </v>
      </c>
      <c r="R118" s="82" t="str">
        <f>IF('Undervisning i fag med krav'!P118=0,"-",Q118)</f>
        <v>-</v>
      </c>
      <c r="S118" s="136"/>
      <c r="T118" s="84" t="b">
        <f>OR(S118='Krav etter opplæringslova'!$B$27,S118='Krav etter opplæringslova'!$B$30,S118='Krav etter opplæringslova'!$B$31,S118='Krav etter opplæringslova'!$B$34)</f>
        <v>0</v>
      </c>
      <c r="U118" s="84" t="str">
        <f t="shared" si="71"/>
        <v>-</v>
      </c>
      <c r="V118" s="84">
        <f t="shared" si="72"/>
        <v>30</v>
      </c>
      <c r="W118" s="78">
        <f t="shared" si="73"/>
        <v>30</v>
      </c>
      <c r="X118" s="78" t="str">
        <f t="shared" si="74"/>
        <v>Ja, 30 studiepoeng</v>
      </c>
      <c r="Y118" s="84" t="str">
        <f t="shared" si="75"/>
        <v>Ja, 30 studiepoeng</v>
      </c>
      <c r="Z118" s="99" t="str">
        <f t="shared" si="76"/>
        <v>-</v>
      </c>
      <c r="AA118" s="142"/>
      <c r="AB118" s="82" t="str">
        <f>CONCATENATE("Studiepoeng relevant for: ",'Undervisning i fag med krav'!AA118)</f>
        <v xml:space="preserve">Studiepoeng relevant for: </v>
      </c>
      <c r="AC118" s="82" t="str">
        <f>IF('Undervisning i fag med krav'!AA118=0,"-",AB118)</f>
        <v>-</v>
      </c>
      <c r="AD118" s="136"/>
      <c r="AE118" s="84" t="b">
        <f>OR(AD118='Krav etter opplæringslova'!$B$27,AD118='Krav etter opplæringslova'!$B$30,AD118='Krav etter opplæringslova'!$B$31,AD118='Krav etter opplæringslova'!$B$34)</f>
        <v>0</v>
      </c>
      <c r="AF118" s="84" t="str">
        <f t="shared" si="77"/>
        <v>-</v>
      </c>
      <c r="AG118" s="84">
        <f t="shared" si="78"/>
        <v>30</v>
      </c>
      <c r="AH118" s="78">
        <f t="shared" si="79"/>
        <v>30</v>
      </c>
      <c r="AI118" s="78" t="str">
        <f t="shared" si="80"/>
        <v>Ja, 30 studiepoeng</v>
      </c>
      <c r="AJ118" s="84" t="str">
        <f t="shared" si="81"/>
        <v>Ja, 30 studiepoeng</v>
      </c>
      <c r="AK118" s="99" t="str">
        <f t="shared" si="82"/>
        <v>-</v>
      </c>
      <c r="AL118" s="139"/>
      <c r="AM118" s="82" t="str">
        <f>CONCATENATE("Studiepoeng relevant for: ",'Undervisning i fag med krav'!AL118)</f>
        <v xml:space="preserve">Studiepoeng relevant for: </v>
      </c>
      <c r="AN118" s="82" t="str">
        <f>IF('Undervisning i fag med krav'!AL118=0,"-",AM118)</f>
        <v>-</v>
      </c>
      <c r="AO118" s="136"/>
      <c r="AP118" s="84" t="b">
        <f>OR(AO118='Krav etter opplæringslova'!$B$27,AO118='Krav etter opplæringslova'!$B$30,AO118='Krav etter opplæringslova'!$B$31,AO118='Krav etter opplæringslova'!$B$34)</f>
        <v>0</v>
      </c>
      <c r="AQ118" s="84" t="str">
        <f t="shared" si="83"/>
        <v>-</v>
      </c>
      <c r="AR118" s="84">
        <f t="shared" si="84"/>
        <v>30</v>
      </c>
      <c r="AS118" s="78">
        <f t="shared" si="85"/>
        <v>30</v>
      </c>
      <c r="AT118" s="78" t="str">
        <f t="shared" si="86"/>
        <v>Ja, 30 studiepoeng</v>
      </c>
      <c r="AU118" s="84" t="str">
        <f t="shared" si="87"/>
        <v>Ja, 30 studiepoeng</v>
      </c>
      <c r="AV118" s="99" t="str">
        <f t="shared" si="88"/>
        <v>-</v>
      </c>
      <c r="AW118" s="142"/>
      <c r="AX118" s="82" t="str">
        <f>CONCATENATE("Studiepoeng relevant for: ",'Undervisning i fag med krav'!AW118)</f>
        <v xml:space="preserve">Studiepoeng relevant for: </v>
      </c>
      <c r="AY118" s="82" t="str">
        <f>IF('Undervisning i fag med krav'!AW118=0,"-",AX118)</f>
        <v>-</v>
      </c>
      <c r="AZ118" s="136"/>
      <c r="BA118" s="84" t="b">
        <f>OR(AZ118='Krav etter opplæringslova'!$B$27,AZ118='Krav etter opplæringslova'!$B$30,AZ118='Krav etter opplæringslova'!$B$31,AZ118='Krav etter opplæringslova'!$B$34)</f>
        <v>0</v>
      </c>
      <c r="BB118" s="84" t="str">
        <f t="shared" si="89"/>
        <v>-</v>
      </c>
      <c r="BC118" s="84">
        <f t="shared" si="90"/>
        <v>30</v>
      </c>
      <c r="BD118" s="78">
        <f t="shared" si="91"/>
        <v>30</v>
      </c>
      <c r="BE118" s="78" t="str">
        <f t="shared" si="92"/>
        <v>Ja, 30 studiepoeng</v>
      </c>
      <c r="BF118" s="84" t="str">
        <f t="shared" si="93"/>
        <v>Ja, 30 studiepoeng</v>
      </c>
      <c r="BG118" s="99" t="str">
        <f t="shared" si="94"/>
        <v>-</v>
      </c>
      <c r="BH118" s="139"/>
      <c r="BI118" s="82" t="str">
        <f>CONCATENATE("Studiepoeng relevant for: ",'Undervisning i fag med krav'!BH118)</f>
        <v xml:space="preserve">Studiepoeng relevant for: </v>
      </c>
      <c r="BJ118" s="82" t="str">
        <f>IF('Undervisning i fag med krav'!BH118=0,"-",BI118)</f>
        <v>-</v>
      </c>
      <c r="BK118" s="136"/>
      <c r="BL118" s="84" t="b">
        <f>OR(BK118='Krav etter opplæringslova'!$B$27,BK118='Krav etter opplæringslova'!$B$30,BK118='Krav etter opplæringslova'!$B$31,BK118='Krav etter opplæringslova'!$B$34)</f>
        <v>0</v>
      </c>
      <c r="BM118" s="84" t="str">
        <f t="shared" si="95"/>
        <v>-</v>
      </c>
      <c r="BN118" s="84">
        <f t="shared" si="96"/>
        <v>30</v>
      </c>
      <c r="BO118" s="78">
        <f t="shared" si="97"/>
        <v>30</v>
      </c>
      <c r="BP118" s="78" t="str">
        <f t="shared" si="98"/>
        <v>Ja, 30 studiepoeng</v>
      </c>
      <c r="BQ118" s="84" t="str">
        <f t="shared" si="99"/>
        <v>Ja, 30 studiepoeng</v>
      </c>
      <c r="BR118" s="101" t="str">
        <f t="shared" si="100"/>
        <v>-</v>
      </c>
      <c r="BS118" s="142"/>
      <c r="BT118" s="82" t="str">
        <f>CONCATENATE("Studiepoeng relevant for: ",'Undervisning i fag med krav'!BS118)</f>
        <v xml:space="preserve">Studiepoeng relevant for: </v>
      </c>
      <c r="BU118" s="82" t="str">
        <f>IF('Undervisning i fag med krav'!BS118=0,"-",BT118)</f>
        <v>-</v>
      </c>
      <c r="BV118" s="136"/>
      <c r="BW118" s="84" t="b">
        <f>OR(BV118='Krav etter opplæringslova'!$B$27,BV118='Krav etter opplæringslova'!$B$30,BV118='Krav etter opplæringslova'!$B$31,BV118='Krav etter opplæringslova'!$B$34)</f>
        <v>0</v>
      </c>
      <c r="BX118" s="84" t="str">
        <f t="shared" si="101"/>
        <v>-</v>
      </c>
      <c r="BY118" s="84">
        <f t="shared" si="102"/>
        <v>30</v>
      </c>
      <c r="BZ118" s="78">
        <f t="shared" si="103"/>
        <v>30</v>
      </c>
      <c r="CA118" s="78" t="str">
        <f t="shared" si="104"/>
        <v>Ja, 30 studiepoeng</v>
      </c>
      <c r="CB118" s="84" t="str">
        <f t="shared" si="105"/>
        <v>Ja, 30 studiepoeng</v>
      </c>
      <c r="CC118" s="101" t="str">
        <f t="shared" si="106"/>
        <v>-</v>
      </c>
      <c r="CD118" s="142"/>
      <c r="CE118" s="82" t="str">
        <f>CONCATENATE("Studiepoeng relevant for: ",'Undervisning i fag med krav'!CD118)</f>
        <v xml:space="preserve">Studiepoeng relevant for: </v>
      </c>
      <c r="CF118" s="82" t="str">
        <f>IF('Undervisning i fag med krav'!CD118=0,"-",CE118)</f>
        <v>-</v>
      </c>
      <c r="CG118" s="136"/>
      <c r="CH118" s="84" t="b">
        <f>OR(CG118='Krav etter opplæringslova'!$B$27,CG118='Krav etter opplæringslova'!$B$30,CG118='Krav etter opplæringslova'!$B$31,CG118='Krav etter opplæringslova'!$B$34)</f>
        <v>0</v>
      </c>
      <c r="CI118" s="84" t="str">
        <f t="shared" si="107"/>
        <v>-</v>
      </c>
      <c r="CJ118" s="84">
        <f t="shared" si="108"/>
        <v>30</v>
      </c>
      <c r="CK118" s="78">
        <f t="shared" si="109"/>
        <v>30</v>
      </c>
      <c r="CL118" s="78" t="str">
        <f t="shared" si="110"/>
        <v>Ja, 30 studiepoeng</v>
      </c>
      <c r="CM118" s="84" t="str">
        <f t="shared" si="111"/>
        <v>Ja, 30 studiepoeng</v>
      </c>
      <c r="CN118" s="106" t="str">
        <f t="shared" si="112"/>
        <v>-</v>
      </c>
      <c r="CO118" s="44"/>
      <c r="CP118" s="45"/>
    </row>
    <row r="119" spans="1:94" s="51" customFormat="1" ht="28.5" x14ac:dyDescent="0.2">
      <c r="A119" s="49">
        <f>'Formell utdanning'!A119</f>
        <v>0</v>
      </c>
      <c r="B119" s="50">
        <f>'Formell utdanning'!B119</f>
        <v>0</v>
      </c>
      <c r="C119" s="94" t="str">
        <f t="shared" si="113"/>
        <v>-</v>
      </c>
      <c r="D119" s="95" t="str">
        <f t="shared" si="114"/>
        <v>-</v>
      </c>
      <c r="E119" s="133"/>
      <c r="F119" s="55" t="str">
        <f>CONCATENATE("Studiepoeng relevant for: ",'Undervisning i fag med krav'!E119)</f>
        <v xml:space="preserve">Studiepoeng relevant for: </v>
      </c>
      <c r="G119" s="82" t="str">
        <f>IF('Undervisning i fag med krav'!E119=0,"-",F119)</f>
        <v>-</v>
      </c>
      <c r="H119" s="136"/>
      <c r="I119" s="84" t="b">
        <f>OR(H119='Krav etter opplæringslova'!$B$27,H119='Krav etter opplæringslova'!$B$30,H119='Krav etter opplæringslova'!$B$31,H119='Krav etter opplæringslova'!$B$34)</f>
        <v>0</v>
      </c>
      <c r="J119" s="84" t="str">
        <f t="shared" si="115"/>
        <v>-</v>
      </c>
      <c r="K119" s="84">
        <f t="shared" si="116"/>
        <v>30</v>
      </c>
      <c r="L119" s="78">
        <f t="shared" si="117"/>
        <v>30</v>
      </c>
      <c r="M119" s="78" t="str">
        <f t="shared" si="70"/>
        <v>Ja, 30 studiepoeng</v>
      </c>
      <c r="N119" s="84" t="str">
        <f t="shared" si="118"/>
        <v>Ja, 30 studiepoeng</v>
      </c>
      <c r="O119" s="99" t="str">
        <f t="shared" si="119"/>
        <v>-</v>
      </c>
      <c r="P119" s="139"/>
      <c r="Q119" s="82" t="str">
        <f>CONCATENATE("Studiepoeng relevant for: ",'Undervisning i fag med krav'!P119)</f>
        <v xml:space="preserve">Studiepoeng relevant for: </v>
      </c>
      <c r="R119" s="82" t="str">
        <f>IF('Undervisning i fag med krav'!P119=0,"-",Q119)</f>
        <v>-</v>
      </c>
      <c r="S119" s="136"/>
      <c r="T119" s="84" t="b">
        <f>OR(S119='Krav etter opplæringslova'!$B$27,S119='Krav etter opplæringslova'!$B$30,S119='Krav etter opplæringslova'!$B$31,S119='Krav etter opplæringslova'!$B$34)</f>
        <v>0</v>
      </c>
      <c r="U119" s="84" t="str">
        <f t="shared" si="71"/>
        <v>-</v>
      </c>
      <c r="V119" s="84">
        <f t="shared" si="72"/>
        <v>30</v>
      </c>
      <c r="W119" s="78">
        <f t="shared" si="73"/>
        <v>30</v>
      </c>
      <c r="X119" s="78" t="str">
        <f t="shared" si="74"/>
        <v>Ja, 30 studiepoeng</v>
      </c>
      <c r="Y119" s="84" t="str">
        <f t="shared" si="75"/>
        <v>Ja, 30 studiepoeng</v>
      </c>
      <c r="Z119" s="99" t="str">
        <f t="shared" si="76"/>
        <v>-</v>
      </c>
      <c r="AA119" s="142"/>
      <c r="AB119" s="82" t="str">
        <f>CONCATENATE("Studiepoeng relevant for: ",'Undervisning i fag med krav'!AA119)</f>
        <v xml:space="preserve">Studiepoeng relevant for: </v>
      </c>
      <c r="AC119" s="82" t="str">
        <f>IF('Undervisning i fag med krav'!AA119=0,"-",AB119)</f>
        <v>-</v>
      </c>
      <c r="AD119" s="136"/>
      <c r="AE119" s="84" t="b">
        <f>OR(AD119='Krav etter opplæringslova'!$B$27,AD119='Krav etter opplæringslova'!$B$30,AD119='Krav etter opplæringslova'!$B$31,AD119='Krav etter opplæringslova'!$B$34)</f>
        <v>0</v>
      </c>
      <c r="AF119" s="84" t="str">
        <f t="shared" si="77"/>
        <v>-</v>
      </c>
      <c r="AG119" s="84">
        <f t="shared" si="78"/>
        <v>30</v>
      </c>
      <c r="AH119" s="78">
        <f t="shared" si="79"/>
        <v>30</v>
      </c>
      <c r="AI119" s="78" t="str">
        <f t="shared" si="80"/>
        <v>Ja, 30 studiepoeng</v>
      </c>
      <c r="AJ119" s="84" t="str">
        <f t="shared" si="81"/>
        <v>Ja, 30 studiepoeng</v>
      </c>
      <c r="AK119" s="99" t="str">
        <f t="shared" si="82"/>
        <v>-</v>
      </c>
      <c r="AL119" s="139"/>
      <c r="AM119" s="82" t="str">
        <f>CONCATENATE("Studiepoeng relevant for: ",'Undervisning i fag med krav'!AL119)</f>
        <v xml:space="preserve">Studiepoeng relevant for: </v>
      </c>
      <c r="AN119" s="82" t="str">
        <f>IF('Undervisning i fag med krav'!AL119=0,"-",AM119)</f>
        <v>-</v>
      </c>
      <c r="AO119" s="136"/>
      <c r="AP119" s="84" t="b">
        <f>OR(AO119='Krav etter opplæringslova'!$B$27,AO119='Krav etter opplæringslova'!$B$30,AO119='Krav etter opplæringslova'!$B$31,AO119='Krav etter opplæringslova'!$B$34)</f>
        <v>0</v>
      </c>
      <c r="AQ119" s="84" t="str">
        <f t="shared" si="83"/>
        <v>-</v>
      </c>
      <c r="AR119" s="84">
        <f t="shared" si="84"/>
        <v>30</v>
      </c>
      <c r="AS119" s="78">
        <f t="shared" si="85"/>
        <v>30</v>
      </c>
      <c r="AT119" s="78" t="str">
        <f t="shared" si="86"/>
        <v>Ja, 30 studiepoeng</v>
      </c>
      <c r="AU119" s="84" t="str">
        <f t="shared" si="87"/>
        <v>Ja, 30 studiepoeng</v>
      </c>
      <c r="AV119" s="99" t="str">
        <f t="shared" si="88"/>
        <v>-</v>
      </c>
      <c r="AW119" s="142"/>
      <c r="AX119" s="82" t="str">
        <f>CONCATENATE("Studiepoeng relevant for: ",'Undervisning i fag med krav'!AW119)</f>
        <v xml:space="preserve">Studiepoeng relevant for: </v>
      </c>
      <c r="AY119" s="82" t="str">
        <f>IF('Undervisning i fag med krav'!AW119=0,"-",AX119)</f>
        <v>-</v>
      </c>
      <c r="AZ119" s="136"/>
      <c r="BA119" s="84" t="b">
        <f>OR(AZ119='Krav etter opplæringslova'!$B$27,AZ119='Krav etter opplæringslova'!$B$30,AZ119='Krav etter opplæringslova'!$B$31,AZ119='Krav etter opplæringslova'!$B$34)</f>
        <v>0</v>
      </c>
      <c r="BB119" s="84" t="str">
        <f t="shared" si="89"/>
        <v>-</v>
      </c>
      <c r="BC119" s="84">
        <f t="shared" si="90"/>
        <v>30</v>
      </c>
      <c r="BD119" s="78">
        <f t="shared" si="91"/>
        <v>30</v>
      </c>
      <c r="BE119" s="78" t="str">
        <f t="shared" si="92"/>
        <v>Ja, 30 studiepoeng</v>
      </c>
      <c r="BF119" s="84" t="str">
        <f t="shared" si="93"/>
        <v>Ja, 30 studiepoeng</v>
      </c>
      <c r="BG119" s="99" t="str">
        <f t="shared" si="94"/>
        <v>-</v>
      </c>
      <c r="BH119" s="139"/>
      <c r="BI119" s="82" t="str">
        <f>CONCATENATE("Studiepoeng relevant for: ",'Undervisning i fag med krav'!BH119)</f>
        <v xml:space="preserve">Studiepoeng relevant for: </v>
      </c>
      <c r="BJ119" s="82" t="str">
        <f>IF('Undervisning i fag med krav'!BH119=0,"-",BI119)</f>
        <v>-</v>
      </c>
      <c r="BK119" s="136"/>
      <c r="BL119" s="84" t="b">
        <f>OR(BK119='Krav etter opplæringslova'!$B$27,BK119='Krav etter opplæringslova'!$B$30,BK119='Krav etter opplæringslova'!$B$31,BK119='Krav etter opplæringslova'!$B$34)</f>
        <v>0</v>
      </c>
      <c r="BM119" s="84" t="str">
        <f t="shared" si="95"/>
        <v>-</v>
      </c>
      <c r="BN119" s="84">
        <f t="shared" si="96"/>
        <v>30</v>
      </c>
      <c r="BO119" s="78">
        <f t="shared" si="97"/>
        <v>30</v>
      </c>
      <c r="BP119" s="78" t="str">
        <f t="shared" si="98"/>
        <v>Ja, 30 studiepoeng</v>
      </c>
      <c r="BQ119" s="84" t="str">
        <f t="shared" si="99"/>
        <v>Ja, 30 studiepoeng</v>
      </c>
      <c r="BR119" s="101" t="str">
        <f t="shared" si="100"/>
        <v>-</v>
      </c>
      <c r="BS119" s="142"/>
      <c r="BT119" s="82" t="str">
        <f>CONCATENATE("Studiepoeng relevant for: ",'Undervisning i fag med krav'!BS119)</f>
        <v xml:space="preserve">Studiepoeng relevant for: </v>
      </c>
      <c r="BU119" s="82" t="str">
        <f>IF('Undervisning i fag med krav'!BS119=0,"-",BT119)</f>
        <v>-</v>
      </c>
      <c r="BV119" s="136"/>
      <c r="BW119" s="84" t="b">
        <f>OR(BV119='Krav etter opplæringslova'!$B$27,BV119='Krav etter opplæringslova'!$B$30,BV119='Krav etter opplæringslova'!$B$31,BV119='Krav etter opplæringslova'!$B$34)</f>
        <v>0</v>
      </c>
      <c r="BX119" s="84" t="str">
        <f t="shared" si="101"/>
        <v>-</v>
      </c>
      <c r="BY119" s="84">
        <f t="shared" si="102"/>
        <v>30</v>
      </c>
      <c r="BZ119" s="78">
        <f t="shared" si="103"/>
        <v>30</v>
      </c>
      <c r="CA119" s="78" t="str">
        <f t="shared" si="104"/>
        <v>Ja, 30 studiepoeng</v>
      </c>
      <c r="CB119" s="84" t="str">
        <f t="shared" si="105"/>
        <v>Ja, 30 studiepoeng</v>
      </c>
      <c r="CC119" s="101" t="str">
        <f t="shared" si="106"/>
        <v>-</v>
      </c>
      <c r="CD119" s="142"/>
      <c r="CE119" s="82" t="str">
        <f>CONCATENATE("Studiepoeng relevant for: ",'Undervisning i fag med krav'!CD119)</f>
        <v xml:space="preserve">Studiepoeng relevant for: </v>
      </c>
      <c r="CF119" s="82" t="str">
        <f>IF('Undervisning i fag med krav'!CD119=0,"-",CE119)</f>
        <v>-</v>
      </c>
      <c r="CG119" s="136"/>
      <c r="CH119" s="84" t="b">
        <f>OR(CG119='Krav etter opplæringslova'!$B$27,CG119='Krav etter opplæringslova'!$B$30,CG119='Krav etter opplæringslova'!$B$31,CG119='Krav etter opplæringslova'!$B$34)</f>
        <v>0</v>
      </c>
      <c r="CI119" s="84" t="str">
        <f t="shared" si="107"/>
        <v>-</v>
      </c>
      <c r="CJ119" s="84">
        <f t="shared" si="108"/>
        <v>30</v>
      </c>
      <c r="CK119" s="78">
        <f t="shared" si="109"/>
        <v>30</v>
      </c>
      <c r="CL119" s="78" t="str">
        <f t="shared" si="110"/>
        <v>Ja, 30 studiepoeng</v>
      </c>
      <c r="CM119" s="84" t="str">
        <f t="shared" si="111"/>
        <v>Ja, 30 studiepoeng</v>
      </c>
      <c r="CN119" s="106" t="str">
        <f t="shared" si="112"/>
        <v>-</v>
      </c>
      <c r="CO119" s="44"/>
      <c r="CP119" s="45"/>
    </row>
    <row r="120" spans="1:94" s="51" customFormat="1" ht="28.5" x14ac:dyDescent="0.2">
      <c r="A120" s="49">
        <f>'Formell utdanning'!A120</f>
        <v>0</v>
      </c>
      <c r="B120" s="50">
        <f>'Formell utdanning'!B120</f>
        <v>0</v>
      </c>
      <c r="C120" s="94" t="str">
        <f t="shared" si="113"/>
        <v>-</v>
      </c>
      <c r="D120" s="95" t="str">
        <f t="shared" si="114"/>
        <v>-</v>
      </c>
      <c r="E120" s="133"/>
      <c r="F120" s="55" t="str">
        <f>CONCATENATE("Studiepoeng relevant for: ",'Undervisning i fag med krav'!E120)</f>
        <v xml:space="preserve">Studiepoeng relevant for: </v>
      </c>
      <c r="G120" s="82" t="str">
        <f>IF('Undervisning i fag med krav'!E120=0,"-",F120)</f>
        <v>-</v>
      </c>
      <c r="H120" s="136"/>
      <c r="I120" s="84" t="b">
        <f>OR(H120='Krav etter opplæringslova'!$B$27,H120='Krav etter opplæringslova'!$B$30,H120='Krav etter opplæringslova'!$B$31,H120='Krav etter opplæringslova'!$B$34)</f>
        <v>0</v>
      </c>
      <c r="J120" s="84" t="str">
        <f t="shared" si="115"/>
        <v>-</v>
      </c>
      <c r="K120" s="84">
        <f t="shared" si="116"/>
        <v>30</v>
      </c>
      <c r="L120" s="78">
        <f t="shared" si="117"/>
        <v>30</v>
      </c>
      <c r="M120" s="78" t="str">
        <f t="shared" si="70"/>
        <v>Ja, 30 studiepoeng</v>
      </c>
      <c r="N120" s="84" t="str">
        <f t="shared" si="118"/>
        <v>Ja, 30 studiepoeng</v>
      </c>
      <c r="O120" s="99" t="str">
        <f t="shared" si="119"/>
        <v>-</v>
      </c>
      <c r="P120" s="139"/>
      <c r="Q120" s="82" t="str">
        <f>CONCATENATE("Studiepoeng relevant for: ",'Undervisning i fag med krav'!P120)</f>
        <v xml:space="preserve">Studiepoeng relevant for: </v>
      </c>
      <c r="R120" s="82" t="str">
        <f>IF('Undervisning i fag med krav'!P120=0,"-",Q120)</f>
        <v>-</v>
      </c>
      <c r="S120" s="136"/>
      <c r="T120" s="84" t="b">
        <f>OR(S120='Krav etter opplæringslova'!$B$27,S120='Krav etter opplæringslova'!$B$30,S120='Krav etter opplæringslova'!$B$31,S120='Krav etter opplæringslova'!$B$34)</f>
        <v>0</v>
      </c>
      <c r="U120" s="84" t="str">
        <f t="shared" si="71"/>
        <v>-</v>
      </c>
      <c r="V120" s="84">
        <f t="shared" si="72"/>
        <v>30</v>
      </c>
      <c r="W120" s="78">
        <f t="shared" si="73"/>
        <v>30</v>
      </c>
      <c r="X120" s="78" t="str">
        <f t="shared" si="74"/>
        <v>Ja, 30 studiepoeng</v>
      </c>
      <c r="Y120" s="84" t="str">
        <f t="shared" si="75"/>
        <v>Ja, 30 studiepoeng</v>
      </c>
      <c r="Z120" s="99" t="str">
        <f t="shared" si="76"/>
        <v>-</v>
      </c>
      <c r="AA120" s="142"/>
      <c r="AB120" s="82" t="str">
        <f>CONCATENATE("Studiepoeng relevant for: ",'Undervisning i fag med krav'!AA120)</f>
        <v xml:space="preserve">Studiepoeng relevant for: </v>
      </c>
      <c r="AC120" s="82" t="str">
        <f>IF('Undervisning i fag med krav'!AA120=0,"-",AB120)</f>
        <v>-</v>
      </c>
      <c r="AD120" s="136"/>
      <c r="AE120" s="84" t="b">
        <f>OR(AD120='Krav etter opplæringslova'!$B$27,AD120='Krav etter opplæringslova'!$B$30,AD120='Krav etter opplæringslova'!$B$31,AD120='Krav etter opplæringslova'!$B$34)</f>
        <v>0</v>
      </c>
      <c r="AF120" s="84" t="str">
        <f t="shared" si="77"/>
        <v>-</v>
      </c>
      <c r="AG120" s="84">
        <f t="shared" si="78"/>
        <v>30</v>
      </c>
      <c r="AH120" s="78">
        <f t="shared" si="79"/>
        <v>30</v>
      </c>
      <c r="AI120" s="78" t="str">
        <f t="shared" si="80"/>
        <v>Ja, 30 studiepoeng</v>
      </c>
      <c r="AJ120" s="84" t="str">
        <f t="shared" si="81"/>
        <v>Ja, 30 studiepoeng</v>
      </c>
      <c r="AK120" s="99" t="str">
        <f t="shared" si="82"/>
        <v>-</v>
      </c>
      <c r="AL120" s="139"/>
      <c r="AM120" s="82" t="str">
        <f>CONCATENATE("Studiepoeng relevant for: ",'Undervisning i fag med krav'!AL120)</f>
        <v xml:space="preserve">Studiepoeng relevant for: </v>
      </c>
      <c r="AN120" s="82" t="str">
        <f>IF('Undervisning i fag med krav'!AL120=0,"-",AM120)</f>
        <v>-</v>
      </c>
      <c r="AO120" s="136"/>
      <c r="AP120" s="84" t="b">
        <f>OR(AO120='Krav etter opplæringslova'!$B$27,AO120='Krav etter opplæringslova'!$B$30,AO120='Krav etter opplæringslova'!$B$31,AO120='Krav etter opplæringslova'!$B$34)</f>
        <v>0</v>
      </c>
      <c r="AQ120" s="84" t="str">
        <f t="shared" si="83"/>
        <v>-</v>
      </c>
      <c r="AR120" s="84">
        <f t="shared" si="84"/>
        <v>30</v>
      </c>
      <c r="AS120" s="78">
        <f t="shared" si="85"/>
        <v>30</v>
      </c>
      <c r="AT120" s="78" t="str">
        <f t="shared" si="86"/>
        <v>Ja, 30 studiepoeng</v>
      </c>
      <c r="AU120" s="84" t="str">
        <f t="shared" si="87"/>
        <v>Ja, 30 studiepoeng</v>
      </c>
      <c r="AV120" s="99" t="str">
        <f t="shared" si="88"/>
        <v>-</v>
      </c>
      <c r="AW120" s="142"/>
      <c r="AX120" s="82" t="str">
        <f>CONCATENATE("Studiepoeng relevant for: ",'Undervisning i fag med krav'!AW120)</f>
        <v xml:space="preserve">Studiepoeng relevant for: </v>
      </c>
      <c r="AY120" s="82" t="str">
        <f>IF('Undervisning i fag med krav'!AW120=0,"-",AX120)</f>
        <v>-</v>
      </c>
      <c r="AZ120" s="136"/>
      <c r="BA120" s="84" t="b">
        <f>OR(AZ120='Krav etter opplæringslova'!$B$27,AZ120='Krav etter opplæringslova'!$B$30,AZ120='Krav etter opplæringslova'!$B$31,AZ120='Krav etter opplæringslova'!$B$34)</f>
        <v>0</v>
      </c>
      <c r="BB120" s="84" t="str">
        <f t="shared" si="89"/>
        <v>-</v>
      </c>
      <c r="BC120" s="84">
        <f t="shared" si="90"/>
        <v>30</v>
      </c>
      <c r="BD120" s="78">
        <f t="shared" si="91"/>
        <v>30</v>
      </c>
      <c r="BE120" s="78" t="str">
        <f t="shared" si="92"/>
        <v>Ja, 30 studiepoeng</v>
      </c>
      <c r="BF120" s="84" t="str">
        <f t="shared" si="93"/>
        <v>Ja, 30 studiepoeng</v>
      </c>
      <c r="BG120" s="99" t="str">
        <f t="shared" si="94"/>
        <v>-</v>
      </c>
      <c r="BH120" s="139"/>
      <c r="BI120" s="82" t="str">
        <f>CONCATENATE("Studiepoeng relevant for: ",'Undervisning i fag med krav'!BH120)</f>
        <v xml:space="preserve">Studiepoeng relevant for: </v>
      </c>
      <c r="BJ120" s="82" t="str">
        <f>IF('Undervisning i fag med krav'!BH120=0,"-",BI120)</f>
        <v>-</v>
      </c>
      <c r="BK120" s="136"/>
      <c r="BL120" s="84" t="b">
        <f>OR(BK120='Krav etter opplæringslova'!$B$27,BK120='Krav etter opplæringslova'!$B$30,BK120='Krav etter opplæringslova'!$B$31,BK120='Krav etter opplæringslova'!$B$34)</f>
        <v>0</v>
      </c>
      <c r="BM120" s="84" t="str">
        <f t="shared" si="95"/>
        <v>-</v>
      </c>
      <c r="BN120" s="84">
        <f t="shared" si="96"/>
        <v>30</v>
      </c>
      <c r="BO120" s="78">
        <f t="shared" si="97"/>
        <v>30</v>
      </c>
      <c r="BP120" s="78" t="str">
        <f t="shared" si="98"/>
        <v>Ja, 30 studiepoeng</v>
      </c>
      <c r="BQ120" s="84" t="str">
        <f t="shared" si="99"/>
        <v>Ja, 30 studiepoeng</v>
      </c>
      <c r="BR120" s="101" t="str">
        <f t="shared" si="100"/>
        <v>-</v>
      </c>
      <c r="BS120" s="142"/>
      <c r="BT120" s="82" t="str">
        <f>CONCATENATE("Studiepoeng relevant for: ",'Undervisning i fag med krav'!BS120)</f>
        <v xml:space="preserve">Studiepoeng relevant for: </v>
      </c>
      <c r="BU120" s="82" t="str">
        <f>IF('Undervisning i fag med krav'!BS120=0,"-",BT120)</f>
        <v>-</v>
      </c>
      <c r="BV120" s="136"/>
      <c r="BW120" s="84" t="b">
        <f>OR(BV120='Krav etter opplæringslova'!$B$27,BV120='Krav etter opplæringslova'!$B$30,BV120='Krav etter opplæringslova'!$B$31,BV120='Krav etter opplæringslova'!$B$34)</f>
        <v>0</v>
      </c>
      <c r="BX120" s="84" t="str">
        <f t="shared" si="101"/>
        <v>-</v>
      </c>
      <c r="BY120" s="84">
        <f t="shared" si="102"/>
        <v>30</v>
      </c>
      <c r="BZ120" s="78">
        <f t="shared" si="103"/>
        <v>30</v>
      </c>
      <c r="CA120" s="78" t="str">
        <f t="shared" si="104"/>
        <v>Ja, 30 studiepoeng</v>
      </c>
      <c r="CB120" s="84" t="str">
        <f t="shared" si="105"/>
        <v>Ja, 30 studiepoeng</v>
      </c>
      <c r="CC120" s="101" t="str">
        <f t="shared" si="106"/>
        <v>-</v>
      </c>
      <c r="CD120" s="142"/>
      <c r="CE120" s="82" t="str">
        <f>CONCATENATE("Studiepoeng relevant for: ",'Undervisning i fag med krav'!CD120)</f>
        <v xml:space="preserve">Studiepoeng relevant for: </v>
      </c>
      <c r="CF120" s="82" t="str">
        <f>IF('Undervisning i fag med krav'!CD120=0,"-",CE120)</f>
        <v>-</v>
      </c>
      <c r="CG120" s="136"/>
      <c r="CH120" s="84" t="b">
        <f>OR(CG120='Krav etter opplæringslova'!$B$27,CG120='Krav etter opplæringslova'!$B$30,CG120='Krav etter opplæringslova'!$B$31,CG120='Krav etter opplæringslova'!$B$34)</f>
        <v>0</v>
      </c>
      <c r="CI120" s="84" t="str">
        <f t="shared" si="107"/>
        <v>-</v>
      </c>
      <c r="CJ120" s="84">
        <f t="shared" si="108"/>
        <v>30</v>
      </c>
      <c r="CK120" s="78">
        <f t="shared" si="109"/>
        <v>30</v>
      </c>
      <c r="CL120" s="78" t="str">
        <f t="shared" si="110"/>
        <v>Ja, 30 studiepoeng</v>
      </c>
      <c r="CM120" s="84" t="str">
        <f t="shared" si="111"/>
        <v>Ja, 30 studiepoeng</v>
      </c>
      <c r="CN120" s="106" t="str">
        <f t="shared" si="112"/>
        <v>-</v>
      </c>
      <c r="CO120" s="44"/>
      <c r="CP120" s="45"/>
    </row>
    <row r="121" spans="1:94" s="51" customFormat="1" ht="28.5" x14ac:dyDescent="0.2">
      <c r="A121" s="49">
        <f>'Formell utdanning'!A121</f>
        <v>0</v>
      </c>
      <c r="B121" s="50">
        <f>'Formell utdanning'!B121</f>
        <v>0</v>
      </c>
      <c r="C121" s="94" t="str">
        <f t="shared" si="113"/>
        <v>-</v>
      </c>
      <c r="D121" s="95" t="str">
        <f t="shared" si="114"/>
        <v>-</v>
      </c>
      <c r="E121" s="133"/>
      <c r="F121" s="55" t="str">
        <f>CONCATENATE("Studiepoeng relevant for: ",'Undervisning i fag med krav'!E121)</f>
        <v xml:space="preserve">Studiepoeng relevant for: </v>
      </c>
      <c r="G121" s="82" t="str">
        <f>IF('Undervisning i fag med krav'!E121=0,"-",F121)</f>
        <v>-</v>
      </c>
      <c r="H121" s="136"/>
      <c r="I121" s="84" t="b">
        <f>OR(H121='Krav etter opplæringslova'!$B$27,H121='Krav etter opplæringslova'!$B$30,H121='Krav etter opplæringslova'!$B$31,H121='Krav etter opplæringslova'!$B$34)</f>
        <v>0</v>
      </c>
      <c r="J121" s="84" t="str">
        <f t="shared" si="115"/>
        <v>-</v>
      </c>
      <c r="K121" s="84">
        <f t="shared" si="116"/>
        <v>30</v>
      </c>
      <c r="L121" s="78">
        <f t="shared" si="117"/>
        <v>30</v>
      </c>
      <c r="M121" s="78" t="str">
        <f t="shared" si="70"/>
        <v>Ja, 30 studiepoeng</v>
      </c>
      <c r="N121" s="84" t="str">
        <f t="shared" si="118"/>
        <v>Ja, 30 studiepoeng</v>
      </c>
      <c r="O121" s="99" t="str">
        <f t="shared" si="119"/>
        <v>-</v>
      </c>
      <c r="P121" s="139"/>
      <c r="Q121" s="82" t="str">
        <f>CONCATENATE("Studiepoeng relevant for: ",'Undervisning i fag med krav'!P121)</f>
        <v xml:space="preserve">Studiepoeng relevant for: </v>
      </c>
      <c r="R121" s="82" t="str">
        <f>IF('Undervisning i fag med krav'!P121=0,"-",Q121)</f>
        <v>-</v>
      </c>
      <c r="S121" s="136"/>
      <c r="T121" s="84" t="b">
        <f>OR(S121='Krav etter opplæringslova'!$B$27,S121='Krav etter opplæringslova'!$B$30,S121='Krav etter opplæringslova'!$B$31,S121='Krav etter opplæringslova'!$B$34)</f>
        <v>0</v>
      </c>
      <c r="U121" s="84" t="str">
        <f t="shared" si="71"/>
        <v>-</v>
      </c>
      <c r="V121" s="84">
        <f t="shared" si="72"/>
        <v>30</v>
      </c>
      <c r="W121" s="78">
        <f t="shared" si="73"/>
        <v>30</v>
      </c>
      <c r="X121" s="78" t="str">
        <f t="shared" si="74"/>
        <v>Ja, 30 studiepoeng</v>
      </c>
      <c r="Y121" s="84" t="str">
        <f t="shared" si="75"/>
        <v>Ja, 30 studiepoeng</v>
      </c>
      <c r="Z121" s="99" t="str">
        <f t="shared" si="76"/>
        <v>-</v>
      </c>
      <c r="AA121" s="142"/>
      <c r="AB121" s="82" t="str">
        <f>CONCATENATE("Studiepoeng relevant for: ",'Undervisning i fag med krav'!AA121)</f>
        <v xml:space="preserve">Studiepoeng relevant for: </v>
      </c>
      <c r="AC121" s="82" t="str">
        <f>IF('Undervisning i fag med krav'!AA121=0,"-",AB121)</f>
        <v>-</v>
      </c>
      <c r="AD121" s="136"/>
      <c r="AE121" s="84" t="b">
        <f>OR(AD121='Krav etter opplæringslova'!$B$27,AD121='Krav etter opplæringslova'!$B$30,AD121='Krav etter opplæringslova'!$B$31,AD121='Krav etter opplæringslova'!$B$34)</f>
        <v>0</v>
      </c>
      <c r="AF121" s="84" t="str">
        <f t="shared" si="77"/>
        <v>-</v>
      </c>
      <c r="AG121" s="84">
        <f t="shared" si="78"/>
        <v>30</v>
      </c>
      <c r="AH121" s="78">
        <f t="shared" si="79"/>
        <v>30</v>
      </c>
      <c r="AI121" s="78" t="str">
        <f t="shared" si="80"/>
        <v>Ja, 30 studiepoeng</v>
      </c>
      <c r="AJ121" s="84" t="str">
        <f t="shared" si="81"/>
        <v>Ja, 30 studiepoeng</v>
      </c>
      <c r="AK121" s="99" t="str">
        <f t="shared" si="82"/>
        <v>-</v>
      </c>
      <c r="AL121" s="139"/>
      <c r="AM121" s="82" t="str">
        <f>CONCATENATE("Studiepoeng relevant for: ",'Undervisning i fag med krav'!AL121)</f>
        <v xml:space="preserve">Studiepoeng relevant for: </v>
      </c>
      <c r="AN121" s="82" t="str">
        <f>IF('Undervisning i fag med krav'!AL121=0,"-",AM121)</f>
        <v>-</v>
      </c>
      <c r="AO121" s="136"/>
      <c r="AP121" s="84" t="b">
        <f>OR(AO121='Krav etter opplæringslova'!$B$27,AO121='Krav etter opplæringslova'!$B$30,AO121='Krav etter opplæringslova'!$B$31,AO121='Krav etter opplæringslova'!$B$34)</f>
        <v>0</v>
      </c>
      <c r="AQ121" s="84" t="str">
        <f t="shared" si="83"/>
        <v>-</v>
      </c>
      <c r="AR121" s="84">
        <f t="shared" si="84"/>
        <v>30</v>
      </c>
      <c r="AS121" s="78">
        <f t="shared" si="85"/>
        <v>30</v>
      </c>
      <c r="AT121" s="78" t="str">
        <f t="shared" si="86"/>
        <v>Ja, 30 studiepoeng</v>
      </c>
      <c r="AU121" s="84" t="str">
        <f t="shared" si="87"/>
        <v>Ja, 30 studiepoeng</v>
      </c>
      <c r="AV121" s="99" t="str">
        <f t="shared" si="88"/>
        <v>-</v>
      </c>
      <c r="AW121" s="142"/>
      <c r="AX121" s="82" t="str">
        <f>CONCATENATE("Studiepoeng relevant for: ",'Undervisning i fag med krav'!AW121)</f>
        <v xml:space="preserve">Studiepoeng relevant for: </v>
      </c>
      <c r="AY121" s="82" t="str">
        <f>IF('Undervisning i fag med krav'!AW121=0,"-",AX121)</f>
        <v>-</v>
      </c>
      <c r="AZ121" s="136"/>
      <c r="BA121" s="84" t="b">
        <f>OR(AZ121='Krav etter opplæringslova'!$B$27,AZ121='Krav etter opplæringslova'!$B$30,AZ121='Krav etter opplæringslova'!$B$31,AZ121='Krav etter opplæringslova'!$B$34)</f>
        <v>0</v>
      </c>
      <c r="BB121" s="84" t="str">
        <f t="shared" si="89"/>
        <v>-</v>
      </c>
      <c r="BC121" s="84">
        <f t="shared" si="90"/>
        <v>30</v>
      </c>
      <c r="BD121" s="78">
        <f t="shared" si="91"/>
        <v>30</v>
      </c>
      <c r="BE121" s="78" t="str">
        <f t="shared" si="92"/>
        <v>Ja, 30 studiepoeng</v>
      </c>
      <c r="BF121" s="84" t="str">
        <f t="shared" si="93"/>
        <v>Ja, 30 studiepoeng</v>
      </c>
      <c r="BG121" s="99" t="str">
        <f t="shared" si="94"/>
        <v>-</v>
      </c>
      <c r="BH121" s="139"/>
      <c r="BI121" s="82" t="str">
        <f>CONCATENATE("Studiepoeng relevant for: ",'Undervisning i fag med krav'!BH121)</f>
        <v xml:space="preserve">Studiepoeng relevant for: </v>
      </c>
      <c r="BJ121" s="82" t="str">
        <f>IF('Undervisning i fag med krav'!BH121=0,"-",BI121)</f>
        <v>-</v>
      </c>
      <c r="BK121" s="136"/>
      <c r="BL121" s="84" t="b">
        <f>OR(BK121='Krav etter opplæringslova'!$B$27,BK121='Krav etter opplæringslova'!$B$30,BK121='Krav etter opplæringslova'!$B$31,BK121='Krav etter opplæringslova'!$B$34)</f>
        <v>0</v>
      </c>
      <c r="BM121" s="84" t="str">
        <f t="shared" si="95"/>
        <v>-</v>
      </c>
      <c r="BN121" s="84">
        <f t="shared" si="96"/>
        <v>30</v>
      </c>
      <c r="BO121" s="78">
        <f t="shared" si="97"/>
        <v>30</v>
      </c>
      <c r="BP121" s="78" t="str">
        <f t="shared" si="98"/>
        <v>Ja, 30 studiepoeng</v>
      </c>
      <c r="BQ121" s="84" t="str">
        <f t="shared" si="99"/>
        <v>Ja, 30 studiepoeng</v>
      </c>
      <c r="BR121" s="101" t="str">
        <f t="shared" si="100"/>
        <v>-</v>
      </c>
      <c r="BS121" s="142"/>
      <c r="BT121" s="82" t="str">
        <f>CONCATENATE("Studiepoeng relevant for: ",'Undervisning i fag med krav'!BS121)</f>
        <v xml:space="preserve">Studiepoeng relevant for: </v>
      </c>
      <c r="BU121" s="82" t="str">
        <f>IF('Undervisning i fag med krav'!BS121=0,"-",BT121)</f>
        <v>-</v>
      </c>
      <c r="BV121" s="136"/>
      <c r="BW121" s="84" t="b">
        <f>OR(BV121='Krav etter opplæringslova'!$B$27,BV121='Krav etter opplæringslova'!$B$30,BV121='Krav etter opplæringslova'!$B$31,BV121='Krav etter opplæringslova'!$B$34)</f>
        <v>0</v>
      </c>
      <c r="BX121" s="84" t="str">
        <f t="shared" si="101"/>
        <v>-</v>
      </c>
      <c r="BY121" s="84">
        <f t="shared" si="102"/>
        <v>30</v>
      </c>
      <c r="BZ121" s="78">
        <f t="shared" si="103"/>
        <v>30</v>
      </c>
      <c r="CA121" s="78" t="str">
        <f t="shared" si="104"/>
        <v>Ja, 30 studiepoeng</v>
      </c>
      <c r="CB121" s="84" t="str">
        <f t="shared" si="105"/>
        <v>Ja, 30 studiepoeng</v>
      </c>
      <c r="CC121" s="101" t="str">
        <f t="shared" si="106"/>
        <v>-</v>
      </c>
      <c r="CD121" s="142"/>
      <c r="CE121" s="82" t="str">
        <f>CONCATENATE("Studiepoeng relevant for: ",'Undervisning i fag med krav'!CD121)</f>
        <v xml:space="preserve">Studiepoeng relevant for: </v>
      </c>
      <c r="CF121" s="82" t="str">
        <f>IF('Undervisning i fag med krav'!CD121=0,"-",CE121)</f>
        <v>-</v>
      </c>
      <c r="CG121" s="136"/>
      <c r="CH121" s="84" t="b">
        <f>OR(CG121='Krav etter opplæringslova'!$B$27,CG121='Krav etter opplæringslova'!$B$30,CG121='Krav etter opplæringslova'!$B$31,CG121='Krav etter opplæringslova'!$B$34)</f>
        <v>0</v>
      </c>
      <c r="CI121" s="84" t="str">
        <f t="shared" si="107"/>
        <v>-</v>
      </c>
      <c r="CJ121" s="84">
        <f t="shared" si="108"/>
        <v>30</v>
      </c>
      <c r="CK121" s="78">
        <f t="shared" si="109"/>
        <v>30</v>
      </c>
      <c r="CL121" s="78" t="str">
        <f t="shared" si="110"/>
        <v>Ja, 30 studiepoeng</v>
      </c>
      <c r="CM121" s="84" t="str">
        <f t="shared" si="111"/>
        <v>Ja, 30 studiepoeng</v>
      </c>
      <c r="CN121" s="106" t="str">
        <f t="shared" si="112"/>
        <v>-</v>
      </c>
      <c r="CO121" s="44"/>
      <c r="CP121" s="45"/>
    </row>
    <row r="122" spans="1:94" s="51" customFormat="1" ht="28.5" x14ac:dyDescent="0.2">
      <c r="A122" s="49">
        <f>'Formell utdanning'!A122</f>
        <v>0</v>
      </c>
      <c r="B122" s="50">
        <f>'Formell utdanning'!B122</f>
        <v>0</v>
      </c>
      <c r="C122" s="94" t="str">
        <f t="shared" si="113"/>
        <v>-</v>
      </c>
      <c r="D122" s="95" t="str">
        <f t="shared" si="114"/>
        <v>-</v>
      </c>
      <c r="E122" s="133"/>
      <c r="F122" s="55" t="str">
        <f>CONCATENATE("Studiepoeng relevant for: ",'Undervisning i fag med krav'!E122)</f>
        <v xml:space="preserve">Studiepoeng relevant for: </v>
      </c>
      <c r="G122" s="82" t="str">
        <f>IF('Undervisning i fag med krav'!E122=0,"-",F122)</f>
        <v>-</v>
      </c>
      <c r="H122" s="136"/>
      <c r="I122" s="84" t="b">
        <f>OR(H122='Krav etter opplæringslova'!$B$27,H122='Krav etter opplæringslova'!$B$30,H122='Krav etter opplæringslova'!$B$31,H122='Krav etter opplæringslova'!$B$34)</f>
        <v>0</v>
      </c>
      <c r="J122" s="84" t="str">
        <f t="shared" si="115"/>
        <v>-</v>
      </c>
      <c r="K122" s="84">
        <f t="shared" si="116"/>
        <v>30</v>
      </c>
      <c r="L122" s="78">
        <f t="shared" si="117"/>
        <v>30</v>
      </c>
      <c r="M122" s="78" t="str">
        <f t="shared" si="70"/>
        <v>Ja, 30 studiepoeng</v>
      </c>
      <c r="N122" s="84" t="str">
        <f t="shared" si="118"/>
        <v>Ja, 30 studiepoeng</v>
      </c>
      <c r="O122" s="99" t="str">
        <f t="shared" si="119"/>
        <v>-</v>
      </c>
      <c r="P122" s="139"/>
      <c r="Q122" s="82" t="str">
        <f>CONCATENATE("Studiepoeng relevant for: ",'Undervisning i fag med krav'!P122)</f>
        <v xml:space="preserve">Studiepoeng relevant for: </v>
      </c>
      <c r="R122" s="82" t="str">
        <f>IF('Undervisning i fag med krav'!P122=0,"-",Q122)</f>
        <v>-</v>
      </c>
      <c r="S122" s="136"/>
      <c r="T122" s="84" t="b">
        <f>OR(S122='Krav etter opplæringslova'!$B$27,S122='Krav etter opplæringslova'!$B$30,S122='Krav etter opplæringslova'!$B$31,S122='Krav etter opplæringslova'!$B$34)</f>
        <v>0</v>
      </c>
      <c r="U122" s="84" t="str">
        <f t="shared" si="71"/>
        <v>-</v>
      </c>
      <c r="V122" s="84">
        <f t="shared" si="72"/>
        <v>30</v>
      </c>
      <c r="W122" s="78">
        <f t="shared" si="73"/>
        <v>30</v>
      </c>
      <c r="X122" s="78" t="str">
        <f t="shared" si="74"/>
        <v>Ja, 30 studiepoeng</v>
      </c>
      <c r="Y122" s="84" t="str">
        <f t="shared" si="75"/>
        <v>Ja, 30 studiepoeng</v>
      </c>
      <c r="Z122" s="99" t="str">
        <f t="shared" si="76"/>
        <v>-</v>
      </c>
      <c r="AA122" s="142"/>
      <c r="AB122" s="82" t="str">
        <f>CONCATENATE("Studiepoeng relevant for: ",'Undervisning i fag med krav'!AA122)</f>
        <v xml:space="preserve">Studiepoeng relevant for: </v>
      </c>
      <c r="AC122" s="82" t="str">
        <f>IF('Undervisning i fag med krav'!AA122=0,"-",AB122)</f>
        <v>-</v>
      </c>
      <c r="AD122" s="136"/>
      <c r="AE122" s="84" t="b">
        <f>OR(AD122='Krav etter opplæringslova'!$B$27,AD122='Krav etter opplæringslova'!$B$30,AD122='Krav etter opplæringslova'!$B$31,AD122='Krav etter opplæringslova'!$B$34)</f>
        <v>0</v>
      </c>
      <c r="AF122" s="84" t="str">
        <f t="shared" si="77"/>
        <v>-</v>
      </c>
      <c r="AG122" s="84">
        <f t="shared" si="78"/>
        <v>30</v>
      </c>
      <c r="AH122" s="78">
        <f t="shared" si="79"/>
        <v>30</v>
      </c>
      <c r="AI122" s="78" t="str">
        <f t="shared" si="80"/>
        <v>Ja, 30 studiepoeng</v>
      </c>
      <c r="AJ122" s="84" t="str">
        <f t="shared" si="81"/>
        <v>Ja, 30 studiepoeng</v>
      </c>
      <c r="AK122" s="99" t="str">
        <f t="shared" si="82"/>
        <v>-</v>
      </c>
      <c r="AL122" s="139"/>
      <c r="AM122" s="82" t="str">
        <f>CONCATENATE("Studiepoeng relevant for: ",'Undervisning i fag med krav'!AL122)</f>
        <v xml:space="preserve">Studiepoeng relevant for: </v>
      </c>
      <c r="AN122" s="82" t="str">
        <f>IF('Undervisning i fag med krav'!AL122=0,"-",AM122)</f>
        <v>-</v>
      </c>
      <c r="AO122" s="136"/>
      <c r="AP122" s="84" t="b">
        <f>OR(AO122='Krav etter opplæringslova'!$B$27,AO122='Krav etter opplæringslova'!$B$30,AO122='Krav etter opplæringslova'!$B$31,AO122='Krav etter opplæringslova'!$B$34)</f>
        <v>0</v>
      </c>
      <c r="AQ122" s="84" t="str">
        <f t="shared" si="83"/>
        <v>-</v>
      </c>
      <c r="AR122" s="84">
        <f t="shared" si="84"/>
        <v>30</v>
      </c>
      <c r="AS122" s="78">
        <f t="shared" si="85"/>
        <v>30</v>
      </c>
      <c r="AT122" s="78" t="str">
        <f t="shared" si="86"/>
        <v>Ja, 30 studiepoeng</v>
      </c>
      <c r="AU122" s="84" t="str">
        <f t="shared" si="87"/>
        <v>Ja, 30 studiepoeng</v>
      </c>
      <c r="AV122" s="99" t="str">
        <f t="shared" si="88"/>
        <v>-</v>
      </c>
      <c r="AW122" s="142"/>
      <c r="AX122" s="82" t="str">
        <f>CONCATENATE("Studiepoeng relevant for: ",'Undervisning i fag med krav'!AW122)</f>
        <v xml:space="preserve">Studiepoeng relevant for: </v>
      </c>
      <c r="AY122" s="82" t="str">
        <f>IF('Undervisning i fag med krav'!AW122=0,"-",AX122)</f>
        <v>-</v>
      </c>
      <c r="AZ122" s="136"/>
      <c r="BA122" s="84" t="b">
        <f>OR(AZ122='Krav etter opplæringslova'!$B$27,AZ122='Krav etter opplæringslova'!$B$30,AZ122='Krav etter opplæringslova'!$B$31,AZ122='Krav etter opplæringslova'!$B$34)</f>
        <v>0</v>
      </c>
      <c r="BB122" s="84" t="str">
        <f t="shared" si="89"/>
        <v>-</v>
      </c>
      <c r="BC122" s="84">
        <f t="shared" si="90"/>
        <v>30</v>
      </c>
      <c r="BD122" s="78">
        <f t="shared" si="91"/>
        <v>30</v>
      </c>
      <c r="BE122" s="78" t="str">
        <f t="shared" si="92"/>
        <v>Ja, 30 studiepoeng</v>
      </c>
      <c r="BF122" s="84" t="str">
        <f t="shared" si="93"/>
        <v>Ja, 30 studiepoeng</v>
      </c>
      <c r="BG122" s="99" t="str">
        <f t="shared" si="94"/>
        <v>-</v>
      </c>
      <c r="BH122" s="139"/>
      <c r="BI122" s="82" t="str">
        <f>CONCATENATE("Studiepoeng relevant for: ",'Undervisning i fag med krav'!BH122)</f>
        <v xml:space="preserve">Studiepoeng relevant for: </v>
      </c>
      <c r="BJ122" s="82" t="str">
        <f>IF('Undervisning i fag med krav'!BH122=0,"-",BI122)</f>
        <v>-</v>
      </c>
      <c r="BK122" s="136"/>
      <c r="BL122" s="84" t="b">
        <f>OR(BK122='Krav etter opplæringslova'!$B$27,BK122='Krav etter opplæringslova'!$B$30,BK122='Krav etter opplæringslova'!$B$31,BK122='Krav etter opplæringslova'!$B$34)</f>
        <v>0</v>
      </c>
      <c r="BM122" s="84" t="str">
        <f t="shared" si="95"/>
        <v>-</v>
      </c>
      <c r="BN122" s="84">
        <f t="shared" si="96"/>
        <v>30</v>
      </c>
      <c r="BO122" s="78">
        <f t="shared" si="97"/>
        <v>30</v>
      </c>
      <c r="BP122" s="78" t="str">
        <f t="shared" si="98"/>
        <v>Ja, 30 studiepoeng</v>
      </c>
      <c r="BQ122" s="84" t="str">
        <f t="shared" si="99"/>
        <v>Ja, 30 studiepoeng</v>
      </c>
      <c r="BR122" s="101" t="str">
        <f t="shared" si="100"/>
        <v>-</v>
      </c>
      <c r="BS122" s="142"/>
      <c r="BT122" s="82" t="str">
        <f>CONCATENATE("Studiepoeng relevant for: ",'Undervisning i fag med krav'!BS122)</f>
        <v xml:space="preserve">Studiepoeng relevant for: </v>
      </c>
      <c r="BU122" s="82" t="str">
        <f>IF('Undervisning i fag med krav'!BS122=0,"-",BT122)</f>
        <v>-</v>
      </c>
      <c r="BV122" s="136"/>
      <c r="BW122" s="84" t="b">
        <f>OR(BV122='Krav etter opplæringslova'!$B$27,BV122='Krav etter opplæringslova'!$B$30,BV122='Krav etter opplæringslova'!$B$31,BV122='Krav etter opplæringslova'!$B$34)</f>
        <v>0</v>
      </c>
      <c r="BX122" s="84" t="str">
        <f t="shared" si="101"/>
        <v>-</v>
      </c>
      <c r="BY122" s="84">
        <f t="shared" si="102"/>
        <v>30</v>
      </c>
      <c r="BZ122" s="78">
        <f t="shared" si="103"/>
        <v>30</v>
      </c>
      <c r="CA122" s="78" t="str">
        <f t="shared" si="104"/>
        <v>Ja, 30 studiepoeng</v>
      </c>
      <c r="CB122" s="84" t="str">
        <f t="shared" si="105"/>
        <v>Ja, 30 studiepoeng</v>
      </c>
      <c r="CC122" s="101" t="str">
        <f t="shared" si="106"/>
        <v>-</v>
      </c>
      <c r="CD122" s="142"/>
      <c r="CE122" s="82" t="str">
        <f>CONCATENATE("Studiepoeng relevant for: ",'Undervisning i fag med krav'!CD122)</f>
        <v xml:space="preserve">Studiepoeng relevant for: </v>
      </c>
      <c r="CF122" s="82" t="str">
        <f>IF('Undervisning i fag med krav'!CD122=0,"-",CE122)</f>
        <v>-</v>
      </c>
      <c r="CG122" s="136"/>
      <c r="CH122" s="84" t="b">
        <f>OR(CG122='Krav etter opplæringslova'!$B$27,CG122='Krav etter opplæringslova'!$B$30,CG122='Krav etter opplæringslova'!$B$31,CG122='Krav etter opplæringslova'!$B$34)</f>
        <v>0</v>
      </c>
      <c r="CI122" s="84" t="str">
        <f t="shared" si="107"/>
        <v>-</v>
      </c>
      <c r="CJ122" s="84">
        <f t="shared" si="108"/>
        <v>30</v>
      </c>
      <c r="CK122" s="78">
        <f t="shared" si="109"/>
        <v>30</v>
      </c>
      <c r="CL122" s="78" t="str">
        <f t="shared" si="110"/>
        <v>Ja, 30 studiepoeng</v>
      </c>
      <c r="CM122" s="84" t="str">
        <f t="shared" si="111"/>
        <v>Ja, 30 studiepoeng</v>
      </c>
      <c r="CN122" s="106" t="str">
        <f t="shared" si="112"/>
        <v>-</v>
      </c>
      <c r="CO122" s="44"/>
      <c r="CP122" s="45"/>
    </row>
    <row r="123" spans="1:94" s="51" customFormat="1" ht="28.5" x14ac:dyDescent="0.2">
      <c r="A123" s="49">
        <f>'Formell utdanning'!A123</f>
        <v>0</v>
      </c>
      <c r="B123" s="50">
        <f>'Formell utdanning'!B123</f>
        <v>0</v>
      </c>
      <c r="C123" s="94" t="str">
        <f t="shared" si="113"/>
        <v>-</v>
      </c>
      <c r="D123" s="95" t="str">
        <f t="shared" si="114"/>
        <v>-</v>
      </c>
      <c r="E123" s="133"/>
      <c r="F123" s="55" t="str">
        <f>CONCATENATE("Studiepoeng relevant for: ",'Undervisning i fag med krav'!E123)</f>
        <v xml:space="preserve">Studiepoeng relevant for: </v>
      </c>
      <c r="G123" s="82" t="str">
        <f>IF('Undervisning i fag med krav'!E123=0,"-",F123)</f>
        <v>-</v>
      </c>
      <c r="H123" s="136"/>
      <c r="I123" s="84" t="b">
        <f>OR(H123='Krav etter opplæringslova'!$B$27,H123='Krav etter opplæringslova'!$B$30,H123='Krav etter opplæringslova'!$B$31,H123='Krav etter opplæringslova'!$B$34)</f>
        <v>0</v>
      </c>
      <c r="J123" s="84" t="str">
        <f t="shared" si="115"/>
        <v>-</v>
      </c>
      <c r="K123" s="84">
        <f t="shared" si="116"/>
        <v>30</v>
      </c>
      <c r="L123" s="78">
        <f t="shared" si="117"/>
        <v>30</v>
      </c>
      <c r="M123" s="78" t="str">
        <f t="shared" si="70"/>
        <v>Ja, 30 studiepoeng</v>
      </c>
      <c r="N123" s="84" t="str">
        <f t="shared" si="118"/>
        <v>Ja, 30 studiepoeng</v>
      </c>
      <c r="O123" s="99" t="str">
        <f t="shared" si="119"/>
        <v>-</v>
      </c>
      <c r="P123" s="139"/>
      <c r="Q123" s="82" t="str">
        <f>CONCATENATE("Studiepoeng relevant for: ",'Undervisning i fag med krav'!P123)</f>
        <v xml:space="preserve">Studiepoeng relevant for: </v>
      </c>
      <c r="R123" s="82" t="str">
        <f>IF('Undervisning i fag med krav'!P123=0,"-",Q123)</f>
        <v>-</v>
      </c>
      <c r="S123" s="136"/>
      <c r="T123" s="84" t="b">
        <f>OR(S123='Krav etter opplæringslova'!$B$27,S123='Krav etter opplæringslova'!$B$30,S123='Krav etter opplæringslova'!$B$31,S123='Krav etter opplæringslova'!$B$34)</f>
        <v>0</v>
      </c>
      <c r="U123" s="84" t="str">
        <f t="shared" si="71"/>
        <v>-</v>
      </c>
      <c r="V123" s="84">
        <f t="shared" si="72"/>
        <v>30</v>
      </c>
      <c r="W123" s="78">
        <f t="shared" si="73"/>
        <v>30</v>
      </c>
      <c r="X123" s="78" t="str">
        <f t="shared" si="74"/>
        <v>Ja, 30 studiepoeng</v>
      </c>
      <c r="Y123" s="84" t="str">
        <f t="shared" si="75"/>
        <v>Ja, 30 studiepoeng</v>
      </c>
      <c r="Z123" s="99" t="str">
        <f t="shared" si="76"/>
        <v>-</v>
      </c>
      <c r="AA123" s="142"/>
      <c r="AB123" s="82" t="str">
        <f>CONCATENATE("Studiepoeng relevant for: ",'Undervisning i fag med krav'!AA123)</f>
        <v xml:space="preserve">Studiepoeng relevant for: </v>
      </c>
      <c r="AC123" s="82" t="str">
        <f>IF('Undervisning i fag med krav'!AA123=0,"-",AB123)</f>
        <v>-</v>
      </c>
      <c r="AD123" s="136"/>
      <c r="AE123" s="84" t="b">
        <f>OR(AD123='Krav etter opplæringslova'!$B$27,AD123='Krav etter opplæringslova'!$B$30,AD123='Krav etter opplæringslova'!$B$31,AD123='Krav etter opplæringslova'!$B$34)</f>
        <v>0</v>
      </c>
      <c r="AF123" s="84" t="str">
        <f t="shared" si="77"/>
        <v>-</v>
      </c>
      <c r="AG123" s="84">
        <f t="shared" si="78"/>
        <v>30</v>
      </c>
      <c r="AH123" s="78">
        <f t="shared" si="79"/>
        <v>30</v>
      </c>
      <c r="AI123" s="78" t="str">
        <f t="shared" si="80"/>
        <v>Ja, 30 studiepoeng</v>
      </c>
      <c r="AJ123" s="84" t="str">
        <f t="shared" si="81"/>
        <v>Ja, 30 studiepoeng</v>
      </c>
      <c r="AK123" s="99" t="str">
        <f t="shared" si="82"/>
        <v>-</v>
      </c>
      <c r="AL123" s="139"/>
      <c r="AM123" s="82" t="str">
        <f>CONCATENATE("Studiepoeng relevant for: ",'Undervisning i fag med krav'!AL123)</f>
        <v xml:space="preserve">Studiepoeng relevant for: </v>
      </c>
      <c r="AN123" s="82" t="str">
        <f>IF('Undervisning i fag med krav'!AL123=0,"-",AM123)</f>
        <v>-</v>
      </c>
      <c r="AO123" s="136"/>
      <c r="AP123" s="84" t="b">
        <f>OR(AO123='Krav etter opplæringslova'!$B$27,AO123='Krav etter opplæringslova'!$B$30,AO123='Krav etter opplæringslova'!$B$31,AO123='Krav etter opplæringslova'!$B$34)</f>
        <v>0</v>
      </c>
      <c r="AQ123" s="84" t="str">
        <f t="shared" si="83"/>
        <v>-</v>
      </c>
      <c r="AR123" s="84">
        <f t="shared" si="84"/>
        <v>30</v>
      </c>
      <c r="AS123" s="78">
        <f t="shared" si="85"/>
        <v>30</v>
      </c>
      <c r="AT123" s="78" t="str">
        <f t="shared" si="86"/>
        <v>Ja, 30 studiepoeng</v>
      </c>
      <c r="AU123" s="84" t="str">
        <f t="shared" si="87"/>
        <v>Ja, 30 studiepoeng</v>
      </c>
      <c r="AV123" s="99" t="str">
        <f t="shared" si="88"/>
        <v>-</v>
      </c>
      <c r="AW123" s="142"/>
      <c r="AX123" s="82" t="str">
        <f>CONCATENATE("Studiepoeng relevant for: ",'Undervisning i fag med krav'!AW123)</f>
        <v xml:space="preserve">Studiepoeng relevant for: </v>
      </c>
      <c r="AY123" s="82" t="str">
        <f>IF('Undervisning i fag med krav'!AW123=0,"-",AX123)</f>
        <v>-</v>
      </c>
      <c r="AZ123" s="136"/>
      <c r="BA123" s="84" t="b">
        <f>OR(AZ123='Krav etter opplæringslova'!$B$27,AZ123='Krav etter opplæringslova'!$B$30,AZ123='Krav etter opplæringslova'!$B$31,AZ123='Krav etter opplæringslova'!$B$34)</f>
        <v>0</v>
      </c>
      <c r="BB123" s="84" t="str">
        <f t="shared" si="89"/>
        <v>-</v>
      </c>
      <c r="BC123" s="84">
        <f t="shared" si="90"/>
        <v>30</v>
      </c>
      <c r="BD123" s="78">
        <f t="shared" si="91"/>
        <v>30</v>
      </c>
      <c r="BE123" s="78" t="str">
        <f t="shared" si="92"/>
        <v>Ja, 30 studiepoeng</v>
      </c>
      <c r="BF123" s="84" t="str">
        <f t="shared" si="93"/>
        <v>Ja, 30 studiepoeng</v>
      </c>
      <c r="BG123" s="99" t="str">
        <f t="shared" si="94"/>
        <v>-</v>
      </c>
      <c r="BH123" s="139"/>
      <c r="BI123" s="82" t="str">
        <f>CONCATENATE("Studiepoeng relevant for: ",'Undervisning i fag med krav'!BH123)</f>
        <v xml:space="preserve">Studiepoeng relevant for: </v>
      </c>
      <c r="BJ123" s="82" t="str">
        <f>IF('Undervisning i fag med krav'!BH123=0,"-",BI123)</f>
        <v>-</v>
      </c>
      <c r="BK123" s="136"/>
      <c r="BL123" s="84" t="b">
        <f>OR(BK123='Krav etter opplæringslova'!$B$27,BK123='Krav etter opplæringslova'!$B$30,BK123='Krav etter opplæringslova'!$B$31,BK123='Krav etter opplæringslova'!$B$34)</f>
        <v>0</v>
      </c>
      <c r="BM123" s="84" t="str">
        <f t="shared" si="95"/>
        <v>-</v>
      </c>
      <c r="BN123" s="84">
        <f t="shared" si="96"/>
        <v>30</v>
      </c>
      <c r="BO123" s="78">
        <f t="shared" si="97"/>
        <v>30</v>
      </c>
      <c r="BP123" s="78" t="str">
        <f t="shared" si="98"/>
        <v>Ja, 30 studiepoeng</v>
      </c>
      <c r="BQ123" s="84" t="str">
        <f t="shared" si="99"/>
        <v>Ja, 30 studiepoeng</v>
      </c>
      <c r="BR123" s="101" t="str">
        <f t="shared" si="100"/>
        <v>-</v>
      </c>
      <c r="BS123" s="142"/>
      <c r="BT123" s="82" t="str">
        <f>CONCATENATE("Studiepoeng relevant for: ",'Undervisning i fag med krav'!BS123)</f>
        <v xml:space="preserve">Studiepoeng relevant for: </v>
      </c>
      <c r="BU123" s="82" t="str">
        <f>IF('Undervisning i fag med krav'!BS123=0,"-",BT123)</f>
        <v>-</v>
      </c>
      <c r="BV123" s="136"/>
      <c r="BW123" s="84" t="b">
        <f>OR(BV123='Krav etter opplæringslova'!$B$27,BV123='Krav etter opplæringslova'!$B$30,BV123='Krav etter opplæringslova'!$B$31,BV123='Krav etter opplæringslova'!$B$34)</f>
        <v>0</v>
      </c>
      <c r="BX123" s="84" t="str">
        <f t="shared" si="101"/>
        <v>-</v>
      </c>
      <c r="BY123" s="84">
        <f t="shared" si="102"/>
        <v>30</v>
      </c>
      <c r="BZ123" s="78">
        <f t="shared" si="103"/>
        <v>30</v>
      </c>
      <c r="CA123" s="78" t="str">
        <f t="shared" si="104"/>
        <v>Ja, 30 studiepoeng</v>
      </c>
      <c r="CB123" s="84" t="str">
        <f t="shared" si="105"/>
        <v>Ja, 30 studiepoeng</v>
      </c>
      <c r="CC123" s="101" t="str">
        <f t="shared" si="106"/>
        <v>-</v>
      </c>
      <c r="CD123" s="142"/>
      <c r="CE123" s="82" t="str">
        <f>CONCATENATE("Studiepoeng relevant for: ",'Undervisning i fag med krav'!CD123)</f>
        <v xml:space="preserve">Studiepoeng relevant for: </v>
      </c>
      <c r="CF123" s="82" t="str">
        <f>IF('Undervisning i fag med krav'!CD123=0,"-",CE123)</f>
        <v>-</v>
      </c>
      <c r="CG123" s="136"/>
      <c r="CH123" s="84" t="b">
        <f>OR(CG123='Krav etter opplæringslova'!$B$27,CG123='Krav etter opplæringslova'!$B$30,CG123='Krav etter opplæringslova'!$B$31,CG123='Krav etter opplæringslova'!$B$34)</f>
        <v>0</v>
      </c>
      <c r="CI123" s="84" t="str">
        <f t="shared" si="107"/>
        <v>-</v>
      </c>
      <c r="CJ123" s="84">
        <f t="shared" si="108"/>
        <v>30</v>
      </c>
      <c r="CK123" s="78">
        <f t="shared" si="109"/>
        <v>30</v>
      </c>
      <c r="CL123" s="78" t="str">
        <f t="shared" si="110"/>
        <v>Ja, 30 studiepoeng</v>
      </c>
      <c r="CM123" s="84" t="str">
        <f t="shared" si="111"/>
        <v>Ja, 30 studiepoeng</v>
      </c>
      <c r="CN123" s="106" t="str">
        <f t="shared" si="112"/>
        <v>-</v>
      </c>
      <c r="CO123" s="44"/>
      <c r="CP123" s="45"/>
    </row>
    <row r="124" spans="1:94" s="51" customFormat="1" ht="28.5" x14ac:dyDescent="0.2">
      <c r="A124" s="49">
        <f>'Formell utdanning'!A124</f>
        <v>0</v>
      </c>
      <c r="B124" s="50">
        <f>'Formell utdanning'!B124</f>
        <v>0</v>
      </c>
      <c r="C124" s="94" t="str">
        <f t="shared" si="113"/>
        <v>-</v>
      </c>
      <c r="D124" s="95" t="str">
        <f t="shared" si="114"/>
        <v>-</v>
      </c>
      <c r="E124" s="133"/>
      <c r="F124" s="55" t="str">
        <f>CONCATENATE("Studiepoeng relevant for: ",'Undervisning i fag med krav'!E124)</f>
        <v xml:space="preserve">Studiepoeng relevant for: </v>
      </c>
      <c r="G124" s="82" t="str">
        <f>IF('Undervisning i fag med krav'!E124=0,"-",F124)</f>
        <v>-</v>
      </c>
      <c r="H124" s="136"/>
      <c r="I124" s="84" t="b">
        <f>OR(H124='Krav etter opplæringslova'!$B$27,H124='Krav etter opplæringslova'!$B$30,H124='Krav etter opplæringslova'!$B$31,H124='Krav etter opplæringslova'!$B$34)</f>
        <v>0</v>
      </c>
      <c r="J124" s="84" t="str">
        <f t="shared" si="115"/>
        <v>-</v>
      </c>
      <c r="K124" s="84">
        <f t="shared" si="116"/>
        <v>30</v>
      </c>
      <c r="L124" s="78">
        <f t="shared" si="117"/>
        <v>30</v>
      </c>
      <c r="M124" s="78" t="str">
        <f t="shared" si="70"/>
        <v>Ja, 30 studiepoeng</v>
      </c>
      <c r="N124" s="84" t="str">
        <f t="shared" si="118"/>
        <v>Ja, 30 studiepoeng</v>
      </c>
      <c r="O124" s="99" t="str">
        <f t="shared" si="119"/>
        <v>-</v>
      </c>
      <c r="P124" s="139"/>
      <c r="Q124" s="82" t="str">
        <f>CONCATENATE("Studiepoeng relevant for: ",'Undervisning i fag med krav'!P124)</f>
        <v xml:space="preserve">Studiepoeng relevant for: </v>
      </c>
      <c r="R124" s="82" t="str">
        <f>IF('Undervisning i fag med krav'!P124=0,"-",Q124)</f>
        <v>-</v>
      </c>
      <c r="S124" s="136"/>
      <c r="T124" s="84" t="b">
        <f>OR(S124='Krav etter opplæringslova'!$B$27,S124='Krav etter opplæringslova'!$B$30,S124='Krav etter opplæringslova'!$B$31,S124='Krav etter opplæringslova'!$B$34)</f>
        <v>0</v>
      </c>
      <c r="U124" s="84" t="str">
        <f t="shared" si="71"/>
        <v>-</v>
      </c>
      <c r="V124" s="84">
        <f t="shared" si="72"/>
        <v>30</v>
      </c>
      <c r="W124" s="78">
        <f t="shared" si="73"/>
        <v>30</v>
      </c>
      <c r="X124" s="78" t="str">
        <f t="shared" si="74"/>
        <v>Ja, 30 studiepoeng</v>
      </c>
      <c r="Y124" s="84" t="str">
        <f t="shared" si="75"/>
        <v>Ja, 30 studiepoeng</v>
      </c>
      <c r="Z124" s="99" t="str">
        <f t="shared" si="76"/>
        <v>-</v>
      </c>
      <c r="AA124" s="142"/>
      <c r="AB124" s="82" t="str">
        <f>CONCATENATE("Studiepoeng relevant for: ",'Undervisning i fag med krav'!AA124)</f>
        <v xml:space="preserve">Studiepoeng relevant for: </v>
      </c>
      <c r="AC124" s="82" t="str">
        <f>IF('Undervisning i fag med krav'!AA124=0,"-",AB124)</f>
        <v>-</v>
      </c>
      <c r="AD124" s="136"/>
      <c r="AE124" s="84" t="b">
        <f>OR(AD124='Krav etter opplæringslova'!$B$27,AD124='Krav etter opplæringslova'!$B$30,AD124='Krav etter opplæringslova'!$B$31,AD124='Krav etter opplæringslova'!$B$34)</f>
        <v>0</v>
      </c>
      <c r="AF124" s="84" t="str">
        <f t="shared" si="77"/>
        <v>-</v>
      </c>
      <c r="AG124" s="84">
        <f t="shared" si="78"/>
        <v>30</v>
      </c>
      <c r="AH124" s="78">
        <f t="shared" si="79"/>
        <v>30</v>
      </c>
      <c r="AI124" s="78" t="str">
        <f t="shared" si="80"/>
        <v>Ja, 30 studiepoeng</v>
      </c>
      <c r="AJ124" s="84" t="str">
        <f t="shared" si="81"/>
        <v>Ja, 30 studiepoeng</v>
      </c>
      <c r="AK124" s="99" t="str">
        <f t="shared" si="82"/>
        <v>-</v>
      </c>
      <c r="AL124" s="139"/>
      <c r="AM124" s="82" t="str">
        <f>CONCATENATE("Studiepoeng relevant for: ",'Undervisning i fag med krav'!AL124)</f>
        <v xml:space="preserve">Studiepoeng relevant for: </v>
      </c>
      <c r="AN124" s="82" t="str">
        <f>IF('Undervisning i fag med krav'!AL124=0,"-",AM124)</f>
        <v>-</v>
      </c>
      <c r="AO124" s="136"/>
      <c r="AP124" s="84" t="b">
        <f>OR(AO124='Krav etter opplæringslova'!$B$27,AO124='Krav etter opplæringslova'!$B$30,AO124='Krav etter opplæringslova'!$B$31,AO124='Krav etter opplæringslova'!$B$34)</f>
        <v>0</v>
      </c>
      <c r="AQ124" s="84" t="str">
        <f t="shared" si="83"/>
        <v>-</v>
      </c>
      <c r="AR124" s="84">
        <f t="shared" si="84"/>
        <v>30</v>
      </c>
      <c r="AS124" s="78">
        <f t="shared" si="85"/>
        <v>30</v>
      </c>
      <c r="AT124" s="78" t="str">
        <f t="shared" si="86"/>
        <v>Ja, 30 studiepoeng</v>
      </c>
      <c r="AU124" s="84" t="str">
        <f t="shared" si="87"/>
        <v>Ja, 30 studiepoeng</v>
      </c>
      <c r="AV124" s="99" t="str">
        <f t="shared" si="88"/>
        <v>-</v>
      </c>
      <c r="AW124" s="142"/>
      <c r="AX124" s="82" t="str">
        <f>CONCATENATE("Studiepoeng relevant for: ",'Undervisning i fag med krav'!AW124)</f>
        <v xml:space="preserve">Studiepoeng relevant for: </v>
      </c>
      <c r="AY124" s="82" t="str">
        <f>IF('Undervisning i fag med krav'!AW124=0,"-",AX124)</f>
        <v>-</v>
      </c>
      <c r="AZ124" s="136"/>
      <c r="BA124" s="84" t="b">
        <f>OR(AZ124='Krav etter opplæringslova'!$B$27,AZ124='Krav etter opplæringslova'!$B$30,AZ124='Krav etter opplæringslova'!$B$31,AZ124='Krav etter opplæringslova'!$B$34)</f>
        <v>0</v>
      </c>
      <c r="BB124" s="84" t="str">
        <f t="shared" si="89"/>
        <v>-</v>
      </c>
      <c r="BC124" s="84">
        <f t="shared" si="90"/>
        <v>30</v>
      </c>
      <c r="BD124" s="78">
        <f t="shared" si="91"/>
        <v>30</v>
      </c>
      <c r="BE124" s="78" t="str">
        <f t="shared" si="92"/>
        <v>Ja, 30 studiepoeng</v>
      </c>
      <c r="BF124" s="84" t="str">
        <f t="shared" si="93"/>
        <v>Ja, 30 studiepoeng</v>
      </c>
      <c r="BG124" s="99" t="str">
        <f t="shared" si="94"/>
        <v>-</v>
      </c>
      <c r="BH124" s="139"/>
      <c r="BI124" s="82" t="str">
        <f>CONCATENATE("Studiepoeng relevant for: ",'Undervisning i fag med krav'!BH124)</f>
        <v xml:space="preserve">Studiepoeng relevant for: </v>
      </c>
      <c r="BJ124" s="82" t="str">
        <f>IF('Undervisning i fag med krav'!BH124=0,"-",BI124)</f>
        <v>-</v>
      </c>
      <c r="BK124" s="136"/>
      <c r="BL124" s="84" t="b">
        <f>OR(BK124='Krav etter opplæringslova'!$B$27,BK124='Krav etter opplæringslova'!$B$30,BK124='Krav etter opplæringslova'!$B$31,BK124='Krav etter opplæringslova'!$B$34)</f>
        <v>0</v>
      </c>
      <c r="BM124" s="84" t="str">
        <f t="shared" si="95"/>
        <v>-</v>
      </c>
      <c r="BN124" s="84">
        <f t="shared" si="96"/>
        <v>30</v>
      </c>
      <c r="BO124" s="78">
        <f t="shared" si="97"/>
        <v>30</v>
      </c>
      <c r="BP124" s="78" t="str">
        <f t="shared" si="98"/>
        <v>Ja, 30 studiepoeng</v>
      </c>
      <c r="BQ124" s="84" t="str">
        <f t="shared" si="99"/>
        <v>Ja, 30 studiepoeng</v>
      </c>
      <c r="BR124" s="101" t="str">
        <f t="shared" si="100"/>
        <v>-</v>
      </c>
      <c r="BS124" s="142"/>
      <c r="BT124" s="82" t="str">
        <f>CONCATENATE("Studiepoeng relevant for: ",'Undervisning i fag med krav'!BS124)</f>
        <v xml:space="preserve">Studiepoeng relevant for: </v>
      </c>
      <c r="BU124" s="82" t="str">
        <f>IF('Undervisning i fag med krav'!BS124=0,"-",BT124)</f>
        <v>-</v>
      </c>
      <c r="BV124" s="136"/>
      <c r="BW124" s="84" t="b">
        <f>OR(BV124='Krav etter opplæringslova'!$B$27,BV124='Krav etter opplæringslova'!$B$30,BV124='Krav etter opplæringslova'!$B$31,BV124='Krav etter opplæringslova'!$B$34)</f>
        <v>0</v>
      </c>
      <c r="BX124" s="84" t="str">
        <f t="shared" si="101"/>
        <v>-</v>
      </c>
      <c r="BY124" s="84">
        <f t="shared" si="102"/>
        <v>30</v>
      </c>
      <c r="BZ124" s="78">
        <f t="shared" si="103"/>
        <v>30</v>
      </c>
      <c r="CA124" s="78" t="str">
        <f t="shared" si="104"/>
        <v>Ja, 30 studiepoeng</v>
      </c>
      <c r="CB124" s="84" t="str">
        <f t="shared" si="105"/>
        <v>Ja, 30 studiepoeng</v>
      </c>
      <c r="CC124" s="101" t="str">
        <f t="shared" si="106"/>
        <v>-</v>
      </c>
      <c r="CD124" s="142"/>
      <c r="CE124" s="82" t="str">
        <f>CONCATENATE("Studiepoeng relevant for: ",'Undervisning i fag med krav'!CD124)</f>
        <v xml:space="preserve">Studiepoeng relevant for: </v>
      </c>
      <c r="CF124" s="82" t="str">
        <f>IF('Undervisning i fag med krav'!CD124=0,"-",CE124)</f>
        <v>-</v>
      </c>
      <c r="CG124" s="136"/>
      <c r="CH124" s="84" t="b">
        <f>OR(CG124='Krav etter opplæringslova'!$B$27,CG124='Krav etter opplæringslova'!$B$30,CG124='Krav etter opplæringslova'!$B$31,CG124='Krav etter opplæringslova'!$B$34)</f>
        <v>0</v>
      </c>
      <c r="CI124" s="84" t="str">
        <f t="shared" si="107"/>
        <v>-</v>
      </c>
      <c r="CJ124" s="84">
        <f t="shared" si="108"/>
        <v>30</v>
      </c>
      <c r="CK124" s="78">
        <f t="shared" si="109"/>
        <v>30</v>
      </c>
      <c r="CL124" s="78" t="str">
        <f t="shared" si="110"/>
        <v>Ja, 30 studiepoeng</v>
      </c>
      <c r="CM124" s="84" t="str">
        <f t="shared" si="111"/>
        <v>Ja, 30 studiepoeng</v>
      </c>
      <c r="CN124" s="106" t="str">
        <f t="shared" si="112"/>
        <v>-</v>
      </c>
      <c r="CO124" s="44"/>
      <c r="CP124" s="45"/>
    </row>
    <row r="125" spans="1:94" s="51" customFormat="1" ht="28.5" x14ac:dyDescent="0.2">
      <c r="A125" s="49">
        <f>'Formell utdanning'!A125</f>
        <v>0</v>
      </c>
      <c r="B125" s="50">
        <f>'Formell utdanning'!B125</f>
        <v>0</v>
      </c>
      <c r="C125" s="94" t="str">
        <f t="shared" si="113"/>
        <v>-</v>
      </c>
      <c r="D125" s="95" t="str">
        <f t="shared" si="114"/>
        <v>-</v>
      </c>
      <c r="E125" s="133"/>
      <c r="F125" s="55" t="str">
        <f>CONCATENATE("Studiepoeng relevant for: ",'Undervisning i fag med krav'!E125)</f>
        <v xml:space="preserve">Studiepoeng relevant for: </v>
      </c>
      <c r="G125" s="82" t="str">
        <f>IF('Undervisning i fag med krav'!E125=0,"-",F125)</f>
        <v>-</v>
      </c>
      <c r="H125" s="136"/>
      <c r="I125" s="84" t="b">
        <f>OR(H125='Krav etter opplæringslova'!$B$27,H125='Krav etter opplæringslova'!$B$30,H125='Krav etter opplæringslova'!$B$31,H125='Krav etter opplæringslova'!$B$34)</f>
        <v>0</v>
      </c>
      <c r="J125" s="84" t="str">
        <f t="shared" si="115"/>
        <v>-</v>
      </c>
      <c r="K125" s="84">
        <f t="shared" si="116"/>
        <v>30</v>
      </c>
      <c r="L125" s="78">
        <f t="shared" si="117"/>
        <v>30</v>
      </c>
      <c r="M125" s="78" t="str">
        <f t="shared" si="70"/>
        <v>Ja, 30 studiepoeng</v>
      </c>
      <c r="N125" s="84" t="str">
        <f t="shared" si="118"/>
        <v>Ja, 30 studiepoeng</v>
      </c>
      <c r="O125" s="99" t="str">
        <f t="shared" si="119"/>
        <v>-</v>
      </c>
      <c r="P125" s="139"/>
      <c r="Q125" s="82" t="str">
        <f>CONCATENATE("Studiepoeng relevant for: ",'Undervisning i fag med krav'!P125)</f>
        <v xml:space="preserve">Studiepoeng relevant for: </v>
      </c>
      <c r="R125" s="82" t="str">
        <f>IF('Undervisning i fag med krav'!P125=0,"-",Q125)</f>
        <v>-</v>
      </c>
      <c r="S125" s="136"/>
      <c r="T125" s="84" t="b">
        <f>OR(S125='Krav etter opplæringslova'!$B$27,S125='Krav etter opplæringslova'!$B$30,S125='Krav etter opplæringslova'!$B$31,S125='Krav etter opplæringslova'!$B$34)</f>
        <v>0</v>
      </c>
      <c r="U125" s="84" t="str">
        <f t="shared" si="71"/>
        <v>-</v>
      </c>
      <c r="V125" s="84">
        <f t="shared" si="72"/>
        <v>30</v>
      </c>
      <c r="W125" s="78">
        <f t="shared" si="73"/>
        <v>30</v>
      </c>
      <c r="X125" s="78" t="str">
        <f t="shared" si="74"/>
        <v>Ja, 30 studiepoeng</v>
      </c>
      <c r="Y125" s="84" t="str">
        <f t="shared" si="75"/>
        <v>Ja, 30 studiepoeng</v>
      </c>
      <c r="Z125" s="99" t="str">
        <f t="shared" si="76"/>
        <v>-</v>
      </c>
      <c r="AA125" s="142"/>
      <c r="AB125" s="82" t="str">
        <f>CONCATENATE("Studiepoeng relevant for: ",'Undervisning i fag med krav'!AA125)</f>
        <v xml:space="preserve">Studiepoeng relevant for: </v>
      </c>
      <c r="AC125" s="82" t="str">
        <f>IF('Undervisning i fag med krav'!AA125=0,"-",AB125)</f>
        <v>-</v>
      </c>
      <c r="AD125" s="136"/>
      <c r="AE125" s="84" t="b">
        <f>OR(AD125='Krav etter opplæringslova'!$B$27,AD125='Krav etter opplæringslova'!$B$30,AD125='Krav etter opplæringslova'!$B$31,AD125='Krav etter opplæringslova'!$B$34)</f>
        <v>0</v>
      </c>
      <c r="AF125" s="84" t="str">
        <f t="shared" si="77"/>
        <v>-</v>
      </c>
      <c r="AG125" s="84">
        <f t="shared" si="78"/>
        <v>30</v>
      </c>
      <c r="AH125" s="78">
        <f t="shared" si="79"/>
        <v>30</v>
      </c>
      <c r="AI125" s="78" t="str">
        <f t="shared" si="80"/>
        <v>Ja, 30 studiepoeng</v>
      </c>
      <c r="AJ125" s="84" t="str">
        <f t="shared" si="81"/>
        <v>Ja, 30 studiepoeng</v>
      </c>
      <c r="AK125" s="99" t="str">
        <f t="shared" si="82"/>
        <v>-</v>
      </c>
      <c r="AL125" s="139"/>
      <c r="AM125" s="82" t="str">
        <f>CONCATENATE("Studiepoeng relevant for: ",'Undervisning i fag med krav'!AL125)</f>
        <v xml:space="preserve">Studiepoeng relevant for: </v>
      </c>
      <c r="AN125" s="82" t="str">
        <f>IF('Undervisning i fag med krav'!AL125=0,"-",AM125)</f>
        <v>-</v>
      </c>
      <c r="AO125" s="136"/>
      <c r="AP125" s="84" t="b">
        <f>OR(AO125='Krav etter opplæringslova'!$B$27,AO125='Krav etter opplæringslova'!$B$30,AO125='Krav etter opplæringslova'!$B$31,AO125='Krav etter opplæringslova'!$B$34)</f>
        <v>0</v>
      </c>
      <c r="AQ125" s="84" t="str">
        <f t="shared" si="83"/>
        <v>-</v>
      </c>
      <c r="AR125" s="84">
        <f t="shared" si="84"/>
        <v>30</v>
      </c>
      <c r="AS125" s="78">
        <f t="shared" si="85"/>
        <v>30</v>
      </c>
      <c r="AT125" s="78" t="str">
        <f t="shared" si="86"/>
        <v>Ja, 30 studiepoeng</v>
      </c>
      <c r="AU125" s="84" t="str">
        <f t="shared" si="87"/>
        <v>Ja, 30 studiepoeng</v>
      </c>
      <c r="AV125" s="99" t="str">
        <f t="shared" si="88"/>
        <v>-</v>
      </c>
      <c r="AW125" s="142"/>
      <c r="AX125" s="82" t="str">
        <f>CONCATENATE("Studiepoeng relevant for: ",'Undervisning i fag med krav'!AW125)</f>
        <v xml:space="preserve">Studiepoeng relevant for: </v>
      </c>
      <c r="AY125" s="82" t="str">
        <f>IF('Undervisning i fag med krav'!AW125=0,"-",AX125)</f>
        <v>-</v>
      </c>
      <c r="AZ125" s="136"/>
      <c r="BA125" s="84" t="b">
        <f>OR(AZ125='Krav etter opplæringslova'!$B$27,AZ125='Krav etter opplæringslova'!$B$30,AZ125='Krav etter opplæringslova'!$B$31,AZ125='Krav etter opplæringslova'!$B$34)</f>
        <v>0</v>
      </c>
      <c r="BB125" s="84" t="str">
        <f t="shared" si="89"/>
        <v>-</v>
      </c>
      <c r="BC125" s="84">
        <f t="shared" si="90"/>
        <v>30</v>
      </c>
      <c r="BD125" s="78">
        <f t="shared" si="91"/>
        <v>30</v>
      </c>
      <c r="BE125" s="78" t="str">
        <f t="shared" si="92"/>
        <v>Ja, 30 studiepoeng</v>
      </c>
      <c r="BF125" s="84" t="str">
        <f t="shared" si="93"/>
        <v>Ja, 30 studiepoeng</v>
      </c>
      <c r="BG125" s="99" t="str">
        <f t="shared" si="94"/>
        <v>-</v>
      </c>
      <c r="BH125" s="139"/>
      <c r="BI125" s="82" t="str">
        <f>CONCATENATE("Studiepoeng relevant for: ",'Undervisning i fag med krav'!BH125)</f>
        <v xml:space="preserve">Studiepoeng relevant for: </v>
      </c>
      <c r="BJ125" s="82" t="str">
        <f>IF('Undervisning i fag med krav'!BH125=0,"-",BI125)</f>
        <v>-</v>
      </c>
      <c r="BK125" s="136"/>
      <c r="BL125" s="84" t="b">
        <f>OR(BK125='Krav etter opplæringslova'!$B$27,BK125='Krav etter opplæringslova'!$B$30,BK125='Krav etter opplæringslova'!$B$31,BK125='Krav etter opplæringslova'!$B$34)</f>
        <v>0</v>
      </c>
      <c r="BM125" s="84" t="str">
        <f t="shared" si="95"/>
        <v>-</v>
      </c>
      <c r="BN125" s="84">
        <f t="shared" si="96"/>
        <v>30</v>
      </c>
      <c r="BO125" s="78">
        <f t="shared" si="97"/>
        <v>30</v>
      </c>
      <c r="BP125" s="78" t="str">
        <f t="shared" si="98"/>
        <v>Ja, 30 studiepoeng</v>
      </c>
      <c r="BQ125" s="84" t="str">
        <f t="shared" si="99"/>
        <v>Ja, 30 studiepoeng</v>
      </c>
      <c r="BR125" s="101" t="str">
        <f t="shared" si="100"/>
        <v>-</v>
      </c>
      <c r="BS125" s="142"/>
      <c r="BT125" s="82" t="str">
        <f>CONCATENATE("Studiepoeng relevant for: ",'Undervisning i fag med krav'!BS125)</f>
        <v xml:space="preserve">Studiepoeng relevant for: </v>
      </c>
      <c r="BU125" s="82" t="str">
        <f>IF('Undervisning i fag med krav'!BS125=0,"-",BT125)</f>
        <v>-</v>
      </c>
      <c r="BV125" s="136"/>
      <c r="BW125" s="84" t="b">
        <f>OR(BV125='Krav etter opplæringslova'!$B$27,BV125='Krav etter opplæringslova'!$B$30,BV125='Krav etter opplæringslova'!$B$31,BV125='Krav etter opplæringslova'!$B$34)</f>
        <v>0</v>
      </c>
      <c r="BX125" s="84" t="str">
        <f t="shared" si="101"/>
        <v>-</v>
      </c>
      <c r="BY125" s="84">
        <f t="shared" si="102"/>
        <v>30</v>
      </c>
      <c r="BZ125" s="78">
        <f t="shared" si="103"/>
        <v>30</v>
      </c>
      <c r="CA125" s="78" t="str">
        <f t="shared" si="104"/>
        <v>Ja, 30 studiepoeng</v>
      </c>
      <c r="CB125" s="84" t="str">
        <f t="shared" si="105"/>
        <v>Ja, 30 studiepoeng</v>
      </c>
      <c r="CC125" s="101" t="str">
        <f t="shared" si="106"/>
        <v>-</v>
      </c>
      <c r="CD125" s="142"/>
      <c r="CE125" s="82" t="str">
        <f>CONCATENATE("Studiepoeng relevant for: ",'Undervisning i fag med krav'!CD125)</f>
        <v xml:space="preserve">Studiepoeng relevant for: </v>
      </c>
      <c r="CF125" s="82" t="str">
        <f>IF('Undervisning i fag med krav'!CD125=0,"-",CE125)</f>
        <v>-</v>
      </c>
      <c r="CG125" s="136"/>
      <c r="CH125" s="84" t="b">
        <f>OR(CG125='Krav etter opplæringslova'!$B$27,CG125='Krav etter opplæringslova'!$B$30,CG125='Krav etter opplæringslova'!$B$31,CG125='Krav etter opplæringslova'!$B$34)</f>
        <v>0</v>
      </c>
      <c r="CI125" s="84" t="str">
        <f t="shared" si="107"/>
        <v>-</v>
      </c>
      <c r="CJ125" s="84">
        <f t="shared" si="108"/>
        <v>30</v>
      </c>
      <c r="CK125" s="78">
        <f t="shared" si="109"/>
        <v>30</v>
      </c>
      <c r="CL125" s="78" t="str">
        <f t="shared" si="110"/>
        <v>Ja, 30 studiepoeng</v>
      </c>
      <c r="CM125" s="84" t="str">
        <f t="shared" si="111"/>
        <v>Ja, 30 studiepoeng</v>
      </c>
      <c r="CN125" s="106" t="str">
        <f t="shared" si="112"/>
        <v>-</v>
      </c>
      <c r="CO125" s="44"/>
      <c r="CP125" s="45"/>
    </row>
    <row r="126" spans="1:94" s="51" customFormat="1" ht="28.5" x14ac:dyDescent="0.2">
      <c r="A126" s="49">
        <f>'Formell utdanning'!A126</f>
        <v>0</v>
      </c>
      <c r="B126" s="50">
        <f>'Formell utdanning'!B126</f>
        <v>0</v>
      </c>
      <c r="C126" s="94" t="str">
        <f t="shared" si="113"/>
        <v>-</v>
      </c>
      <c r="D126" s="95" t="str">
        <f t="shared" si="114"/>
        <v>-</v>
      </c>
      <c r="E126" s="133"/>
      <c r="F126" s="55" t="str">
        <f>CONCATENATE("Studiepoeng relevant for: ",'Undervisning i fag med krav'!E126)</f>
        <v xml:space="preserve">Studiepoeng relevant for: </v>
      </c>
      <c r="G126" s="82" t="str">
        <f>IF('Undervisning i fag med krav'!E126=0,"-",F126)</f>
        <v>-</v>
      </c>
      <c r="H126" s="136"/>
      <c r="I126" s="84" t="b">
        <f>OR(H126='Krav etter opplæringslova'!$B$27,H126='Krav etter opplæringslova'!$B$30,H126='Krav etter opplæringslova'!$B$31,H126='Krav etter opplæringslova'!$B$34)</f>
        <v>0</v>
      </c>
      <c r="J126" s="84" t="str">
        <f t="shared" si="115"/>
        <v>-</v>
      </c>
      <c r="K126" s="84">
        <f t="shared" si="116"/>
        <v>30</v>
      </c>
      <c r="L126" s="78">
        <f t="shared" si="117"/>
        <v>30</v>
      </c>
      <c r="M126" s="78" t="str">
        <f t="shared" si="70"/>
        <v>Ja, 30 studiepoeng</v>
      </c>
      <c r="N126" s="84" t="str">
        <f t="shared" si="118"/>
        <v>Ja, 30 studiepoeng</v>
      </c>
      <c r="O126" s="99" t="str">
        <f t="shared" si="119"/>
        <v>-</v>
      </c>
      <c r="P126" s="139"/>
      <c r="Q126" s="82" t="str">
        <f>CONCATENATE("Studiepoeng relevant for: ",'Undervisning i fag med krav'!P126)</f>
        <v xml:space="preserve">Studiepoeng relevant for: </v>
      </c>
      <c r="R126" s="82" t="str">
        <f>IF('Undervisning i fag med krav'!P126=0,"-",Q126)</f>
        <v>-</v>
      </c>
      <c r="S126" s="136"/>
      <c r="T126" s="84" t="b">
        <f>OR(S126='Krav etter opplæringslova'!$B$27,S126='Krav etter opplæringslova'!$B$30,S126='Krav etter opplæringslova'!$B$31,S126='Krav etter opplæringslova'!$B$34)</f>
        <v>0</v>
      </c>
      <c r="U126" s="84" t="str">
        <f t="shared" si="71"/>
        <v>-</v>
      </c>
      <c r="V126" s="84">
        <f t="shared" si="72"/>
        <v>30</v>
      </c>
      <c r="W126" s="78">
        <f t="shared" si="73"/>
        <v>30</v>
      </c>
      <c r="X126" s="78" t="str">
        <f t="shared" si="74"/>
        <v>Ja, 30 studiepoeng</v>
      </c>
      <c r="Y126" s="84" t="str">
        <f t="shared" si="75"/>
        <v>Ja, 30 studiepoeng</v>
      </c>
      <c r="Z126" s="99" t="str">
        <f t="shared" si="76"/>
        <v>-</v>
      </c>
      <c r="AA126" s="142"/>
      <c r="AB126" s="82" t="str">
        <f>CONCATENATE("Studiepoeng relevant for: ",'Undervisning i fag med krav'!AA126)</f>
        <v xml:space="preserve">Studiepoeng relevant for: </v>
      </c>
      <c r="AC126" s="82" t="str">
        <f>IF('Undervisning i fag med krav'!AA126=0,"-",AB126)</f>
        <v>-</v>
      </c>
      <c r="AD126" s="136"/>
      <c r="AE126" s="84" t="b">
        <f>OR(AD126='Krav etter opplæringslova'!$B$27,AD126='Krav etter opplæringslova'!$B$30,AD126='Krav etter opplæringslova'!$B$31,AD126='Krav etter opplæringslova'!$B$34)</f>
        <v>0</v>
      </c>
      <c r="AF126" s="84" t="str">
        <f t="shared" si="77"/>
        <v>-</v>
      </c>
      <c r="AG126" s="84">
        <f t="shared" si="78"/>
        <v>30</v>
      </c>
      <c r="AH126" s="78">
        <f t="shared" si="79"/>
        <v>30</v>
      </c>
      <c r="AI126" s="78" t="str">
        <f t="shared" si="80"/>
        <v>Ja, 30 studiepoeng</v>
      </c>
      <c r="AJ126" s="84" t="str">
        <f t="shared" si="81"/>
        <v>Ja, 30 studiepoeng</v>
      </c>
      <c r="AK126" s="99" t="str">
        <f t="shared" si="82"/>
        <v>-</v>
      </c>
      <c r="AL126" s="139"/>
      <c r="AM126" s="82" t="str">
        <f>CONCATENATE("Studiepoeng relevant for: ",'Undervisning i fag med krav'!AL126)</f>
        <v xml:space="preserve">Studiepoeng relevant for: </v>
      </c>
      <c r="AN126" s="82" t="str">
        <f>IF('Undervisning i fag med krav'!AL126=0,"-",AM126)</f>
        <v>-</v>
      </c>
      <c r="AO126" s="136"/>
      <c r="AP126" s="84" t="b">
        <f>OR(AO126='Krav etter opplæringslova'!$B$27,AO126='Krav etter opplæringslova'!$B$30,AO126='Krav etter opplæringslova'!$B$31,AO126='Krav etter opplæringslova'!$B$34)</f>
        <v>0</v>
      </c>
      <c r="AQ126" s="84" t="str">
        <f t="shared" si="83"/>
        <v>-</v>
      </c>
      <c r="AR126" s="84">
        <f t="shared" si="84"/>
        <v>30</v>
      </c>
      <c r="AS126" s="78">
        <f t="shared" si="85"/>
        <v>30</v>
      </c>
      <c r="AT126" s="78" t="str">
        <f t="shared" si="86"/>
        <v>Ja, 30 studiepoeng</v>
      </c>
      <c r="AU126" s="84" t="str">
        <f t="shared" si="87"/>
        <v>Ja, 30 studiepoeng</v>
      </c>
      <c r="AV126" s="99" t="str">
        <f t="shared" si="88"/>
        <v>-</v>
      </c>
      <c r="AW126" s="142"/>
      <c r="AX126" s="82" t="str">
        <f>CONCATENATE("Studiepoeng relevant for: ",'Undervisning i fag med krav'!AW126)</f>
        <v xml:space="preserve">Studiepoeng relevant for: </v>
      </c>
      <c r="AY126" s="82" t="str">
        <f>IF('Undervisning i fag med krav'!AW126=0,"-",AX126)</f>
        <v>-</v>
      </c>
      <c r="AZ126" s="136"/>
      <c r="BA126" s="84" t="b">
        <f>OR(AZ126='Krav etter opplæringslova'!$B$27,AZ126='Krav etter opplæringslova'!$B$30,AZ126='Krav etter opplæringslova'!$B$31,AZ126='Krav etter opplæringslova'!$B$34)</f>
        <v>0</v>
      </c>
      <c r="BB126" s="84" t="str">
        <f t="shared" si="89"/>
        <v>-</v>
      </c>
      <c r="BC126" s="84">
        <f t="shared" si="90"/>
        <v>30</v>
      </c>
      <c r="BD126" s="78">
        <f t="shared" si="91"/>
        <v>30</v>
      </c>
      <c r="BE126" s="78" t="str">
        <f t="shared" si="92"/>
        <v>Ja, 30 studiepoeng</v>
      </c>
      <c r="BF126" s="84" t="str">
        <f t="shared" si="93"/>
        <v>Ja, 30 studiepoeng</v>
      </c>
      <c r="BG126" s="99" t="str">
        <f t="shared" si="94"/>
        <v>-</v>
      </c>
      <c r="BH126" s="139"/>
      <c r="BI126" s="82" t="str">
        <f>CONCATENATE("Studiepoeng relevant for: ",'Undervisning i fag med krav'!BH126)</f>
        <v xml:space="preserve">Studiepoeng relevant for: </v>
      </c>
      <c r="BJ126" s="82" t="str">
        <f>IF('Undervisning i fag med krav'!BH126=0,"-",BI126)</f>
        <v>-</v>
      </c>
      <c r="BK126" s="136"/>
      <c r="BL126" s="84" t="b">
        <f>OR(BK126='Krav etter opplæringslova'!$B$27,BK126='Krav etter opplæringslova'!$B$30,BK126='Krav etter opplæringslova'!$B$31,BK126='Krav etter opplæringslova'!$B$34)</f>
        <v>0</v>
      </c>
      <c r="BM126" s="84" t="str">
        <f t="shared" si="95"/>
        <v>-</v>
      </c>
      <c r="BN126" s="84">
        <f t="shared" si="96"/>
        <v>30</v>
      </c>
      <c r="BO126" s="78">
        <f t="shared" si="97"/>
        <v>30</v>
      </c>
      <c r="BP126" s="78" t="str">
        <f t="shared" si="98"/>
        <v>Ja, 30 studiepoeng</v>
      </c>
      <c r="BQ126" s="84" t="str">
        <f t="shared" si="99"/>
        <v>Ja, 30 studiepoeng</v>
      </c>
      <c r="BR126" s="101" t="str">
        <f t="shared" si="100"/>
        <v>-</v>
      </c>
      <c r="BS126" s="142"/>
      <c r="BT126" s="82" t="str">
        <f>CONCATENATE("Studiepoeng relevant for: ",'Undervisning i fag med krav'!BS126)</f>
        <v xml:space="preserve">Studiepoeng relevant for: </v>
      </c>
      <c r="BU126" s="82" t="str">
        <f>IF('Undervisning i fag med krav'!BS126=0,"-",BT126)</f>
        <v>-</v>
      </c>
      <c r="BV126" s="136"/>
      <c r="BW126" s="84" t="b">
        <f>OR(BV126='Krav etter opplæringslova'!$B$27,BV126='Krav etter opplæringslova'!$B$30,BV126='Krav etter opplæringslova'!$B$31,BV126='Krav etter opplæringslova'!$B$34)</f>
        <v>0</v>
      </c>
      <c r="BX126" s="84" t="str">
        <f t="shared" si="101"/>
        <v>-</v>
      </c>
      <c r="BY126" s="84">
        <f t="shared" si="102"/>
        <v>30</v>
      </c>
      <c r="BZ126" s="78">
        <f t="shared" si="103"/>
        <v>30</v>
      </c>
      <c r="CA126" s="78" t="str">
        <f t="shared" si="104"/>
        <v>Ja, 30 studiepoeng</v>
      </c>
      <c r="CB126" s="84" t="str">
        <f t="shared" si="105"/>
        <v>Ja, 30 studiepoeng</v>
      </c>
      <c r="CC126" s="101" t="str">
        <f t="shared" si="106"/>
        <v>-</v>
      </c>
      <c r="CD126" s="142"/>
      <c r="CE126" s="82" t="str">
        <f>CONCATENATE("Studiepoeng relevant for: ",'Undervisning i fag med krav'!CD126)</f>
        <v xml:space="preserve">Studiepoeng relevant for: </v>
      </c>
      <c r="CF126" s="82" t="str">
        <f>IF('Undervisning i fag med krav'!CD126=0,"-",CE126)</f>
        <v>-</v>
      </c>
      <c r="CG126" s="136"/>
      <c r="CH126" s="84" t="b">
        <f>OR(CG126='Krav etter opplæringslova'!$B$27,CG126='Krav etter opplæringslova'!$B$30,CG126='Krav etter opplæringslova'!$B$31,CG126='Krav etter opplæringslova'!$B$34)</f>
        <v>0</v>
      </c>
      <c r="CI126" s="84" t="str">
        <f t="shared" si="107"/>
        <v>-</v>
      </c>
      <c r="CJ126" s="84">
        <f t="shared" si="108"/>
        <v>30</v>
      </c>
      <c r="CK126" s="78">
        <f t="shared" si="109"/>
        <v>30</v>
      </c>
      <c r="CL126" s="78" t="str">
        <f t="shared" si="110"/>
        <v>Ja, 30 studiepoeng</v>
      </c>
      <c r="CM126" s="84" t="str">
        <f t="shared" si="111"/>
        <v>Ja, 30 studiepoeng</v>
      </c>
      <c r="CN126" s="106" t="str">
        <f t="shared" si="112"/>
        <v>-</v>
      </c>
      <c r="CO126" s="44"/>
      <c r="CP126" s="45"/>
    </row>
    <row r="127" spans="1:94" s="51" customFormat="1" ht="28.5" x14ac:dyDescent="0.2">
      <c r="A127" s="49">
        <f>'Formell utdanning'!A127</f>
        <v>0</v>
      </c>
      <c r="B127" s="50">
        <f>'Formell utdanning'!B127</f>
        <v>0</v>
      </c>
      <c r="C127" s="94" t="str">
        <f t="shared" si="113"/>
        <v>-</v>
      </c>
      <c r="D127" s="95" t="str">
        <f t="shared" si="114"/>
        <v>-</v>
      </c>
      <c r="E127" s="133"/>
      <c r="F127" s="55" t="str">
        <f>CONCATENATE("Studiepoeng relevant for: ",'Undervisning i fag med krav'!E127)</f>
        <v xml:space="preserve">Studiepoeng relevant for: </v>
      </c>
      <c r="G127" s="82" t="str">
        <f>IF('Undervisning i fag med krav'!E127=0,"-",F127)</f>
        <v>-</v>
      </c>
      <c r="H127" s="136"/>
      <c r="I127" s="84" t="b">
        <f>OR(H127='Krav etter opplæringslova'!$B$27,H127='Krav etter opplæringslova'!$B$30,H127='Krav etter opplæringslova'!$B$31,H127='Krav etter opplæringslova'!$B$34)</f>
        <v>0</v>
      </c>
      <c r="J127" s="84" t="str">
        <f t="shared" si="115"/>
        <v>-</v>
      </c>
      <c r="K127" s="84">
        <f t="shared" si="116"/>
        <v>30</v>
      </c>
      <c r="L127" s="78">
        <f t="shared" si="117"/>
        <v>30</v>
      </c>
      <c r="M127" s="78" t="str">
        <f t="shared" si="70"/>
        <v>Ja, 30 studiepoeng</v>
      </c>
      <c r="N127" s="84" t="str">
        <f t="shared" si="118"/>
        <v>Ja, 30 studiepoeng</v>
      </c>
      <c r="O127" s="99" t="str">
        <f t="shared" si="119"/>
        <v>-</v>
      </c>
      <c r="P127" s="139"/>
      <c r="Q127" s="82" t="str">
        <f>CONCATENATE("Studiepoeng relevant for: ",'Undervisning i fag med krav'!P127)</f>
        <v xml:space="preserve">Studiepoeng relevant for: </v>
      </c>
      <c r="R127" s="82" t="str">
        <f>IF('Undervisning i fag med krav'!P127=0,"-",Q127)</f>
        <v>-</v>
      </c>
      <c r="S127" s="136"/>
      <c r="T127" s="84" t="b">
        <f>OR(S127='Krav etter opplæringslova'!$B$27,S127='Krav etter opplæringslova'!$B$30,S127='Krav etter opplæringslova'!$B$31,S127='Krav etter opplæringslova'!$B$34)</f>
        <v>0</v>
      </c>
      <c r="U127" s="84" t="str">
        <f t="shared" si="71"/>
        <v>-</v>
      </c>
      <c r="V127" s="84">
        <f t="shared" si="72"/>
        <v>30</v>
      </c>
      <c r="W127" s="78">
        <f t="shared" si="73"/>
        <v>30</v>
      </c>
      <c r="X127" s="78" t="str">
        <f t="shared" si="74"/>
        <v>Ja, 30 studiepoeng</v>
      </c>
      <c r="Y127" s="84" t="str">
        <f t="shared" si="75"/>
        <v>Ja, 30 studiepoeng</v>
      </c>
      <c r="Z127" s="99" t="str">
        <f t="shared" si="76"/>
        <v>-</v>
      </c>
      <c r="AA127" s="142"/>
      <c r="AB127" s="82" t="str">
        <f>CONCATENATE("Studiepoeng relevant for: ",'Undervisning i fag med krav'!AA127)</f>
        <v xml:space="preserve">Studiepoeng relevant for: </v>
      </c>
      <c r="AC127" s="82" t="str">
        <f>IF('Undervisning i fag med krav'!AA127=0,"-",AB127)</f>
        <v>-</v>
      </c>
      <c r="AD127" s="136"/>
      <c r="AE127" s="84" t="b">
        <f>OR(AD127='Krav etter opplæringslova'!$B$27,AD127='Krav etter opplæringslova'!$B$30,AD127='Krav etter opplæringslova'!$B$31,AD127='Krav etter opplæringslova'!$B$34)</f>
        <v>0</v>
      </c>
      <c r="AF127" s="84" t="str">
        <f t="shared" si="77"/>
        <v>-</v>
      </c>
      <c r="AG127" s="84">
        <f t="shared" si="78"/>
        <v>30</v>
      </c>
      <c r="AH127" s="78">
        <f t="shared" si="79"/>
        <v>30</v>
      </c>
      <c r="AI127" s="78" t="str">
        <f t="shared" si="80"/>
        <v>Ja, 30 studiepoeng</v>
      </c>
      <c r="AJ127" s="84" t="str">
        <f t="shared" si="81"/>
        <v>Ja, 30 studiepoeng</v>
      </c>
      <c r="AK127" s="99" t="str">
        <f t="shared" si="82"/>
        <v>-</v>
      </c>
      <c r="AL127" s="139"/>
      <c r="AM127" s="82" t="str">
        <f>CONCATENATE("Studiepoeng relevant for: ",'Undervisning i fag med krav'!AL127)</f>
        <v xml:space="preserve">Studiepoeng relevant for: </v>
      </c>
      <c r="AN127" s="82" t="str">
        <f>IF('Undervisning i fag med krav'!AL127=0,"-",AM127)</f>
        <v>-</v>
      </c>
      <c r="AO127" s="136"/>
      <c r="AP127" s="84" t="b">
        <f>OR(AO127='Krav etter opplæringslova'!$B$27,AO127='Krav etter opplæringslova'!$B$30,AO127='Krav etter opplæringslova'!$B$31,AO127='Krav etter opplæringslova'!$B$34)</f>
        <v>0</v>
      </c>
      <c r="AQ127" s="84" t="str">
        <f t="shared" si="83"/>
        <v>-</v>
      </c>
      <c r="AR127" s="84">
        <f t="shared" si="84"/>
        <v>30</v>
      </c>
      <c r="AS127" s="78">
        <f t="shared" si="85"/>
        <v>30</v>
      </c>
      <c r="AT127" s="78" t="str">
        <f t="shared" si="86"/>
        <v>Ja, 30 studiepoeng</v>
      </c>
      <c r="AU127" s="84" t="str">
        <f t="shared" si="87"/>
        <v>Ja, 30 studiepoeng</v>
      </c>
      <c r="AV127" s="99" t="str">
        <f t="shared" si="88"/>
        <v>-</v>
      </c>
      <c r="AW127" s="142"/>
      <c r="AX127" s="82" t="str">
        <f>CONCATENATE("Studiepoeng relevant for: ",'Undervisning i fag med krav'!AW127)</f>
        <v xml:space="preserve">Studiepoeng relevant for: </v>
      </c>
      <c r="AY127" s="82" t="str">
        <f>IF('Undervisning i fag med krav'!AW127=0,"-",AX127)</f>
        <v>-</v>
      </c>
      <c r="AZ127" s="136"/>
      <c r="BA127" s="84" t="b">
        <f>OR(AZ127='Krav etter opplæringslova'!$B$27,AZ127='Krav etter opplæringslova'!$B$30,AZ127='Krav etter opplæringslova'!$B$31,AZ127='Krav etter opplæringslova'!$B$34)</f>
        <v>0</v>
      </c>
      <c r="BB127" s="84" t="str">
        <f t="shared" si="89"/>
        <v>-</v>
      </c>
      <c r="BC127" s="84">
        <f t="shared" si="90"/>
        <v>30</v>
      </c>
      <c r="BD127" s="78">
        <f t="shared" si="91"/>
        <v>30</v>
      </c>
      <c r="BE127" s="78" t="str">
        <f t="shared" si="92"/>
        <v>Ja, 30 studiepoeng</v>
      </c>
      <c r="BF127" s="84" t="str">
        <f t="shared" si="93"/>
        <v>Ja, 30 studiepoeng</v>
      </c>
      <c r="BG127" s="99" t="str">
        <f t="shared" si="94"/>
        <v>-</v>
      </c>
      <c r="BH127" s="139"/>
      <c r="BI127" s="82" t="str">
        <f>CONCATENATE("Studiepoeng relevant for: ",'Undervisning i fag med krav'!BH127)</f>
        <v xml:space="preserve">Studiepoeng relevant for: </v>
      </c>
      <c r="BJ127" s="82" t="str">
        <f>IF('Undervisning i fag med krav'!BH127=0,"-",BI127)</f>
        <v>-</v>
      </c>
      <c r="BK127" s="136"/>
      <c r="BL127" s="84" t="b">
        <f>OR(BK127='Krav etter opplæringslova'!$B$27,BK127='Krav etter opplæringslova'!$B$30,BK127='Krav etter opplæringslova'!$B$31,BK127='Krav etter opplæringslova'!$B$34)</f>
        <v>0</v>
      </c>
      <c r="BM127" s="84" t="str">
        <f t="shared" si="95"/>
        <v>-</v>
      </c>
      <c r="BN127" s="84">
        <f t="shared" si="96"/>
        <v>30</v>
      </c>
      <c r="BO127" s="78">
        <f t="shared" si="97"/>
        <v>30</v>
      </c>
      <c r="BP127" s="78" t="str">
        <f t="shared" si="98"/>
        <v>Ja, 30 studiepoeng</v>
      </c>
      <c r="BQ127" s="84" t="str">
        <f t="shared" si="99"/>
        <v>Ja, 30 studiepoeng</v>
      </c>
      <c r="BR127" s="101" t="str">
        <f t="shared" si="100"/>
        <v>-</v>
      </c>
      <c r="BS127" s="142"/>
      <c r="BT127" s="82" t="str">
        <f>CONCATENATE("Studiepoeng relevant for: ",'Undervisning i fag med krav'!BS127)</f>
        <v xml:space="preserve">Studiepoeng relevant for: </v>
      </c>
      <c r="BU127" s="82" t="str">
        <f>IF('Undervisning i fag med krav'!BS127=0,"-",BT127)</f>
        <v>-</v>
      </c>
      <c r="BV127" s="136"/>
      <c r="BW127" s="84" t="b">
        <f>OR(BV127='Krav etter opplæringslova'!$B$27,BV127='Krav etter opplæringslova'!$B$30,BV127='Krav etter opplæringslova'!$B$31,BV127='Krav etter opplæringslova'!$B$34)</f>
        <v>0</v>
      </c>
      <c r="BX127" s="84" t="str">
        <f t="shared" si="101"/>
        <v>-</v>
      </c>
      <c r="BY127" s="84">
        <f t="shared" si="102"/>
        <v>30</v>
      </c>
      <c r="BZ127" s="78">
        <f t="shared" si="103"/>
        <v>30</v>
      </c>
      <c r="CA127" s="78" t="str">
        <f t="shared" si="104"/>
        <v>Ja, 30 studiepoeng</v>
      </c>
      <c r="CB127" s="84" t="str">
        <f t="shared" si="105"/>
        <v>Ja, 30 studiepoeng</v>
      </c>
      <c r="CC127" s="101" t="str">
        <f t="shared" si="106"/>
        <v>-</v>
      </c>
      <c r="CD127" s="142"/>
      <c r="CE127" s="82" t="str">
        <f>CONCATENATE("Studiepoeng relevant for: ",'Undervisning i fag med krav'!CD127)</f>
        <v xml:space="preserve">Studiepoeng relevant for: </v>
      </c>
      <c r="CF127" s="82" t="str">
        <f>IF('Undervisning i fag med krav'!CD127=0,"-",CE127)</f>
        <v>-</v>
      </c>
      <c r="CG127" s="136"/>
      <c r="CH127" s="84" t="b">
        <f>OR(CG127='Krav etter opplæringslova'!$B$27,CG127='Krav etter opplæringslova'!$B$30,CG127='Krav etter opplæringslova'!$B$31,CG127='Krav etter opplæringslova'!$B$34)</f>
        <v>0</v>
      </c>
      <c r="CI127" s="84" t="str">
        <f t="shared" si="107"/>
        <v>-</v>
      </c>
      <c r="CJ127" s="84">
        <f t="shared" si="108"/>
        <v>30</v>
      </c>
      <c r="CK127" s="78">
        <f t="shared" si="109"/>
        <v>30</v>
      </c>
      <c r="CL127" s="78" t="str">
        <f t="shared" si="110"/>
        <v>Ja, 30 studiepoeng</v>
      </c>
      <c r="CM127" s="84" t="str">
        <f t="shared" si="111"/>
        <v>Ja, 30 studiepoeng</v>
      </c>
      <c r="CN127" s="106" t="str">
        <f t="shared" si="112"/>
        <v>-</v>
      </c>
      <c r="CO127" s="44"/>
      <c r="CP127" s="45"/>
    </row>
    <row r="128" spans="1:94" s="51" customFormat="1" ht="28.5" x14ac:dyDescent="0.2">
      <c r="A128" s="49">
        <f>'Formell utdanning'!A128</f>
        <v>0</v>
      </c>
      <c r="B128" s="50">
        <f>'Formell utdanning'!B128</f>
        <v>0</v>
      </c>
      <c r="C128" s="94" t="str">
        <f t="shared" si="113"/>
        <v>-</v>
      </c>
      <c r="D128" s="95" t="str">
        <f t="shared" si="114"/>
        <v>-</v>
      </c>
      <c r="E128" s="133"/>
      <c r="F128" s="55" t="str">
        <f>CONCATENATE("Studiepoeng relevant for: ",'Undervisning i fag med krav'!E128)</f>
        <v xml:space="preserve">Studiepoeng relevant for: </v>
      </c>
      <c r="G128" s="82" t="str">
        <f>IF('Undervisning i fag med krav'!E128=0,"-",F128)</f>
        <v>-</v>
      </c>
      <c r="H128" s="136"/>
      <c r="I128" s="84" t="b">
        <f>OR(H128='Krav etter opplæringslova'!$B$27,H128='Krav etter opplæringslova'!$B$30,H128='Krav etter opplæringslova'!$B$31,H128='Krav etter opplæringslova'!$B$34)</f>
        <v>0</v>
      </c>
      <c r="J128" s="84" t="str">
        <f t="shared" si="115"/>
        <v>-</v>
      </c>
      <c r="K128" s="84">
        <f t="shared" si="116"/>
        <v>30</v>
      </c>
      <c r="L128" s="78">
        <f t="shared" si="117"/>
        <v>30</v>
      </c>
      <c r="M128" s="78" t="str">
        <f t="shared" si="70"/>
        <v>Ja, 30 studiepoeng</v>
      </c>
      <c r="N128" s="84" t="str">
        <f t="shared" si="118"/>
        <v>Ja, 30 studiepoeng</v>
      </c>
      <c r="O128" s="99" t="str">
        <f t="shared" si="119"/>
        <v>-</v>
      </c>
      <c r="P128" s="139"/>
      <c r="Q128" s="82" t="str">
        <f>CONCATENATE("Studiepoeng relevant for: ",'Undervisning i fag med krav'!P128)</f>
        <v xml:space="preserve">Studiepoeng relevant for: </v>
      </c>
      <c r="R128" s="82" t="str">
        <f>IF('Undervisning i fag med krav'!P128=0,"-",Q128)</f>
        <v>-</v>
      </c>
      <c r="S128" s="136"/>
      <c r="T128" s="84" t="b">
        <f>OR(S128='Krav etter opplæringslova'!$B$27,S128='Krav etter opplæringslova'!$B$30,S128='Krav etter opplæringslova'!$B$31,S128='Krav etter opplæringslova'!$B$34)</f>
        <v>0</v>
      </c>
      <c r="U128" s="84" t="str">
        <f t="shared" si="71"/>
        <v>-</v>
      </c>
      <c r="V128" s="84">
        <f t="shared" si="72"/>
        <v>30</v>
      </c>
      <c r="W128" s="78">
        <f t="shared" si="73"/>
        <v>30</v>
      </c>
      <c r="X128" s="78" t="str">
        <f t="shared" si="74"/>
        <v>Ja, 30 studiepoeng</v>
      </c>
      <c r="Y128" s="84" t="str">
        <f t="shared" si="75"/>
        <v>Ja, 30 studiepoeng</v>
      </c>
      <c r="Z128" s="99" t="str">
        <f t="shared" si="76"/>
        <v>-</v>
      </c>
      <c r="AA128" s="142"/>
      <c r="AB128" s="82" t="str">
        <f>CONCATENATE("Studiepoeng relevant for: ",'Undervisning i fag med krav'!AA128)</f>
        <v xml:space="preserve">Studiepoeng relevant for: </v>
      </c>
      <c r="AC128" s="82" t="str">
        <f>IF('Undervisning i fag med krav'!AA128=0,"-",AB128)</f>
        <v>-</v>
      </c>
      <c r="AD128" s="136"/>
      <c r="AE128" s="84" t="b">
        <f>OR(AD128='Krav etter opplæringslova'!$B$27,AD128='Krav etter opplæringslova'!$B$30,AD128='Krav etter opplæringslova'!$B$31,AD128='Krav etter opplæringslova'!$B$34)</f>
        <v>0</v>
      </c>
      <c r="AF128" s="84" t="str">
        <f t="shared" si="77"/>
        <v>-</v>
      </c>
      <c r="AG128" s="84">
        <f t="shared" si="78"/>
        <v>30</v>
      </c>
      <c r="AH128" s="78">
        <f t="shared" si="79"/>
        <v>30</v>
      </c>
      <c r="AI128" s="78" t="str">
        <f t="shared" si="80"/>
        <v>Ja, 30 studiepoeng</v>
      </c>
      <c r="AJ128" s="84" t="str">
        <f t="shared" si="81"/>
        <v>Ja, 30 studiepoeng</v>
      </c>
      <c r="AK128" s="99" t="str">
        <f t="shared" si="82"/>
        <v>-</v>
      </c>
      <c r="AL128" s="139"/>
      <c r="AM128" s="82" t="str">
        <f>CONCATENATE("Studiepoeng relevant for: ",'Undervisning i fag med krav'!AL128)</f>
        <v xml:space="preserve">Studiepoeng relevant for: </v>
      </c>
      <c r="AN128" s="82" t="str">
        <f>IF('Undervisning i fag med krav'!AL128=0,"-",AM128)</f>
        <v>-</v>
      </c>
      <c r="AO128" s="136"/>
      <c r="AP128" s="84" t="b">
        <f>OR(AO128='Krav etter opplæringslova'!$B$27,AO128='Krav etter opplæringslova'!$B$30,AO128='Krav etter opplæringslova'!$B$31,AO128='Krav etter opplæringslova'!$B$34)</f>
        <v>0</v>
      </c>
      <c r="AQ128" s="84" t="str">
        <f t="shared" si="83"/>
        <v>-</v>
      </c>
      <c r="AR128" s="84">
        <f t="shared" si="84"/>
        <v>30</v>
      </c>
      <c r="AS128" s="78">
        <f t="shared" si="85"/>
        <v>30</v>
      </c>
      <c r="AT128" s="78" t="str">
        <f t="shared" si="86"/>
        <v>Ja, 30 studiepoeng</v>
      </c>
      <c r="AU128" s="84" t="str">
        <f t="shared" si="87"/>
        <v>Ja, 30 studiepoeng</v>
      </c>
      <c r="AV128" s="99" t="str">
        <f t="shared" si="88"/>
        <v>-</v>
      </c>
      <c r="AW128" s="142"/>
      <c r="AX128" s="82" t="str">
        <f>CONCATENATE("Studiepoeng relevant for: ",'Undervisning i fag med krav'!AW128)</f>
        <v xml:space="preserve">Studiepoeng relevant for: </v>
      </c>
      <c r="AY128" s="82" t="str">
        <f>IF('Undervisning i fag med krav'!AW128=0,"-",AX128)</f>
        <v>-</v>
      </c>
      <c r="AZ128" s="136"/>
      <c r="BA128" s="84" t="b">
        <f>OR(AZ128='Krav etter opplæringslova'!$B$27,AZ128='Krav etter opplæringslova'!$B$30,AZ128='Krav etter opplæringslova'!$B$31,AZ128='Krav etter opplæringslova'!$B$34)</f>
        <v>0</v>
      </c>
      <c r="BB128" s="84" t="str">
        <f t="shared" si="89"/>
        <v>-</v>
      </c>
      <c r="BC128" s="84">
        <f t="shared" si="90"/>
        <v>30</v>
      </c>
      <c r="BD128" s="78">
        <f t="shared" si="91"/>
        <v>30</v>
      </c>
      <c r="BE128" s="78" t="str">
        <f t="shared" si="92"/>
        <v>Ja, 30 studiepoeng</v>
      </c>
      <c r="BF128" s="84" t="str">
        <f t="shared" si="93"/>
        <v>Ja, 30 studiepoeng</v>
      </c>
      <c r="BG128" s="99" t="str">
        <f t="shared" si="94"/>
        <v>-</v>
      </c>
      <c r="BH128" s="139"/>
      <c r="BI128" s="82" t="str">
        <f>CONCATENATE("Studiepoeng relevant for: ",'Undervisning i fag med krav'!BH128)</f>
        <v xml:space="preserve">Studiepoeng relevant for: </v>
      </c>
      <c r="BJ128" s="82" t="str">
        <f>IF('Undervisning i fag med krav'!BH128=0,"-",BI128)</f>
        <v>-</v>
      </c>
      <c r="BK128" s="136"/>
      <c r="BL128" s="84" t="b">
        <f>OR(BK128='Krav etter opplæringslova'!$B$27,BK128='Krav etter opplæringslova'!$B$30,BK128='Krav etter opplæringslova'!$B$31,BK128='Krav etter opplæringslova'!$B$34)</f>
        <v>0</v>
      </c>
      <c r="BM128" s="84" t="str">
        <f t="shared" si="95"/>
        <v>-</v>
      </c>
      <c r="BN128" s="84">
        <f t="shared" si="96"/>
        <v>30</v>
      </c>
      <c r="BO128" s="78">
        <f t="shared" si="97"/>
        <v>30</v>
      </c>
      <c r="BP128" s="78" t="str">
        <f t="shared" si="98"/>
        <v>Ja, 30 studiepoeng</v>
      </c>
      <c r="BQ128" s="84" t="str">
        <f t="shared" si="99"/>
        <v>Ja, 30 studiepoeng</v>
      </c>
      <c r="BR128" s="101" t="str">
        <f t="shared" si="100"/>
        <v>-</v>
      </c>
      <c r="BS128" s="142"/>
      <c r="BT128" s="82" t="str">
        <f>CONCATENATE("Studiepoeng relevant for: ",'Undervisning i fag med krav'!BS128)</f>
        <v xml:space="preserve">Studiepoeng relevant for: </v>
      </c>
      <c r="BU128" s="82" t="str">
        <f>IF('Undervisning i fag med krav'!BS128=0,"-",BT128)</f>
        <v>-</v>
      </c>
      <c r="BV128" s="136"/>
      <c r="BW128" s="84" t="b">
        <f>OR(BV128='Krav etter opplæringslova'!$B$27,BV128='Krav etter opplæringslova'!$B$30,BV128='Krav etter opplæringslova'!$B$31,BV128='Krav etter opplæringslova'!$B$34)</f>
        <v>0</v>
      </c>
      <c r="BX128" s="84" t="str">
        <f t="shared" si="101"/>
        <v>-</v>
      </c>
      <c r="BY128" s="84">
        <f t="shared" si="102"/>
        <v>30</v>
      </c>
      <c r="BZ128" s="78">
        <f t="shared" si="103"/>
        <v>30</v>
      </c>
      <c r="CA128" s="78" t="str">
        <f t="shared" si="104"/>
        <v>Ja, 30 studiepoeng</v>
      </c>
      <c r="CB128" s="84" t="str">
        <f t="shared" si="105"/>
        <v>Ja, 30 studiepoeng</v>
      </c>
      <c r="CC128" s="101" t="str">
        <f t="shared" si="106"/>
        <v>-</v>
      </c>
      <c r="CD128" s="142"/>
      <c r="CE128" s="82" t="str">
        <f>CONCATENATE("Studiepoeng relevant for: ",'Undervisning i fag med krav'!CD128)</f>
        <v xml:space="preserve">Studiepoeng relevant for: </v>
      </c>
      <c r="CF128" s="82" t="str">
        <f>IF('Undervisning i fag med krav'!CD128=0,"-",CE128)</f>
        <v>-</v>
      </c>
      <c r="CG128" s="136"/>
      <c r="CH128" s="84" t="b">
        <f>OR(CG128='Krav etter opplæringslova'!$B$27,CG128='Krav etter opplæringslova'!$B$30,CG128='Krav etter opplæringslova'!$B$31,CG128='Krav etter opplæringslova'!$B$34)</f>
        <v>0</v>
      </c>
      <c r="CI128" s="84" t="str">
        <f t="shared" si="107"/>
        <v>-</v>
      </c>
      <c r="CJ128" s="84">
        <f t="shared" si="108"/>
        <v>30</v>
      </c>
      <c r="CK128" s="78">
        <f t="shared" si="109"/>
        <v>30</v>
      </c>
      <c r="CL128" s="78" t="str">
        <f t="shared" si="110"/>
        <v>Ja, 30 studiepoeng</v>
      </c>
      <c r="CM128" s="84" t="str">
        <f t="shared" si="111"/>
        <v>Ja, 30 studiepoeng</v>
      </c>
      <c r="CN128" s="106" t="str">
        <f t="shared" si="112"/>
        <v>-</v>
      </c>
      <c r="CO128" s="44"/>
      <c r="CP128" s="45"/>
    </row>
    <row r="129" spans="1:94" s="51" customFormat="1" ht="28.5" x14ac:dyDescent="0.2">
      <c r="A129" s="49">
        <f>'Formell utdanning'!A129</f>
        <v>0</v>
      </c>
      <c r="B129" s="50">
        <f>'Formell utdanning'!B129</f>
        <v>0</v>
      </c>
      <c r="C129" s="94" t="str">
        <f t="shared" si="113"/>
        <v>-</v>
      </c>
      <c r="D129" s="95" t="str">
        <f t="shared" si="114"/>
        <v>-</v>
      </c>
      <c r="E129" s="133"/>
      <c r="F129" s="55" t="str">
        <f>CONCATENATE("Studiepoeng relevant for: ",'Undervisning i fag med krav'!E129)</f>
        <v xml:space="preserve">Studiepoeng relevant for: </v>
      </c>
      <c r="G129" s="82" t="str">
        <f>IF('Undervisning i fag med krav'!E129=0,"-",F129)</f>
        <v>-</v>
      </c>
      <c r="H129" s="136"/>
      <c r="I129" s="84" t="b">
        <f>OR(H129='Krav etter opplæringslova'!$B$27,H129='Krav etter opplæringslova'!$B$30,H129='Krav etter opplæringslova'!$B$31,H129='Krav etter opplæringslova'!$B$34)</f>
        <v>0</v>
      </c>
      <c r="J129" s="84" t="str">
        <f t="shared" si="115"/>
        <v>-</v>
      </c>
      <c r="K129" s="84">
        <f t="shared" si="116"/>
        <v>30</v>
      </c>
      <c r="L129" s="78">
        <f t="shared" si="117"/>
        <v>30</v>
      </c>
      <c r="M129" s="78" t="str">
        <f t="shared" si="70"/>
        <v>Ja, 30 studiepoeng</v>
      </c>
      <c r="N129" s="84" t="str">
        <f t="shared" si="118"/>
        <v>Ja, 30 studiepoeng</v>
      </c>
      <c r="O129" s="99" t="str">
        <f t="shared" si="119"/>
        <v>-</v>
      </c>
      <c r="P129" s="139"/>
      <c r="Q129" s="82" t="str">
        <f>CONCATENATE("Studiepoeng relevant for: ",'Undervisning i fag med krav'!P129)</f>
        <v xml:space="preserve">Studiepoeng relevant for: </v>
      </c>
      <c r="R129" s="82" t="str">
        <f>IF('Undervisning i fag med krav'!P129=0,"-",Q129)</f>
        <v>-</v>
      </c>
      <c r="S129" s="136"/>
      <c r="T129" s="84" t="b">
        <f>OR(S129='Krav etter opplæringslova'!$B$27,S129='Krav etter opplæringslova'!$B$30,S129='Krav etter opplæringslova'!$B$31,S129='Krav etter opplæringslova'!$B$34)</f>
        <v>0</v>
      </c>
      <c r="U129" s="84" t="str">
        <f t="shared" si="71"/>
        <v>-</v>
      </c>
      <c r="V129" s="84">
        <f t="shared" si="72"/>
        <v>30</v>
      </c>
      <c r="W129" s="78">
        <f t="shared" si="73"/>
        <v>30</v>
      </c>
      <c r="X129" s="78" t="str">
        <f t="shared" si="74"/>
        <v>Ja, 30 studiepoeng</v>
      </c>
      <c r="Y129" s="84" t="str">
        <f t="shared" si="75"/>
        <v>Ja, 30 studiepoeng</v>
      </c>
      <c r="Z129" s="99" t="str">
        <f t="shared" si="76"/>
        <v>-</v>
      </c>
      <c r="AA129" s="142"/>
      <c r="AB129" s="82" t="str">
        <f>CONCATENATE("Studiepoeng relevant for: ",'Undervisning i fag med krav'!AA129)</f>
        <v xml:space="preserve">Studiepoeng relevant for: </v>
      </c>
      <c r="AC129" s="82" t="str">
        <f>IF('Undervisning i fag med krav'!AA129=0,"-",AB129)</f>
        <v>-</v>
      </c>
      <c r="AD129" s="136"/>
      <c r="AE129" s="84" t="b">
        <f>OR(AD129='Krav etter opplæringslova'!$B$27,AD129='Krav etter opplæringslova'!$B$30,AD129='Krav etter opplæringslova'!$B$31,AD129='Krav etter opplæringslova'!$B$34)</f>
        <v>0</v>
      </c>
      <c r="AF129" s="84" t="str">
        <f t="shared" si="77"/>
        <v>-</v>
      </c>
      <c r="AG129" s="84">
        <f t="shared" si="78"/>
        <v>30</v>
      </c>
      <c r="AH129" s="78">
        <f t="shared" si="79"/>
        <v>30</v>
      </c>
      <c r="AI129" s="78" t="str">
        <f t="shared" si="80"/>
        <v>Ja, 30 studiepoeng</v>
      </c>
      <c r="AJ129" s="84" t="str">
        <f t="shared" si="81"/>
        <v>Ja, 30 studiepoeng</v>
      </c>
      <c r="AK129" s="99" t="str">
        <f t="shared" si="82"/>
        <v>-</v>
      </c>
      <c r="AL129" s="139"/>
      <c r="AM129" s="82" t="str">
        <f>CONCATENATE("Studiepoeng relevant for: ",'Undervisning i fag med krav'!AL129)</f>
        <v xml:space="preserve">Studiepoeng relevant for: </v>
      </c>
      <c r="AN129" s="82" t="str">
        <f>IF('Undervisning i fag med krav'!AL129=0,"-",AM129)</f>
        <v>-</v>
      </c>
      <c r="AO129" s="136"/>
      <c r="AP129" s="84" t="b">
        <f>OR(AO129='Krav etter opplæringslova'!$B$27,AO129='Krav etter opplæringslova'!$B$30,AO129='Krav etter opplæringslova'!$B$31,AO129='Krav etter opplæringslova'!$B$34)</f>
        <v>0</v>
      </c>
      <c r="AQ129" s="84" t="str">
        <f t="shared" si="83"/>
        <v>-</v>
      </c>
      <c r="AR129" s="84">
        <f t="shared" si="84"/>
        <v>30</v>
      </c>
      <c r="AS129" s="78">
        <f t="shared" si="85"/>
        <v>30</v>
      </c>
      <c r="AT129" s="78" t="str">
        <f t="shared" si="86"/>
        <v>Ja, 30 studiepoeng</v>
      </c>
      <c r="AU129" s="84" t="str">
        <f t="shared" si="87"/>
        <v>Ja, 30 studiepoeng</v>
      </c>
      <c r="AV129" s="99" t="str">
        <f t="shared" si="88"/>
        <v>-</v>
      </c>
      <c r="AW129" s="142"/>
      <c r="AX129" s="82" t="str">
        <f>CONCATENATE("Studiepoeng relevant for: ",'Undervisning i fag med krav'!AW129)</f>
        <v xml:space="preserve">Studiepoeng relevant for: </v>
      </c>
      <c r="AY129" s="82" t="str">
        <f>IF('Undervisning i fag med krav'!AW129=0,"-",AX129)</f>
        <v>-</v>
      </c>
      <c r="AZ129" s="136"/>
      <c r="BA129" s="84" t="b">
        <f>OR(AZ129='Krav etter opplæringslova'!$B$27,AZ129='Krav etter opplæringslova'!$B$30,AZ129='Krav etter opplæringslova'!$B$31,AZ129='Krav etter opplæringslova'!$B$34)</f>
        <v>0</v>
      </c>
      <c r="BB129" s="84" t="str">
        <f t="shared" si="89"/>
        <v>-</v>
      </c>
      <c r="BC129" s="84">
        <f t="shared" si="90"/>
        <v>30</v>
      </c>
      <c r="BD129" s="78">
        <f t="shared" si="91"/>
        <v>30</v>
      </c>
      <c r="BE129" s="78" t="str">
        <f t="shared" si="92"/>
        <v>Ja, 30 studiepoeng</v>
      </c>
      <c r="BF129" s="84" t="str">
        <f t="shared" si="93"/>
        <v>Ja, 30 studiepoeng</v>
      </c>
      <c r="BG129" s="99" t="str">
        <f t="shared" si="94"/>
        <v>-</v>
      </c>
      <c r="BH129" s="139"/>
      <c r="BI129" s="82" t="str">
        <f>CONCATENATE("Studiepoeng relevant for: ",'Undervisning i fag med krav'!BH129)</f>
        <v xml:space="preserve">Studiepoeng relevant for: </v>
      </c>
      <c r="BJ129" s="82" t="str">
        <f>IF('Undervisning i fag med krav'!BH129=0,"-",BI129)</f>
        <v>-</v>
      </c>
      <c r="BK129" s="136"/>
      <c r="BL129" s="84" t="b">
        <f>OR(BK129='Krav etter opplæringslova'!$B$27,BK129='Krav etter opplæringslova'!$B$30,BK129='Krav etter opplæringslova'!$B$31,BK129='Krav etter opplæringslova'!$B$34)</f>
        <v>0</v>
      </c>
      <c r="BM129" s="84" t="str">
        <f t="shared" si="95"/>
        <v>-</v>
      </c>
      <c r="BN129" s="84">
        <f t="shared" si="96"/>
        <v>30</v>
      </c>
      <c r="BO129" s="78">
        <f t="shared" si="97"/>
        <v>30</v>
      </c>
      <c r="BP129" s="78" t="str">
        <f t="shared" si="98"/>
        <v>Ja, 30 studiepoeng</v>
      </c>
      <c r="BQ129" s="84" t="str">
        <f t="shared" si="99"/>
        <v>Ja, 30 studiepoeng</v>
      </c>
      <c r="BR129" s="101" t="str">
        <f t="shared" si="100"/>
        <v>-</v>
      </c>
      <c r="BS129" s="142"/>
      <c r="BT129" s="82" t="str">
        <f>CONCATENATE("Studiepoeng relevant for: ",'Undervisning i fag med krav'!BS129)</f>
        <v xml:space="preserve">Studiepoeng relevant for: </v>
      </c>
      <c r="BU129" s="82" t="str">
        <f>IF('Undervisning i fag med krav'!BS129=0,"-",BT129)</f>
        <v>-</v>
      </c>
      <c r="BV129" s="136"/>
      <c r="BW129" s="84" t="b">
        <f>OR(BV129='Krav etter opplæringslova'!$B$27,BV129='Krav etter opplæringslova'!$B$30,BV129='Krav etter opplæringslova'!$B$31,BV129='Krav etter opplæringslova'!$B$34)</f>
        <v>0</v>
      </c>
      <c r="BX129" s="84" t="str">
        <f t="shared" si="101"/>
        <v>-</v>
      </c>
      <c r="BY129" s="84">
        <f t="shared" si="102"/>
        <v>30</v>
      </c>
      <c r="BZ129" s="78">
        <f t="shared" si="103"/>
        <v>30</v>
      </c>
      <c r="CA129" s="78" t="str">
        <f t="shared" si="104"/>
        <v>Ja, 30 studiepoeng</v>
      </c>
      <c r="CB129" s="84" t="str">
        <f t="shared" si="105"/>
        <v>Ja, 30 studiepoeng</v>
      </c>
      <c r="CC129" s="101" t="str">
        <f t="shared" si="106"/>
        <v>-</v>
      </c>
      <c r="CD129" s="142"/>
      <c r="CE129" s="82" t="str">
        <f>CONCATENATE("Studiepoeng relevant for: ",'Undervisning i fag med krav'!CD129)</f>
        <v xml:space="preserve">Studiepoeng relevant for: </v>
      </c>
      <c r="CF129" s="82" t="str">
        <f>IF('Undervisning i fag med krav'!CD129=0,"-",CE129)</f>
        <v>-</v>
      </c>
      <c r="CG129" s="136"/>
      <c r="CH129" s="84" t="b">
        <f>OR(CG129='Krav etter opplæringslova'!$B$27,CG129='Krav etter opplæringslova'!$B$30,CG129='Krav etter opplæringslova'!$B$31,CG129='Krav etter opplæringslova'!$B$34)</f>
        <v>0</v>
      </c>
      <c r="CI129" s="84" t="str">
        <f t="shared" si="107"/>
        <v>-</v>
      </c>
      <c r="CJ129" s="84">
        <f t="shared" si="108"/>
        <v>30</v>
      </c>
      <c r="CK129" s="78">
        <f t="shared" si="109"/>
        <v>30</v>
      </c>
      <c r="CL129" s="78" t="str">
        <f t="shared" si="110"/>
        <v>Ja, 30 studiepoeng</v>
      </c>
      <c r="CM129" s="84" t="str">
        <f t="shared" si="111"/>
        <v>Ja, 30 studiepoeng</v>
      </c>
      <c r="CN129" s="106" t="str">
        <f t="shared" si="112"/>
        <v>-</v>
      </c>
      <c r="CO129" s="44"/>
      <c r="CP129" s="45"/>
    </row>
    <row r="130" spans="1:94" s="51" customFormat="1" ht="28.5" x14ac:dyDescent="0.2">
      <c r="A130" s="49">
        <f>'Formell utdanning'!A130</f>
        <v>0</v>
      </c>
      <c r="B130" s="50">
        <f>'Formell utdanning'!B130</f>
        <v>0</v>
      </c>
      <c r="C130" s="94" t="str">
        <f t="shared" si="113"/>
        <v>-</v>
      </c>
      <c r="D130" s="95" t="str">
        <f t="shared" si="114"/>
        <v>-</v>
      </c>
      <c r="E130" s="133"/>
      <c r="F130" s="55" t="str">
        <f>CONCATENATE("Studiepoeng relevant for: ",'Undervisning i fag med krav'!E130)</f>
        <v xml:space="preserve">Studiepoeng relevant for: </v>
      </c>
      <c r="G130" s="82" t="str">
        <f>IF('Undervisning i fag med krav'!E130=0,"-",F130)</f>
        <v>-</v>
      </c>
      <c r="H130" s="136"/>
      <c r="I130" s="84" t="b">
        <f>OR(H130='Krav etter opplæringslova'!$B$27,H130='Krav etter opplæringslova'!$B$30,H130='Krav etter opplæringslova'!$B$31,H130='Krav etter opplæringslova'!$B$34)</f>
        <v>0</v>
      </c>
      <c r="J130" s="84" t="str">
        <f t="shared" si="115"/>
        <v>-</v>
      </c>
      <c r="K130" s="84">
        <f t="shared" si="116"/>
        <v>30</v>
      </c>
      <c r="L130" s="78">
        <f t="shared" si="117"/>
        <v>30</v>
      </c>
      <c r="M130" s="78" t="str">
        <f t="shared" si="70"/>
        <v>Ja, 30 studiepoeng</v>
      </c>
      <c r="N130" s="84" t="str">
        <f t="shared" si="118"/>
        <v>Ja, 30 studiepoeng</v>
      </c>
      <c r="O130" s="99" t="str">
        <f t="shared" si="119"/>
        <v>-</v>
      </c>
      <c r="P130" s="139"/>
      <c r="Q130" s="82" t="str">
        <f>CONCATENATE("Studiepoeng relevant for: ",'Undervisning i fag med krav'!P130)</f>
        <v xml:space="preserve">Studiepoeng relevant for: </v>
      </c>
      <c r="R130" s="82" t="str">
        <f>IF('Undervisning i fag med krav'!P130=0,"-",Q130)</f>
        <v>-</v>
      </c>
      <c r="S130" s="136"/>
      <c r="T130" s="84" t="b">
        <f>OR(S130='Krav etter opplæringslova'!$B$27,S130='Krav etter opplæringslova'!$B$30,S130='Krav etter opplæringslova'!$B$31,S130='Krav etter opplæringslova'!$B$34)</f>
        <v>0</v>
      </c>
      <c r="U130" s="84" t="str">
        <f t="shared" si="71"/>
        <v>-</v>
      </c>
      <c r="V130" s="84">
        <f t="shared" si="72"/>
        <v>30</v>
      </c>
      <c r="W130" s="78">
        <f t="shared" si="73"/>
        <v>30</v>
      </c>
      <c r="X130" s="78" t="str">
        <f t="shared" si="74"/>
        <v>Ja, 30 studiepoeng</v>
      </c>
      <c r="Y130" s="84" t="str">
        <f t="shared" si="75"/>
        <v>Ja, 30 studiepoeng</v>
      </c>
      <c r="Z130" s="99" t="str">
        <f t="shared" si="76"/>
        <v>-</v>
      </c>
      <c r="AA130" s="142"/>
      <c r="AB130" s="82" t="str">
        <f>CONCATENATE("Studiepoeng relevant for: ",'Undervisning i fag med krav'!AA130)</f>
        <v xml:space="preserve">Studiepoeng relevant for: </v>
      </c>
      <c r="AC130" s="82" t="str">
        <f>IF('Undervisning i fag med krav'!AA130=0,"-",AB130)</f>
        <v>-</v>
      </c>
      <c r="AD130" s="136"/>
      <c r="AE130" s="84" t="b">
        <f>OR(AD130='Krav etter opplæringslova'!$B$27,AD130='Krav etter opplæringslova'!$B$30,AD130='Krav etter opplæringslova'!$B$31,AD130='Krav etter opplæringslova'!$B$34)</f>
        <v>0</v>
      </c>
      <c r="AF130" s="84" t="str">
        <f t="shared" si="77"/>
        <v>-</v>
      </c>
      <c r="AG130" s="84">
        <f t="shared" si="78"/>
        <v>30</v>
      </c>
      <c r="AH130" s="78">
        <f t="shared" si="79"/>
        <v>30</v>
      </c>
      <c r="AI130" s="78" t="str">
        <f t="shared" si="80"/>
        <v>Ja, 30 studiepoeng</v>
      </c>
      <c r="AJ130" s="84" t="str">
        <f t="shared" si="81"/>
        <v>Ja, 30 studiepoeng</v>
      </c>
      <c r="AK130" s="99" t="str">
        <f t="shared" si="82"/>
        <v>-</v>
      </c>
      <c r="AL130" s="139"/>
      <c r="AM130" s="82" t="str">
        <f>CONCATENATE("Studiepoeng relevant for: ",'Undervisning i fag med krav'!AL130)</f>
        <v xml:space="preserve">Studiepoeng relevant for: </v>
      </c>
      <c r="AN130" s="82" t="str">
        <f>IF('Undervisning i fag med krav'!AL130=0,"-",AM130)</f>
        <v>-</v>
      </c>
      <c r="AO130" s="136"/>
      <c r="AP130" s="84" t="b">
        <f>OR(AO130='Krav etter opplæringslova'!$B$27,AO130='Krav etter opplæringslova'!$B$30,AO130='Krav etter opplæringslova'!$B$31,AO130='Krav etter opplæringslova'!$B$34)</f>
        <v>0</v>
      </c>
      <c r="AQ130" s="84" t="str">
        <f t="shared" si="83"/>
        <v>-</v>
      </c>
      <c r="AR130" s="84">
        <f t="shared" si="84"/>
        <v>30</v>
      </c>
      <c r="AS130" s="78">
        <f t="shared" si="85"/>
        <v>30</v>
      </c>
      <c r="AT130" s="78" t="str">
        <f t="shared" si="86"/>
        <v>Ja, 30 studiepoeng</v>
      </c>
      <c r="AU130" s="84" t="str">
        <f t="shared" si="87"/>
        <v>Ja, 30 studiepoeng</v>
      </c>
      <c r="AV130" s="99" t="str">
        <f t="shared" si="88"/>
        <v>-</v>
      </c>
      <c r="AW130" s="142"/>
      <c r="AX130" s="82" t="str">
        <f>CONCATENATE("Studiepoeng relevant for: ",'Undervisning i fag med krav'!AW130)</f>
        <v xml:space="preserve">Studiepoeng relevant for: </v>
      </c>
      <c r="AY130" s="82" t="str">
        <f>IF('Undervisning i fag med krav'!AW130=0,"-",AX130)</f>
        <v>-</v>
      </c>
      <c r="AZ130" s="136"/>
      <c r="BA130" s="84" t="b">
        <f>OR(AZ130='Krav etter opplæringslova'!$B$27,AZ130='Krav etter opplæringslova'!$B$30,AZ130='Krav etter opplæringslova'!$B$31,AZ130='Krav etter opplæringslova'!$B$34)</f>
        <v>0</v>
      </c>
      <c r="BB130" s="84" t="str">
        <f t="shared" si="89"/>
        <v>-</v>
      </c>
      <c r="BC130" s="84">
        <f t="shared" si="90"/>
        <v>30</v>
      </c>
      <c r="BD130" s="78">
        <f t="shared" si="91"/>
        <v>30</v>
      </c>
      <c r="BE130" s="78" t="str">
        <f t="shared" si="92"/>
        <v>Ja, 30 studiepoeng</v>
      </c>
      <c r="BF130" s="84" t="str">
        <f t="shared" si="93"/>
        <v>Ja, 30 studiepoeng</v>
      </c>
      <c r="BG130" s="99" t="str">
        <f t="shared" si="94"/>
        <v>-</v>
      </c>
      <c r="BH130" s="139"/>
      <c r="BI130" s="82" t="str">
        <f>CONCATENATE("Studiepoeng relevant for: ",'Undervisning i fag med krav'!BH130)</f>
        <v xml:space="preserve">Studiepoeng relevant for: </v>
      </c>
      <c r="BJ130" s="82" t="str">
        <f>IF('Undervisning i fag med krav'!BH130=0,"-",BI130)</f>
        <v>-</v>
      </c>
      <c r="BK130" s="136"/>
      <c r="BL130" s="84" t="b">
        <f>OR(BK130='Krav etter opplæringslova'!$B$27,BK130='Krav etter opplæringslova'!$B$30,BK130='Krav etter opplæringslova'!$B$31,BK130='Krav etter opplæringslova'!$B$34)</f>
        <v>0</v>
      </c>
      <c r="BM130" s="84" t="str">
        <f t="shared" si="95"/>
        <v>-</v>
      </c>
      <c r="BN130" s="84">
        <f t="shared" si="96"/>
        <v>30</v>
      </c>
      <c r="BO130" s="78">
        <f t="shared" si="97"/>
        <v>30</v>
      </c>
      <c r="BP130" s="78" t="str">
        <f t="shared" si="98"/>
        <v>Ja, 30 studiepoeng</v>
      </c>
      <c r="BQ130" s="84" t="str">
        <f t="shared" si="99"/>
        <v>Ja, 30 studiepoeng</v>
      </c>
      <c r="BR130" s="101" t="str">
        <f t="shared" si="100"/>
        <v>-</v>
      </c>
      <c r="BS130" s="142"/>
      <c r="BT130" s="82" t="str">
        <f>CONCATENATE("Studiepoeng relevant for: ",'Undervisning i fag med krav'!BS130)</f>
        <v xml:space="preserve">Studiepoeng relevant for: </v>
      </c>
      <c r="BU130" s="82" t="str">
        <f>IF('Undervisning i fag med krav'!BS130=0,"-",BT130)</f>
        <v>-</v>
      </c>
      <c r="BV130" s="136"/>
      <c r="BW130" s="84" t="b">
        <f>OR(BV130='Krav etter opplæringslova'!$B$27,BV130='Krav etter opplæringslova'!$B$30,BV130='Krav etter opplæringslova'!$B$31,BV130='Krav etter opplæringslova'!$B$34)</f>
        <v>0</v>
      </c>
      <c r="BX130" s="84" t="str">
        <f t="shared" si="101"/>
        <v>-</v>
      </c>
      <c r="BY130" s="84">
        <f t="shared" si="102"/>
        <v>30</v>
      </c>
      <c r="BZ130" s="78">
        <f t="shared" si="103"/>
        <v>30</v>
      </c>
      <c r="CA130" s="78" t="str">
        <f t="shared" si="104"/>
        <v>Ja, 30 studiepoeng</v>
      </c>
      <c r="CB130" s="84" t="str">
        <f t="shared" si="105"/>
        <v>Ja, 30 studiepoeng</v>
      </c>
      <c r="CC130" s="101" t="str">
        <f t="shared" si="106"/>
        <v>-</v>
      </c>
      <c r="CD130" s="142"/>
      <c r="CE130" s="82" t="str">
        <f>CONCATENATE("Studiepoeng relevant for: ",'Undervisning i fag med krav'!CD130)</f>
        <v xml:space="preserve">Studiepoeng relevant for: </v>
      </c>
      <c r="CF130" s="82" t="str">
        <f>IF('Undervisning i fag med krav'!CD130=0,"-",CE130)</f>
        <v>-</v>
      </c>
      <c r="CG130" s="136"/>
      <c r="CH130" s="84" t="b">
        <f>OR(CG130='Krav etter opplæringslova'!$B$27,CG130='Krav etter opplæringslova'!$B$30,CG130='Krav etter opplæringslova'!$B$31,CG130='Krav etter opplæringslova'!$B$34)</f>
        <v>0</v>
      </c>
      <c r="CI130" s="84" t="str">
        <f t="shared" si="107"/>
        <v>-</v>
      </c>
      <c r="CJ130" s="84">
        <f t="shared" si="108"/>
        <v>30</v>
      </c>
      <c r="CK130" s="78">
        <f t="shared" si="109"/>
        <v>30</v>
      </c>
      <c r="CL130" s="78" t="str">
        <f t="shared" si="110"/>
        <v>Ja, 30 studiepoeng</v>
      </c>
      <c r="CM130" s="84" t="str">
        <f t="shared" si="111"/>
        <v>Ja, 30 studiepoeng</v>
      </c>
      <c r="CN130" s="106" t="str">
        <f t="shared" si="112"/>
        <v>-</v>
      </c>
      <c r="CO130" s="44"/>
      <c r="CP130" s="45"/>
    </row>
    <row r="131" spans="1:94" s="51" customFormat="1" ht="28.5" x14ac:dyDescent="0.2">
      <c r="A131" s="49">
        <f>'Formell utdanning'!A131</f>
        <v>0</v>
      </c>
      <c r="B131" s="50">
        <f>'Formell utdanning'!B131</f>
        <v>0</v>
      </c>
      <c r="C131" s="94" t="str">
        <f t="shared" si="113"/>
        <v>-</v>
      </c>
      <c r="D131" s="95" t="str">
        <f t="shared" si="114"/>
        <v>-</v>
      </c>
      <c r="E131" s="133"/>
      <c r="F131" s="55" t="str">
        <f>CONCATENATE("Studiepoeng relevant for: ",'Undervisning i fag med krav'!E131)</f>
        <v xml:space="preserve">Studiepoeng relevant for: </v>
      </c>
      <c r="G131" s="82" t="str">
        <f>IF('Undervisning i fag med krav'!E131=0,"-",F131)</f>
        <v>-</v>
      </c>
      <c r="H131" s="136"/>
      <c r="I131" s="84" t="b">
        <f>OR(H131='Krav etter opplæringslova'!$B$27,H131='Krav etter opplæringslova'!$B$30,H131='Krav etter opplæringslova'!$B$31,H131='Krav etter opplæringslova'!$B$34)</f>
        <v>0</v>
      </c>
      <c r="J131" s="84" t="str">
        <f t="shared" si="115"/>
        <v>-</v>
      </c>
      <c r="K131" s="84">
        <f t="shared" si="116"/>
        <v>30</v>
      </c>
      <c r="L131" s="78">
        <f t="shared" si="117"/>
        <v>30</v>
      </c>
      <c r="M131" s="78" t="str">
        <f t="shared" si="70"/>
        <v>Ja, 30 studiepoeng</v>
      </c>
      <c r="N131" s="84" t="str">
        <f t="shared" si="118"/>
        <v>Ja, 30 studiepoeng</v>
      </c>
      <c r="O131" s="99" t="str">
        <f t="shared" si="119"/>
        <v>-</v>
      </c>
      <c r="P131" s="139"/>
      <c r="Q131" s="82" t="str">
        <f>CONCATENATE("Studiepoeng relevant for: ",'Undervisning i fag med krav'!P131)</f>
        <v xml:space="preserve">Studiepoeng relevant for: </v>
      </c>
      <c r="R131" s="82" t="str">
        <f>IF('Undervisning i fag med krav'!P131=0,"-",Q131)</f>
        <v>-</v>
      </c>
      <c r="S131" s="136"/>
      <c r="T131" s="84" t="b">
        <f>OR(S131='Krav etter opplæringslova'!$B$27,S131='Krav etter opplæringslova'!$B$30,S131='Krav etter opplæringslova'!$B$31,S131='Krav etter opplæringslova'!$B$34)</f>
        <v>0</v>
      </c>
      <c r="U131" s="84" t="str">
        <f t="shared" si="71"/>
        <v>-</v>
      </c>
      <c r="V131" s="84">
        <f t="shared" si="72"/>
        <v>30</v>
      </c>
      <c r="W131" s="78">
        <f t="shared" si="73"/>
        <v>30</v>
      </c>
      <c r="X131" s="78" t="str">
        <f t="shared" si="74"/>
        <v>Ja, 30 studiepoeng</v>
      </c>
      <c r="Y131" s="84" t="str">
        <f t="shared" si="75"/>
        <v>Ja, 30 studiepoeng</v>
      </c>
      <c r="Z131" s="99" t="str">
        <f t="shared" si="76"/>
        <v>-</v>
      </c>
      <c r="AA131" s="142"/>
      <c r="AB131" s="82" t="str">
        <f>CONCATENATE("Studiepoeng relevant for: ",'Undervisning i fag med krav'!AA131)</f>
        <v xml:space="preserve">Studiepoeng relevant for: </v>
      </c>
      <c r="AC131" s="82" t="str">
        <f>IF('Undervisning i fag med krav'!AA131=0,"-",AB131)</f>
        <v>-</v>
      </c>
      <c r="AD131" s="136"/>
      <c r="AE131" s="84" t="b">
        <f>OR(AD131='Krav etter opplæringslova'!$B$27,AD131='Krav etter opplæringslova'!$B$30,AD131='Krav etter opplæringslova'!$B$31,AD131='Krav etter opplæringslova'!$B$34)</f>
        <v>0</v>
      </c>
      <c r="AF131" s="84" t="str">
        <f t="shared" si="77"/>
        <v>-</v>
      </c>
      <c r="AG131" s="84">
        <f t="shared" si="78"/>
        <v>30</v>
      </c>
      <c r="AH131" s="78">
        <f t="shared" si="79"/>
        <v>30</v>
      </c>
      <c r="AI131" s="78" t="str">
        <f t="shared" si="80"/>
        <v>Ja, 30 studiepoeng</v>
      </c>
      <c r="AJ131" s="84" t="str">
        <f t="shared" si="81"/>
        <v>Ja, 30 studiepoeng</v>
      </c>
      <c r="AK131" s="99" t="str">
        <f t="shared" si="82"/>
        <v>-</v>
      </c>
      <c r="AL131" s="139"/>
      <c r="AM131" s="82" t="str">
        <f>CONCATENATE("Studiepoeng relevant for: ",'Undervisning i fag med krav'!AL131)</f>
        <v xml:space="preserve">Studiepoeng relevant for: </v>
      </c>
      <c r="AN131" s="82" t="str">
        <f>IF('Undervisning i fag med krav'!AL131=0,"-",AM131)</f>
        <v>-</v>
      </c>
      <c r="AO131" s="136"/>
      <c r="AP131" s="84" t="b">
        <f>OR(AO131='Krav etter opplæringslova'!$B$27,AO131='Krav etter opplæringslova'!$B$30,AO131='Krav etter opplæringslova'!$B$31,AO131='Krav etter opplæringslova'!$B$34)</f>
        <v>0</v>
      </c>
      <c r="AQ131" s="84" t="str">
        <f t="shared" si="83"/>
        <v>-</v>
      </c>
      <c r="AR131" s="84">
        <f t="shared" si="84"/>
        <v>30</v>
      </c>
      <c r="AS131" s="78">
        <f t="shared" si="85"/>
        <v>30</v>
      </c>
      <c r="AT131" s="78" t="str">
        <f t="shared" si="86"/>
        <v>Ja, 30 studiepoeng</v>
      </c>
      <c r="AU131" s="84" t="str">
        <f t="shared" si="87"/>
        <v>Ja, 30 studiepoeng</v>
      </c>
      <c r="AV131" s="99" t="str">
        <f t="shared" si="88"/>
        <v>-</v>
      </c>
      <c r="AW131" s="142"/>
      <c r="AX131" s="82" t="str">
        <f>CONCATENATE("Studiepoeng relevant for: ",'Undervisning i fag med krav'!AW131)</f>
        <v xml:space="preserve">Studiepoeng relevant for: </v>
      </c>
      <c r="AY131" s="82" t="str">
        <f>IF('Undervisning i fag med krav'!AW131=0,"-",AX131)</f>
        <v>-</v>
      </c>
      <c r="AZ131" s="136"/>
      <c r="BA131" s="84" t="b">
        <f>OR(AZ131='Krav etter opplæringslova'!$B$27,AZ131='Krav etter opplæringslova'!$B$30,AZ131='Krav etter opplæringslova'!$B$31,AZ131='Krav etter opplæringslova'!$B$34)</f>
        <v>0</v>
      </c>
      <c r="BB131" s="84" t="str">
        <f t="shared" si="89"/>
        <v>-</v>
      </c>
      <c r="BC131" s="84">
        <f t="shared" si="90"/>
        <v>30</v>
      </c>
      <c r="BD131" s="78">
        <f t="shared" si="91"/>
        <v>30</v>
      </c>
      <c r="BE131" s="78" t="str">
        <f t="shared" si="92"/>
        <v>Ja, 30 studiepoeng</v>
      </c>
      <c r="BF131" s="84" t="str">
        <f t="shared" si="93"/>
        <v>Ja, 30 studiepoeng</v>
      </c>
      <c r="BG131" s="99" t="str">
        <f t="shared" si="94"/>
        <v>-</v>
      </c>
      <c r="BH131" s="139"/>
      <c r="BI131" s="82" t="str">
        <f>CONCATENATE("Studiepoeng relevant for: ",'Undervisning i fag med krav'!BH131)</f>
        <v xml:space="preserve">Studiepoeng relevant for: </v>
      </c>
      <c r="BJ131" s="82" t="str">
        <f>IF('Undervisning i fag med krav'!BH131=0,"-",BI131)</f>
        <v>-</v>
      </c>
      <c r="BK131" s="136"/>
      <c r="BL131" s="84" t="b">
        <f>OR(BK131='Krav etter opplæringslova'!$B$27,BK131='Krav etter opplæringslova'!$B$30,BK131='Krav etter opplæringslova'!$B$31,BK131='Krav etter opplæringslova'!$B$34)</f>
        <v>0</v>
      </c>
      <c r="BM131" s="84" t="str">
        <f t="shared" si="95"/>
        <v>-</v>
      </c>
      <c r="BN131" s="84">
        <f t="shared" si="96"/>
        <v>30</v>
      </c>
      <c r="BO131" s="78">
        <f t="shared" si="97"/>
        <v>30</v>
      </c>
      <c r="BP131" s="78" t="str">
        <f t="shared" si="98"/>
        <v>Ja, 30 studiepoeng</v>
      </c>
      <c r="BQ131" s="84" t="str">
        <f t="shared" si="99"/>
        <v>Ja, 30 studiepoeng</v>
      </c>
      <c r="BR131" s="101" t="str">
        <f t="shared" si="100"/>
        <v>-</v>
      </c>
      <c r="BS131" s="142"/>
      <c r="BT131" s="82" t="str">
        <f>CONCATENATE("Studiepoeng relevant for: ",'Undervisning i fag med krav'!BS131)</f>
        <v xml:space="preserve">Studiepoeng relevant for: </v>
      </c>
      <c r="BU131" s="82" t="str">
        <f>IF('Undervisning i fag med krav'!BS131=0,"-",BT131)</f>
        <v>-</v>
      </c>
      <c r="BV131" s="136"/>
      <c r="BW131" s="84" t="b">
        <f>OR(BV131='Krav etter opplæringslova'!$B$27,BV131='Krav etter opplæringslova'!$B$30,BV131='Krav etter opplæringslova'!$B$31,BV131='Krav etter opplæringslova'!$B$34)</f>
        <v>0</v>
      </c>
      <c r="BX131" s="84" t="str">
        <f t="shared" si="101"/>
        <v>-</v>
      </c>
      <c r="BY131" s="84">
        <f t="shared" si="102"/>
        <v>30</v>
      </c>
      <c r="BZ131" s="78">
        <f t="shared" si="103"/>
        <v>30</v>
      </c>
      <c r="CA131" s="78" t="str">
        <f t="shared" si="104"/>
        <v>Ja, 30 studiepoeng</v>
      </c>
      <c r="CB131" s="84" t="str">
        <f t="shared" si="105"/>
        <v>Ja, 30 studiepoeng</v>
      </c>
      <c r="CC131" s="101" t="str">
        <f t="shared" si="106"/>
        <v>-</v>
      </c>
      <c r="CD131" s="142"/>
      <c r="CE131" s="82" t="str">
        <f>CONCATENATE("Studiepoeng relevant for: ",'Undervisning i fag med krav'!CD131)</f>
        <v xml:space="preserve">Studiepoeng relevant for: </v>
      </c>
      <c r="CF131" s="82" t="str">
        <f>IF('Undervisning i fag med krav'!CD131=0,"-",CE131)</f>
        <v>-</v>
      </c>
      <c r="CG131" s="136"/>
      <c r="CH131" s="84" t="b">
        <f>OR(CG131='Krav etter opplæringslova'!$B$27,CG131='Krav etter opplæringslova'!$B$30,CG131='Krav etter opplæringslova'!$B$31,CG131='Krav etter opplæringslova'!$B$34)</f>
        <v>0</v>
      </c>
      <c r="CI131" s="84" t="str">
        <f t="shared" si="107"/>
        <v>-</v>
      </c>
      <c r="CJ131" s="84">
        <f t="shared" si="108"/>
        <v>30</v>
      </c>
      <c r="CK131" s="78">
        <f t="shared" si="109"/>
        <v>30</v>
      </c>
      <c r="CL131" s="78" t="str">
        <f t="shared" si="110"/>
        <v>Ja, 30 studiepoeng</v>
      </c>
      <c r="CM131" s="84" t="str">
        <f t="shared" si="111"/>
        <v>Ja, 30 studiepoeng</v>
      </c>
      <c r="CN131" s="106" t="str">
        <f t="shared" si="112"/>
        <v>-</v>
      </c>
      <c r="CO131" s="44"/>
      <c r="CP131" s="45"/>
    </row>
    <row r="132" spans="1:94" s="51" customFormat="1" ht="28.5" x14ac:dyDescent="0.2">
      <c r="A132" s="49">
        <f>'Formell utdanning'!A132</f>
        <v>0</v>
      </c>
      <c r="B132" s="50">
        <f>'Formell utdanning'!B132</f>
        <v>0</v>
      </c>
      <c r="C132" s="94" t="str">
        <f t="shared" si="113"/>
        <v>-</v>
      </c>
      <c r="D132" s="95" t="str">
        <f t="shared" si="114"/>
        <v>-</v>
      </c>
      <c r="E132" s="133"/>
      <c r="F132" s="55" t="str">
        <f>CONCATENATE("Studiepoeng relevant for: ",'Undervisning i fag med krav'!E132)</f>
        <v xml:space="preserve">Studiepoeng relevant for: </v>
      </c>
      <c r="G132" s="82" t="str">
        <f>IF('Undervisning i fag med krav'!E132=0,"-",F132)</f>
        <v>-</v>
      </c>
      <c r="H132" s="136"/>
      <c r="I132" s="84" t="b">
        <f>OR(H132='Krav etter opplæringslova'!$B$27,H132='Krav etter opplæringslova'!$B$30,H132='Krav etter opplæringslova'!$B$31,H132='Krav etter opplæringslova'!$B$34)</f>
        <v>0</v>
      </c>
      <c r="J132" s="84" t="str">
        <f t="shared" si="115"/>
        <v>-</v>
      </c>
      <c r="K132" s="84">
        <f t="shared" si="116"/>
        <v>30</v>
      </c>
      <c r="L132" s="78">
        <f t="shared" si="117"/>
        <v>30</v>
      </c>
      <c r="M132" s="78" t="str">
        <f t="shared" si="70"/>
        <v>Ja, 30 studiepoeng</v>
      </c>
      <c r="N132" s="84" t="str">
        <f t="shared" si="118"/>
        <v>Ja, 30 studiepoeng</v>
      </c>
      <c r="O132" s="99" t="str">
        <f t="shared" si="119"/>
        <v>-</v>
      </c>
      <c r="P132" s="139"/>
      <c r="Q132" s="82" t="str">
        <f>CONCATENATE("Studiepoeng relevant for: ",'Undervisning i fag med krav'!P132)</f>
        <v xml:space="preserve">Studiepoeng relevant for: </v>
      </c>
      <c r="R132" s="82" t="str">
        <f>IF('Undervisning i fag med krav'!P132=0,"-",Q132)</f>
        <v>-</v>
      </c>
      <c r="S132" s="136"/>
      <c r="T132" s="84" t="b">
        <f>OR(S132='Krav etter opplæringslova'!$B$27,S132='Krav etter opplæringslova'!$B$30,S132='Krav etter opplæringslova'!$B$31,S132='Krav etter opplæringslova'!$B$34)</f>
        <v>0</v>
      </c>
      <c r="U132" s="84" t="str">
        <f t="shared" si="71"/>
        <v>-</v>
      </c>
      <c r="V132" s="84">
        <f t="shared" si="72"/>
        <v>30</v>
      </c>
      <c r="W132" s="78">
        <f t="shared" si="73"/>
        <v>30</v>
      </c>
      <c r="X132" s="78" t="str">
        <f t="shared" si="74"/>
        <v>Ja, 30 studiepoeng</v>
      </c>
      <c r="Y132" s="84" t="str">
        <f t="shared" si="75"/>
        <v>Ja, 30 studiepoeng</v>
      </c>
      <c r="Z132" s="99" t="str">
        <f t="shared" si="76"/>
        <v>-</v>
      </c>
      <c r="AA132" s="142"/>
      <c r="AB132" s="82" t="str">
        <f>CONCATENATE("Studiepoeng relevant for: ",'Undervisning i fag med krav'!AA132)</f>
        <v xml:space="preserve">Studiepoeng relevant for: </v>
      </c>
      <c r="AC132" s="82" t="str">
        <f>IF('Undervisning i fag med krav'!AA132=0,"-",AB132)</f>
        <v>-</v>
      </c>
      <c r="AD132" s="136"/>
      <c r="AE132" s="84" t="b">
        <f>OR(AD132='Krav etter opplæringslova'!$B$27,AD132='Krav etter opplæringslova'!$B$30,AD132='Krav etter opplæringslova'!$B$31,AD132='Krav etter opplæringslova'!$B$34)</f>
        <v>0</v>
      </c>
      <c r="AF132" s="84" t="str">
        <f t="shared" si="77"/>
        <v>-</v>
      </c>
      <c r="AG132" s="84">
        <f t="shared" si="78"/>
        <v>30</v>
      </c>
      <c r="AH132" s="78">
        <f t="shared" si="79"/>
        <v>30</v>
      </c>
      <c r="AI132" s="78" t="str">
        <f t="shared" si="80"/>
        <v>Ja, 30 studiepoeng</v>
      </c>
      <c r="AJ132" s="84" t="str">
        <f t="shared" si="81"/>
        <v>Ja, 30 studiepoeng</v>
      </c>
      <c r="AK132" s="99" t="str">
        <f t="shared" si="82"/>
        <v>-</v>
      </c>
      <c r="AL132" s="139"/>
      <c r="AM132" s="82" t="str">
        <f>CONCATENATE("Studiepoeng relevant for: ",'Undervisning i fag med krav'!AL132)</f>
        <v xml:space="preserve">Studiepoeng relevant for: </v>
      </c>
      <c r="AN132" s="82" t="str">
        <f>IF('Undervisning i fag med krav'!AL132=0,"-",AM132)</f>
        <v>-</v>
      </c>
      <c r="AO132" s="136"/>
      <c r="AP132" s="84" t="b">
        <f>OR(AO132='Krav etter opplæringslova'!$B$27,AO132='Krav etter opplæringslova'!$B$30,AO132='Krav etter opplæringslova'!$B$31,AO132='Krav etter opplæringslova'!$B$34)</f>
        <v>0</v>
      </c>
      <c r="AQ132" s="84" t="str">
        <f t="shared" si="83"/>
        <v>-</v>
      </c>
      <c r="AR132" s="84">
        <f t="shared" si="84"/>
        <v>30</v>
      </c>
      <c r="AS132" s="78">
        <f t="shared" si="85"/>
        <v>30</v>
      </c>
      <c r="AT132" s="78" t="str">
        <f t="shared" si="86"/>
        <v>Ja, 30 studiepoeng</v>
      </c>
      <c r="AU132" s="84" t="str">
        <f t="shared" si="87"/>
        <v>Ja, 30 studiepoeng</v>
      </c>
      <c r="AV132" s="99" t="str">
        <f t="shared" si="88"/>
        <v>-</v>
      </c>
      <c r="AW132" s="142"/>
      <c r="AX132" s="82" t="str">
        <f>CONCATENATE("Studiepoeng relevant for: ",'Undervisning i fag med krav'!AW132)</f>
        <v xml:space="preserve">Studiepoeng relevant for: </v>
      </c>
      <c r="AY132" s="82" t="str">
        <f>IF('Undervisning i fag med krav'!AW132=0,"-",AX132)</f>
        <v>-</v>
      </c>
      <c r="AZ132" s="136"/>
      <c r="BA132" s="84" t="b">
        <f>OR(AZ132='Krav etter opplæringslova'!$B$27,AZ132='Krav etter opplæringslova'!$B$30,AZ132='Krav etter opplæringslova'!$B$31,AZ132='Krav etter opplæringslova'!$B$34)</f>
        <v>0</v>
      </c>
      <c r="BB132" s="84" t="str">
        <f t="shared" si="89"/>
        <v>-</v>
      </c>
      <c r="BC132" s="84">
        <f t="shared" si="90"/>
        <v>30</v>
      </c>
      <c r="BD132" s="78">
        <f t="shared" si="91"/>
        <v>30</v>
      </c>
      <c r="BE132" s="78" t="str">
        <f t="shared" si="92"/>
        <v>Ja, 30 studiepoeng</v>
      </c>
      <c r="BF132" s="84" t="str">
        <f t="shared" si="93"/>
        <v>Ja, 30 studiepoeng</v>
      </c>
      <c r="BG132" s="99" t="str">
        <f t="shared" si="94"/>
        <v>-</v>
      </c>
      <c r="BH132" s="139"/>
      <c r="BI132" s="82" t="str">
        <f>CONCATENATE("Studiepoeng relevant for: ",'Undervisning i fag med krav'!BH132)</f>
        <v xml:space="preserve">Studiepoeng relevant for: </v>
      </c>
      <c r="BJ132" s="82" t="str">
        <f>IF('Undervisning i fag med krav'!BH132=0,"-",BI132)</f>
        <v>-</v>
      </c>
      <c r="BK132" s="136"/>
      <c r="BL132" s="84" t="b">
        <f>OR(BK132='Krav etter opplæringslova'!$B$27,BK132='Krav etter opplæringslova'!$B$30,BK132='Krav etter opplæringslova'!$B$31,BK132='Krav etter opplæringslova'!$B$34)</f>
        <v>0</v>
      </c>
      <c r="BM132" s="84" t="str">
        <f t="shared" si="95"/>
        <v>-</v>
      </c>
      <c r="BN132" s="84">
        <f t="shared" si="96"/>
        <v>30</v>
      </c>
      <c r="BO132" s="78">
        <f t="shared" si="97"/>
        <v>30</v>
      </c>
      <c r="BP132" s="78" t="str">
        <f t="shared" si="98"/>
        <v>Ja, 30 studiepoeng</v>
      </c>
      <c r="BQ132" s="84" t="str">
        <f t="shared" si="99"/>
        <v>Ja, 30 studiepoeng</v>
      </c>
      <c r="BR132" s="101" t="str">
        <f t="shared" si="100"/>
        <v>-</v>
      </c>
      <c r="BS132" s="142"/>
      <c r="BT132" s="82" t="str">
        <f>CONCATENATE("Studiepoeng relevant for: ",'Undervisning i fag med krav'!BS132)</f>
        <v xml:space="preserve">Studiepoeng relevant for: </v>
      </c>
      <c r="BU132" s="82" t="str">
        <f>IF('Undervisning i fag med krav'!BS132=0,"-",BT132)</f>
        <v>-</v>
      </c>
      <c r="BV132" s="136"/>
      <c r="BW132" s="84" t="b">
        <f>OR(BV132='Krav etter opplæringslova'!$B$27,BV132='Krav etter opplæringslova'!$B$30,BV132='Krav etter opplæringslova'!$B$31,BV132='Krav etter opplæringslova'!$B$34)</f>
        <v>0</v>
      </c>
      <c r="BX132" s="84" t="str">
        <f t="shared" si="101"/>
        <v>-</v>
      </c>
      <c r="BY132" s="84">
        <f t="shared" si="102"/>
        <v>30</v>
      </c>
      <c r="BZ132" s="78">
        <f t="shared" si="103"/>
        <v>30</v>
      </c>
      <c r="CA132" s="78" t="str">
        <f t="shared" si="104"/>
        <v>Ja, 30 studiepoeng</v>
      </c>
      <c r="CB132" s="84" t="str">
        <f t="shared" si="105"/>
        <v>Ja, 30 studiepoeng</v>
      </c>
      <c r="CC132" s="101" t="str">
        <f t="shared" si="106"/>
        <v>-</v>
      </c>
      <c r="CD132" s="142"/>
      <c r="CE132" s="82" t="str">
        <f>CONCATENATE("Studiepoeng relevant for: ",'Undervisning i fag med krav'!CD132)</f>
        <v xml:space="preserve">Studiepoeng relevant for: </v>
      </c>
      <c r="CF132" s="82" t="str">
        <f>IF('Undervisning i fag med krav'!CD132=0,"-",CE132)</f>
        <v>-</v>
      </c>
      <c r="CG132" s="136"/>
      <c r="CH132" s="84" t="b">
        <f>OR(CG132='Krav etter opplæringslova'!$B$27,CG132='Krav etter opplæringslova'!$B$30,CG132='Krav etter opplæringslova'!$B$31,CG132='Krav etter opplæringslova'!$B$34)</f>
        <v>0</v>
      </c>
      <c r="CI132" s="84" t="str">
        <f t="shared" si="107"/>
        <v>-</v>
      </c>
      <c r="CJ132" s="84">
        <f t="shared" si="108"/>
        <v>30</v>
      </c>
      <c r="CK132" s="78">
        <f t="shared" si="109"/>
        <v>30</v>
      </c>
      <c r="CL132" s="78" t="str">
        <f t="shared" si="110"/>
        <v>Ja, 30 studiepoeng</v>
      </c>
      <c r="CM132" s="84" t="str">
        <f t="shared" si="111"/>
        <v>Ja, 30 studiepoeng</v>
      </c>
      <c r="CN132" s="106" t="str">
        <f t="shared" si="112"/>
        <v>-</v>
      </c>
      <c r="CO132" s="44"/>
      <c r="CP132" s="45"/>
    </row>
    <row r="133" spans="1:94" s="51" customFormat="1" ht="28.5" x14ac:dyDescent="0.2">
      <c r="A133" s="49">
        <f>'Formell utdanning'!A133</f>
        <v>0</v>
      </c>
      <c r="B133" s="50">
        <f>'Formell utdanning'!B133</f>
        <v>0</v>
      </c>
      <c r="C133" s="94" t="str">
        <f t="shared" si="113"/>
        <v>-</v>
      </c>
      <c r="D133" s="95" t="str">
        <f t="shared" si="114"/>
        <v>-</v>
      </c>
      <c r="E133" s="133"/>
      <c r="F133" s="55" t="str">
        <f>CONCATENATE("Studiepoeng relevant for: ",'Undervisning i fag med krav'!E133)</f>
        <v xml:space="preserve">Studiepoeng relevant for: </v>
      </c>
      <c r="G133" s="82" t="str">
        <f>IF('Undervisning i fag med krav'!E133=0,"-",F133)</f>
        <v>-</v>
      </c>
      <c r="H133" s="136"/>
      <c r="I133" s="84" t="b">
        <f>OR(H133='Krav etter opplæringslova'!$B$27,H133='Krav etter opplæringslova'!$B$30,H133='Krav etter opplæringslova'!$B$31,H133='Krav etter opplæringslova'!$B$34)</f>
        <v>0</v>
      </c>
      <c r="J133" s="84" t="str">
        <f t="shared" si="115"/>
        <v>-</v>
      </c>
      <c r="K133" s="84">
        <f t="shared" si="116"/>
        <v>30</v>
      </c>
      <c r="L133" s="78">
        <f t="shared" si="117"/>
        <v>30</v>
      </c>
      <c r="M133" s="78" t="str">
        <f t="shared" ref="M133:M196" si="120">CONCATENATE("Ja, ",L133, " studiepoeng")</f>
        <v>Ja, 30 studiepoeng</v>
      </c>
      <c r="N133" s="84" t="str">
        <f t="shared" si="118"/>
        <v>Ja, 30 studiepoeng</v>
      </c>
      <c r="O133" s="99" t="str">
        <f t="shared" si="119"/>
        <v>-</v>
      </c>
      <c r="P133" s="139"/>
      <c r="Q133" s="82" t="str">
        <f>CONCATENATE("Studiepoeng relevant for: ",'Undervisning i fag med krav'!P133)</f>
        <v xml:space="preserve">Studiepoeng relevant for: </v>
      </c>
      <c r="R133" s="82" t="str">
        <f>IF('Undervisning i fag med krav'!P133=0,"-",Q133)</f>
        <v>-</v>
      </c>
      <c r="S133" s="136"/>
      <c r="T133" s="84" t="b">
        <f>OR(S133='Krav etter opplæringslova'!$B$27,S133='Krav etter opplæringslova'!$B$30,S133='Krav etter opplæringslova'!$B$31,S133='Krav etter opplæringslova'!$B$34)</f>
        <v>0</v>
      </c>
      <c r="U133" s="84" t="str">
        <f t="shared" ref="U133:U196" si="121">IF(R133="-","-",T133)</f>
        <v>-</v>
      </c>
      <c r="V133" s="84">
        <f t="shared" ref="V133:V196" si="122">IF(T133=FALSE,30,60)</f>
        <v>30</v>
      </c>
      <c r="W133" s="78">
        <f t="shared" ref="W133:W196" si="123">V133-S133</f>
        <v>30</v>
      </c>
      <c r="X133" s="78" t="str">
        <f t="shared" ref="X133:X196" si="124">CONCATENATE("Ja, ",W133, " studiepoeng")</f>
        <v>Ja, 30 studiepoeng</v>
      </c>
      <c r="Y133" s="84" t="str">
        <f t="shared" ref="Y133:Y196" si="125">IF(W133&gt;0,X133,"Nei")</f>
        <v>Ja, 30 studiepoeng</v>
      </c>
      <c r="Z133" s="99" t="str">
        <f t="shared" ref="Z133:Z196" si="126">IF(U133="-","-",Y133)</f>
        <v>-</v>
      </c>
      <c r="AA133" s="142"/>
      <c r="AB133" s="82" t="str">
        <f>CONCATENATE("Studiepoeng relevant for: ",'Undervisning i fag med krav'!AA133)</f>
        <v xml:space="preserve">Studiepoeng relevant for: </v>
      </c>
      <c r="AC133" s="82" t="str">
        <f>IF('Undervisning i fag med krav'!AA133=0,"-",AB133)</f>
        <v>-</v>
      </c>
      <c r="AD133" s="136"/>
      <c r="AE133" s="84" t="b">
        <f>OR(AD133='Krav etter opplæringslova'!$B$27,AD133='Krav etter opplæringslova'!$B$30,AD133='Krav etter opplæringslova'!$B$31,AD133='Krav etter opplæringslova'!$B$34)</f>
        <v>0</v>
      </c>
      <c r="AF133" s="84" t="str">
        <f t="shared" ref="AF133:AF196" si="127">IF(AC133="-","-",AE133)</f>
        <v>-</v>
      </c>
      <c r="AG133" s="84">
        <f t="shared" ref="AG133:AG196" si="128">IF(AE133=FALSE,30,60)</f>
        <v>30</v>
      </c>
      <c r="AH133" s="78">
        <f t="shared" ref="AH133:AH196" si="129">AG133-AD133</f>
        <v>30</v>
      </c>
      <c r="AI133" s="78" t="str">
        <f t="shared" ref="AI133:AI196" si="130">CONCATENATE("Ja, ",AH133, " studiepoeng")</f>
        <v>Ja, 30 studiepoeng</v>
      </c>
      <c r="AJ133" s="84" t="str">
        <f t="shared" ref="AJ133:AJ196" si="131">IF(AH133&gt;0,AI133,"Nei")</f>
        <v>Ja, 30 studiepoeng</v>
      </c>
      <c r="AK133" s="99" t="str">
        <f t="shared" ref="AK133:AK196" si="132">IF(AF133="-","-",AJ133)</f>
        <v>-</v>
      </c>
      <c r="AL133" s="139"/>
      <c r="AM133" s="82" t="str">
        <f>CONCATENATE("Studiepoeng relevant for: ",'Undervisning i fag med krav'!AL133)</f>
        <v xml:space="preserve">Studiepoeng relevant for: </v>
      </c>
      <c r="AN133" s="82" t="str">
        <f>IF('Undervisning i fag med krav'!AL133=0,"-",AM133)</f>
        <v>-</v>
      </c>
      <c r="AO133" s="136"/>
      <c r="AP133" s="84" t="b">
        <f>OR(AO133='Krav etter opplæringslova'!$B$27,AO133='Krav etter opplæringslova'!$B$30,AO133='Krav etter opplæringslova'!$B$31,AO133='Krav etter opplæringslova'!$B$34)</f>
        <v>0</v>
      </c>
      <c r="AQ133" s="84" t="str">
        <f t="shared" ref="AQ133:AQ196" si="133">IF(AN133="-","-",AP133)</f>
        <v>-</v>
      </c>
      <c r="AR133" s="84">
        <f t="shared" ref="AR133:AR196" si="134">IF(AP133=FALSE,30,60)</f>
        <v>30</v>
      </c>
      <c r="AS133" s="78">
        <f t="shared" ref="AS133:AS196" si="135">AR133-AO133</f>
        <v>30</v>
      </c>
      <c r="AT133" s="78" t="str">
        <f t="shared" ref="AT133:AT196" si="136">CONCATENATE("Ja, ",AS133, " studiepoeng")</f>
        <v>Ja, 30 studiepoeng</v>
      </c>
      <c r="AU133" s="84" t="str">
        <f t="shared" ref="AU133:AU196" si="137">IF(AS133&gt;0,AT133,"Nei")</f>
        <v>Ja, 30 studiepoeng</v>
      </c>
      <c r="AV133" s="99" t="str">
        <f t="shared" ref="AV133:AV196" si="138">IF(AQ133="-","-",AU133)</f>
        <v>-</v>
      </c>
      <c r="AW133" s="142"/>
      <c r="AX133" s="82" t="str">
        <f>CONCATENATE("Studiepoeng relevant for: ",'Undervisning i fag med krav'!AW133)</f>
        <v xml:space="preserve">Studiepoeng relevant for: </v>
      </c>
      <c r="AY133" s="82" t="str">
        <f>IF('Undervisning i fag med krav'!AW133=0,"-",AX133)</f>
        <v>-</v>
      </c>
      <c r="AZ133" s="136"/>
      <c r="BA133" s="84" t="b">
        <f>OR(AZ133='Krav etter opplæringslova'!$B$27,AZ133='Krav etter opplæringslova'!$B$30,AZ133='Krav etter opplæringslova'!$B$31,AZ133='Krav etter opplæringslova'!$B$34)</f>
        <v>0</v>
      </c>
      <c r="BB133" s="84" t="str">
        <f t="shared" ref="BB133:BB196" si="139">IF(AY133="-","-",BA133)</f>
        <v>-</v>
      </c>
      <c r="BC133" s="84">
        <f t="shared" ref="BC133:BC196" si="140">IF(BA133=FALSE,30,60)</f>
        <v>30</v>
      </c>
      <c r="BD133" s="78">
        <f t="shared" ref="BD133:BD196" si="141">BC133-AZ133</f>
        <v>30</v>
      </c>
      <c r="BE133" s="78" t="str">
        <f t="shared" ref="BE133:BE196" si="142">CONCATENATE("Ja, ",BD133, " studiepoeng")</f>
        <v>Ja, 30 studiepoeng</v>
      </c>
      <c r="BF133" s="84" t="str">
        <f t="shared" ref="BF133:BF196" si="143">IF(BD133&gt;0,BE133,"Nei")</f>
        <v>Ja, 30 studiepoeng</v>
      </c>
      <c r="BG133" s="99" t="str">
        <f t="shared" ref="BG133:BG196" si="144">IF(BB133="-","-",BF133)</f>
        <v>-</v>
      </c>
      <c r="BH133" s="139"/>
      <c r="BI133" s="82" t="str">
        <f>CONCATENATE("Studiepoeng relevant for: ",'Undervisning i fag med krav'!BH133)</f>
        <v xml:space="preserve">Studiepoeng relevant for: </v>
      </c>
      <c r="BJ133" s="82" t="str">
        <f>IF('Undervisning i fag med krav'!BH133=0,"-",BI133)</f>
        <v>-</v>
      </c>
      <c r="BK133" s="136"/>
      <c r="BL133" s="84" t="b">
        <f>OR(BK133='Krav etter opplæringslova'!$B$27,BK133='Krav etter opplæringslova'!$B$30,BK133='Krav etter opplæringslova'!$B$31,BK133='Krav etter opplæringslova'!$B$34)</f>
        <v>0</v>
      </c>
      <c r="BM133" s="84" t="str">
        <f t="shared" ref="BM133:BM196" si="145">IF(BJ133="-","-",BL133)</f>
        <v>-</v>
      </c>
      <c r="BN133" s="84">
        <f t="shared" ref="BN133:BN196" si="146">IF(BL133=FALSE,30,60)</f>
        <v>30</v>
      </c>
      <c r="BO133" s="78">
        <f t="shared" ref="BO133:BO196" si="147">BN133-BK133</f>
        <v>30</v>
      </c>
      <c r="BP133" s="78" t="str">
        <f t="shared" ref="BP133:BP196" si="148">CONCATENATE("Ja, ",BO133, " studiepoeng")</f>
        <v>Ja, 30 studiepoeng</v>
      </c>
      <c r="BQ133" s="84" t="str">
        <f t="shared" ref="BQ133:BQ196" si="149">IF(BO133&gt;0,BP133,"Nei")</f>
        <v>Ja, 30 studiepoeng</v>
      </c>
      <c r="BR133" s="101" t="str">
        <f t="shared" ref="BR133:BR196" si="150">IF(BM133="-","-",BQ133)</f>
        <v>-</v>
      </c>
      <c r="BS133" s="142"/>
      <c r="BT133" s="82" t="str">
        <f>CONCATENATE("Studiepoeng relevant for: ",'Undervisning i fag med krav'!BS133)</f>
        <v xml:space="preserve">Studiepoeng relevant for: </v>
      </c>
      <c r="BU133" s="82" t="str">
        <f>IF('Undervisning i fag med krav'!BS133=0,"-",BT133)</f>
        <v>-</v>
      </c>
      <c r="BV133" s="136"/>
      <c r="BW133" s="84" t="b">
        <f>OR(BV133='Krav etter opplæringslova'!$B$27,BV133='Krav etter opplæringslova'!$B$30,BV133='Krav etter opplæringslova'!$B$31,BV133='Krav etter opplæringslova'!$B$34)</f>
        <v>0</v>
      </c>
      <c r="BX133" s="84" t="str">
        <f t="shared" ref="BX133:BX196" si="151">IF(BU133="-","-",BW133)</f>
        <v>-</v>
      </c>
      <c r="BY133" s="84">
        <f t="shared" ref="BY133:BY196" si="152">IF(BW133=FALSE,30,60)</f>
        <v>30</v>
      </c>
      <c r="BZ133" s="78">
        <f t="shared" ref="BZ133:BZ196" si="153">BY133-BV133</f>
        <v>30</v>
      </c>
      <c r="CA133" s="78" t="str">
        <f t="shared" ref="CA133:CA196" si="154">CONCATENATE("Ja, ",BZ133, " studiepoeng")</f>
        <v>Ja, 30 studiepoeng</v>
      </c>
      <c r="CB133" s="84" t="str">
        <f t="shared" ref="CB133:CB196" si="155">IF(BZ133&gt;0,CA133,"Nei")</f>
        <v>Ja, 30 studiepoeng</v>
      </c>
      <c r="CC133" s="101" t="str">
        <f t="shared" ref="CC133:CC196" si="156">IF(BX133="-","-",CB133)</f>
        <v>-</v>
      </c>
      <c r="CD133" s="142"/>
      <c r="CE133" s="82" t="str">
        <f>CONCATENATE("Studiepoeng relevant for: ",'Undervisning i fag med krav'!CD133)</f>
        <v xml:space="preserve">Studiepoeng relevant for: </v>
      </c>
      <c r="CF133" s="82" t="str">
        <f>IF('Undervisning i fag med krav'!CD133=0,"-",CE133)</f>
        <v>-</v>
      </c>
      <c r="CG133" s="136"/>
      <c r="CH133" s="84" t="b">
        <f>OR(CG133='Krav etter opplæringslova'!$B$27,CG133='Krav etter opplæringslova'!$B$30,CG133='Krav etter opplæringslova'!$B$31,CG133='Krav etter opplæringslova'!$B$34)</f>
        <v>0</v>
      </c>
      <c r="CI133" s="84" t="str">
        <f t="shared" ref="CI133:CI196" si="157">IF(CF133="-","-",CH133)</f>
        <v>-</v>
      </c>
      <c r="CJ133" s="84">
        <f t="shared" ref="CJ133:CJ196" si="158">IF(CH133=FALSE,30,60)</f>
        <v>30</v>
      </c>
      <c r="CK133" s="78">
        <f t="shared" ref="CK133:CK196" si="159">CJ133-CG133</f>
        <v>30</v>
      </c>
      <c r="CL133" s="78" t="str">
        <f t="shared" ref="CL133:CL196" si="160">CONCATENATE("Ja, ",CK133, " studiepoeng")</f>
        <v>Ja, 30 studiepoeng</v>
      </c>
      <c r="CM133" s="84" t="str">
        <f t="shared" ref="CM133:CM196" si="161">IF(CK133&gt;0,CL133,"Nei")</f>
        <v>Ja, 30 studiepoeng</v>
      </c>
      <c r="CN133" s="106" t="str">
        <f t="shared" ref="CN133:CN196" si="162">IF(CI133="-","-",CM133)</f>
        <v>-</v>
      </c>
      <c r="CO133" s="44"/>
      <c r="CP133" s="45"/>
    </row>
    <row r="134" spans="1:94" s="51" customFormat="1" ht="28.5" x14ac:dyDescent="0.2">
      <c r="A134" s="49">
        <f>'Formell utdanning'!A134</f>
        <v>0</v>
      </c>
      <c r="B134" s="50">
        <f>'Formell utdanning'!B134</f>
        <v>0</v>
      </c>
      <c r="C134" s="94" t="str">
        <f t="shared" ref="C134:C197" si="163">IF(A134=0,"-",A134)</f>
        <v>-</v>
      </c>
      <c r="D134" s="95" t="str">
        <f t="shared" ref="D134:D197" si="164">IF(B134=0,"-",B134)</f>
        <v>-</v>
      </c>
      <c r="E134" s="133"/>
      <c r="F134" s="55" t="str">
        <f>CONCATENATE("Studiepoeng relevant for: ",'Undervisning i fag med krav'!E134)</f>
        <v xml:space="preserve">Studiepoeng relevant for: </v>
      </c>
      <c r="G134" s="82" t="str">
        <f>IF('Undervisning i fag med krav'!E134=0,"-",F134)</f>
        <v>-</v>
      </c>
      <c r="H134" s="136"/>
      <c r="I134" s="84" t="b">
        <f>OR(H134='Krav etter opplæringslova'!$B$27,H134='Krav etter opplæringslova'!$B$30,H134='Krav etter opplæringslova'!$B$31,H134='Krav etter opplæringslova'!$B$34)</f>
        <v>0</v>
      </c>
      <c r="J134" s="84" t="str">
        <f t="shared" ref="J134:J197" si="165">IF(G134="-","-",I134)</f>
        <v>-</v>
      </c>
      <c r="K134" s="84">
        <f t="shared" ref="K134:K197" si="166">IF(I134=FALSE,30,60)</f>
        <v>30</v>
      </c>
      <c r="L134" s="78">
        <f t="shared" ref="L134:L197" si="167">K134-H134</f>
        <v>30</v>
      </c>
      <c r="M134" s="78" t="str">
        <f t="shared" si="120"/>
        <v>Ja, 30 studiepoeng</v>
      </c>
      <c r="N134" s="84" t="str">
        <f t="shared" ref="N134:N197" si="168">IF(L134&gt;0,M134,"Nei")</f>
        <v>Ja, 30 studiepoeng</v>
      </c>
      <c r="O134" s="99" t="str">
        <f t="shared" ref="O134:O197" si="169">IF(J134="-","-",N134)</f>
        <v>-</v>
      </c>
      <c r="P134" s="139"/>
      <c r="Q134" s="82" t="str">
        <f>CONCATENATE("Studiepoeng relevant for: ",'Undervisning i fag med krav'!P134)</f>
        <v xml:space="preserve">Studiepoeng relevant for: </v>
      </c>
      <c r="R134" s="82" t="str">
        <f>IF('Undervisning i fag med krav'!P134=0,"-",Q134)</f>
        <v>-</v>
      </c>
      <c r="S134" s="136"/>
      <c r="T134" s="84" t="b">
        <f>OR(S134='Krav etter opplæringslova'!$B$27,S134='Krav etter opplæringslova'!$B$30,S134='Krav etter opplæringslova'!$B$31,S134='Krav etter opplæringslova'!$B$34)</f>
        <v>0</v>
      </c>
      <c r="U134" s="84" t="str">
        <f t="shared" si="121"/>
        <v>-</v>
      </c>
      <c r="V134" s="84">
        <f t="shared" si="122"/>
        <v>30</v>
      </c>
      <c r="W134" s="78">
        <f t="shared" si="123"/>
        <v>30</v>
      </c>
      <c r="X134" s="78" t="str">
        <f t="shared" si="124"/>
        <v>Ja, 30 studiepoeng</v>
      </c>
      <c r="Y134" s="84" t="str">
        <f t="shared" si="125"/>
        <v>Ja, 30 studiepoeng</v>
      </c>
      <c r="Z134" s="99" t="str">
        <f t="shared" si="126"/>
        <v>-</v>
      </c>
      <c r="AA134" s="142"/>
      <c r="AB134" s="82" t="str">
        <f>CONCATENATE("Studiepoeng relevant for: ",'Undervisning i fag med krav'!AA134)</f>
        <v xml:space="preserve">Studiepoeng relevant for: </v>
      </c>
      <c r="AC134" s="82" t="str">
        <f>IF('Undervisning i fag med krav'!AA134=0,"-",AB134)</f>
        <v>-</v>
      </c>
      <c r="AD134" s="136"/>
      <c r="AE134" s="84" t="b">
        <f>OR(AD134='Krav etter opplæringslova'!$B$27,AD134='Krav etter opplæringslova'!$B$30,AD134='Krav etter opplæringslova'!$B$31,AD134='Krav etter opplæringslova'!$B$34)</f>
        <v>0</v>
      </c>
      <c r="AF134" s="84" t="str">
        <f t="shared" si="127"/>
        <v>-</v>
      </c>
      <c r="AG134" s="84">
        <f t="shared" si="128"/>
        <v>30</v>
      </c>
      <c r="AH134" s="78">
        <f t="shared" si="129"/>
        <v>30</v>
      </c>
      <c r="AI134" s="78" t="str">
        <f t="shared" si="130"/>
        <v>Ja, 30 studiepoeng</v>
      </c>
      <c r="AJ134" s="84" t="str">
        <f t="shared" si="131"/>
        <v>Ja, 30 studiepoeng</v>
      </c>
      <c r="AK134" s="99" t="str">
        <f t="shared" si="132"/>
        <v>-</v>
      </c>
      <c r="AL134" s="139"/>
      <c r="AM134" s="82" t="str">
        <f>CONCATENATE("Studiepoeng relevant for: ",'Undervisning i fag med krav'!AL134)</f>
        <v xml:space="preserve">Studiepoeng relevant for: </v>
      </c>
      <c r="AN134" s="82" t="str">
        <f>IF('Undervisning i fag med krav'!AL134=0,"-",AM134)</f>
        <v>-</v>
      </c>
      <c r="AO134" s="136"/>
      <c r="AP134" s="84" t="b">
        <f>OR(AO134='Krav etter opplæringslova'!$B$27,AO134='Krav etter opplæringslova'!$B$30,AO134='Krav etter opplæringslova'!$B$31,AO134='Krav etter opplæringslova'!$B$34)</f>
        <v>0</v>
      </c>
      <c r="AQ134" s="84" t="str">
        <f t="shared" si="133"/>
        <v>-</v>
      </c>
      <c r="AR134" s="84">
        <f t="shared" si="134"/>
        <v>30</v>
      </c>
      <c r="AS134" s="78">
        <f t="shared" si="135"/>
        <v>30</v>
      </c>
      <c r="AT134" s="78" t="str">
        <f t="shared" si="136"/>
        <v>Ja, 30 studiepoeng</v>
      </c>
      <c r="AU134" s="84" t="str">
        <f t="shared" si="137"/>
        <v>Ja, 30 studiepoeng</v>
      </c>
      <c r="AV134" s="99" t="str">
        <f t="shared" si="138"/>
        <v>-</v>
      </c>
      <c r="AW134" s="142"/>
      <c r="AX134" s="82" t="str">
        <f>CONCATENATE("Studiepoeng relevant for: ",'Undervisning i fag med krav'!AW134)</f>
        <v xml:space="preserve">Studiepoeng relevant for: </v>
      </c>
      <c r="AY134" s="82" t="str">
        <f>IF('Undervisning i fag med krav'!AW134=0,"-",AX134)</f>
        <v>-</v>
      </c>
      <c r="AZ134" s="136"/>
      <c r="BA134" s="84" t="b">
        <f>OR(AZ134='Krav etter opplæringslova'!$B$27,AZ134='Krav etter opplæringslova'!$B$30,AZ134='Krav etter opplæringslova'!$B$31,AZ134='Krav etter opplæringslova'!$B$34)</f>
        <v>0</v>
      </c>
      <c r="BB134" s="84" t="str">
        <f t="shared" si="139"/>
        <v>-</v>
      </c>
      <c r="BC134" s="84">
        <f t="shared" si="140"/>
        <v>30</v>
      </c>
      <c r="BD134" s="78">
        <f t="shared" si="141"/>
        <v>30</v>
      </c>
      <c r="BE134" s="78" t="str">
        <f t="shared" si="142"/>
        <v>Ja, 30 studiepoeng</v>
      </c>
      <c r="BF134" s="84" t="str">
        <f t="shared" si="143"/>
        <v>Ja, 30 studiepoeng</v>
      </c>
      <c r="BG134" s="99" t="str">
        <f t="shared" si="144"/>
        <v>-</v>
      </c>
      <c r="BH134" s="139"/>
      <c r="BI134" s="82" t="str">
        <f>CONCATENATE("Studiepoeng relevant for: ",'Undervisning i fag med krav'!BH134)</f>
        <v xml:space="preserve">Studiepoeng relevant for: </v>
      </c>
      <c r="BJ134" s="82" t="str">
        <f>IF('Undervisning i fag med krav'!BH134=0,"-",BI134)</f>
        <v>-</v>
      </c>
      <c r="BK134" s="136"/>
      <c r="BL134" s="84" t="b">
        <f>OR(BK134='Krav etter opplæringslova'!$B$27,BK134='Krav etter opplæringslova'!$B$30,BK134='Krav etter opplæringslova'!$B$31,BK134='Krav etter opplæringslova'!$B$34)</f>
        <v>0</v>
      </c>
      <c r="BM134" s="84" t="str">
        <f t="shared" si="145"/>
        <v>-</v>
      </c>
      <c r="BN134" s="84">
        <f t="shared" si="146"/>
        <v>30</v>
      </c>
      <c r="BO134" s="78">
        <f t="shared" si="147"/>
        <v>30</v>
      </c>
      <c r="BP134" s="78" t="str">
        <f t="shared" si="148"/>
        <v>Ja, 30 studiepoeng</v>
      </c>
      <c r="BQ134" s="84" t="str">
        <f t="shared" si="149"/>
        <v>Ja, 30 studiepoeng</v>
      </c>
      <c r="BR134" s="101" t="str">
        <f t="shared" si="150"/>
        <v>-</v>
      </c>
      <c r="BS134" s="142"/>
      <c r="BT134" s="82" t="str">
        <f>CONCATENATE("Studiepoeng relevant for: ",'Undervisning i fag med krav'!BS134)</f>
        <v xml:space="preserve">Studiepoeng relevant for: </v>
      </c>
      <c r="BU134" s="82" t="str">
        <f>IF('Undervisning i fag med krav'!BS134=0,"-",BT134)</f>
        <v>-</v>
      </c>
      <c r="BV134" s="136"/>
      <c r="BW134" s="84" t="b">
        <f>OR(BV134='Krav etter opplæringslova'!$B$27,BV134='Krav etter opplæringslova'!$B$30,BV134='Krav etter opplæringslova'!$B$31,BV134='Krav etter opplæringslova'!$B$34)</f>
        <v>0</v>
      </c>
      <c r="BX134" s="84" t="str">
        <f t="shared" si="151"/>
        <v>-</v>
      </c>
      <c r="BY134" s="84">
        <f t="shared" si="152"/>
        <v>30</v>
      </c>
      <c r="BZ134" s="78">
        <f t="shared" si="153"/>
        <v>30</v>
      </c>
      <c r="CA134" s="78" t="str">
        <f t="shared" si="154"/>
        <v>Ja, 30 studiepoeng</v>
      </c>
      <c r="CB134" s="84" t="str">
        <f t="shared" si="155"/>
        <v>Ja, 30 studiepoeng</v>
      </c>
      <c r="CC134" s="101" t="str">
        <f t="shared" si="156"/>
        <v>-</v>
      </c>
      <c r="CD134" s="142"/>
      <c r="CE134" s="82" t="str">
        <f>CONCATENATE("Studiepoeng relevant for: ",'Undervisning i fag med krav'!CD134)</f>
        <v xml:space="preserve">Studiepoeng relevant for: </v>
      </c>
      <c r="CF134" s="82" t="str">
        <f>IF('Undervisning i fag med krav'!CD134=0,"-",CE134)</f>
        <v>-</v>
      </c>
      <c r="CG134" s="136"/>
      <c r="CH134" s="84" t="b">
        <f>OR(CG134='Krav etter opplæringslova'!$B$27,CG134='Krav etter opplæringslova'!$B$30,CG134='Krav etter opplæringslova'!$B$31,CG134='Krav etter opplæringslova'!$B$34)</f>
        <v>0</v>
      </c>
      <c r="CI134" s="84" t="str">
        <f t="shared" si="157"/>
        <v>-</v>
      </c>
      <c r="CJ134" s="84">
        <f t="shared" si="158"/>
        <v>30</v>
      </c>
      <c r="CK134" s="78">
        <f t="shared" si="159"/>
        <v>30</v>
      </c>
      <c r="CL134" s="78" t="str">
        <f t="shared" si="160"/>
        <v>Ja, 30 studiepoeng</v>
      </c>
      <c r="CM134" s="84" t="str">
        <f t="shared" si="161"/>
        <v>Ja, 30 studiepoeng</v>
      </c>
      <c r="CN134" s="106" t="str">
        <f t="shared" si="162"/>
        <v>-</v>
      </c>
      <c r="CO134" s="44"/>
      <c r="CP134" s="45"/>
    </row>
    <row r="135" spans="1:94" s="51" customFormat="1" ht="28.5" x14ac:dyDescent="0.2">
      <c r="A135" s="49">
        <f>'Formell utdanning'!A135</f>
        <v>0</v>
      </c>
      <c r="B135" s="50">
        <f>'Formell utdanning'!B135</f>
        <v>0</v>
      </c>
      <c r="C135" s="94" t="str">
        <f t="shared" si="163"/>
        <v>-</v>
      </c>
      <c r="D135" s="95" t="str">
        <f t="shared" si="164"/>
        <v>-</v>
      </c>
      <c r="E135" s="133"/>
      <c r="F135" s="55" t="str">
        <f>CONCATENATE("Studiepoeng relevant for: ",'Undervisning i fag med krav'!E135)</f>
        <v xml:space="preserve">Studiepoeng relevant for: </v>
      </c>
      <c r="G135" s="82" t="str">
        <f>IF('Undervisning i fag med krav'!E135=0,"-",F135)</f>
        <v>-</v>
      </c>
      <c r="H135" s="136"/>
      <c r="I135" s="84" t="b">
        <f>OR(H135='Krav etter opplæringslova'!$B$27,H135='Krav etter opplæringslova'!$B$30,H135='Krav etter opplæringslova'!$B$31,H135='Krav etter opplæringslova'!$B$34)</f>
        <v>0</v>
      </c>
      <c r="J135" s="84" t="str">
        <f t="shared" si="165"/>
        <v>-</v>
      </c>
      <c r="K135" s="84">
        <f t="shared" si="166"/>
        <v>30</v>
      </c>
      <c r="L135" s="78">
        <f t="shared" si="167"/>
        <v>30</v>
      </c>
      <c r="M135" s="78" t="str">
        <f t="shared" si="120"/>
        <v>Ja, 30 studiepoeng</v>
      </c>
      <c r="N135" s="84" t="str">
        <f t="shared" si="168"/>
        <v>Ja, 30 studiepoeng</v>
      </c>
      <c r="O135" s="99" t="str">
        <f t="shared" si="169"/>
        <v>-</v>
      </c>
      <c r="P135" s="139"/>
      <c r="Q135" s="82" t="str">
        <f>CONCATENATE("Studiepoeng relevant for: ",'Undervisning i fag med krav'!P135)</f>
        <v xml:space="preserve">Studiepoeng relevant for: </v>
      </c>
      <c r="R135" s="82" t="str">
        <f>IF('Undervisning i fag med krav'!P135=0,"-",Q135)</f>
        <v>-</v>
      </c>
      <c r="S135" s="136"/>
      <c r="T135" s="84" t="b">
        <f>OR(S135='Krav etter opplæringslova'!$B$27,S135='Krav etter opplæringslova'!$B$30,S135='Krav etter opplæringslova'!$B$31,S135='Krav etter opplæringslova'!$B$34)</f>
        <v>0</v>
      </c>
      <c r="U135" s="84" t="str">
        <f t="shared" si="121"/>
        <v>-</v>
      </c>
      <c r="V135" s="84">
        <f t="shared" si="122"/>
        <v>30</v>
      </c>
      <c r="W135" s="78">
        <f t="shared" si="123"/>
        <v>30</v>
      </c>
      <c r="X135" s="78" t="str">
        <f t="shared" si="124"/>
        <v>Ja, 30 studiepoeng</v>
      </c>
      <c r="Y135" s="84" t="str">
        <f t="shared" si="125"/>
        <v>Ja, 30 studiepoeng</v>
      </c>
      <c r="Z135" s="99" t="str">
        <f t="shared" si="126"/>
        <v>-</v>
      </c>
      <c r="AA135" s="142"/>
      <c r="AB135" s="82" t="str">
        <f>CONCATENATE("Studiepoeng relevant for: ",'Undervisning i fag med krav'!AA135)</f>
        <v xml:space="preserve">Studiepoeng relevant for: </v>
      </c>
      <c r="AC135" s="82" t="str">
        <f>IF('Undervisning i fag med krav'!AA135=0,"-",AB135)</f>
        <v>-</v>
      </c>
      <c r="AD135" s="136"/>
      <c r="AE135" s="84" t="b">
        <f>OR(AD135='Krav etter opplæringslova'!$B$27,AD135='Krav etter opplæringslova'!$B$30,AD135='Krav etter opplæringslova'!$B$31,AD135='Krav etter opplæringslova'!$B$34)</f>
        <v>0</v>
      </c>
      <c r="AF135" s="84" t="str">
        <f t="shared" si="127"/>
        <v>-</v>
      </c>
      <c r="AG135" s="84">
        <f t="shared" si="128"/>
        <v>30</v>
      </c>
      <c r="AH135" s="78">
        <f t="shared" si="129"/>
        <v>30</v>
      </c>
      <c r="AI135" s="78" t="str">
        <f t="shared" si="130"/>
        <v>Ja, 30 studiepoeng</v>
      </c>
      <c r="AJ135" s="84" t="str">
        <f t="shared" si="131"/>
        <v>Ja, 30 studiepoeng</v>
      </c>
      <c r="AK135" s="99" t="str">
        <f t="shared" si="132"/>
        <v>-</v>
      </c>
      <c r="AL135" s="139"/>
      <c r="AM135" s="82" t="str">
        <f>CONCATENATE("Studiepoeng relevant for: ",'Undervisning i fag med krav'!AL135)</f>
        <v xml:space="preserve">Studiepoeng relevant for: </v>
      </c>
      <c r="AN135" s="82" t="str">
        <f>IF('Undervisning i fag med krav'!AL135=0,"-",AM135)</f>
        <v>-</v>
      </c>
      <c r="AO135" s="136"/>
      <c r="AP135" s="84" t="b">
        <f>OR(AO135='Krav etter opplæringslova'!$B$27,AO135='Krav etter opplæringslova'!$B$30,AO135='Krav etter opplæringslova'!$B$31,AO135='Krav etter opplæringslova'!$B$34)</f>
        <v>0</v>
      </c>
      <c r="AQ135" s="84" t="str">
        <f t="shared" si="133"/>
        <v>-</v>
      </c>
      <c r="AR135" s="84">
        <f t="shared" si="134"/>
        <v>30</v>
      </c>
      <c r="AS135" s="78">
        <f t="shared" si="135"/>
        <v>30</v>
      </c>
      <c r="AT135" s="78" t="str">
        <f t="shared" si="136"/>
        <v>Ja, 30 studiepoeng</v>
      </c>
      <c r="AU135" s="84" t="str">
        <f t="shared" si="137"/>
        <v>Ja, 30 studiepoeng</v>
      </c>
      <c r="AV135" s="99" t="str">
        <f t="shared" si="138"/>
        <v>-</v>
      </c>
      <c r="AW135" s="142"/>
      <c r="AX135" s="82" t="str">
        <f>CONCATENATE("Studiepoeng relevant for: ",'Undervisning i fag med krav'!AW135)</f>
        <v xml:space="preserve">Studiepoeng relevant for: </v>
      </c>
      <c r="AY135" s="82" t="str">
        <f>IF('Undervisning i fag med krav'!AW135=0,"-",AX135)</f>
        <v>-</v>
      </c>
      <c r="AZ135" s="136"/>
      <c r="BA135" s="84" t="b">
        <f>OR(AZ135='Krav etter opplæringslova'!$B$27,AZ135='Krav etter opplæringslova'!$B$30,AZ135='Krav etter opplæringslova'!$B$31,AZ135='Krav etter opplæringslova'!$B$34)</f>
        <v>0</v>
      </c>
      <c r="BB135" s="84" t="str">
        <f t="shared" si="139"/>
        <v>-</v>
      </c>
      <c r="BC135" s="84">
        <f t="shared" si="140"/>
        <v>30</v>
      </c>
      <c r="BD135" s="78">
        <f t="shared" si="141"/>
        <v>30</v>
      </c>
      <c r="BE135" s="78" t="str">
        <f t="shared" si="142"/>
        <v>Ja, 30 studiepoeng</v>
      </c>
      <c r="BF135" s="84" t="str">
        <f t="shared" si="143"/>
        <v>Ja, 30 studiepoeng</v>
      </c>
      <c r="BG135" s="99" t="str">
        <f t="shared" si="144"/>
        <v>-</v>
      </c>
      <c r="BH135" s="139"/>
      <c r="BI135" s="82" t="str">
        <f>CONCATENATE("Studiepoeng relevant for: ",'Undervisning i fag med krav'!BH135)</f>
        <v xml:space="preserve">Studiepoeng relevant for: </v>
      </c>
      <c r="BJ135" s="82" t="str">
        <f>IF('Undervisning i fag med krav'!BH135=0,"-",BI135)</f>
        <v>-</v>
      </c>
      <c r="BK135" s="136"/>
      <c r="BL135" s="84" t="b">
        <f>OR(BK135='Krav etter opplæringslova'!$B$27,BK135='Krav etter opplæringslova'!$B$30,BK135='Krav etter opplæringslova'!$B$31,BK135='Krav etter opplæringslova'!$B$34)</f>
        <v>0</v>
      </c>
      <c r="BM135" s="84" t="str">
        <f t="shared" si="145"/>
        <v>-</v>
      </c>
      <c r="BN135" s="84">
        <f t="shared" si="146"/>
        <v>30</v>
      </c>
      <c r="BO135" s="78">
        <f t="shared" si="147"/>
        <v>30</v>
      </c>
      <c r="BP135" s="78" t="str">
        <f t="shared" si="148"/>
        <v>Ja, 30 studiepoeng</v>
      </c>
      <c r="BQ135" s="84" t="str">
        <f t="shared" si="149"/>
        <v>Ja, 30 studiepoeng</v>
      </c>
      <c r="BR135" s="101" t="str">
        <f t="shared" si="150"/>
        <v>-</v>
      </c>
      <c r="BS135" s="142"/>
      <c r="BT135" s="82" t="str">
        <f>CONCATENATE("Studiepoeng relevant for: ",'Undervisning i fag med krav'!BS135)</f>
        <v xml:space="preserve">Studiepoeng relevant for: </v>
      </c>
      <c r="BU135" s="82" t="str">
        <f>IF('Undervisning i fag med krav'!BS135=0,"-",BT135)</f>
        <v>-</v>
      </c>
      <c r="BV135" s="136"/>
      <c r="BW135" s="84" t="b">
        <f>OR(BV135='Krav etter opplæringslova'!$B$27,BV135='Krav etter opplæringslova'!$B$30,BV135='Krav etter opplæringslova'!$B$31,BV135='Krav etter opplæringslova'!$B$34)</f>
        <v>0</v>
      </c>
      <c r="BX135" s="84" t="str">
        <f t="shared" si="151"/>
        <v>-</v>
      </c>
      <c r="BY135" s="84">
        <f t="shared" si="152"/>
        <v>30</v>
      </c>
      <c r="BZ135" s="78">
        <f t="shared" si="153"/>
        <v>30</v>
      </c>
      <c r="CA135" s="78" t="str">
        <f t="shared" si="154"/>
        <v>Ja, 30 studiepoeng</v>
      </c>
      <c r="CB135" s="84" t="str">
        <f t="shared" si="155"/>
        <v>Ja, 30 studiepoeng</v>
      </c>
      <c r="CC135" s="101" t="str">
        <f t="shared" si="156"/>
        <v>-</v>
      </c>
      <c r="CD135" s="142"/>
      <c r="CE135" s="82" t="str">
        <f>CONCATENATE("Studiepoeng relevant for: ",'Undervisning i fag med krav'!CD135)</f>
        <v xml:space="preserve">Studiepoeng relevant for: </v>
      </c>
      <c r="CF135" s="82" t="str">
        <f>IF('Undervisning i fag med krav'!CD135=0,"-",CE135)</f>
        <v>-</v>
      </c>
      <c r="CG135" s="136"/>
      <c r="CH135" s="84" t="b">
        <f>OR(CG135='Krav etter opplæringslova'!$B$27,CG135='Krav etter opplæringslova'!$B$30,CG135='Krav etter opplæringslova'!$B$31,CG135='Krav etter opplæringslova'!$B$34)</f>
        <v>0</v>
      </c>
      <c r="CI135" s="84" t="str">
        <f t="shared" si="157"/>
        <v>-</v>
      </c>
      <c r="CJ135" s="84">
        <f t="shared" si="158"/>
        <v>30</v>
      </c>
      <c r="CK135" s="78">
        <f t="shared" si="159"/>
        <v>30</v>
      </c>
      <c r="CL135" s="78" t="str">
        <f t="shared" si="160"/>
        <v>Ja, 30 studiepoeng</v>
      </c>
      <c r="CM135" s="84" t="str">
        <f t="shared" si="161"/>
        <v>Ja, 30 studiepoeng</v>
      </c>
      <c r="CN135" s="106" t="str">
        <f t="shared" si="162"/>
        <v>-</v>
      </c>
      <c r="CO135" s="44"/>
      <c r="CP135" s="45"/>
    </row>
    <row r="136" spans="1:94" s="51" customFormat="1" ht="28.5" x14ac:dyDescent="0.2">
      <c r="A136" s="49">
        <f>'Formell utdanning'!A136</f>
        <v>0</v>
      </c>
      <c r="B136" s="50">
        <f>'Formell utdanning'!B136</f>
        <v>0</v>
      </c>
      <c r="C136" s="94" t="str">
        <f t="shared" si="163"/>
        <v>-</v>
      </c>
      <c r="D136" s="95" t="str">
        <f t="shared" si="164"/>
        <v>-</v>
      </c>
      <c r="E136" s="133"/>
      <c r="F136" s="55" t="str">
        <f>CONCATENATE("Studiepoeng relevant for: ",'Undervisning i fag med krav'!E136)</f>
        <v xml:space="preserve">Studiepoeng relevant for: </v>
      </c>
      <c r="G136" s="82" t="str">
        <f>IF('Undervisning i fag med krav'!E136=0,"-",F136)</f>
        <v>-</v>
      </c>
      <c r="H136" s="136"/>
      <c r="I136" s="84" t="b">
        <f>OR(H136='Krav etter opplæringslova'!$B$27,H136='Krav etter opplæringslova'!$B$30,H136='Krav etter opplæringslova'!$B$31,H136='Krav etter opplæringslova'!$B$34)</f>
        <v>0</v>
      </c>
      <c r="J136" s="84" t="str">
        <f t="shared" si="165"/>
        <v>-</v>
      </c>
      <c r="K136" s="84">
        <f t="shared" si="166"/>
        <v>30</v>
      </c>
      <c r="L136" s="78">
        <f t="shared" si="167"/>
        <v>30</v>
      </c>
      <c r="M136" s="78" t="str">
        <f t="shared" si="120"/>
        <v>Ja, 30 studiepoeng</v>
      </c>
      <c r="N136" s="84" t="str">
        <f t="shared" si="168"/>
        <v>Ja, 30 studiepoeng</v>
      </c>
      <c r="O136" s="99" t="str">
        <f t="shared" si="169"/>
        <v>-</v>
      </c>
      <c r="P136" s="139"/>
      <c r="Q136" s="82" t="str">
        <f>CONCATENATE("Studiepoeng relevant for: ",'Undervisning i fag med krav'!P136)</f>
        <v xml:space="preserve">Studiepoeng relevant for: </v>
      </c>
      <c r="R136" s="82" t="str">
        <f>IF('Undervisning i fag med krav'!P136=0,"-",Q136)</f>
        <v>-</v>
      </c>
      <c r="S136" s="136"/>
      <c r="T136" s="84" t="b">
        <f>OR(S136='Krav etter opplæringslova'!$B$27,S136='Krav etter opplæringslova'!$B$30,S136='Krav etter opplæringslova'!$B$31,S136='Krav etter opplæringslova'!$B$34)</f>
        <v>0</v>
      </c>
      <c r="U136" s="84" t="str">
        <f t="shared" si="121"/>
        <v>-</v>
      </c>
      <c r="V136" s="84">
        <f t="shared" si="122"/>
        <v>30</v>
      </c>
      <c r="W136" s="78">
        <f t="shared" si="123"/>
        <v>30</v>
      </c>
      <c r="X136" s="78" t="str">
        <f t="shared" si="124"/>
        <v>Ja, 30 studiepoeng</v>
      </c>
      <c r="Y136" s="84" t="str">
        <f t="shared" si="125"/>
        <v>Ja, 30 studiepoeng</v>
      </c>
      <c r="Z136" s="99" t="str">
        <f t="shared" si="126"/>
        <v>-</v>
      </c>
      <c r="AA136" s="142"/>
      <c r="AB136" s="82" t="str">
        <f>CONCATENATE("Studiepoeng relevant for: ",'Undervisning i fag med krav'!AA136)</f>
        <v xml:space="preserve">Studiepoeng relevant for: </v>
      </c>
      <c r="AC136" s="82" t="str">
        <f>IF('Undervisning i fag med krav'!AA136=0,"-",AB136)</f>
        <v>-</v>
      </c>
      <c r="AD136" s="136"/>
      <c r="AE136" s="84" t="b">
        <f>OR(AD136='Krav etter opplæringslova'!$B$27,AD136='Krav etter opplæringslova'!$B$30,AD136='Krav etter opplæringslova'!$B$31,AD136='Krav etter opplæringslova'!$B$34)</f>
        <v>0</v>
      </c>
      <c r="AF136" s="84" t="str">
        <f t="shared" si="127"/>
        <v>-</v>
      </c>
      <c r="AG136" s="84">
        <f t="shared" si="128"/>
        <v>30</v>
      </c>
      <c r="AH136" s="78">
        <f t="shared" si="129"/>
        <v>30</v>
      </c>
      <c r="AI136" s="78" t="str">
        <f t="shared" si="130"/>
        <v>Ja, 30 studiepoeng</v>
      </c>
      <c r="AJ136" s="84" t="str">
        <f t="shared" si="131"/>
        <v>Ja, 30 studiepoeng</v>
      </c>
      <c r="AK136" s="99" t="str">
        <f t="shared" si="132"/>
        <v>-</v>
      </c>
      <c r="AL136" s="139"/>
      <c r="AM136" s="82" t="str">
        <f>CONCATENATE("Studiepoeng relevant for: ",'Undervisning i fag med krav'!AL136)</f>
        <v xml:space="preserve">Studiepoeng relevant for: </v>
      </c>
      <c r="AN136" s="82" t="str">
        <f>IF('Undervisning i fag med krav'!AL136=0,"-",AM136)</f>
        <v>-</v>
      </c>
      <c r="AO136" s="136"/>
      <c r="AP136" s="84" t="b">
        <f>OR(AO136='Krav etter opplæringslova'!$B$27,AO136='Krav etter opplæringslova'!$B$30,AO136='Krav etter opplæringslova'!$B$31,AO136='Krav etter opplæringslova'!$B$34)</f>
        <v>0</v>
      </c>
      <c r="AQ136" s="84" t="str">
        <f t="shared" si="133"/>
        <v>-</v>
      </c>
      <c r="AR136" s="84">
        <f t="shared" si="134"/>
        <v>30</v>
      </c>
      <c r="AS136" s="78">
        <f t="shared" si="135"/>
        <v>30</v>
      </c>
      <c r="AT136" s="78" t="str">
        <f t="shared" si="136"/>
        <v>Ja, 30 studiepoeng</v>
      </c>
      <c r="AU136" s="84" t="str">
        <f t="shared" si="137"/>
        <v>Ja, 30 studiepoeng</v>
      </c>
      <c r="AV136" s="99" t="str">
        <f t="shared" si="138"/>
        <v>-</v>
      </c>
      <c r="AW136" s="142"/>
      <c r="AX136" s="82" t="str">
        <f>CONCATENATE("Studiepoeng relevant for: ",'Undervisning i fag med krav'!AW136)</f>
        <v xml:space="preserve">Studiepoeng relevant for: </v>
      </c>
      <c r="AY136" s="82" t="str">
        <f>IF('Undervisning i fag med krav'!AW136=0,"-",AX136)</f>
        <v>-</v>
      </c>
      <c r="AZ136" s="136"/>
      <c r="BA136" s="84" t="b">
        <f>OR(AZ136='Krav etter opplæringslova'!$B$27,AZ136='Krav etter opplæringslova'!$B$30,AZ136='Krav etter opplæringslova'!$B$31,AZ136='Krav etter opplæringslova'!$B$34)</f>
        <v>0</v>
      </c>
      <c r="BB136" s="84" t="str">
        <f t="shared" si="139"/>
        <v>-</v>
      </c>
      <c r="BC136" s="84">
        <f t="shared" si="140"/>
        <v>30</v>
      </c>
      <c r="BD136" s="78">
        <f t="shared" si="141"/>
        <v>30</v>
      </c>
      <c r="BE136" s="78" t="str">
        <f t="shared" si="142"/>
        <v>Ja, 30 studiepoeng</v>
      </c>
      <c r="BF136" s="84" t="str">
        <f t="shared" si="143"/>
        <v>Ja, 30 studiepoeng</v>
      </c>
      <c r="BG136" s="99" t="str">
        <f t="shared" si="144"/>
        <v>-</v>
      </c>
      <c r="BH136" s="139"/>
      <c r="BI136" s="82" t="str">
        <f>CONCATENATE("Studiepoeng relevant for: ",'Undervisning i fag med krav'!BH136)</f>
        <v xml:space="preserve">Studiepoeng relevant for: </v>
      </c>
      <c r="BJ136" s="82" t="str">
        <f>IF('Undervisning i fag med krav'!BH136=0,"-",BI136)</f>
        <v>-</v>
      </c>
      <c r="BK136" s="136"/>
      <c r="BL136" s="84" t="b">
        <f>OR(BK136='Krav etter opplæringslova'!$B$27,BK136='Krav etter opplæringslova'!$B$30,BK136='Krav etter opplæringslova'!$B$31,BK136='Krav etter opplæringslova'!$B$34)</f>
        <v>0</v>
      </c>
      <c r="BM136" s="84" t="str">
        <f t="shared" si="145"/>
        <v>-</v>
      </c>
      <c r="BN136" s="84">
        <f t="shared" si="146"/>
        <v>30</v>
      </c>
      <c r="BO136" s="78">
        <f t="shared" si="147"/>
        <v>30</v>
      </c>
      <c r="BP136" s="78" t="str">
        <f t="shared" si="148"/>
        <v>Ja, 30 studiepoeng</v>
      </c>
      <c r="BQ136" s="84" t="str">
        <f t="shared" si="149"/>
        <v>Ja, 30 studiepoeng</v>
      </c>
      <c r="BR136" s="101" t="str">
        <f t="shared" si="150"/>
        <v>-</v>
      </c>
      <c r="BS136" s="142"/>
      <c r="BT136" s="82" t="str">
        <f>CONCATENATE("Studiepoeng relevant for: ",'Undervisning i fag med krav'!BS136)</f>
        <v xml:space="preserve">Studiepoeng relevant for: </v>
      </c>
      <c r="BU136" s="82" t="str">
        <f>IF('Undervisning i fag med krav'!BS136=0,"-",BT136)</f>
        <v>-</v>
      </c>
      <c r="BV136" s="136"/>
      <c r="BW136" s="84" t="b">
        <f>OR(BV136='Krav etter opplæringslova'!$B$27,BV136='Krav etter opplæringslova'!$B$30,BV136='Krav etter opplæringslova'!$B$31,BV136='Krav etter opplæringslova'!$B$34)</f>
        <v>0</v>
      </c>
      <c r="BX136" s="84" t="str">
        <f t="shared" si="151"/>
        <v>-</v>
      </c>
      <c r="BY136" s="84">
        <f t="shared" si="152"/>
        <v>30</v>
      </c>
      <c r="BZ136" s="78">
        <f t="shared" si="153"/>
        <v>30</v>
      </c>
      <c r="CA136" s="78" t="str">
        <f t="shared" si="154"/>
        <v>Ja, 30 studiepoeng</v>
      </c>
      <c r="CB136" s="84" t="str">
        <f t="shared" si="155"/>
        <v>Ja, 30 studiepoeng</v>
      </c>
      <c r="CC136" s="101" t="str">
        <f t="shared" si="156"/>
        <v>-</v>
      </c>
      <c r="CD136" s="142"/>
      <c r="CE136" s="82" t="str">
        <f>CONCATENATE("Studiepoeng relevant for: ",'Undervisning i fag med krav'!CD136)</f>
        <v xml:space="preserve">Studiepoeng relevant for: </v>
      </c>
      <c r="CF136" s="82" t="str">
        <f>IF('Undervisning i fag med krav'!CD136=0,"-",CE136)</f>
        <v>-</v>
      </c>
      <c r="CG136" s="136"/>
      <c r="CH136" s="84" t="b">
        <f>OR(CG136='Krav etter opplæringslova'!$B$27,CG136='Krav etter opplæringslova'!$B$30,CG136='Krav etter opplæringslova'!$B$31,CG136='Krav etter opplæringslova'!$B$34)</f>
        <v>0</v>
      </c>
      <c r="CI136" s="84" t="str">
        <f t="shared" si="157"/>
        <v>-</v>
      </c>
      <c r="CJ136" s="84">
        <f t="shared" si="158"/>
        <v>30</v>
      </c>
      <c r="CK136" s="78">
        <f t="shared" si="159"/>
        <v>30</v>
      </c>
      <c r="CL136" s="78" t="str">
        <f t="shared" si="160"/>
        <v>Ja, 30 studiepoeng</v>
      </c>
      <c r="CM136" s="84" t="str">
        <f t="shared" si="161"/>
        <v>Ja, 30 studiepoeng</v>
      </c>
      <c r="CN136" s="106" t="str">
        <f t="shared" si="162"/>
        <v>-</v>
      </c>
      <c r="CO136" s="44"/>
      <c r="CP136" s="45"/>
    </row>
    <row r="137" spans="1:94" s="51" customFormat="1" ht="28.5" x14ac:dyDescent="0.2">
      <c r="A137" s="49">
        <f>'Formell utdanning'!A137</f>
        <v>0</v>
      </c>
      <c r="B137" s="50">
        <f>'Formell utdanning'!B137</f>
        <v>0</v>
      </c>
      <c r="C137" s="94" t="str">
        <f t="shared" si="163"/>
        <v>-</v>
      </c>
      <c r="D137" s="95" t="str">
        <f t="shared" si="164"/>
        <v>-</v>
      </c>
      <c r="E137" s="133"/>
      <c r="F137" s="55" t="str">
        <f>CONCATENATE("Studiepoeng relevant for: ",'Undervisning i fag med krav'!E137)</f>
        <v xml:space="preserve">Studiepoeng relevant for: </v>
      </c>
      <c r="G137" s="82" t="str">
        <f>IF('Undervisning i fag med krav'!E137=0,"-",F137)</f>
        <v>-</v>
      </c>
      <c r="H137" s="136"/>
      <c r="I137" s="84" t="b">
        <f>OR(H137='Krav etter opplæringslova'!$B$27,H137='Krav etter opplæringslova'!$B$30,H137='Krav etter opplæringslova'!$B$31,H137='Krav etter opplæringslova'!$B$34)</f>
        <v>0</v>
      </c>
      <c r="J137" s="84" t="str">
        <f t="shared" si="165"/>
        <v>-</v>
      </c>
      <c r="K137" s="84">
        <f t="shared" si="166"/>
        <v>30</v>
      </c>
      <c r="L137" s="78">
        <f t="shared" si="167"/>
        <v>30</v>
      </c>
      <c r="M137" s="78" t="str">
        <f t="shared" si="120"/>
        <v>Ja, 30 studiepoeng</v>
      </c>
      <c r="N137" s="84" t="str">
        <f t="shared" si="168"/>
        <v>Ja, 30 studiepoeng</v>
      </c>
      <c r="O137" s="99" t="str">
        <f t="shared" si="169"/>
        <v>-</v>
      </c>
      <c r="P137" s="139"/>
      <c r="Q137" s="82" t="str">
        <f>CONCATENATE("Studiepoeng relevant for: ",'Undervisning i fag med krav'!P137)</f>
        <v xml:space="preserve">Studiepoeng relevant for: </v>
      </c>
      <c r="R137" s="82" t="str">
        <f>IF('Undervisning i fag med krav'!P137=0,"-",Q137)</f>
        <v>-</v>
      </c>
      <c r="S137" s="136"/>
      <c r="T137" s="84" t="b">
        <f>OR(S137='Krav etter opplæringslova'!$B$27,S137='Krav etter opplæringslova'!$B$30,S137='Krav etter opplæringslova'!$B$31,S137='Krav etter opplæringslova'!$B$34)</f>
        <v>0</v>
      </c>
      <c r="U137" s="84" t="str">
        <f t="shared" si="121"/>
        <v>-</v>
      </c>
      <c r="V137" s="84">
        <f t="shared" si="122"/>
        <v>30</v>
      </c>
      <c r="W137" s="78">
        <f t="shared" si="123"/>
        <v>30</v>
      </c>
      <c r="X137" s="78" t="str">
        <f t="shared" si="124"/>
        <v>Ja, 30 studiepoeng</v>
      </c>
      <c r="Y137" s="84" t="str">
        <f t="shared" si="125"/>
        <v>Ja, 30 studiepoeng</v>
      </c>
      <c r="Z137" s="99" t="str">
        <f t="shared" si="126"/>
        <v>-</v>
      </c>
      <c r="AA137" s="142"/>
      <c r="AB137" s="82" t="str">
        <f>CONCATENATE("Studiepoeng relevant for: ",'Undervisning i fag med krav'!AA137)</f>
        <v xml:space="preserve">Studiepoeng relevant for: </v>
      </c>
      <c r="AC137" s="82" t="str">
        <f>IF('Undervisning i fag med krav'!AA137=0,"-",AB137)</f>
        <v>-</v>
      </c>
      <c r="AD137" s="136"/>
      <c r="AE137" s="84" t="b">
        <f>OR(AD137='Krav etter opplæringslova'!$B$27,AD137='Krav etter opplæringslova'!$B$30,AD137='Krav etter opplæringslova'!$B$31,AD137='Krav etter opplæringslova'!$B$34)</f>
        <v>0</v>
      </c>
      <c r="AF137" s="84" t="str">
        <f t="shared" si="127"/>
        <v>-</v>
      </c>
      <c r="AG137" s="84">
        <f t="shared" si="128"/>
        <v>30</v>
      </c>
      <c r="AH137" s="78">
        <f t="shared" si="129"/>
        <v>30</v>
      </c>
      <c r="AI137" s="78" t="str">
        <f t="shared" si="130"/>
        <v>Ja, 30 studiepoeng</v>
      </c>
      <c r="AJ137" s="84" t="str">
        <f t="shared" si="131"/>
        <v>Ja, 30 studiepoeng</v>
      </c>
      <c r="AK137" s="99" t="str">
        <f t="shared" si="132"/>
        <v>-</v>
      </c>
      <c r="AL137" s="139"/>
      <c r="AM137" s="82" t="str">
        <f>CONCATENATE("Studiepoeng relevant for: ",'Undervisning i fag med krav'!AL137)</f>
        <v xml:space="preserve">Studiepoeng relevant for: </v>
      </c>
      <c r="AN137" s="82" t="str">
        <f>IF('Undervisning i fag med krav'!AL137=0,"-",AM137)</f>
        <v>-</v>
      </c>
      <c r="AO137" s="136"/>
      <c r="AP137" s="84" t="b">
        <f>OR(AO137='Krav etter opplæringslova'!$B$27,AO137='Krav etter opplæringslova'!$B$30,AO137='Krav etter opplæringslova'!$B$31,AO137='Krav etter opplæringslova'!$B$34)</f>
        <v>0</v>
      </c>
      <c r="AQ137" s="84" t="str">
        <f t="shared" si="133"/>
        <v>-</v>
      </c>
      <c r="AR137" s="84">
        <f t="shared" si="134"/>
        <v>30</v>
      </c>
      <c r="AS137" s="78">
        <f t="shared" si="135"/>
        <v>30</v>
      </c>
      <c r="AT137" s="78" t="str">
        <f t="shared" si="136"/>
        <v>Ja, 30 studiepoeng</v>
      </c>
      <c r="AU137" s="84" t="str">
        <f t="shared" si="137"/>
        <v>Ja, 30 studiepoeng</v>
      </c>
      <c r="AV137" s="99" t="str">
        <f t="shared" si="138"/>
        <v>-</v>
      </c>
      <c r="AW137" s="142"/>
      <c r="AX137" s="82" t="str">
        <f>CONCATENATE("Studiepoeng relevant for: ",'Undervisning i fag med krav'!AW137)</f>
        <v xml:space="preserve">Studiepoeng relevant for: </v>
      </c>
      <c r="AY137" s="82" t="str">
        <f>IF('Undervisning i fag med krav'!AW137=0,"-",AX137)</f>
        <v>-</v>
      </c>
      <c r="AZ137" s="136"/>
      <c r="BA137" s="84" t="b">
        <f>OR(AZ137='Krav etter opplæringslova'!$B$27,AZ137='Krav etter opplæringslova'!$B$30,AZ137='Krav etter opplæringslova'!$B$31,AZ137='Krav etter opplæringslova'!$B$34)</f>
        <v>0</v>
      </c>
      <c r="BB137" s="84" t="str">
        <f t="shared" si="139"/>
        <v>-</v>
      </c>
      <c r="BC137" s="84">
        <f t="shared" si="140"/>
        <v>30</v>
      </c>
      <c r="BD137" s="78">
        <f t="shared" si="141"/>
        <v>30</v>
      </c>
      <c r="BE137" s="78" t="str">
        <f t="shared" si="142"/>
        <v>Ja, 30 studiepoeng</v>
      </c>
      <c r="BF137" s="84" t="str">
        <f t="shared" si="143"/>
        <v>Ja, 30 studiepoeng</v>
      </c>
      <c r="BG137" s="99" t="str">
        <f t="shared" si="144"/>
        <v>-</v>
      </c>
      <c r="BH137" s="139"/>
      <c r="BI137" s="82" t="str">
        <f>CONCATENATE("Studiepoeng relevant for: ",'Undervisning i fag med krav'!BH137)</f>
        <v xml:space="preserve">Studiepoeng relevant for: </v>
      </c>
      <c r="BJ137" s="82" t="str">
        <f>IF('Undervisning i fag med krav'!BH137=0,"-",BI137)</f>
        <v>-</v>
      </c>
      <c r="BK137" s="136"/>
      <c r="BL137" s="84" t="b">
        <f>OR(BK137='Krav etter opplæringslova'!$B$27,BK137='Krav etter opplæringslova'!$B$30,BK137='Krav etter opplæringslova'!$B$31,BK137='Krav etter opplæringslova'!$B$34)</f>
        <v>0</v>
      </c>
      <c r="BM137" s="84" t="str">
        <f t="shared" si="145"/>
        <v>-</v>
      </c>
      <c r="BN137" s="84">
        <f t="shared" si="146"/>
        <v>30</v>
      </c>
      <c r="BO137" s="78">
        <f t="shared" si="147"/>
        <v>30</v>
      </c>
      <c r="BP137" s="78" t="str">
        <f t="shared" si="148"/>
        <v>Ja, 30 studiepoeng</v>
      </c>
      <c r="BQ137" s="84" t="str">
        <f t="shared" si="149"/>
        <v>Ja, 30 studiepoeng</v>
      </c>
      <c r="BR137" s="101" t="str">
        <f t="shared" si="150"/>
        <v>-</v>
      </c>
      <c r="BS137" s="142"/>
      <c r="BT137" s="82" t="str">
        <f>CONCATENATE("Studiepoeng relevant for: ",'Undervisning i fag med krav'!BS137)</f>
        <v xml:space="preserve">Studiepoeng relevant for: </v>
      </c>
      <c r="BU137" s="82" t="str">
        <f>IF('Undervisning i fag med krav'!BS137=0,"-",BT137)</f>
        <v>-</v>
      </c>
      <c r="BV137" s="136"/>
      <c r="BW137" s="84" t="b">
        <f>OR(BV137='Krav etter opplæringslova'!$B$27,BV137='Krav etter opplæringslova'!$B$30,BV137='Krav etter opplæringslova'!$B$31,BV137='Krav etter opplæringslova'!$B$34)</f>
        <v>0</v>
      </c>
      <c r="BX137" s="84" t="str">
        <f t="shared" si="151"/>
        <v>-</v>
      </c>
      <c r="BY137" s="84">
        <f t="shared" si="152"/>
        <v>30</v>
      </c>
      <c r="BZ137" s="78">
        <f t="shared" si="153"/>
        <v>30</v>
      </c>
      <c r="CA137" s="78" t="str">
        <f t="shared" si="154"/>
        <v>Ja, 30 studiepoeng</v>
      </c>
      <c r="CB137" s="84" t="str">
        <f t="shared" si="155"/>
        <v>Ja, 30 studiepoeng</v>
      </c>
      <c r="CC137" s="101" t="str">
        <f t="shared" si="156"/>
        <v>-</v>
      </c>
      <c r="CD137" s="142"/>
      <c r="CE137" s="82" t="str">
        <f>CONCATENATE("Studiepoeng relevant for: ",'Undervisning i fag med krav'!CD137)</f>
        <v xml:space="preserve">Studiepoeng relevant for: </v>
      </c>
      <c r="CF137" s="82" t="str">
        <f>IF('Undervisning i fag med krav'!CD137=0,"-",CE137)</f>
        <v>-</v>
      </c>
      <c r="CG137" s="136"/>
      <c r="CH137" s="84" t="b">
        <f>OR(CG137='Krav etter opplæringslova'!$B$27,CG137='Krav etter opplæringslova'!$B$30,CG137='Krav etter opplæringslova'!$B$31,CG137='Krav etter opplæringslova'!$B$34)</f>
        <v>0</v>
      </c>
      <c r="CI137" s="84" t="str">
        <f t="shared" si="157"/>
        <v>-</v>
      </c>
      <c r="CJ137" s="84">
        <f t="shared" si="158"/>
        <v>30</v>
      </c>
      <c r="CK137" s="78">
        <f t="shared" si="159"/>
        <v>30</v>
      </c>
      <c r="CL137" s="78" t="str">
        <f t="shared" si="160"/>
        <v>Ja, 30 studiepoeng</v>
      </c>
      <c r="CM137" s="84" t="str">
        <f t="shared" si="161"/>
        <v>Ja, 30 studiepoeng</v>
      </c>
      <c r="CN137" s="106" t="str">
        <f t="shared" si="162"/>
        <v>-</v>
      </c>
      <c r="CO137" s="44"/>
      <c r="CP137" s="45"/>
    </row>
    <row r="138" spans="1:94" s="51" customFormat="1" ht="28.5" x14ac:dyDescent="0.2">
      <c r="A138" s="49">
        <f>'Formell utdanning'!A138</f>
        <v>0</v>
      </c>
      <c r="B138" s="50">
        <f>'Formell utdanning'!B138</f>
        <v>0</v>
      </c>
      <c r="C138" s="94" t="str">
        <f t="shared" si="163"/>
        <v>-</v>
      </c>
      <c r="D138" s="95" t="str">
        <f t="shared" si="164"/>
        <v>-</v>
      </c>
      <c r="E138" s="133"/>
      <c r="F138" s="55" t="str">
        <f>CONCATENATE("Studiepoeng relevant for: ",'Undervisning i fag med krav'!E138)</f>
        <v xml:space="preserve">Studiepoeng relevant for: </v>
      </c>
      <c r="G138" s="82" t="str">
        <f>IF('Undervisning i fag med krav'!E138=0,"-",F138)</f>
        <v>-</v>
      </c>
      <c r="H138" s="136"/>
      <c r="I138" s="84" t="b">
        <f>OR(H138='Krav etter opplæringslova'!$B$27,H138='Krav etter opplæringslova'!$B$30,H138='Krav etter opplæringslova'!$B$31,H138='Krav etter opplæringslova'!$B$34)</f>
        <v>0</v>
      </c>
      <c r="J138" s="84" t="str">
        <f t="shared" si="165"/>
        <v>-</v>
      </c>
      <c r="K138" s="84">
        <f t="shared" si="166"/>
        <v>30</v>
      </c>
      <c r="L138" s="78">
        <f t="shared" si="167"/>
        <v>30</v>
      </c>
      <c r="M138" s="78" t="str">
        <f t="shared" si="120"/>
        <v>Ja, 30 studiepoeng</v>
      </c>
      <c r="N138" s="84" t="str">
        <f t="shared" si="168"/>
        <v>Ja, 30 studiepoeng</v>
      </c>
      <c r="O138" s="99" t="str">
        <f t="shared" si="169"/>
        <v>-</v>
      </c>
      <c r="P138" s="139"/>
      <c r="Q138" s="82" t="str">
        <f>CONCATENATE("Studiepoeng relevant for: ",'Undervisning i fag med krav'!P138)</f>
        <v xml:space="preserve">Studiepoeng relevant for: </v>
      </c>
      <c r="R138" s="82" t="str">
        <f>IF('Undervisning i fag med krav'!P138=0,"-",Q138)</f>
        <v>-</v>
      </c>
      <c r="S138" s="136"/>
      <c r="T138" s="84" t="b">
        <f>OR(S138='Krav etter opplæringslova'!$B$27,S138='Krav etter opplæringslova'!$B$30,S138='Krav etter opplæringslova'!$B$31,S138='Krav etter opplæringslova'!$B$34)</f>
        <v>0</v>
      </c>
      <c r="U138" s="84" t="str">
        <f t="shared" si="121"/>
        <v>-</v>
      </c>
      <c r="V138" s="84">
        <f t="shared" si="122"/>
        <v>30</v>
      </c>
      <c r="W138" s="78">
        <f t="shared" si="123"/>
        <v>30</v>
      </c>
      <c r="X138" s="78" t="str">
        <f t="shared" si="124"/>
        <v>Ja, 30 studiepoeng</v>
      </c>
      <c r="Y138" s="84" t="str">
        <f t="shared" si="125"/>
        <v>Ja, 30 studiepoeng</v>
      </c>
      <c r="Z138" s="99" t="str">
        <f t="shared" si="126"/>
        <v>-</v>
      </c>
      <c r="AA138" s="142"/>
      <c r="AB138" s="82" t="str">
        <f>CONCATENATE("Studiepoeng relevant for: ",'Undervisning i fag med krav'!AA138)</f>
        <v xml:space="preserve">Studiepoeng relevant for: </v>
      </c>
      <c r="AC138" s="82" t="str">
        <f>IF('Undervisning i fag med krav'!AA138=0,"-",AB138)</f>
        <v>-</v>
      </c>
      <c r="AD138" s="136"/>
      <c r="AE138" s="84" t="b">
        <f>OR(AD138='Krav etter opplæringslova'!$B$27,AD138='Krav etter opplæringslova'!$B$30,AD138='Krav etter opplæringslova'!$B$31,AD138='Krav etter opplæringslova'!$B$34)</f>
        <v>0</v>
      </c>
      <c r="AF138" s="84" t="str">
        <f t="shared" si="127"/>
        <v>-</v>
      </c>
      <c r="AG138" s="84">
        <f t="shared" si="128"/>
        <v>30</v>
      </c>
      <c r="AH138" s="78">
        <f t="shared" si="129"/>
        <v>30</v>
      </c>
      <c r="AI138" s="78" t="str">
        <f t="shared" si="130"/>
        <v>Ja, 30 studiepoeng</v>
      </c>
      <c r="AJ138" s="84" t="str">
        <f t="shared" si="131"/>
        <v>Ja, 30 studiepoeng</v>
      </c>
      <c r="AK138" s="99" t="str">
        <f t="shared" si="132"/>
        <v>-</v>
      </c>
      <c r="AL138" s="139"/>
      <c r="AM138" s="82" t="str">
        <f>CONCATENATE("Studiepoeng relevant for: ",'Undervisning i fag med krav'!AL138)</f>
        <v xml:space="preserve">Studiepoeng relevant for: </v>
      </c>
      <c r="AN138" s="82" t="str">
        <f>IF('Undervisning i fag med krav'!AL138=0,"-",AM138)</f>
        <v>-</v>
      </c>
      <c r="AO138" s="136"/>
      <c r="AP138" s="84" t="b">
        <f>OR(AO138='Krav etter opplæringslova'!$B$27,AO138='Krav etter opplæringslova'!$B$30,AO138='Krav etter opplæringslova'!$B$31,AO138='Krav etter opplæringslova'!$B$34)</f>
        <v>0</v>
      </c>
      <c r="AQ138" s="84" t="str">
        <f t="shared" si="133"/>
        <v>-</v>
      </c>
      <c r="AR138" s="84">
        <f t="shared" si="134"/>
        <v>30</v>
      </c>
      <c r="AS138" s="78">
        <f t="shared" si="135"/>
        <v>30</v>
      </c>
      <c r="AT138" s="78" t="str">
        <f t="shared" si="136"/>
        <v>Ja, 30 studiepoeng</v>
      </c>
      <c r="AU138" s="84" t="str">
        <f t="shared" si="137"/>
        <v>Ja, 30 studiepoeng</v>
      </c>
      <c r="AV138" s="99" t="str">
        <f t="shared" si="138"/>
        <v>-</v>
      </c>
      <c r="AW138" s="142"/>
      <c r="AX138" s="82" t="str">
        <f>CONCATENATE("Studiepoeng relevant for: ",'Undervisning i fag med krav'!AW138)</f>
        <v xml:space="preserve">Studiepoeng relevant for: </v>
      </c>
      <c r="AY138" s="82" t="str">
        <f>IF('Undervisning i fag med krav'!AW138=0,"-",AX138)</f>
        <v>-</v>
      </c>
      <c r="AZ138" s="136"/>
      <c r="BA138" s="84" t="b">
        <f>OR(AZ138='Krav etter opplæringslova'!$B$27,AZ138='Krav etter opplæringslova'!$B$30,AZ138='Krav etter opplæringslova'!$B$31,AZ138='Krav etter opplæringslova'!$B$34)</f>
        <v>0</v>
      </c>
      <c r="BB138" s="84" t="str">
        <f t="shared" si="139"/>
        <v>-</v>
      </c>
      <c r="BC138" s="84">
        <f t="shared" si="140"/>
        <v>30</v>
      </c>
      <c r="BD138" s="78">
        <f t="shared" si="141"/>
        <v>30</v>
      </c>
      <c r="BE138" s="78" t="str">
        <f t="shared" si="142"/>
        <v>Ja, 30 studiepoeng</v>
      </c>
      <c r="BF138" s="84" t="str">
        <f t="shared" si="143"/>
        <v>Ja, 30 studiepoeng</v>
      </c>
      <c r="BG138" s="99" t="str">
        <f t="shared" si="144"/>
        <v>-</v>
      </c>
      <c r="BH138" s="139"/>
      <c r="BI138" s="82" t="str">
        <f>CONCATENATE("Studiepoeng relevant for: ",'Undervisning i fag med krav'!BH138)</f>
        <v xml:space="preserve">Studiepoeng relevant for: </v>
      </c>
      <c r="BJ138" s="82" t="str">
        <f>IF('Undervisning i fag med krav'!BH138=0,"-",BI138)</f>
        <v>-</v>
      </c>
      <c r="BK138" s="136"/>
      <c r="BL138" s="84" t="b">
        <f>OR(BK138='Krav etter opplæringslova'!$B$27,BK138='Krav etter opplæringslova'!$B$30,BK138='Krav etter opplæringslova'!$B$31,BK138='Krav etter opplæringslova'!$B$34)</f>
        <v>0</v>
      </c>
      <c r="BM138" s="84" t="str">
        <f t="shared" si="145"/>
        <v>-</v>
      </c>
      <c r="BN138" s="84">
        <f t="shared" si="146"/>
        <v>30</v>
      </c>
      <c r="BO138" s="78">
        <f t="shared" si="147"/>
        <v>30</v>
      </c>
      <c r="BP138" s="78" t="str">
        <f t="shared" si="148"/>
        <v>Ja, 30 studiepoeng</v>
      </c>
      <c r="BQ138" s="84" t="str">
        <f t="shared" si="149"/>
        <v>Ja, 30 studiepoeng</v>
      </c>
      <c r="BR138" s="101" t="str">
        <f t="shared" si="150"/>
        <v>-</v>
      </c>
      <c r="BS138" s="142"/>
      <c r="BT138" s="82" t="str">
        <f>CONCATENATE("Studiepoeng relevant for: ",'Undervisning i fag med krav'!BS138)</f>
        <v xml:space="preserve">Studiepoeng relevant for: </v>
      </c>
      <c r="BU138" s="82" t="str">
        <f>IF('Undervisning i fag med krav'!BS138=0,"-",BT138)</f>
        <v>-</v>
      </c>
      <c r="BV138" s="136"/>
      <c r="BW138" s="84" t="b">
        <f>OR(BV138='Krav etter opplæringslova'!$B$27,BV138='Krav etter opplæringslova'!$B$30,BV138='Krav etter opplæringslova'!$B$31,BV138='Krav etter opplæringslova'!$B$34)</f>
        <v>0</v>
      </c>
      <c r="BX138" s="84" t="str">
        <f t="shared" si="151"/>
        <v>-</v>
      </c>
      <c r="BY138" s="84">
        <f t="shared" si="152"/>
        <v>30</v>
      </c>
      <c r="BZ138" s="78">
        <f t="shared" si="153"/>
        <v>30</v>
      </c>
      <c r="CA138" s="78" t="str">
        <f t="shared" si="154"/>
        <v>Ja, 30 studiepoeng</v>
      </c>
      <c r="CB138" s="84" t="str">
        <f t="shared" si="155"/>
        <v>Ja, 30 studiepoeng</v>
      </c>
      <c r="CC138" s="101" t="str">
        <f t="shared" si="156"/>
        <v>-</v>
      </c>
      <c r="CD138" s="142"/>
      <c r="CE138" s="82" t="str">
        <f>CONCATENATE("Studiepoeng relevant for: ",'Undervisning i fag med krav'!CD138)</f>
        <v xml:space="preserve">Studiepoeng relevant for: </v>
      </c>
      <c r="CF138" s="82" t="str">
        <f>IF('Undervisning i fag med krav'!CD138=0,"-",CE138)</f>
        <v>-</v>
      </c>
      <c r="CG138" s="136"/>
      <c r="CH138" s="84" t="b">
        <f>OR(CG138='Krav etter opplæringslova'!$B$27,CG138='Krav etter opplæringslova'!$B$30,CG138='Krav etter opplæringslova'!$B$31,CG138='Krav etter opplæringslova'!$B$34)</f>
        <v>0</v>
      </c>
      <c r="CI138" s="84" t="str">
        <f t="shared" si="157"/>
        <v>-</v>
      </c>
      <c r="CJ138" s="84">
        <f t="shared" si="158"/>
        <v>30</v>
      </c>
      <c r="CK138" s="78">
        <f t="shared" si="159"/>
        <v>30</v>
      </c>
      <c r="CL138" s="78" t="str">
        <f t="shared" si="160"/>
        <v>Ja, 30 studiepoeng</v>
      </c>
      <c r="CM138" s="84" t="str">
        <f t="shared" si="161"/>
        <v>Ja, 30 studiepoeng</v>
      </c>
      <c r="CN138" s="106" t="str">
        <f t="shared" si="162"/>
        <v>-</v>
      </c>
      <c r="CO138" s="44"/>
      <c r="CP138" s="45"/>
    </row>
    <row r="139" spans="1:94" s="51" customFormat="1" ht="28.5" x14ac:dyDescent="0.2">
      <c r="A139" s="49">
        <f>'Formell utdanning'!A139</f>
        <v>0</v>
      </c>
      <c r="B139" s="50">
        <f>'Formell utdanning'!B139</f>
        <v>0</v>
      </c>
      <c r="C139" s="94" t="str">
        <f t="shared" si="163"/>
        <v>-</v>
      </c>
      <c r="D139" s="95" t="str">
        <f t="shared" si="164"/>
        <v>-</v>
      </c>
      <c r="E139" s="133"/>
      <c r="F139" s="55" t="str">
        <f>CONCATENATE("Studiepoeng relevant for: ",'Undervisning i fag med krav'!E139)</f>
        <v xml:space="preserve">Studiepoeng relevant for: </v>
      </c>
      <c r="G139" s="82" t="str">
        <f>IF('Undervisning i fag med krav'!E139=0,"-",F139)</f>
        <v>-</v>
      </c>
      <c r="H139" s="136"/>
      <c r="I139" s="84" t="b">
        <f>OR(H139='Krav etter opplæringslova'!$B$27,H139='Krav etter opplæringslova'!$B$30,H139='Krav etter opplæringslova'!$B$31,H139='Krav etter opplæringslova'!$B$34)</f>
        <v>0</v>
      </c>
      <c r="J139" s="84" t="str">
        <f t="shared" si="165"/>
        <v>-</v>
      </c>
      <c r="K139" s="84">
        <f t="shared" si="166"/>
        <v>30</v>
      </c>
      <c r="L139" s="78">
        <f t="shared" si="167"/>
        <v>30</v>
      </c>
      <c r="M139" s="78" t="str">
        <f t="shared" si="120"/>
        <v>Ja, 30 studiepoeng</v>
      </c>
      <c r="N139" s="84" t="str">
        <f t="shared" si="168"/>
        <v>Ja, 30 studiepoeng</v>
      </c>
      <c r="O139" s="99" t="str">
        <f t="shared" si="169"/>
        <v>-</v>
      </c>
      <c r="P139" s="139"/>
      <c r="Q139" s="82" t="str">
        <f>CONCATENATE("Studiepoeng relevant for: ",'Undervisning i fag med krav'!P139)</f>
        <v xml:space="preserve">Studiepoeng relevant for: </v>
      </c>
      <c r="R139" s="82" t="str">
        <f>IF('Undervisning i fag med krav'!P139=0,"-",Q139)</f>
        <v>-</v>
      </c>
      <c r="S139" s="136"/>
      <c r="T139" s="84" t="b">
        <f>OR(S139='Krav etter opplæringslova'!$B$27,S139='Krav etter opplæringslova'!$B$30,S139='Krav etter opplæringslova'!$B$31,S139='Krav etter opplæringslova'!$B$34)</f>
        <v>0</v>
      </c>
      <c r="U139" s="84" t="str">
        <f t="shared" si="121"/>
        <v>-</v>
      </c>
      <c r="V139" s="84">
        <f t="shared" si="122"/>
        <v>30</v>
      </c>
      <c r="W139" s="78">
        <f t="shared" si="123"/>
        <v>30</v>
      </c>
      <c r="X139" s="78" t="str">
        <f t="shared" si="124"/>
        <v>Ja, 30 studiepoeng</v>
      </c>
      <c r="Y139" s="84" t="str">
        <f t="shared" si="125"/>
        <v>Ja, 30 studiepoeng</v>
      </c>
      <c r="Z139" s="99" t="str">
        <f t="shared" si="126"/>
        <v>-</v>
      </c>
      <c r="AA139" s="142"/>
      <c r="AB139" s="82" t="str">
        <f>CONCATENATE("Studiepoeng relevant for: ",'Undervisning i fag med krav'!AA139)</f>
        <v xml:space="preserve">Studiepoeng relevant for: </v>
      </c>
      <c r="AC139" s="82" t="str">
        <f>IF('Undervisning i fag med krav'!AA139=0,"-",AB139)</f>
        <v>-</v>
      </c>
      <c r="AD139" s="136"/>
      <c r="AE139" s="84" t="b">
        <f>OR(AD139='Krav etter opplæringslova'!$B$27,AD139='Krav etter opplæringslova'!$B$30,AD139='Krav etter opplæringslova'!$B$31,AD139='Krav etter opplæringslova'!$B$34)</f>
        <v>0</v>
      </c>
      <c r="AF139" s="84" t="str">
        <f t="shared" si="127"/>
        <v>-</v>
      </c>
      <c r="AG139" s="84">
        <f t="shared" si="128"/>
        <v>30</v>
      </c>
      <c r="AH139" s="78">
        <f t="shared" si="129"/>
        <v>30</v>
      </c>
      <c r="AI139" s="78" t="str">
        <f t="shared" si="130"/>
        <v>Ja, 30 studiepoeng</v>
      </c>
      <c r="AJ139" s="84" t="str">
        <f t="shared" si="131"/>
        <v>Ja, 30 studiepoeng</v>
      </c>
      <c r="AK139" s="99" t="str">
        <f t="shared" si="132"/>
        <v>-</v>
      </c>
      <c r="AL139" s="139"/>
      <c r="AM139" s="82" t="str">
        <f>CONCATENATE("Studiepoeng relevant for: ",'Undervisning i fag med krav'!AL139)</f>
        <v xml:space="preserve">Studiepoeng relevant for: </v>
      </c>
      <c r="AN139" s="82" t="str">
        <f>IF('Undervisning i fag med krav'!AL139=0,"-",AM139)</f>
        <v>-</v>
      </c>
      <c r="AO139" s="136"/>
      <c r="AP139" s="84" t="b">
        <f>OR(AO139='Krav etter opplæringslova'!$B$27,AO139='Krav etter opplæringslova'!$B$30,AO139='Krav etter opplæringslova'!$B$31,AO139='Krav etter opplæringslova'!$B$34)</f>
        <v>0</v>
      </c>
      <c r="AQ139" s="84" t="str">
        <f t="shared" si="133"/>
        <v>-</v>
      </c>
      <c r="AR139" s="84">
        <f t="shared" si="134"/>
        <v>30</v>
      </c>
      <c r="AS139" s="78">
        <f t="shared" si="135"/>
        <v>30</v>
      </c>
      <c r="AT139" s="78" t="str">
        <f t="shared" si="136"/>
        <v>Ja, 30 studiepoeng</v>
      </c>
      <c r="AU139" s="84" t="str">
        <f t="shared" si="137"/>
        <v>Ja, 30 studiepoeng</v>
      </c>
      <c r="AV139" s="99" t="str">
        <f t="shared" si="138"/>
        <v>-</v>
      </c>
      <c r="AW139" s="142"/>
      <c r="AX139" s="82" t="str">
        <f>CONCATENATE("Studiepoeng relevant for: ",'Undervisning i fag med krav'!AW139)</f>
        <v xml:space="preserve">Studiepoeng relevant for: </v>
      </c>
      <c r="AY139" s="82" t="str">
        <f>IF('Undervisning i fag med krav'!AW139=0,"-",AX139)</f>
        <v>-</v>
      </c>
      <c r="AZ139" s="136"/>
      <c r="BA139" s="84" t="b">
        <f>OR(AZ139='Krav etter opplæringslova'!$B$27,AZ139='Krav etter opplæringslova'!$B$30,AZ139='Krav etter opplæringslova'!$B$31,AZ139='Krav etter opplæringslova'!$B$34)</f>
        <v>0</v>
      </c>
      <c r="BB139" s="84" t="str">
        <f t="shared" si="139"/>
        <v>-</v>
      </c>
      <c r="BC139" s="84">
        <f t="shared" si="140"/>
        <v>30</v>
      </c>
      <c r="BD139" s="78">
        <f t="shared" si="141"/>
        <v>30</v>
      </c>
      <c r="BE139" s="78" t="str">
        <f t="shared" si="142"/>
        <v>Ja, 30 studiepoeng</v>
      </c>
      <c r="BF139" s="84" t="str">
        <f t="shared" si="143"/>
        <v>Ja, 30 studiepoeng</v>
      </c>
      <c r="BG139" s="99" t="str">
        <f t="shared" si="144"/>
        <v>-</v>
      </c>
      <c r="BH139" s="139"/>
      <c r="BI139" s="82" t="str">
        <f>CONCATENATE("Studiepoeng relevant for: ",'Undervisning i fag med krav'!BH139)</f>
        <v xml:space="preserve">Studiepoeng relevant for: </v>
      </c>
      <c r="BJ139" s="82" t="str">
        <f>IF('Undervisning i fag med krav'!BH139=0,"-",BI139)</f>
        <v>-</v>
      </c>
      <c r="BK139" s="136"/>
      <c r="BL139" s="84" t="b">
        <f>OR(BK139='Krav etter opplæringslova'!$B$27,BK139='Krav etter opplæringslova'!$B$30,BK139='Krav etter opplæringslova'!$B$31,BK139='Krav etter opplæringslova'!$B$34)</f>
        <v>0</v>
      </c>
      <c r="BM139" s="84" t="str">
        <f t="shared" si="145"/>
        <v>-</v>
      </c>
      <c r="BN139" s="84">
        <f t="shared" si="146"/>
        <v>30</v>
      </c>
      <c r="BO139" s="78">
        <f t="shared" si="147"/>
        <v>30</v>
      </c>
      <c r="BP139" s="78" t="str">
        <f t="shared" si="148"/>
        <v>Ja, 30 studiepoeng</v>
      </c>
      <c r="BQ139" s="84" t="str">
        <f t="shared" si="149"/>
        <v>Ja, 30 studiepoeng</v>
      </c>
      <c r="BR139" s="101" t="str">
        <f t="shared" si="150"/>
        <v>-</v>
      </c>
      <c r="BS139" s="142"/>
      <c r="BT139" s="82" t="str">
        <f>CONCATENATE("Studiepoeng relevant for: ",'Undervisning i fag med krav'!BS139)</f>
        <v xml:space="preserve">Studiepoeng relevant for: </v>
      </c>
      <c r="BU139" s="82" t="str">
        <f>IF('Undervisning i fag med krav'!BS139=0,"-",BT139)</f>
        <v>-</v>
      </c>
      <c r="BV139" s="136"/>
      <c r="BW139" s="84" t="b">
        <f>OR(BV139='Krav etter opplæringslova'!$B$27,BV139='Krav etter opplæringslova'!$B$30,BV139='Krav etter opplæringslova'!$B$31,BV139='Krav etter opplæringslova'!$B$34)</f>
        <v>0</v>
      </c>
      <c r="BX139" s="84" t="str">
        <f t="shared" si="151"/>
        <v>-</v>
      </c>
      <c r="BY139" s="84">
        <f t="shared" si="152"/>
        <v>30</v>
      </c>
      <c r="BZ139" s="78">
        <f t="shared" si="153"/>
        <v>30</v>
      </c>
      <c r="CA139" s="78" t="str">
        <f t="shared" si="154"/>
        <v>Ja, 30 studiepoeng</v>
      </c>
      <c r="CB139" s="84" t="str">
        <f t="shared" si="155"/>
        <v>Ja, 30 studiepoeng</v>
      </c>
      <c r="CC139" s="101" t="str">
        <f t="shared" si="156"/>
        <v>-</v>
      </c>
      <c r="CD139" s="142"/>
      <c r="CE139" s="82" t="str">
        <f>CONCATENATE("Studiepoeng relevant for: ",'Undervisning i fag med krav'!CD139)</f>
        <v xml:space="preserve">Studiepoeng relevant for: </v>
      </c>
      <c r="CF139" s="82" t="str">
        <f>IF('Undervisning i fag med krav'!CD139=0,"-",CE139)</f>
        <v>-</v>
      </c>
      <c r="CG139" s="136"/>
      <c r="CH139" s="84" t="b">
        <f>OR(CG139='Krav etter opplæringslova'!$B$27,CG139='Krav etter opplæringslova'!$B$30,CG139='Krav etter opplæringslova'!$B$31,CG139='Krav etter opplæringslova'!$B$34)</f>
        <v>0</v>
      </c>
      <c r="CI139" s="84" t="str">
        <f t="shared" si="157"/>
        <v>-</v>
      </c>
      <c r="CJ139" s="84">
        <f t="shared" si="158"/>
        <v>30</v>
      </c>
      <c r="CK139" s="78">
        <f t="shared" si="159"/>
        <v>30</v>
      </c>
      <c r="CL139" s="78" t="str">
        <f t="shared" si="160"/>
        <v>Ja, 30 studiepoeng</v>
      </c>
      <c r="CM139" s="84" t="str">
        <f t="shared" si="161"/>
        <v>Ja, 30 studiepoeng</v>
      </c>
      <c r="CN139" s="106" t="str">
        <f t="shared" si="162"/>
        <v>-</v>
      </c>
      <c r="CO139" s="44"/>
      <c r="CP139" s="45"/>
    </row>
    <row r="140" spans="1:94" s="51" customFormat="1" ht="28.5" x14ac:dyDescent="0.2">
      <c r="A140" s="49">
        <f>'Formell utdanning'!A140</f>
        <v>0</v>
      </c>
      <c r="B140" s="50">
        <f>'Formell utdanning'!B140</f>
        <v>0</v>
      </c>
      <c r="C140" s="94" t="str">
        <f t="shared" si="163"/>
        <v>-</v>
      </c>
      <c r="D140" s="95" t="str">
        <f t="shared" si="164"/>
        <v>-</v>
      </c>
      <c r="E140" s="133"/>
      <c r="F140" s="55" t="str">
        <f>CONCATENATE("Studiepoeng relevant for: ",'Undervisning i fag med krav'!E140)</f>
        <v xml:space="preserve">Studiepoeng relevant for: </v>
      </c>
      <c r="G140" s="82" t="str">
        <f>IF('Undervisning i fag med krav'!E140=0,"-",F140)</f>
        <v>-</v>
      </c>
      <c r="H140" s="136"/>
      <c r="I140" s="84" t="b">
        <f>OR(H140='Krav etter opplæringslova'!$B$27,H140='Krav etter opplæringslova'!$B$30,H140='Krav etter opplæringslova'!$B$31,H140='Krav etter opplæringslova'!$B$34)</f>
        <v>0</v>
      </c>
      <c r="J140" s="84" t="str">
        <f t="shared" si="165"/>
        <v>-</v>
      </c>
      <c r="K140" s="84">
        <f t="shared" si="166"/>
        <v>30</v>
      </c>
      <c r="L140" s="78">
        <f t="shared" si="167"/>
        <v>30</v>
      </c>
      <c r="M140" s="78" t="str">
        <f t="shared" si="120"/>
        <v>Ja, 30 studiepoeng</v>
      </c>
      <c r="N140" s="84" t="str">
        <f t="shared" si="168"/>
        <v>Ja, 30 studiepoeng</v>
      </c>
      <c r="O140" s="99" t="str">
        <f t="shared" si="169"/>
        <v>-</v>
      </c>
      <c r="P140" s="139"/>
      <c r="Q140" s="82" t="str">
        <f>CONCATENATE("Studiepoeng relevant for: ",'Undervisning i fag med krav'!P140)</f>
        <v xml:space="preserve">Studiepoeng relevant for: </v>
      </c>
      <c r="R140" s="82" t="str">
        <f>IF('Undervisning i fag med krav'!P140=0,"-",Q140)</f>
        <v>-</v>
      </c>
      <c r="S140" s="136"/>
      <c r="T140" s="84" t="b">
        <f>OR(S140='Krav etter opplæringslova'!$B$27,S140='Krav etter opplæringslova'!$B$30,S140='Krav etter opplæringslova'!$B$31,S140='Krav etter opplæringslova'!$B$34)</f>
        <v>0</v>
      </c>
      <c r="U140" s="84" t="str">
        <f t="shared" si="121"/>
        <v>-</v>
      </c>
      <c r="V140" s="84">
        <f t="shared" si="122"/>
        <v>30</v>
      </c>
      <c r="W140" s="78">
        <f t="shared" si="123"/>
        <v>30</v>
      </c>
      <c r="X140" s="78" t="str">
        <f t="shared" si="124"/>
        <v>Ja, 30 studiepoeng</v>
      </c>
      <c r="Y140" s="84" t="str">
        <f t="shared" si="125"/>
        <v>Ja, 30 studiepoeng</v>
      </c>
      <c r="Z140" s="99" t="str">
        <f t="shared" si="126"/>
        <v>-</v>
      </c>
      <c r="AA140" s="142"/>
      <c r="AB140" s="82" t="str">
        <f>CONCATENATE("Studiepoeng relevant for: ",'Undervisning i fag med krav'!AA140)</f>
        <v xml:space="preserve">Studiepoeng relevant for: </v>
      </c>
      <c r="AC140" s="82" t="str">
        <f>IF('Undervisning i fag med krav'!AA140=0,"-",AB140)</f>
        <v>-</v>
      </c>
      <c r="AD140" s="136"/>
      <c r="AE140" s="84" t="b">
        <f>OR(AD140='Krav etter opplæringslova'!$B$27,AD140='Krav etter opplæringslova'!$B$30,AD140='Krav etter opplæringslova'!$B$31,AD140='Krav etter opplæringslova'!$B$34)</f>
        <v>0</v>
      </c>
      <c r="AF140" s="84" t="str">
        <f t="shared" si="127"/>
        <v>-</v>
      </c>
      <c r="AG140" s="84">
        <f t="shared" si="128"/>
        <v>30</v>
      </c>
      <c r="AH140" s="78">
        <f t="shared" si="129"/>
        <v>30</v>
      </c>
      <c r="AI140" s="78" t="str">
        <f t="shared" si="130"/>
        <v>Ja, 30 studiepoeng</v>
      </c>
      <c r="AJ140" s="84" t="str">
        <f t="shared" si="131"/>
        <v>Ja, 30 studiepoeng</v>
      </c>
      <c r="AK140" s="99" t="str">
        <f t="shared" si="132"/>
        <v>-</v>
      </c>
      <c r="AL140" s="139"/>
      <c r="AM140" s="82" t="str">
        <f>CONCATENATE("Studiepoeng relevant for: ",'Undervisning i fag med krav'!AL140)</f>
        <v xml:space="preserve">Studiepoeng relevant for: </v>
      </c>
      <c r="AN140" s="82" t="str">
        <f>IF('Undervisning i fag med krav'!AL140=0,"-",AM140)</f>
        <v>-</v>
      </c>
      <c r="AO140" s="136"/>
      <c r="AP140" s="84" t="b">
        <f>OR(AO140='Krav etter opplæringslova'!$B$27,AO140='Krav etter opplæringslova'!$B$30,AO140='Krav etter opplæringslova'!$B$31,AO140='Krav etter opplæringslova'!$B$34)</f>
        <v>0</v>
      </c>
      <c r="AQ140" s="84" t="str">
        <f t="shared" si="133"/>
        <v>-</v>
      </c>
      <c r="AR140" s="84">
        <f t="shared" si="134"/>
        <v>30</v>
      </c>
      <c r="AS140" s="78">
        <f t="shared" si="135"/>
        <v>30</v>
      </c>
      <c r="AT140" s="78" t="str">
        <f t="shared" si="136"/>
        <v>Ja, 30 studiepoeng</v>
      </c>
      <c r="AU140" s="84" t="str">
        <f t="shared" si="137"/>
        <v>Ja, 30 studiepoeng</v>
      </c>
      <c r="AV140" s="99" t="str">
        <f t="shared" si="138"/>
        <v>-</v>
      </c>
      <c r="AW140" s="142"/>
      <c r="AX140" s="82" t="str">
        <f>CONCATENATE("Studiepoeng relevant for: ",'Undervisning i fag med krav'!AW140)</f>
        <v xml:space="preserve">Studiepoeng relevant for: </v>
      </c>
      <c r="AY140" s="82" t="str">
        <f>IF('Undervisning i fag med krav'!AW140=0,"-",AX140)</f>
        <v>-</v>
      </c>
      <c r="AZ140" s="136"/>
      <c r="BA140" s="84" t="b">
        <f>OR(AZ140='Krav etter opplæringslova'!$B$27,AZ140='Krav etter opplæringslova'!$B$30,AZ140='Krav etter opplæringslova'!$B$31,AZ140='Krav etter opplæringslova'!$B$34)</f>
        <v>0</v>
      </c>
      <c r="BB140" s="84" t="str">
        <f t="shared" si="139"/>
        <v>-</v>
      </c>
      <c r="BC140" s="84">
        <f t="shared" si="140"/>
        <v>30</v>
      </c>
      <c r="BD140" s="78">
        <f t="shared" si="141"/>
        <v>30</v>
      </c>
      <c r="BE140" s="78" t="str">
        <f t="shared" si="142"/>
        <v>Ja, 30 studiepoeng</v>
      </c>
      <c r="BF140" s="84" t="str">
        <f t="shared" si="143"/>
        <v>Ja, 30 studiepoeng</v>
      </c>
      <c r="BG140" s="99" t="str">
        <f t="shared" si="144"/>
        <v>-</v>
      </c>
      <c r="BH140" s="139"/>
      <c r="BI140" s="82" t="str">
        <f>CONCATENATE("Studiepoeng relevant for: ",'Undervisning i fag med krav'!BH140)</f>
        <v xml:space="preserve">Studiepoeng relevant for: </v>
      </c>
      <c r="BJ140" s="82" t="str">
        <f>IF('Undervisning i fag med krav'!BH140=0,"-",BI140)</f>
        <v>-</v>
      </c>
      <c r="BK140" s="136"/>
      <c r="BL140" s="84" t="b">
        <f>OR(BK140='Krav etter opplæringslova'!$B$27,BK140='Krav etter opplæringslova'!$B$30,BK140='Krav etter opplæringslova'!$B$31,BK140='Krav etter opplæringslova'!$B$34)</f>
        <v>0</v>
      </c>
      <c r="BM140" s="84" t="str">
        <f t="shared" si="145"/>
        <v>-</v>
      </c>
      <c r="BN140" s="84">
        <f t="shared" si="146"/>
        <v>30</v>
      </c>
      <c r="BO140" s="78">
        <f t="shared" si="147"/>
        <v>30</v>
      </c>
      <c r="BP140" s="78" t="str">
        <f t="shared" si="148"/>
        <v>Ja, 30 studiepoeng</v>
      </c>
      <c r="BQ140" s="84" t="str">
        <f t="shared" si="149"/>
        <v>Ja, 30 studiepoeng</v>
      </c>
      <c r="BR140" s="101" t="str">
        <f t="shared" si="150"/>
        <v>-</v>
      </c>
      <c r="BS140" s="142"/>
      <c r="BT140" s="82" t="str">
        <f>CONCATENATE("Studiepoeng relevant for: ",'Undervisning i fag med krav'!BS140)</f>
        <v xml:space="preserve">Studiepoeng relevant for: </v>
      </c>
      <c r="BU140" s="82" t="str">
        <f>IF('Undervisning i fag med krav'!BS140=0,"-",BT140)</f>
        <v>-</v>
      </c>
      <c r="BV140" s="136"/>
      <c r="BW140" s="84" t="b">
        <f>OR(BV140='Krav etter opplæringslova'!$B$27,BV140='Krav etter opplæringslova'!$B$30,BV140='Krav etter opplæringslova'!$B$31,BV140='Krav etter opplæringslova'!$B$34)</f>
        <v>0</v>
      </c>
      <c r="BX140" s="84" t="str">
        <f t="shared" si="151"/>
        <v>-</v>
      </c>
      <c r="BY140" s="84">
        <f t="shared" si="152"/>
        <v>30</v>
      </c>
      <c r="BZ140" s="78">
        <f t="shared" si="153"/>
        <v>30</v>
      </c>
      <c r="CA140" s="78" t="str">
        <f t="shared" si="154"/>
        <v>Ja, 30 studiepoeng</v>
      </c>
      <c r="CB140" s="84" t="str">
        <f t="shared" si="155"/>
        <v>Ja, 30 studiepoeng</v>
      </c>
      <c r="CC140" s="101" t="str">
        <f t="shared" si="156"/>
        <v>-</v>
      </c>
      <c r="CD140" s="142"/>
      <c r="CE140" s="82" t="str">
        <f>CONCATENATE("Studiepoeng relevant for: ",'Undervisning i fag med krav'!CD140)</f>
        <v xml:space="preserve">Studiepoeng relevant for: </v>
      </c>
      <c r="CF140" s="82" t="str">
        <f>IF('Undervisning i fag med krav'!CD140=0,"-",CE140)</f>
        <v>-</v>
      </c>
      <c r="CG140" s="136"/>
      <c r="CH140" s="84" t="b">
        <f>OR(CG140='Krav etter opplæringslova'!$B$27,CG140='Krav etter opplæringslova'!$B$30,CG140='Krav etter opplæringslova'!$B$31,CG140='Krav etter opplæringslova'!$B$34)</f>
        <v>0</v>
      </c>
      <c r="CI140" s="84" t="str">
        <f t="shared" si="157"/>
        <v>-</v>
      </c>
      <c r="CJ140" s="84">
        <f t="shared" si="158"/>
        <v>30</v>
      </c>
      <c r="CK140" s="78">
        <f t="shared" si="159"/>
        <v>30</v>
      </c>
      <c r="CL140" s="78" t="str">
        <f t="shared" si="160"/>
        <v>Ja, 30 studiepoeng</v>
      </c>
      <c r="CM140" s="84" t="str">
        <f t="shared" si="161"/>
        <v>Ja, 30 studiepoeng</v>
      </c>
      <c r="CN140" s="106" t="str">
        <f t="shared" si="162"/>
        <v>-</v>
      </c>
      <c r="CO140" s="44"/>
      <c r="CP140" s="45"/>
    </row>
    <row r="141" spans="1:94" s="51" customFormat="1" ht="28.5" x14ac:dyDescent="0.2">
      <c r="A141" s="49">
        <f>'Formell utdanning'!A141</f>
        <v>0</v>
      </c>
      <c r="B141" s="50">
        <f>'Formell utdanning'!B141</f>
        <v>0</v>
      </c>
      <c r="C141" s="94" t="str">
        <f t="shared" si="163"/>
        <v>-</v>
      </c>
      <c r="D141" s="95" t="str">
        <f t="shared" si="164"/>
        <v>-</v>
      </c>
      <c r="E141" s="133"/>
      <c r="F141" s="55" t="str">
        <f>CONCATENATE("Studiepoeng relevant for: ",'Undervisning i fag med krav'!E141)</f>
        <v xml:space="preserve">Studiepoeng relevant for: </v>
      </c>
      <c r="G141" s="82" t="str">
        <f>IF('Undervisning i fag med krav'!E141=0,"-",F141)</f>
        <v>-</v>
      </c>
      <c r="H141" s="136"/>
      <c r="I141" s="84" t="b">
        <f>OR(H141='Krav etter opplæringslova'!$B$27,H141='Krav etter opplæringslova'!$B$30,H141='Krav etter opplæringslova'!$B$31,H141='Krav etter opplæringslova'!$B$34)</f>
        <v>0</v>
      </c>
      <c r="J141" s="84" t="str">
        <f t="shared" si="165"/>
        <v>-</v>
      </c>
      <c r="K141" s="84">
        <f t="shared" si="166"/>
        <v>30</v>
      </c>
      <c r="L141" s="78">
        <f t="shared" si="167"/>
        <v>30</v>
      </c>
      <c r="M141" s="78" t="str">
        <f t="shared" si="120"/>
        <v>Ja, 30 studiepoeng</v>
      </c>
      <c r="N141" s="84" t="str">
        <f t="shared" si="168"/>
        <v>Ja, 30 studiepoeng</v>
      </c>
      <c r="O141" s="99" t="str">
        <f t="shared" si="169"/>
        <v>-</v>
      </c>
      <c r="P141" s="139"/>
      <c r="Q141" s="82" t="str">
        <f>CONCATENATE("Studiepoeng relevant for: ",'Undervisning i fag med krav'!P141)</f>
        <v xml:space="preserve">Studiepoeng relevant for: </v>
      </c>
      <c r="R141" s="82" t="str">
        <f>IF('Undervisning i fag med krav'!P141=0,"-",Q141)</f>
        <v>-</v>
      </c>
      <c r="S141" s="136"/>
      <c r="T141" s="84" t="b">
        <f>OR(S141='Krav etter opplæringslova'!$B$27,S141='Krav etter opplæringslova'!$B$30,S141='Krav etter opplæringslova'!$B$31,S141='Krav etter opplæringslova'!$B$34)</f>
        <v>0</v>
      </c>
      <c r="U141" s="84" t="str">
        <f t="shared" si="121"/>
        <v>-</v>
      </c>
      <c r="V141" s="84">
        <f t="shared" si="122"/>
        <v>30</v>
      </c>
      <c r="W141" s="78">
        <f t="shared" si="123"/>
        <v>30</v>
      </c>
      <c r="X141" s="78" t="str">
        <f t="shared" si="124"/>
        <v>Ja, 30 studiepoeng</v>
      </c>
      <c r="Y141" s="84" t="str">
        <f t="shared" si="125"/>
        <v>Ja, 30 studiepoeng</v>
      </c>
      <c r="Z141" s="99" t="str">
        <f t="shared" si="126"/>
        <v>-</v>
      </c>
      <c r="AA141" s="142"/>
      <c r="AB141" s="82" t="str">
        <f>CONCATENATE("Studiepoeng relevant for: ",'Undervisning i fag med krav'!AA141)</f>
        <v xml:space="preserve">Studiepoeng relevant for: </v>
      </c>
      <c r="AC141" s="82" t="str">
        <f>IF('Undervisning i fag med krav'!AA141=0,"-",AB141)</f>
        <v>-</v>
      </c>
      <c r="AD141" s="136"/>
      <c r="AE141" s="84" t="b">
        <f>OR(AD141='Krav etter opplæringslova'!$B$27,AD141='Krav etter opplæringslova'!$B$30,AD141='Krav etter opplæringslova'!$B$31,AD141='Krav etter opplæringslova'!$B$34)</f>
        <v>0</v>
      </c>
      <c r="AF141" s="84" t="str">
        <f t="shared" si="127"/>
        <v>-</v>
      </c>
      <c r="AG141" s="84">
        <f t="shared" si="128"/>
        <v>30</v>
      </c>
      <c r="AH141" s="78">
        <f t="shared" si="129"/>
        <v>30</v>
      </c>
      <c r="AI141" s="78" t="str">
        <f t="shared" si="130"/>
        <v>Ja, 30 studiepoeng</v>
      </c>
      <c r="AJ141" s="84" t="str">
        <f t="shared" si="131"/>
        <v>Ja, 30 studiepoeng</v>
      </c>
      <c r="AK141" s="99" t="str">
        <f t="shared" si="132"/>
        <v>-</v>
      </c>
      <c r="AL141" s="139"/>
      <c r="AM141" s="82" t="str">
        <f>CONCATENATE("Studiepoeng relevant for: ",'Undervisning i fag med krav'!AL141)</f>
        <v xml:space="preserve">Studiepoeng relevant for: </v>
      </c>
      <c r="AN141" s="82" t="str">
        <f>IF('Undervisning i fag med krav'!AL141=0,"-",AM141)</f>
        <v>-</v>
      </c>
      <c r="AO141" s="136"/>
      <c r="AP141" s="84" t="b">
        <f>OR(AO141='Krav etter opplæringslova'!$B$27,AO141='Krav etter opplæringslova'!$B$30,AO141='Krav etter opplæringslova'!$B$31,AO141='Krav etter opplæringslova'!$B$34)</f>
        <v>0</v>
      </c>
      <c r="AQ141" s="84" t="str">
        <f t="shared" si="133"/>
        <v>-</v>
      </c>
      <c r="AR141" s="84">
        <f t="shared" si="134"/>
        <v>30</v>
      </c>
      <c r="AS141" s="78">
        <f t="shared" si="135"/>
        <v>30</v>
      </c>
      <c r="AT141" s="78" t="str">
        <f t="shared" si="136"/>
        <v>Ja, 30 studiepoeng</v>
      </c>
      <c r="AU141" s="84" t="str">
        <f t="shared" si="137"/>
        <v>Ja, 30 studiepoeng</v>
      </c>
      <c r="AV141" s="99" t="str">
        <f t="shared" si="138"/>
        <v>-</v>
      </c>
      <c r="AW141" s="142"/>
      <c r="AX141" s="82" t="str">
        <f>CONCATENATE("Studiepoeng relevant for: ",'Undervisning i fag med krav'!AW141)</f>
        <v xml:space="preserve">Studiepoeng relevant for: </v>
      </c>
      <c r="AY141" s="82" t="str">
        <f>IF('Undervisning i fag med krav'!AW141=0,"-",AX141)</f>
        <v>-</v>
      </c>
      <c r="AZ141" s="136"/>
      <c r="BA141" s="84" t="b">
        <f>OR(AZ141='Krav etter opplæringslova'!$B$27,AZ141='Krav etter opplæringslova'!$B$30,AZ141='Krav etter opplæringslova'!$B$31,AZ141='Krav etter opplæringslova'!$B$34)</f>
        <v>0</v>
      </c>
      <c r="BB141" s="84" t="str">
        <f t="shared" si="139"/>
        <v>-</v>
      </c>
      <c r="BC141" s="84">
        <f t="shared" si="140"/>
        <v>30</v>
      </c>
      <c r="BD141" s="78">
        <f t="shared" si="141"/>
        <v>30</v>
      </c>
      <c r="BE141" s="78" t="str">
        <f t="shared" si="142"/>
        <v>Ja, 30 studiepoeng</v>
      </c>
      <c r="BF141" s="84" t="str">
        <f t="shared" si="143"/>
        <v>Ja, 30 studiepoeng</v>
      </c>
      <c r="BG141" s="99" t="str">
        <f t="shared" si="144"/>
        <v>-</v>
      </c>
      <c r="BH141" s="139"/>
      <c r="BI141" s="82" t="str">
        <f>CONCATENATE("Studiepoeng relevant for: ",'Undervisning i fag med krav'!BH141)</f>
        <v xml:space="preserve">Studiepoeng relevant for: </v>
      </c>
      <c r="BJ141" s="82" t="str">
        <f>IF('Undervisning i fag med krav'!BH141=0,"-",BI141)</f>
        <v>-</v>
      </c>
      <c r="BK141" s="136"/>
      <c r="BL141" s="84" t="b">
        <f>OR(BK141='Krav etter opplæringslova'!$B$27,BK141='Krav etter opplæringslova'!$B$30,BK141='Krav etter opplæringslova'!$B$31,BK141='Krav etter opplæringslova'!$B$34)</f>
        <v>0</v>
      </c>
      <c r="BM141" s="84" t="str">
        <f t="shared" si="145"/>
        <v>-</v>
      </c>
      <c r="BN141" s="84">
        <f t="shared" si="146"/>
        <v>30</v>
      </c>
      <c r="BO141" s="78">
        <f t="shared" si="147"/>
        <v>30</v>
      </c>
      <c r="BP141" s="78" t="str">
        <f t="shared" si="148"/>
        <v>Ja, 30 studiepoeng</v>
      </c>
      <c r="BQ141" s="84" t="str">
        <f t="shared" si="149"/>
        <v>Ja, 30 studiepoeng</v>
      </c>
      <c r="BR141" s="101" t="str">
        <f t="shared" si="150"/>
        <v>-</v>
      </c>
      <c r="BS141" s="142"/>
      <c r="BT141" s="82" t="str">
        <f>CONCATENATE("Studiepoeng relevant for: ",'Undervisning i fag med krav'!BS141)</f>
        <v xml:space="preserve">Studiepoeng relevant for: </v>
      </c>
      <c r="BU141" s="82" t="str">
        <f>IF('Undervisning i fag med krav'!BS141=0,"-",BT141)</f>
        <v>-</v>
      </c>
      <c r="BV141" s="136"/>
      <c r="BW141" s="84" t="b">
        <f>OR(BV141='Krav etter opplæringslova'!$B$27,BV141='Krav etter opplæringslova'!$B$30,BV141='Krav etter opplæringslova'!$B$31,BV141='Krav etter opplæringslova'!$B$34)</f>
        <v>0</v>
      </c>
      <c r="BX141" s="84" t="str">
        <f t="shared" si="151"/>
        <v>-</v>
      </c>
      <c r="BY141" s="84">
        <f t="shared" si="152"/>
        <v>30</v>
      </c>
      <c r="BZ141" s="78">
        <f t="shared" si="153"/>
        <v>30</v>
      </c>
      <c r="CA141" s="78" t="str">
        <f t="shared" si="154"/>
        <v>Ja, 30 studiepoeng</v>
      </c>
      <c r="CB141" s="84" t="str">
        <f t="shared" si="155"/>
        <v>Ja, 30 studiepoeng</v>
      </c>
      <c r="CC141" s="101" t="str">
        <f t="shared" si="156"/>
        <v>-</v>
      </c>
      <c r="CD141" s="142"/>
      <c r="CE141" s="82" t="str">
        <f>CONCATENATE("Studiepoeng relevant for: ",'Undervisning i fag med krav'!CD141)</f>
        <v xml:space="preserve">Studiepoeng relevant for: </v>
      </c>
      <c r="CF141" s="82" t="str">
        <f>IF('Undervisning i fag med krav'!CD141=0,"-",CE141)</f>
        <v>-</v>
      </c>
      <c r="CG141" s="136"/>
      <c r="CH141" s="84" t="b">
        <f>OR(CG141='Krav etter opplæringslova'!$B$27,CG141='Krav etter opplæringslova'!$B$30,CG141='Krav etter opplæringslova'!$B$31,CG141='Krav etter opplæringslova'!$B$34)</f>
        <v>0</v>
      </c>
      <c r="CI141" s="84" t="str">
        <f t="shared" si="157"/>
        <v>-</v>
      </c>
      <c r="CJ141" s="84">
        <f t="shared" si="158"/>
        <v>30</v>
      </c>
      <c r="CK141" s="78">
        <f t="shared" si="159"/>
        <v>30</v>
      </c>
      <c r="CL141" s="78" t="str">
        <f t="shared" si="160"/>
        <v>Ja, 30 studiepoeng</v>
      </c>
      <c r="CM141" s="84" t="str">
        <f t="shared" si="161"/>
        <v>Ja, 30 studiepoeng</v>
      </c>
      <c r="CN141" s="106" t="str">
        <f t="shared" si="162"/>
        <v>-</v>
      </c>
      <c r="CO141" s="44"/>
      <c r="CP141" s="45"/>
    </row>
    <row r="142" spans="1:94" s="51" customFormat="1" ht="28.5" x14ac:dyDescent="0.2">
      <c r="A142" s="49">
        <f>'Formell utdanning'!A142</f>
        <v>0</v>
      </c>
      <c r="B142" s="50">
        <f>'Formell utdanning'!B142</f>
        <v>0</v>
      </c>
      <c r="C142" s="94" t="str">
        <f t="shared" si="163"/>
        <v>-</v>
      </c>
      <c r="D142" s="95" t="str">
        <f t="shared" si="164"/>
        <v>-</v>
      </c>
      <c r="E142" s="133"/>
      <c r="F142" s="55" t="str">
        <f>CONCATENATE("Studiepoeng relevant for: ",'Undervisning i fag med krav'!E142)</f>
        <v xml:space="preserve">Studiepoeng relevant for: </v>
      </c>
      <c r="G142" s="82" t="str">
        <f>IF('Undervisning i fag med krav'!E142=0,"-",F142)</f>
        <v>-</v>
      </c>
      <c r="H142" s="136"/>
      <c r="I142" s="84" t="b">
        <f>OR(H142='Krav etter opplæringslova'!$B$27,H142='Krav etter opplæringslova'!$B$30,H142='Krav etter opplæringslova'!$B$31,H142='Krav etter opplæringslova'!$B$34)</f>
        <v>0</v>
      </c>
      <c r="J142" s="84" t="str">
        <f t="shared" si="165"/>
        <v>-</v>
      </c>
      <c r="K142" s="84">
        <f t="shared" si="166"/>
        <v>30</v>
      </c>
      <c r="L142" s="78">
        <f t="shared" si="167"/>
        <v>30</v>
      </c>
      <c r="M142" s="78" t="str">
        <f t="shared" si="120"/>
        <v>Ja, 30 studiepoeng</v>
      </c>
      <c r="N142" s="84" t="str">
        <f t="shared" si="168"/>
        <v>Ja, 30 studiepoeng</v>
      </c>
      <c r="O142" s="99" t="str">
        <f t="shared" si="169"/>
        <v>-</v>
      </c>
      <c r="P142" s="139"/>
      <c r="Q142" s="82" t="str">
        <f>CONCATENATE("Studiepoeng relevant for: ",'Undervisning i fag med krav'!P142)</f>
        <v xml:space="preserve">Studiepoeng relevant for: </v>
      </c>
      <c r="R142" s="82" t="str">
        <f>IF('Undervisning i fag med krav'!P142=0,"-",Q142)</f>
        <v>-</v>
      </c>
      <c r="S142" s="136"/>
      <c r="T142" s="84" t="b">
        <f>OR(S142='Krav etter opplæringslova'!$B$27,S142='Krav etter opplæringslova'!$B$30,S142='Krav etter opplæringslova'!$B$31,S142='Krav etter opplæringslova'!$B$34)</f>
        <v>0</v>
      </c>
      <c r="U142" s="84" t="str">
        <f t="shared" si="121"/>
        <v>-</v>
      </c>
      <c r="V142" s="84">
        <f t="shared" si="122"/>
        <v>30</v>
      </c>
      <c r="W142" s="78">
        <f t="shared" si="123"/>
        <v>30</v>
      </c>
      <c r="X142" s="78" t="str">
        <f t="shared" si="124"/>
        <v>Ja, 30 studiepoeng</v>
      </c>
      <c r="Y142" s="84" t="str">
        <f t="shared" si="125"/>
        <v>Ja, 30 studiepoeng</v>
      </c>
      <c r="Z142" s="99" t="str">
        <f t="shared" si="126"/>
        <v>-</v>
      </c>
      <c r="AA142" s="142"/>
      <c r="AB142" s="82" t="str">
        <f>CONCATENATE("Studiepoeng relevant for: ",'Undervisning i fag med krav'!AA142)</f>
        <v xml:space="preserve">Studiepoeng relevant for: </v>
      </c>
      <c r="AC142" s="82" t="str">
        <f>IF('Undervisning i fag med krav'!AA142=0,"-",AB142)</f>
        <v>-</v>
      </c>
      <c r="AD142" s="136"/>
      <c r="AE142" s="84" t="b">
        <f>OR(AD142='Krav etter opplæringslova'!$B$27,AD142='Krav etter opplæringslova'!$B$30,AD142='Krav etter opplæringslova'!$B$31,AD142='Krav etter opplæringslova'!$B$34)</f>
        <v>0</v>
      </c>
      <c r="AF142" s="84" t="str">
        <f t="shared" si="127"/>
        <v>-</v>
      </c>
      <c r="AG142" s="84">
        <f t="shared" si="128"/>
        <v>30</v>
      </c>
      <c r="AH142" s="78">
        <f t="shared" si="129"/>
        <v>30</v>
      </c>
      <c r="AI142" s="78" t="str">
        <f t="shared" si="130"/>
        <v>Ja, 30 studiepoeng</v>
      </c>
      <c r="AJ142" s="84" t="str">
        <f t="shared" si="131"/>
        <v>Ja, 30 studiepoeng</v>
      </c>
      <c r="AK142" s="99" t="str">
        <f t="shared" si="132"/>
        <v>-</v>
      </c>
      <c r="AL142" s="139"/>
      <c r="AM142" s="82" t="str">
        <f>CONCATENATE("Studiepoeng relevant for: ",'Undervisning i fag med krav'!AL142)</f>
        <v xml:space="preserve">Studiepoeng relevant for: </v>
      </c>
      <c r="AN142" s="82" t="str">
        <f>IF('Undervisning i fag med krav'!AL142=0,"-",AM142)</f>
        <v>-</v>
      </c>
      <c r="AO142" s="136"/>
      <c r="AP142" s="84" t="b">
        <f>OR(AO142='Krav etter opplæringslova'!$B$27,AO142='Krav etter opplæringslova'!$B$30,AO142='Krav etter opplæringslova'!$B$31,AO142='Krav etter opplæringslova'!$B$34)</f>
        <v>0</v>
      </c>
      <c r="AQ142" s="84" t="str">
        <f t="shared" si="133"/>
        <v>-</v>
      </c>
      <c r="AR142" s="84">
        <f t="shared" si="134"/>
        <v>30</v>
      </c>
      <c r="AS142" s="78">
        <f t="shared" si="135"/>
        <v>30</v>
      </c>
      <c r="AT142" s="78" t="str">
        <f t="shared" si="136"/>
        <v>Ja, 30 studiepoeng</v>
      </c>
      <c r="AU142" s="84" t="str">
        <f t="shared" si="137"/>
        <v>Ja, 30 studiepoeng</v>
      </c>
      <c r="AV142" s="99" t="str">
        <f t="shared" si="138"/>
        <v>-</v>
      </c>
      <c r="AW142" s="142"/>
      <c r="AX142" s="82" t="str">
        <f>CONCATENATE("Studiepoeng relevant for: ",'Undervisning i fag med krav'!AW142)</f>
        <v xml:space="preserve">Studiepoeng relevant for: </v>
      </c>
      <c r="AY142" s="82" t="str">
        <f>IF('Undervisning i fag med krav'!AW142=0,"-",AX142)</f>
        <v>-</v>
      </c>
      <c r="AZ142" s="136"/>
      <c r="BA142" s="84" t="b">
        <f>OR(AZ142='Krav etter opplæringslova'!$B$27,AZ142='Krav etter opplæringslova'!$B$30,AZ142='Krav etter opplæringslova'!$B$31,AZ142='Krav etter opplæringslova'!$B$34)</f>
        <v>0</v>
      </c>
      <c r="BB142" s="84" t="str">
        <f t="shared" si="139"/>
        <v>-</v>
      </c>
      <c r="BC142" s="84">
        <f t="shared" si="140"/>
        <v>30</v>
      </c>
      <c r="BD142" s="78">
        <f t="shared" si="141"/>
        <v>30</v>
      </c>
      <c r="BE142" s="78" t="str">
        <f t="shared" si="142"/>
        <v>Ja, 30 studiepoeng</v>
      </c>
      <c r="BF142" s="84" t="str">
        <f t="shared" si="143"/>
        <v>Ja, 30 studiepoeng</v>
      </c>
      <c r="BG142" s="99" t="str">
        <f t="shared" si="144"/>
        <v>-</v>
      </c>
      <c r="BH142" s="139"/>
      <c r="BI142" s="82" t="str">
        <f>CONCATENATE("Studiepoeng relevant for: ",'Undervisning i fag med krav'!BH142)</f>
        <v xml:space="preserve">Studiepoeng relevant for: </v>
      </c>
      <c r="BJ142" s="82" t="str">
        <f>IF('Undervisning i fag med krav'!BH142=0,"-",BI142)</f>
        <v>-</v>
      </c>
      <c r="BK142" s="136"/>
      <c r="BL142" s="84" t="b">
        <f>OR(BK142='Krav etter opplæringslova'!$B$27,BK142='Krav etter opplæringslova'!$B$30,BK142='Krav etter opplæringslova'!$B$31,BK142='Krav etter opplæringslova'!$B$34)</f>
        <v>0</v>
      </c>
      <c r="BM142" s="84" t="str">
        <f t="shared" si="145"/>
        <v>-</v>
      </c>
      <c r="BN142" s="84">
        <f t="shared" si="146"/>
        <v>30</v>
      </c>
      <c r="BO142" s="78">
        <f t="shared" si="147"/>
        <v>30</v>
      </c>
      <c r="BP142" s="78" t="str">
        <f t="shared" si="148"/>
        <v>Ja, 30 studiepoeng</v>
      </c>
      <c r="BQ142" s="84" t="str">
        <f t="shared" si="149"/>
        <v>Ja, 30 studiepoeng</v>
      </c>
      <c r="BR142" s="101" t="str">
        <f t="shared" si="150"/>
        <v>-</v>
      </c>
      <c r="BS142" s="142"/>
      <c r="BT142" s="82" t="str">
        <f>CONCATENATE("Studiepoeng relevant for: ",'Undervisning i fag med krav'!BS142)</f>
        <v xml:space="preserve">Studiepoeng relevant for: </v>
      </c>
      <c r="BU142" s="82" t="str">
        <f>IF('Undervisning i fag med krav'!BS142=0,"-",BT142)</f>
        <v>-</v>
      </c>
      <c r="BV142" s="136"/>
      <c r="BW142" s="84" t="b">
        <f>OR(BV142='Krav etter opplæringslova'!$B$27,BV142='Krav etter opplæringslova'!$B$30,BV142='Krav etter opplæringslova'!$B$31,BV142='Krav etter opplæringslova'!$B$34)</f>
        <v>0</v>
      </c>
      <c r="BX142" s="84" t="str">
        <f t="shared" si="151"/>
        <v>-</v>
      </c>
      <c r="BY142" s="84">
        <f t="shared" si="152"/>
        <v>30</v>
      </c>
      <c r="BZ142" s="78">
        <f t="shared" si="153"/>
        <v>30</v>
      </c>
      <c r="CA142" s="78" t="str">
        <f t="shared" si="154"/>
        <v>Ja, 30 studiepoeng</v>
      </c>
      <c r="CB142" s="84" t="str">
        <f t="shared" si="155"/>
        <v>Ja, 30 studiepoeng</v>
      </c>
      <c r="CC142" s="101" t="str">
        <f t="shared" si="156"/>
        <v>-</v>
      </c>
      <c r="CD142" s="142"/>
      <c r="CE142" s="82" t="str">
        <f>CONCATENATE("Studiepoeng relevant for: ",'Undervisning i fag med krav'!CD142)</f>
        <v xml:space="preserve">Studiepoeng relevant for: </v>
      </c>
      <c r="CF142" s="82" t="str">
        <f>IF('Undervisning i fag med krav'!CD142=0,"-",CE142)</f>
        <v>-</v>
      </c>
      <c r="CG142" s="136"/>
      <c r="CH142" s="84" t="b">
        <f>OR(CG142='Krav etter opplæringslova'!$B$27,CG142='Krav etter opplæringslova'!$B$30,CG142='Krav etter opplæringslova'!$B$31,CG142='Krav etter opplæringslova'!$B$34)</f>
        <v>0</v>
      </c>
      <c r="CI142" s="84" t="str">
        <f t="shared" si="157"/>
        <v>-</v>
      </c>
      <c r="CJ142" s="84">
        <f t="shared" si="158"/>
        <v>30</v>
      </c>
      <c r="CK142" s="78">
        <f t="shared" si="159"/>
        <v>30</v>
      </c>
      <c r="CL142" s="78" t="str">
        <f t="shared" si="160"/>
        <v>Ja, 30 studiepoeng</v>
      </c>
      <c r="CM142" s="84" t="str">
        <f t="shared" si="161"/>
        <v>Ja, 30 studiepoeng</v>
      </c>
      <c r="CN142" s="106" t="str">
        <f t="shared" si="162"/>
        <v>-</v>
      </c>
      <c r="CO142" s="44"/>
      <c r="CP142" s="45"/>
    </row>
    <row r="143" spans="1:94" s="51" customFormat="1" ht="28.5" x14ac:dyDescent="0.2">
      <c r="A143" s="49">
        <f>'Formell utdanning'!A143</f>
        <v>0</v>
      </c>
      <c r="B143" s="50">
        <f>'Formell utdanning'!B143</f>
        <v>0</v>
      </c>
      <c r="C143" s="94" t="str">
        <f t="shared" si="163"/>
        <v>-</v>
      </c>
      <c r="D143" s="95" t="str">
        <f t="shared" si="164"/>
        <v>-</v>
      </c>
      <c r="E143" s="133"/>
      <c r="F143" s="55" t="str">
        <f>CONCATENATE("Studiepoeng relevant for: ",'Undervisning i fag med krav'!E143)</f>
        <v xml:space="preserve">Studiepoeng relevant for: </v>
      </c>
      <c r="G143" s="82" t="str">
        <f>IF('Undervisning i fag med krav'!E143=0,"-",F143)</f>
        <v>-</v>
      </c>
      <c r="H143" s="136"/>
      <c r="I143" s="84" t="b">
        <f>OR(H143='Krav etter opplæringslova'!$B$27,H143='Krav etter opplæringslova'!$B$30,H143='Krav etter opplæringslova'!$B$31,H143='Krav etter opplæringslova'!$B$34)</f>
        <v>0</v>
      </c>
      <c r="J143" s="84" t="str">
        <f t="shared" si="165"/>
        <v>-</v>
      </c>
      <c r="K143" s="84">
        <f t="shared" si="166"/>
        <v>30</v>
      </c>
      <c r="L143" s="78">
        <f t="shared" si="167"/>
        <v>30</v>
      </c>
      <c r="M143" s="78" t="str">
        <f t="shared" si="120"/>
        <v>Ja, 30 studiepoeng</v>
      </c>
      <c r="N143" s="84" t="str">
        <f t="shared" si="168"/>
        <v>Ja, 30 studiepoeng</v>
      </c>
      <c r="O143" s="99" t="str">
        <f t="shared" si="169"/>
        <v>-</v>
      </c>
      <c r="P143" s="139"/>
      <c r="Q143" s="82" t="str">
        <f>CONCATENATE("Studiepoeng relevant for: ",'Undervisning i fag med krav'!P143)</f>
        <v xml:space="preserve">Studiepoeng relevant for: </v>
      </c>
      <c r="R143" s="82" t="str">
        <f>IF('Undervisning i fag med krav'!P143=0,"-",Q143)</f>
        <v>-</v>
      </c>
      <c r="S143" s="136"/>
      <c r="T143" s="84" t="b">
        <f>OR(S143='Krav etter opplæringslova'!$B$27,S143='Krav etter opplæringslova'!$B$30,S143='Krav etter opplæringslova'!$B$31,S143='Krav etter opplæringslova'!$B$34)</f>
        <v>0</v>
      </c>
      <c r="U143" s="84" t="str">
        <f t="shared" si="121"/>
        <v>-</v>
      </c>
      <c r="V143" s="84">
        <f t="shared" si="122"/>
        <v>30</v>
      </c>
      <c r="W143" s="78">
        <f t="shared" si="123"/>
        <v>30</v>
      </c>
      <c r="X143" s="78" t="str">
        <f t="shared" si="124"/>
        <v>Ja, 30 studiepoeng</v>
      </c>
      <c r="Y143" s="84" t="str">
        <f t="shared" si="125"/>
        <v>Ja, 30 studiepoeng</v>
      </c>
      <c r="Z143" s="99" t="str">
        <f t="shared" si="126"/>
        <v>-</v>
      </c>
      <c r="AA143" s="142"/>
      <c r="AB143" s="82" t="str">
        <f>CONCATENATE("Studiepoeng relevant for: ",'Undervisning i fag med krav'!AA143)</f>
        <v xml:space="preserve">Studiepoeng relevant for: </v>
      </c>
      <c r="AC143" s="82" t="str">
        <f>IF('Undervisning i fag med krav'!AA143=0,"-",AB143)</f>
        <v>-</v>
      </c>
      <c r="AD143" s="136"/>
      <c r="AE143" s="84" t="b">
        <f>OR(AD143='Krav etter opplæringslova'!$B$27,AD143='Krav etter opplæringslova'!$B$30,AD143='Krav etter opplæringslova'!$B$31,AD143='Krav etter opplæringslova'!$B$34)</f>
        <v>0</v>
      </c>
      <c r="AF143" s="84" t="str">
        <f t="shared" si="127"/>
        <v>-</v>
      </c>
      <c r="AG143" s="84">
        <f t="shared" si="128"/>
        <v>30</v>
      </c>
      <c r="AH143" s="78">
        <f t="shared" si="129"/>
        <v>30</v>
      </c>
      <c r="AI143" s="78" t="str">
        <f t="shared" si="130"/>
        <v>Ja, 30 studiepoeng</v>
      </c>
      <c r="AJ143" s="84" t="str">
        <f t="shared" si="131"/>
        <v>Ja, 30 studiepoeng</v>
      </c>
      <c r="AK143" s="99" t="str">
        <f t="shared" si="132"/>
        <v>-</v>
      </c>
      <c r="AL143" s="139"/>
      <c r="AM143" s="82" t="str">
        <f>CONCATENATE("Studiepoeng relevant for: ",'Undervisning i fag med krav'!AL143)</f>
        <v xml:space="preserve">Studiepoeng relevant for: </v>
      </c>
      <c r="AN143" s="82" t="str">
        <f>IF('Undervisning i fag med krav'!AL143=0,"-",AM143)</f>
        <v>-</v>
      </c>
      <c r="AO143" s="136"/>
      <c r="AP143" s="84" t="b">
        <f>OR(AO143='Krav etter opplæringslova'!$B$27,AO143='Krav etter opplæringslova'!$B$30,AO143='Krav etter opplæringslova'!$B$31,AO143='Krav etter opplæringslova'!$B$34)</f>
        <v>0</v>
      </c>
      <c r="AQ143" s="84" t="str">
        <f t="shared" si="133"/>
        <v>-</v>
      </c>
      <c r="AR143" s="84">
        <f t="shared" si="134"/>
        <v>30</v>
      </c>
      <c r="AS143" s="78">
        <f t="shared" si="135"/>
        <v>30</v>
      </c>
      <c r="AT143" s="78" t="str">
        <f t="shared" si="136"/>
        <v>Ja, 30 studiepoeng</v>
      </c>
      <c r="AU143" s="84" t="str">
        <f t="shared" si="137"/>
        <v>Ja, 30 studiepoeng</v>
      </c>
      <c r="AV143" s="99" t="str">
        <f t="shared" si="138"/>
        <v>-</v>
      </c>
      <c r="AW143" s="142"/>
      <c r="AX143" s="82" t="str">
        <f>CONCATENATE("Studiepoeng relevant for: ",'Undervisning i fag med krav'!AW143)</f>
        <v xml:space="preserve">Studiepoeng relevant for: </v>
      </c>
      <c r="AY143" s="82" t="str">
        <f>IF('Undervisning i fag med krav'!AW143=0,"-",AX143)</f>
        <v>-</v>
      </c>
      <c r="AZ143" s="136"/>
      <c r="BA143" s="84" t="b">
        <f>OR(AZ143='Krav etter opplæringslova'!$B$27,AZ143='Krav etter opplæringslova'!$B$30,AZ143='Krav etter opplæringslova'!$B$31,AZ143='Krav etter opplæringslova'!$B$34)</f>
        <v>0</v>
      </c>
      <c r="BB143" s="84" t="str">
        <f t="shared" si="139"/>
        <v>-</v>
      </c>
      <c r="BC143" s="84">
        <f t="shared" si="140"/>
        <v>30</v>
      </c>
      <c r="BD143" s="78">
        <f t="shared" si="141"/>
        <v>30</v>
      </c>
      <c r="BE143" s="78" t="str">
        <f t="shared" si="142"/>
        <v>Ja, 30 studiepoeng</v>
      </c>
      <c r="BF143" s="84" t="str">
        <f t="shared" si="143"/>
        <v>Ja, 30 studiepoeng</v>
      </c>
      <c r="BG143" s="99" t="str">
        <f t="shared" si="144"/>
        <v>-</v>
      </c>
      <c r="BH143" s="139"/>
      <c r="BI143" s="82" t="str">
        <f>CONCATENATE("Studiepoeng relevant for: ",'Undervisning i fag med krav'!BH143)</f>
        <v xml:space="preserve">Studiepoeng relevant for: </v>
      </c>
      <c r="BJ143" s="82" t="str">
        <f>IF('Undervisning i fag med krav'!BH143=0,"-",BI143)</f>
        <v>-</v>
      </c>
      <c r="BK143" s="136"/>
      <c r="BL143" s="84" t="b">
        <f>OR(BK143='Krav etter opplæringslova'!$B$27,BK143='Krav etter opplæringslova'!$B$30,BK143='Krav etter opplæringslova'!$B$31,BK143='Krav etter opplæringslova'!$B$34)</f>
        <v>0</v>
      </c>
      <c r="BM143" s="84" t="str">
        <f t="shared" si="145"/>
        <v>-</v>
      </c>
      <c r="BN143" s="84">
        <f t="shared" si="146"/>
        <v>30</v>
      </c>
      <c r="BO143" s="78">
        <f t="shared" si="147"/>
        <v>30</v>
      </c>
      <c r="BP143" s="78" t="str">
        <f t="shared" si="148"/>
        <v>Ja, 30 studiepoeng</v>
      </c>
      <c r="BQ143" s="84" t="str">
        <f t="shared" si="149"/>
        <v>Ja, 30 studiepoeng</v>
      </c>
      <c r="BR143" s="101" t="str">
        <f t="shared" si="150"/>
        <v>-</v>
      </c>
      <c r="BS143" s="142"/>
      <c r="BT143" s="82" t="str">
        <f>CONCATENATE("Studiepoeng relevant for: ",'Undervisning i fag med krav'!BS143)</f>
        <v xml:space="preserve">Studiepoeng relevant for: </v>
      </c>
      <c r="BU143" s="82" t="str">
        <f>IF('Undervisning i fag med krav'!BS143=0,"-",BT143)</f>
        <v>-</v>
      </c>
      <c r="BV143" s="136"/>
      <c r="BW143" s="84" t="b">
        <f>OR(BV143='Krav etter opplæringslova'!$B$27,BV143='Krav etter opplæringslova'!$B$30,BV143='Krav etter opplæringslova'!$B$31,BV143='Krav etter opplæringslova'!$B$34)</f>
        <v>0</v>
      </c>
      <c r="BX143" s="84" t="str">
        <f t="shared" si="151"/>
        <v>-</v>
      </c>
      <c r="BY143" s="84">
        <f t="shared" si="152"/>
        <v>30</v>
      </c>
      <c r="BZ143" s="78">
        <f t="shared" si="153"/>
        <v>30</v>
      </c>
      <c r="CA143" s="78" t="str">
        <f t="shared" si="154"/>
        <v>Ja, 30 studiepoeng</v>
      </c>
      <c r="CB143" s="84" t="str">
        <f t="shared" si="155"/>
        <v>Ja, 30 studiepoeng</v>
      </c>
      <c r="CC143" s="101" t="str">
        <f t="shared" si="156"/>
        <v>-</v>
      </c>
      <c r="CD143" s="142"/>
      <c r="CE143" s="82" t="str">
        <f>CONCATENATE("Studiepoeng relevant for: ",'Undervisning i fag med krav'!CD143)</f>
        <v xml:space="preserve">Studiepoeng relevant for: </v>
      </c>
      <c r="CF143" s="82" t="str">
        <f>IF('Undervisning i fag med krav'!CD143=0,"-",CE143)</f>
        <v>-</v>
      </c>
      <c r="CG143" s="136"/>
      <c r="CH143" s="84" t="b">
        <f>OR(CG143='Krav etter opplæringslova'!$B$27,CG143='Krav etter opplæringslova'!$B$30,CG143='Krav etter opplæringslova'!$B$31,CG143='Krav etter opplæringslova'!$B$34)</f>
        <v>0</v>
      </c>
      <c r="CI143" s="84" t="str">
        <f t="shared" si="157"/>
        <v>-</v>
      </c>
      <c r="CJ143" s="84">
        <f t="shared" si="158"/>
        <v>30</v>
      </c>
      <c r="CK143" s="78">
        <f t="shared" si="159"/>
        <v>30</v>
      </c>
      <c r="CL143" s="78" t="str">
        <f t="shared" si="160"/>
        <v>Ja, 30 studiepoeng</v>
      </c>
      <c r="CM143" s="84" t="str">
        <f t="shared" si="161"/>
        <v>Ja, 30 studiepoeng</v>
      </c>
      <c r="CN143" s="106" t="str">
        <f t="shared" si="162"/>
        <v>-</v>
      </c>
      <c r="CO143" s="44"/>
      <c r="CP143" s="45"/>
    </row>
    <row r="144" spans="1:94" s="51" customFormat="1" ht="28.5" x14ac:dyDescent="0.2">
      <c r="A144" s="49">
        <f>'Formell utdanning'!A144</f>
        <v>0</v>
      </c>
      <c r="B144" s="50">
        <f>'Formell utdanning'!B144</f>
        <v>0</v>
      </c>
      <c r="C144" s="94" t="str">
        <f t="shared" si="163"/>
        <v>-</v>
      </c>
      <c r="D144" s="95" t="str">
        <f t="shared" si="164"/>
        <v>-</v>
      </c>
      <c r="E144" s="133"/>
      <c r="F144" s="55" t="str">
        <f>CONCATENATE("Studiepoeng relevant for: ",'Undervisning i fag med krav'!E144)</f>
        <v xml:space="preserve">Studiepoeng relevant for: </v>
      </c>
      <c r="G144" s="82" t="str">
        <f>IF('Undervisning i fag med krav'!E144=0,"-",F144)</f>
        <v>-</v>
      </c>
      <c r="H144" s="136"/>
      <c r="I144" s="84" t="b">
        <f>OR(H144='Krav etter opplæringslova'!$B$27,H144='Krav etter opplæringslova'!$B$30,H144='Krav etter opplæringslova'!$B$31,H144='Krav etter opplæringslova'!$B$34)</f>
        <v>0</v>
      </c>
      <c r="J144" s="84" t="str">
        <f t="shared" si="165"/>
        <v>-</v>
      </c>
      <c r="K144" s="84">
        <f t="shared" si="166"/>
        <v>30</v>
      </c>
      <c r="L144" s="78">
        <f t="shared" si="167"/>
        <v>30</v>
      </c>
      <c r="M144" s="78" t="str">
        <f t="shared" si="120"/>
        <v>Ja, 30 studiepoeng</v>
      </c>
      <c r="N144" s="84" t="str">
        <f t="shared" si="168"/>
        <v>Ja, 30 studiepoeng</v>
      </c>
      <c r="O144" s="99" t="str">
        <f t="shared" si="169"/>
        <v>-</v>
      </c>
      <c r="P144" s="139"/>
      <c r="Q144" s="82" t="str">
        <f>CONCATENATE("Studiepoeng relevant for: ",'Undervisning i fag med krav'!P144)</f>
        <v xml:space="preserve">Studiepoeng relevant for: </v>
      </c>
      <c r="R144" s="82" t="str">
        <f>IF('Undervisning i fag med krav'!P144=0,"-",Q144)</f>
        <v>-</v>
      </c>
      <c r="S144" s="136"/>
      <c r="T144" s="84" t="b">
        <f>OR(S144='Krav etter opplæringslova'!$B$27,S144='Krav etter opplæringslova'!$B$30,S144='Krav etter opplæringslova'!$B$31,S144='Krav etter opplæringslova'!$B$34)</f>
        <v>0</v>
      </c>
      <c r="U144" s="84" t="str">
        <f t="shared" si="121"/>
        <v>-</v>
      </c>
      <c r="V144" s="84">
        <f t="shared" si="122"/>
        <v>30</v>
      </c>
      <c r="W144" s="78">
        <f t="shared" si="123"/>
        <v>30</v>
      </c>
      <c r="X144" s="78" t="str">
        <f t="shared" si="124"/>
        <v>Ja, 30 studiepoeng</v>
      </c>
      <c r="Y144" s="84" t="str">
        <f t="shared" si="125"/>
        <v>Ja, 30 studiepoeng</v>
      </c>
      <c r="Z144" s="99" t="str">
        <f t="shared" si="126"/>
        <v>-</v>
      </c>
      <c r="AA144" s="142"/>
      <c r="AB144" s="82" t="str">
        <f>CONCATENATE("Studiepoeng relevant for: ",'Undervisning i fag med krav'!AA144)</f>
        <v xml:space="preserve">Studiepoeng relevant for: </v>
      </c>
      <c r="AC144" s="82" t="str">
        <f>IF('Undervisning i fag med krav'!AA144=0,"-",AB144)</f>
        <v>-</v>
      </c>
      <c r="AD144" s="136"/>
      <c r="AE144" s="84" t="b">
        <f>OR(AD144='Krav etter opplæringslova'!$B$27,AD144='Krav etter opplæringslova'!$B$30,AD144='Krav etter opplæringslova'!$B$31,AD144='Krav etter opplæringslova'!$B$34)</f>
        <v>0</v>
      </c>
      <c r="AF144" s="84" t="str">
        <f t="shared" si="127"/>
        <v>-</v>
      </c>
      <c r="AG144" s="84">
        <f t="shared" si="128"/>
        <v>30</v>
      </c>
      <c r="AH144" s="78">
        <f t="shared" si="129"/>
        <v>30</v>
      </c>
      <c r="AI144" s="78" t="str">
        <f t="shared" si="130"/>
        <v>Ja, 30 studiepoeng</v>
      </c>
      <c r="AJ144" s="84" t="str">
        <f t="shared" si="131"/>
        <v>Ja, 30 studiepoeng</v>
      </c>
      <c r="AK144" s="99" t="str">
        <f t="shared" si="132"/>
        <v>-</v>
      </c>
      <c r="AL144" s="139"/>
      <c r="AM144" s="82" t="str">
        <f>CONCATENATE("Studiepoeng relevant for: ",'Undervisning i fag med krav'!AL144)</f>
        <v xml:space="preserve">Studiepoeng relevant for: </v>
      </c>
      <c r="AN144" s="82" t="str">
        <f>IF('Undervisning i fag med krav'!AL144=0,"-",AM144)</f>
        <v>-</v>
      </c>
      <c r="AO144" s="136"/>
      <c r="AP144" s="84" t="b">
        <f>OR(AO144='Krav etter opplæringslova'!$B$27,AO144='Krav etter opplæringslova'!$B$30,AO144='Krav etter opplæringslova'!$B$31,AO144='Krav etter opplæringslova'!$B$34)</f>
        <v>0</v>
      </c>
      <c r="AQ144" s="84" t="str">
        <f t="shared" si="133"/>
        <v>-</v>
      </c>
      <c r="AR144" s="84">
        <f t="shared" si="134"/>
        <v>30</v>
      </c>
      <c r="AS144" s="78">
        <f t="shared" si="135"/>
        <v>30</v>
      </c>
      <c r="AT144" s="78" t="str">
        <f t="shared" si="136"/>
        <v>Ja, 30 studiepoeng</v>
      </c>
      <c r="AU144" s="84" t="str">
        <f t="shared" si="137"/>
        <v>Ja, 30 studiepoeng</v>
      </c>
      <c r="AV144" s="99" t="str">
        <f t="shared" si="138"/>
        <v>-</v>
      </c>
      <c r="AW144" s="142"/>
      <c r="AX144" s="82" t="str">
        <f>CONCATENATE("Studiepoeng relevant for: ",'Undervisning i fag med krav'!AW144)</f>
        <v xml:space="preserve">Studiepoeng relevant for: </v>
      </c>
      <c r="AY144" s="82" t="str">
        <f>IF('Undervisning i fag med krav'!AW144=0,"-",AX144)</f>
        <v>-</v>
      </c>
      <c r="AZ144" s="136"/>
      <c r="BA144" s="84" t="b">
        <f>OR(AZ144='Krav etter opplæringslova'!$B$27,AZ144='Krav etter opplæringslova'!$B$30,AZ144='Krav etter opplæringslova'!$B$31,AZ144='Krav etter opplæringslova'!$B$34)</f>
        <v>0</v>
      </c>
      <c r="BB144" s="84" t="str">
        <f t="shared" si="139"/>
        <v>-</v>
      </c>
      <c r="BC144" s="84">
        <f t="shared" si="140"/>
        <v>30</v>
      </c>
      <c r="BD144" s="78">
        <f t="shared" si="141"/>
        <v>30</v>
      </c>
      <c r="BE144" s="78" t="str">
        <f t="shared" si="142"/>
        <v>Ja, 30 studiepoeng</v>
      </c>
      <c r="BF144" s="84" t="str">
        <f t="shared" si="143"/>
        <v>Ja, 30 studiepoeng</v>
      </c>
      <c r="BG144" s="99" t="str">
        <f t="shared" si="144"/>
        <v>-</v>
      </c>
      <c r="BH144" s="139"/>
      <c r="BI144" s="82" t="str">
        <f>CONCATENATE("Studiepoeng relevant for: ",'Undervisning i fag med krav'!BH144)</f>
        <v xml:space="preserve">Studiepoeng relevant for: </v>
      </c>
      <c r="BJ144" s="82" t="str">
        <f>IF('Undervisning i fag med krav'!BH144=0,"-",BI144)</f>
        <v>-</v>
      </c>
      <c r="BK144" s="136"/>
      <c r="BL144" s="84" t="b">
        <f>OR(BK144='Krav etter opplæringslova'!$B$27,BK144='Krav etter opplæringslova'!$B$30,BK144='Krav etter opplæringslova'!$B$31,BK144='Krav etter opplæringslova'!$B$34)</f>
        <v>0</v>
      </c>
      <c r="BM144" s="84" t="str">
        <f t="shared" si="145"/>
        <v>-</v>
      </c>
      <c r="BN144" s="84">
        <f t="shared" si="146"/>
        <v>30</v>
      </c>
      <c r="BO144" s="78">
        <f t="shared" si="147"/>
        <v>30</v>
      </c>
      <c r="BP144" s="78" t="str">
        <f t="shared" si="148"/>
        <v>Ja, 30 studiepoeng</v>
      </c>
      <c r="BQ144" s="84" t="str">
        <f t="shared" si="149"/>
        <v>Ja, 30 studiepoeng</v>
      </c>
      <c r="BR144" s="101" t="str">
        <f t="shared" si="150"/>
        <v>-</v>
      </c>
      <c r="BS144" s="142"/>
      <c r="BT144" s="82" t="str">
        <f>CONCATENATE("Studiepoeng relevant for: ",'Undervisning i fag med krav'!BS144)</f>
        <v xml:space="preserve">Studiepoeng relevant for: </v>
      </c>
      <c r="BU144" s="82" t="str">
        <f>IF('Undervisning i fag med krav'!BS144=0,"-",BT144)</f>
        <v>-</v>
      </c>
      <c r="BV144" s="136"/>
      <c r="BW144" s="84" t="b">
        <f>OR(BV144='Krav etter opplæringslova'!$B$27,BV144='Krav etter opplæringslova'!$B$30,BV144='Krav etter opplæringslova'!$B$31,BV144='Krav etter opplæringslova'!$B$34)</f>
        <v>0</v>
      </c>
      <c r="BX144" s="84" t="str">
        <f t="shared" si="151"/>
        <v>-</v>
      </c>
      <c r="BY144" s="84">
        <f t="shared" si="152"/>
        <v>30</v>
      </c>
      <c r="BZ144" s="78">
        <f t="shared" si="153"/>
        <v>30</v>
      </c>
      <c r="CA144" s="78" t="str">
        <f t="shared" si="154"/>
        <v>Ja, 30 studiepoeng</v>
      </c>
      <c r="CB144" s="84" t="str">
        <f t="shared" si="155"/>
        <v>Ja, 30 studiepoeng</v>
      </c>
      <c r="CC144" s="101" t="str">
        <f t="shared" si="156"/>
        <v>-</v>
      </c>
      <c r="CD144" s="142"/>
      <c r="CE144" s="82" t="str">
        <f>CONCATENATE("Studiepoeng relevant for: ",'Undervisning i fag med krav'!CD144)</f>
        <v xml:space="preserve">Studiepoeng relevant for: </v>
      </c>
      <c r="CF144" s="82" t="str">
        <f>IF('Undervisning i fag med krav'!CD144=0,"-",CE144)</f>
        <v>-</v>
      </c>
      <c r="CG144" s="136"/>
      <c r="CH144" s="84" t="b">
        <f>OR(CG144='Krav etter opplæringslova'!$B$27,CG144='Krav etter opplæringslova'!$B$30,CG144='Krav etter opplæringslova'!$B$31,CG144='Krav etter opplæringslova'!$B$34)</f>
        <v>0</v>
      </c>
      <c r="CI144" s="84" t="str">
        <f t="shared" si="157"/>
        <v>-</v>
      </c>
      <c r="CJ144" s="84">
        <f t="shared" si="158"/>
        <v>30</v>
      </c>
      <c r="CK144" s="78">
        <f t="shared" si="159"/>
        <v>30</v>
      </c>
      <c r="CL144" s="78" t="str">
        <f t="shared" si="160"/>
        <v>Ja, 30 studiepoeng</v>
      </c>
      <c r="CM144" s="84" t="str">
        <f t="shared" si="161"/>
        <v>Ja, 30 studiepoeng</v>
      </c>
      <c r="CN144" s="106" t="str">
        <f t="shared" si="162"/>
        <v>-</v>
      </c>
      <c r="CO144" s="44"/>
      <c r="CP144" s="45"/>
    </row>
    <row r="145" spans="1:94" s="51" customFormat="1" ht="28.5" x14ac:dyDescent="0.2">
      <c r="A145" s="49">
        <f>'Formell utdanning'!A145</f>
        <v>0</v>
      </c>
      <c r="B145" s="50">
        <f>'Formell utdanning'!B145</f>
        <v>0</v>
      </c>
      <c r="C145" s="94" t="str">
        <f t="shared" si="163"/>
        <v>-</v>
      </c>
      <c r="D145" s="95" t="str">
        <f t="shared" si="164"/>
        <v>-</v>
      </c>
      <c r="E145" s="133"/>
      <c r="F145" s="55" t="str">
        <f>CONCATENATE("Studiepoeng relevant for: ",'Undervisning i fag med krav'!E145)</f>
        <v xml:space="preserve">Studiepoeng relevant for: </v>
      </c>
      <c r="G145" s="82" t="str">
        <f>IF('Undervisning i fag med krav'!E145=0,"-",F145)</f>
        <v>-</v>
      </c>
      <c r="H145" s="136"/>
      <c r="I145" s="84" t="b">
        <f>OR(H145='Krav etter opplæringslova'!$B$27,H145='Krav etter opplæringslova'!$B$30,H145='Krav etter opplæringslova'!$B$31,H145='Krav etter opplæringslova'!$B$34)</f>
        <v>0</v>
      </c>
      <c r="J145" s="84" t="str">
        <f t="shared" si="165"/>
        <v>-</v>
      </c>
      <c r="K145" s="84">
        <f t="shared" si="166"/>
        <v>30</v>
      </c>
      <c r="L145" s="78">
        <f t="shared" si="167"/>
        <v>30</v>
      </c>
      <c r="M145" s="78" t="str">
        <f t="shared" si="120"/>
        <v>Ja, 30 studiepoeng</v>
      </c>
      <c r="N145" s="84" t="str">
        <f t="shared" si="168"/>
        <v>Ja, 30 studiepoeng</v>
      </c>
      <c r="O145" s="99" t="str">
        <f t="shared" si="169"/>
        <v>-</v>
      </c>
      <c r="P145" s="139"/>
      <c r="Q145" s="82" t="str">
        <f>CONCATENATE("Studiepoeng relevant for: ",'Undervisning i fag med krav'!P145)</f>
        <v xml:space="preserve">Studiepoeng relevant for: </v>
      </c>
      <c r="R145" s="82" t="str">
        <f>IF('Undervisning i fag med krav'!P145=0,"-",Q145)</f>
        <v>-</v>
      </c>
      <c r="S145" s="136"/>
      <c r="T145" s="84" t="b">
        <f>OR(S145='Krav etter opplæringslova'!$B$27,S145='Krav etter opplæringslova'!$B$30,S145='Krav etter opplæringslova'!$B$31,S145='Krav etter opplæringslova'!$B$34)</f>
        <v>0</v>
      </c>
      <c r="U145" s="84" t="str">
        <f t="shared" si="121"/>
        <v>-</v>
      </c>
      <c r="V145" s="84">
        <f t="shared" si="122"/>
        <v>30</v>
      </c>
      <c r="W145" s="78">
        <f t="shared" si="123"/>
        <v>30</v>
      </c>
      <c r="X145" s="78" t="str">
        <f t="shared" si="124"/>
        <v>Ja, 30 studiepoeng</v>
      </c>
      <c r="Y145" s="84" t="str">
        <f t="shared" si="125"/>
        <v>Ja, 30 studiepoeng</v>
      </c>
      <c r="Z145" s="99" t="str">
        <f t="shared" si="126"/>
        <v>-</v>
      </c>
      <c r="AA145" s="142"/>
      <c r="AB145" s="82" t="str">
        <f>CONCATENATE("Studiepoeng relevant for: ",'Undervisning i fag med krav'!AA145)</f>
        <v xml:space="preserve">Studiepoeng relevant for: </v>
      </c>
      <c r="AC145" s="82" t="str">
        <f>IF('Undervisning i fag med krav'!AA145=0,"-",AB145)</f>
        <v>-</v>
      </c>
      <c r="AD145" s="136"/>
      <c r="AE145" s="84" t="b">
        <f>OR(AD145='Krav etter opplæringslova'!$B$27,AD145='Krav etter opplæringslova'!$B$30,AD145='Krav etter opplæringslova'!$B$31,AD145='Krav etter opplæringslova'!$B$34)</f>
        <v>0</v>
      </c>
      <c r="AF145" s="84" t="str">
        <f t="shared" si="127"/>
        <v>-</v>
      </c>
      <c r="AG145" s="84">
        <f t="shared" si="128"/>
        <v>30</v>
      </c>
      <c r="AH145" s="78">
        <f t="shared" si="129"/>
        <v>30</v>
      </c>
      <c r="AI145" s="78" t="str">
        <f t="shared" si="130"/>
        <v>Ja, 30 studiepoeng</v>
      </c>
      <c r="AJ145" s="84" t="str">
        <f t="shared" si="131"/>
        <v>Ja, 30 studiepoeng</v>
      </c>
      <c r="AK145" s="99" t="str">
        <f t="shared" si="132"/>
        <v>-</v>
      </c>
      <c r="AL145" s="139"/>
      <c r="AM145" s="82" t="str">
        <f>CONCATENATE("Studiepoeng relevant for: ",'Undervisning i fag med krav'!AL145)</f>
        <v xml:space="preserve">Studiepoeng relevant for: </v>
      </c>
      <c r="AN145" s="82" t="str">
        <f>IF('Undervisning i fag med krav'!AL145=0,"-",AM145)</f>
        <v>-</v>
      </c>
      <c r="AO145" s="136"/>
      <c r="AP145" s="84" t="b">
        <f>OR(AO145='Krav etter opplæringslova'!$B$27,AO145='Krav etter opplæringslova'!$B$30,AO145='Krav etter opplæringslova'!$B$31,AO145='Krav etter opplæringslova'!$B$34)</f>
        <v>0</v>
      </c>
      <c r="AQ145" s="84" t="str">
        <f t="shared" si="133"/>
        <v>-</v>
      </c>
      <c r="AR145" s="84">
        <f t="shared" si="134"/>
        <v>30</v>
      </c>
      <c r="AS145" s="78">
        <f t="shared" si="135"/>
        <v>30</v>
      </c>
      <c r="AT145" s="78" t="str">
        <f t="shared" si="136"/>
        <v>Ja, 30 studiepoeng</v>
      </c>
      <c r="AU145" s="84" t="str">
        <f t="shared" si="137"/>
        <v>Ja, 30 studiepoeng</v>
      </c>
      <c r="AV145" s="99" t="str">
        <f t="shared" si="138"/>
        <v>-</v>
      </c>
      <c r="AW145" s="142"/>
      <c r="AX145" s="82" t="str">
        <f>CONCATENATE("Studiepoeng relevant for: ",'Undervisning i fag med krav'!AW145)</f>
        <v xml:space="preserve">Studiepoeng relevant for: </v>
      </c>
      <c r="AY145" s="82" t="str">
        <f>IF('Undervisning i fag med krav'!AW145=0,"-",AX145)</f>
        <v>-</v>
      </c>
      <c r="AZ145" s="136"/>
      <c r="BA145" s="84" t="b">
        <f>OR(AZ145='Krav etter opplæringslova'!$B$27,AZ145='Krav etter opplæringslova'!$B$30,AZ145='Krav etter opplæringslova'!$B$31,AZ145='Krav etter opplæringslova'!$B$34)</f>
        <v>0</v>
      </c>
      <c r="BB145" s="84" t="str">
        <f t="shared" si="139"/>
        <v>-</v>
      </c>
      <c r="BC145" s="84">
        <f t="shared" si="140"/>
        <v>30</v>
      </c>
      <c r="BD145" s="78">
        <f t="shared" si="141"/>
        <v>30</v>
      </c>
      <c r="BE145" s="78" t="str">
        <f t="shared" si="142"/>
        <v>Ja, 30 studiepoeng</v>
      </c>
      <c r="BF145" s="84" t="str">
        <f t="shared" si="143"/>
        <v>Ja, 30 studiepoeng</v>
      </c>
      <c r="BG145" s="99" t="str">
        <f t="shared" si="144"/>
        <v>-</v>
      </c>
      <c r="BH145" s="139"/>
      <c r="BI145" s="82" t="str">
        <f>CONCATENATE("Studiepoeng relevant for: ",'Undervisning i fag med krav'!BH145)</f>
        <v xml:space="preserve">Studiepoeng relevant for: </v>
      </c>
      <c r="BJ145" s="82" t="str">
        <f>IF('Undervisning i fag med krav'!BH145=0,"-",BI145)</f>
        <v>-</v>
      </c>
      <c r="BK145" s="136"/>
      <c r="BL145" s="84" t="b">
        <f>OR(BK145='Krav etter opplæringslova'!$B$27,BK145='Krav etter opplæringslova'!$B$30,BK145='Krav etter opplæringslova'!$B$31,BK145='Krav etter opplæringslova'!$B$34)</f>
        <v>0</v>
      </c>
      <c r="BM145" s="84" t="str">
        <f t="shared" si="145"/>
        <v>-</v>
      </c>
      <c r="BN145" s="84">
        <f t="shared" si="146"/>
        <v>30</v>
      </c>
      <c r="BO145" s="78">
        <f t="shared" si="147"/>
        <v>30</v>
      </c>
      <c r="BP145" s="78" t="str">
        <f t="shared" si="148"/>
        <v>Ja, 30 studiepoeng</v>
      </c>
      <c r="BQ145" s="84" t="str">
        <f t="shared" si="149"/>
        <v>Ja, 30 studiepoeng</v>
      </c>
      <c r="BR145" s="101" t="str">
        <f t="shared" si="150"/>
        <v>-</v>
      </c>
      <c r="BS145" s="142"/>
      <c r="BT145" s="82" t="str">
        <f>CONCATENATE("Studiepoeng relevant for: ",'Undervisning i fag med krav'!BS145)</f>
        <v xml:space="preserve">Studiepoeng relevant for: </v>
      </c>
      <c r="BU145" s="82" t="str">
        <f>IF('Undervisning i fag med krav'!BS145=0,"-",BT145)</f>
        <v>-</v>
      </c>
      <c r="BV145" s="136"/>
      <c r="BW145" s="84" t="b">
        <f>OR(BV145='Krav etter opplæringslova'!$B$27,BV145='Krav etter opplæringslova'!$B$30,BV145='Krav etter opplæringslova'!$B$31,BV145='Krav etter opplæringslova'!$B$34)</f>
        <v>0</v>
      </c>
      <c r="BX145" s="84" t="str">
        <f t="shared" si="151"/>
        <v>-</v>
      </c>
      <c r="BY145" s="84">
        <f t="shared" si="152"/>
        <v>30</v>
      </c>
      <c r="BZ145" s="78">
        <f t="shared" si="153"/>
        <v>30</v>
      </c>
      <c r="CA145" s="78" t="str">
        <f t="shared" si="154"/>
        <v>Ja, 30 studiepoeng</v>
      </c>
      <c r="CB145" s="84" t="str">
        <f t="shared" si="155"/>
        <v>Ja, 30 studiepoeng</v>
      </c>
      <c r="CC145" s="101" t="str">
        <f t="shared" si="156"/>
        <v>-</v>
      </c>
      <c r="CD145" s="142"/>
      <c r="CE145" s="82" t="str">
        <f>CONCATENATE("Studiepoeng relevant for: ",'Undervisning i fag med krav'!CD145)</f>
        <v xml:space="preserve">Studiepoeng relevant for: </v>
      </c>
      <c r="CF145" s="82" t="str">
        <f>IF('Undervisning i fag med krav'!CD145=0,"-",CE145)</f>
        <v>-</v>
      </c>
      <c r="CG145" s="136"/>
      <c r="CH145" s="84" t="b">
        <f>OR(CG145='Krav etter opplæringslova'!$B$27,CG145='Krav etter opplæringslova'!$B$30,CG145='Krav etter opplæringslova'!$B$31,CG145='Krav etter opplæringslova'!$B$34)</f>
        <v>0</v>
      </c>
      <c r="CI145" s="84" t="str">
        <f t="shared" si="157"/>
        <v>-</v>
      </c>
      <c r="CJ145" s="84">
        <f t="shared" si="158"/>
        <v>30</v>
      </c>
      <c r="CK145" s="78">
        <f t="shared" si="159"/>
        <v>30</v>
      </c>
      <c r="CL145" s="78" t="str">
        <f t="shared" si="160"/>
        <v>Ja, 30 studiepoeng</v>
      </c>
      <c r="CM145" s="84" t="str">
        <f t="shared" si="161"/>
        <v>Ja, 30 studiepoeng</v>
      </c>
      <c r="CN145" s="106" t="str">
        <f t="shared" si="162"/>
        <v>-</v>
      </c>
      <c r="CO145" s="44"/>
      <c r="CP145" s="45"/>
    </row>
    <row r="146" spans="1:94" s="51" customFormat="1" ht="28.5" x14ac:dyDescent="0.2">
      <c r="A146" s="49">
        <f>'Formell utdanning'!A146</f>
        <v>0</v>
      </c>
      <c r="B146" s="50">
        <f>'Formell utdanning'!B146</f>
        <v>0</v>
      </c>
      <c r="C146" s="94" t="str">
        <f t="shared" si="163"/>
        <v>-</v>
      </c>
      <c r="D146" s="95" t="str">
        <f t="shared" si="164"/>
        <v>-</v>
      </c>
      <c r="E146" s="133"/>
      <c r="F146" s="55" t="str">
        <f>CONCATENATE("Studiepoeng relevant for: ",'Undervisning i fag med krav'!E146)</f>
        <v xml:space="preserve">Studiepoeng relevant for: </v>
      </c>
      <c r="G146" s="82" t="str">
        <f>IF('Undervisning i fag med krav'!E146=0,"-",F146)</f>
        <v>-</v>
      </c>
      <c r="H146" s="136"/>
      <c r="I146" s="84" t="b">
        <f>OR(H146='Krav etter opplæringslova'!$B$27,H146='Krav etter opplæringslova'!$B$30,H146='Krav etter opplæringslova'!$B$31,H146='Krav etter opplæringslova'!$B$34)</f>
        <v>0</v>
      </c>
      <c r="J146" s="84" t="str">
        <f t="shared" si="165"/>
        <v>-</v>
      </c>
      <c r="K146" s="84">
        <f t="shared" si="166"/>
        <v>30</v>
      </c>
      <c r="L146" s="78">
        <f t="shared" si="167"/>
        <v>30</v>
      </c>
      <c r="M146" s="78" t="str">
        <f t="shared" si="120"/>
        <v>Ja, 30 studiepoeng</v>
      </c>
      <c r="N146" s="84" t="str">
        <f t="shared" si="168"/>
        <v>Ja, 30 studiepoeng</v>
      </c>
      <c r="O146" s="99" t="str">
        <f t="shared" si="169"/>
        <v>-</v>
      </c>
      <c r="P146" s="139"/>
      <c r="Q146" s="82" t="str">
        <f>CONCATENATE("Studiepoeng relevant for: ",'Undervisning i fag med krav'!P146)</f>
        <v xml:space="preserve">Studiepoeng relevant for: </v>
      </c>
      <c r="R146" s="82" t="str">
        <f>IF('Undervisning i fag med krav'!P146=0,"-",Q146)</f>
        <v>-</v>
      </c>
      <c r="S146" s="136"/>
      <c r="T146" s="84" t="b">
        <f>OR(S146='Krav etter opplæringslova'!$B$27,S146='Krav etter opplæringslova'!$B$30,S146='Krav etter opplæringslova'!$B$31,S146='Krav etter opplæringslova'!$B$34)</f>
        <v>0</v>
      </c>
      <c r="U146" s="84" t="str">
        <f t="shared" si="121"/>
        <v>-</v>
      </c>
      <c r="V146" s="84">
        <f t="shared" si="122"/>
        <v>30</v>
      </c>
      <c r="W146" s="78">
        <f t="shared" si="123"/>
        <v>30</v>
      </c>
      <c r="X146" s="78" t="str">
        <f t="shared" si="124"/>
        <v>Ja, 30 studiepoeng</v>
      </c>
      <c r="Y146" s="84" t="str">
        <f t="shared" si="125"/>
        <v>Ja, 30 studiepoeng</v>
      </c>
      <c r="Z146" s="99" t="str">
        <f t="shared" si="126"/>
        <v>-</v>
      </c>
      <c r="AA146" s="142"/>
      <c r="AB146" s="82" t="str">
        <f>CONCATENATE("Studiepoeng relevant for: ",'Undervisning i fag med krav'!AA146)</f>
        <v xml:space="preserve">Studiepoeng relevant for: </v>
      </c>
      <c r="AC146" s="82" t="str">
        <f>IF('Undervisning i fag med krav'!AA146=0,"-",AB146)</f>
        <v>-</v>
      </c>
      <c r="AD146" s="136"/>
      <c r="AE146" s="84" t="b">
        <f>OR(AD146='Krav etter opplæringslova'!$B$27,AD146='Krav etter opplæringslova'!$B$30,AD146='Krav etter opplæringslova'!$B$31,AD146='Krav etter opplæringslova'!$B$34)</f>
        <v>0</v>
      </c>
      <c r="AF146" s="84" t="str">
        <f t="shared" si="127"/>
        <v>-</v>
      </c>
      <c r="AG146" s="84">
        <f t="shared" si="128"/>
        <v>30</v>
      </c>
      <c r="AH146" s="78">
        <f t="shared" si="129"/>
        <v>30</v>
      </c>
      <c r="AI146" s="78" t="str">
        <f t="shared" si="130"/>
        <v>Ja, 30 studiepoeng</v>
      </c>
      <c r="AJ146" s="84" t="str">
        <f t="shared" si="131"/>
        <v>Ja, 30 studiepoeng</v>
      </c>
      <c r="AK146" s="99" t="str">
        <f t="shared" si="132"/>
        <v>-</v>
      </c>
      <c r="AL146" s="139"/>
      <c r="AM146" s="82" t="str">
        <f>CONCATENATE("Studiepoeng relevant for: ",'Undervisning i fag med krav'!AL146)</f>
        <v xml:space="preserve">Studiepoeng relevant for: </v>
      </c>
      <c r="AN146" s="82" t="str">
        <f>IF('Undervisning i fag med krav'!AL146=0,"-",AM146)</f>
        <v>-</v>
      </c>
      <c r="AO146" s="136"/>
      <c r="AP146" s="84" t="b">
        <f>OR(AO146='Krav etter opplæringslova'!$B$27,AO146='Krav etter opplæringslova'!$B$30,AO146='Krav etter opplæringslova'!$B$31,AO146='Krav etter opplæringslova'!$B$34)</f>
        <v>0</v>
      </c>
      <c r="AQ146" s="84" t="str">
        <f t="shared" si="133"/>
        <v>-</v>
      </c>
      <c r="AR146" s="84">
        <f t="shared" si="134"/>
        <v>30</v>
      </c>
      <c r="AS146" s="78">
        <f t="shared" si="135"/>
        <v>30</v>
      </c>
      <c r="AT146" s="78" t="str">
        <f t="shared" si="136"/>
        <v>Ja, 30 studiepoeng</v>
      </c>
      <c r="AU146" s="84" t="str">
        <f t="shared" si="137"/>
        <v>Ja, 30 studiepoeng</v>
      </c>
      <c r="AV146" s="99" t="str">
        <f t="shared" si="138"/>
        <v>-</v>
      </c>
      <c r="AW146" s="142"/>
      <c r="AX146" s="82" t="str">
        <f>CONCATENATE("Studiepoeng relevant for: ",'Undervisning i fag med krav'!AW146)</f>
        <v xml:space="preserve">Studiepoeng relevant for: </v>
      </c>
      <c r="AY146" s="82" t="str">
        <f>IF('Undervisning i fag med krav'!AW146=0,"-",AX146)</f>
        <v>-</v>
      </c>
      <c r="AZ146" s="136"/>
      <c r="BA146" s="84" t="b">
        <f>OR(AZ146='Krav etter opplæringslova'!$B$27,AZ146='Krav etter opplæringslova'!$B$30,AZ146='Krav etter opplæringslova'!$B$31,AZ146='Krav etter opplæringslova'!$B$34)</f>
        <v>0</v>
      </c>
      <c r="BB146" s="84" t="str">
        <f t="shared" si="139"/>
        <v>-</v>
      </c>
      <c r="BC146" s="84">
        <f t="shared" si="140"/>
        <v>30</v>
      </c>
      <c r="BD146" s="78">
        <f t="shared" si="141"/>
        <v>30</v>
      </c>
      <c r="BE146" s="78" t="str">
        <f t="shared" si="142"/>
        <v>Ja, 30 studiepoeng</v>
      </c>
      <c r="BF146" s="84" t="str">
        <f t="shared" si="143"/>
        <v>Ja, 30 studiepoeng</v>
      </c>
      <c r="BG146" s="99" t="str">
        <f t="shared" si="144"/>
        <v>-</v>
      </c>
      <c r="BH146" s="139"/>
      <c r="BI146" s="82" t="str">
        <f>CONCATENATE("Studiepoeng relevant for: ",'Undervisning i fag med krav'!BH146)</f>
        <v xml:space="preserve">Studiepoeng relevant for: </v>
      </c>
      <c r="BJ146" s="82" t="str">
        <f>IF('Undervisning i fag med krav'!BH146=0,"-",BI146)</f>
        <v>-</v>
      </c>
      <c r="BK146" s="136"/>
      <c r="BL146" s="84" t="b">
        <f>OR(BK146='Krav etter opplæringslova'!$B$27,BK146='Krav etter opplæringslova'!$B$30,BK146='Krav etter opplæringslova'!$B$31,BK146='Krav etter opplæringslova'!$B$34)</f>
        <v>0</v>
      </c>
      <c r="BM146" s="84" t="str">
        <f t="shared" si="145"/>
        <v>-</v>
      </c>
      <c r="BN146" s="84">
        <f t="shared" si="146"/>
        <v>30</v>
      </c>
      <c r="BO146" s="78">
        <f t="shared" si="147"/>
        <v>30</v>
      </c>
      <c r="BP146" s="78" t="str">
        <f t="shared" si="148"/>
        <v>Ja, 30 studiepoeng</v>
      </c>
      <c r="BQ146" s="84" t="str">
        <f t="shared" si="149"/>
        <v>Ja, 30 studiepoeng</v>
      </c>
      <c r="BR146" s="101" t="str">
        <f t="shared" si="150"/>
        <v>-</v>
      </c>
      <c r="BS146" s="142"/>
      <c r="BT146" s="82" t="str">
        <f>CONCATENATE("Studiepoeng relevant for: ",'Undervisning i fag med krav'!BS146)</f>
        <v xml:space="preserve">Studiepoeng relevant for: </v>
      </c>
      <c r="BU146" s="82" t="str">
        <f>IF('Undervisning i fag med krav'!BS146=0,"-",BT146)</f>
        <v>-</v>
      </c>
      <c r="BV146" s="136"/>
      <c r="BW146" s="84" t="b">
        <f>OR(BV146='Krav etter opplæringslova'!$B$27,BV146='Krav etter opplæringslova'!$B$30,BV146='Krav etter opplæringslova'!$B$31,BV146='Krav etter opplæringslova'!$B$34)</f>
        <v>0</v>
      </c>
      <c r="BX146" s="84" t="str">
        <f t="shared" si="151"/>
        <v>-</v>
      </c>
      <c r="BY146" s="84">
        <f t="shared" si="152"/>
        <v>30</v>
      </c>
      <c r="BZ146" s="78">
        <f t="shared" si="153"/>
        <v>30</v>
      </c>
      <c r="CA146" s="78" t="str">
        <f t="shared" si="154"/>
        <v>Ja, 30 studiepoeng</v>
      </c>
      <c r="CB146" s="84" t="str">
        <f t="shared" si="155"/>
        <v>Ja, 30 studiepoeng</v>
      </c>
      <c r="CC146" s="101" t="str">
        <f t="shared" si="156"/>
        <v>-</v>
      </c>
      <c r="CD146" s="142"/>
      <c r="CE146" s="82" t="str">
        <f>CONCATENATE("Studiepoeng relevant for: ",'Undervisning i fag med krav'!CD146)</f>
        <v xml:space="preserve">Studiepoeng relevant for: </v>
      </c>
      <c r="CF146" s="82" t="str">
        <f>IF('Undervisning i fag med krav'!CD146=0,"-",CE146)</f>
        <v>-</v>
      </c>
      <c r="CG146" s="136"/>
      <c r="CH146" s="84" t="b">
        <f>OR(CG146='Krav etter opplæringslova'!$B$27,CG146='Krav etter opplæringslova'!$B$30,CG146='Krav etter opplæringslova'!$B$31,CG146='Krav etter opplæringslova'!$B$34)</f>
        <v>0</v>
      </c>
      <c r="CI146" s="84" t="str">
        <f t="shared" si="157"/>
        <v>-</v>
      </c>
      <c r="CJ146" s="84">
        <f t="shared" si="158"/>
        <v>30</v>
      </c>
      <c r="CK146" s="78">
        <f t="shared" si="159"/>
        <v>30</v>
      </c>
      <c r="CL146" s="78" t="str">
        <f t="shared" si="160"/>
        <v>Ja, 30 studiepoeng</v>
      </c>
      <c r="CM146" s="84" t="str">
        <f t="shared" si="161"/>
        <v>Ja, 30 studiepoeng</v>
      </c>
      <c r="CN146" s="106" t="str">
        <f t="shared" si="162"/>
        <v>-</v>
      </c>
      <c r="CO146" s="44"/>
      <c r="CP146" s="45"/>
    </row>
    <row r="147" spans="1:94" s="51" customFormat="1" ht="28.5" x14ac:dyDescent="0.2">
      <c r="A147" s="49">
        <f>'Formell utdanning'!A147</f>
        <v>0</v>
      </c>
      <c r="B147" s="50">
        <f>'Formell utdanning'!B147</f>
        <v>0</v>
      </c>
      <c r="C147" s="94" t="str">
        <f t="shared" si="163"/>
        <v>-</v>
      </c>
      <c r="D147" s="95" t="str">
        <f t="shared" si="164"/>
        <v>-</v>
      </c>
      <c r="E147" s="133"/>
      <c r="F147" s="55" t="str">
        <f>CONCATENATE("Studiepoeng relevant for: ",'Undervisning i fag med krav'!E147)</f>
        <v xml:space="preserve">Studiepoeng relevant for: </v>
      </c>
      <c r="G147" s="82" t="str">
        <f>IF('Undervisning i fag med krav'!E147=0,"-",F147)</f>
        <v>-</v>
      </c>
      <c r="H147" s="136"/>
      <c r="I147" s="84" t="b">
        <f>OR(H147='Krav etter opplæringslova'!$B$27,H147='Krav etter opplæringslova'!$B$30,H147='Krav etter opplæringslova'!$B$31,H147='Krav etter opplæringslova'!$B$34)</f>
        <v>0</v>
      </c>
      <c r="J147" s="84" t="str">
        <f t="shared" si="165"/>
        <v>-</v>
      </c>
      <c r="K147" s="84">
        <f t="shared" si="166"/>
        <v>30</v>
      </c>
      <c r="L147" s="78">
        <f t="shared" si="167"/>
        <v>30</v>
      </c>
      <c r="M147" s="78" t="str">
        <f t="shared" si="120"/>
        <v>Ja, 30 studiepoeng</v>
      </c>
      <c r="N147" s="84" t="str">
        <f t="shared" si="168"/>
        <v>Ja, 30 studiepoeng</v>
      </c>
      <c r="O147" s="99" t="str">
        <f t="shared" si="169"/>
        <v>-</v>
      </c>
      <c r="P147" s="139"/>
      <c r="Q147" s="82" t="str">
        <f>CONCATENATE("Studiepoeng relevant for: ",'Undervisning i fag med krav'!P147)</f>
        <v xml:space="preserve">Studiepoeng relevant for: </v>
      </c>
      <c r="R147" s="82" t="str">
        <f>IF('Undervisning i fag med krav'!P147=0,"-",Q147)</f>
        <v>-</v>
      </c>
      <c r="S147" s="136"/>
      <c r="T147" s="84" t="b">
        <f>OR(S147='Krav etter opplæringslova'!$B$27,S147='Krav etter opplæringslova'!$B$30,S147='Krav etter opplæringslova'!$B$31,S147='Krav etter opplæringslova'!$B$34)</f>
        <v>0</v>
      </c>
      <c r="U147" s="84" t="str">
        <f t="shared" si="121"/>
        <v>-</v>
      </c>
      <c r="V147" s="84">
        <f t="shared" si="122"/>
        <v>30</v>
      </c>
      <c r="W147" s="78">
        <f t="shared" si="123"/>
        <v>30</v>
      </c>
      <c r="X147" s="78" t="str">
        <f t="shared" si="124"/>
        <v>Ja, 30 studiepoeng</v>
      </c>
      <c r="Y147" s="84" t="str">
        <f t="shared" si="125"/>
        <v>Ja, 30 studiepoeng</v>
      </c>
      <c r="Z147" s="99" t="str">
        <f t="shared" si="126"/>
        <v>-</v>
      </c>
      <c r="AA147" s="142"/>
      <c r="AB147" s="82" t="str">
        <f>CONCATENATE("Studiepoeng relevant for: ",'Undervisning i fag med krav'!AA147)</f>
        <v xml:space="preserve">Studiepoeng relevant for: </v>
      </c>
      <c r="AC147" s="82" t="str">
        <f>IF('Undervisning i fag med krav'!AA147=0,"-",AB147)</f>
        <v>-</v>
      </c>
      <c r="AD147" s="136"/>
      <c r="AE147" s="84" t="b">
        <f>OR(AD147='Krav etter opplæringslova'!$B$27,AD147='Krav etter opplæringslova'!$B$30,AD147='Krav etter opplæringslova'!$B$31,AD147='Krav etter opplæringslova'!$B$34)</f>
        <v>0</v>
      </c>
      <c r="AF147" s="84" t="str">
        <f t="shared" si="127"/>
        <v>-</v>
      </c>
      <c r="AG147" s="84">
        <f t="shared" si="128"/>
        <v>30</v>
      </c>
      <c r="AH147" s="78">
        <f t="shared" si="129"/>
        <v>30</v>
      </c>
      <c r="AI147" s="78" t="str">
        <f t="shared" si="130"/>
        <v>Ja, 30 studiepoeng</v>
      </c>
      <c r="AJ147" s="84" t="str">
        <f t="shared" si="131"/>
        <v>Ja, 30 studiepoeng</v>
      </c>
      <c r="AK147" s="99" t="str">
        <f t="shared" si="132"/>
        <v>-</v>
      </c>
      <c r="AL147" s="139"/>
      <c r="AM147" s="82" t="str">
        <f>CONCATENATE("Studiepoeng relevant for: ",'Undervisning i fag med krav'!AL147)</f>
        <v xml:space="preserve">Studiepoeng relevant for: </v>
      </c>
      <c r="AN147" s="82" t="str">
        <f>IF('Undervisning i fag med krav'!AL147=0,"-",AM147)</f>
        <v>-</v>
      </c>
      <c r="AO147" s="136"/>
      <c r="AP147" s="84" t="b">
        <f>OR(AO147='Krav etter opplæringslova'!$B$27,AO147='Krav etter opplæringslova'!$B$30,AO147='Krav etter opplæringslova'!$B$31,AO147='Krav etter opplæringslova'!$B$34)</f>
        <v>0</v>
      </c>
      <c r="AQ147" s="84" t="str">
        <f t="shared" si="133"/>
        <v>-</v>
      </c>
      <c r="AR147" s="84">
        <f t="shared" si="134"/>
        <v>30</v>
      </c>
      <c r="AS147" s="78">
        <f t="shared" si="135"/>
        <v>30</v>
      </c>
      <c r="AT147" s="78" t="str">
        <f t="shared" si="136"/>
        <v>Ja, 30 studiepoeng</v>
      </c>
      <c r="AU147" s="84" t="str">
        <f t="shared" si="137"/>
        <v>Ja, 30 studiepoeng</v>
      </c>
      <c r="AV147" s="99" t="str">
        <f t="shared" si="138"/>
        <v>-</v>
      </c>
      <c r="AW147" s="142"/>
      <c r="AX147" s="82" t="str">
        <f>CONCATENATE("Studiepoeng relevant for: ",'Undervisning i fag med krav'!AW147)</f>
        <v xml:space="preserve">Studiepoeng relevant for: </v>
      </c>
      <c r="AY147" s="82" t="str">
        <f>IF('Undervisning i fag med krav'!AW147=0,"-",AX147)</f>
        <v>-</v>
      </c>
      <c r="AZ147" s="136"/>
      <c r="BA147" s="84" t="b">
        <f>OR(AZ147='Krav etter opplæringslova'!$B$27,AZ147='Krav etter opplæringslova'!$B$30,AZ147='Krav etter opplæringslova'!$B$31,AZ147='Krav etter opplæringslova'!$B$34)</f>
        <v>0</v>
      </c>
      <c r="BB147" s="84" t="str">
        <f t="shared" si="139"/>
        <v>-</v>
      </c>
      <c r="BC147" s="84">
        <f t="shared" si="140"/>
        <v>30</v>
      </c>
      <c r="BD147" s="78">
        <f t="shared" si="141"/>
        <v>30</v>
      </c>
      <c r="BE147" s="78" t="str">
        <f t="shared" si="142"/>
        <v>Ja, 30 studiepoeng</v>
      </c>
      <c r="BF147" s="84" t="str">
        <f t="shared" si="143"/>
        <v>Ja, 30 studiepoeng</v>
      </c>
      <c r="BG147" s="99" t="str">
        <f t="shared" si="144"/>
        <v>-</v>
      </c>
      <c r="BH147" s="139"/>
      <c r="BI147" s="82" t="str">
        <f>CONCATENATE("Studiepoeng relevant for: ",'Undervisning i fag med krav'!BH147)</f>
        <v xml:space="preserve">Studiepoeng relevant for: </v>
      </c>
      <c r="BJ147" s="82" t="str">
        <f>IF('Undervisning i fag med krav'!BH147=0,"-",BI147)</f>
        <v>-</v>
      </c>
      <c r="BK147" s="136"/>
      <c r="BL147" s="84" t="b">
        <f>OR(BK147='Krav etter opplæringslova'!$B$27,BK147='Krav etter opplæringslova'!$B$30,BK147='Krav etter opplæringslova'!$B$31,BK147='Krav etter opplæringslova'!$B$34)</f>
        <v>0</v>
      </c>
      <c r="BM147" s="84" t="str">
        <f t="shared" si="145"/>
        <v>-</v>
      </c>
      <c r="BN147" s="84">
        <f t="shared" si="146"/>
        <v>30</v>
      </c>
      <c r="BO147" s="78">
        <f t="shared" si="147"/>
        <v>30</v>
      </c>
      <c r="BP147" s="78" t="str">
        <f t="shared" si="148"/>
        <v>Ja, 30 studiepoeng</v>
      </c>
      <c r="BQ147" s="84" t="str">
        <f t="shared" si="149"/>
        <v>Ja, 30 studiepoeng</v>
      </c>
      <c r="BR147" s="101" t="str">
        <f t="shared" si="150"/>
        <v>-</v>
      </c>
      <c r="BS147" s="142"/>
      <c r="BT147" s="82" t="str">
        <f>CONCATENATE("Studiepoeng relevant for: ",'Undervisning i fag med krav'!BS147)</f>
        <v xml:space="preserve">Studiepoeng relevant for: </v>
      </c>
      <c r="BU147" s="82" t="str">
        <f>IF('Undervisning i fag med krav'!BS147=0,"-",BT147)</f>
        <v>-</v>
      </c>
      <c r="BV147" s="136"/>
      <c r="BW147" s="84" t="b">
        <f>OR(BV147='Krav etter opplæringslova'!$B$27,BV147='Krav etter opplæringslova'!$B$30,BV147='Krav etter opplæringslova'!$B$31,BV147='Krav etter opplæringslova'!$B$34)</f>
        <v>0</v>
      </c>
      <c r="BX147" s="84" t="str">
        <f t="shared" si="151"/>
        <v>-</v>
      </c>
      <c r="BY147" s="84">
        <f t="shared" si="152"/>
        <v>30</v>
      </c>
      <c r="BZ147" s="78">
        <f t="shared" si="153"/>
        <v>30</v>
      </c>
      <c r="CA147" s="78" t="str">
        <f t="shared" si="154"/>
        <v>Ja, 30 studiepoeng</v>
      </c>
      <c r="CB147" s="84" t="str">
        <f t="shared" si="155"/>
        <v>Ja, 30 studiepoeng</v>
      </c>
      <c r="CC147" s="101" t="str">
        <f t="shared" si="156"/>
        <v>-</v>
      </c>
      <c r="CD147" s="142"/>
      <c r="CE147" s="82" t="str">
        <f>CONCATENATE("Studiepoeng relevant for: ",'Undervisning i fag med krav'!CD147)</f>
        <v xml:space="preserve">Studiepoeng relevant for: </v>
      </c>
      <c r="CF147" s="82" t="str">
        <f>IF('Undervisning i fag med krav'!CD147=0,"-",CE147)</f>
        <v>-</v>
      </c>
      <c r="CG147" s="136"/>
      <c r="CH147" s="84" t="b">
        <f>OR(CG147='Krav etter opplæringslova'!$B$27,CG147='Krav etter opplæringslova'!$B$30,CG147='Krav etter opplæringslova'!$B$31,CG147='Krav etter opplæringslova'!$B$34)</f>
        <v>0</v>
      </c>
      <c r="CI147" s="84" t="str">
        <f t="shared" si="157"/>
        <v>-</v>
      </c>
      <c r="CJ147" s="84">
        <f t="shared" si="158"/>
        <v>30</v>
      </c>
      <c r="CK147" s="78">
        <f t="shared" si="159"/>
        <v>30</v>
      </c>
      <c r="CL147" s="78" t="str">
        <f t="shared" si="160"/>
        <v>Ja, 30 studiepoeng</v>
      </c>
      <c r="CM147" s="84" t="str">
        <f t="shared" si="161"/>
        <v>Ja, 30 studiepoeng</v>
      </c>
      <c r="CN147" s="106" t="str">
        <f t="shared" si="162"/>
        <v>-</v>
      </c>
      <c r="CO147" s="44"/>
      <c r="CP147" s="45"/>
    </row>
    <row r="148" spans="1:94" s="51" customFormat="1" ht="28.5" x14ac:dyDescent="0.2">
      <c r="A148" s="49">
        <f>'Formell utdanning'!A148</f>
        <v>0</v>
      </c>
      <c r="B148" s="50">
        <f>'Formell utdanning'!B148</f>
        <v>0</v>
      </c>
      <c r="C148" s="94" t="str">
        <f t="shared" si="163"/>
        <v>-</v>
      </c>
      <c r="D148" s="95" t="str">
        <f t="shared" si="164"/>
        <v>-</v>
      </c>
      <c r="E148" s="133"/>
      <c r="F148" s="55" t="str">
        <f>CONCATENATE("Studiepoeng relevant for: ",'Undervisning i fag med krav'!E148)</f>
        <v xml:space="preserve">Studiepoeng relevant for: </v>
      </c>
      <c r="G148" s="82" t="str">
        <f>IF('Undervisning i fag med krav'!E148=0,"-",F148)</f>
        <v>-</v>
      </c>
      <c r="H148" s="136"/>
      <c r="I148" s="84" t="b">
        <f>OR(H148='Krav etter opplæringslova'!$B$27,H148='Krav etter opplæringslova'!$B$30,H148='Krav etter opplæringslova'!$B$31,H148='Krav etter opplæringslova'!$B$34)</f>
        <v>0</v>
      </c>
      <c r="J148" s="84" t="str">
        <f t="shared" si="165"/>
        <v>-</v>
      </c>
      <c r="K148" s="84">
        <f t="shared" si="166"/>
        <v>30</v>
      </c>
      <c r="L148" s="78">
        <f t="shared" si="167"/>
        <v>30</v>
      </c>
      <c r="M148" s="78" t="str">
        <f t="shared" si="120"/>
        <v>Ja, 30 studiepoeng</v>
      </c>
      <c r="N148" s="84" t="str">
        <f t="shared" si="168"/>
        <v>Ja, 30 studiepoeng</v>
      </c>
      <c r="O148" s="99" t="str">
        <f t="shared" si="169"/>
        <v>-</v>
      </c>
      <c r="P148" s="139"/>
      <c r="Q148" s="82" t="str">
        <f>CONCATENATE("Studiepoeng relevant for: ",'Undervisning i fag med krav'!P148)</f>
        <v xml:space="preserve">Studiepoeng relevant for: </v>
      </c>
      <c r="R148" s="82" t="str">
        <f>IF('Undervisning i fag med krav'!P148=0,"-",Q148)</f>
        <v>-</v>
      </c>
      <c r="S148" s="136"/>
      <c r="T148" s="84" t="b">
        <f>OR(S148='Krav etter opplæringslova'!$B$27,S148='Krav etter opplæringslova'!$B$30,S148='Krav etter opplæringslova'!$B$31,S148='Krav etter opplæringslova'!$B$34)</f>
        <v>0</v>
      </c>
      <c r="U148" s="84" t="str">
        <f t="shared" si="121"/>
        <v>-</v>
      </c>
      <c r="V148" s="84">
        <f t="shared" si="122"/>
        <v>30</v>
      </c>
      <c r="W148" s="78">
        <f t="shared" si="123"/>
        <v>30</v>
      </c>
      <c r="X148" s="78" t="str">
        <f t="shared" si="124"/>
        <v>Ja, 30 studiepoeng</v>
      </c>
      <c r="Y148" s="84" t="str">
        <f t="shared" si="125"/>
        <v>Ja, 30 studiepoeng</v>
      </c>
      <c r="Z148" s="99" t="str">
        <f t="shared" si="126"/>
        <v>-</v>
      </c>
      <c r="AA148" s="142"/>
      <c r="AB148" s="82" t="str">
        <f>CONCATENATE("Studiepoeng relevant for: ",'Undervisning i fag med krav'!AA148)</f>
        <v xml:space="preserve">Studiepoeng relevant for: </v>
      </c>
      <c r="AC148" s="82" t="str">
        <f>IF('Undervisning i fag med krav'!AA148=0,"-",AB148)</f>
        <v>-</v>
      </c>
      <c r="AD148" s="136"/>
      <c r="AE148" s="84" t="b">
        <f>OR(AD148='Krav etter opplæringslova'!$B$27,AD148='Krav etter opplæringslova'!$B$30,AD148='Krav etter opplæringslova'!$B$31,AD148='Krav etter opplæringslova'!$B$34)</f>
        <v>0</v>
      </c>
      <c r="AF148" s="84" t="str">
        <f t="shared" si="127"/>
        <v>-</v>
      </c>
      <c r="AG148" s="84">
        <f t="shared" si="128"/>
        <v>30</v>
      </c>
      <c r="AH148" s="78">
        <f t="shared" si="129"/>
        <v>30</v>
      </c>
      <c r="AI148" s="78" t="str">
        <f t="shared" si="130"/>
        <v>Ja, 30 studiepoeng</v>
      </c>
      <c r="AJ148" s="84" t="str">
        <f t="shared" si="131"/>
        <v>Ja, 30 studiepoeng</v>
      </c>
      <c r="AK148" s="99" t="str">
        <f t="shared" si="132"/>
        <v>-</v>
      </c>
      <c r="AL148" s="139"/>
      <c r="AM148" s="82" t="str">
        <f>CONCATENATE("Studiepoeng relevant for: ",'Undervisning i fag med krav'!AL148)</f>
        <v xml:space="preserve">Studiepoeng relevant for: </v>
      </c>
      <c r="AN148" s="82" t="str">
        <f>IF('Undervisning i fag med krav'!AL148=0,"-",AM148)</f>
        <v>-</v>
      </c>
      <c r="AO148" s="136"/>
      <c r="AP148" s="84" t="b">
        <f>OR(AO148='Krav etter opplæringslova'!$B$27,AO148='Krav etter opplæringslova'!$B$30,AO148='Krav etter opplæringslova'!$B$31,AO148='Krav etter opplæringslova'!$B$34)</f>
        <v>0</v>
      </c>
      <c r="AQ148" s="84" t="str">
        <f t="shared" si="133"/>
        <v>-</v>
      </c>
      <c r="AR148" s="84">
        <f t="shared" si="134"/>
        <v>30</v>
      </c>
      <c r="AS148" s="78">
        <f t="shared" si="135"/>
        <v>30</v>
      </c>
      <c r="AT148" s="78" t="str">
        <f t="shared" si="136"/>
        <v>Ja, 30 studiepoeng</v>
      </c>
      <c r="AU148" s="84" t="str">
        <f t="shared" si="137"/>
        <v>Ja, 30 studiepoeng</v>
      </c>
      <c r="AV148" s="99" t="str">
        <f t="shared" si="138"/>
        <v>-</v>
      </c>
      <c r="AW148" s="142"/>
      <c r="AX148" s="82" t="str">
        <f>CONCATENATE("Studiepoeng relevant for: ",'Undervisning i fag med krav'!AW148)</f>
        <v xml:space="preserve">Studiepoeng relevant for: </v>
      </c>
      <c r="AY148" s="82" t="str">
        <f>IF('Undervisning i fag med krav'!AW148=0,"-",AX148)</f>
        <v>-</v>
      </c>
      <c r="AZ148" s="136"/>
      <c r="BA148" s="84" t="b">
        <f>OR(AZ148='Krav etter opplæringslova'!$B$27,AZ148='Krav etter opplæringslova'!$B$30,AZ148='Krav etter opplæringslova'!$B$31,AZ148='Krav etter opplæringslova'!$B$34)</f>
        <v>0</v>
      </c>
      <c r="BB148" s="84" t="str">
        <f t="shared" si="139"/>
        <v>-</v>
      </c>
      <c r="BC148" s="84">
        <f t="shared" si="140"/>
        <v>30</v>
      </c>
      <c r="BD148" s="78">
        <f t="shared" si="141"/>
        <v>30</v>
      </c>
      <c r="BE148" s="78" t="str">
        <f t="shared" si="142"/>
        <v>Ja, 30 studiepoeng</v>
      </c>
      <c r="BF148" s="84" t="str">
        <f t="shared" si="143"/>
        <v>Ja, 30 studiepoeng</v>
      </c>
      <c r="BG148" s="99" t="str">
        <f t="shared" si="144"/>
        <v>-</v>
      </c>
      <c r="BH148" s="139"/>
      <c r="BI148" s="82" t="str">
        <f>CONCATENATE("Studiepoeng relevant for: ",'Undervisning i fag med krav'!BH148)</f>
        <v xml:space="preserve">Studiepoeng relevant for: </v>
      </c>
      <c r="BJ148" s="82" t="str">
        <f>IF('Undervisning i fag med krav'!BH148=0,"-",BI148)</f>
        <v>-</v>
      </c>
      <c r="BK148" s="136"/>
      <c r="BL148" s="84" t="b">
        <f>OR(BK148='Krav etter opplæringslova'!$B$27,BK148='Krav etter opplæringslova'!$B$30,BK148='Krav etter opplæringslova'!$B$31,BK148='Krav etter opplæringslova'!$B$34)</f>
        <v>0</v>
      </c>
      <c r="BM148" s="84" t="str">
        <f t="shared" si="145"/>
        <v>-</v>
      </c>
      <c r="BN148" s="84">
        <f t="shared" si="146"/>
        <v>30</v>
      </c>
      <c r="BO148" s="78">
        <f t="shared" si="147"/>
        <v>30</v>
      </c>
      <c r="BP148" s="78" t="str">
        <f t="shared" si="148"/>
        <v>Ja, 30 studiepoeng</v>
      </c>
      <c r="BQ148" s="84" t="str">
        <f t="shared" si="149"/>
        <v>Ja, 30 studiepoeng</v>
      </c>
      <c r="BR148" s="101" t="str">
        <f t="shared" si="150"/>
        <v>-</v>
      </c>
      <c r="BS148" s="142"/>
      <c r="BT148" s="82" t="str">
        <f>CONCATENATE("Studiepoeng relevant for: ",'Undervisning i fag med krav'!BS148)</f>
        <v xml:space="preserve">Studiepoeng relevant for: </v>
      </c>
      <c r="BU148" s="82" t="str">
        <f>IF('Undervisning i fag med krav'!BS148=0,"-",BT148)</f>
        <v>-</v>
      </c>
      <c r="BV148" s="136"/>
      <c r="BW148" s="84" t="b">
        <f>OR(BV148='Krav etter opplæringslova'!$B$27,BV148='Krav etter opplæringslova'!$B$30,BV148='Krav etter opplæringslova'!$B$31,BV148='Krav etter opplæringslova'!$B$34)</f>
        <v>0</v>
      </c>
      <c r="BX148" s="84" t="str">
        <f t="shared" si="151"/>
        <v>-</v>
      </c>
      <c r="BY148" s="84">
        <f t="shared" si="152"/>
        <v>30</v>
      </c>
      <c r="BZ148" s="78">
        <f t="shared" si="153"/>
        <v>30</v>
      </c>
      <c r="CA148" s="78" t="str">
        <f t="shared" si="154"/>
        <v>Ja, 30 studiepoeng</v>
      </c>
      <c r="CB148" s="84" t="str">
        <f t="shared" si="155"/>
        <v>Ja, 30 studiepoeng</v>
      </c>
      <c r="CC148" s="101" t="str">
        <f t="shared" si="156"/>
        <v>-</v>
      </c>
      <c r="CD148" s="142"/>
      <c r="CE148" s="82" t="str">
        <f>CONCATENATE("Studiepoeng relevant for: ",'Undervisning i fag med krav'!CD148)</f>
        <v xml:space="preserve">Studiepoeng relevant for: </v>
      </c>
      <c r="CF148" s="82" t="str">
        <f>IF('Undervisning i fag med krav'!CD148=0,"-",CE148)</f>
        <v>-</v>
      </c>
      <c r="CG148" s="136"/>
      <c r="CH148" s="84" t="b">
        <f>OR(CG148='Krav etter opplæringslova'!$B$27,CG148='Krav etter opplæringslova'!$B$30,CG148='Krav etter opplæringslova'!$B$31,CG148='Krav etter opplæringslova'!$B$34)</f>
        <v>0</v>
      </c>
      <c r="CI148" s="84" t="str">
        <f t="shared" si="157"/>
        <v>-</v>
      </c>
      <c r="CJ148" s="84">
        <f t="shared" si="158"/>
        <v>30</v>
      </c>
      <c r="CK148" s="78">
        <f t="shared" si="159"/>
        <v>30</v>
      </c>
      <c r="CL148" s="78" t="str">
        <f t="shared" si="160"/>
        <v>Ja, 30 studiepoeng</v>
      </c>
      <c r="CM148" s="84" t="str">
        <f t="shared" si="161"/>
        <v>Ja, 30 studiepoeng</v>
      </c>
      <c r="CN148" s="106" t="str">
        <f t="shared" si="162"/>
        <v>-</v>
      </c>
      <c r="CO148" s="44"/>
      <c r="CP148" s="45"/>
    </row>
    <row r="149" spans="1:94" s="51" customFormat="1" ht="28.5" x14ac:dyDescent="0.2">
      <c r="A149" s="49">
        <f>'Formell utdanning'!A149</f>
        <v>0</v>
      </c>
      <c r="B149" s="50">
        <f>'Formell utdanning'!B149</f>
        <v>0</v>
      </c>
      <c r="C149" s="94" t="str">
        <f t="shared" si="163"/>
        <v>-</v>
      </c>
      <c r="D149" s="95" t="str">
        <f t="shared" si="164"/>
        <v>-</v>
      </c>
      <c r="E149" s="133"/>
      <c r="F149" s="55" t="str">
        <f>CONCATENATE("Studiepoeng relevant for: ",'Undervisning i fag med krav'!E149)</f>
        <v xml:space="preserve">Studiepoeng relevant for: </v>
      </c>
      <c r="G149" s="82" t="str">
        <f>IF('Undervisning i fag med krav'!E149=0,"-",F149)</f>
        <v>-</v>
      </c>
      <c r="H149" s="136"/>
      <c r="I149" s="84" t="b">
        <f>OR(H149='Krav etter opplæringslova'!$B$27,H149='Krav etter opplæringslova'!$B$30,H149='Krav etter opplæringslova'!$B$31,H149='Krav etter opplæringslova'!$B$34)</f>
        <v>0</v>
      </c>
      <c r="J149" s="84" t="str">
        <f t="shared" si="165"/>
        <v>-</v>
      </c>
      <c r="K149" s="84">
        <f t="shared" si="166"/>
        <v>30</v>
      </c>
      <c r="L149" s="78">
        <f t="shared" si="167"/>
        <v>30</v>
      </c>
      <c r="M149" s="78" t="str">
        <f t="shared" si="120"/>
        <v>Ja, 30 studiepoeng</v>
      </c>
      <c r="N149" s="84" t="str">
        <f t="shared" si="168"/>
        <v>Ja, 30 studiepoeng</v>
      </c>
      <c r="O149" s="99" t="str">
        <f t="shared" si="169"/>
        <v>-</v>
      </c>
      <c r="P149" s="139"/>
      <c r="Q149" s="82" t="str">
        <f>CONCATENATE("Studiepoeng relevant for: ",'Undervisning i fag med krav'!P149)</f>
        <v xml:space="preserve">Studiepoeng relevant for: </v>
      </c>
      <c r="R149" s="82" t="str">
        <f>IF('Undervisning i fag med krav'!P149=0,"-",Q149)</f>
        <v>-</v>
      </c>
      <c r="S149" s="136"/>
      <c r="T149" s="84" t="b">
        <f>OR(S149='Krav etter opplæringslova'!$B$27,S149='Krav etter opplæringslova'!$B$30,S149='Krav etter opplæringslova'!$B$31,S149='Krav etter opplæringslova'!$B$34)</f>
        <v>0</v>
      </c>
      <c r="U149" s="84" t="str">
        <f t="shared" si="121"/>
        <v>-</v>
      </c>
      <c r="V149" s="84">
        <f t="shared" si="122"/>
        <v>30</v>
      </c>
      <c r="W149" s="78">
        <f t="shared" si="123"/>
        <v>30</v>
      </c>
      <c r="X149" s="78" t="str">
        <f t="shared" si="124"/>
        <v>Ja, 30 studiepoeng</v>
      </c>
      <c r="Y149" s="84" t="str">
        <f t="shared" si="125"/>
        <v>Ja, 30 studiepoeng</v>
      </c>
      <c r="Z149" s="99" t="str">
        <f t="shared" si="126"/>
        <v>-</v>
      </c>
      <c r="AA149" s="142"/>
      <c r="AB149" s="82" t="str">
        <f>CONCATENATE("Studiepoeng relevant for: ",'Undervisning i fag med krav'!AA149)</f>
        <v xml:space="preserve">Studiepoeng relevant for: </v>
      </c>
      <c r="AC149" s="82" t="str">
        <f>IF('Undervisning i fag med krav'!AA149=0,"-",AB149)</f>
        <v>-</v>
      </c>
      <c r="AD149" s="136"/>
      <c r="AE149" s="84" t="b">
        <f>OR(AD149='Krav etter opplæringslova'!$B$27,AD149='Krav etter opplæringslova'!$B$30,AD149='Krav etter opplæringslova'!$B$31,AD149='Krav etter opplæringslova'!$B$34)</f>
        <v>0</v>
      </c>
      <c r="AF149" s="84" t="str">
        <f t="shared" si="127"/>
        <v>-</v>
      </c>
      <c r="AG149" s="84">
        <f t="shared" si="128"/>
        <v>30</v>
      </c>
      <c r="AH149" s="78">
        <f t="shared" si="129"/>
        <v>30</v>
      </c>
      <c r="AI149" s="78" t="str">
        <f t="shared" si="130"/>
        <v>Ja, 30 studiepoeng</v>
      </c>
      <c r="AJ149" s="84" t="str">
        <f t="shared" si="131"/>
        <v>Ja, 30 studiepoeng</v>
      </c>
      <c r="AK149" s="99" t="str">
        <f t="shared" si="132"/>
        <v>-</v>
      </c>
      <c r="AL149" s="139"/>
      <c r="AM149" s="82" t="str">
        <f>CONCATENATE("Studiepoeng relevant for: ",'Undervisning i fag med krav'!AL149)</f>
        <v xml:space="preserve">Studiepoeng relevant for: </v>
      </c>
      <c r="AN149" s="82" t="str">
        <f>IF('Undervisning i fag med krav'!AL149=0,"-",AM149)</f>
        <v>-</v>
      </c>
      <c r="AO149" s="136"/>
      <c r="AP149" s="84" t="b">
        <f>OR(AO149='Krav etter opplæringslova'!$B$27,AO149='Krav etter opplæringslova'!$B$30,AO149='Krav etter opplæringslova'!$B$31,AO149='Krav etter opplæringslova'!$B$34)</f>
        <v>0</v>
      </c>
      <c r="AQ149" s="84" t="str">
        <f t="shared" si="133"/>
        <v>-</v>
      </c>
      <c r="AR149" s="84">
        <f t="shared" si="134"/>
        <v>30</v>
      </c>
      <c r="AS149" s="78">
        <f t="shared" si="135"/>
        <v>30</v>
      </c>
      <c r="AT149" s="78" t="str">
        <f t="shared" si="136"/>
        <v>Ja, 30 studiepoeng</v>
      </c>
      <c r="AU149" s="84" t="str">
        <f t="shared" si="137"/>
        <v>Ja, 30 studiepoeng</v>
      </c>
      <c r="AV149" s="99" t="str">
        <f t="shared" si="138"/>
        <v>-</v>
      </c>
      <c r="AW149" s="142"/>
      <c r="AX149" s="82" t="str">
        <f>CONCATENATE("Studiepoeng relevant for: ",'Undervisning i fag med krav'!AW149)</f>
        <v xml:space="preserve">Studiepoeng relevant for: </v>
      </c>
      <c r="AY149" s="82" t="str">
        <f>IF('Undervisning i fag med krav'!AW149=0,"-",AX149)</f>
        <v>-</v>
      </c>
      <c r="AZ149" s="136"/>
      <c r="BA149" s="84" t="b">
        <f>OR(AZ149='Krav etter opplæringslova'!$B$27,AZ149='Krav etter opplæringslova'!$B$30,AZ149='Krav etter opplæringslova'!$B$31,AZ149='Krav etter opplæringslova'!$B$34)</f>
        <v>0</v>
      </c>
      <c r="BB149" s="84" t="str">
        <f t="shared" si="139"/>
        <v>-</v>
      </c>
      <c r="BC149" s="84">
        <f t="shared" si="140"/>
        <v>30</v>
      </c>
      <c r="BD149" s="78">
        <f t="shared" si="141"/>
        <v>30</v>
      </c>
      <c r="BE149" s="78" t="str">
        <f t="shared" si="142"/>
        <v>Ja, 30 studiepoeng</v>
      </c>
      <c r="BF149" s="84" t="str">
        <f t="shared" si="143"/>
        <v>Ja, 30 studiepoeng</v>
      </c>
      <c r="BG149" s="99" t="str">
        <f t="shared" si="144"/>
        <v>-</v>
      </c>
      <c r="BH149" s="139"/>
      <c r="BI149" s="82" t="str">
        <f>CONCATENATE("Studiepoeng relevant for: ",'Undervisning i fag med krav'!BH149)</f>
        <v xml:space="preserve">Studiepoeng relevant for: </v>
      </c>
      <c r="BJ149" s="82" t="str">
        <f>IF('Undervisning i fag med krav'!BH149=0,"-",BI149)</f>
        <v>-</v>
      </c>
      <c r="BK149" s="136"/>
      <c r="BL149" s="84" t="b">
        <f>OR(BK149='Krav etter opplæringslova'!$B$27,BK149='Krav etter opplæringslova'!$B$30,BK149='Krav etter opplæringslova'!$B$31,BK149='Krav etter opplæringslova'!$B$34)</f>
        <v>0</v>
      </c>
      <c r="BM149" s="84" t="str">
        <f t="shared" si="145"/>
        <v>-</v>
      </c>
      <c r="BN149" s="84">
        <f t="shared" si="146"/>
        <v>30</v>
      </c>
      <c r="BO149" s="78">
        <f t="shared" si="147"/>
        <v>30</v>
      </c>
      <c r="BP149" s="78" t="str">
        <f t="shared" si="148"/>
        <v>Ja, 30 studiepoeng</v>
      </c>
      <c r="BQ149" s="84" t="str">
        <f t="shared" si="149"/>
        <v>Ja, 30 studiepoeng</v>
      </c>
      <c r="BR149" s="101" t="str">
        <f t="shared" si="150"/>
        <v>-</v>
      </c>
      <c r="BS149" s="142"/>
      <c r="BT149" s="82" t="str">
        <f>CONCATENATE("Studiepoeng relevant for: ",'Undervisning i fag med krav'!BS149)</f>
        <v xml:space="preserve">Studiepoeng relevant for: </v>
      </c>
      <c r="BU149" s="82" t="str">
        <f>IF('Undervisning i fag med krav'!BS149=0,"-",BT149)</f>
        <v>-</v>
      </c>
      <c r="BV149" s="136"/>
      <c r="BW149" s="84" t="b">
        <f>OR(BV149='Krav etter opplæringslova'!$B$27,BV149='Krav etter opplæringslova'!$B$30,BV149='Krav etter opplæringslova'!$B$31,BV149='Krav etter opplæringslova'!$B$34)</f>
        <v>0</v>
      </c>
      <c r="BX149" s="84" t="str">
        <f t="shared" si="151"/>
        <v>-</v>
      </c>
      <c r="BY149" s="84">
        <f t="shared" si="152"/>
        <v>30</v>
      </c>
      <c r="BZ149" s="78">
        <f t="shared" si="153"/>
        <v>30</v>
      </c>
      <c r="CA149" s="78" t="str">
        <f t="shared" si="154"/>
        <v>Ja, 30 studiepoeng</v>
      </c>
      <c r="CB149" s="84" t="str">
        <f t="shared" si="155"/>
        <v>Ja, 30 studiepoeng</v>
      </c>
      <c r="CC149" s="101" t="str">
        <f t="shared" si="156"/>
        <v>-</v>
      </c>
      <c r="CD149" s="142"/>
      <c r="CE149" s="82" t="str">
        <f>CONCATENATE("Studiepoeng relevant for: ",'Undervisning i fag med krav'!CD149)</f>
        <v xml:space="preserve">Studiepoeng relevant for: </v>
      </c>
      <c r="CF149" s="82" t="str">
        <f>IF('Undervisning i fag med krav'!CD149=0,"-",CE149)</f>
        <v>-</v>
      </c>
      <c r="CG149" s="136"/>
      <c r="CH149" s="84" t="b">
        <f>OR(CG149='Krav etter opplæringslova'!$B$27,CG149='Krav etter opplæringslova'!$B$30,CG149='Krav etter opplæringslova'!$B$31,CG149='Krav etter opplæringslova'!$B$34)</f>
        <v>0</v>
      </c>
      <c r="CI149" s="84" t="str">
        <f t="shared" si="157"/>
        <v>-</v>
      </c>
      <c r="CJ149" s="84">
        <f t="shared" si="158"/>
        <v>30</v>
      </c>
      <c r="CK149" s="78">
        <f t="shared" si="159"/>
        <v>30</v>
      </c>
      <c r="CL149" s="78" t="str">
        <f t="shared" si="160"/>
        <v>Ja, 30 studiepoeng</v>
      </c>
      <c r="CM149" s="84" t="str">
        <f t="shared" si="161"/>
        <v>Ja, 30 studiepoeng</v>
      </c>
      <c r="CN149" s="106" t="str">
        <f t="shared" si="162"/>
        <v>-</v>
      </c>
      <c r="CO149" s="44"/>
      <c r="CP149" s="45"/>
    </row>
    <row r="150" spans="1:94" s="51" customFormat="1" ht="28.5" x14ac:dyDescent="0.2">
      <c r="A150" s="49">
        <f>'Formell utdanning'!A150</f>
        <v>0</v>
      </c>
      <c r="B150" s="50">
        <f>'Formell utdanning'!B150</f>
        <v>0</v>
      </c>
      <c r="C150" s="94" t="str">
        <f t="shared" si="163"/>
        <v>-</v>
      </c>
      <c r="D150" s="95" t="str">
        <f t="shared" si="164"/>
        <v>-</v>
      </c>
      <c r="E150" s="133"/>
      <c r="F150" s="55" t="str">
        <f>CONCATENATE("Studiepoeng relevant for: ",'Undervisning i fag med krav'!E150)</f>
        <v xml:space="preserve">Studiepoeng relevant for: </v>
      </c>
      <c r="G150" s="82" t="str">
        <f>IF('Undervisning i fag med krav'!E150=0,"-",F150)</f>
        <v>-</v>
      </c>
      <c r="H150" s="136"/>
      <c r="I150" s="84" t="b">
        <f>OR(H150='Krav etter opplæringslova'!$B$27,H150='Krav etter opplæringslova'!$B$30,H150='Krav etter opplæringslova'!$B$31,H150='Krav etter opplæringslova'!$B$34)</f>
        <v>0</v>
      </c>
      <c r="J150" s="84" t="str">
        <f t="shared" si="165"/>
        <v>-</v>
      </c>
      <c r="K150" s="84">
        <f t="shared" si="166"/>
        <v>30</v>
      </c>
      <c r="L150" s="78">
        <f t="shared" si="167"/>
        <v>30</v>
      </c>
      <c r="M150" s="78" t="str">
        <f t="shared" si="120"/>
        <v>Ja, 30 studiepoeng</v>
      </c>
      <c r="N150" s="84" t="str">
        <f t="shared" si="168"/>
        <v>Ja, 30 studiepoeng</v>
      </c>
      <c r="O150" s="99" t="str">
        <f t="shared" si="169"/>
        <v>-</v>
      </c>
      <c r="P150" s="139"/>
      <c r="Q150" s="82" t="str">
        <f>CONCATENATE("Studiepoeng relevant for: ",'Undervisning i fag med krav'!P150)</f>
        <v xml:space="preserve">Studiepoeng relevant for: </v>
      </c>
      <c r="R150" s="82" t="str">
        <f>IF('Undervisning i fag med krav'!P150=0,"-",Q150)</f>
        <v>-</v>
      </c>
      <c r="S150" s="136"/>
      <c r="T150" s="84" t="b">
        <f>OR(S150='Krav etter opplæringslova'!$B$27,S150='Krav etter opplæringslova'!$B$30,S150='Krav etter opplæringslova'!$B$31,S150='Krav etter opplæringslova'!$B$34)</f>
        <v>0</v>
      </c>
      <c r="U150" s="84" t="str">
        <f t="shared" si="121"/>
        <v>-</v>
      </c>
      <c r="V150" s="84">
        <f t="shared" si="122"/>
        <v>30</v>
      </c>
      <c r="W150" s="78">
        <f t="shared" si="123"/>
        <v>30</v>
      </c>
      <c r="X150" s="78" t="str">
        <f t="shared" si="124"/>
        <v>Ja, 30 studiepoeng</v>
      </c>
      <c r="Y150" s="84" t="str">
        <f t="shared" si="125"/>
        <v>Ja, 30 studiepoeng</v>
      </c>
      <c r="Z150" s="99" t="str">
        <f t="shared" si="126"/>
        <v>-</v>
      </c>
      <c r="AA150" s="142"/>
      <c r="AB150" s="82" t="str">
        <f>CONCATENATE("Studiepoeng relevant for: ",'Undervisning i fag med krav'!AA150)</f>
        <v xml:space="preserve">Studiepoeng relevant for: </v>
      </c>
      <c r="AC150" s="82" t="str">
        <f>IF('Undervisning i fag med krav'!AA150=0,"-",AB150)</f>
        <v>-</v>
      </c>
      <c r="AD150" s="136"/>
      <c r="AE150" s="84" t="b">
        <f>OR(AD150='Krav etter opplæringslova'!$B$27,AD150='Krav etter opplæringslova'!$B$30,AD150='Krav etter opplæringslova'!$B$31,AD150='Krav etter opplæringslova'!$B$34)</f>
        <v>0</v>
      </c>
      <c r="AF150" s="84" t="str">
        <f t="shared" si="127"/>
        <v>-</v>
      </c>
      <c r="AG150" s="84">
        <f t="shared" si="128"/>
        <v>30</v>
      </c>
      <c r="AH150" s="78">
        <f t="shared" si="129"/>
        <v>30</v>
      </c>
      <c r="AI150" s="78" t="str">
        <f t="shared" si="130"/>
        <v>Ja, 30 studiepoeng</v>
      </c>
      <c r="AJ150" s="84" t="str">
        <f t="shared" si="131"/>
        <v>Ja, 30 studiepoeng</v>
      </c>
      <c r="AK150" s="99" t="str">
        <f t="shared" si="132"/>
        <v>-</v>
      </c>
      <c r="AL150" s="139"/>
      <c r="AM150" s="82" t="str">
        <f>CONCATENATE("Studiepoeng relevant for: ",'Undervisning i fag med krav'!AL150)</f>
        <v xml:space="preserve">Studiepoeng relevant for: </v>
      </c>
      <c r="AN150" s="82" t="str">
        <f>IF('Undervisning i fag med krav'!AL150=0,"-",AM150)</f>
        <v>-</v>
      </c>
      <c r="AO150" s="136"/>
      <c r="AP150" s="84" t="b">
        <f>OR(AO150='Krav etter opplæringslova'!$B$27,AO150='Krav etter opplæringslova'!$B$30,AO150='Krav etter opplæringslova'!$B$31,AO150='Krav etter opplæringslova'!$B$34)</f>
        <v>0</v>
      </c>
      <c r="AQ150" s="84" t="str">
        <f t="shared" si="133"/>
        <v>-</v>
      </c>
      <c r="AR150" s="84">
        <f t="shared" si="134"/>
        <v>30</v>
      </c>
      <c r="AS150" s="78">
        <f t="shared" si="135"/>
        <v>30</v>
      </c>
      <c r="AT150" s="78" t="str">
        <f t="shared" si="136"/>
        <v>Ja, 30 studiepoeng</v>
      </c>
      <c r="AU150" s="84" t="str">
        <f t="shared" si="137"/>
        <v>Ja, 30 studiepoeng</v>
      </c>
      <c r="AV150" s="99" t="str">
        <f t="shared" si="138"/>
        <v>-</v>
      </c>
      <c r="AW150" s="142"/>
      <c r="AX150" s="82" t="str">
        <f>CONCATENATE("Studiepoeng relevant for: ",'Undervisning i fag med krav'!AW150)</f>
        <v xml:space="preserve">Studiepoeng relevant for: </v>
      </c>
      <c r="AY150" s="82" t="str">
        <f>IF('Undervisning i fag med krav'!AW150=0,"-",AX150)</f>
        <v>-</v>
      </c>
      <c r="AZ150" s="136"/>
      <c r="BA150" s="84" t="b">
        <f>OR(AZ150='Krav etter opplæringslova'!$B$27,AZ150='Krav etter opplæringslova'!$B$30,AZ150='Krav etter opplæringslova'!$B$31,AZ150='Krav etter opplæringslova'!$B$34)</f>
        <v>0</v>
      </c>
      <c r="BB150" s="84" t="str">
        <f t="shared" si="139"/>
        <v>-</v>
      </c>
      <c r="BC150" s="84">
        <f t="shared" si="140"/>
        <v>30</v>
      </c>
      <c r="BD150" s="78">
        <f t="shared" si="141"/>
        <v>30</v>
      </c>
      <c r="BE150" s="78" t="str">
        <f t="shared" si="142"/>
        <v>Ja, 30 studiepoeng</v>
      </c>
      <c r="BF150" s="84" t="str">
        <f t="shared" si="143"/>
        <v>Ja, 30 studiepoeng</v>
      </c>
      <c r="BG150" s="99" t="str">
        <f t="shared" si="144"/>
        <v>-</v>
      </c>
      <c r="BH150" s="139"/>
      <c r="BI150" s="82" t="str">
        <f>CONCATENATE("Studiepoeng relevant for: ",'Undervisning i fag med krav'!BH150)</f>
        <v xml:space="preserve">Studiepoeng relevant for: </v>
      </c>
      <c r="BJ150" s="82" t="str">
        <f>IF('Undervisning i fag med krav'!BH150=0,"-",BI150)</f>
        <v>-</v>
      </c>
      <c r="BK150" s="136"/>
      <c r="BL150" s="84" t="b">
        <f>OR(BK150='Krav etter opplæringslova'!$B$27,BK150='Krav etter opplæringslova'!$B$30,BK150='Krav etter opplæringslova'!$B$31,BK150='Krav etter opplæringslova'!$B$34)</f>
        <v>0</v>
      </c>
      <c r="BM150" s="84" t="str">
        <f t="shared" si="145"/>
        <v>-</v>
      </c>
      <c r="BN150" s="84">
        <f t="shared" si="146"/>
        <v>30</v>
      </c>
      <c r="BO150" s="78">
        <f t="shared" si="147"/>
        <v>30</v>
      </c>
      <c r="BP150" s="78" t="str">
        <f t="shared" si="148"/>
        <v>Ja, 30 studiepoeng</v>
      </c>
      <c r="BQ150" s="84" t="str">
        <f t="shared" si="149"/>
        <v>Ja, 30 studiepoeng</v>
      </c>
      <c r="BR150" s="101" t="str">
        <f t="shared" si="150"/>
        <v>-</v>
      </c>
      <c r="BS150" s="142"/>
      <c r="BT150" s="82" t="str">
        <f>CONCATENATE("Studiepoeng relevant for: ",'Undervisning i fag med krav'!BS150)</f>
        <v xml:space="preserve">Studiepoeng relevant for: </v>
      </c>
      <c r="BU150" s="82" t="str">
        <f>IF('Undervisning i fag med krav'!BS150=0,"-",BT150)</f>
        <v>-</v>
      </c>
      <c r="BV150" s="136"/>
      <c r="BW150" s="84" t="b">
        <f>OR(BV150='Krav etter opplæringslova'!$B$27,BV150='Krav etter opplæringslova'!$B$30,BV150='Krav etter opplæringslova'!$B$31,BV150='Krav etter opplæringslova'!$B$34)</f>
        <v>0</v>
      </c>
      <c r="BX150" s="84" t="str">
        <f t="shared" si="151"/>
        <v>-</v>
      </c>
      <c r="BY150" s="84">
        <f t="shared" si="152"/>
        <v>30</v>
      </c>
      <c r="BZ150" s="78">
        <f t="shared" si="153"/>
        <v>30</v>
      </c>
      <c r="CA150" s="78" t="str">
        <f t="shared" si="154"/>
        <v>Ja, 30 studiepoeng</v>
      </c>
      <c r="CB150" s="84" t="str">
        <f t="shared" si="155"/>
        <v>Ja, 30 studiepoeng</v>
      </c>
      <c r="CC150" s="101" t="str">
        <f t="shared" si="156"/>
        <v>-</v>
      </c>
      <c r="CD150" s="142"/>
      <c r="CE150" s="82" t="str">
        <f>CONCATENATE("Studiepoeng relevant for: ",'Undervisning i fag med krav'!CD150)</f>
        <v xml:space="preserve">Studiepoeng relevant for: </v>
      </c>
      <c r="CF150" s="82" t="str">
        <f>IF('Undervisning i fag med krav'!CD150=0,"-",CE150)</f>
        <v>-</v>
      </c>
      <c r="CG150" s="136"/>
      <c r="CH150" s="84" t="b">
        <f>OR(CG150='Krav etter opplæringslova'!$B$27,CG150='Krav etter opplæringslova'!$B$30,CG150='Krav etter opplæringslova'!$B$31,CG150='Krav etter opplæringslova'!$B$34)</f>
        <v>0</v>
      </c>
      <c r="CI150" s="84" t="str">
        <f t="shared" si="157"/>
        <v>-</v>
      </c>
      <c r="CJ150" s="84">
        <f t="shared" si="158"/>
        <v>30</v>
      </c>
      <c r="CK150" s="78">
        <f t="shared" si="159"/>
        <v>30</v>
      </c>
      <c r="CL150" s="78" t="str">
        <f t="shared" si="160"/>
        <v>Ja, 30 studiepoeng</v>
      </c>
      <c r="CM150" s="84" t="str">
        <f t="shared" si="161"/>
        <v>Ja, 30 studiepoeng</v>
      </c>
      <c r="CN150" s="106" t="str">
        <f t="shared" si="162"/>
        <v>-</v>
      </c>
      <c r="CO150" s="44"/>
      <c r="CP150" s="45"/>
    </row>
    <row r="151" spans="1:94" s="51" customFormat="1" ht="28.5" x14ac:dyDescent="0.2">
      <c r="A151" s="49">
        <f>'Formell utdanning'!A151</f>
        <v>0</v>
      </c>
      <c r="B151" s="50">
        <f>'Formell utdanning'!B151</f>
        <v>0</v>
      </c>
      <c r="C151" s="94" t="str">
        <f t="shared" si="163"/>
        <v>-</v>
      </c>
      <c r="D151" s="95" t="str">
        <f t="shared" si="164"/>
        <v>-</v>
      </c>
      <c r="E151" s="133"/>
      <c r="F151" s="55" t="str">
        <f>CONCATENATE("Studiepoeng relevant for: ",'Undervisning i fag med krav'!E151)</f>
        <v xml:space="preserve">Studiepoeng relevant for: </v>
      </c>
      <c r="G151" s="82" t="str">
        <f>IF('Undervisning i fag med krav'!E151=0,"-",F151)</f>
        <v>-</v>
      </c>
      <c r="H151" s="136"/>
      <c r="I151" s="84" t="b">
        <f>OR(H151='Krav etter opplæringslova'!$B$27,H151='Krav etter opplæringslova'!$B$30,H151='Krav etter opplæringslova'!$B$31,H151='Krav etter opplæringslova'!$B$34)</f>
        <v>0</v>
      </c>
      <c r="J151" s="84" t="str">
        <f t="shared" si="165"/>
        <v>-</v>
      </c>
      <c r="K151" s="84">
        <f t="shared" si="166"/>
        <v>30</v>
      </c>
      <c r="L151" s="78">
        <f t="shared" si="167"/>
        <v>30</v>
      </c>
      <c r="M151" s="78" t="str">
        <f t="shared" si="120"/>
        <v>Ja, 30 studiepoeng</v>
      </c>
      <c r="N151" s="84" t="str">
        <f t="shared" si="168"/>
        <v>Ja, 30 studiepoeng</v>
      </c>
      <c r="O151" s="99" t="str">
        <f t="shared" si="169"/>
        <v>-</v>
      </c>
      <c r="P151" s="139"/>
      <c r="Q151" s="82" t="str">
        <f>CONCATENATE("Studiepoeng relevant for: ",'Undervisning i fag med krav'!P151)</f>
        <v xml:space="preserve">Studiepoeng relevant for: </v>
      </c>
      <c r="R151" s="82" t="str">
        <f>IF('Undervisning i fag med krav'!P151=0,"-",Q151)</f>
        <v>-</v>
      </c>
      <c r="S151" s="136"/>
      <c r="T151" s="84" t="b">
        <f>OR(S151='Krav etter opplæringslova'!$B$27,S151='Krav etter opplæringslova'!$B$30,S151='Krav etter opplæringslova'!$B$31,S151='Krav etter opplæringslova'!$B$34)</f>
        <v>0</v>
      </c>
      <c r="U151" s="84" t="str">
        <f t="shared" si="121"/>
        <v>-</v>
      </c>
      <c r="V151" s="84">
        <f t="shared" si="122"/>
        <v>30</v>
      </c>
      <c r="W151" s="78">
        <f t="shared" si="123"/>
        <v>30</v>
      </c>
      <c r="X151" s="78" t="str">
        <f t="shared" si="124"/>
        <v>Ja, 30 studiepoeng</v>
      </c>
      <c r="Y151" s="84" t="str">
        <f t="shared" si="125"/>
        <v>Ja, 30 studiepoeng</v>
      </c>
      <c r="Z151" s="99" t="str">
        <f t="shared" si="126"/>
        <v>-</v>
      </c>
      <c r="AA151" s="142"/>
      <c r="AB151" s="82" t="str">
        <f>CONCATENATE("Studiepoeng relevant for: ",'Undervisning i fag med krav'!AA151)</f>
        <v xml:space="preserve">Studiepoeng relevant for: </v>
      </c>
      <c r="AC151" s="82" t="str">
        <f>IF('Undervisning i fag med krav'!AA151=0,"-",AB151)</f>
        <v>-</v>
      </c>
      <c r="AD151" s="136"/>
      <c r="AE151" s="84" t="b">
        <f>OR(AD151='Krav etter opplæringslova'!$B$27,AD151='Krav etter opplæringslova'!$B$30,AD151='Krav etter opplæringslova'!$B$31,AD151='Krav etter opplæringslova'!$B$34)</f>
        <v>0</v>
      </c>
      <c r="AF151" s="84" t="str">
        <f t="shared" si="127"/>
        <v>-</v>
      </c>
      <c r="AG151" s="84">
        <f t="shared" si="128"/>
        <v>30</v>
      </c>
      <c r="AH151" s="78">
        <f t="shared" si="129"/>
        <v>30</v>
      </c>
      <c r="AI151" s="78" t="str">
        <f t="shared" si="130"/>
        <v>Ja, 30 studiepoeng</v>
      </c>
      <c r="AJ151" s="84" t="str">
        <f t="shared" si="131"/>
        <v>Ja, 30 studiepoeng</v>
      </c>
      <c r="AK151" s="99" t="str">
        <f t="shared" si="132"/>
        <v>-</v>
      </c>
      <c r="AL151" s="139"/>
      <c r="AM151" s="82" t="str">
        <f>CONCATENATE("Studiepoeng relevant for: ",'Undervisning i fag med krav'!AL151)</f>
        <v xml:space="preserve">Studiepoeng relevant for: </v>
      </c>
      <c r="AN151" s="82" t="str">
        <f>IF('Undervisning i fag med krav'!AL151=0,"-",AM151)</f>
        <v>-</v>
      </c>
      <c r="AO151" s="136"/>
      <c r="AP151" s="84" t="b">
        <f>OR(AO151='Krav etter opplæringslova'!$B$27,AO151='Krav etter opplæringslova'!$B$30,AO151='Krav etter opplæringslova'!$B$31,AO151='Krav etter opplæringslova'!$B$34)</f>
        <v>0</v>
      </c>
      <c r="AQ151" s="84" t="str">
        <f t="shared" si="133"/>
        <v>-</v>
      </c>
      <c r="AR151" s="84">
        <f t="shared" si="134"/>
        <v>30</v>
      </c>
      <c r="AS151" s="78">
        <f t="shared" si="135"/>
        <v>30</v>
      </c>
      <c r="AT151" s="78" t="str">
        <f t="shared" si="136"/>
        <v>Ja, 30 studiepoeng</v>
      </c>
      <c r="AU151" s="84" t="str">
        <f t="shared" si="137"/>
        <v>Ja, 30 studiepoeng</v>
      </c>
      <c r="AV151" s="99" t="str">
        <f t="shared" si="138"/>
        <v>-</v>
      </c>
      <c r="AW151" s="142"/>
      <c r="AX151" s="82" t="str">
        <f>CONCATENATE("Studiepoeng relevant for: ",'Undervisning i fag med krav'!AW151)</f>
        <v xml:space="preserve">Studiepoeng relevant for: </v>
      </c>
      <c r="AY151" s="82" t="str">
        <f>IF('Undervisning i fag med krav'!AW151=0,"-",AX151)</f>
        <v>-</v>
      </c>
      <c r="AZ151" s="136"/>
      <c r="BA151" s="84" t="b">
        <f>OR(AZ151='Krav etter opplæringslova'!$B$27,AZ151='Krav etter opplæringslova'!$B$30,AZ151='Krav etter opplæringslova'!$B$31,AZ151='Krav etter opplæringslova'!$B$34)</f>
        <v>0</v>
      </c>
      <c r="BB151" s="84" t="str">
        <f t="shared" si="139"/>
        <v>-</v>
      </c>
      <c r="BC151" s="84">
        <f t="shared" si="140"/>
        <v>30</v>
      </c>
      <c r="BD151" s="78">
        <f t="shared" si="141"/>
        <v>30</v>
      </c>
      <c r="BE151" s="78" t="str">
        <f t="shared" si="142"/>
        <v>Ja, 30 studiepoeng</v>
      </c>
      <c r="BF151" s="84" t="str">
        <f t="shared" si="143"/>
        <v>Ja, 30 studiepoeng</v>
      </c>
      <c r="BG151" s="99" t="str">
        <f t="shared" si="144"/>
        <v>-</v>
      </c>
      <c r="BH151" s="139"/>
      <c r="BI151" s="82" t="str">
        <f>CONCATENATE("Studiepoeng relevant for: ",'Undervisning i fag med krav'!BH151)</f>
        <v xml:space="preserve">Studiepoeng relevant for: </v>
      </c>
      <c r="BJ151" s="82" t="str">
        <f>IF('Undervisning i fag med krav'!BH151=0,"-",BI151)</f>
        <v>-</v>
      </c>
      <c r="BK151" s="136"/>
      <c r="BL151" s="84" t="b">
        <f>OR(BK151='Krav etter opplæringslova'!$B$27,BK151='Krav etter opplæringslova'!$B$30,BK151='Krav etter opplæringslova'!$B$31,BK151='Krav etter opplæringslova'!$B$34)</f>
        <v>0</v>
      </c>
      <c r="BM151" s="84" t="str">
        <f t="shared" si="145"/>
        <v>-</v>
      </c>
      <c r="BN151" s="84">
        <f t="shared" si="146"/>
        <v>30</v>
      </c>
      <c r="BO151" s="78">
        <f t="shared" si="147"/>
        <v>30</v>
      </c>
      <c r="BP151" s="78" t="str">
        <f t="shared" si="148"/>
        <v>Ja, 30 studiepoeng</v>
      </c>
      <c r="BQ151" s="84" t="str">
        <f t="shared" si="149"/>
        <v>Ja, 30 studiepoeng</v>
      </c>
      <c r="BR151" s="101" t="str">
        <f t="shared" si="150"/>
        <v>-</v>
      </c>
      <c r="BS151" s="142"/>
      <c r="BT151" s="82" t="str">
        <f>CONCATENATE("Studiepoeng relevant for: ",'Undervisning i fag med krav'!BS151)</f>
        <v xml:space="preserve">Studiepoeng relevant for: </v>
      </c>
      <c r="BU151" s="82" t="str">
        <f>IF('Undervisning i fag med krav'!BS151=0,"-",BT151)</f>
        <v>-</v>
      </c>
      <c r="BV151" s="136"/>
      <c r="BW151" s="84" t="b">
        <f>OR(BV151='Krav etter opplæringslova'!$B$27,BV151='Krav etter opplæringslova'!$B$30,BV151='Krav etter opplæringslova'!$B$31,BV151='Krav etter opplæringslova'!$B$34)</f>
        <v>0</v>
      </c>
      <c r="BX151" s="84" t="str">
        <f t="shared" si="151"/>
        <v>-</v>
      </c>
      <c r="BY151" s="84">
        <f t="shared" si="152"/>
        <v>30</v>
      </c>
      <c r="BZ151" s="78">
        <f t="shared" si="153"/>
        <v>30</v>
      </c>
      <c r="CA151" s="78" t="str">
        <f t="shared" si="154"/>
        <v>Ja, 30 studiepoeng</v>
      </c>
      <c r="CB151" s="84" t="str">
        <f t="shared" si="155"/>
        <v>Ja, 30 studiepoeng</v>
      </c>
      <c r="CC151" s="101" t="str">
        <f t="shared" si="156"/>
        <v>-</v>
      </c>
      <c r="CD151" s="142"/>
      <c r="CE151" s="82" t="str">
        <f>CONCATENATE("Studiepoeng relevant for: ",'Undervisning i fag med krav'!CD151)</f>
        <v xml:space="preserve">Studiepoeng relevant for: </v>
      </c>
      <c r="CF151" s="82" t="str">
        <f>IF('Undervisning i fag med krav'!CD151=0,"-",CE151)</f>
        <v>-</v>
      </c>
      <c r="CG151" s="136"/>
      <c r="CH151" s="84" t="b">
        <f>OR(CG151='Krav etter opplæringslova'!$B$27,CG151='Krav etter opplæringslova'!$B$30,CG151='Krav etter opplæringslova'!$B$31,CG151='Krav etter opplæringslova'!$B$34)</f>
        <v>0</v>
      </c>
      <c r="CI151" s="84" t="str">
        <f t="shared" si="157"/>
        <v>-</v>
      </c>
      <c r="CJ151" s="84">
        <f t="shared" si="158"/>
        <v>30</v>
      </c>
      <c r="CK151" s="78">
        <f t="shared" si="159"/>
        <v>30</v>
      </c>
      <c r="CL151" s="78" t="str">
        <f t="shared" si="160"/>
        <v>Ja, 30 studiepoeng</v>
      </c>
      <c r="CM151" s="84" t="str">
        <f t="shared" si="161"/>
        <v>Ja, 30 studiepoeng</v>
      </c>
      <c r="CN151" s="106" t="str">
        <f t="shared" si="162"/>
        <v>-</v>
      </c>
      <c r="CO151" s="44"/>
      <c r="CP151" s="45"/>
    </row>
    <row r="152" spans="1:94" s="51" customFormat="1" ht="28.5" x14ac:dyDescent="0.2">
      <c r="A152" s="49">
        <f>'Formell utdanning'!A152</f>
        <v>0</v>
      </c>
      <c r="B152" s="50">
        <f>'Formell utdanning'!B152</f>
        <v>0</v>
      </c>
      <c r="C152" s="94" t="str">
        <f t="shared" si="163"/>
        <v>-</v>
      </c>
      <c r="D152" s="95" t="str">
        <f t="shared" si="164"/>
        <v>-</v>
      </c>
      <c r="E152" s="133"/>
      <c r="F152" s="55" t="str">
        <f>CONCATENATE("Studiepoeng relevant for: ",'Undervisning i fag med krav'!E152)</f>
        <v xml:space="preserve">Studiepoeng relevant for: </v>
      </c>
      <c r="G152" s="82" t="str">
        <f>IF('Undervisning i fag med krav'!E152=0,"-",F152)</f>
        <v>-</v>
      </c>
      <c r="H152" s="136"/>
      <c r="I152" s="84" t="b">
        <f>OR(H152='Krav etter opplæringslova'!$B$27,H152='Krav etter opplæringslova'!$B$30,H152='Krav etter opplæringslova'!$B$31,H152='Krav etter opplæringslova'!$B$34)</f>
        <v>0</v>
      </c>
      <c r="J152" s="84" t="str">
        <f t="shared" si="165"/>
        <v>-</v>
      </c>
      <c r="K152" s="84">
        <f t="shared" si="166"/>
        <v>30</v>
      </c>
      <c r="L152" s="78">
        <f t="shared" si="167"/>
        <v>30</v>
      </c>
      <c r="M152" s="78" t="str">
        <f t="shared" si="120"/>
        <v>Ja, 30 studiepoeng</v>
      </c>
      <c r="N152" s="84" t="str">
        <f t="shared" si="168"/>
        <v>Ja, 30 studiepoeng</v>
      </c>
      <c r="O152" s="99" t="str">
        <f t="shared" si="169"/>
        <v>-</v>
      </c>
      <c r="P152" s="139"/>
      <c r="Q152" s="82" t="str">
        <f>CONCATENATE("Studiepoeng relevant for: ",'Undervisning i fag med krav'!P152)</f>
        <v xml:space="preserve">Studiepoeng relevant for: </v>
      </c>
      <c r="R152" s="82" t="str">
        <f>IF('Undervisning i fag med krav'!P152=0,"-",Q152)</f>
        <v>-</v>
      </c>
      <c r="S152" s="136"/>
      <c r="T152" s="84" t="b">
        <f>OR(S152='Krav etter opplæringslova'!$B$27,S152='Krav etter opplæringslova'!$B$30,S152='Krav etter opplæringslova'!$B$31,S152='Krav etter opplæringslova'!$B$34)</f>
        <v>0</v>
      </c>
      <c r="U152" s="84" t="str">
        <f t="shared" si="121"/>
        <v>-</v>
      </c>
      <c r="V152" s="84">
        <f t="shared" si="122"/>
        <v>30</v>
      </c>
      <c r="W152" s="78">
        <f t="shared" si="123"/>
        <v>30</v>
      </c>
      <c r="X152" s="78" t="str">
        <f t="shared" si="124"/>
        <v>Ja, 30 studiepoeng</v>
      </c>
      <c r="Y152" s="84" t="str">
        <f t="shared" si="125"/>
        <v>Ja, 30 studiepoeng</v>
      </c>
      <c r="Z152" s="99" t="str">
        <f t="shared" si="126"/>
        <v>-</v>
      </c>
      <c r="AA152" s="142"/>
      <c r="AB152" s="82" t="str">
        <f>CONCATENATE("Studiepoeng relevant for: ",'Undervisning i fag med krav'!AA152)</f>
        <v xml:space="preserve">Studiepoeng relevant for: </v>
      </c>
      <c r="AC152" s="82" t="str">
        <f>IF('Undervisning i fag med krav'!AA152=0,"-",AB152)</f>
        <v>-</v>
      </c>
      <c r="AD152" s="136"/>
      <c r="AE152" s="84" t="b">
        <f>OR(AD152='Krav etter opplæringslova'!$B$27,AD152='Krav etter opplæringslova'!$B$30,AD152='Krav etter opplæringslova'!$B$31,AD152='Krav etter opplæringslova'!$B$34)</f>
        <v>0</v>
      </c>
      <c r="AF152" s="84" t="str">
        <f t="shared" si="127"/>
        <v>-</v>
      </c>
      <c r="AG152" s="84">
        <f t="shared" si="128"/>
        <v>30</v>
      </c>
      <c r="AH152" s="78">
        <f t="shared" si="129"/>
        <v>30</v>
      </c>
      <c r="AI152" s="78" t="str">
        <f t="shared" si="130"/>
        <v>Ja, 30 studiepoeng</v>
      </c>
      <c r="AJ152" s="84" t="str">
        <f t="shared" si="131"/>
        <v>Ja, 30 studiepoeng</v>
      </c>
      <c r="AK152" s="99" t="str">
        <f t="shared" si="132"/>
        <v>-</v>
      </c>
      <c r="AL152" s="139"/>
      <c r="AM152" s="82" t="str">
        <f>CONCATENATE("Studiepoeng relevant for: ",'Undervisning i fag med krav'!AL152)</f>
        <v xml:space="preserve">Studiepoeng relevant for: </v>
      </c>
      <c r="AN152" s="82" t="str">
        <f>IF('Undervisning i fag med krav'!AL152=0,"-",AM152)</f>
        <v>-</v>
      </c>
      <c r="AO152" s="136"/>
      <c r="AP152" s="84" t="b">
        <f>OR(AO152='Krav etter opplæringslova'!$B$27,AO152='Krav etter opplæringslova'!$B$30,AO152='Krav etter opplæringslova'!$B$31,AO152='Krav etter opplæringslova'!$B$34)</f>
        <v>0</v>
      </c>
      <c r="AQ152" s="84" t="str">
        <f t="shared" si="133"/>
        <v>-</v>
      </c>
      <c r="AR152" s="84">
        <f t="shared" si="134"/>
        <v>30</v>
      </c>
      <c r="AS152" s="78">
        <f t="shared" si="135"/>
        <v>30</v>
      </c>
      <c r="AT152" s="78" t="str">
        <f t="shared" si="136"/>
        <v>Ja, 30 studiepoeng</v>
      </c>
      <c r="AU152" s="84" t="str">
        <f t="shared" si="137"/>
        <v>Ja, 30 studiepoeng</v>
      </c>
      <c r="AV152" s="99" t="str">
        <f t="shared" si="138"/>
        <v>-</v>
      </c>
      <c r="AW152" s="142"/>
      <c r="AX152" s="82" t="str">
        <f>CONCATENATE("Studiepoeng relevant for: ",'Undervisning i fag med krav'!AW152)</f>
        <v xml:space="preserve">Studiepoeng relevant for: </v>
      </c>
      <c r="AY152" s="82" t="str">
        <f>IF('Undervisning i fag med krav'!AW152=0,"-",AX152)</f>
        <v>-</v>
      </c>
      <c r="AZ152" s="136"/>
      <c r="BA152" s="84" t="b">
        <f>OR(AZ152='Krav etter opplæringslova'!$B$27,AZ152='Krav etter opplæringslova'!$B$30,AZ152='Krav etter opplæringslova'!$B$31,AZ152='Krav etter opplæringslova'!$B$34)</f>
        <v>0</v>
      </c>
      <c r="BB152" s="84" t="str">
        <f t="shared" si="139"/>
        <v>-</v>
      </c>
      <c r="BC152" s="84">
        <f t="shared" si="140"/>
        <v>30</v>
      </c>
      <c r="BD152" s="78">
        <f t="shared" si="141"/>
        <v>30</v>
      </c>
      <c r="BE152" s="78" t="str">
        <f t="shared" si="142"/>
        <v>Ja, 30 studiepoeng</v>
      </c>
      <c r="BF152" s="84" t="str">
        <f t="shared" si="143"/>
        <v>Ja, 30 studiepoeng</v>
      </c>
      <c r="BG152" s="99" t="str">
        <f t="shared" si="144"/>
        <v>-</v>
      </c>
      <c r="BH152" s="139"/>
      <c r="BI152" s="82" t="str">
        <f>CONCATENATE("Studiepoeng relevant for: ",'Undervisning i fag med krav'!BH152)</f>
        <v xml:space="preserve">Studiepoeng relevant for: </v>
      </c>
      <c r="BJ152" s="82" t="str">
        <f>IF('Undervisning i fag med krav'!BH152=0,"-",BI152)</f>
        <v>-</v>
      </c>
      <c r="BK152" s="136"/>
      <c r="BL152" s="84" t="b">
        <f>OR(BK152='Krav etter opplæringslova'!$B$27,BK152='Krav etter opplæringslova'!$B$30,BK152='Krav etter opplæringslova'!$B$31,BK152='Krav etter opplæringslova'!$B$34)</f>
        <v>0</v>
      </c>
      <c r="BM152" s="84" t="str">
        <f t="shared" si="145"/>
        <v>-</v>
      </c>
      <c r="BN152" s="84">
        <f t="shared" si="146"/>
        <v>30</v>
      </c>
      <c r="BO152" s="78">
        <f t="shared" si="147"/>
        <v>30</v>
      </c>
      <c r="BP152" s="78" t="str">
        <f t="shared" si="148"/>
        <v>Ja, 30 studiepoeng</v>
      </c>
      <c r="BQ152" s="84" t="str">
        <f t="shared" si="149"/>
        <v>Ja, 30 studiepoeng</v>
      </c>
      <c r="BR152" s="101" t="str">
        <f t="shared" si="150"/>
        <v>-</v>
      </c>
      <c r="BS152" s="142"/>
      <c r="BT152" s="82" t="str">
        <f>CONCATENATE("Studiepoeng relevant for: ",'Undervisning i fag med krav'!BS152)</f>
        <v xml:space="preserve">Studiepoeng relevant for: </v>
      </c>
      <c r="BU152" s="82" t="str">
        <f>IF('Undervisning i fag med krav'!BS152=0,"-",BT152)</f>
        <v>-</v>
      </c>
      <c r="BV152" s="136"/>
      <c r="BW152" s="84" t="b">
        <f>OR(BV152='Krav etter opplæringslova'!$B$27,BV152='Krav etter opplæringslova'!$B$30,BV152='Krav etter opplæringslova'!$B$31,BV152='Krav etter opplæringslova'!$B$34)</f>
        <v>0</v>
      </c>
      <c r="BX152" s="84" t="str">
        <f t="shared" si="151"/>
        <v>-</v>
      </c>
      <c r="BY152" s="84">
        <f t="shared" si="152"/>
        <v>30</v>
      </c>
      <c r="BZ152" s="78">
        <f t="shared" si="153"/>
        <v>30</v>
      </c>
      <c r="CA152" s="78" t="str">
        <f t="shared" si="154"/>
        <v>Ja, 30 studiepoeng</v>
      </c>
      <c r="CB152" s="84" t="str">
        <f t="shared" si="155"/>
        <v>Ja, 30 studiepoeng</v>
      </c>
      <c r="CC152" s="101" t="str">
        <f t="shared" si="156"/>
        <v>-</v>
      </c>
      <c r="CD152" s="142"/>
      <c r="CE152" s="82" t="str">
        <f>CONCATENATE("Studiepoeng relevant for: ",'Undervisning i fag med krav'!CD152)</f>
        <v xml:space="preserve">Studiepoeng relevant for: </v>
      </c>
      <c r="CF152" s="82" t="str">
        <f>IF('Undervisning i fag med krav'!CD152=0,"-",CE152)</f>
        <v>-</v>
      </c>
      <c r="CG152" s="136"/>
      <c r="CH152" s="84" t="b">
        <f>OR(CG152='Krav etter opplæringslova'!$B$27,CG152='Krav etter opplæringslova'!$B$30,CG152='Krav etter opplæringslova'!$B$31,CG152='Krav etter opplæringslova'!$B$34)</f>
        <v>0</v>
      </c>
      <c r="CI152" s="84" t="str">
        <f t="shared" si="157"/>
        <v>-</v>
      </c>
      <c r="CJ152" s="84">
        <f t="shared" si="158"/>
        <v>30</v>
      </c>
      <c r="CK152" s="78">
        <f t="shared" si="159"/>
        <v>30</v>
      </c>
      <c r="CL152" s="78" t="str">
        <f t="shared" si="160"/>
        <v>Ja, 30 studiepoeng</v>
      </c>
      <c r="CM152" s="84" t="str">
        <f t="shared" si="161"/>
        <v>Ja, 30 studiepoeng</v>
      </c>
      <c r="CN152" s="106" t="str">
        <f t="shared" si="162"/>
        <v>-</v>
      </c>
      <c r="CO152" s="44"/>
      <c r="CP152" s="45"/>
    </row>
    <row r="153" spans="1:94" s="51" customFormat="1" ht="28.5" x14ac:dyDescent="0.2">
      <c r="A153" s="49">
        <f>'Formell utdanning'!A153</f>
        <v>0</v>
      </c>
      <c r="B153" s="50">
        <f>'Formell utdanning'!B153</f>
        <v>0</v>
      </c>
      <c r="C153" s="94" t="str">
        <f t="shared" si="163"/>
        <v>-</v>
      </c>
      <c r="D153" s="95" t="str">
        <f t="shared" si="164"/>
        <v>-</v>
      </c>
      <c r="E153" s="133"/>
      <c r="F153" s="55" t="str">
        <f>CONCATENATE("Studiepoeng relevant for: ",'Undervisning i fag med krav'!E153)</f>
        <v xml:space="preserve">Studiepoeng relevant for: </v>
      </c>
      <c r="G153" s="82" t="str">
        <f>IF('Undervisning i fag med krav'!E153=0,"-",F153)</f>
        <v>-</v>
      </c>
      <c r="H153" s="136"/>
      <c r="I153" s="84" t="b">
        <f>OR(H153='Krav etter opplæringslova'!$B$27,H153='Krav etter opplæringslova'!$B$30,H153='Krav etter opplæringslova'!$B$31,H153='Krav etter opplæringslova'!$B$34)</f>
        <v>0</v>
      </c>
      <c r="J153" s="84" t="str">
        <f t="shared" si="165"/>
        <v>-</v>
      </c>
      <c r="K153" s="84">
        <f t="shared" si="166"/>
        <v>30</v>
      </c>
      <c r="L153" s="78">
        <f t="shared" si="167"/>
        <v>30</v>
      </c>
      <c r="M153" s="78" t="str">
        <f t="shared" si="120"/>
        <v>Ja, 30 studiepoeng</v>
      </c>
      <c r="N153" s="84" t="str">
        <f t="shared" si="168"/>
        <v>Ja, 30 studiepoeng</v>
      </c>
      <c r="O153" s="99" t="str">
        <f t="shared" si="169"/>
        <v>-</v>
      </c>
      <c r="P153" s="139"/>
      <c r="Q153" s="82" t="str">
        <f>CONCATENATE("Studiepoeng relevant for: ",'Undervisning i fag med krav'!P153)</f>
        <v xml:space="preserve">Studiepoeng relevant for: </v>
      </c>
      <c r="R153" s="82" t="str">
        <f>IF('Undervisning i fag med krav'!P153=0,"-",Q153)</f>
        <v>-</v>
      </c>
      <c r="S153" s="136"/>
      <c r="T153" s="84" t="b">
        <f>OR(S153='Krav etter opplæringslova'!$B$27,S153='Krav etter opplæringslova'!$B$30,S153='Krav etter opplæringslova'!$B$31,S153='Krav etter opplæringslova'!$B$34)</f>
        <v>0</v>
      </c>
      <c r="U153" s="84" t="str">
        <f t="shared" si="121"/>
        <v>-</v>
      </c>
      <c r="V153" s="84">
        <f t="shared" si="122"/>
        <v>30</v>
      </c>
      <c r="W153" s="78">
        <f t="shared" si="123"/>
        <v>30</v>
      </c>
      <c r="X153" s="78" t="str">
        <f t="shared" si="124"/>
        <v>Ja, 30 studiepoeng</v>
      </c>
      <c r="Y153" s="84" t="str">
        <f t="shared" si="125"/>
        <v>Ja, 30 studiepoeng</v>
      </c>
      <c r="Z153" s="99" t="str">
        <f t="shared" si="126"/>
        <v>-</v>
      </c>
      <c r="AA153" s="142"/>
      <c r="AB153" s="82" t="str">
        <f>CONCATENATE("Studiepoeng relevant for: ",'Undervisning i fag med krav'!AA153)</f>
        <v xml:space="preserve">Studiepoeng relevant for: </v>
      </c>
      <c r="AC153" s="82" t="str">
        <f>IF('Undervisning i fag med krav'!AA153=0,"-",AB153)</f>
        <v>-</v>
      </c>
      <c r="AD153" s="136"/>
      <c r="AE153" s="84" t="b">
        <f>OR(AD153='Krav etter opplæringslova'!$B$27,AD153='Krav etter opplæringslova'!$B$30,AD153='Krav etter opplæringslova'!$B$31,AD153='Krav etter opplæringslova'!$B$34)</f>
        <v>0</v>
      </c>
      <c r="AF153" s="84" t="str">
        <f t="shared" si="127"/>
        <v>-</v>
      </c>
      <c r="AG153" s="84">
        <f t="shared" si="128"/>
        <v>30</v>
      </c>
      <c r="AH153" s="78">
        <f t="shared" si="129"/>
        <v>30</v>
      </c>
      <c r="AI153" s="78" t="str">
        <f t="shared" si="130"/>
        <v>Ja, 30 studiepoeng</v>
      </c>
      <c r="AJ153" s="84" t="str">
        <f t="shared" si="131"/>
        <v>Ja, 30 studiepoeng</v>
      </c>
      <c r="AK153" s="99" t="str">
        <f t="shared" si="132"/>
        <v>-</v>
      </c>
      <c r="AL153" s="139"/>
      <c r="AM153" s="82" t="str">
        <f>CONCATENATE("Studiepoeng relevant for: ",'Undervisning i fag med krav'!AL153)</f>
        <v xml:space="preserve">Studiepoeng relevant for: </v>
      </c>
      <c r="AN153" s="82" t="str">
        <f>IF('Undervisning i fag med krav'!AL153=0,"-",AM153)</f>
        <v>-</v>
      </c>
      <c r="AO153" s="136"/>
      <c r="AP153" s="84" t="b">
        <f>OR(AO153='Krav etter opplæringslova'!$B$27,AO153='Krav etter opplæringslova'!$B$30,AO153='Krav etter opplæringslova'!$B$31,AO153='Krav etter opplæringslova'!$B$34)</f>
        <v>0</v>
      </c>
      <c r="AQ153" s="84" t="str">
        <f t="shared" si="133"/>
        <v>-</v>
      </c>
      <c r="AR153" s="84">
        <f t="shared" si="134"/>
        <v>30</v>
      </c>
      <c r="AS153" s="78">
        <f t="shared" si="135"/>
        <v>30</v>
      </c>
      <c r="AT153" s="78" t="str">
        <f t="shared" si="136"/>
        <v>Ja, 30 studiepoeng</v>
      </c>
      <c r="AU153" s="84" t="str">
        <f t="shared" si="137"/>
        <v>Ja, 30 studiepoeng</v>
      </c>
      <c r="AV153" s="99" t="str">
        <f t="shared" si="138"/>
        <v>-</v>
      </c>
      <c r="AW153" s="142"/>
      <c r="AX153" s="82" t="str">
        <f>CONCATENATE("Studiepoeng relevant for: ",'Undervisning i fag med krav'!AW153)</f>
        <v xml:space="preserve">Studiepoeng relevant for: </v>
      </c>
      <c r="AY153" s="82" t="str">
        <f>IF('Undervisning i fag med krav'!AW153=0,"-",AX153)</f>
        <v>-</v>
      </c>
      <c r="AZ153" s="136"/>
      <c r="BA153" s="84" t="b">
        <f>OR(AZ153='Krav etter opplæringslova'!$B$27,AZ153='Krav etter opplæringslova'!$B$30,AZ153='Krav etter opplæringslova'!$B$31,AZ153='Krav etter opplæringslova'!$B$34)</f>
        <v>0</v>
      </c>
      <c r="BB153" s="84" t="str">
        <f t="shared" si="139"/>
        <v>-</v>
      </c>
      <c r="BC153" s="84">
        <f t="shared" si="140"/>
        <v>30</v>
      </c>
      <c r="BD153" s="78">
        <f t="shared" si="141"/>
        <v>30</v>
      </c>
      <c r="BE153" s="78" t="str">
        <f t="shared" si="142"/>
        <v>Ja, 30 studiepoeng</v>
      </c>
      <c r="BF153" s="84" t="str">
        <f t="shared" si="143"/>
        <v>Ja, 30 studiepoeng</v>
      </c>
      <c r="BG153" s="99" t="str">
        <f t="shared" si="144"/>
        <v>-</v>
      </c>
      <c r="BH153" s="139"/>
      <c r="BI153" s="82" t="str">
        <f>CONCATENATE("Studiepoeng relevant for: ",'Undervisning i fag med krav'!BH153)</f>
        <v xml:space="preserve">Studiepoeng relevant for: </v>
      </c>
      <c r="BJ153" s="82" t="str">
        <f>IF('Undervisning i fag med krav'!BH153=0,"-",BI153)</f>
        <v>-</v>
      </c>
      <c r="BK153" s="136"/>
      <c r="BL153" s="84" t="b">
        <f>OR(BK153='Krav etter opplæringslova'!$B$27,BK153='Krav etter opplæringslova'!$B$30,BK153='Krav etter opplæringslova'!$B$31,BK153='Krav etter opplæringslova'!$B$34)</f>
        <v>0</v>
      </c>
      <c r="BM153" s="84" t="str">
        <f t="shared" si="145"/>
        <v>-</v>
      </c>
      <c r="BN153" s="84">
        <f t="shared" si="146"/>
        <v>30</v>
      </c>
      <c r="BO153" s="78">
        <f t="shared" si="147"/>
        <v>30</v>
      </c>
      <c r="BP153" s="78" t="str">
        <f t="shared" si="148"/>
        <v>Ja, 30 studiepoeng</v>
      </c>
      <c r="BQ153" s="84" t="str">
        <f t="shared" si="149"/>
        <v>Ja, 30 studiepoeng</v>
      </c>
      <c r="BR153" s="101" t="str">
        <f t="shared" si="150"/>
        <v>-</v>
      </c>
      <c r="BS153" s="142"/>
      <c r="BT153" s="82" t="str">
        <f>CONCATENATE("Studiepoeng relevant for: ",'Undervisning i fag med krav'!BS153)</f>
        <v xml:space="preserve">Studiepoeng relevant for: </v>
      </c>
      <c r="BU153" s="82" t="str">
        <f>IF('Undervisning i fag med krav'!BS153=0,"-",BT153)</f>
        <v>-</v>
      </c>
      <c r="BV153" s="136"/>
      <c r="BW153" s="84" t="b">
        <f>OR(BV153='Krav etter opplæringslova'!$B$27,BV153='Krav etter opplæringslova'!$B$30,BV153='Krav etter opplæringslova'!$B$31,BV153='Krav etter opplæringslova'!$B$34)</f>
        <v>0</v>
      </c>
      <c r="BX153" s="84" t="str">
        <f t="shared" si="151"/>
        <v>-</v>
      </c>
      <c r="BY153" s="84">
        <f t="shared" si="152"/>
        <v>30</v>
      </c>
      <c r="BZ153" s="78">
        <f t="shared" si="153"/>
        <v>30</v>
      </c>
      <c r="CA153" s="78" t="str">
        <f t="shared" si="154"/>
        <v>Ja, 30 studiepoeng</v>
      </c>
      <c r="CB153" s="84" t="str">
        <f t="shared" si="155"/>
        <v>Ja, 30 studiepoeng</v>
      </c>
      <c r="CC153" s="101" t="str">
        <f t="shared" si="156"/>
        <v>-</v>
      </c>
      <c r="CD153" s="142"/>
      <c r="CE153" s="82" t="str">
        <f>CONCATENATE("Studiepoeng relevant for: ",'Undervisning i fag med krav'!CD153)</f>
        <v xml:space="preserve">Studiepoeng relevant for: </v>
      </c>
      <c r="CF153" s="82" t="str">
        <f>IF('Undervisning i fag med krav'!CD153=0,"-",CE153)</f>
        <v>-</v>
      </c>
      <c r="CG153" s="136"/>
      <c r="CH153" s="84" t="b">
        <f>OR(CG153='Krav etter opplæringslova'!$B$27,CG153='Krav etter opplæringslova'!$B$30,CG153='Krav etter opplæringslova'!$B$31,CG153='Krav etter opplæringslova'!$B$34)</f>
        <v>0</v>
      </c>
      <c r="CI153" s="84" t="str">
        <f t="shared" si="157"/>
        <v>-</v>
      </c>
      <c r="CJ153" s="84">
        <f t="shared" si="158"/>
        <v>30</v>
      </c>
      <c r="CK153" s="78">
        <f t="shared" si="159"/>
        <v>30</v>
      </c>
      <c r="CL153" s="78" t="str">
        <f t="shared" si="160"/>
        <v>Ja, 30 studiepoeng</v>
      </c>
      <c r="CM153" s="84" t="str">
        <f t="shared" si="161"/>
        <v>Ja, 30 studiepoeng</v>
      </c>
      <c r="CN153" s="106" t="str">
        <f t="shared" si="162"/>
        <v>-</v>
      </c>
      <c r="CO153" s="44"/>
      <c r="CP153" s="45"/>
    </row>
    <row r="154" spans="1:94" s="51" customFormat="1" ht="28.5" x14ac:dyDescent="0.2">
      <c r="A154" s="49">
        <f>'Formell utdanning'!A154</f>
        <v>0</v>
      </c>
      <c r="B154" s="50">
        <f>'Formell utdanning'!B154</f>
        <v>0</v>
      </c>
      <c r="C154" s="94" t="str">
        <f t="shared" si="163"/>
        <v>-</v>
      </c>
      <c r="D154" s="95" t="str">
        <f t="shared" si="164"/>
        <v>-</v>
      </c>
      <c r="E154" s="133"/>
      <c r="F154" s="55" t="str">
        <f>CONCATENATE("Studiepoeng relevant for: ",'Undervisning i fag med krav'!E154)</f>
        <v xml:space="preserve">Studiepoeng relevant for: </v>
      </c>
      <c r="G154" s="82" t="str">
        <f>IF('Undervisning i fag med krav'!E154=0,"-",F154)</f>
        <v>-</v>
      </c>
      <c r="H154" s="136"/>
      <c r="I154" s="84" t="b">
        <f>OR(H154='Krav etter opplæringslova'!$B$27,H154='Krav etter opplæringslova'!$B$30,H154='Krav etter opplæringslova'!$B$31,H154='Krav etter opplæringslova'!$B$34)</f>
        <v>0</v>
      </c>
      <c r="J154" s="84" t="str">
        <f t="shared" si="165"/>
        <v>-</v>
      </c>
      <c r="K154" s="84">
        <f t="shared" si="166"/>
        <v>30</v>
      </c>
      <c r="L154" s="78">
        <f t="shared" si="167"/>
        <v>30</v>
      </c>
      <c r="M154" s="78" t="str">
        <f t="shared" si="120"/>
        <v>Ja, 30 studiepoeng</v>
      </c>
      <c r="N154" s="84" t="str">
        <f t="shared" si="168"/>
        <v>Ja, 30 studiepoeng</v>
      </c>
      <c r="O154" s="99" t="str">
        <f t="shared" si="169"/>
        <v>-</v>
      </c>
      <c r="P154" s="139"/>
      <c r="Q154" s="82" t="str">
        <f>CONCATENATE("Studiepoeng relevant for: ",'Undervisning i fag med krav'!P154)</f>
        <v xml:space="preserve">Studiepoeng relevant for: </v>
      </c>
      <c r="R154" s="82" t="str">
        <f>IF('Undervisning i fag med krav'!P154=0,"-",Q154)</f>
        <v>-</v>
      </c>
      <c r="S154" s="136"/>
      <c r="T154" s="84" t="b">
        <f>OR(S154='Krav etter opplæringslova'!$B$27,S154='Krav etter opplæringslova'!$B$30,S154='Krav etter opplæringslova'!$B$31,S154='Krav etter opplæringslova'!$B$34)</f>
        <v>0</v>
      </c>
      <c r="U154" s="84" t="str">
        <f t="shared" si="121"/>
        <v>-</v>
      </c>
      <c r="V154" s="84">
        <f t="shared" si="122"/>
        <v>30</v>
      </c>
      <c r="W154" s="78">
        <f t="shared" si="123"/>
        <v>30</v>
      </c>
      <c r="X154" s="78" t="str">
        <f t="shared" si="124"/>
        <v>Ja, 30 studiepoeng</v>
      </c>
      <c r="Y154" s="84" t="str">
        <f t="shared" si="125"/>
        <v>Ja, 30 studiepoeng</v>
      </c>
      <c r="Z154" s="99" t="str">
        <f t="shared" si="126"/>
        <v>-</v>
      </c>
      <c r="AA154" s="142"/>
      <c r="AB154" s="82" t="str">
        <f>CONCATENATE("Studiepoeng relevant for: ",'Undervisning i fag med krav'!AA154)</f>
        <v xml:space="preserve">Studiepoeng relevant for: </v>
      </c>
      <c r="AC154" s="82" t="str">
        <f>IF('Undervisning i fag med krav'!AA154=0,"-",AB154)</f>
        <v>-</v>
      </c>
      <c r="AD154" s="136"/>
      <c r="AE154" s="84" t="b">
        <f>OR(AD154='Krav etter opplæringslova'!$B$27,AD154='Krav etter opplæringslova'!$B$30,AD154='Krav etter opplæringslova'!$B$31,AD154='Krav etter opplæringslova'!$B$34)</f>
        <v>0</v>
      </c>
      <c r="AF154" s="84" t="str">
        <f t="shared" si="127"/>
        <v>-</v>
      </c>
      <c r="AG154" s="84">
        <f t="shared" si="128"/>
        <v>30</v>
      </c>
      <c r="AH154" s="78">
        <f t="shared" si="129"/>
        <v>30</v>
      </c>
      <c r="AI154" s="78" t="str">
        <f t="shared" si="130"/>
        <v>Ja, 30 studiepoeng</v>
      </c>
      <c r="AJ154" s="84" t="str">
        <f t="shared" si="131"/>
        <v>Ja, 30 studiepoeng</v>
      </c>
      <c r="AK154" s="99" t="str">
        <f t="shared" si="132"/>
        <v>-</v>
      </c>
      <c r="AL154" s="139"/>
      <c r="AM154" s="82" t="str">
        <f>CONCATENATE("Studiepoeng relevant for: ",'Undervisning i fag med krav'!AL154)</f>
        <v xml:space="preserve">Studiepoeng relevant for: </v>
      </c>
      <c r="AN154" s="82" t="str">
        <f>IF('Undervisning i fag med krav'!AL154=0,"-",AM154)</f>
        <v>-</v>
      </c>
      <c r="AO154" s="136"/>
      <c r="AP154" s="84" t="b">
        <f>OR(AO154='Krav etter opplæringslova'!$B$27,AO154='Krav etter opplæringslova'!$B$30,AO154='Krav etter opplæringslova'!$B$31,AO154='Krav etter opplæringslova'!$B$34)</f>
        <v>0</v>
      </c>
      <c r="AQ154" s="84" t="str">
        <f t="shared" si="133"/>
        <v>-</v>
      </c>
      <c r="AR154" s="84">
        <f t="shared" si="134"/>
        <v>30</v>
      </c>
      <c r="AS154" s="78">
        <f t="shared" si="135"/>
        <v>30</v>
      </c>
      <c r="AT154" s="78" t="str">
        <f t="shared" si="136"/>
        <v>Ja, 30 studiepoeng</v>
      </c>
      <c r="AU154" s="84" t="str">
        <f t="shared" si="137"/>
        <v>Ja, 30 studiepoeng</v>
      </c>
      <c r="AV154" s="99" t="str">
        <f t="shared" si="138"/>
        <v>-</v>
      </c>
      <c r="AW154" s="142"/>
      <c r="AX154" s="82" t="str">
        <f>CONCATENATE("Studiepoeng relevant for: ",'Undervisning i fag med krav'!AW154)</f>
        <v xml:space="preserve">Studiepoeng relevant for: </v>
      </c>
      <c r="AY154" s="82" t="str">
        <f>IF('Undervisning i fag med krav'!AW154=0,"-",AX154)</f>
        <v>-</v>
      </c>
      <c r="AZ154" s="136"/>
      <c r="BA154" s="84" t="b">
        <f>OR(AZ154='Krav etter opplæringslova'!$B$27,AZ154='Krav etter opplæringslova'!$B$30,AZ154='Krav etter opplæringslova'!$B$31,AZ154='Krav etter opplæringslova'!$B$34)</f>
        <v>0</v>
      </c>
      <c r="BB154" s="84" t="str">
        <f t="shared" si="139"/>
        <v>-</v>
      </c>
      <c r="BC154" s="84">
        <f t="shared" si="140"/>
        <v>30</v>
      </c>
      <c r="BD154" s="78">
        <f t="shared" si="141"/>
        <v>30</v>
      </c>
      <c r="BE154" s="78" t="str">
        <f t="shared" si="142"/>
        <v>Ja, 30 studiepoeng</v>
      </c>
      <c r="BF154" s="84" t="str">
        <f t="shared" si="143"/>
        <v>Ja, 30 studiepoeng</v>
      </c>
      <c r="BG154" s="99" t="str">
        <f t="shared" si="144"/>
        <v>-</v>
      </c>
      <c r="BH154" s="139"/>
      <c r="BI154" s="82" t="str">
        <f>CONCATENATE("Studiepoeng relevant for: ",'Undervisning i fag med krav'!BH154)</f>
        <v xml:space="preserve">Studiepoeng relevant for: </v>
      </c>
      <c r="BJ154" s="82" t="str">
        <f>IF('Undervisning i fag med krav'!BH154=0,"-",BI154)</f>
        <v>-</v>
      </c>
      <c r="BK154" s="136"/>
      <c r="BL154" s="84" t="b">
        <f>OR(BK154='Krav etter opplæringslova'!$B$27,BK154='Krav etter opplæringslova'!$B$30,BK154='Krav etter opplæringslova'!$B$31,BK154='Krav etter opplæringslova'!$B$34)</f>
        <v>0</v>
      </c>
      <c r="BM154" s="84" t="str">
        <f t="shared" si="145"/>
        <v>-</v>
      </c>
      <c r="BN154" s="84">
        <f t="shared" si="146"/>
        <v>30</v>
      </c>
      <c r="BO154" s="78">
        <f t="shared" si="147"/>
        <v>30</v>
      </c>
      <c r="BP154" s="78" t="str">
        <f t="shared" si="148"/>
        <v>Ja, 30 studiepoeng</v>
      </c>
      <c r="BQ154" s="84" t="str">
        <f t="shared" si="149"/>
        <v>Ja, 30 studiepoeng</v>
      </c>
      <c r="BR154" s="101" t="str">
        <f t="shared" si="150"/>
        <v>-</v>
      </c>
      <c r="BS154" s="142"/>
      <c r="BT154" s="82" t="str">
        <f>CONCATENATE("Studiepoeng relevant for: ",'Undervisning i fag med krav'!BS154)</f>
        <v xml:space="preserve">Studiepoeng relevant for: </v>
      </c>
      <c r="BU154" s="82" t="str">
        <f>IF('Undervisning i fag med krav'!BS154=0,"-",BT154)</f>
        <v>-</v>
      </c>
      <c r="BV154" s="136"/>
      <c r="BW154" s="84" t="b">
        <f>OR(BV154='Krav etter opplæringslova'!$B$27,BV154='Krav etter opplæringslova'!$B$30,BV154='Krav etter opplæringslova'!$B$31,BV154='Krav etter opplæringslova'!$B$34)</f>
        <v>0</v>
      </c>
      <c r="BX154" s="84" t="str">
        <f t="shared" si="151"/>
        <v>-</v>
      </c>
      <c r="BY154" s="84">
        <f t="shared" si="152"/>
        <v>30</v>
      </c>
      <c r="BZ154" s="78">
        <f t="shared" si="153"/>
        <v>30</v>
      </c>
      <c r="CA154" s="78" t="str">
        <f t="shared" si="154"/>
        <v>Ja, 30 studiepoeng</v>
      </c>
      <c r="CB154" s="84" t="str">
        <f t="shared" si="155"/>
        <v>Ja, 30 studiepoeng</v>
      </c>
      <c r="CC154" s="101" t="str">
        <f t="shared" si="156"/>
        <v>-</v>
      </c>
      <c r="CD154" s="142"/>
      <c r="CE154" s="82" t="str">
        <f>CONCATENATE("Studiepoeng relevant for: ",'Undervisning i fag med krav'!CD154)</f>
        <v xml:space="preserve">Studiepoeng relevant for: </v>
      </c>
      <c r="CF154" s="82" t="str">
        <f>IF('Undervisning i fag med krav'!CD154=0,"-",CE154)</f>
        <v>-</v>
      </c>
      <c r="CG154" s="136"/>
      <c r="CH154" s="84" t="b">
        <f>OR(CG154='Krav etter opplæringslova'!$B$27,CG154='Krav etter opplæringslova'!$B$30,CG154='Krav etter opplæringslova'!$B$31,CG154='Krav etter opplæringslova'!$B$34)</f>
        <v>0</v>
      </c>
      <c r="CI154" s="84" t="str">
        <f t="shared" si="157"/>
        <v>-</v>
      </c>
      <c r="CJ154" s="84">
        <f t="shared" si="158"/>
        <v>30</v>
      </c>
      <c r="CK154" s="78">
        <f t="shared" si="159"/>
        <v>30</v>
      </c>
      <c r="CL154" s="78" t="str">
        <f t="shared" si="160"/>
        <v>Ja, 30 studiepoeng</v>
      </c>
      <c r="CM154" s="84" t="str">
        <f t="shared" si="161"/>
        <v>Ja, 30 studiepoeng</v>
      </c>
      <c r="CN154" s="106" t="str">
        <f t="shared" si="162"/>
        <v>-</v>
      </c>
      <c r="CO154" s="44"/>
      <c r="CP154" s="45"/>
    </row>
    <row r="155" spans="1:94" s="51" customFormat="1" ht="28.5" x14ac:dyDescent="0.2">
      <c r="A155" s="49">
        <f>'Formell utdanning'!A155</f>
        <v>0</v>
      </c>
      <c r="B155" s="50">
        <f>'Formell utdanning'!B155</f>
        <v>0</v>
      </c>
      <c r="C155" s="94" t="str">
        <f t="shared" si="163"/>
        <v>-</v>
      </c>
      <c r="D155" s="95" t="str">
        <f t="shared" si="164"/>
        <v>-</v>
      </c>
      <c r="E155" s="133"/>
      <c r="F155" s="55" t="str">
        <f>CONCATENATE("Studiepoeng relevant for: ",'Undervisning i fag med krav'!E155)</f>
        <v xml:space="preserve">Studiepoeng relevant for: </v>
      </c>
      <c r="G155" s="82" t="str">
        <f>IF('Undervisning i fag med krav'!E155=0,"-",F155)</f>
        <v>-</v>
      </c>
      <c r="H155" s="136"/>
      <c r="I155" s="84" t="b">
        <f>OR(H155='Krav etter opplæringslova'!$B$27,H155='Krav etter opplæringslova'!$B$30,H155='Krav etter opplæringslova'!$B$31,H155='Krav etter opplæringslova'!$B$34)</f>
        <v>0</v>
      </c>
      <c r="J155" s="84" t="str">
        <f t="shared" si="165"/>
        <v>-</v>
      </c>
      <c r="K155" s="84">
        <f t="shared" si="166"/>
        <v>30</v>
      </c>
      <c r="L155" s="78">
        <f t="shared" si="167"/>
        <v>30</v>
      </c>
      <c r="M155" s="78" t="str">
        <f t="shared" si="120"/>
        <v>Ja, 30 studiepoeng</v>
      </c>
      <c r="N155" s="84" t="str">
        <f t="shared" si="168"/>
        <v>Ja, 30 studiepoeng</v>
      </c>
      <c r="O155" s="99" t="str">
        <f t="shared" si="169"/>
        <v>-</v>
      </c>
      <c r="P155" s="139"/>
      <c r="Q155" s="82" t="str">
        <f>CONCATENATE("Studiepoeng relevant for: ",'Undervisning i fag med krav'!P155)</f>
        <v xml:space="preserve">Studiepoeng relevant for: </v>
      </c>
      <c r="R155" s="82" t="str">
        <f>IF('Undervisning i fag med krav'!P155=0,"-",Q155)</f>
        <v>-</v>
      </c>
      <c r="S155" s="136"/>
      <c r="T155" s="84" t="b">
        <f>OR(S155='Krav etter opplæringslova'!$B$27,S155='Krav etter opplæringslova'!$B$30,S155='Krav etter opplæringslova'!$B$31,S155='Krav etter opplæringslova'!$B$34)</f>
        <v>0</v>
      </c>
      <c r="U155" s="84" t="str">
        <f t="shared" si="121"/>
        <v>-</v>
      </c>
      <c r="V155" s="84">
        <f t="shared" si="122"/>
        <v>30</v>
      </c>
      <c r="W155" s="78">
        <f t="shared" si="123"/>
        <v>30</v>
      </c>
      <c r="X155" s="78" t="str">
        <f t="shared" si="124"/>
        <v>Ja, 30 studiepoeng</v>
      </c>
      <c r="Y155" s="84" t="str">
        <f t="shared" si="125"/>
        <v>Ja, 30 studiepoeng</v>
      </c>
      <c r="Z155" s="99" t="str">
        <f t="shared" si="126"/>
        <v>-</v>
      </c>
      <c r="AA155" s="142"/>
      <c r="AB155" s="82" t="str">
        <f>CONCATENATE("Studiepoeng relevant for: ",'Undervisning i fag med krav'!AA155)</f>
        <v xml:space="preserve">Studiepoeng relevant for: </v>
      </c>
      <c r="AC155" s="82" t="str">
        <f>IF('Undervisning i fag med krav'!AA155=0,"-",AB155)</f>
        <v>-</v>
      </c>
      <c r="AD155" s="136"/>
      <c r="AE155" s="84" t="b">
        <f>OR(AD155='Krav etter opplæringslova'!$B$27,AD155='Krav etter opplæringslova'!$B$30,AD155='Krav etter opplæringslova'!$B$31,AD155='Krav etter opplæringslova'!$B$34)</f>
        <v>0</v>
      </c>
      <c r="AF155" s="84" t="str">
        <f t="shared" si="127"/>
        <v>-</v>
      </c>
      <c r="AG155" s="84">
        <f t="shared" si="128"/>
        <v>30</v>
      </c>
      <c r="AH155" s="78">
        <f t="shared" si="129"/>
        <v>30</v>
      </c>
      <c r="AI155" s="78" t="str">
        <f t="shared" si="130"/>
        <v>Ja, 30 studiepoeng</v>
      </c>
      <c r="AJ155" s="84" t="str">
        <f t="shared" si="131"/>
        <v>Ja, 30 studiepoeng</v>
      </c>
      <c r="AK155" s="99" t="str">
        <f t="shared" si="132"/>
        <v>-</v>
      </c>
      <c r="AL155" s="139"/>
      <c r="AM155" s="82" t="str">
        <f>CONCATENATE("Studiepoeng relevant for: ",'Undervisning i fag med krav'!AL155)</f>
        <v xml:space="preserve">Studiepoeng relevant for: </v>
      </c>
      <c r="AN155" s="82" t="str">
        <f>IF('Undervisning i fag med krav'!AL155=0,"-",AM155)</f>
        <v>-</v>
      </c>
      <c r="AO155" s="136"/>
      <c r="AP155" s="84" t="b">
        <f>OR(AO155='Krav etter opplæringslova'!$B$27,AO155='Krav etter opplæringslova'!$B$30,AO155='Krav etter opplæringslova'!$B$31,AO155='Krav etter opplæringslova'!$B$34)</f>
        <v>0</v>
      </c>
      <c r="AQ155" s="84" t="str">
        <f t="shared" si="133"/>
        <v>-</v>
      </c>
      <c r="AR155" s="84">
        <f t="shared" si="134"/>
        <v>30</v>
      </c>
      <c r="AS155" s="78">
        <f t="shared" si="135"/>
        <v>30</v>
      </c>
      <c r="AT155" s="78" t="str">
        <f t="shared" si="136"/>
        <v>Ja, 30 studiepoeng</v>
      </c>
      <c r="AU155" s="84" t="str">
        <f t="shared" si="137"/>
        <v>Ja, 30 studiepoeng</v>
      </c>
      <c r="AV155" s="99" t="str">
        <f t="shared" si="138"/>
        <v>-</v>
      </c>
      <c r="AW155" s="142"/>
      <c r="AX155" s="82" t="str">
        <f>CONCATENATE("Studiepoeng relevant for: ",'Undervisning i fag med krav'!AW155)</f>
        <v xml:space="preserve">Studiepoeng relevant for: </v>
      </c>
      <c r="AY155" s="82" t="str">
        <f>IF('Undervisning i fag med krav'!AW155=0,"-",AX155)</f>
        <v>-</v>
      </c>
      <c r="AZ155" s="136"/>
      <c r="BA155" s="84" t="b">
        <f>OR(AZ155='Krav etter opplæringslova'!$B$27,AZ155='Krav etter opplæringslova'!$B$30,AZ155='Krav etter opplæringslova'!$B$31,AZ155='Krav etter opplæringslova'!$B$34)</f>
        <v>0</v>
      </c>
      <c r="BB155" s="84" t="str">
        <f t="shared" si="139"/>
        <v>-</v>
      </c>
      <c r="BC155" s="84">
        <f t="shared" si="140"/>
        <v>30</v>
      </c>
      <c r="BD155" s="78">
        <f t="shared" si="141"/>
        <v>30</v>
      </c>
      <c r="BE155" s="78" t="str">
        <f t="shared" si="142"/>
        <v>Ja, 30 studiepoeng</v>
      </c>
      <c r="BF155" s="84" t="str">
        <f t="shared" si="143"/>
        <v>Ja, 30 studiepoeng</v>
      </c>
      <c r="BG155" s="99" t="str">
        <f t="shared" si="144"/>
        <v>-</v>
      </c>
      <c r="BH155" s="139"/>
      <c r="BI155" s="82" t="str">
        <f>CONCATENATE("Studiepoeng relevant for: ",'Undervisning i fag med krav'!BH155)</f>
        <v xml:space="preserve">Studiepoeng relevant for: </v>
      </c>
      <c r="BJ155" s="82" t="str">
        <f>IF('Undervisning i fag med krav'!BH155=0,"-",BI155)</f>
        <v>-</v>
      </c>
      <c r="BK155" s="136"/>
      <c r="BL155" s="84" t="b">
        <f>OR(BK155='Krav etter opplæringslova'!$B$27,BK155='Krav etter opplæringslova'!$B$30,BK155='Krav etter opplæringslova'!$B$31,BK155='Krav etter opplæringslova'!$B$34)</f>
        <v>0</v>
      </c>
      <c r="BM155" s="84" t="str">
        <f t="shared" si="145"/>
        <v>-</v>
      </c>
      <c r="BN155" s="84">
        <f t="shared" si="146"/>
        <v>30</v>
      </c>
      <c r="BO155" s="78">
        <f t="shared" si="147"/>
        <v>30</v>
      </c>
      <c r="BP155" s="78" t="str">
        <f t="shared" si="148"/>
        <v>Ja, 30 studiepoeng</v>
      </c>
      <c r="BQ155" s="84" t="str">
        <f t="shared" si="149"/>
        <v>Ja, 30 studiepoeng</v>
      </c>
      <c r="BR155" s="101" t="str">
        <f t="shared" si="150"/>
        <v>-</v>
      </c>
      <c r="BS155" s="142"/>
      <c r="BT155" s="82" t="str">
        <f>CONCATENATE("Studiepoeng relevant for: ",'Undervisning i fag med krav'!BS155)</f>
        <v xml:space="preserve">Studiepoeng relevant for: </v>
      </c>
      <c r="BU155" s="82" t="str">
        <f>IF('Undervisning i fag med krav'!BS155=0,"-",BT155)</f>
        <v>-</v>
      </c>
      <c r="BV155" s="136"/>
      <c r="BW155" s="84" t="b">
        <f>OR(BV155='Krav etter opplæringslova'!$B$27,BV155='Krav etter opplæringslova'!$B$30,BV155='Krav etter opplæringslova'!$B$31,BV155='Krav etter opplæringslova'!$B$34)</f>
        <v>0</v>
      </c>
      <c r="BX155" s="84" t="str">
        <f t="shared" si="151"/>
        <v>-</v>
      </c>
      <c r="BY155" s="84">
        <f t="shared" si="152"/>
        <v>30</v>
      </c>
      <c r="BZ155" s="78">
        <f t="shared" si="153"/>
        <v>30</v>
      </c>
      <c r="CA155" s="78" t="str">
        <f t="shared" si="154"/>
        <v>Ja, 30 studiepoeng</v>
      </c>
      <c r="CB155" s="84" t="str">
        <f t="shared" si="155"/>
        <v>Ja, 30 studiepoeng</v>
      </c>
      <c r="CC155" s="101" t="str">
        <f t="shared" si="156"/>
        <v>-</v>
      </c>
      <c r="CD155" s="142"/>
      <c r="CE155" s="82" t="str">
        <f>CONCATENATE("Studiepoeng relevant for: ",'Undervisning i fag med krav'!CD155)</f>
        <v xml:space="preserve">Studiepoeng relevant for: </v>
      </c>
      <c r="CF155" s="82" t="str">
        <f>IF('Undervisning i fag med krav'!CD155=0,"-",CE155)</f>
        <v>-</v>
      </c>
      <c r="CG155" s="136"/>
      <c r="CH155" s="84" t="b">
        <f>OR(CG155='Krav etter opplæringslova'!$B$27,CG155='Krav etter opplæringslova'!$B$30,CG155='Krav etter opplæringslova'!$B$31,CG155='Krav etter opplæringslova'!$B$34)</f>
        <v>0</v>
      </c>
      <c r="CI155" s="84" t="str">
        <f t="shared" si="157"/>
        <v>-</v>
      </c>
      <c r="CJ155" s="84">
        <f t="shared" si="158"/>
        <v>30</v>
      </c>
      <c r="CK155" s="78">
        <f t="shared" si="159"/>
        <v>30</v>
      </c>
      <c r="CL155" s="78" t="str">
        <f t="shared" si="160"/>
        <v>Ja, 30 studiepoeng</v>
      </c>
      <c r="CM155" s="84" t="str">
        <f t="shared" si="161"/>
        <v>Ja, 30 studiepoeng</v>
      </c>
      <c r="CN155" s="106" t="str">
        <f t="shared" si="162"/>
        <v>-</v>
      </c>
      <c r="CO155" s="44"/>
      <c r="CP155" s="45"/>
    </row>
    <row r="156" spans="1:94" s="51" customFormat="1" ht="28.5" x14ac:dyDescent="0.2">
      <c r="A156" s="49">
        <f>'Formell utdanning'!A156</f>
        <v>0</v>
      </c>
      <c r="B156" s="50">
        <f>'Formell utdanning'!B156</f>
        <v>0</v>
      </c>
      <c r="C156" s="94" t="str">
        <f t="shared" si="163"/>
        <v>-</v>
      </c>
      <c r="D156" s="95" t="str">
        <f t="shared" si="164"/>
        <v>-</v>
      </c>
      <c r="E156" s="133"/>
      <c r="F156" s="55" t="str">
        <f>CONCATENATE("Studiepoeng relevant for: ",'Undervisning i fag med krav'!E156)</f>
        <v xml:space="preserve">Studiepoeng relevant for: </v>
      </c>
      <c r="G156" s="82" t="str">
        <f>IF('Undervisning i fag med krav'!E156=0,"-",F156)</f>
        <v>-</v>
      </c>
      <c r="H156" s="136"/>
      <c r="I156" s="84" t="b">
        <f>OR(H156='Krav etter opplæringslova'!$B$27,H156='Krav etter opplæringslova'!$B$30,H156='Krav etter opplæringslova'!$B$31,H156='Krav etter opplæringslova'!$B$34)</f>
        <v>0</v>
      </c>
      <c r="J156" s="84" t="str">
        <f t="shared" si="165"/>
        <v>-</v>
      </c>
      <c r="K156" s="84">
        <f t="shared" si="166"/>
        <v>30</v>
      </c>
      <c r="L156" s="78">
        <f t="shared" si="167"/>
        <v>30</v>
      </c>
      <c r="M156" s="78" t="str">
        <f t="shared" si="120"/>
        <v>Ja, 30 studiepoeng</v>
      </c>
      <c r="N156" s="84" t="str">
        <f t="shared" si="168"/>
        <v>Ja, 30 studiepoeng</v>
      </c>
      <c r="O156" s="99" t="str">
        <f t="shared" si="169"/>
        <v>-</v>
      </c>
      <c r="P156" s="139"/>
      <c r="Q156" s="82" t="str">
        <f>CONCATENATE("Studiepoeng relevant for: ",'Undervisning i fag med krav'!P156)</f>
        <v xml:space="preserve">Studiepoeng relevant for: </v>
      </c>
      <c r="R156" s="82" t="str">
        <f>IF('Undervisning i fag med krav'!P156=0,"-",Q156)</f>
        <v>-</v>
      </c>
      <c r="S156" s="136"/>
      <c r="T156" s="84" t="b">
        <f>OR(S156='Krav etter opplæringslova'!$B$27,S156='Krav etter opplæringslova'!$B$30,S156='Krav etter opplæringslova'!$B$31,S156='Krav etter opplæringslova'!$B$34)</f>
        <v>0</v>
      </c>
      <c r="U156" s="84" t="str">
        <f t="shared" si="121"/>
        <v>-</v>
      </c>
      <c r="V156" s="84">
        <f t="shared" si="122"/>
        <v>30</v>
      </c>
      <c r="W156" s="78">
        <f t="shared" si="123"/>
        <v>30</v>
      </c>
      <c r="X156" s="78" t="str">
        <f t="shared" si="124"/>
        <v>Ja, 30 studiepoeng</v>
      </c>
      <c r="Y156" s="84" t="str">
        <f t="shared" si="125"/>
        <v>Ja, 30 studiepoeng</v>
      </c>
      <c r="Z156" s="99" t="str">
        <f t="shared" si="126"/>
        <v>-</v>
      </c>
      <c r="AA156" s="142"/>
      <c r="AB156" s="82" t="str">
        <f>CONCATENATE("Studiepoeng relevant for: ",'Undervisning i fag med krav'!AA156)</f>
        <v xml:space="preserve">Studiepoeng relevant for: </v>
      </c>
      <c r="AC156" s="82" t="str">
        <f>IF('Undervisning i fag med krav'!AA156=0,"-",AB156)</f>
        <v>-</v>
      </c>
      <c r="AD156" s="136"/>
      <c r="AE156" s="84" t="b">
        <f>OR(AD156='Krav etter opplæringslova'!$B$27,AD156='Krav etter opplæringslova'!$B$30,AD156='Krav etter opplæringslova'!$B$31,AD156='Krav etter opplæringslova'!$B$34)</f>
        <v>0</v>
      </c>
      <c r="AF156" s="84" t="str">
        <f t="shared" si="127"/>
        <v>-</v>
      </c>
      <c r="AG156" s="84">
        <f t="shared" si="128"/>
        <v>30</v>
      </c>
      <c r="AH156" s="78">
        <f t="shared" si="129"/>
        <v>30</v>
      </c>
      <c r="AI156" s="78" t="str">
        <f t="shared" si="130"/>
        <v>Ja, 30 studiepoeng</v>
      </c>
      <c r="AJ156" s="84" t="str">
        <f t="shared" si="131"/>
        <v>Ja, 30 studiepoeng</v>
      </c>
      <c r="AK156" s="99" t="str">
        <f t="shared" si="132"/>
        <v>-</v>
      </c>
      <c r="AL156" s="139"/>
      <c r="AM156" s="82" t="str">
        <f>CONCATENATE("Studiepoeng relevant for: ",'Undervisning i fag med krav'!AL156)</f>
        <v xml:space="preserve">Studiepoeng relevant for: </v>
      </c>
      <c r="AN156" s="82" t="str">
        <f>IF('Undervisning i fag med krav'!AL156=0,"-",AM156)</f>
        <v>-</v>
      </c>
      <c r="AO156" s="136"/>
      <c r="AP156" s="84" t="b">
        <f>OR(AO156='Krav etter opplæringslova'!$B$27,AO156='Krav etter opplæringslova'!$B$30,AO156='Krav etter opplæringslova'!$B$31,AO156='Krav etter opplæringslova'!$B$34)</f>
        <v>0</v>
      </c>
      <c r="AQ156" s="84" t="str">
        <f t="shared" si="133"/>
        <v>-</v>
      </c>
      <c r="AR156" s="84">
        <f t="shared" si="134"/>
        <v>30</v>
      </c>
      <c r="AS156" s="78">
        <f t="shared" si="135"/>
        <v>30</v>
      </c>
      <c r="AT156" s="78" t="str">
        <f t="shared" si="136"/>
        <v>Ja, 30 studiepoeng</v>
      </c>
      <c r="AU156" s="84" t="str">
        <f t="shared" si="137"/>
        <v>Ja, 30 studiepoeng</v>
      </c>
      <c r="AV156" s="99" t="str">
        <f t="shared" si="138"/>
        <v>-</v>
      </c>
      <c r="AW156" s="142"/>
      <c r="AX156" s="82" t="str">
        <f>CONCATENATE("Studiepoeng relevant for: ",'Undervisning i fag med krav'!AW156)</f>
        <v xml:space="preserve">Studiepoeng relevant for: </v>
      </c>
      <c r="AY156" s="82" t="str">
        <f>IF('Undervisning i fag med krav'!AW156=0,"-",AX156)</f>
        <v>-</v>
      </c>
      <c r="AZ156" s="136"/>
      <c r="BA156" s="84" t="b">
        <f>OR(AZ156='Krav etter opplæringslova'!$B$27,AZ156='Krav etter opplæringslova'!$B$30,AZ156='Krav etter opplæringslova'!$B$31,AZ156='Krav etter opplæringslova'!$B$34)</f>
        <v>0</v>
      </c>
      <c r="BB156" s="84" t="str">
        <f t="shared" si="139"/>
        <v>-</v>
      </c>
      <c r="BC156" s="84">
        <f t="shared" si="140"/>
        <v>30</v>
      </c>
      <c r="BD156" s="78">
        <f t="shared" si="141"/>
        <v>30</v>
      </c>
      <c r="BE156" s="78" t="str">
        <f t="shared" si="142"/>
        <v>Ja, 30 studiepoeng</v>
      </c>
      <c r="BF156" s="84" t="str">
        <f t="shared" si="143"/>
        <v>Ja, 30 studiepoeng</v>
      </c>
      <c r="BG156" s="99" t="str">
        <f t="shared" si="144"/>
        <v>-</v>
      </c>
      <c r="BH156" s="139"/>
      <c r="BI156" s="82" t="str">
        <f>CONCATENATE("Studiepoeng relevant for: ",'Undervisning i fag med krav'!BH156)</f>
        <v xml:space="preserve">Studiepoeng relevant for: </v>
      </c>
      <c r="BJ156" s="82" t="str">
        <f>IF('Undervisning i fag med krav'!BH156=0,"-",BI156)</f>
        <v>-</v>
      </c>
      <c r="BK156" s="136"/>
      <c r="BL156" s="84" t="b">
        <f>OR(BK156='Krav etter opplæringslova'!$B$27,BK156='Krav etter opplæringslova'!$B$30,BK156='Krav etter opplæringslova'!$B$31,BK156='Krav etter opplæringslova'!$B$34)</f>
        <v>0</v>
      </c>
      <c r="BM156" s="84" t="str">
        <f t="shared" si="145"/>
        <v>-</v>
      </c>
      <c r="BN156" s="84">
        <f t="shared" si="146"/>
        <v>30</v>
      </c>
      <c r="BO156" s="78">
        <f t="shared" si="147"/>
        <v>30</v>
      </c>
      <c r="BP156" s="78" t="str">
        <f t="shared" si="148"/>
        <v>Ja, 30 studiepoeng</v>
      </c>
      <c r="BQ156" s="84" t="str">
        <f t="shared" si="149"/>
        <v>Ja, 30 studiepoeng</v>
      </c>
      <c r="BR156" s="101" t="str">
        <f t="shared" si="150"/>
        <v>-</v>
      </c>
      <c r="BS156" s="142"/>
      <c r="BT156" s="82" t="str">
        <f>CONCATENATE("Studiepoeng relevant for: ",'Undervisning i fag med krav'!BS156)</f>
        <v xml:space="preserve">Studiepoeng relevant for: </v>
      </c>
      <c r="BU156" s="82" t="str">
        <f>IF('Undervisning i fag med krav'!BS156=0,"-",BT156)</f>
        <v>-</v>
      </c>
      <c r="BV156" s="136"/>
      <c r="BW156" s="84" t="b">
        <f>OR(BV156='Krav etter opplæringslova'!$B$27,BV156='Krav etter opplæringslova'!$B$30,BV156='Krav etter opplæringslova'!$B$31,BV156='Krav etter opplæringslova'!$B$34)</f>
        <v>0</v>
      </c>
      <c r="BX156" s="84" t="str">
        <f t="shared" si="151"/>
        <v>-</v>
      </c>
      <c r="BY156" s="84">
        <f t="shared" si="152"/>
        <v>30</v>
      </c>
      <c r="BZ156" s="78">
        <f t="shared" si="153"/>
        <v>30</v>
      </c>
      <c r="CA156" s="78" t="str">
        <f t="shared" si="154"/>
        <v>Ja, 30 studiepoeng</v>
      </c>
      <c r="CB156" s="84" t="str">
        <f t="shared" si="155"/>
        <v>Ja, 30 studiepoeng</v>
      </c>
      <c r="CC156" s="101" t="str">
        <f t="shared" si="156"/>
        <v>-</v>
      </c>
      <c r="CD156" s="142"/>
      <c r="CE156" s="82" t="str">
        <f>CONCATENATE("Studiepoeng relevant for: ",'Undervisning i fag med krav'!CD156)</f>
        <v xml:space="preserve">Studiepoeng relevant for: </v>
      </c>
      <c r="CF156" s="82" t="str">
        <f>IF('Undervisning i fag med krav'!CD156=0,"-",CE156)</f>
        <v>-</v>
      </c>
      <c r="CG156" s="136"/>
      <c r="CH156" s="84" t="b">
        <f>OR(CG156='Krav etter opplæringslova'!$B$27,CG156='Krav etter opplæringslova'!$B$30,CG156='Krav etter opplæringslova'!$B$31,CG156='Krav etter opplæringslova'!$B$34)</f>
        <v>0</v>
      </c>
      <c r="CI156" s="84" t="str">
        <f t="shared" si="157"/>
        <v>-</v>
      </c>
      <c r="CJ156" s="84">
        <f t="shared" si="158"/>
        <v>30</v>
      </c>
      <c r="CK156" s="78">
        <f t="shared" si="159"/>
        <v>30</v>
      </c>
      <c r="CL156" s="78" t="str">
        <f t="shared" si="160"/>
        <v>Ja, 30 studiepoeng</v>
      </c>
      <c r="CM156" s="84" t="str">
        <f t="shared" si="161"/>
        <v>Ja, 30 studiepoeng</v>
      </c>
      <c r="CN156" s="106" t="str">
        <f t="shared" si="162"/>
        <v>-</v>
      </c>
      <c r="CO156" s="44"/>
      <c r="CP156" s="45"/>
    </row>
    <row r="157" spans="1:94" s="51" customFormat="1" ht="28.5" x14ac:dyDescent="0.2">
      <c r="A157" s="49">
        <f>'Formell utdanning'!A157</f>
        <v>0</v>
      </c>
      <c r="B157" s="50">
        <f>'Formell utdanning'!B157</f>
        <v>0</v>
      </c>
      <c r="C157" s="94" t="str">
        <f t="shared" si="163"/>
        <v>-</v>
      </c>
      <c r="D157" s="95" t="str">
        <f t="shared" si="164"/>
        <v>-</v>
      </c>
      <c r="E157" s="133"/>
      <c r="F157" s="55" t="str">
        <f>CONCATENATE("Studiepoeng relevant for: ",'Undervisning i fag med krav'!E157)</f>
        <v xml:space="preserve">Studiepoeng relevant for: </v>
      </c>
      <c r="G157" s="82" t="str">
        <f>IF('Undervisning i fag med krav'!E157=0,"-",F157)</f>
        <v>-</v>
      </c>
      <c r="H157" s="136"/>
      <c r="I157" s="84" t="b">
        <f>OR(H157='Krav etter opplæringslova'!$B$27,H157='Krav etter opplæringslova'!$B$30,H157='Krav etter opplæringslova'!$B$31,H157='Krav etter opplæringslova'!$B$34)</f>
        <v>0</v>
      </c>
      <c r="J157" s="84" t="str">
        <f t="shared" si="165"/>
        <v>-</v>
      </c>
      <c r="K157" s="84">
        <f t="shared" si="166"/>
        <v>30</v>
      </c>
      <c r="L157" s="78">
        <f t="shared" si="167"/>
        <v>30</v>
      </c>
      <c r="M157" s="78" t="str">
        <f t="shared" si="120"/>
        <v>Ja, 30 studiepoeng</v>
      </c>
      <c r="N157" s="84" t="str">
        <f t="shared" si="168"/>
        <v>Ja, 30 studiepoeng</v>
      </c>
      <c r="O157" s="99" t="str">
        <f t="shared" si="169"/>
        <v>-</v>
      </c>
      <c r="P157" s="139"/>
      <c r="Q157" s="82" t="str">
        <f>CONCATENATE("Studiepoeng relevant for: ",'Undervisning i fag med krav'!P157)</f>
        <v xml:space="preserve">Studiepoeng relevant for: </v>
      </c>
      <c r="R157" s="82" t="str">
        <f>IF('Undervisning i fag med krav'!P157=0,"-",Q157)</f>
        <v>-</v>
      </c>
      <c r="S157" s="136"/>
      <c r="T157" s="84" t="b">
        <f>OR(S157='Krav etter opplæringslova'!$B$27,S157='Krav etter opplæringslova'!$B$30,S157='Krav etter opplæringslova'!$B$31,S157='Krav etter opplæringslova'!$B$34)</f>
        <v>0</v>
      </c>
      <c r="U157" s="84" t="str">
        <f t="shared" si="121"/>
        <v>-</v>
      </c>
      <c r="V157" s="84">
        <f t="shared" si="122"/>
        <v>30</v>
      </c>
      <c r="W157" s="78">
        <f t="shared" si="123"/>
        <v>30</v>
      </c>
      <c r="X157" s="78" t="str">
        <f t="shared" si="124"/>
        <v>Ja, 30 studiepoeng</v>
      </c>
      <c r="Y157" s="84" t="str">
        <f t="shared" si="125"/>
        <v>Ja, 30 studiepoeng</v>
      </c>
      <c r="Z157" s="99" t="str">
        <f t="shared" si="126"/>
        <v>-</v>
      </c>
      <c r="AA157" s="142"/>
      <c r="AB157" s="82" t="str">
        <f>CONCATENATE("Studiepoeng relevant for: ",'Undervisning i fag med krav'!AA157)</f>
        <v xml:space="preserve">Studiepoeng relevant for: </v>
      </c>
      <c r="AC157" s="82" t="str">
        <f>IF('Undervisning i fag med krav'!AA157=0,"-",AB157)</f>
        <v>-</v>
      </c>
      <c r="AD157" s="136"/>
      <c r="AE157" s="84" t="b">
        <f>OR(AD157='Krav etter opplæringslova'!$B$27,AD157='Krav etter opplæringslova'!$B$30,AD157='Krav etter opplæringslova'!$B$31,AD157='Krav etter opplæringslova'!$B$34)</f>
        <v>0</v>
      </c>
      <c r="AF157" s="84" t="str">
        <f t="shared" si="127"/>
        <v>-</v>
      </c>
      <c r="AG157" s="84">
        <f t="shared" si="128"/>
        <v>30</v>
      </c>
      <c r="AH157" s="78">
        <f t="shared" si="129"/>
        <v>30</v>
      </c>
      <c r="AI157" s="78" t="str">
        <f t="shared" si="130"/>
        <v>Ja, 30 studiepoeng</v>
      </c>
      <c r="AJ157" s="84" t="str">
        <f t="shared" si="131"/>
        <v>Ja, 30 studiepoeng</v>
      </c>
      <c r="AK157" s="99" t="str">
        <f t="shared" si="132"/>
        <v>-</v>
      </c>
      <c r="AL157" s="139"/>
      <c r="AM157" s="82" t="str">
        <f>CONCATENATE("Studiepoeng relevant for: ",'Undervisning i fag med krav'!AL157)</f>
        <v xml:space="preserve">Studiepoeng relevant for: </v>
      </c>
      <c r="AN157" s="82" t="str">
        <f>IF('Undervisning i fag med krav'!AL157=0,"-",AM157)</f>
        <v>-</v>
      </c>
      <c r="AO157" s="136"/>
      <c r="AP157" s="84" t="b">
        <f>OR(AO157='Krav etter opplæringslova'!$B$27,AO157='Krav etter opplæringslova'!$B$30,AO157='Krav etter opplæringslova'!$B$31,AO157='Krav etter opplæringslova'!$B$34)</f>
        <v>0</v>
      </c>
      <c r="AQ157" s="84" t="str">
        <f t="shared" si="133"/>
        <v>-</v>
      </c>
      <c r="AR157" s="84">
        <f t="shared" si="134"/>
        <v>30</v>
      </c>
      <c r="AS157" s="78">
        <f t="shared" si="135"/>
        <v>30</v>
      </c>
      <c r="AT157" s="78" t="str">
        <f t="shared" si="136"/>
        <v>Ja, 30 studiepoeng</v>
      </c>
      <c r="AU157" s="84" t="str">
        <f t="shared" si="137"/>
        <v>Ja, 30 studiepoeng</v>
      </c>
      <c r="AV157" s="99" t="str">
        <f t="shared" si="138"/>
        <v>-</v>
      </c>
      <c r="AW157" s="142"/>
      <c r="AX157" s="82" t="str">
        <f>CONCATENATE("Studiepoeng relevant for: ",'Undervisning i fag med krav'!AW157)</f>
        <v xml:space="preserve">Studiepoeng relevant for: </v>
      </c>
      <c r="AY157" s="82" t="str">
        <f>IF('Undervisning i fag med krav'!AW157=0,"-",AX157)</f>
        <v>-</v>
      </c>
      <c r="AZ157" s="136"/>
      <c r="BA157" s="84" t="b">
        <f>OR(AZ157='Krav etter opplæringslova'!$B$27,AZ157='Krav etter opplæringslova'!$B$30,AZ157='Krav etter opplæringslova'!$B$31,AZ157='Krav etter opplæringslova'!$B$34)</f>
        <v>0</v>
      </c>
      <c r="BB157" s="84" t="str">
        <f t="shared" si="139"/>
        <v>-</v>
      </c>
      <c r="BC157" s="84">
        <f t="shared" si="140"/>
        <v>30</v>
      </c>
      <c r="BD157" s="78">
        <f t="shared" si="141"/>
        <v>30</v>
      </c>
      <c r="BE157" s="78" t="str">
        <f t="shared" si="142"/>
        <v>Ja, 30 studiepoeng</v>
      </c>
      <c r="BF157" s="84" t="str">
        <f t="shared" si="143"/>
        <v>Ja, 30 studiepoeng</v>
      </c>
      <c r="BG157" s="99" t="str">
        <f t="shared" si="144"/>
        <v>-</v>
      </c>
      <c r="BH157" s="139"/>
      <c r="BI157" s="82" t="str">
        <f>CONCATENATE("Studiepoeng relevant for: ",'Undervisning i fag med krav'!BH157)</f>
        <v xml:space="preserve">Studiepoeng relevant for: </v>
      </c>
      <c r="BJ157" s="82" t="str">
        <f>IF('Undervisning i fag med krav'!BH157=0,"-",BI157)</f>
        <v>-</v>
      </c>
      <c r="BK157" s="136"/>
      <c r="BL157" s="84" t="b">
        <f>OR(BK157='Krav etter opplæringslova'!$B$27,BK157='Krav etter opplæringslova'!$B$30,BK157='Krav etter opplæringslova'!$B$31,BK157='Krav etter opplæringslova'!$B$34)</f>
        <v>0</v>
      </c>
      <c r="BM157" s="84" t="str">
        <f t="shared" si="145"/>
        <v>-</v>
      </c>
      <c r="BN157" s="84">
        <f t="shared" si="146"/>
        <v>30</v>
      </c>
      <c r="BO157" s="78">
        <f t="shared" si="147"/>
        <v>30</v>
      </c>
      <c r="BP157" s="78" t="str">
        <f t="shared" si="148"/>
        <v>Ja, 30 studiepoeng</v>
      </c>
      <c r="BQ157" s="84" t="str">
        <f t="shared" si="149"/>
        <v>Ja, 30 studiepoeng</v>
      </c>
      <c r="BR157" s="101" t="str">
        <f t="shared" si="150"/>
        <v>-</v>
      </c>
      <c r="BS157" s="142"/>
      <c r="BT157" s="82" t="str">
        <f>CONCATENATE("Studiepoeng relevant for: ",'Undervisning i fag med krav'!BS157)</f>
        <v xml:space="preserve">Studiepoeng relevant for: </v>
      </c>
      <c r="BU157" s="82" t="str">
        <f>IF('Undervisning i fag med krav'!BS157=0,"-",BT157)</f>
        <v>-</v>
      </c>
      <c r="BV157" s="136"/>
      <c r="BW157" s="84" t="b">
        <f>OR(BV157='Krav etter opplæringslova'!$B$27,BV157='Krav etter opplæringslova'!$B$30,BV157='Krav etter opplæringslova'!$B$31,BV157='Krav etter opplæringslova'!$B$34)</f>
        <v>0</v>
      </c>
      <c r="BX157" s="84" t="str">
        <f t="shared" si="151"/>
        <v>-</v>
      </c>
      <c r="BY157" s="84">
        <f t="shared" si="152"/>
        <v>30</v>
      </c>
      <c r="BZ157" s="78">
        <f t="shared" si="153"/>
        <v>30</v>
      </c>
      <c r="CA157" s="78" t="str">
        <f t="shared" si="154"/>
        <v>Ja, 30 studiepoeng</v>
      </c>
      <c r="CB157" s="84" t="str">
        <f t="shared" si="155"/>
        <v>Ja, 30 studiepoeng</v>
      </c>
      <c r="CC157" s="101" t="str">
        <f t="shared" si="156"/>
        <v>-</v>
      </c>
      <c r="CD157" s="142"/>
      <c r="CE157" s="82" t="str">
        <f>CONCATENATE("Studiepoeng relevant for: ",'Undervisning i fag med krav'!CD157)</f>
        <v xml:space="preserve">Studiepoeng relevant for: </v>
      </c>
      <c r="CF157" s="82" t="str">
        <f>IF('Undervisning i fag med krav'!CD157=0,"-",CE157)</f>
        <v>-</v>
      </c>
      <c r="CG157" s="136"/>
      <c r="CH157" s="84" t="b">
        <f>OR(CG157='Krav etter opplæringslova'!$B$27,CG157='Krav etter opplæringslova'!$B$30,CG157='Krav etter opplæringslova'!$B$31,CG157='Krav etter opplæringslova'!$B$34)</f>
        <v>0</v>
      </c>
      <c r="CI157" s="84" t="str">
        <f t="shared" si="157"/>
        <v>-</v>
      </c>
      <c r="CJ157" s="84">
        <f t="shared" si="158"/>
        <v>30</v>
      </c>
      <c r="CK157" s="78">
        <f t="shared" si="159"/>
        <v>30</v>
      </c>
      <c r="CL157" s="78" t="str">
        <f t="shared" si="160"/>
        <v>Ja, 30 studiepoeng</v>
      </c>
      <c r="CM157" s="84" t="str">
        <f t="shared" si="161"/>
        <v>Ja, 30 studiepoeng</v>
      </c>
      <c r="CN157" s="106" t="str">
        <f t="shared" si="162"/>
        <v>-</v>
      </c>
      <c r="CO157" s="44"/>
      <c r="CP157" s="45"/>
    </row>
    <row r="158" spans="1:94" s="51" customFormat="1" ht="28.5" x14ac:dyDescent="0.2">
      <c r="A158" s="49">
        <f>'Formell utdanning'!A158</f>
        <v>0</v>
      </c>
      <c r="B158" s="50">
        <f>'Formell utdanning'!B158</f>
        <v>0</v>
      </c>
      <c r="C158" s="94" t="str">
        <f t="shared" si="163"/>
        <v>-</v>
      </c>
      <c r="D158" s="95" t="str">
        <f t="shared" si="164"/>
        <v>-</v>
      </c>
      <c r="E158" s="133"/>
      <c r="F158" s="55" t="str">
        <f>CONCATENATE("Studiepoeng relevant for: ",'Undervisning i fag med krav'!E158)</f>
        <v xml:space="preserve">Studiepoeng relevant for: </v>
      </c>
      <c r="G158" s="82" t="str">
        <f>IF('Undervisning i fag med krav'!E158=0,"-",F158)</f>
        <v>-</v>
      </c>
      <c r="H158" s="136"/>
      <c r="I158" s="84" t="b">
        <f>OR(H158='Krav etter opplæringslova'!$B$27,H158='Krav etter opplæringslova'!$B$30,H158='Krav etter opplæringslova'!$B$31,H158='Krav etter opplæringslova'!$B$34)</f>
        <v>0</v>
      </c>
      <c r="J158" s="84" t="str">
        <f t="shared" si="165"/>
        <v>-</v>
      </c>
      <c r="K158" s="84">
        <f t="shared" si="166"/>
        <v>30</v>
      </c>
      <c r="L158" s="78">
        <f t="shared" si="167"/>
        <v>30</v>
      </c>
      <c r="M158" s="78" t="str">
        <f t="shared" si="120"/>
        <v>Ja, 30 studiepoeng</v>
      </c>
      <c r="N158" s="84" t="str">
        <f t="shared" si="168"/>
        <v>Ja, 30 studiepoeng</v>
      </c>
      <c r="O158" s="99" t="str">
        <f t="shared" si="169"/>
        <v>-</v>
      </c>
      <c r="P158" s="139"/>
      <c r="Q158" s="82" t="str">
        <f>CONCATENATE("Studiepoeng relevant for: ",'Undervisning i fag med krav'!P158)</f>
        <v xml:space="preserve">Studiepoeng relevant for: </v>
      </c>
      <c r="R158" s="82" t="str">
        <f>IF('Undervisning i fag med krav'!P158=0,"-",Q158)</f>
        <v>-</v>
      </c>
      <c r="S158" s="136"/>
      <c r="T158" s="84" t="b">
        <f>OR(S158='Krav etter opplæringslova'!$B$27,S158='Krav etter opplæringslova'!$B$30,S158='Krav etter opplæringslova'!$B$31,S158='Krav etter opplæringslova'!$B$34)</f>
        <v>0</v>
      </c>
      <c r="U158" s="84" t="str">
        <f t="shared" si="121"/>
        <v>-</v>
      </c>
      <c r="V158" s="84">
        <f t="shared" si="122"/>
        <v>30</v>
      </c>
      <c r="W158" s="78">
        <f t="shared" si="123"/>
        <v>30</v>
      </c>
      <c r="X158" s="78" t="str">
        <f t="shared" si="124"/>
        <v>Ja, 30 studiepoeng</v>
      </c>
      <c r="Y158" s="84" t="str">
        <f t="shared" si="125"/>
        <v>Ja, 30 studiepoeng</v>
      </c>
      <c r="Z158" s="99" t="str">
        <f t="shared" si="126"/>
        <v>-</v>
      </c>
      <c r="AA158" s="142"/>
      <c r="AB158" s="82" t="str">
        <f>CONCATENATE("Studiepoeng relevant for: ",'Undervisning i fag med krav'!AA158)</f>
        <v xml:space="preserve">Studiepoeng relevant for: </v>
      </c>
      <c r="AC158" s="82" t="str">
        <f>IF('Undervisning i fag med krav'!AA158=0,"-",AB158)</f>
        <v>-</v>
      </c>
      <c r="AD158" s="136"/>
      <c r="AE158" s="84" t="b">
        <f>OR(AD158='Krav etter opplæringslova'!$B$27,AD158='Krav etter opplæringslova'!$B$30,AD158='Krav etter opplæringslova'!$B$31,AD158='Krav etter opplæringslova'!$B$34)</f>
        <v>0</v>
      </c>
      <c r="AF158" s="84" t="str">
        <f t="shared" si="127"/>
        <v>-</v>
      </c>
      <c r="AG158" s="84">
        <f t="shared" si="128"/>
        <v>30</v>
      </c>
      <c r="AH158" s="78">
        <f t="shared" si="129"/>
        <v>30</v>
      </c>
      <c r="AI158" s="78" t="str">
        <f t="shared" si="130"/>
        <v>Ja, 30 studiepoeng</v>
      </c>
      <c r="AJ158" s="84" t="str">
        <f t="shared" si="131"/>
        <v>Ja, 30 studiepoeng</v>
      </c>
      <c r="AK158" s="99" t="str">
        <f t="shared" si="132"/>
        <v>-</v>
      </c>
      <c r="AL158" s="139"/>
      <c r="AM158" s="82" t="str">
        <f>CONCATENATE("Studiepoeng relevant for: ",'Undervisning i fag med krav'!AL158)</f>
        <v xml:space="preserve">Studiepoeng relevant for: </v>
      </c>
      <c r="AN158" s="82" t="str">
        <f>IF('Undervisning i fag med krav'!AL158=0,"-",AM158)</f>
        <v>-</v>
      </c>
      <c r="AO158" s="136"/>
      <c r="AP158" s="84" t="b">
        <f>OR(AO158='Krav etter opplæringslova'!$B$27,AO158='Krav etter opplæringslova'!$B$30,AO158='Krav etter opplæringslova'!$B$31,AO158='Krav etter opplæringslova'!$B$34)</f>
        <v>0</v>
      </c>
      <c r="AQ158" s="84" t="str">
        <f t="shared" si="133"/>
        <v>-</v>
      </c>
      <c r="AR158" s="84">
        <f t="shared" si="134"/>
        <v>30</v>
      </c>
      <c r="AS158" s="78">
        <f t="shared" si="135"/>
        <v>30</v>
      </c>
      <c r="AT158" s="78" t="str">
        <f t="shared" si="136"/>
        <v>Ja, 30 studiepoeng</v>
      </c>
      <c r="AU158" s="84" t="str">
        <f t="shared" si="137"/>
        <v>Ja, 30 studiepoeng</v>
      </c>
      <c r="AV158" s="99" t="str">
        <f t="shared" si="138"/>
        <v>-</v>
      </c>
      <c r="AW158" s="142"/>
      <c r="AX158" s="82" t="str">
        <f>CONCATENATE("Studiepoeng relevant for: ",'Undervisning i fag med krav'!AW158)</f>
        <v xml:space="preserve">Studiepoeng relevant for: </v>
      </c>
      <c r="AY158" s="82" t="str">
        <f>IF('Undervisning i fag med krav'!AW158=0,"-",AX158)</f>
        <v>-</v>
      </c>
      <c r="AZ158" s="136"/>
      <c r="BA158" s="84" t="b">
        <f>OR(AZ158='Krav etter opplæringslova'!$B$27,AZ158='Krav etter opplæringslova'!$B$30,AZ158='Krav etter opplæringslova'!$B$31,AZ158='Krav etter opplæringslova'!$B$34)</f>
        <v>0</v>
      </c>
      <c r="BB158" s="84" t="str">
        <f t="shared" si="139"/>
        <v>-</v>
      </c>
      <c r="BC158" s="84">
        <f t="shared" si="140"/>
        <v>30</v>
      </c>
      <c r="BD158" s="78">
        <f t="shared" si="141"/>
        <v>30</v>
      </c>
      <c r="BE158" s="78" t="str">
        <f t="shared" si="142"/>
        <v>Ja, 30 studiepoeng</v>
      </c>
      <c r="BF158" s="84" t="str">
        <f t="shared" si="143"/>
        <v>Ja, 30 studiepoeng</v>
      </c>
      <c r="BG158" s="99" t="str">
        <f t="shared" si="144"/>
        <v>-</v>
      </c>
      <c r="BH158" s="139"/>
      <c r="BI158" s="82" t="str">
        <f>CONCATENATE("Studiepoeng relevant for: ",'Undervisning i fag med krav'!BH158)</f>
        <v xml:space="preserve">Studiepoeng relevant for: </v>
      </c>
      <c r="BJ158" s="82" t="str">
        <f>IF('Undervisning i fag med krav'!BH158=0,"-",BI158)</f>
        <v>-</v>
      </c>
      <c r="BK158" s="136"/>
      <c r="BL158" s="84" t="b">
        <f>OR(BK158='Krav etter opplæringslova'!$B$27,BK158='Krav etter opplæringslova'!$B$30,BK158='Krav etter opplæringslova'!$B$31,BK158='Krav etter opplæringslova'!$B$34)</f>
        <v>0</v>
      </c>
      <c r="BM158" s="84" t="str">
        <f t="shared" si="145"/>
        <v>-</v>
      </c>
      <c r="BN158" s="84">
        <f t="shared" si="146"/>
        <v>30</v>
      </c>
      <c r="BO158" s="78">
        <f t="shared" si="147"/>
        <v>30</v>
      </c>
      <c r="BP158" s="78" t="str">
        <f t="shared" si="148"/>
        <v>Ja, 30 studiepoeng</v>
      </c>
      <c r="BQ158" s="84" t="str">
        <f t="shared" si="149"/>
        <v>Ja, 30 studiepoeng</v>
      </c>
      <c r="BR158" s="101" t="str">
        <f t="shared" si="150"/>
        <v>-</v>
      </c>
      <c r="BS158" s="142"/>
      <c r="BT158" s="82" t="str">
        <f>CONCATENATE("Studiepoeng relevant for: ",'Undervisning i fag med krav'!BS158)</f>
        <v xml:space="preserve">Studiepoeng relevant for: </v>
      </c>
      <c r="BU158" s="82" t="str">
        <f>IF('Undervisning i fag med krav'!BS158=0,"-",BT158)</f>
        <v>-</v>
      </c>
      <c r="BV158" s="136"/>
      <c r="BW158" s="84" t="b">
        <f>OR(BV158='Krav etter opplæringslova'!$B$27,BV158='Krav etter opplæringslova'!$B$30,BV158='Krav etter opplæringslova'!$B$31,BV158='Krav etter opplæringslova'!$B$34)</f>
        <v>0</v>
      </c>
      <c r="BX158" s="84" t="str">
        <f t="shared" si="151"/>
        <v>-</v>
      </c>
      <c r="BY158" s="84">
        <f t="shared" si="152"/>
        <v>30</v>
      </c>
      <c r="BZ158" s="78">
        <f t="shared" si="153"/>
        <v>30</v>
      </c>
      <c r="CA158" s="78" t="str">
        <f t="shared" si="154"/>
        <v>Ja, 30 studiepoeng</v>
      </c>
      <c r="CB158" s="84" t="str">
        <f t="shared" si="155"/>
        <v>Ja, 30 studiepoeng</v>
      </c>
      <c r="CC158" s="101" t="str">
        <f t="shared" si="156"/>
        <v>-</v>
      </c>
      <c r="CD158" s="142"/>
      <c r="CE158" s="82" t="str">
        <f>CONCATENATE("Studiepoeng relevant for: ",'Undervisning i fag med krav'!CD158)</f>
        <v xml:space="preserve">Studiepoeng relevant for: </v>
      </c>
      <c r="CF158" s="82" t="str">
        <f>IF('Undervisning i fag med krav'!CD158=0,"-",CE158)</f>
        <v>-</v>
      </c>
      <c r="CG158" s="136"/>
      <c r="CH158" s="84" t="b">
        <f>OR(CG158='Krav etter opplæringslova'!$B$27,CG158='Krav etter opplæringslova'!$B$30,CG158='Krav etter opplæringslova'!$B$31,CG158='Krav etter opplæringslova'!$B$34)</f>
        <v>0</v>
      </c>
      <c r="CI158" s="84" t="str">
        <f t="shared" si="157"/>
        <v>-</v>
      </c>
      <c r="CJ158" s="84">
        <f t="shared" si="158"/>
        <v>30</v>
      </c>
      <c r="CK158" s="78">
        <f t="shared" si="159"/>
        <v>30</v>
      </c>
      <c r="CL158" s="78" t="str">
        <f t="shared" si="160"/>
        <v>Ja, 30 studiepoeng</v>
      </c>
      <c r="CM158" s="84" t="str">
        <f t="shared" si="161"/>
        <v>Ja, 30 studiepoeng</v>
      </c>
      <c r="CN158" s="106" t="str">
        <f t="shared" si="162"/>
        <v>-</v>
      </c>
      <c r="CO158" s="44"/>
      <c r="CP158" s="45"/>
    </row>
    <row r="159" spans="1:94" s="51" customFormat="1" ht="28.5" x14ac:dyDescent="0.2">
      <c r="A159" s="49">
        <f>'Formell utdanning'!A159</f>
        <v>0</v>
      </c>
      <c r="B159" s="50">
        <f>'Formell utdanning'!B159</f>
        <v>0</v>
      </c>
      <c r="C159" s="94" t="str">
        <f t="shared" si="163"/>
        <v>-</v>
      </c>
      <c r="D159" s="95" t="str">
        <f t="shared" si="164"/>
        <v>-</v>
      </c>
      <c r="E159" s="133"/>
      <c r="F159" s="55" t="str">
        <f>CONCATENATE("Studiepoeng relevant for: ",'Undervisning i fag med krav'!E159)</f>
        <v xml:space="preserve">Studiepoeng relevant for: </v>
      </c>
      <c r="G159" s="82" t="str">
        <f>IF('Undervisning i fag med krav'!E159=0,"-",F159)</f>
        <v>-</v>
      </c>
      <c r="H159" s="136"/>
      <c r="I159" s="84" t="b">
        <f>OR(H159='Krav etter opplæringslova'!$B$27,H159='Krav etter opplæringslova'!$B$30,H159='Krav etter opplæringslova'!$B$31,H159='Krav etter opplæringslova'!$B$34)</f>
        <v>0</v>
      </c>
      <c r="J159" s="84" t="str">
        <f t="shared" si="165"/>
        <v>-</v>
      </c>
      <c r="K159" s="84">
        <f t="shared" si="166"/>
        <v>30</v>
      </c>
      <c r="L159" s="78">
        <f t="shared" si="167"/>
        <v>30</v>
      </c>
      <c r="M159" s="78" t="str">
        <f t="shared" si="120"/>
        <v>Ja, 30 studiepoeng</v>
      </c>
      <c r="N159" s="84" t="str">
        <f t="shared" si="168"/>
        <v>Ja, 30 studiepoeng</v>
      </c>
      <c r="O159" s="99" t="str">
        <f t="shared" si="169"/>
        <v>-</v>
      </c>
      <c r="P159" s="139"/>
      <c r="Q159" s="82" t="str">
        <f>CONCATENATE("Studiepoeng relevant for: ",'Undervisning i fag med krav'!P159)</f>
        <v xml:space="preserve">Studiepoeng relevant for: </v>
      </c>
      <c r="R159" s="82" t="str">
        <f>IF('Undervisning i fag med krav'!P159=0,"-",Q159)</f>
        <v>-</v>
      </c>
      <c r="S159" s="136"/>
      <c r="T159" s="84" t="b">
        <f>OR(S159='Krav etter opplæringslova'!$B$27,S159='Krav etter opplæringslova'!$B$30,S159='Krav etter opplæringslova'!$B$31,S159='Krav etter opplæringslova'!$B$34)</f>
        <v>0</v>
      </c>
      <c r="U159" s="84" t="str">
        <f t="shared" si="121"/>
        <v>-</v>
      </c>
      <c r="V159" s="84">
        <f t="shared" si="122"/>
        <v>30</v>
      </c>
      <c r="W159" s="78">
        <f t="shared" si="123"/>
        <v>30</v>
      </c>
      <c r="X159" s="78" t="str">
        <f t="shared" si="124"/>
        <v>Ja, 30 studiepoeng</v>
      </c>
      <c r="Y159" s="84" t="str">
        <f t="shared" si="125"/>
        <v>Ja, 30 studiepoeng</v>
      </c>
      <c r="Z159" s="99" t="str">
        <f t="shared" si="126"/>
        <v>-</v>
      </c>
      <c r="AA159" s="142"/>
      <c r="AB159" s="82" t="str">
        <f>CONCATENATE("Studiepoeng relevant for: ",'Undervisning i fag med krav'!AA159)</f>
        <v xml:space="preserve">Studiepoeng relevant for: </v>
      </c>
      <c r="AC159" s="82" t="str">
        <f>IF('Undervisning i fag med krav'!AA159=0,"-",AB159)</f>
        <v>-</v>
      </c>
      <c r="AD159" s="136"/>
      <c r="AE159" s="84" t="b">
        <f>OR(AD159='Krav etter opplæringslova'!$B$27,AD159='Krav etter opplæringslova'!$B$30,AD159='Krav etter opplæringslova'!$B$31,AD159='Krav etter opplæringslova'!$B$34)</f>
        <v>0</v>
      </c>
      <c r="AF159" s="84" t="str">
        <f t="shared" si="127"/>
        <v>-</v>
      </c>
      <c r="AG159" s="84">
        <f t="shared" si="128"/>
        <v>30</v>
      </c>
      <c r="AH159" s="78">
        <f t="shared" si="129"/>
        <v>30</v>
      </c>
      <c r="AI159" s="78" t="str">
        <f t="shared" si="130"/>
        <v>Ja, 30 studiepoeng</v>
      </c>
      <c r="AJ159" s="84" t="str">
        <f t="shared" si="131"/>
        <v>Ja, 30 studiepoeng</v>
      </c>
      <c r="AK159" s="99" t="str">
        <f t="shared" si="132"/>
        <v>-</v>
      </c>
      <c r="AL159" s="139"/>
      <c r="AM159" s="82" t="str">
        <f>CONCATENATE("Studiepoeng relevant for: ",'Undervisning i fag med krav'!AL159)</f>
        <v xml:space="preserve">Studiepoeng relevant for: </v>
      </c>
      <c r="AN159" s="82" t="str">
        <f>IF('Undervisning i fag med krav'!AL159=0,"-",AM159)</f>
        <v>-</v>
      </c>
      <c r="AO159" s="136"/>
      <c r="AP159" s="84" t="b">
        <f>OR(AO159='Krav etter opplæringslova'!$B$27,AO159='Krav etter opplæringslova'!$B$30,AO159='Krav etter opplæringslova'!$B$31,AO159='Krav etter opplæringslova'!$B$34)</f>
        <v>0</v>
      </c>
      <c r="AQ159" s="84" t="str">
        <f t="shared" si="133"/>
        <v>-</v>
      </c>
      <c r="AR159" s="84">
        <f t="shared" si="134"/>
        <v>30</v>
      </c>
      <c r="AS159" s="78">
        <f t="shared" si="135"/>
        <v>30</v>
      </c>
      <c r="AT159" s="78" t="str">
        <f t="shared" si="136"/>
        <v>Ja, 30 studiepoeng</v>
      </c>
      <c r="AU159" s="84" t="str">
        <f t="shared" si="137"/>
        <v>Ja, 30 studiepoeng</v>
      </c>
      <c r="AV159" s="99" t="str">
        <f t="shared" si="138"/>
        <v>-</v>
      </c>
      <c r="AW159" s="142"/>
      <c r="AX159" s="82" t="str">
        <f>CONCATENATE("Studiepoeng relevant for: ",'Undervisning i fag med krav'!AW159)</f>
        <v xml:space="preserve">Studiepoeng relevant for: </v>
      </c>
      <c r="AY159" s="82" t="str">
        <f>IF('Undervisning i fag med krav'!AW159=0,"-",AX159)</f>
        <v>-</v>
      </c>
      <c r="AZ159" s="136"/>
      <c r="BA159" s="84" t="b">
        <f>OR(AZ159='Krav etter opplæringslova'!$B$27,AZ159='Krav etter opplæringslova'!$B$30,AZ159='Krav etter opplæringslova'!$B$31,AZ159='Krav etter opplæringslova'!$B$34)</f>
        <v>0</v>
      </c>
      <c r="BB159" s="84" t="str">
        <f t="shared" si="139"/>
        <v>-</v>
      </c>
      <c r="BC159" s="84">
        <f t="shared" si="140"/>
        <v>30</v>
      </c>
      <c r="BD159" s="78">
        <f t="shared" si="141"/>
        <v>30</v>
      </c>
      <c r="BE159" s="78" t="str">
        <f t="shared" si="142"/>
        <v>Ja, 30 studiepoeng</v>
      </c>
      <c r="BF159" s="84" t="str">
        <f t="shared" si="143"/>
        <v>Ja, 30 studiepoeng</v>
      </c>
      <c r="BG159" s="99" t="str">
        <f t="shared" si="144"/>
        <v>-</v>
      </c>
      <c r="BH159" s="139"/>
      <c r="BI159" s="82" t="str">
        <f>CONCATENATE("Studiepoeng relevant for: ",'Undervisning i fag med krav'!BH159)</f>
        <v xml:space="preserve">Studiepoeng relevant for: </v>
      </c>
      <c r="BJ159" s="82" t="str">
        <f>IF('Undervisning i fag med krav'!BH159=0,"-",BI159)</f>
        <v>-</v>
      </c>
      <c r="BK159" s="136"/>
      <c r="BL159" s="84" t="b">
        <f>OR(BK159='Krav etter opplæringslova'!$B$27,BK159='Krav etter opplæringslova'!$B$30,BK159='Krav etter opplæringslova'!$B$31,BK159='Krav etter opplæringslova'!$B$34)</f>
        <v>0</v>
      </c>
      <c r="BM159" s="84" t="str">
        <f t="shared" si="145"/>
        <v>-</v>
      </c>
      <c r="BN159" s="84">
        <f t="shared" si="146"/>
        <v>30</v>
      </c>
      <c r="BO159" s="78">
        <f t="shared" si="147"/>
        <v>30</v>
      </c>
      <c r="BP159" s="78" t="str">
        <f t="shared" si="148"/>
        <v>Ja, 30 studiepoeng</v>
      </c>
      <c r="BQ159" s="84" t="str">
        <f t="shared" si="149"/>
        <v>Ja, 30 studiepoeng</v>
      </c>
      <c r="BR159" s="101" t="str">
        <f t="shared" si="150"/>
        <v>-</v>
      </c>
      <c r="BS159" s="142"/>
      <c r="BT159" s="82" t="str">
        <f>CONCATENATE("Studiepoeng relevant for: ",'Undervisning i fag med krav'!BS159)</f>
        <v xml:space="preserve">Studiepoeng relevant for: </v>
      </c>
      <c r="BU159" s="82" t="str">
        <f>IF('Undervisning i fag med krav'!BS159=0,"-",BT159)</f>
        <v>-</v>
      </c>
      <c r="BV159" s="136"/>
      <c r="BW159" s="84" t="b">
        <f>OR(BV159='Krav etter opplæringslova'!$B$27,BV159='Krav etter opplæringslova'!$B$30,BV159='Krav etter opplæringslova'!$B$31,BV159='Krav etter opplæringslova'!$B$34)</f>
        <v>0</v>
      </c>
      <c r="BX159" s="84" t="str">
        <f t="shared" si="151"/>
        <v>-</v>
      </c>
      <c r="BY159" s="84">
        <f t="shared" si="152"/>
        <v>30</v>
      </c>
      <c r="BZ159" s="78">
        <f t="shared" si="153"/>
        <v>30</v>
      </c>
      <c r="CA159" s="78" t="str">
        <f t="shared" si="154"/>
        <v>Ja, 30 studiepoeng</v>
      </c>
      <c r="CB159" s="84" t="str">
        <f t="shared" si="155"/>
        <v>Ja, 30 studiepoeng</v>
      </c>
      <c r="CC159" s="101" t="str">
        <f t="shared" si="156"/>
        <v>-</v>
      </c>
      <c r="CD159" s="142"/>
      <c r="CE159" s="82" t="str">
        <f>CONCATENATE("Studiepoeng relevant for: ",'Undervisning i fag med krav'!CD159)</f>
        <v xml:space="preserve">Studiepoeng relevant for: </v>
      </c>
      <c r="CF159" s="82" t="str">
        <f>IF('Undervisning i fag med krav'!CD159=0,"-",CE159)</f>
        <v>-</v>
      </c>
      <c r="CG159" s="136"/>
      <c r="CH159" s="84" t="b">
        <f>OR(CG159='Krav etter opplæringslova'!$B$27,CG159='Krav etter opplæringslova'!$B$30,CG159='Krav etter opplæringslova'!$B$31,CG159='Krav etter opplæringslova'!$B$34)</f>
        <v>0</v>
      </c>
      <c r="CI159" s="84" t="str">
        <f t="shared" si="157"/>
        <v>-</v>
      </c>
      <c r="CJ159" s="84">
        <f t="shared" si="158"/>
        <v>30</v>
      </c>
      <c r="CK159" s="78">
        <f t="shared" si="159"/>
        <v>30</v>
      </c>
      <c r="CL159" s="78" t="str">
        <f t="shared" si="160"/>
        <v>Ja, 30 studiepoeng</v>
      </c>
      <c r="CM159" s="84" t="str">
        <f t="shared" si="161"/>
        <v>Ja, 30 studiepoeng</v>
      </c>
      <c r="CN159" s="106" t="str">
        <f t="shared" si="162"/>
        <v>-</v>
      </c>
      <c r="CO159" s="44"/>
      <c r="CP159" s="45"/>
    </row>
    <row r="160" spans="1:94" s="51" customFormat="1" ht="28.5" x14ac:dyDescent="0.2">
      <c r="A160" s="49">
        <f>'Formell utdanning'!A160</f>
        <v>0</v>
      </c>
      <c r="B160" s="50">
        <f>'Formell utdanning'!B160</f>
        <v>0</v>
      </c>
      <c r="C160" s="94" t="str">
        <f t="shared" si="163"/>
        <v>-</v>
      </c>
      <c r="D160" s="95" t="str">
        <f t="shared" si="164"/>
        <v>-</v>
      </c>
      <c r="E160" s="133"/>
      <c r="F160" s="55" t="str">
        <f>CONCATENATE("Studiepoeng relevant for: ",'Undervisning i fag med krav'!E160)</f>
        <v xml:space="preserve">Studiepoeng relevant for: </v>
      </c>
      <c r="G160" s="82" t="str">
        <f>IF('Undervisning i fag med krav'!E160=0,"-",F160)</f>
        <v>-</v>
      </c>
      <c r="H160" s="136"/>
      <c r="I160" s="84" t="b">
        <f>OR(H160='Krav etter opplæringslova'!$B$27,H160='Krav etter opplæringslova'!$B$30,H160='Krav etter opplæringslova'!$B$31,H160='Krav etter opplæringslova'!$B$34)</f>
        <v>0</v>
      </c>
      <c r="J160" s="84" t="str">
        <f t="shared" si="165"/>
        <v>-</v>
      </c>
      <c r="K160" s="84">
        <f t="shared" si="166"/>
        <v>30</v>
      </c>
      <c r="L160" s="78">
        <f t="shared" si="167"/>
        <v>30</v>
      </c>
      <c r="M160" s="78" t="str">
        <f t="shared" si="120"/>
        <v>Ja, 30 studiepoeng</v>
      </c>
      <c r="N160" s="84" t="str">
        <f t="shared" si="168"/>
        <v>Ja, 30 studiepoeng</v>
      </c>
      <c r="O160" s="99" t="str">
        <f t="shared" si="169"/>
        <v>-</v>
      </c>
      <c r="P160" s="139"/>
      <c r="Q160" s="82" t="str">
        <f>CONCATENATE("Studiepoeng relevant for: ",'Undervisning i fag med krav'!P160)</f>
        <v xml:space="preserve">Studiepoeng relevant for: </v>
      </c>
      <c r="R160" s="82" t="str">
        <f>IF('Undervisning i fag med krav'!P160=0,"-",Q160)</f>
        <v>-</v>
      </c>
      <c r="S160" s="136"/>
      <c r="T160" s="84" t="b">
        <f>OR(S160='Krav etter opplæringslova'!$B$27,S160='Krav etter opplæringslova'!$B$30,S160='Krav etter opplæringslova'!$B$31,S160='Krav etter opplæringslova'!$B$34)</f>
        <v>0</v>
      </c>
      <c r="U160" s="84" t="str">
        <f t="shared" si="121"/>
        <v>-</v>
      </c>
      <c r="V160" s="84">
        <f t="shared" si="122"/>
        <v>30</v>
      </c>
      <c r="W160" s="78">
        <f t="shared" si="123"/>
        <v>30</v>
      </c>
      <c r="X160" s="78" t="str">
        <f t="shared" si="124"/>
        <v>Ja, 30 studiepoeng</v>
      </c>
      <c r="Y160" s="84" t="str">
        <f t="shared" si="125"/>
        <v>Ja, 30 studiepoeng</v>
      </c>
      <c r="Z160" s="99" t="str">
        <f t="shared" si="126"/>
        <v>-</v>
      </c>
      <c r="AA160" s="142"/>
      <c r="AB160" s="82" t="str">
        <f>CONCATENATE("Studiepoeng relevant for: ",'Undervisning i fag med krav'!AA160)</f>
        <v xml:space="preserve">Studiepoeng relevant for: </v>
      </c>
      <c r="AC160" s="82" t="str">
        <f>IF('Undervisning i fag med krav'!AA160=0,"-",AB160)</f>
        <v>-</v>
      </c>
      <c r="AD160" s="136"/>
      <c r="AE160" s="84" t="b">
        <f>OR(AD160='Krav etter opplæringslova'!$B$27,AD160='Krav etter opplæringslova'!$B$30,AD160='Krav etter opplæringslova'!$B$31,AD160='Krav etter opplæringslova'!$B$34)</f>
        <v>0</v>
      </c>
      <c r="AF160" s="84" t="str">
        <f t="shared" si="127"/>
        <v>-</v>
      </c>
      <c r="AG160" s="84">
        <f t="shared" si="128"/>
        <v>30</v>
      </c>
      <c r="AH160" s="78">
        <f t="shared" si="129"/>
        <v>30</v>
      </c>
      <c r="AI160" s="78" t="str">
        <f t="shared" si="130"/>
        <v>Ja, 30 studiepoeng</v>
      </c>
      <c r="AJ160" s="84" t="str">
        <f t="shared" si="131"/>
        <v>Ja, 30 studiepoeng</v>
      </c>
      <c r="AK160" s="99" t="str">
        <f t="shared" si="132"/>
        <v>-</v>
      </c>
      <c r="AL160" s="139"/>
      <c r="AM160" s="82" t="str">
        <f>CONCATENATE("Studiepoeng relevant for: ",'Undervisning i fag med krav'!AL160)</f>
        <v xml:space="preserve">Studiepoeng relevant for: </v>
      </c>
      <c r="AN160" s="82" t="str">
        <f>IF('Undervisning i fag med krav'!AL160=0,"-",AM160)</f>
        <v>-</v>
      </c>
      <c r="AO160" s="136"/>
      <c r="AP160" s="84" t="b">
        <f>OR(AO160='Krav etter opplæringslova'!$B$27,AO160='Krav etter opplæringslova'!$B$30,AO160='Krav etter opplæringslova'!$B$31,AO160='Krav etter opplæringslova'!$B$34)</f>
        <v>0</v>
      </c>
      <c r="AQ160" s="84" t="str">
        <f t="shared" si="133"/>
        <v>-</v>
      </c>
      <c r="AR160" s="84">
        <f t="shared" si="134"/>
        <v>30</v>
      </c>
      <c r="AS160" s="78">
        <f t="shared" si="135"/>
        <v>30</v>
      </c>
      <c r="AT160" s="78" t="str">
        <f t="shared" si="136"/>
        <v>Ja, 30 studiepoeng</v>
      </c>
      <c r="AU160" s="84" t="str">
        <f t="shared" si="137"/>
        <v>Ja, 30 studiepoeng</v>
      </c>
      <c r="AV160" s="99" t="str">
        <f t="shared" si="138"/>
        <v>-</v>
      </c>
      <c r="AW160" s="142"/>
      <c r="AX160" s="82" t="str">
        <f>CONCATENATE("Studiepoeng relevant for: ",'Undervisning i fag med krav'!AW160)</f>
        <v xml:space="preserve">Studiepoeng relevant for: </v>
      </c>
      <c r="AY160" s="82" t="str">
        <f>IF('Undervisning i fag med krav'!AW160=0,"-",AX160)</f>
        <v>-</v>
      </c>
      <c r="AZ160" s="136"/>
      <c r="BA160" s="84" t="b">
        <f>OR(AZ160='Krav etter opplæringslova'!$B$27,AZ160='Krav etter opplæringslova'!$B$30,AZ160='Krav etter opplæringslova'!$B$31,AZ160='Krav etter opplæringslova'!$B$34)</f>
        <v>0</v>
      </c>
      <c r="BB160" s="84" t="str">
        <f t="shared" si="139"/>
        <v>-</v>
      </c>
      <c r="BC160" s="84">
        <f t="shared" si="140"/>
        <v>30</v>
      </c>
      <c r="BD160" s="78">
        <f t="shared" si="141"/>
        <v>30</v>
      </c>
      <c r="BE160" s="78" t="str">
        <f t="shared" si="142"/>
        <v>Ja, 30 studiepoeng</v>
      </c>
      <c r="BF160" s="84" t="str">
        <f t="shared" si="143"/>
        <v>Ja, 30 studiepoeng</v>
      </c>
      <c r="BG160" s="99" t="str">
        <f t="shared" si="144"/>
        <v>-</v>
      </c>
      <c r="BH160" s="139"/>
      <c r="BI160" s="82" t="str">
        <f>CONCATENATE("Studiepoeng relevant for: ",'Undervisning i fag med krav'!BH160)</f>
        <v xml:space="preserve">Studiepoeng relevant for: </v>
      </c>
      <c r="BJ160" s="82" t="str">
        <f>IF('Undervisning i fag med krav'!BH160=0,"-",BI160)</f>
        <v>-</v>
      </c>
      <c r="BK160" s="136"/>
      <c r="BL160" s="84" t="b">
        <f>OR(BK160='Krav etter opplæringslova'!$B$27,BK160='Krav etter opplæringslova'!$B$30,BK160='Krav etter opplæringslova'!$B$31,BK160='Krav etter opplæringslova'!$B$34)</f>
        <v>0</v>
      </c>
      <c r="BM160" s="84" t="str">
        <f t="shared" si="145"/>
        <v>-</v>
      </c>
      <c r="BN160" s="84">
        <f t="shared" si="146"/>
        <v>30</v>
      </c>
      <c r="BO160" s="78">
        <f t="shared" si="147"/>
        <v>30</v>
      </c>
      <c r="BP160" s="78" t="str">
        <f t="shared" si="148"/>
        <v>Ja, 30 studiepoeng</v>
      </c>
      <c r="BQ160" s="84" t="str">
        <f t="shared" si="149"/>
        <v>Ja, 30 studiepoeng</v>
      </c>
      <c r="BR160" s="101" t="str">
        <f t="shared" si="150"/>
        <v>-</v>
      </c>
      <c r="BS160" s="142"/>
      <c r="BT160" s="82" t="str">
        <f>CONCATENATE("Studiepoeng relevant for: ",'Undervisning i fag med krav'!BS160)</f>
        <v xml:space="preserve">Studiepoeng relevant for: </v>
      </c>
      <c r="BU160" s="82" t="str">
        <f>IF('Undervisning i fag med krav'!BS160=0,"-",BT160)</f>
        <v>-</v>
      </c>
      <c r="BV160" s="136"/>
      <c r="BW160" s="84" t="b">
        <f>OR(BV160='Krav etter opplæringslova'!$B$27,BV160='Krav etter opplæringslova'!$B$30,BV160='Krav etter opplæringslova'!$B$31,BV160='Krav etter opplæringslova'!$B$34)</f>
        <v>0</v>
      </c>
      <c r="BX160" s="84" t="str">
        <f t="shared" si="151"/>
        <v>-</v>
      </c>
      <c r="BY160" s="84">
        <f t="shared" si="152"/>
        <v>30</v>
      </c>
      <c r="BZ160" s="78">
        <f t="shared" si="153"/>
        <v>30</v>
      </c>
      <c r="CA160" s="78" t="str">
        <f t="shared" si="154"/>
        <v>Ja, 30 studiepoeng</v>
      </c>
      <c r="CB160" s="84" t="str">
        <f t="shared" si="155"/>
        <v>Ja, 30 studiepoeng</v>
      </c>
      <c r="CC160" s="101" t="str">
        <f t="shared" si="156"/>
        <v>-</v>
      </c>
      <c r="CD160" s="142"/>
      <c r="CE160" s="82" t="str">
        <f>CONCATENATE("Studiepoeng relevant for: ",'Undervisning i fag med krav'!CD160)</f>
        <v xml:space="preserve">Studiepoeng relevant for: </v>
      </c>
      <c r="CF160" s="82" t="str">
        <f>IF('Undervisning i fag med krav'!CD160=0,"-",CE160)</f>
        <v>-</v>
      </c>
      <c r="CG160" s="136"/>
      <c r="CH160" s="84" t="b">
        <f>OR(CG160='Krav etter opplæringslova'!$B$27,CG160='Krav etter opplæringslova'!$B$30,CG160='Krav etter opplæringslova'!$B$31,CG160='Krav etter opplæringslova'!$B$34)</f>
        <v>0</v>
      </c>
      <c r="CI160" s="84" t="str">
        <f t="shared" si="157"/>
        <v>-</v>
      </c>
      <c r="CJ160" s="84">
        <f t="shared" si="158"/>
        <v>30</v>
      </c>
      <c r="CK160" s="78">
        <f t="shared" si="159"/>
        <v>30</v>
      </c>
      <c r="CL160" s="78" t="str">
        <f t="shared" si="160"/>
        <v>Ja, 30 studiepoeng</v>
      </c>
      <c r="CM160" s="84" t="str">
        <f t="shared" si="161"/>
        <v>Ja, 30 studiepoeng</v>
      </c>
      <c r="CN160" s="106" t="str">
        <f t="shared" si="162"/>
        <v>-</v>
      </c>
      <c r="CO160" s="44"/>
      <c r="CP160" s="45"/>
    </row>
    <row r="161" spans="1:94" s="51" customFormat="1" ht="28.5" x14ac:dyDescent="0.2">
      <c r="A161" s="49">
        <f>'Formell utdanning'!A161</f>
        <v>0</v>
      </c>
      <c r="B161" s="50">
        <f>'Formell utdanning'!B161</f>
        <v>0</v>
      </c>
      <c r="C161" s="94" t="str">
        <f t="shared" si="163"/>
        <v>-</v>
      </c>
      <c r="D161" s="95" t="str">
        <f t="shared" si="164"/>
        <v>-</v>
      </c>
      <c r="E161" s="133"/>
      <c r="F161" s="55" t="str">
        <f>CONCATENATE("Studiepoeng relevant for: ",'Undervisning i fag med krav'!E161)</f>
        <v xml:space="preserve">Studiepoeng relevant for: </v>
      </c>
      <c r="G161" s="82" t="str">
        <f>IF('Undervisning i fag med krav'!E161=0,"-",F161)</f>
        <v>-</v>
      </c>
      <c r="H161" s="136"/>
      <c r="I161" s="84" t="b">
        <f>OR(H161='Krav etter opplæringslova'!$B$27,H161='Krav etter opplæringslova'!$B$30,H161='Krav etter opplæringslova'!$B$31,H161='Krav etter opplæringslova'!$B$34)</f>
        <v>0</v>
      </c>
      <c r="J161" s="84" t="str">
        <f t="shared" si="165"/>
        <v>-</v>
      </c>
      <c r="K161" s="84">
        <f t="shared" si="166"/>
        <v>30</v>
      </c>
      <c r="L161" s="78">
        <f t="shared" si="167"/>
        <v>30</v>
      </c>
      <c r="M161" s="78" t="str">
        <f t="shared" si="120"/>
        <v>Ja, 30 studiepoeng</v>
      </c>
      <c r="N161" s="84" t="str">
        <f t="shared" si="168"/>
        <v>Ja, 30 studiepoeng</v>
      </c>
      <c r="O161" s="99" t="str">
        <f t="shared" si="169"/>
        <v>-</v>
      </c>
      <c r="P161" s="139"/>
      <c r="Q161" s="82" t="str">
        <f>CONCATENATE("Studiepoeng relevant for: ",'Undervisning i fag med krav'!P161)</f>
        <v xml:space="preserve">Studiepoeng relevant for: </v>
      </c>
      <c r="R161" s="82" t="str">
        <f>IF('Undervisning i fag med krav'!P161=0,"-",Q161)</f>
        <v>-</v>
      </c>
      <c r="S161" s="136"/>
      <c r="T161" s="84" t="b">
        <f>OR(S161='Krav etter opplæringslova'!$B$27,S161='Krav etter opplæringslova'!$B$30,S161='Krav etter opplæringslova'!$B$31,S161='Krav etter opplæringslova'!$B$34)</f>
        <v>0</v>
      </c>
      <c r="U161" s="84" t="str">
        <f t="shared" si="121"/>
        <v>-</v>
      </c>
      <c r="V161" s="84">
        <f t="shared" si="122"/>
        <v>30</v>
      </c>
      <c r="W161" s="78">
        <f t="shared" si="123"/>
        <v>30</v>
      </c>
      <c r="X161" s="78" t="str">
        <f t="shared" si="124"/>
        <v>Ja, 30 studiepoeng</v>
      </c>
      <c r="Y161" s="84" t="str">
        <f t="shared" si="125"/>
        <v>Ja, 30 studiepoeng</v>
      </c>
      <c r="Z161" s="99" t="str">
        <f t="shared" si="126"/>
        <v>-</v>
      </c>
      <c r="AA161" s="142"/>
      <c r="AB161" s="82" t="str">
        <f>CONCATENATE("Studiepoeng relevant for: ",'Undervisning i fag med krav'!AA161)</f>
        <v xml:space="preserve">Studiepoeng relevant for: </v>
      </c>
      <c r="AC161" s="82" t="str">
        <f>IF('Undervisning i fag med krav'!AA161=0,"-",AB161)</f>
        <v>-</v>
      </c>
      <c r="AD161" s="136"/>
      <c r="AE161" s="84" t="b">
        <f>OR(AD161='Krav etter opplæringslova'!$B$27,AD161='Krav etter opplæringslova'!$B$30,AD161='Krav etter opplæringslova'!$B$31,AD161='Krav etter opplæringslova'!$B$34)</f>
        <v>0</v>
      </c>
      <c r="AF161" s="84" t="str">
        <f t="shared" si="127"/>
        <v>-</v>
      </c>
      <c r="AG161" s="84">
        <f t="shared" si="128"/>
        <v>30</v>
      </c>
      <c r="AH161" s="78">
        <f t="shared" si="129"/>
        <v>30</v>
      </c>
      <c r="AI161" s="78" t="str">
        <f t="shared" si="130"/>
        <v>Ja, 30 studiepoeng</v>
      </c>
      <c r="AJ161" s="84" t="str">
        <f t="shared" si="131"/>
        <v>Ja, 30 studiepoeng</v>
      </c>
      <c r="AK161" s="99" t="str">
        <f t="shared" si="132"/>
        <v>-</v>
      </c>
      <c r="AL161" s="139"/>
      <c r="AM161" s="82" t="str">
        <f>CONCATENATE("Studiepoeng relevant for: ",'Undervisning i fag med krav'!AL161)</f>
        <v xml:space="preserve">Studiepoeng relevant for: </v>
      </c>
      <c r="AN161" s="82" t="str">
        <f>IF('Undervisning i fag med krav'!AL161=0,"-",AM161)</f>
        <v>-</v>
      </c>
      <c r="AO161" s="136"/>
      <c r="AP161" s="84" t="b">
        <f>OR(AO161='Krav etter opplæringslova'!$B$27,AO161='Krav etter opplæringslova'!$B$30,AO161='Krav etter opplæringslova'!$B$31,AO161='Krav etter opplæringslova'!$B$34)</f>
        <v>0</v>
      </c>
      <c r="AQ161" s="84" t="str">
        <f t="shared" si="133"/>
        <v>-</v>
      </c>
      <c r="AR161" s="84">
        <f t="shared" si="134"/>
        <v>30</v>
      </c>
      <c r="AS161" s="78">
        <f t="shared" si="135"/>
        <v>30</v>
      </c>
      <c r="AT161" s="78" t="str">
        <f t="shared" si="136"/>
        <v>Ja, 30 studiepoeng</v>
      </c>
      <c r="AU161" s="84" t="str">
        <f t="shared" si="137"/>
        <v>Ja, 30 studiepoeng</v>
      </c>
      <c r="AV161" s="99" t="str">
        <f t="shared" si="138"/>
        <v>-</v>
      </c>
      <c r="AW161" s="142"/>
      <c r="AX161" s="82" t="str">
        <f>CONCATENATE("Studiepoeng relevant for: ",'Undervisning i fag med krav'!AW161)</f>
        <v xml:space="preserve">Studiepoeng relevant for: </v>
      </c>
      <c r="AY161" s="82" t="str">
        <f>IF('Undervisning i fag med krav'!AW161=0,"-",AX161)</f>
        <v>-</v>
      </c>
      <c r="AZ161" s="136"/>
      <c r="BA161" s="84" t="b">
        <f>OR(AZ161='Krav etter opplæringslova'!$B$27,AZ161='Krav etter opplæringslova'!$B$30,AZ161='Krav etter opplæringslova'!$B$31,AZ161='Krav etter opplæringslova'!$B$34)</f>
        <v>0</v>
      </c>
      <c r="BB161" s="84" t="str">
        <f t="shared" si="139"/>
        <v>-</v>
      </c>
      <c r="BC161" s="84">
        <f t="shared" si="140"/>
        <v>30</v>
      </c>
      <c r="BD161" s="78">
        <f t="shared" si="141"/>
        <v>30</v>
      </c>
      <c r="BE161" s="78" t="str">
        <f t="shared" si="142"/>
        <v>Ja, 30 studiepoeng</v>
      </c>
      <c r="BF161" s="84" t="str">
        <f t="shared" si="143"/>
        <v>Ja, 30 studiepoeng</v>
      </c>
      <c r="BG161" s="99" t="str">
        <f t="shared" si="144"/>
        <v>-</v>
      </c>
      <c r="BH161" s="139"/>
      <c r="BI161" s="82" t="str">
        <f>CONCATENATE("Studiepoeng relevant for: ",'Undervisning i fag med krav'!BH161)</f>
        <v xml:space="preserve">Studiepoeng relevant for: </v>
      </c>
      <c r="BJ161" s="82" t="str">
        <f>IF('Undervisning i fag med krav'!BH161=0,"-",BI161)</f>
        <v>-</v>
      </c>
      <c r="BK161" s="136"/>
      <c r="BL161" s="84" t="b">
        <f>OR(BK161='Krav etter opplæringslova'!$B$27,BK161='Krav etter opplæringslova'!$B$30,BK161='Krav etter opplæringslova'!$B$31,BK161='Krav etter opplæringslova'!$B$34)</f>
        <v>0</v>
      </c>
      <c r="BM161" s="84" t="str">
        <f t="shared" si="145"/>
        <v>-</v>
      </c>
      <c r="BN161" s="84">
        <f t="shared" si="146"/>
        <v>30</v>
      </c>
      <c r="BO161" s="78">
        <f t="shared" si="147"/>
        <v>30</v>
      </c>
      <c r="BP161" s="78" t="str">
        <f t="shared" si="148"/>
        <v>Ja, 30 studiepoeng</v>
      </c>
      <c r="BQ161" s="84" t="str">
        <f t="shared" si="149"/>
        <v>Ja, 30 studiepoeng</v>
      </c>
      <c r="BR161" s="101" t="str">
        <f t="shared" si="150"/>
        <v>-</v>
      </c>
      <c r="BS161" s="142"/>
      <c r="BT161" s="82" t="str">
        <f>CONCATENATE("Studiepoeng relevant for: ",'Undervisning i fag med krav'!BS161)</f>
        <v xml:space="preserve">Studiepoeng relevant for: </v>
      </c>
      <c r="BU161" s="82" t="str">
        <f>IF('Undervisning i fag med krav'!BS161=0,"-",BT161)</f>
        <v>-</v>
      </c>
      <c r="BV161" s="136"/>
      <c r="BW161" s="84" t="b">
        <f>OR(BV161='Krav etter opplæringslova'!$B$27,BV161='Krav etter opplæringslova'!$B$30,BV161='Krav etter opplæringslova'!$B$31,BV161='Krav etter opplæringslova'!$B$34)</f>
        <v>0</v>
      </c>
      <c r="BX161" s="84" t="str">
        <f t="shared" si="151"/>
        <v>-</v>
      </c>
      <c r="BY161" s="84">
        <f t="shared" si="152"/>
        <v>30</v>
      </c>
      <c r="BZ161" s="78">
        <f t="shared" si="153"/>
        <v>30</v>
      </c>
      <c r="CA161" s="78" t="str">
        <f t="shared" si="154"/>
        <v>Ja, 30 studiepoeng</v>
      </c>
      <c r="CB161" s="84" t="str">
        <f t="shared" si="155"/>
        <v>Ja, 30 studiepoeng</v>
      </c>
      <c r="CC161" s="101" t="str">
        <f t="shared" si="156"/>
        <v>-</v>
      </c>
      <c r="CD161" s="142"/>
      <c r="CE161" s="82" t="str">
        <f>CONCATENATE("Studiepoeng relevant for: ",'Undervisning i fag med krav'!CD161)</f>
        <v xml:space="preserve">Studiepoeng relevant for: </v>
      </c>
      <c r="CF161" s="82" t="str">
        <f>IF('Undervisning i fag med krav'!CD161=0,"-",CE161)</f>
        <v>-</v>
      </c>
      <c r="CG161" s="136"/>
      <c r="CH161" s="84" t="b">
        <f>OR(CG161='Krav etter opplæringslova'!$B$27,CG161='Krav etter opplæringslova'!$B$30,CG161='Krav etter opplæringslova'!$B$31,CG161='Krav etter opplæringslova'!$B$34)</f>
        <v>0</v>
      </c>
      <c r="CI161" s="84" t="str">
        <f t="shared" si="157"/>
        <v>-</v>
      </c>
      <c r="CJ161" s="84">
        <f t="shared" si="158"/>
        <v>30</v>
      </c>
      <c r="CK161" s="78">
        <f t="shared" si="159"/>
        <v>30</v>
      </c>
      <c r="CL161" s="78" t="str">
        <f t="shared" si="160"/>
        <v>Ja, 30 studiepoeng</v>
      </c>
      <c r="CM161" s="84" t="str">
        <f t="shared" si="161"/>
        <v>Ja, 30 studiepoeng</v>
      </c>
      <c r="CN161" s="106" t="str">
        <f t="shared" si="162"/>
        <v>-</v>
      </c>
      <c r="CO161" s="44"/>
      <c r="CP161" s="45"/>
    </row>
    <row r="162" spans="1:94" s="51" customFormat="1" ht="28.5" x14ac:dyDescent="0.2">
      <c r="A162" s="49">
        <f>'Formell utdanning'!A162</f>
        <v>0</v>
      </c>
      <c r="B162" s="50">
        <f>'Formell utdanning'!B162</f>
        <v>0</v>
      </c>
      <c r="C162" s="94" t="str">
        <f t="shared" si="163"/>
        <v>-</v>
      </c>
      <c r="D162" s="95" t="str">
        <f t="shared" si="164"/>
        <v>-</v>
      </c>
      <c r="E162" s="133"/>
      <c r="F162" s="55" t="str">
        <f>CONCATENATE("Studiepoeng relevant for: ",'Undervisning i fag med krav'!E162)</f>
        <v xml:space="preserve">Studiepoeng relevant for: </v>
      </c>
      <c r="G162" s="82" t="str">
        <f>IF('Undervisning i fag med krav'!E162=0,"-",F162)</f>
        <v>-</v>
      </c>
      <c r="H162" s="136"/>
      <c r="I162" s="84" t="b">
        <f>OR(H162='Krav etter opplæringslova'!$B$27,H162='Krav etter opplæringslova'!$B$30,H162='Krav etter opplæringslova'!$B$31,H162='Krav etter opplæringslova'!$B$34)</f>
        <v>0</v>
      </c>
      <c r="J162" s="84" t="str">
        <f t="shared" si="165"/>
        <v>-</v>
      </c>
      <c r="K162" s="84">
        <f t="shared" si="166"/>
        <v>30</v>
      </c>
      <c r="L162" s="78">
        <f t="shared" si="167"/>
        <v>30</v>
      </c>
      <c r="M162" s="78" t="str">
        <f t="shared" si="120"/>
        <v>Ja, 30 studiepoeng</v>
      </c>
      <c r="N162" s="84" t="str">
        <f t="shared" si="168"/>
        <v>Ja, 30 studiepoeng</v>
      </c>
      <c r="O162" s="99" t="str">
        <f t="shared" si="169"/>
        <v>-</v>
      </c>
      <c r="P162" s="139"/>
      <c r="Q162" s="82" t="str">
        <f>CONCATENATE("Studiepoeng relevant for: ",'Undervisning i fag med krav'!P162)</f>
        <v xml:space="preserve">Studiepoeng relevant for: </v>
      </c>
      <c r="R162" s="82" t="str">
        <f>IF('Undervisning i fag med krav'!P162=0,"-",Q162)</f>
        <v>-</v>
      </c>
      <c r="S162" s="136"/>
      <c r="T162" s="84" t="b">
        <f>OR(S162='Krav etter opplæringslova'!$B$27,S162='Krav etter opplæringslova'!$B$30,S162='Krav etter opplæringslova'!$B$31,S162='Krav etter opplæringslova'!$B$34)</f>
        <v>0</v>
      </c>
      <c r="U162" s="84" t="str">
        <f t="shared" si="121"/>
        <v>-</v>
      </c>
      <c r="V162" s="84">
        <f t="shared" si="122"/>
        <v>30</v>
      </c>
      <c r="W162" s="78">
        <f t="shared" si="123"/>
        <v>30</v>
      </c>
      <c r="X162" s="78" t="str">
        <f t="shared" si="124"/>
        <v>Ja, 30 studiepoeng</v>
      </c>
      <c r="Y162" s="84" t="str">
        <f t="shared" si="125"/>
        <v>Ja, 30 studiepoeng</v>
      </c>
      <c r="Z162" s="99" t="str">
        <f t="shared" si="126"/>
        <v>-</v>
      </c>
      <c r="AA162" s="142"/>
      <c r="AB162" s="82" t="str">
        <f>CONCATENATE("Studiepoeng relevant for: ",'Undervisning i fag med krav'!AA162)</f>
        <v xml:space="preserve">Studiepoeng relevant for: </v>
      </c>
      <c r="AC162" s="82" t="str">
        <f>IF('Undervisning i fag med krav'!AA162=0,"-",AB162)</f>
        <v>-</v>
      </c>
      <c r="AD162" s="136"/>
      <c r="AE162" s="84" t="b">
        <f>OR(AD162='Krav etter opplæringslova'!$B$27,AD162='Krav etter opplæringslova'!$B$30,AD162='Krav etter opplæringslova'!$B$31,AD162='Krav etter opplæringslova'!$B$34)</f>
        <v>0</v>
      </c>
      <c r="AF162" s="84" t="str">
        <f t="shared" si="127"/>
        <v>-</v>
      </c>
      <c r="AG162" s="84">
        <f t="shared" si="128"/>
        <v>30</v>
      </c>
      <c r="AH162" s="78">
        <f t="shared" si="129"/>
        <v>30</v>
      </c>
      <c r="AI162" s="78" t="str">
        <f t="shared" si="130"/>
        <v>Ja, 30 studiepoeng</v>
      </c>
      <c r="AJ162" s="84" t="str">
        <f t="shared" si="131"/>
        <v>Ja, 30 studiepoeng</v>
      </c>
      <c r="AK162" s="99" t="str">
        <f t="shared" si="132"/>
        <v>-</v>
      </c>
      <c r="AL162" s="139"/>
      <c r="AM162" s="82" t="str">
        <f>CONCATENATE("Studiepoeng relevant for: ",'Undervisning i fag med krav'!AL162)</f>
        <v xml:space="preserve">Studiepoeng relevant for: </v>
      </c>
      <c r="AN162" s="82" t="str">
        <f>IF('Undervisning i fag med krav'!AL162=0,"-",AM162)</f>
        <v>-</v>
      </c>
      <c r="AO162" s="136"/>
      <c r="AP162" s="84" t="b">
        <f>OR(AO162='Krav etter opplæringslova'!$B$27,AO162='Krav etter opplæringslova'!$B$30,AO162='Krav etter opplæringslova'!$B$31,AO162='Krav etter opplæringslova'!$B$34)</f>
        <v>0</v>
      </c>
      <c r="AQ162" s="84" t="str">
        <f t="shared" si="133"/>
        <v>-</v>
      </c>
      <c r="AR162" s="84">
        <f t="shared" si="134"/>
        <v>30</v>
      </c>
      <c r="AS162" s="78">
        <f t="shared" si="135"/>
        <v>30</v>
      </c>
      <c r="AT162" s="78" t="str">
        <f t="shared" si="136"/>
        <v>Ja, 30 studiepoeng</v>
      </c>
      <c r="AU162" s="84" t="str">
        <f t="shared" si="137"/>
        <v>Ja, 30 studiepoeng</v>
      </c>
      <c r="AV162" s="99" t="str">
        <f t="shared" si="138"/>
        <v>-</v>
      </c>
      <c r="AW162" s="142"/>
      <c r="AX162" s="82" t="str">
        <f>CONCATENATE("Studiepoeng relevant for: ",'Undervisning i fag med krav'!AW162)</f>
        <v xml:space="preserve">Studiepoeng relevant for: </v>
      </c>
      <c r="AY162" s="82" t="str">
        <f>IF('Undervisning i fag med krav'!AW162=0,"-",AX162)</f>
        <v>-</v>
      </c>
      <c r="AZ162" s="136"/>
      <c r="BA162" s="84" t="b">
        <f>OR(AZ162='Krav etter opplæringslova'!$B$27,AZ162='Krav etter opplæringslova'!$B$30,AZ162='Krav etter opplæringslova'!$B$31,AZ162='Krav etter opplæringslova'!$B$34)</f>
        <v>0</v>
      </c>
      <c r="BB162" s="84" t="str">
        <f t="shared" si="139"/>
        <v>-</v>
      </c>
      <c r="BC162" s="84">
        <f t="shared" si="140"/>
        <v>30</v>
      </c>
      <c r="BD162" s="78">
        <f t="shared" si="141"/>
        <v>30</v>
      </c>
      <c r="BE162" s="78" t="str">
        <f t="shared" si="142"/>
        <v>Ja, 30 studiepoeng</v>
      </c>
      <c r="BF162" s="84" t="str">
        <f t="shared" si="143"/>
        <v>Ja, 30 studiepoeng</v>
      </c>
      <c r="BG162" s="99" t="str">
        <f t="shared" si="144"/>
        <v>-</v>
      </c>
      <c r="BH162" s="139"/>
      <c r="BI162" s="82" t="str">
        <f>CONCATENATE("Studiepoeng relevant for: ",'Undervisning i fag med krav'!BH162)</f>
        <v xml:space="preserve">Studiepoeng relevant for: </v>
      </c>
      <c r="BJ162" s="82" t="str">
        <f>IF('Undervisning i fag med krav'!BH162=0,"-",BI162)</f>
        <v>-</v>
      </c>
      <c r="BK162" s="136"/>
      <c r="BL162" s="84" t="b">
        <f>OR(BK162='Krav etter opplæringslova'!$B$27,BK162='Krav etter opplæringslova'!$B$30,BK162='Krav etter opplæringslova'!$B$31,BK162='Krav etter opplæringslova'!$B$34)</f>
        <v>0</v>
      </c>
      <c r="BM162" s="84" t="str">
        <f t="shared" si="145"/>
        <v>-</v>
      </c>
      <c r="BN162" s="84">
        <f t="shared" si="146"/>
        <v>30</v>
      </c>
      <c r="BO162" s="78">
        <f t="shared" si="147"/>
        <v>30</v>
      </c>
      <c r="BP162" s="78" t="str">
        <f t="shared" si="148"/>
        <v>Ja, 30 studiepoeng</v>
      </c>
      <c r="BQ162" s="84" t="str">
        <f t="shared" si="149"/>
        <v>Ja, 30 studiepoeng</v>
      </c>
      <c r="BR162" s="101" t="str">
        <f t="shared" si="150"/>
        <v>-</v>
      </c>
      <c r="BS162" s="142"/>
      <c r="BT162" s="82" t="str">
        <f>CONCATENATE("Studiepoeng relevant for: ",'Undervisning i fag med krav'!BS162)</f>
        <v xml:space="preserve">Studiepoeng relevant for: </v>
      </c>
      <c r="BU162" s="82" t="str">
        <f>IF('Undervisning i fag med krav'!BS162=0,"-",BT162)</f>
        <v>-</v>
      </c>
      <c r="BV162" s="136"/>
      <c r="BW162" s="84" t="b">
        <f>OR(BV162='Krav etter opplæringslova'!$B$27,BV162='Krav etter opplæringslova'!$B$30,BV162='Krav etter opplæringslova'!$B$31,BV162='Krav etter opplæringslova'!$B$34)</f>
        <v>0</v>
      </c>
      <c r="BX162" s="84" t="str">
        <f t="shared" si="151"/>
        <v>-</v>
      </c>
      <c r="BY162" s="84">
        <f t="shared" si="152"/>
        <v>30</v>
      </c>
      <c r="BZ162" s="78">
        <f t="shared" si="153"/>
        <v>30</v>
      </c>
      <c r="CA162" s="78" t="str">
        <f t="shared" si="154"/>
        <v>Ja, 30 studiepoeng</v>
      </c>
      <c r="CB162" s="84" t="str">
        <f t="shared" si="155"/>
        <v>Ja, 30 studiepoeng</v>
      </c>
      <c r="CC162" s="101" t="str">
        <f t="shared" si="156"/>
        <v>-</v>
      </c>
      <c r="CD162" s="142"/>
      <c r="CE162" s="82" t="str">
        <f>CONCATENATE("Studiepoeng relevant for: ",'Undervisning i fag med krav'!CD162)</f>
        <v xml:space="preserve">Studiepoeng relevant for: </v>
      </c>
      <c r="CF162" s="82" t="str">
        <f>IF('Undervisning i fag med krav'!CD162=0,"-",CE162)</f>
        <v>-</v>
      </c>
      <c r="CG162" s="136"/>
      <c r="CH162" s="84" t="b">
        <f>OR(CG162='Krav etter opplæringslova'!$B$27,CG162='Krav etter opplæringslova'!$B$30,CG162='Krav etter opplæringslova'!$B$31,CG162='Krav etter opplæringslova'!$B$34)</f>
        <v>0</v>
      </c>
      <c r="CI162" s="84" t="str">
        <f t="shared" si="157"/>
        <v>-</v>
      </c>
      <c r="CJ162" s="84">
        <f t="shared" si="158"/>
        <v>30</v>
      </c>
      <c r="CK162" s="78">
        <f t="shared" si="159"/>
        <v>30</v>
      </c>
      <c r="CL162" s="78" t="str">
        <f t="shared" si="160"/>
        <v>Ja, 30 studiepoeng</v>
      </c>
      <c r="CM162" s="84" t="str">
        <f t="shared" si="161"/>
        <v>Ja, 30 studiepoeng</v>
      </c>
      <c r="CN162" s="106" t="str">
        <f t="shared" si="162"/>
        <v>-</v>
      </c>
      <c r="CO162" s="44"/>
      <c r="CP162" s="45"/>
    </row>
    <row r="163" spans="1:94" s="51" customFormat="1" ht="28.5" x14ac:dyDescent="0.2">
      <c r="A163" s="49">
        <f>'Formell utdanning'!A163</f>
        <v>0</v>
      </c>
      <c r="B163" s="50">
        <f>'Formell utdanning'!B163</f>
        <v>0</v>
      </c>
      <c r="C163" s="94" t="str">
        <f t="shared" si="163"/>
        <v>-</v>
      </c>
      <c r="D163" s="95" t="str">
        <f t="shared" si="164"/>
        <v>-</v>
      </c>
      <c r="E163" s="133"/>
      <c r="F163" s="55" t="str">
        <f>CONCATENATE("Studiepoeng relevant for: ",'Undervisning i fag med krav'!E163)</f>
        <v xml:space="preserve">Studiepoeng relevant for: </v>
      </c>
      <c r="G163" s="82" t="str">
        <f>IF('Undervisning i fag med krav'!E163=0,"-",F163)</f>
        <v>-</v>
      </c>
      <c r="H163" s="136"/>
      <c r="I163" s="84" t="b">
        <f>OR(H163='Krav etter opplæringslova'!$B$27,H163='Krav etter opplæringslova'!$B$30,H163='Krav etter opplæringslova'!$B$31,H163='Krav etter opplæringslova'!$B$34)</f>
        <v>0</v>
      </c>
      <c r="J163" s="84" t="str">
        <f t="shared" si="165"/>
        <v>-</v>
      </c>
      <c r="K163" s="84">
        <f t="shared" si="166"/>
        <v>30</v>
      </c>
      <c r="L163" s="78">
        <f t="shared" si="167"/>
        <v>30</v>
      </c>
      <c r="M163" s="78" t="str">
        <f t="shared" si="120"/>
        <v>Ja, 30 studiepoeng</v>
      </c>
      <c r="N163" s="84" t="str">
        <f t="shared" si="168"/>
        <v>Ja, 30 studiepoeng</v>
      </c>
      <c r="O163" s="99" t="str">
        <f t="shared" si="169"/>
        <v>-</v>
      </c>
      <c r="P163" s="139"/>
      <c r="Q163" s="82" t="str">
        <f>CONCATENATE("Studiepoeng relevant for: ",'Undervisning i fag med krav'!P163)</f>
        <v xml:space="preserve">Studiepoeng relevant for: </v>
      </c>
      <c r="R163" s="82" t="str">
        <f>IF('Undervisning i fag med krav'!P163=0,"-",Q163)</f>
        <v>-</v>
      </c>
      <c r="S163" s="136"/>
      <c r="T163" s="84" t="b">
        <f>OR(S163='Krav etter opplæringslova'!$B$27,S163='Krav etter opplæringslova'!$B$30,S163='Krav etter opplæringslova'!$B$31,S163='Krav etter opplæringslova'!$B$34)</f>
        <v>0</v>
      </c>
      <c r="U163" s="84" t="str">
        <f t="shared" si="121"/>
        <v>-</v>
      </c>
      <c r="V163" s="84">
        <f t="shared" si="122"/>
        <v>30</v>
      </c>
      <c r="W163" s="78">
        <f t="shared" si="123"/>
        <v>30</v>
      </c>
      <c r="X163" s="78" t="str">
        <f t="shared" si="124"/>
        <v>Ja, 30 studiepoeng</v>
      </c>
      <c r="Y163" s="84" t="str">
        <f t="shared" si="125"/>
        <v>Ja, 30 studiepoeng</v>
      </c>
      <c r="Z163" s="99" t="str">
        <f t="shared" si="126"/>
        <v>-</v>
      </c>
      <c r="AA163" s="142"/>
      <c r="AB163" s="82" t="str">
        <f>CONCATENATE("Studiepoeng relevant for: ",'Undervisning i fag med krav'!AA163)</f>
        <v xml:space="preserve">Studiepoeng relevant for: </v>
      </c>
      <c r="AC163" s="82" t="str">
        <f>IF('Undervisning i fag med krav'!AA163=0,"-",AB163)</f>
        <v>-</v>
      </c>
      <c r="AD163" s="136"/>
      <c r="AE163" s="84" t="b">
        <f>OR(AD163='Krav etter opplæringslova'!$B$27,AD163='Krav etter opplæringslova'!$B$30,AD163='Krav etter opplæringslova'!$B$31,AD163='Krav etter opplæringslova'!$B$34)</f>
        <v>0</v>
      </c>
      <c r="AF163" s="84" t="str">
        <f t="shared" si="127"/>
        <v>-</v>
      </c>
      <c r="AG163" s="84">
        <f t="shared" si="128"/>
        <v>30</v>
      </c>
      <c r="AH163" s="78">
        <f t="shared" si="129"/>
        <v>30</v>
      </c>
      <c r="AI163" s="78" t="str">
        <f t="shared" si="130"/>
        <v>Ja, 30 studiepoeng</v>
      </c>
      <c r="AJ163" s="84" t="str">
        <f t="shared" si="131"/>
        <v>Ja, 30 studiepoeng</v>
      </c>
      <c r="AK163" s="99" t="str">
        <f t="shared" si="132"/>
        <v>-</v>
      </c>
      <c r="AL163" s="139"/>
      <c r="AM163" s="82" t="str">
        <f>CONCATENATE("Studiepoeng relevant for: ",'Undervisning i fag med krav'!AL163)</f>
        <v xml:space="preserve">Studiepoeng relevant for: </v>
      </c>
      <c r="AN163" s="82" t="str">
        <f>IF('Undervisning i fag med krav'!AL163=0,"-",AM163)</f>
        <v>-</v>
      </c>
      <c r="AO163" s="136"/>
      <c r="AP163" s="84" t="b">
        <f>OR(AO163='Krav etter opplæringslova'!$B$27,AO163='Krav etter opplæringslova'!$B$30,AO163='Krav etter opplæringslova'!$B$31,AO163='Krav etter opplæringslova'!$B$34)</f>
        <v>0</v>
      </c>
      <c r="AQ163" s="84" t="str">
        <f t="shared" si="133"/>
        <v>-</v>
      </c>
      <c r="AR163" s="84">
        <f t="shared" si="134"/>
        <v>30</v>
      </c>
      <c r="AS163" s="78">
        <f t="shared" si="135"/>
        <v>30</v>
      </c>
      <c r="AT163" s="78" t="str">
        <f t="shared" si="136"/>
        <v>Ja, 30 studiepoeng</v>
      </c>
      <c r="AU163" s="84" t="str">
        <f t="shared" si="137"/>
        <v>Ja, 30 studiepoeng</v>
      </c>
      <c r="AV163" s="99" t="str">
        <f t="shared" si="138"/>
        <v>-</v>
      </c>
      <c r="AW163" s="142"/>
      <c r="AX163" s="82" t="str">
        <f>CONCATENATE("Studiepoeng relevant for: ",'Undervisning i fag med krav'!AW163)</f>
        <v xml:space="preserve">Studiepoeng relevant for: </v>
      </c>
      <c r="AY163" s="82" t="str">
        <f>IF('Undervisning i fag med krav'!AW163=0,"-",AX163)</f>
        <v>-</v>
      </c>
      <c r="AZ163" s="136"/>
      <c r="BA163" s="84" t="b">
        <f>OR(AZ163='Krav etter opplæringslova'!$B$27,AZ163='Krav etter opplæringslova'!$B$30,AZ163='Krav etter opplæringslova'!$B$31,AZ163='Krav etter opplæringslova'!$B$34)</f>
        <v>0</v>
      </c>
      <c r="BB163" s="84" t="str">
        <f t="shared" si="139"/>
        <v>-</v>
      </c>
      <c r="BC163" s="84">
        <f t="shared" si="140"/>
        <v>30</v>
      </c>
      <c r="BD163" s="78">
        <f t="shared" si="141"/>
        <v>30</v>
      </c>
      <c r="BE163" s="78" t="str">
        <f t="shared" si="142"/>
        <v>Ja, 30 studiepoeng</v>
      </c>
      <c r="BF163" s="84" t="str">
        <f t="shared" si="143"/>
        <v>Ja, 30 studiepoeng</v>
      </c>
      <c r="BG163" s="99" t="str">
        <f t="shared" si="144"/>
        <v>-</v>
      </c>
      <c r="BH163" s="139"/>
      <c r="BI163" s="82" t="str">
        <f>CONCATENATE("Studiepoeng relevant for: ",'Undervisning i fag med krav'!BH163)</f>
        <v xml:space="preserve">Studiepoeng relevant for: </v>
      </c>
      <c r="BJ163" s="82" t="str">
        <f>IF('Undervisning i fag med krav'!BH163=0,"-",BI163)</f>
        <v>-</v>
      </c>
      <c r="BK163" s="136"/>
      <c r="BL163" s="84" t="b">
        <f>OR(BK163='Krav etter opplæringslova'!$B$27,BK163='Krav etter opplæringslova'!$B$30,BK163='Krav etter opplæringslova'!$B$31,BK163='Krav etter opplæringslova'!$B$34)</f>
        <v>0</v>
      </c>
      <c r="BM163" s="84" t="str">
        <f t="shared" si="145"/>
        <v>-</v>
      </c>
      <c r="BN163" s="84">
        <f t="shared" si="146"/>
        <v>30</v>
      </c>
      <c r="BO163" s="78">
        <f t="shared" si="147"/>
        <v>30</v>
      </c>
      <c r="BP163" s="78" t="str">
        <f t="shared" si="148"/>
        <v>Ja, 30 studiepoeng</v>
      </c>
      <c r="BQ163" s="84" t="str">
        <f t="shared" si="149"/>
        <v>Ja, 30 studiepoeng</v>
      </c>
      <c r="BR163" s="101" t="str">
        <f t="shared" si="150"/>
        <v>-</v>
      </c>
      <c r="BS163" s="142"/>
      <c r="BT163" s="82" t="str">
        <f>CONCATENATE("Studiepoeng relevant for: ",'Undervisning i fag med krav'!BS163)</f>
        <v xml:space="preserve">Studiepoeng relevant for: </v>
      </c>
      <c r="BU163" s="82" t="str">
        <f>IF('Undervisning i fag med krav'!BS163=0,"-",BT163)</f>
        <v>-</v>
      </c>
      <c r="BV163" s="136"/>
      <c r="BW163" s="84" t="b">
        <f>OR(BV163='Krav etter opplæringslova'!$B$27,BV163='Krav etter opplæringslova'!$B$30,BV163='Krav etter opplæringslova'!$B$31,BV163='Krav etter opplæringslova'!$B$34)</f>
        <v>0</v>
      </c>
      <c r="BX163" s="84" t="str">
        <f t="shared" si="151"/>
        <v>-</v>
      </c>
      <c r="BY163" s="84">
        <f t="shared" si="152"/>
        <v>30</v>
      </c>
      <c r="BZ163" s="78">
        <f t="shared" si="153"/>
        <v>30</v>
      </c>
      <c r="CA163" s="78" t="str">
        <f t="shared" si="154"/>
        <v>Ja, 30 studiepoeng</v>
      </c>
      <c r="CB163" s="84" t="str">
        <f t="shared" si="155"/>
        <v>Ja, 30 studiepoeng</v>
      </c>
      <c r="CC163" s="101" t="str">
        <f t="shared" si="156"/>
        <v>-</v>
      </c>
      <c r="CD163" s="142"/>
      <c r="CE163" s="82" t="str">
        <f>CONCATENATE("Studiepoeng relevant for: ",'Undervisning i fag med krav'!CD163)</f>
        <v xml:space="preserve">Studiepoeng relevant for: </v>
      </c>
      <c r="CF163" s="82" t="str">
        <f>IF('Undervisning i fag med krav'!CD163=0,"-",CE163)</f>
        <v>-</v>
      </c>
      <c r="CG163" s="136"/>
      <c r="CH163" s="84" t="b">
        <f>OR(CG163='Krav etter opplæringslova'!$B$27,CG163='Krav etter opplæringslova'!$B$30,CG163='Krav etter opplæringslova'!$B$31,CG163='Krav etter opplæringslova'!$B$34)</f>
        <v>0</v>
      </c>
      <c r="CI163" s="84" t="str">
        <f t="shared" si="157"/>
        <v>-</v>
      </c>
      <c r="CJ163" s="84">
        <f t="shared" si="158"/>
        <v>30</v>
      </c>
      <c r="CK163" s="78">
        <f t="shared" si="159"/>
        <v>30</v>
      </c>
      <c r="CL163" s="78" t="str">
        <f t="shared" si="160"/>
        <v>Ja, 30 studiepoeng</v>
      </c>
      <c r="CM163" s="84" t="str">
        <f t="shared" si="161"/>
        <v>Ja, 30 studiepoeng</v>
      </c>
      <c r="CN163" s="106" t="str">
        <f t="shared" si="162"/>
        <v>-</v>
      </c>
      <c r="CO163" s="44"/>
      <c r="CP163" s="45"/>
    </row>
    <row r="164" spans="1:94" s="51" customFormat="1" ht="28.5" x14ac:dyDescent="0.2">
      <c r="A164" s="49">
        <f>'Formell utdanning'!A164</f>
        <v>0</v>
      </c>
      <c r="B164" s="50">
        <f>'Formell utdanning'!B164</f>
        <v>0</v>
      </c>
      <c r="C164" s="94" t="str">
        <f t="shared" si="163"/>
        <v>-</v>
      </c>
      <c r="D164" s="95" t="str">
        <f t="shared" si="164"/>
        <v>-</v>
      </c>
      <c r="E164" s="133"/>
      <c r="F164" s="55" t="str">
        <f>CONCATENATE("Studiepoeng relevant for: ",'Undervisning i fag med krav'!E164)</f>
        <v xml:space="preserve">Studiepoeng relevant for: </v>
      </c>
      <c r="G164" s="82" t="str">
        <f>IF('Undervisning i fag med krav'!E164=0,"-",F164)</f>
        <v>-</v>
      </c>
      <c r="H164" s="136"/>
      <c r="I164" s="84" t="b">
        <f>OR(H164='Krav etter opplæringslova'!$B$27,H164='Krav etter opplæringslova'!$B$30,H164='Krav etter opplæringslova'!$B$31,H164='Krav etter opplæringslova'!$B$34)</f>
        <v>0</v>
      </c>
      <c r="J164" s="84" t="str">
        <f t="shared" si="165"/>
        <v>-</v>
      </c>
      <c r="K164" s="84">
        <f t="shared" si="166"/>
        <v>30</v>
      </c>
      <c r="L164" s="78">
        <f t="shared" si="167"/>
        <v>30</v>
      </c>
      <c r="M164" s="78" t="str">
        <f t="shared" si="120"/>
        <v>Ja, 30 studiepoeng</v>
      </c>
      <c r="N164" s="84" t="str">
        <f t="shared" si="168"/>
        <v>Ja, 30 studiepoeng</v>
      </c>
      <c r="O164" s="99" t="str">
        <f t="shared" si="169"/>
        <v>-</v>
      </c>
      <c r="P164" s="139"/>
      <c r="Q164" s="82" t="str">
        <f>CONCATENATE("Studiepoeng relevant for: ",'Undervisning i fag med krav'!P164)</f>
        <v xml:space="preserve">Studiepoeng relevant for: </v>
      </c>
      <c r="R164" s="82" t="str">
        <f>IF('Undervisning i fag med krav'!P164=0,"-",Q164)</f>
        <v>-</v>
      </c>
      <c r="S164" s="136"/>
      <c r="T164" s="84" t="b">
        <f>OR(S164='Krav etter opplæringslova'!$B$27,S164='Krav etter opplæringslova'!$B$30,S164='Krav etter opplæringslova'!$B$31,S164='Krav etter opplæringslova'!$B$34)</f>
        <v>0</v>
      </c>
      <c r="U164" s="84" t="str">
        <f t="shared" si="121"/>
        <v>-</v>
      </c>
      <c r="V164" s="84">
        <f t="shared" si="122"/>
        <v>30</v>
      </c>
      <c r="W164" s="78">
        <f t="shared" si="123"/>
        <v>30</v>
      </c>
      <c r="X164" s="78" t="str">
        <f t="shared" si="124"/>
        <v>Ja, 30 studiepoeng</v>
      </c>
      <c r="Y164" s="84" t="str">
        <f t="shared" si="125"/>
        <v>Ja, 30 studiepoeng</v>
      </c>
      <c r="Z164" s="99" t="str">
        <f t="shared" si="126"/>
        <v>-</v>
      </c>
      <c r="AA164" s="142"/>
      <c r="AB164" s="82" t="str">
        <f>CONCATENATE("Studiepoeng relevant for: ",'Undervisning i fag med krav'!AA164)</f>
        <v xml:space="preserve">Studiepoeng relevant for: </v>
      </c>
      <c r="AC164" s="82" t="str">
        <f>IF('Undervisning i fag med krav'!AA164=0,"-",AB164)</f>
        <v>-</v>
      </c>
      <c r="AD164" s="136"/>
      <c r="AE164" s="84" t="b">
        <f>OR(AD164='Krav etter opplæringslova'!$B$27,AD164='Krav etter opplæringslova'!$B$30,AD164='Krav etter opplæringslova'!$B$31,AD164='Krav etter opplæringslova'!$B$34)</f>
        <v>0</v>
      </c>
      <c r="AF164" s="84" t="str">
        <f t="shared" si="127"/>
        <v>-</v>
      </c>
      <c r="AG164" s="84">
        <f t="shared" si="128"/>
        <v>30</v>
      </c>
      <c r="AH164" s="78">
        <f t="shared" si="129"/>
        <v>30</v>
      </c>
      <c r="AI164" s="78" t="str">
        <f t="shared" si="130"/>
        <v>Ja, 30 studiepoeng</v>
      </c>
      <c r="AJ164" s="84" t="str">
        <f t="shared" si="131"/>
        <v>Ja, 30 studiepoeng</v>
      </c>
      <c r="AK164" s="99" t="str">
        <f t="shared" si="132"/>
        <v>-</v>
      </c>
      <c r="AL164" s="139"/>
      <c r="AM164" s="82" t="str">
        <f>CONCATENATE("Studiepoeng relevant for: ",'Undervisning i fag med krav'!AL164)</f>
        <v xml:space="preserve">Studiepoeng relevant for: </v>
      </c>
      <c r="AN164" s="82" t="str">
        <f>IF('Undervisning i fag med krav'!AL164=0,"-",AM164)</f>
        <v>-</v>
      </c>
      <c r="AO164" s="136"/>
      <c r="AP164" s="84" t="b">
        <f>OR(AO164='Krav etter opplæringslova'!$B$27,AO164='Krav etter opplæringslova'!$B$30,AO164='Krav etter opplæringslova'!$B$31,AO164='Krav etter opplæringslova'!$B$34)</f>
        <v>0</v>
      </c>
      <c r="AQ164" s="84" t="str">
        <f t="shared" si="133"/>
        <v>-</v>
      </c>
      <c r="AR164" s="84">
        <f t="shared" si="134"/>
        <v>30</v>
      </c>
      <c r="AS164" s="78">
        <f t="shared" si="135"/>
        <v>30</v>
      </c>
      <c r="AT164" s="78" t="str">
        <f t="shared" si="136"/>
        <v>Ja, 30 studiepoeng</v>
      </c>
      <c r="AU164" s="84" t="str">
        <f t="shared" si="137"/>
        <v>Ja, 30 studiepoeng</v>
      </c>
      <c r="AV164" s="99" t="str">
        <f t="shared" si="138"/>
        <v>-</v>
      </c>
      <c r="AW164" s="142"/>
      <c r="AX164" s="82" t="str">
        <f>CONCATENATE("Studiepoeng relevant for: ",'Undervisning i fag med krav'!AW164)</f>
        <v xml:space="preserve">Studiepoeng relevant for: </v>
      </c>
      <c r="AY164" s="82" t="str">
        <f>IF('Undervisning i fag med krav'!AW164=0,"-",AX164)</f>
        <v>-</v>
      </c>
      <c r="AZ164" s="136"/>
      <c r="BA164" s="84" t="b">
        <f>OR(AZ164='Krav etter opplæringslova'!$B$27,AZ164='Krav etter opplæringslova'!$B$30,AZ164='Krav etter opplæringslova'!$B$31,AZ164='Krav etter opplæringslova'!$B$34)</f>
        <v>0</v>
      </c>
      <c r="BB164" s="84" t="str">
        <f t="shared" si="139"/>
        <v>-</v>
      </c>
      <c r="BC164" s="84">
        <f t="shared" si="140"/>
        <v>30</v>
      </c>
      <c r="BD164" s="78">
        <f t="shared" si="141"/>
        <v>30</v>
      </c>
      <c r="BE164" s="78" t="str">
        <f t="shared" si="142"/>
        <v>Ja, 30 studiepoeng</v>
      </c>
      <c r="BF164" s="84" t="str">
        <f t="shared" si="143"/>
        <v>Ja, 30 studiepoeng</v>
      </c>
      <c r="BG164" s="99" t="str">
        <f t="shared" si="144"/>
        <v>-</v>
      </c>
      <c r="BH164" s="139"/>
      <c r="BI164" s="82" t="str">
        <f>CONCATENATE("Studiepoeng relevant for: ",'Undervisning i fag med krav'!BH164)</f>
        <v xml:space="preserve">Studiepoeng relevant for: </v>
      </c>
      <c r="BJ164" s="82" t="str">
        <f>IF('Undervisning i fag med krav'!BH164=0,"-",BI164)</f>
        <v>-</v>
      </c>
      <c r="BK164" s="136"/>
      <c r="BL164" s="84" t="b">
        <f>OR(BK164='Krav etter opplæringslova'!$B$27,BK164='Krav etter opplæringslova'!$B$30,BK164='Krav etter opplæringslova'!$B$31,BK164='Krav etter opplæringslova'!$B$34)</f>
        <v>0</v>
      </c>
      <c r="BM164" s="84" t="str">
        <f t="shared" si="145"/>
        <v>-</v>
      </c>
      <c r="BN164" s="84">
        <f t="shared" si="146"/>
        <v>30</v>
      </c>
      <c r="BO164" s="78">
        <f t="shared" si="147"/>
        <v>30</v>
      </c>
      <c r="BP164" s="78" t="str">
        <f t="shared" si="148"/>
        <v>Ja, 30 studiepoeng</v>
      </c>
      <c r="BQ164" s="84" t="str">
        <f t="shared" si="149"/>
        <v>Ja, 30 studiepoeng</v>
      </c>
      <c r="BR164" s="101" t="str">
        <f t="shared" si="150"/>
        <v>-</v>
      </c>
      <c r="BS164" s="142"/>
      <c r="BT164" s="82" t="str">
        <f>CONCATENATE("Studiepoeng relevant for: ",'Undervisning i fag med krav'!BS164)</f>
        <v xml:space="preserve">Studiepoeng relevant for: </v>
      </c>
      <c r="BU164" s="82" t="str">
        <f>IF('Undervisning i fag med krav'!BS164=0,"-",BT164)</f>
        <v>-</v>
      </c>
      <c r="BV164" s="136"/>
      <c r="BW164" s="84" t="b">
        <f>OR(BV164='Krav etter opplæringslova'!$B$27,BV164='Krav etter opplæringslova'!$B$30,BV164='Krav etter opplæringslova'!$B$31,BV164='Krav etter opplæringslova'!$B$34)</f>
        <v>0</v>
      </c>
      <c r="BX164" s="84" t="str">
        <f t="shared" si="151"/>
        <v>-</v>
      </c>
      <c r="BY164" s="84">
        <f t="shared" si="152"/>
        <v>30</v>
      </c>
      <c r="BZ164" s="78">
        <f t="shared" si="153"/>
        <v>30</v>
      </c>
      <c r="CA164" s="78" t="str">
        <f t="shared" si="154"/>
        <v>Ja, 30 studiepoeng</v>
      </c>
      <c r="CB164" s="84" t="str">
        <f t="shared" si="155"/>
        <v>Ja, 30 studiepoeng</v>
      </c>
      <c r="CC164" s="101" t="str">
        <f t="shared" si="156"/>
        <v>-</v>
      </c>
      <c r="CD164" s="142"/>
      <c r="CE164" s="82" t="str">
        <f>CONCATENATE("Studiepoeng relevant for: ",'Undervisning i fag med krav'!CD164)</f>
        <v xml:space="preserve">Studiepoeng relevant for: </v>
      </c>
      <c r="CF164" s="82" t="str">
        <f>IF('Undervisning i fag med krav'!CD164=0,"-",CE164)</f>
        <v>-</v>
      </c>
      <c r="CG164" s="136"/>
      <c r="CH164" s="84" t="b">
        <f>OR(CG164='Krav etter opplæringslova'!$B$27,CG164='Krav etter opplæringslova'!$B$30,CG164='Krav etter opplæringslova'!$B$31,CG164='Krav etter opplæringslova'!$B$34)</f>
        <v>0</v>
      </c>
      <c r="CI164" s="84" t="str">
        <f t="shared" si="157"/>
        <v>-</v>
      </c>
      <c r="CJ164" s="84">
        <f t="shared" si="158"/>
        <v>30</v>
      </c>
      <c r="CK164" s="78">
        <f t="shared" si="159"/>
        <v>30</v>
      </c>
      <c r="CL164" s="78" t="str">
        <f t="shared" si="160"/>
        <v>Ja, 30 studiepoeng</v>
      </c>
      <c r="CM164" s="84" t="str">
        <f t="shared" si="161"/>
        <v>Ja, 30 studiepoeng</v>
      </c>
      <c r="CN164" s="106" t="str">
        <f t="shared" si="162"/>
        <v>-</v>
      </c>
      <c r="CO164" s="44"/>
      <c r="CP164" s="45"/>
    </row>
    <row r="165" spans="1:94" s="51" customFormat="1" ht="28.5" x14ac:dyDescent="0.2">
      <c r="A165" s="49">
        <f>'Formell utdanning'!A165</f>
        <v>0</v>
      </c>
      <c r="B165" s="50">
        <f>'Formell utdanning'!B165</f>
        <v>0</v>
      </c>
      <c r="C165" s="94" t="str">
        <f t="shared" si="163"/>
        <v>-</v>
      </c>
      <c r="D165" s="95" t="str">
        <f t="shared" si="164"/>
        <v>-</v>
      </c>
      <c r="E165" s="133"/>
      <c r="F165" s="55" t="str">
        <f>CONCATENATE("Studiepoeng relevant for: ",'Undervisning i fag med krav'!E165)</f>
        <v xml:space="preserve">Studiepoeng relevant for: </v>
      </c>
      <c r="G165" s="82" t="str">
        <f>IF('Undervisning i fag med krav'!E165=0,"-",F165)</f>
        <v>-</v>
      </c>
      <c r="H165" s="136"/>
      <c r="I165" s="84" t="b">
        <f>OR(H165='Krav etter opplæringslova'!$B$27,H165='Krav etter opplæringslova'!$B$30,H165='Krav etter opplæringslova'!$B$31,H165='Krav etter opplæringslova'!$B$34)</f>
        <v>0</v>
      </c>
      <c r="J165" s="84" t="str">
        <f t="shared" si="165"/>
        <v>-</v>
      </c>
      <c r="K165" s="84">
        <f t="shared" si="166"/>
        <v>30</v>
      </c>
      <c r="L165" s="78">
        <f t="shared" si="167"/>
        <v>30</v>
      </c>
      <c r="M165" s="78" t="str">
        <f t="shared" si="120"/>
        <v>Ja, 30 studiepoeng</v>
      </c>
      <c r="N165" s="84" t="str">
        <f t="shared" si="168"/>
        <v>Ja, 30 studiepoeng</v>
      </c>
      <c r="O165" s="99" t="str">
        <f t="shared" si="169"/>
        <v>-</v>
      </c>
      <c r="P165" s="139"/>
      <c r="Q165" s="82" t="str">
        <f>CONCATENATE("Studiepoeng relevant for: ",'Undervisning i fag med krav'!P165)</f>
        <v xml:space="preserve">Studiepoeng relevant for: </v>
      </c>
      <c r="R165" s="82" t="str">
        <f>IF('Undervisning i fag med krav'!P165=0,"-",Q165)</f>
        <v>-</v>
      </c>
      <c r="S165" s="136"/>
      <c r="T165" s="84" t="b">
        <f>OR(S165='Krav etter opplæringslova'!$B$27,S165='Krav etter opplæringslova'!$B$30,S165='Krav etter opplæringslova'!$B$31,S165='Krav etter opplæringslova'!$B$34)</f>
        <v>0</v>
      </c>
      <c r="U165" s="84" t="str">
        <f t="shared" si="121"/>
        <v>-</v>
      </c>
      <c r="V165" s="84">
        <f t="shared" si="122"/>
        <v>30</v>
      </c>
      <c r="W165" s="78">
        <f t="shared" si="123"/>
        <v>30</v>
      </c>
      <c r="X165" s="78" t="str">
        <f t="shared" si="124"/>
        <v>Ja, 30 studiepoeng</v>
      </c>
      <c r="Y165" s="84" t="str">
        <f t="shared" si="125"/>
        <v>Ja, 30 studiepoeng</v>
      </c>
      <c r="Z165" s="99" t="str">
        <f t="shared" si="126"/>
        <v>-</v>
      </c>
      <c r="AA165" s="142"/>
      <c r="AB165" s="82" t="str">
        <f>CONCATENATE("Studiepoeng relevant for: ",'Undervisning i fag med krav'!AA165)</f>
        <v xml:space="preserve">Studiepoeng relevant for: </v>
      </c>
      <c r="AC165" s="82" t="str">
        <f>IF('Undervisning i fag med krav'!AA165=0,"-",AB165)</f>
        <v>-</v>
      </c>
      <c r="AD165" s="136"/>
      <c r="AE165" s="84" t="b">
        <f>OR(AD165='Krav etter opplæringslova'!$B$27,AD165='Krav etter opplæringslova'!$B$30,AD165='Krav etter opplæringslova'!$B$31,AD165='Krav etter opplæringslova'!$B$34)</f>
        <v>0</v>
      </c>
      <c r="AF165" s="84" t="str">
        <f t="shared" si="127"/>
        <v>-</v>
      </c>
      <c r="AG165" s="84">
        <f t="shared" si="128"/>
        <v>30</v>
      </c>
      <c r="AH165" s="78">
        <f t="shared" si="129"/>
        <v>30</v>
      </c>
      <c r="AI165" s="78" t="str">
        <f t="shared" si="130"/>
        <v>Ja, 30 studiepoeng</v>
      </c>
      <c r="AJ165" s="84" t="str">
        <f t="shared" si="131"/>
        <v>Ja, 30 studiepoeng</v>
      </c>
      <c r="AK165" s="99" t="str">
        <f t="shared" si="132"/>
        <v>-</v>
      </c>
      <c r="AL165" s="139"/>
      <c r="AM165" s="82" t="str">
        <f>CONCATENATE("Studiepoeng relevant for: ",'Undervisning i fag med krav'!AL165)</f>
        <v xml:space="preserve">Studiepoeng relevant for: </v>
      </c>
      <c r="AN165" s="82" t="str">
        <f>IF('Undervisning i fag med krav'!AL165=0,"-",AM165)</f>
        <v>-</v>
      </c>
      <c r="AO165" s="136"/>
      <c r="AP165" s="84" t="b">
        <f>OR(AO165='Krav etter opplæringslova'!$B$27,AO165='Krav etter opplæringslova'!$B$30,AO165='Krav etter opplæringslova'!$B$31,AO165='Krav etter opplæringslova'!$B$34)</f>
        <v>0</v>
      </c>
      <c r="AQ165" s="84" t="str">
        <f t="shared" si="133"/>
        <v>-</v>
      </c>
      <c r="AR165" s="84">
        <f t="shared" si="134"/>
        <v>30</v>
      </c>
      <c r="AS165" s="78">
        <f t="shared" si="135"/>
        <v>30</v>
      </c>
      <c r="AT165" s="78" t="str">
        <f t="shared" si="136"/>
        <v>Ja, 30 studiepoeng</v>
      </c>
      <c r="AU165" s="84" t="str">
        <f t="shared" si="137"/>
        <v>Ja, 30 studiepoeng</v>
      </c>
      <c r="AV165" s="99" t="str">
        <f t="shared" si="138"/>
        <v>-</v>
      </c>
      <c r="AW165" s="142"/>
      <c r="AX165" s="82" t="str">
        <f>CONCATENATE("Studiepoeng relevant for: ",'Undervisning i fag med krav'!AW165)</f>
        <v xml:space="preserve">Studiepoeng relevant for: </v>
      </c>
      <c r="AY165" s="82" t="str">
        <f>IF('Undervisning i fag med krav'!AW165=0,"-",AX165)</f>
        <v>-</v>
      </c>
      <c r="AZ165" s="136"/>
      <c r="BA165" s="84" t="b">
        <f>OR(AZ165='Krav etter opplæringslova'!$B$27,AZ165='Krav etter opplæringslova'!$B$30,AZ165='Krav etter opplæringslova'!$B$31,AZ165='Krav etter opplæringslova'!$B$34)</f>
        <v>0</v>
      </c>
      <c r="BB165" s="84" t="str">
        <f t="shared" si="139"/>
        <v>-</v>
      </c>
      <c r="BC165" s="84">
        <f t="shared" si="140"/>
        <v>30</v>
      </c>
      <c r="BD165" s="78">
        <f t="shared" si="141"/>
        <v>30</v>
      </c>
      <c r="BE165" s="78" t="str">
        <f t="shared" si="142"/>
        <v>Ja, 30 studiepoeng</v>
      </c>
      <c r="BF165" s="84" t="str">
        <f t="shared" si="143"/>
        <v>Ja, 30 studiepoeng</v>
      </c>
      <c r="BG165" s="99" t="str">
        <f t="shared" si="144"/>
        <v>-</v>
      </c>
      <c r="BH165" s="139"/>
      <c r="BI165" s="82" t="str">
        <f>CONCATENATE("Studiepoeng relevant for: ",'Undervisning i fag med krav'!BH165)</f>
        <v xml:space="preserve">Studiepoeng relevant for: </v>
      </c>
      <c r="BJ165" s="82" t="str">
        <f>IF('Undervisning i fag med krav'!BH165=0,"-",BI165)</f>
        <v>-</v>
      </c>
      <c r="BK165" s="136"/>
      <c r="BL165" s="84" t="b">
        <f>OR(BK165='Krav etter opplæringslova'!$B$27,BK165='Krav etter opplæringslova'!$B$30,BK165='Krav etter opplæringslova'!$B$31,BK165='Krav etter opplæringslova'!$B$34)</f>
        <v>0</v>
      </c>
      <c r="BM165" s="84" t="str">
        <f t="shared" si="145"/>
        <v>-</v>
      </c>
      <c r="BN165" s="84">
        <f t="shared" si="146"/>
        <v>30</v>
      </c>
      <c r="BO165" s="78">
        <f t="shared" si="147"/>
        <v>30</v>
      </c>
      <c r="BP165" s="78" t="str">
        <f t="shared" si="148"/>
        <v>Ja, 30 studiepoeng</v>
      </c>
      <c r="BQ165" s="84" t="str">
        <f t="shared" si="149"/>
        <v>Ja, 30 studiepoeng</v>
      </c>
      <c r="BR165" s="101" t="str">
        <f t="shared" si="150"/>
        <v>-</v>
      </c>
      <c r="BS165" s="142"/>
      <c r="BT165" s="82" t="str">
        <f>CONCATENATE("Studiepoeng relevant for: ",'Undervisning i fag med krav'!BS165)</f>
        <v xml:space="preserve">Studiepoeng relevant for: </v>
      </c>
      <c r="BU165" s="82" t="str">
        <f>IF('Undervisning i fag med krav'!BS165=0,"-",BT165)</f>
        <v>-</v>
      </c>
      <c r="BV165" s="136"/>
      <c r="BW165" s="84" t="b">
        <f>OR(BV165='Krav etter opplæringslova'!$B$27,BV165='Krav etter opplæringslova'!$B$30,BV165='Krav etter opplæringslova'!$B$31,BV165='Krav etter opplæringslova'!$B$34)</f>
        <v>0</v>
      </c>
      <c r="BX165" s="84" t="str">
        <f t="shared" si="151"/>
        <v>-</v>
      </c>
      <c r="BY165" s="84">
        <f t="shared" si="152"/>
        <v>30</v>
      </c>
      <c r="BZ165" s="78">
        <f t="shared" si="153"/>
        <v>30</v>
      </c>
      <c r="CA165" s="78" t="str">
        <f t="shared" si="154"/>
        <v>Ja, 30 studiepoeng</v>
      </c>
      <c r="CB165" s="84" t="str">
        <f t="shared" si="155"/>
        <v>Ja, 30 studiepoeng</v>
      </c>
      <c r="CC165" s="101" t="str">
        <f t="shared" si="156"/>
        <v>-</v>
      </c>
      <c r="CD165" s="142"/>
      <c r="CE165" s="82" t="str">
        <f>CONCATENATE("Studiepoeng relevant for: ",'Undervisning i fag med krav'!CD165)</f>
        <v xml:space="preserve">Studiepoeng relevant for: </v>
      </c>
      <c r="CF165" s="82" t="str">
        <f>IF('Undervisning i fag med krav'!CD165=0,"-",CE165)</f>
        <v>-</v>
      </c>
      <c r="CG165" s="136"/>
      <c r="CH165" s="84" t="b">
        <f>OR(CG165='Krav etter opplæringslova'!$B$27,CG165='Krav etter opplæringslova'!$B$30,CG165='Krav etter opplæringslova'!$B$31,CG165='Krav etter opplæringslova'!$B$34)</f>
        <v>0</v>
      </c>
      <c r="CI165" s="84" t="str">
        <f t="shared" si="157"/>
        <v>-</v>
      </c>
      <c r="CJ165" s="84">
        <f t="shared" si="158"/>
        <v>30</v>
      </c>
      <c r="CK165" s="78">
        <f t="shared" si="159"/>
        <v>30</v>
      </c>
      <c r="CL165" s="78" t="str">
        <f t="shared" si="160"/>
        <v>Ja, 30 studiepoeng</v>
      </c>
      <c r="CM165" s="84" t="str">
        <f t="shared" si="161"/>
        <v>Ja, 30 studiepoeng</v>
      </c>
      <c r="CN165" s="106" t="str">
        <f t="shared" si="162"/>
        <v>-</v>
      </c>
      <c r="CO165" s="44"/>
      <c r="CP165" s="45"/>
    </row>
    <row r="166" spans="1:94" s="51" customFormat="1" ht="28.5" x14ac:dyDescent="0.2">
      <c r="A166" s="49">
        <f>'Formell utdanning'!A166</f>
        <v>0</v>
      </c>
      <c r="B166" s="50">
        <f>'Formell utdanning'!B166</f>
        <v>0</v>
      </c>
      <c r="C166" s="94" t="str">
        <f t="shared" si="163"/>
        <v>-</v>
      </c>
      <c r="D166" s="95" t="str">
        <f t="shared" si="164"/>
        <v>-</v>
      </c>
      <c r="E166" s="133"/>
      <c r="F166" s="55" t="str">
        <f>CONCATENATE("Studiepoeng relevant for: ",'Undervisning i fag med krav'!E166)</f>
        <v xml:space="preserve">Studiepoeng relevant for: </v>
      </c>
      <c r="G166" s="82" t="str">
        <f>IF('Undervisning i fag med krav'!E166=0,"-",F166)</f>
        <v>-</v>
      </c>
      <c r="H166" s="136"/>
      <c r="I166" s="84" t="b">
        <f>OR(H166='Krav etter opplæringslova'!$B$27,H166='Krav etter opplæringslova'!$B$30,H166='Krav etter opplæringslova'!$B$31,H166='Krav etter opplæringslova'!$B$34)</f>
        <v>0</v>
      </c>
      <c r="J166" s="84" t="str">
        <f t="shared" si="165"/>
        <v>-</v>
      </c>
      <c r="K166" s="84">
        <f t="shared" si="166"/>
        <v>30</v>
      </c>
      <c r="L166" s="78">
        <f t="shared" si="167"/>
        <v>30</v>
      </c>
      <c r="M166" s="78" t="str">
        <f t="shared" si="120"/>
        <v>Ja, 30 studiepoeng</v>
      </c>
      <c r="N166" s="84" t="str">
        <f t="shared" si="168"/>
        <v>Ja, 30 studiepoeng</v>
      </c>
      <c r="O166" s="99" t="str">
        <f t="shared" si="169"/>
        <v>-</v>
      </c>
      <c r="P166" s="139"/>
      <c r="Q166" s="82" t="str">
        <f>CONCATENATE("Studiepoeng relevant for: ",'Undervisning i fag med krav'!P166)</f>
        <v xml:space="preserve">Studiepoeng relevant for: </v>
      </c>
      <c r="R166" s="82" t="str">
        <f>IF('Undervisning i fag med krav'!P166=0,"-",Q166)</f>
        <v>-</v>
      </c>
      <c r="S166" s="136"/>
      <c r="T166" s="84" t="b">
        <f>OR(S166='Krav etter opplæringslova'!$B$27,S166='Krav etter opplæringslova'!$B$30,S166='Krav etter opplæringslova'!$B$31,S166='Krav etter opplæringslova'!$B$34)</f>
        <v>0</v>
      </c>
      <c r="U166" s="84" t="str">
        <f t="shared" si="121"/>
        <v>-</v>
      </c>
      <c r="V166" s="84">
        <f t="shared" si="122"/>
        <v>30</v>
      </c>
      <c r="W166" s="78">
        <f t="shared" si="123"/>
        <v>30</v>
      </c>
      <c r="X166" s="78" t="str">
        <f t="shared" si="124"/>
        <v>Ja, 30 studiepoeng</v>
      </c>
      <c r="Y166" s="84" t="str">
        <f t="shared" si="125"/>
        <v>Ja, 30 studiepoeng</v>
      </c>
      <c r="Z166" s="99" t="str">
        <f t="shared" si="126"/>
        <v>-</v>
      </c>
      <c r="AA166" s="142"/>
      <c r="AB166" s="82" t="str">
        <f>CONCATENATE("Studiepoeng relevant for: ",'Undervisning i fag med krav'!AA166)</f>
        <v xml:space="preserve">Studiepoeng relevant for: </v>
      </c>
      <c r="AC166" s="82" t="str">
        <f>IF('Undervisning i fag med krav'!AA166=0,"-",AB166)</f>
        <v>-</v>
      </c>
      <c r="AD166" s="136"/>
      <c r="AE166" s="84" t="b">
        <f>OR(AD166='Krav etter opplæringslova'!$B$27,AD166='Krav etter opplæringslova'!$B$30,AD166='Krav etter opplæringslova'!$B$31,AD166='Krav etter opplæringslova'!$B$34)</f>
        <v>0</v>
      </c>
      <c r="AF166" s="84" t="str">
        <f t="shared" si="127"/>
        <v>-</v>
      </c>
      <c r="AG166" s="84">
        <f t="shared" si="128"/>
        <v>30</v>
      </c>
      <c r="AH166" s="78">
        <f t="shared" si="129"/>
        <v>30</v>
      </c>
      <c r="AI166" s="78" t="str">
        <f t="shared" si="130"/>
        <v>Ja, 30 studiepoeng</v>
      </c>
      <c r="AJ166" s="84" t="str">
        <f t="shared" si="131"/>
        <v>Ja, 30 studiepoeng</v>
      </c>
      <c r="AK166" s="99" t="str">
        <f t="shared" si="132"/>
        <v>-</v>
      </c>
      <c r="AL166" s="139"/>
      <c r="AM166" s="82" t="str">
        <f>CONCATENATE("Studiepoeng relevant for: ",'Undervisning i fag med krav'!AL166)</f>
        <v xml:space="preserve">Studiepoeng relevant for: </v>
      </c>
      <c r="AN166" s="82" t="str">
        <f>IF('Undervisning i fag med krav'!AL166=0,"-",AM166)</f>
        <v>-</v>
      </c>
      <c r="AO166" s="136"/>
      <c r="AP166" s="84" t="b">
        <f>OR(AO166='Krav etter opplæringslova'!$B$27,AO166='Krav etter opplæringslova'!$B$30,AO166='Krav etter opplæringslova'!$B$31,AO166='Krav etter opplæringslova'!$B$34)</f>
        <v>0</v>
      </c>
      <c r="AQ166" s="84" t="str">
        <f t="shared" si="133"/>
        <v>-</v>
      </c>
      <c r="AR166" s="84">
        <f t="shared" si="134"/>
        <v>30</v>
      </c>
      <c r="AS166" s="78">
        <f t="shared" si="135"/>
        <v>30</v>
      </c>
      <c r="AT166" s="78" t="str">
        <f t="shared" si="136"/>
        <v>Ja, 30 studiepoeng</v>
      </c>
      <c r="AU166" s="84" t="str">
        <f t="shared" si="137"/>
        <v>Ja, 30 studiepoeng</v>
      </c>
      <c r="AV166" s="99" t="str">
        <f t="shared" si="138"/>
        <v>-</v>
      </c>
      <c r="AW166" s="142"/>
      <c r="AX166" s="82" t="str">
        <f>CONCATENATE("Studiepoeng relevant for: ",'Undervisning i fag med krav'!AW166)</f>
        <v xml:space="preserve">Studiepoeng relevant for: </v>
      </c>
      <c r="AY166" s="82" t="str">
        <f>IF('Undervisning i fag med krav'!AW166=0,"-",AX166)</f>
        <v>-</v>
      </c>
      <c r="AZ166" s="136"/>
      <c r="BA166" s="84" t="b">
        <f>OR(AZ166='Krav etter opplæringslova'!$B$27,AZ166='Krav etter opplæringslova'!$B$30,AZ166='Krav etter opplæringslova'!$B$31,AZ166='Krav etter opplæringslova'!$B$34)</f>
        <v>0</v>
      </c>
      <c r="BB166" s="84" t="str">
        <f t="shared" si="139"/>
        <v>-</v>
      </c>
      <c r="BC166" s="84">
        <f t="shared" si="140"/>
        <v>30</v>
      </c>
      <c r="BD166" s="78">
        <f t="shared" si="141"/>
        <v>30</v>
      </c>
      <c r="BE166" s="78" t="str">
        <f t="shared" si="142"/>
        <v>Ja, 30 studiepoeng</v>
      </c>
      <c r="BF166" s="84" t="str">
        <f t="shared" si="143"/>
        <v>Ja, 30 studiepoeng</v>
      </c>
      <c r="BG166" s="99" t="str">
        <f t="shared" si="144"/>
        <v>-</v>
      </c>
      <c r="BH166" s="139"/>
      <c r="BI166" s="82" t="str">
        <f>CONCATENATE("Studiepoeng relevant for: ",'Undervisning i fag med krav'!BH166)</f>
        <v xml:space="preserve">Studiepoeng relevant for: </v>
      </c>
      <c r="BJ166" s="82" t="str">
        <f>IF('Undervisning i fag med krav'!BH166=0,"-",BI166)</f>
        <v>-</v>
      </c>
      <c r="BK166" s="136"/>
      <c r="BL166" s="84" t="b">
        <f>OR(BK166='Krav etter opplæringslova'!$B$27,BK166='Krav etter opplæringslova'!$B$30,BK166='Krav etter opplæringslova'!$B$31,BK166='Krav etter opplæringslova'!$B$34)</f>
        <v>0</v>
      </c>
      <c r="BM166" s="84" t="str">
        <f t="shared" si="145"/>
        <v>-</v>
      </c>
      <c r="BN166" s="84">
        <f t="shared" si="146"/>
        <v>30</v>
      </c>
      <c r="BO166" s="78">
        <f t="shared" si="147"/>
        <v>30</v>
      </c>
      <c r="BP166" s="78" t="str">
        <f t="shared" si="148"/>
        <v>Ja, 30 studiepoeng</v>
      </c>
      <c r="BQ166" s="84" t="str">
        <f t="shared" si="149"/>
        <v>Ja, 30 studiepoeng</v>
      </c>
      <c r="BR166" s="101" t="str">
        <f t="shared" si="150"/>
        <v>-</v>
      </c>
      <c r="BS166" s="142"/>
      <c r="BT166" s="82" t="str">
        <f>CONCATENATE("Studiepoeng relevant for: ",'Undervisning i fag med krav'!BS166)</f>
        <v xml:space="preserve">Studiepoeng relevant for: </v>
      </c>
      <c r="BU166" s="82" t="str">
        <f>IF('Undervisning i fag med krav'!BS166=0,"-",BT166)</f>
        <v>-</v>
      </c>
      <c r="BV166" s="136"/>
      <c r="BW166" s="84" t="b">
        <f>OR(BV166='Krav etter opplæringslova'!$B$27,BV166='Krav etter opplæringslova'!$B$30,BV166='Krav etter opplæringslova'!$B$31,BV166='Krav etter opplæringslova'!$B$34)</f>
        <v>0</v>
      </c>
      <c r="BX166" s="84" t="str">
        <f t="shared" si="151"/>
        <v>-</v>
      </c>
      <c r="BY166" s="84">
        <f t="shared" si="152"/>
        <v>30</v>
      </c>
      <c r="BZ166" s="78">
        <f t="shared" si="153"/>
        <v>30</v>
      </c>
      <c r="CA166" s="78" t="str">
        <f t="shared" si="154"/>
        <v>Ja, 30 studiepoeng</v>
      </c>
      <c r="CB166" s="84" t="str">
        <f t="shared" si="155"/>
        <v>Ja, 30 studiepoeng</v>
      </c>
      <c r="CC166" s="101" t="str">
        <f t="shared" si="156"/>
        <v>-</v>
      </c>
      <c r="CD166" s="142"/>
      <c r="CE166" s="82" t="str">
        <f>CONCATENATE("Studiepoeng relevant for: ",'Undervisning i fag med krav'!CD166)</f>
        <v xml:space="preserve">Studiepoeng relevant for: </v>
      </c>
      <c r="CF166" s="82" t="str">
        <f>IF('Undervisning i fag med krav'!CD166=0,"-",CE166)</f>
        <v>-</v>
      </c>
      <c r="CG166" s="136"/>
      <c r="CH166" s="84" t="b">
        <f>OR(CG166='Krav etter opplæringslova'!$B$27,CG166='Krav etter opplæringslova'!$B$30,CG166='Krav etter opplæringslova'!$B$31,CG166='Krav etter opplæringslova'!$B$34)</f>
        <v>0</v>
      </c>
      <c r="CI166" s="84" t="str">
        <f t="shared" si="157"/>
        <v>-</v>
      </c>
      <c r="CJ166" s="84">
        <f t="shared" si="158"/>
        <v>30</v>
      </c>
      <c r="CK166" s="78">
        <f t="shared" si="159"/>
        <v>30</v>
      </c>
      <c r="CL166" s="78" t="str">
        <f t="shared" si="160"/>
        <v>Ja, 30 studiepoeng</v>
      </c>
      <c r="CM166" s="84" t="str">
        <f t="shared" si="161"/>
        <v>Ja, 30 studiepoeng</v>
      </c>
      <c r="CN166" s="106" t="str">
        <f t="shared" si="162"/>
        <v>-</v>
      </c>
      <c r="CO166" s="44"/>
      <c r="CP166" s="45"/>
    </row>
    <row r="167" spans="1:94" s="51" customFormat="1" ht="28.5" x14ac:dyDescent="0.2">
      <c r="A167" s="49">
        <f>'Formell utdanning'!A167</f>
        <v>0</v>
      </c>
      <c r="B167" s="50">
        <f>'Formell utdanning'!B167</f>
        <v>0</v>
      </c>
      <c r="C167" s="94" t="str">
        <f t="shared" si="163"/>
        <v>-</v>
      </c>
      <c r="D167" s="95" t="str">
        <f t="shared" si="164"/>
        <v>-</v>
      </c>
      <c r="E167" s="133"/>
      <c r="F167" s="55" t="str">
        <f>CONCATENATE("Studiepoeng relevant for: ",'Undervisning i fag med krav'!E167)</f>
        <v xml:space="preserve">Studiepoeng relevant for: </v>
      </c>
      <c r="G167" s="82" t="str">
        <f>IF('Undervisning i fag med krav'!E167=0,"-",F167)</f>
        <v>-</v>
      </c>
      <c r="H167" s="136"/>
      <c r="I167" s="84" t="b">
        <f>OR(H167='Krav etter opplæringslova'!$B$27,H167='Krav etter opplæringslova'!$B$30,H167='Krav etter opplæringslova'!$B$31,H167='Krav etter opplæringslova'!$B$34)</f>
        <v>0</v>
      </c>
      <c r="J167" s="84" t="str">
        <f t="shared" si="165"/>
        <v>-</v>
      </c>
      <c r="K167" s="84">
        <f t="shared" si="166"/>
        <v>30</v>
      </c>
      <c r="L167" s="78">
        <f t="shared" si="167"/>
        <v>30</v>
      </c>
      <c r="M167" s="78" t="str">
        <f t="shared" si="120"/>
        <v>Ja, 30 studiepoeng</v>
      </c>
      <c r="N167" s="84" t="str">
        <f t="shared" si="168"/>
        <v>Ja, 30 studiepoeng</v>
      </c>
      <c r="O167" s="99" t="str">
        <f t="shared" si="169"/>
        <v>-</v>
      </c>
      <c r="P167" s="139"/>
      <c r="Q167" s="82" t="str">
        <f>CONCATENATE("Studiepoeng relevant for: ",'Undervisning i fag med krav'!P167)</f>
        <v xml:space="preserve">Studiepoeng relevant for: </v>
      </c>
      <c r="R167" s="82" t="str">
        <f>IF('Undervisning i fag med krav'!P167=0,"-",Q167)</f>
        <v>-</v>
      </c>
      <c r="S167" s="136"/>
      <c r="T167" s="84" t="b">
        <f>OR(S167='Krav etter opplæringslova'!$B$27,S167='Krav etter opplæringslova'!$B$30,S167='Krav etter opplæringslova'!$B$31,S167='Krav etter opplæringslova'!$B$34)</f>
        <v>0</v>
      </c>
      <c r="U167" s="84" t="str">
        <f t="shared" si="121"/>
        <v>-</v>
      </c>
      <c r="V167" s="84">
        <f t="shared" si="122"/>
        <v>30</v>
      </c>
      <c r="W167" s="78">
        <f t="shared" si="123"/>
        <v>30</v>
      </c>
      <c r="X167" s="78" t="str">
        <f t="shared" si="124"/>
        <v>Ja, 30 studiepoeng</v>
      </c>
      <c r="Y167" s="84" t="str">
        <f t="shared" si="125"/>
        <v>Ja, 30 studiepoeng</v>
      </c>
      <c r="Z167" s="99" t="str">
        <f t="shared" si="126"/>
        <v>-</v>
      </c>
      <c r="AA167" s="142"/>
      <c r="AB167" s="82" t="str">
        <f>CONCATENATE("Studiepoeng relevant for: ",'Undervisning i fag med krav'!AA167)</f>
        <v xml:space="preserve">Studiepoeng relevant for: </v>
      </c>
      <c r="AC167" s="82" t="str">
        <f>IF('Undervisning i fag med krav'!AA167=0,"-",AB167)</f>
        <v>-</v>
      </c>
      <c r="AD167" s="136"/>
      <c r="AE167" s="84" t="b">
        <f>OR(AD167='Krav etter opplæringslova'!$B$27,AD167='Krav etter opplæringslova'!$B$30,AD167='Krav etter opplæringslova'!$B$31,AD167='Krav etter opplæringslova'!$B$34)</f>
        <v>0</v>
      </c>
      <c r="AF167" s="84" t="str">
        <f t="shared" si="127"/>
        <v>-</v>
      </c>
      <c r="AG167" s="84">
        <f t="shared" si="128"/>
        <v>30</v>
      </c>
      <c r="AH167" s="78">
        <f t="shared" si="129"/>
        <v>30</v>
      </c>
      <c r="AI167" s="78" t="str">
        <f t="shared" si="130"/>
        <v>Ja, 30 studiepoeng</v>
      </c>
      <c r="AJ167" s="84" t="str">
        <f t="shared" si="131"/>
        <v>Ja, 30 studiepoeng</v>
      </c>
      <c r="AK167" s="99" t="str">
        <f t="shared" si="132"/>
        <v>-</v>
      </c>
      <c r="AL167" s="139"/>
      <c r="AM167" s="82" t="str">
        <f>CONCATENATE("Studiepoeng relevant for: ",'Undervisning i fag med krav'!AL167)</f>
        <v xml:space="preserve">Studiepoeng relevant for: </v>
      </c>
      <c r="AN167" s="82" t="str">
        <f>IF('Undervisning i fag med krav'!AL167=0,"-",AM167)</f>
        <v>-</v>
      </c>
      <c r="AO167" s="136"/>
      <c r="AP167" s="84" t="b">
        <f>OR(AO167='Krav etter opplæringslova'!$B$27,AO167='Krav etter opplæringslova'!$B$30,AO167='Krav etter opplæringslova'!$B$31,AO167='Krav etter opplæringslova'!$B$34)</f>
        <v>0</v>
      </c>
      <c r="AQ167" s="84" t="str">
        <f t="shared" si="133"/>
        <v>-</v>
      </c>
      <c r="AR167" s="84">
        <f t="shared" si="134"/>
        <v>30</v>
      </c>
      <c r="AS167" s="78">
        <f t="shared" si="135"/>
        <v>30</v>
      </c>
      <c r="AT167" s="78" t="str">
        <f t="shared" si="136"/>
        <v>Ja, 30 studiepoeng</v>
      </c>
      <c r="AU167" s="84" t="str">
        <f t="shared" si="137"/>
        <v>Ja, 30 studiepoeng</v>
      </c>
      <c r="AV167" s="99" t="str">
        <f t="shared" si="138"/>
        <v>-</v>
      </c>
      <c r="AW167" s="142"/>
      <c r="AX167" s="82" t="str">
        <f>CONCATENATE("Studiepoeng relevant for: ",'Undervisning i fag med krav'!AW167)</f>
        <v xml:space="preserve">Studiepoeng relevant for: </v>
      </c>
      <c r="AY167" s="82" t="str">
        <f>IF('Undervisning i fag med krav'!AW167=0,"-",AX167)</f>
        <v>-</v>
      </c>
      <c r="AZ167" s="136"/>
      <c r="BA167" s="84" t="b">
        <f>OR(AZ167='Krav etter opplæringslova'!$B$27,AZ167='Krav etter opplæringslova'!$B$30,AZ167='Krav etter opplæringslova'!$B$31,AZ167='Krav etter opplæringslova'!$B$34)</f>
        <v>0</v>
      </c>
      <c r="BB167" s="84" t="str">
        <f t="shared" si="139"/>
        <v>-</v>
      </c>
      <c r="BC167" s="84">
        <f t="shared" si="140"/>
        <v>30</v>
      </c>
      <c r="BD167" s="78">
        <f t="shared" si="141"/>
        <v>30</v>
      </c>
      <c r="BE167" s="78" t="str">
        <f t="shared" si="142"/>
        <v>Ja, 30 studiepoeng</v>
      </c>
      <c r="BF167" s="84" t="str">
        <f t="shared" si="143"/>
        <v>Ja, 30 studiepoeng</v>
      </c>
      <c r="BG167" s="99" t="str">
        <f t="shared" si="144"/>
        <v>-</v>
      </c>
      <c r="BH167" s="139"/>
      <c r="BI167" s="82" t="str">
        <f>CONCATENATE("Studiepoeng relevant for: ",'Undervisning i fag med krav'!BH167)</f>
        <v xml:space="preserve">Studiepoeng relevant for: </v>
      </c>
      <c r="BJ167" s="82" t="str">
        <f>IF('Undervisning i fag med krav'!BH167=0,"-",BI167)</f>
        <v>-</v>
      </c>
      <c r="BK167" s="136"/>
      <c r="BL167" s="84" t="b">
        <f>OR(BK167='Krav etter opplæringslova'!$B$27,BK167='Krav etter opplæringslova'!$B$30,BK167='Krav etter opplæringslova'!$B$31,BK167='Krav etter opplæringslova'!$B$34)</f>
        <v>0</v>
      </c>
      <c r="BM167" s="84" t="str">
        <f t="shared" si="145"/>
        <v>-</v>
      </c>
      <c r="BN167" s="84">
        <f t="shared" si="146"/>
        <v>30</v>
      </c>
      <c r="BO167" s="78">
        <f t="shared" si="147"/>
        <v>30</v>
      </c>
      <c r="BP167" s="78" t="str">
        <f t="shared" si="148"/>
        <v>Ja, 30 studiepoeng</v>
      </c>
      <c r="BQ167" s="84" t="str">
        <f t="shared" si="149"/>
        <v>Ja, 30 studiepoeng</v>
      </c>
      <c r="BR167" s="101" t="str">
        <f t="shared" si="150"/>
        <v>-</v>
      </c>
      <c r="BS167" s="142"/>
      <c r="BT167" s="82" t="str">
        <f>CONCATENATE("Studiepoeng relevant for: ",'Undervisning i fag med krav'!BS167)</f>
        <v xml:space="preserve">Studiepoeng relevant for: </v>
      </c>
      <c r="BU167" s="82" t="str">
        <f>IF('Undervisning i fag med krav'!BS167=0,"-",BT167)</f>
        <v>-</v>
      </c>
      <c r="BV167" s="136"/>
      <c r="BW167" s="84" t="b">
        <f>OR(BV167='Krav etter opplæringslova'!$B$27,BV167='Krav etter opplæringslova'!$B$30,BV167='Krav etter opplæringslova'!$B$31,BV167='Krav etter opplæringslova'!$B$34)</f>
        <v>0</v>
      </c>
      <c r="BX167" s="84" t="str">
        <f t="shared" si="151"/>
        <v>-</v>
      </c>
      <c r="BY167" s="84">
        <f t="shared" si="152"/>
        <v>30</v>
      </c>
      <c r="BZ167" s="78">
        <f t="shared" si="153"/>
        <v>30</v>
      </c>
      <c r="CA167" s="78" t="str">
        <f t="shared" si="154"/>
        <v>Ja, 30 studiepoeng</v>
      </c>
      <c r="CB167" s="84" t="str">
        <f t="shared" si="155"/>
        <v>Ja, 30 studiepoeng</v>
      </c>
      <c r="CC167" s="101" t="str">
        <f t="shared" si="156"/>
        <v>-</v>
      </c>
      <c r="CD167" s="142"/>
      <c r="CE167" s="82" t="str">
        <f>CONCATENATE("Studiepoeng relevant for: ",'Undervisning i fag med krav'!CD167)</f>
        <v xml:space="preserve">Studiepoeng relevant for: </v>
      </c>
      <c r="CF167" s="82" t="str">
        <f>IF('Undervisning i fag med krav'!CD167=0,"-",CE167)</f>
        <v>-</v>
      </c>
      <c r="CG167" s="136"/>
      <c r="CH167" s="84" t="b">
        <f>OR(CG167='Krav etter opplæringslova'!$B$27,CG167='Krav etter opplæringslova'!$B$30,CG167='Krav etter opplæringslova'!$B$31,CG167='Krav etter opplæringslova'!$B$34)</f>
        <v>0</v>
      </c>
      <c r="CI167" s="84" t="str">
        <f t="shared" si="157"/>
        <v>-</v>
      </c>
      <c r="CJ167" s="84">
        <f t="shared" si="158"/>
        <v>30</v>
      </c>
      <c r="CK167" s="78">
        <f t="shared" si="159"/>
        <v>30</v>
      </c>
      <c r="CL167" s="78" t="str">
        <f t="shared" si="160"/>
        <v>Ja, 30 studiepoeng</v>
      </c>
      <c r="CM167" s="84" t="str">
        <f t="shared" si="161"/>
        <v>Ja, 30 studiepoeng</v>
      </c>
      <c r="CN167" s="106" t="str">
        <f t="shared" si="162"/>
        <v>-</v>
      </c>
      <c r="CO167" s="44"/>
      <c r="CP167" s="45"/>
    </row>
    <row r="168" spans="1:94" s="51" customFormat="1" ht="28.5" x14ac:dyDescent="0.2">
      <c r="A168" s="49">
        <f>'Formell utdanning'!A168</f>
        <v>0</v>
      </c>
      <c r="B168" s="50">
        <f>'Formell utdanning'!B168</f>
        <v>0</v>
      </c>
      <c r="C168" s="94" t="str">
        <f t="shared" si="163"/>
        <v>-</v>
      </c>
      <c r="D168" s="95" t="str">
        <f t="shared" si="164"/>
        <v>-</v>
      </c>
      <c r="E168" s="133"/>
      <c r="F168" s="55" t="str">
        <f>CONCATENATE("Studiepoeng relevant for: ",'Undervisning i fag med krav'!E168)</f>
        <v xml:space="preserve">Studiepoeng relevant for: </v>
      </c>
      <c r="G168" s="82" t="str">
        <f>IF('Undervisning i fag med krav'!E168=0,"-",F168)</f>
        <v>-</v>
      </c>
      <c r="H168" s="136"/>
      <c r="I168" s="84" t="b">
        <f>OR(H168='Krav etter opplæringslova'!$B$27,H168='Krav etter opplæringslova'!$B$30,H168='Krav etter opplæringslova'!$B$31,H168='Krav etter opplæringslova'!$B$34)</f>
        <v>0</v>
      </c>
      <c r="J168" s="84" t="str">
        <f t="shared" si="165"/>
        <v>-</v>
      </c>
      <c r="K168" s="84">
        <f t="shared" si="166"/>
        <v>30</v>
      </c>
      <c r="L168" s="78">
        <f t="shared" si="167"/>
        <v>30</v>
      </c>
      <c r="M168" s="78" t="str">
        <f t="shared" si="120"/>
        <v>Ja, 30 studiepoeng</v>
      </c>
      <c r="N168" s="84" t="str">
        <f t="shared" si="168"/>
        <v>Ja, 30 studiepoeng</v>
      </c>
      <c r="O168" s="99" t="str">
        <f t="shared" si="169"/>
        <v>-</v>
      </c>
      <c r="P168" s="139"/>
      <c r="Q168" s="82" t="str">
        <f>CONCATENATE("Studiepoeng relevant for: ",'Undervisning i fag med krav'!P168)</f>
        <v xml:space="preserve">Studiepoeng relevant for: </v>
      </c>
      <c r="R168" s="82" t="str">
        <f>IF('Undervisning i fag med krav'!P168=0,"-",Q168)</f>
        <v>-</v>
      </c>
      <c r="S168" s="136"/>
      <c r="T168" s="84" t="b">
        <f>OR(S168='Krav etter opplæringslova'!$B$27,S168='Krav etter opplæringslova'!$B$30,S168='Krav etter opplæringslova'!$B$31,S168='Krav etter opplæringslova'!$B$34)</f>
        <v>0</v>
      </c>
      <c r="U168" s="84" t="str">
        <f t="shared" si="121"/>
        <v>-</v>
      </c>
      <c r="V168" s="84">
        <f t="shared" si="122"/>
        <v>30</v>
      </c>
      <c r="W168" s="78">
        <f t="shared" si="123"/>
        <v>30</v>
      </c>
      <c r="X168" s="78" t="str">
        <f t="shared" si="124"/>
        <v>Ja, 30 studiepoeng</v>
      </c>
      <c r="Y168" s="84" t="str">
        <f t="shared" si="125"/>
        <v>Ja, 30 studiepoeng</v>
      </c>
      <c r="Z168" s="99" t="str">
        <f t="shared" si="126"/>
        <v>-</v>
      </c>
      <c r="AA168" s="142"/>
      <c r="AB168" s="82" t="str">
        <f>CONCATENATE("Studiepoeng relevant for: ",'Undervisning i fag med krav'!AA168)</f>
        <v xml:space="preserve">Studiepoeng relevant for: </v>
      </c>
      <c r="AC168" s="82" t="str">
        <f>IF('Undervisning i fag med krav'!AA168=0,"-",AB168)</f>
        <v>-</v>
      </c>
      <c r="AD168" s="136"/>
      <c r="AE168" s="84" t="b">
        <f>OR(AD168='Krav etter opplæringslova'!$B$27,AD168='Krav etter opplæringslova'!$B$30,AD168='Krav etter opplæringslova'!$B$31,AD168='Krav etter opplæringslova'!$B$34)</f>
        <v>0</v>
      </c>
      <c r="AF168" s="84" t="str">
        <f t="shared" si="127"/>
        <v>-</v>
      </c>
      <c r="AG168" s="84">
        <f t="shared" si="128"/>
        <v>30</v>
      </c>
      <c r="AH168" s="78">
        <f t="shared" si="129"/>
        <v>30</v>
      </c>
      <c r="AI168" s="78" t="str">
        <f t="shared" si="130"/>
        <v>Ja, 30 studiepoeng</v>
      </c>
      <c r="AJ168" s="84" t="str">
        <f t="shared" si="131"/>
        <v>Ja, 30 studiepoeng</v>
      </c>
      <c r="AK168" s="99" t="str">
        <f t="shared" si="132"/>
        <v>-</v>
      </c>
      <c r="AL168" s="139"/>
      <c r="AM168" s="82" t="str">
        <f>CONCATENATE("Studiepoeng relevant for: ",'Undervisning i fag med krav'!AL168)</f>
        <v xml:space="preserve">Studiepoeng relevant for: </v>
      </c>
      <c r="AN168" s="82" t="str">
        <f>IF('Undervisning i fag med krav'!AL168=0,"-",AM168)</f>
        <v>-</v>
      </c>
      <c r="AO168" s="136"/>
      <c r="AP168" s="84" t="b">
        <f>OR(AO168='Krav etter opplæringslova'!$B$27,AO168='Krav etter opplæringslova'!$B$30,AO168='Krav etter opplæringslova'!$B$31,AO168='Krav etter opplæringslova'!$B$34)</f>
        <v>0</v>
      </c>
      <c r="AQ168" s="84" t="str">
        <f t="shared" si="133"/>
        <v>-</v>
      </c>
      <c r="AR168" s="84">
        <f t="shared" si="134"/>
        <v>30</v>
      </c>
      <c r="AS168" s="78">
        <f t="shared" si="135"/>
        <v>30</v>
      </c>
      <c r="AT168" s="78" t="str">
        <f t="shared" si="136"/>
        <v>Ja, 30 studiepoeng</v>
      </c>
      <c r="AU168" s="84" t="str">
        <f t="shared" si="137"/>
        <v>Ja, 30 studiepoeng</v>
      </c>
      <c r="AV168" s="99" t="str">
        <f t="shared" si="138"/>
        <v>-</v>
      </c>
      <c r="AW168" s="142"/>
      <c r="AX168" s="82" t="str">
        <f>CONCATENATE("Studiepoeng relevant for: ",'Undervisning i fag med krav'!AW168)</f>
        <v xml:space="preserve">Studiepoeng relevant for: </v>
      </c>
      <c r="AY168" s="82" t="str">
        <f>IF('Undervisning i fag med krav'!AW168=0,"-",AX168)</f>
        <v>-</v>
      </c>
      <c r="AZ168" s="136"/>
      <c r="BA168" s="84" t="b">
        <f>OR(AZ168='Krav etter opplæringslova'!$B$27,AZ168='Krav etter opplæringslova'!$B$30,AZ168='Krav etter opplæringslova'!$B$31,AZ168='Krav etter opplæringslova'!$B$34)</f>
        <v>0</v>
      </c>
      <c r="BB168" s="84" t="str">
        <f t="shared" si="139"/>
        <v>-</v>
      </c>
      <c r="BC168" s="84">
        <f t="shared" si="140"/>
        <v>30</v>
      </c>
      <c r="BD168" s="78">
        <f t="shared" si="141"/>
        <v>30</v>
      </c>
      <c r="BE168" s="78" t="str">
        <f t="shared" si="142"/>
        <v>Ja, 30 studiepoeng</v>
      </c>
      <c r="BF168" s="84" t="str">
        <f t="shared" si="143"/>
        <v>Ja, 30 studiepoeng</v>
      </c>
      <c r="BG168" s="99" t="str">
        <f t="shared" si="144"/>
        <v>-</v>
      </c>
      <c r="BH168" s="139"/>
      <c r="BI168" s="82" t="str">
        <f>CONCATENATE("Studiepoeng relevant for: ",'Undervisning i fag med krav'!BH168)</f>
        <v xml:space="preserve">Studiepoeng relevant for: </v>
      </c>
      <c r="BJ168" s="82" t="str">
        <f>IF('Undervisning i fag med krav'!BH168=0,"-",BI168)</f>
        <v>-</v>
      </c>
      <c r="BK168" s="136"/>
      <c r="BL168" s="84" t="b">
        <f>OR(BK168='Krav etter opplæringslova'!$B$27,BK168='Krav etter opplæringslova'!$B$30,BK168='Krav etter opplæringslova'!$B$31,BK168='Krav etter opplæringslova'!$B$34)</f>
        <v>0</v>
      </c>
      <c r="BM168" s="84" t="str">
        <f t="shared" si="145"/>
        <v>-</v>
      </c>
      <c r="BN168" s="84">
        <f t="shared" si="146"/>
        <v>30</v>
      </c>
      <c r="BO168" s="78">
        <f t="shared" si="147"/>
        <v>30</v>
      </c>
      <c r="BP168" s="78" t="str">
        <f t="shared" si="148"/>
        <v>Ja, 30 studiepoeng</v>
      </c>
      <c r="BQ168" s="84" t="str">
        <f t="shared" si="149"/>
        <v>Ja, 30 studiepoeng</v>
      </c>
      <c r="BR168" s="101" t="str">
        <f t="shared" si="150"/>
        <v>-</v>
      </c>
      <c r="BS168" s="142"/>
      <c r="BT168" s="82" t="str">
        <f>CONCATENATE("Studiepoeng relevant for: ",'Undervisning i fag med krav'!BS168)</f>
        <v xml:space="preserve">Studiepoeng relevant for: </v>
      </c>
      <c r="BU168" s="82" t="str">
        <f>IF('Undervisning i fag med krav'!BS168=0,"-",BT168)</f>
        <v>-</v>
      </c>
      <c r="BV168" s="136"/>
      <c r="BW168" s="84" t="b">
        <f>OR(BV168='Krav etter opplæringslova'!$B$27,BV168='Krav etter opplæringslova'!$B$30,BV168='Krav etter opplæringslova'!$B$31,BV168='Krav etter opplæringslova'!$B$34)</f>
        <v>0</v>
      </c>
      <c r="BX168" s="84" t="str">
        <f t="shared" si="151"/>
        <v>-</v>
      </c>
      <c r="BY168" s="84">
        <f t="shared" si="152"/>
        <v>30</v>
      </c>
      <c r="BZ168" s="78">
        <f t="shared" si="153"/>
        <v>30</v>
      </c>
      <c r="CA168" s="78" t="str">
        <f t="shared" si="154"/>
        <v>Ja, 30 studiepoeng</v>
      </c>
      <c r="CB168" s="84" t="str">
        <f t="shared" si="155"/>
        <v>Ja, 30 studiepoeng</v>
      </c>
      <c r="CC168" s="101" t="str">
        <f t="shared" si="156"/>
        <v>-</v>
      </c>
      <c r="CD168" s="142"/>
      <c r="CE168" s="82" t="str">
        <f>CONCATENATE("Studiepoeng relevant for: ",'Undervisning i fag med krav'!CD168)</f>
        <v xml:space="preserve">Studiepoeng relevant for: </v>
      </c>
      <c r="CF168" s="82" t="str">
        <f>IF('Undervisning i fag med krav'!CD168=0,"-",CE168)</f>
        <v>-</v>
      </c>
      <c r="CG168" s="136"/>
      <c r="CH168" s="84" t="b">
        <f>OR(CG168='Krav etter opplæringslova'!$B$27,CG168='Krav etter opplæringslova'!$B$30,CG168='Krav etter opplæringslova'!$B$31,CG168='Krav etter opplæringslova'!$B$34)</f>
        <v>0</v>
      </c>
      <c r="CI168" s="84" t="str">
        <f t="shared" si="157"/>
        <v>-</v>
      </c>
      <c r="CJ168" s="84">
        <f t="shared" si="158"/>
        <v>30</v>
      </c>
      <c r="CK168" s="78">
        <f t="shared" si="159"/>
        <v>30</v>
      </c>
      <c r="CL168" s="78" t="str">
        <f t="shared" si="160"/>
        <v>Ja, 30 studiepoeng</v>
      </c>
      <c r="CM168" s="84" t="str">
        <f t="shared" si="161"/>
        <v>Ja, 30 studiepoeng</v>
      </c>
      <c r="CN168" s="106" t="str">
        <f t="shared" si="162"/>
        <v>-</v>
      </c>
      <c r="CO168" s="44"/>
      <c r="CP168" s="45"/>
    </row>
    <row r="169" spans="1:94" s="51" customFormat="1" ht="28.5" x14ac:dyDescent="0.2">
      <c r="A169" s="49">
        <f>'Formell utdanning'!A169</f>
        <v>0</v>
      </c>
      <c r="B169" s="50">
        <f>'Formell utdanning'!B169</f>
        <v>0</v>
      </c>
      <c r="C169" s="94" t="str">
        <f t="shared" si="163"/>
        <v>-</v>
      </c>
      <c r="D169" s="95" t="str">
        <f t="shared" si="164"/>
        <v>-</v>
      </c>
      <c r="E169" s="133"/>
      <c r="F169" s="55" t="str">
        <f>CONCATENATE("Studiepoeng relevant for: ",'Undervisning i fag med krav'!E169)</f>
        <v xml:space="preserve">Studiepoeng relevant for: </v>
      </c>
      <c r="G169" s="82" t="str">
        <f>IF('Undervisning i fag med krav'!E169=0,"-",F169)</f>
        <v>-</v>
      </c>
      <c r="H169" s="136"/>
      <c r="I169" s="84" t="b">
        <f>OR(H169='Krav etter opplæringslova'!$B$27,H169='Krav etter opplæringslova'!$B$30,H169='Krav etter opplæringslova'!$B$31,H169='Krav etter opplæringslova'!$B$34)</f>
        <v>0</v>
      </c>
      <c r="J169" s="84" t="str">
        <f t="shared" si="165"/>
        <v>-</v>
      </c>
      <c r="K169" s="84">
        <f t="shared" si="166"/>
        <v>30</v>
      </c>
      <c r="L169" s="78">
        <f t="shared" si="167"/>
        <v>30</v>
      </c>
      <c r="M169" s="78" t="str">
        <f t="shared" si="120"/>
        <v>Ja, 30 studiepoeng</v>
      </c>
      <c r="N169" s="84" t="str">
        <f t="shared" si="168"/>
        <v>Ja, 30 studiepoeng</v>
      </c>
      <c r="O169" s="99" t="str">
        <f t="shared" si="169"/>
        <v>-</v>
      </c>
      <c r="P169" s="139"/>
      <c r="Q169" s="82" t="str">
        <f>CONCATENATE("Studiepoeng relevant for: ",'Undervisning i fag med krav'!P169)</f>
        <v xml:space="preserve">Studiepoeng relevant for: </v>
      </c>
      <c r="R169" s="82" t="str">
        <f>IF('Undervisning i fag med krav'!P169=0,"-",Q169)</f>
        <v>-</v>
      </c>
      <c r="S169" s="136"/>
      <c r="T169" s="84" t="b">
        <f>OR(S169='Krav etter opplæringslova'!$B$27,S169='Krav etter opplæringslova'!$B$30,S169='Krav etter opplæringslova'!$B$31,S169='Krav etter opplæringslova'!$B$34)</f>
        <v>0</v>
      </c>
      <c r="U169" s="84" t="str">
        <f t="shared" si="121"/>
        <v>-</v>
      </c>
      <c r="V169" s="84">
        <f t="shared" si="122"/>
        <v>30</v>
      </c>
      <c r="W169" s="78">
        <f t="shared" si="123"/>
        <v>30</v>
      </c>
      <c r="X169" s="78" t="str">
        <f t="shared" si="124"/>
        <v>Ja, 30 studiepoeng</v>
      </c>
      <c r="Y169" s="84" t="str">
        <f t="shared" si="125"/>
        <v>Ja, 30 studiepoeng</v>
      </c>
      <c r="Z169" s="99" t="str">
        <f t="shared" si="126"/>
        <v>-</v>
      </c>
      <c r="AA169" s="142"/>
      <c r="AB169" s="82" t="str">
        <f>CONCATENATE("Studiepoeng relevant for: ",'Undervisning i fag med krav'!AA169)</f>
        <v xml:space="preserve">Studiepoeng relevant for: </v>
      </c>
      <c r="AC169" s="82" t="str">
        <f>IF('Undervisning i fag med krav'!AA169=0,"-",AB169)</f>
        <v>-</v>
      </c>
      <c r="AD169" s="136"/>
      <c r="AE169" s="84" t="b">
        <f>OR(AD169='Krav etter opplæringslova'!$B$27,AD169='Krav etter opplæringslova'!$B$30,AD169='Krav etter opplæringslova'!$B$31,AD169='Krav etter opplæringslova'!$B$34)</f>
        <v>0</v>
      </c>
      <c r="AF169" s="84" t="str">
        <f t="shared" si="127"/>
        <v>-</v>
      </c>
      <c r="AG169" s="84">
        <f t="shared" si="128"/>
        <v>30</v>
      </c>
      <c r="AH169" s="78">
        <f t="shared" si="129"/>
        <v>30</v>
      </c>
      <c r="AI169" s="78" t="str">
        <f t="shared" si="130"/>
        <v>Ja, 30 studiepoeng</v>
      </c>
      <c r="AJ169" s="84" t="str">
        <f t="shared" si="131"/>
        <v>Ja, 30 studiepoeng</v>
      </c>
      <c r="AK169" s="99" t="str">
        <f t="shared" si="132"/>
        <v>-</v>
      </c>
      <c r="AL169" s="139"/>
      <c r="AM169" s="82" t="str">
        <f>CONCATENATE("Studiepoeng relevant for: ",'Undervisning i fag med krav'!AL169)</f>
        <v xml:space="preserve">Studiepoeng relevant for: </v>
      </c>
      <c r="AN169" s="82" t="str">
        <f>IF('Undervisning i fag med krav'!AL169=0,"-",AM169)</f>
        <v>-</v>
      </c>
      <c r="AO169" s="136"/>
      <c r="AP169" s="84" t="b">
        <f>OR(AO169='Krav etter opplæringslova'!$B$27,AO169='Krav etter opplæringslova'!$B$30,AO169='Krav etter opplæringslova'!$B$31,AO169='Krav etter opplæringslova'!$B$34)</f>
        <v>0</v>
      </c>
      <c r="AQ169" s="84" t="str">
        <f t="shared" si="133"/>
        <v>-</v>
      </c>
      <c r="AR169" s="84">
        <f t="shared" si="134"/>
        <v>30</v>
      </c>
      <c r="AS169" s="78">
        <f t="shared" si="135"/>
        <v>30</v>
      </c>
      <c r="AT169" s="78" t="str">
        <f t="shared" si="136"/>
        <v>Ja, 30 studiepoeng</v>
      </c>
      <c r="AU169" s="84" t="str">
        <f t="shared" si="137"/>
        <v>Ja, 30 studiepoeng</v>
      </c>
      <c r="AV169" s="99" t="str">
        <f t="shared" si="138"/>
        <v>-</v>
      </c>
      <c r="AW169" s="142"/>
      <c r="AX169" s="82" t="str">
        <f>CONCATENATE("Studiepoeng relevant for: ",'Undervisning i fag med krav'!AW169)</f>
        <v xml:space="preserve">Studiepoeng relevant for: </v>
      </c>
      <c r="AY169" s="82" t="str">
        <f>IF('Undervisning i fag med krav'!AW169=0,"-",AX169)</f>
        <v>-</v>
      </c>
      <c r="AZ169" s="136"/>
      <c r="BA169" s="84" t="b">
        <f>OR(AZ169='Krav etter opplæringslova'!$B$27,AZ169='Krav etter opplæringslova'!$B$30,AZ169='Krav etter opplæringslova'!$B$31,AZ169='Krav etter opplæringslova'!$B$34)</f>
        <v>0</v>
      </c>
      <c r="BB169" s="84" t="str">
        <f t="shared" si="139"/>
        <v>-</v>
      </c>
      <c r="BC169" s="84">
        <f t="shared" si="140"/>
        <v>30</v>
      </c>
      <c r="BD169" s="78">
        <f t="shared" si="141"/>
        <v>30</v>
      </c>
      <c r="BE169" s="78" t="str">
        <f t="shared" si="142"/>
        <v>Ja, 30 studiepoeng</v>
      </c>
      <c r="BF169" s="84" t="str">
        <f t="shared" si="143"/>
        <v>Ja, 30 studiepoeng</v>
      </c>
      <c r="BG169" s="99" t="str">
        <f t="shared" si="144"/>
        <v>-</v>
      </c>
      <c r="BH169" s="139"/>
      <c r="BI169" s="82" t="str">
        <f>CONCATENATE("Studiepoeng relevant for: ",'Undervisning i fag med krav'!BH169)</f>
        <v xml:space="preserve">Studiepoeng relevant for: </v>
      </c>
      <c r="BJ169" s="82" t="str">
        <f>IF('Undervisning i fag med krav'!BH169=0,"-",BI169)</f>
        <v>-</v>
      </c>
      <c r="BK169" s="136"/>
      <c r="BL169" s="84" t="b">
        <f>OR(BK169='Krav etter opplæringslova'!$B$27,BK169='Krav etter opplæringslova'!$B$30,BK169='Krav etter opplæringslova'!$B$31,BK169='Krav etter opplæringslova'!$B$34)</f>
        <v>0</v>
      </c>
      <c r="BM169" s="84" t="str">
        <f t="shared" si="145"/>
        <v>-</v>
      </c>
      <c r="BN169" s="84">
        <f t="shared" si="146"/>
        <v>30</v>
      </c>
      <c r="BO169" s="78">
        <f t="shared" si="147"/>
        <v>30</v>
      </c>
      <c r="BP169" s="78" t="str">
        <f t="shared" si="148"/>
        <v>Ja, 30 studiepoeng</v>
      </c>
      <c r="BQ169" s="84" t="str">
        <f t="shared" si="149"/>
        <v>Ja, 30 studiepoeng</v>
      </c>
      <c r="BR169" s="101" t="str">
        <f t="shared" si="150"/>
        <v>-</v>
      </c>
      <c r="BS169" s="142"/>
      <c r="BT169" s="82" t="str">
        <f>CONCATENATE("Studiepoeng relevant for: ",'Undervisning i fag med krav'!BS169)</f>
        <v xml:space="preserve">Studiepoeng relevant for: </v>
      </c>
      <c r="BU169" s="82" t="str">
        <f>IF('Undervisning i fag med krav'!BS169=0,"-",BT169)</f>
        <v>-</v>
      </c>
      <c r="BV169" s="136"/>
      <c r="BW169" s="84" t="b">
        <f>OR(BV169='Krav etter opplæringslova'!$B$27,BV169='Krav etter opplæringslova'!$B$30,BV169='Krav etter opplæringslova'!$B$31,BV169='Krav etter opplæringslova'!$B$34)</f>
        <v>0</v>
      </c>
      <c r="BX169" s="84" t="str">
        <f t="shared" si="151"/>
        <v>-</v>
      </c>
      <c r="BY169" s="84">
        <f t="shared" si="152"/>
        <v>30</v>
      </c>
      <c r="BZ169" s="78">
        <f t="shared" si="153"/>
        <v>30</v>
      </c>
      <c r="CA169" s="78" t="str">
        <f t="shared" si="154"/>
        <v>Ja, 30 studiepoeng</v>
      </c>
      <c r="CB169" s="84" t="str">
        <f t="shared" si="155"/>
        <v>Ja, 30 studiepoeng</v>
      </c>
      <c r="CC169" s="101" t="str">
        <f t="shared" si="156"/>
        <v>-</v>
      </c>
      <c r="CD169" s="142"/>
      <c r="CE169" s="82" t="str">
        <f>CONCATENATE("Studiepoeng relevant for: ",'Undervisning i fag med krav'!CD169)</f>
        <v xml:space="preserve">Studiepoeng relevant for: </v>
      </c>
      <c r="CF169" s="82" t="str">
        <f>IF('Undervisning i fag med krav'!CD169=0,"-",CE169)</f>
        <v>-</v>
      </c>
      <c r="CG169" s="136"/>
      <c r="CH169" s="84" t="b">
        <f>OR(CG169='Krav etter opplæringslova'!$B$27,CG169='Krav etter opplæringslova'!$B$30,CG169='Krav etter opplæringslova'!$B$31,CG169='Krav etter opplæringslova'!$B$34)</f>
        <v>0</v>
      </c>
      <c r="CI169" s="84" t="str">
        <f t="shared" si="157"/>
        <v>-</v>
      </c>
      <c r="CJ169" s="84">
        <f t="shared" si="158"/>
        <v>30</v>
      </c>
      <c r="CK169" s="78">
        <f t="shared" si="159"/>
        <v>30</v>
      </c>
      <c r="CL169" s="78" t="str">
        <f t="shared" si="160"/>
        <v>Ja, 30 studiepoeng</v>
      </c>
      <c r="CM169" s="84" t="str">
        <f t="shared" si="161"/>
        <v>Ja, 30 studiepoeng</v>
      </c>
      <c r="CN169" s="106" t="str">
        <f t="shared" si="162"/>
        <v>-</v>
      </c>
      <c r="CO169" s="44"/>
      <c r="CP169" s="45"/>
    </row>
    <row r="170" spans="1:94" s="51" customFormat="1" ht="28.5" x14ac:dyDescent="0.2">
      <c r="A170" s="49">
        <f>'Formell utdanning'!A170</f>
        <v>0</v>
      </c>
      <c r="B170" s="50">
        <f>'Formell utdanning'!B170</f>
        <v>0</v>
      </c>
      <c r="C170" s="94" t="str">
        <f t="shared" si="163"/>
        <v>-</v>
      </c>
      <c r="D170" s="95" t="str">
        <f t="shared" si="164"/>
        <v>-</v>
      </c>
      <c r="E170" s="133"/>
      <c r="F170" s="55" t="str">
        <f>CONCATENATE("Studiepoeng relevant for: ",'Undervisning i fag med krav'!E170)</f>
        <v xml:space="preserve">Studiepoeng relevant for: </v>
      </c>
      <c r="G170" s="82" t="str">
        <f>IF('Undervisning i fag med krav'!E170=0,"-",F170)</f>
        <v>-</v>
      </c>
      <c r="H170" s="136"/>
      <c r="I170" s="84" t="b">
        <f>OR(H170='Krav etter opplæringslova'!$B$27,H170='Krav etter opplæringslova'!$B$30,H170='Krav etter opplæringslova'!$B$31,H170='Krav etter opplæringslova'!$B$34)</f>
        <v>0</v>
      </c>
      <c r="J170" s="84" t="str">
        <f t="shared" si="165"/>
        <v>-</v>
      </c>
      <c r="K170" s="84">
        <f t="shared" si="166"/>
        <v>30</v>
      </c>
      <c r="L170" s="78">
        <f t="shared" si="167"/>
        <v>30</v>
      </c>
      <c r="M170" s="78" t="str">
        <f t="shared" si="120"/>
        <v>Ja, 30 studiepoeng</v>
      </c>
      <c r="N170" s="84" t="str">
        <f t="shared" si="168"/>
        <v>Ja, 30 studiepoeng</v>
      </c>
      <c r="O170" s="99" t="str">
        <f t="shared" si="169"/>
        <v>-</v>
      </c>
      <c r="P170" s="139"/>
      <c r="Q170" s="82" t="str">
        <f>CONCATENATE("Studiepoeng relevant for: ",'Undervisning i fag med krav'!P170)</f>
        <v xml:space="preserve">Studiepoeng relevant for: </v>
      </c>
      <c r="R170" s="82" t="str">
        <f>IF('Undervisning i fag med krav'!P170=0,"-",Q170)</f>
        <v>-</v>
      </c>
      <c r="S170" s="136"/>
      <c r="T170" s="84" t="b">
        <f>OR(S170='Krav etter opplæringslova'!$B$27,S170='Krav etter opplæringslova'!$B$30,S170='Krav etter opplæringslova'!$B$31,S170='Krav etter opplæringslova'!$B$34)</f>
        <v>0</v>
      </c>
      <c r="U170" s="84" t="str">
        <f t="shared" si="121"/>
        <v>-</v>
      </c>
      <c r="V170" s="84">
        <f t="shared" si="122"/>
        <v>30</v>
      </c>
      <c r="W170" s="78">
        <f t="shared" si="123"/>
        <v>30</v>
      </c>
      <c r="X170" s="78" t="str">
        <f t="shared" si="124"/>
        <v>Ja, 30 studiepoeng</v>
      </c>
      <c r="Y170" s="84" t="str">
        <f t="shared" si="125"/>
        <v>Ja, 30 studiepoeng</v>
      </c>
      <c r="Z170" s="99" t="str">
        <f t="shared" si="126"/>
        <v>-</v>
      </c>
      <c r="AA170" s="142"/>
      <c r="AB170" s="82" t="str">
        <f>CONCATENATE("Studiepoeng relevant for: ",'Undervisning i fag med krav'!AA170)</f>
        <v xml:space="preserve">Studiepoeng relevant for: </v>
      </c>
      <c r="AC170" s="82" t="str">
        <f>IF('Undervisning i fag med krav'!AA170=0,"-",AB170)</f>
        <v>-</v>
      </c>
      <c r="AD170" s="136"/>
      <c r="AE170" s="84" t="b">
        <f>OR(AD170='Krav etter opplæringslova'!$B$27,AD170='Krav etter opplæringslova'!$B$30,AD170='Krav etter opplæringslova'!$B$31,AD170='Krav etter opplæringslova'!$B$34)</f>
        <v>0</v>
      </c>
      <c r="AF170" s="84" t="str">
        <f t="shared" si="127"/>
        <v>-</v>
      </c>
      <c r="AG170" s="84">
        <f t="shared" si="128"/>
        <v>30</v>
      </c>
      <c r="AH170" s="78">
        <f t="shared" si="129"/>
        <v>30</v>
      </c>
      <c r="AI170" s="78" t="str">
        <f t="shared" si="130"/>
        <v>Ja, 30 studiepoeng</v>
      </c>
      <c r="AJ170" s="84" t="str">
        <f t="shared" si="131"/>
        <v>Ja, 30 studiepoeng</v>
      </c>
      <c r="AK170" s="99" t="str">
        <f t="shared" si="132"/>
        <v>-</v>
      </c>
      <c r="AL170" s="139"/>
      <c r="AM170" s="82" t="str">
        <f>CONCATENATE("Studiepoeng relevant for: ",'Undervisning i fag med krav'!AL170)</f>
        <v xml:space="preserve">Studiepoeng relevant for: </v>
      </c>
      <c r="AN170" s="82" t="str">
        <f>IF('Undervisning i fag med krav'!AL170=0,"-",AM170)</f>
        <v>-</v>
      </c>
      <c r="AO170" s="136"/>
      <c r="AP170" s="84" t="b">
        <f>OR(AO170='Krav etter opplæringslova'!$B$27,AO170='Krav etter opplæringslova'!$B$30,AO170='Krav etter opplæringslova'!$B$31,AO170='Krav etter opplæringslova'!$B$34)</f>
        <v>0</v>
      </c>
      <c r="AQ170" s="84" t="str">
        <f t="shared" si="133"/>
        <v>-</v>
      </c>
      <c r="AR170" s="84">
        <f t="shared" si="134"/>
        <v>30</v>
      </c>
      <c r="AS170" s="78">
        <f t="shared" si="135"/>
        <v>30</v>
      </c>
      <c r="AT170" s="78" t="str">
        <f t="shared" si="136"/>
        <v>Ja, 30 studiepoeng</v>
      </c>
      <c r="AU170" s="84" t="str">
        <f t="shared" si="137"/>
        <v>Ja, 30 studiepoeng</v>
      </c>
      <c r="AV170" s="99" t="str">
        <f t="shared" si="138"/>
        <v>-</v>
      </c>
      <c r="AW170" s="142"/>
      <c r="AX170" s="82" t="str">
        <f>CONCATENATE("Studiepoeng relevant for: ",'Undervisning i fag med krav'!AW170)</f>
        <v xml:space="preserve">Studiepoeng relevant for: </v>
      </c>
      <c r="AY170" s="82" t="str">
        <f>IF('Undervisning i fag med krav'!AW170=0,"-",AX170)</f>
        <v>-</v>
      </c>
      <c r="AZ170" s="136"/>
      <c r="BA170" s="84" t="b">
        <f>OR(AZ170='Krav etter opplæringslova'!$B$27,AZ170='Krav etter opplæringslova'!$B$30,AZ170='Krav etter opplæringslova'!$B$31,AZ170='Krav etter opplæringslova'!$B$34)</f>
        <v>0</v>
      </c>
      <c r="BB170" s="84" t="str">
        <f t="shared" si="139"/>
        <v>-</v>
      </c>
      <c r="BC170" s="84">
        <f t="shared" si="140"/>
        <v>30</v>
      </c>
      <c r="BD170" s="78">
        <f t="shared" si="141"/>
        <v>30</v>
      </c>
      <c r="BE170" s="78" t="str">
        <f t="shared" si="142"/>
        <v>Ja, 30 studiepoeng</v>
      </c>
      <c r="BF170" s="84" t="str">
        <f t="shared" si="143"/>
        <v>Ja, 30 studiepoeng</v>
      </c>
      <c r="BG170" s="99" t="str">
        <f t="shared" si="144"/>
        <v>-</v>
      </c>
      <c r="BH170" s="139"/>
      <c r="BI170" s="82" t="str">
        <f>CONCATENATE("Studiepoeng relevant for: ",'Undervisning i fag med krav'!BH170)</f>
        <v xml:space="preserve">Studiepoeng relevant for: </v>
      </c>
      <c r="BJ170" s="82" t="str">
        <f>IF('Undervisning i fag med krav'!BH170=0,"-",BI170)</f>
        <v>-</v>
      </c>
      <c r="BK170" s="136"/>
      <c r="BL170" s="84" t="b">
        <f>OR(BK170='Krav etter opplæringslova'!$B$27,BK170='Krav etter opplæringslova'!$B$30,BK170='Krav etter opplæringslova'!$B$31,BK170='Krav etter opplæringslova'!$B$34)</f>
        <v>0</v>
      </c>
      <c r="BM170" s="84" t="str">
        <f t="shared" si="145"/>
        <v>-</v>
      </c>
      <c r="BN170" s="84">
        <f t="shared" si="146"/>
        <v>30</v>
      </c>
      <c r="BO170" s="78">
        <f t="shared" si="147"/>
        <v>30</v>
      </c>
      <c r="BP170" s="78" t="str">
        <f t="shared" si="148"/>
        <v>Ja, 30 studiepoeng</v>
      </c>
      <c r="BQ170" s="84" t="str">
        <f t="shared" si="149"/>
        <v>Ja, 30 studiepoeng</v>
      </c>
      <c r="BR170" s="101" t="str">
        <f t="shared" si="150"/>
        <v>-</v>
      </c>
      <c r="BS170" s="142"/>
      <c r="BT170" s="82" t="str">
        <f>CONCATENATE("Studiepoeng relevant for: ",'Undervisning i fag med krav'!BS170)</f>
        <v xml:space="preserve">Studiepoeng relevant for: </v>
      </c>
      <c r="BU170" s="82" t="str">
        <f>IF('Undervisning i fag med krav'!BS170=0,"-",BT170)</f>
        <v>-</v>
      </c>
      <c r="BV170" s="136"/>
      <c r="BW170" s="84" t="b">
        <f>OR(BV170='Krav etter opplæringslova'!$B$27,BV170='Krav etter opplæringslova'!$B$30,BV170='Krav etter opplæringslova'!$B$31,BV170='Krav etter opplæringslova'!$B$34)</f>
        <v>0</v>
      </c>
      <c r="BX170" s="84" t="str">
        <f t="shared" si="151"/>
        <v>-</v>
      </c>
      <c r="BY170" s="84">
        <f t="shared" si="152"/>
        <v>30</v>
      </c>
      <c r="BZ170" s="78">
        <f t="shared" si="153"/>
        <v>30</v>
      </c>
      <c r="CA170" s="78" t="str">
        <f t="shared" si="154"/>
        <v>Ja, 30 studiepoeng</v>
      </c>
      <c r="CB170" s="84" t="str">
        <f t="shared" si="155"/>
        <v>Ja, 30 studiepoeng</v>
      </c>
      <c r="CC170" s="101" t="str">
        <f t="shared" si="156"/>
        <v>-</v>
      </c>
      <c r="CD170" s="142"/>
      <c r="CE170" s="82" t="str">
        <f>CONCATENATE("Studiepoeng relevant for: ",'Undervisning i fag med krav'!CD170)</f>
        <v xml:space="preserve">Studiepoeng relevant for: </v>
      </c>
      <c r="CF170" s="82" t="str">
        <f>IF('Undervisning i fag med krav'!CD170=0,"-",CE170)</f>
        <v>-</v>
      </c>
      <c r="CG170" s="136"/>
      <c r="CH170" s="84" t="b">
        <f>OR(CG170='Krav etter opplæringslova'!$B$27,CG170='Krav etter opplæringslova'!$B$30,CG170='Krav etter opplæringslova'!$B$31,CG170='Krav etter opplæringslova'!$B$34)</f>
        <v>0</v>
      </c>
      <c r="CI170" s="84" t="str">
        <f t="shared" si="157"/>
        <v>-</v>
      </c>
      <c r="CJ170" s="84">
        <f t="shared" si="158"/>
        <v>30</v>
      </c>
      <c r="CK170" s="78">
        <f t="shared" si="159"/>
        <v>30</v>
      </c>
      <c r="CL170" s="78" t="str">
        <f t="shared" si="160"/>
        <v>Ja, 30 studiepoeng</v>
      </c>
      <c r="CM170" s="84" t="str">
        <f t="shared" si="161"/>
        <v>Ja, 30 studiepoeng</v>
      </c>
      <c r="CN170" s="106" t="str">
        <f t="shared" si="162"/>
        <v>-</v>
      </c>
      <c r="CO170" s="44"/>
      <c r="CP170" s="45"/>
    </row>
    <row r="171" spans="1:94" s="51" customFormat="1" ht="28.5" x14ac:dyDescent="0.2">
      <c r="A171" s="49">
        <f>'Formell utdanning'!A171</f>
        <v>0</v>
      </c>
      <c r="B171" s="50">
        <f>'Formell utdanning'!B171</f>
        <v>0</v>
      </c>
      <c r="C171" s="94" t="str">
        <f t="shared" si="163"/>
        <v>-</v>
      </c>
      <c r="D171" s="95" t="str">
        <f t="shared" si="164"/>
        <v>-</v>
      </c>
      <c r="E171" s="133"/>
      <c r="F171" s="55" t="str">
        <f>CONCATENATE("Studiepoeng relevant for: ",'Undervisning i fag med krav'!E171)</f>
        <v xml:space="preserve">Studiepoeng relevant for: </v>
      </c>
      <c r="G171" s="82" t="str">
        <f>IF('Undervisning i fag med krav'!E171=0,"-",F171)</f>
        <v>-</v>
      </c>
      <c r="H171" s="136"/>
      <c r="I171" s="84" t="b">
        <f>OR(H171='Krav etter opplæringslova'!$B$27,H171='Krav etter opplæringslova'!$B$30,H171='Krav etter opplæringslova'!$B$31,H171='Krav etter opplæringslova'!$B$34)</f>
        <v>0</v>
      </c>
      <c r="J171" s="84" t="str">
        <f t="shared" si="165"/>
        <v>-</v>
      </c>
      <c r="K171" s="84">
        <f t="shared" si="166"/>
        <v>30</v>
      </c>
      <c r="L171" s="78">
        <f t="shared" si="167"/>
        <v>30</v>
      </c>
      <c r="M171" s="78" t="str">
        <f t="shared" si="120"/>
        <v>Ja, 30 studiepoeng</v>
      </c>
      <c r="N171" s="84" t="str">
        <f t="shared" si="168"/>
        <v>Ja, 30 studiepoeng</v>
      </c>
      <c r="O171" s="99" t="str">
        <f t="shared" si="169"/>
        <v>-</v>
      </c>
      <c r="P171" s="139"/>
      <c r="Q171" s="82" t="str">
        <f>CONCATENATE("Studiepoeng relevant for: ",'Undervisning i fag med krav'!P171)</f>
        <v xml:space="preserve">Studiepoeng relevant for: </v>
      </c>
      <c r="R171" s="82" t="str">
        <f>IF('Undervisning i fag med krav'!P171=0,"-",Q171)</f>
        <v>-</v>
      </c>
      <c r="S171" s="136"/>
      <c r="T171" s="84" t="b">
        <f>OR(S171='Krav etter opplæringslova'!$B$27,S171='Krav etter opplæringslova'!$B$30,S171='Krav etter opplæringslova'!$B$31,S171='Krav etter opplæringslova'!$B$34)</f>
        <v>0</v>
      </c>
      <c r="U171" s="84" t="str">
        <f t="shared" si="121"/>
        <v>-</v>
      </c>
      <c r="V171" s="84">
        <f t="shared" si="122"/>
        <v>30</v>
      </c>
      <c r="W171" s="78">
        <f t="shared" si="123"/>
        <v>30</v>
      </c>
      <c r="X171" s="78" t="str">
        <f t="shared" si="124"/>
        <v>Ja, 30 studiepoeng</v>
      </c>
      <c r="Y171" s="84" t="str">
        <f t="shared" si="125"/>
        <v>Ja, 30 studiepoeng</v>
      </c>
      <c r="Z171" s="99" t="str">
        <f t="shared" si="126"/>
        <v>-</v>
      </c>
      <c r="AA171" s="142"/>
      <c r="AB171" s="82" t="str">
        <f>CONCATENATE("Studiepoeng relevant for: ",'Undervisning i fag med krav'!AA171)</f>
        <v xml:space="preserve">Studiepoeng relevant for: </v>
      </c>
      <c r="AC171" s="82" t="str">
        <f>IF('Undervisning i fag med krav'!AA171=0,"-",AB171)</f>
        <v>-</v>
      </c>
      <c r="AD171" s="136"/>
      <c r="AE171" s="84" t="b">
        <f>OR(AD171='Krav etter opplæringslova'!$B$27,AD171='Krav etter opplæringslova'!$B$30,AD171='Krav etter opplæringslova'!$B$31,AD171='Krav etter opplæringslova'!$B$34)</f>
        <v>0</v>
      </c>
      <c r="AF171" s="84" t="str">
        <f t="shared" si="127"/>
        <v>-</v>
      </c>
      <c r="AG171" s="84">
        <f t="shared" si="128"/>
        <v>30</v>
      </c>
      <c r="AH171" s="78">
        <f t="shared" si="129"/>
        <v>30</v>
      </c>
      <c r="AI171" s="78" t="str">
        <f t="shared" si="130"/>
        <v>Ja, 30 studiepoeng</v>
      </c>
      <c r="AJ171" s="84" t="str">
        <f t="shared" si="131"/>
        <v>Ja, 30 studiepoeng</v>
      </c>
      <c r="AK171" s="99" t="str">
        <f t="shared" si="132"/>
        <v>-</v>
      </c>
      <c r="AL171" s="139"/>
      <c r="AM171" s="82" t="str">
        <f>CONCATENATE("Studiepoeng relevant for: ",'Undervisning i fag med krav'!AL171)</f>
        <v xml:space="preserve">Studiepoeng relevant for: </v>
      </c>
      <c r="AN171" s="82" t="str">
        <f>IF('Undervisning i fag med krav'!AL171=0,"-",AM171)</f>
        <v>-</v>
      </c>
      <c r="AO171" s="136"/>
      <c r="AP171" s="84" t="b">
        <f>OR(AO171='Krav etter opplæringslova'!$B$27,AO171='Krav etter opplæringslova'!$B$30,AO171='Krav etter opplæringslova'!$B$31,AO171='Krav etter opplæringslova'!$B$34)</f>
        <v>0</v>
      </c>
      <c r="AQ171" s="84" t="str">
        <f t="shared" si="133"/>
        <v>-</v>
      </c>
      <c r="AR171" s="84">
        <f t="shared" si="134"/>
        <v>30</v>
      </c>
      <c r="AS171" s="78">
        <f t="shared" si="135"/>
        <v>30</v>
      </c>
      <c r="AT171" s="78" t="str">
        <f t="shared" si="136"/>
        <v>Ja, 30 studiepoeng</v>
      </c>
      <c r="AU171" s="84" t="str">
        <f t="shared" si="137"/>
        <v>Ja, 30 studiepoeng</v>
      </c>
      <c r="AV171" s="99" t="str">
        <f t="shared" si="138"/>
        <v>-</v>
      </c>
      <c r="AW171" s="142"/>
      <c r="AX171" s="82" t="str">
        <f>CONCATENATE("Studiepoeng relevant for: ",'Undervisning i fag med krav'!AW171)</f>
        <v xml:space="preserve">Studiepoeng relevant for: </v>
      </c>
      <c r="AY171" s="82" t="str">
        <f>IF('Undervisning i fag med krav'!AW171=0,"-",AX171)</f>
        <v>-</v>
      </c>
      <c r="AZ171" s="136"/>
      <c r="BA171" s="84" t="b">
        <f>OR(AZ171='Krav etter opplæringslova'!$B$27,AZ171='Krav etter opplæringslova'!$B$30,AZ171='Krav etter opplæringslova'!$B$31,AZ171='Krav etter opplæringslova'!$B$34)</f>
        <v>0</v>
      </c>
      <c r="BB171" s="84" t="str">
        <f t="shared" si="139"/>
        <v>-</v>
      </c>
      <c r="BC171" s="84">
        <f t="shared" si="140"/>
        <v>30</v>
      </c>
      <c r="BD171" s="78">
        <f t="shared" si="141"/>
        <v>30</v>
      </c>
      <c r="BE171" s="78" t="str">
        <f t="shared" si="142"/>
        <v>Ja, 30 studiepoeng</v>
      </c>
      <c r="BF171" s="84" t="str">
        <f t="shared" si="143"/>
        <v>Ja, 30 studiepoeng</v>
      </c>
      <c r="BG171" s="99" t="str">
        <f t="shared" si="144"/>
        <v>-</v>
      </c>
      <c r="BH171" s="139"/>
      <c r="BI171" s="82" t="str">
        <f>CONCATENATE("Studiepoeng relevant for: ",'Undervisning i fag med krav'!BH171)</f>
        <v xml:space="preserve">Studiepoeng relevant for: </v>
      </c>
      <c r="BJ171" s="82" t="str">
        <f>IF('Undervisning i fag med krav'!BH171=0,"-",BI171)</f>
        <v>-</v>
      </c>
      <c r="BK171" s="136"/>
      <c r="BL171" s="84" t="b">
        <f>OR(BK171='Krav etter opplæringslova'!$B$27,BK171='Krav etter opplæringslova'!$B$30,BK171='Krav etter opplæringslova'!$B$31,BK171='Krav etter opplæringslova'!$B$34)</f>
        <v>0</v>
      </c>
      <c r="BM171" s="84" t="str">
        <f t="shared" si="145"/>
        <v>-</v>
      </c>
      <c r="BN171" s="84">
        <f t="shared" si="146"/>
        <v>30</v>
      </c>
      <c r="BO171" s="78">
        <f t="shared" si="147"/>
        <v>30</v>
      </c>
      <c r="BP171" s="78" t="str">
        <f t="shared" si="148"/>
        <v>Ja, 30 studiepoeng</v>
      </c>
      <c r="BQ171" s="84" t="str">
        <f t="shared" si="149"/>
        <v>Ja, 30 studiepoeng</v>
      </c>
      <c r="BR171" s="101" t="str">
        <f t="shared" si="150"/>
        <v>-</v>
      </c>
      <c r="BS171" s="142"/>
      <c r="BT171" s="82" t="str">
        <f>CONCATENATE("Studiepoeng relevant for: ",'Undervisning i fag med krav'!BS171)</f>
        <v xml:space="preserve">Studiepoeng relevant for: </v>
      </c>
      <c r="BU171" s="82" t="str">
        <f>IF('Undervisning i fag med krav'!BS171=0,"-",BT171)</f>
        <v>-</v>
      </c>
      <c r="BV171" s="136"/>
      <c r="BW171" s="84" t="b">
        <f>OR(BV171='Krav etter opplæringslova'!$B$27,BV171='Krav etter opplæringslova'!$B$30,BV171='Krav etter opplæringslova'!$B$31,BV171='Krav etter opplæringslova'!$B$34)</f>
        <v>0</v>
      </c>
      <c r="BX171" s="84" t="str">
        <f t="shared" si="151"/>
        <v>-</v>
      </c>
      <c r="BY171" s="84">
        <f t="shared" si="152"/>
        <v>30</v>
      </c>
      <c r="BZ171" s="78">
        <f t="shared" si="153"/>
        <v>30</v>
      </c>
      <c r="CA171" s="78" t="str">
        <f t="shared" si="154"/>
        <v>Ja, 30 studiepoeng</v>
      </c>
      <c r="CB171" s="84" t="str">
        <f t="shared" si="155"/>
        <v>Ja, 30 studiepoeng</v>
      </c>
      <c r="CC171" s="101" t="str">
        <f t="shared" si="156"/>
        <v>-</v>
      </c>
      <c r="CD171" s="142"/>
      <c r="CE171" s="82" t="str">
        <f>CONCATENATE("Studiepoeng relevant for: ",'Undervisning i fag med krav'!CD171)</f>
        <v xml:space="preserve">Studiepoeng relevant for: </v>
      </c>
      <c r="CF171" s="82" t="str">
        <f>IF('Undervisning i fag med krav'!CD171=0,"-",CE171)</f>
        <v>-</v>
      </c>
      <c r="CG171" s="136"/>
      <c r="CH171" s="84" t="b">
        <f>OR(CG171='Krav etter opplæringslova'!$B$27,CG171='Krav etter opplæringslova'!$B$30,CG171='Krav etter opplæringslova'!$B$31,CG171='Krav etter opplæringslova'!$B$34)</f>
        <v>0</v>
      </c>
      <c r="CI171" s="84" t="str">
        <f t="shared" si="157"/>
        <v>-</v>
      </c>
      <c r="CJ171" s="84">
        <f t="shared" si="158"/>
        <v>30</v>
      </c>
      <c r="CK171" s="78">
        <f t="shared" si="159"/>
        <v>30</v>
      </c>
      <c r="CL171" s="78" t="str">
        <f t="shared" si="160"/>
        <v>Ja, 30 studiepoeng</v>
      </c>
      <c r="CM171" s="84" t="str">
        <f t="shared" si="161"/>
        <v>Ja, 30 studiepoeng</v>
      </c>
      <c r="CN171" s="106" t="str">
        <f t="shared" si="162"/>
        <v>-</v>
      </c>
      <c r="CO171" s="44"/>
      <c r="CP171" s="45"/>
    </row>
    <row r="172" spans="1:94" s="51" customFormat="1" ht="28.5" x14ac:dyDescent="0.2">
      <c r="A172" s="49">
        <f>'Formell utdanning'!A172</f>
        <v>0</v>
      </c>
      <c r="B172" s="50">
        <f>'Formell utdanning'!B172</f>
        <v>0</v>
      </c>
      <c r="C172" s="94" t="str">
        <f t="shared" si="163"/>
        <v>-</v>
      </c>
      <c r="D172" s="95" t="str">
        <f t="shared" si="164"/>
        <v>-</v>
      </c>
      <c r="E172" s="133"/>
      <c r="F172" s="55" t="str">
        <f>CONCATENATE("Studiepoeng relevant for: ",'Undervisning i fag med krav'!E172)</f>
        <v xml:space="preserve">Studiepoeng relevant for: </v>
      </c>
      <c r="G172" s="82" t="str">
        <f>IF('Undervisning i fag med krav'!E172=0,"-",F172)</f>
        <v>-</v>
      </c>
      <c r="H172" s="136"/>
      <c r="I172" s="84" t="b">
        <f>OR(H172='Krav etter opplæringslova'!$B$27,H172='Krav etter opplæringslova'!$B$30,H172='Krav etter opplæringslova'!$B$31,H172='Krav etter opplæringslova'!$B$34)</f>
        <v>0</v>
      </c>
      <c r="J172" s="84" t="str">
        <f t="shared" si="165"/>
        <v>-</v>
      </c>
      <c r="K172" s="84">
        <f t="shared" si="166"/>
        <v>30</v>
      </c>
      <c r="L172" s="78">
        <f t="shared" si="167"/>
        <v>30</v>
      </c>
      <c r="M172" s="78" t="str">
        <f t="shared" si="120"/>
        <v>Ja, 30 studiepoeng</v>
      </c>
      <c r="N172" s="84" t="str">
        <f t="shared" si="168"/>
        <v>Ja, 30 studiepoeng</v>
      </c>
      <c r="O172" s="99" t="str">
        <f t="shared" si="169"/>
        <v>-</v>
      </c>
      <c r="P172" s="139"/>
      <c r="Q172" s="82" t="str">
        <f>CONCATENATE("Studiepoeng relevant for: ",'Undervisning i fag med krav'!P172)</f>
        <v xml:space="preserve">Studiepoeng relevant for: </v>
      </c>
      <c r="R172" s="82" t="str">
        <f>IF('Undervisning i fag med krav'!P172=0,"-",Q172)</f>
        <v>-</v>
      </c>
      <c r="S172" s="136"/>
      <c r="T172" s="84" t="b">
        <f>OR(S172='Krav etter opplæringslova'!$B$27,S172='Krav etter opplæringslova'!$B$30,S172='Krav etter opplæringslova'!$B$31,S172='Krav etter opplæringslova'!$B$34)</f>
        <v>0</v>
      </c>
      <c r="U172" s="84" t="str">
        <f t="shared" si="121"/>
        <v>-</v>
      </c>
      <c r="V172" s="84">
        <f t="shared" si="122"/>
        <v>30</v>
      </c>
      <c r="W172" s="78">
        <f t="shared" si="123"/>
        <v>30</v>
      </c>
      <c r="X172" s="78" t="str">
        <f t="shared" si="124"/>
        <v>Ja, 30 studiepoeng</v>
      </c>
      <c r="Y172" s="84" t="str">
        <f t="shared" si="125"/>
        <v>Ja, 30 studiepoeng</v>
      </c>
      <c r="Z172" s="99" t="str">
        <f t="shared" si="126"/>
        <v>-</v>
      </c>
      <c r="AA172" s="142"/>
      <c r="AB172" s="82" t="str">
        <f>CONCATENATE("Studiepoeng relevant for: ",'Undervisning i fag med krav'!AA172)</f>
        <v xml:space="preserve">Studiepoeng relevant for: </v>
      </c>
      <c r="AC172" s="82" t="str">
        <f>IF('Undervisning i fag med krav'!AA172=0,"-",AB172)</f>
        <v>-</v>
      </c>
      <c r="AD172" s="136"/>
      <c r="AE172" s="84" t="b">
        <f>OR(AD172='Krav etter opplæringslova'!$B$27,AD172='Krav etter opplæringslova'!$B$30,AD172='Krav etter opplæringslova'!$B$31,AD172='Krav etter opplæringslova'!$B$34)</f>
        <v>0</v>
      </c>
      <c r="AF172" s="84" t="str">
        <f t="shared" si="127"/>
        <v>-</v>
      </c>
      <c r="AG172" s="84">
        <f t="shared" si="128"/>
        <v>30</v>
      </c>
      <c r="AH172" s="78">
        <f t="shared" si="129"/>
        <v>30</v>
      </c>
      <c r="AI172" s="78" t="str">
        <f t="shared" si="130"/>
        <v>Ja, 30 studiepoeng</v>
      </c>
      <c r="AJ172" s="84" t="str">
        <f t="shared" si="131"/>
        <v>Ja, 30 studiepoeng</v>
      </c>
      <c r="AK172" s="99" t="str">
        <f t="shared" si="132"/>
        <v>-</v>
      </c>
      <c r="AL172" s="139"/>
      <c r="AM172" s="82" t="str">
        <f>CONCATENATE("Studiepoeng relevant for: ",'Undervisning i fag med krav'!AL172)</f>
        <v xml:space="preserve">Studiepoeng relevant for: </v>
      </c>
      <c r="AN172" s="82" t="str">
        <f>IF('Undervisning i fag med krav'!AL172=0,"-",AM172)</f>
        <v>-</v>
      </c>
      <c r="AO172" s="136"/>
      <c r="AP172" s="84" t="b">
        <f>OR(AO172='Krav etter opplæringslova'!$B$27,AO172='Krav etter opplæringslova'!$B$30,AO172='Krav etter opplæringslova'!$B$31,AO172='Krav etter opplæringslova'!$B$34)</f>
        <v>0</v>
      </c>
      <c r="AQ172" s="84" t="str">
        <f t="shared" si="133"/>
        <v>-</v>
      </c>
      <c r="AR172" s="84">
        <f t="shared" si="134"/>
        <v>30</v>
      </c>
      <c r="AS172" s="78">
        <f t="shared" si="135"/>
        <v>30</v>
      </c>
      <c r="AT172" s="78" t="str">
        <f t="shared" si="136"/>
        <v>Ja, 30 studiepoeng</v>
      </c>
      <c r="AU172" s="84" t="str">
        <f t="shared" si="137"/>
        <v>Ja, 30 studiepoeng</v>
      </c>
      <c r="AV172" s="99" t="str">
        <f t="shared" si="138"/>
        <v>-</v>
      </c>
      <c r="AW172" s="142"/>
      <c r="AX172" s="82" t="str">
        <f>CONCATENATE("Studiepoeng relevant for: ",'Undervisning i fag med krav'!AW172)</f>
        <v xml:space="preserve">Studiepoeng relevant for: </v>
      </c>
      <c r="AY172" s="82" t="str">
        <f>IF('Undervisning i fag med krav'!AW172=0,"-",AX172)</f>
        <v>-</v>
      </c>
      <c r="AZ172" s="136"/>
      <c r="BA172" s="84" t="b">
        <f>OR(AZ172='Krav etter opplæringslova'!$B$27,AZ172='Krav etter opplæringslova'!$B$30,AZ172='Krav etter opplæringslova'!$B$31,AZ172='Krav etter opplæringslova'!$B$34)</f>
        <v>0</v>
      </c>
      <c r="BB172" s="84" t="str">
        <f t="shared" si="139"/>
        <v>-</v>
      </c>
      <c r="BC172" s="84">
        <f t="shared" si="140"/>
        <v>30</v>
      </c>
      <c r="BD172" s="78">
        <f t="shared" si="141"/>
        <v>30</v>
      </c>
      <c r="BE172" s="78" t="str">
        <f t="shared" si="142"/>
        <v>Ja, 30 studiepoeng</v>
      </c>
      <c r="BF172" s="84" t="str">
        <f t="shared" si="143"/>
        <v>Ja, 30 studiepoeng</v>
      </c>
      <c r="BG172" s="99" t="str">
        <f t="shared" si="144"/>
        <v>-</v>
      </c>
      <c r="BH172" s="139"/>
      <c r="BI172" s="82" t="str">
        <f>CONCATENATE("Studiepoeng relevant for: ",'Undervisning i fag med krav'!BH172)</f>
        <v xml:space="preserve">Studiepoeng relevant for: </v>
      </c>
      <c r="BJ172" s="82" t="str">
        <f>IF('Undervisning i fag med krav'!BH172=0,"-",BI172)</f>
        <v>-</v>
      </c>
      <c r="BK172" s="136"/>
      <c r="BL172" s="84" t="b">
        <f>OR(BK172='Krav etter opplæringslova'!$B$27,BK172='Krav etter opplæringslova'!$B$30,BK172='Krav etter opplæringslova'!$B$31,BK172='Krav etter opplæringslova'!$B$34)</f>
        <v>0</v>
      </c>
      <c r="BM172" s="84" t="str">
        <f t="shared" si="145"/>
        <v>-</v>
      </c>
      <c r="BN172" s="84">
        <f t="shared" si="146"/>
        <v>30</v>
      </c>
      <c r="BO172" s="78">
        <f t="shared" si="147"/>
        <v>30</v>
      </c>
      <c r="BP172" s="78" t="str">
        <f t="shared" si="148"/>
        <v>Ja, 30 studiepoeng</v>
      </c>
      <c r="BQ172" s="84" t="str">
        <f t="shared" si="149"/>
        <v>Ja, 30 studiepoeng</v>
      </c>
      <c r="BR172" s="101" t="str">
        <f t="shared" si="150"/>
        <v>-</v>
      </c>
      <c r="BS172" s="142"/>
      <c r="BT172" s="82" t="str">
        <f>CONCATENATE("Studiepoeng relevant for: ",'Undervisning i fag med krav'!BS172)</f>
        <v xml:space="preserve">Studiepoeng relevant for: </v>
      </c>
      <c r="BU172" s="82" t="str">
        <f>IF('Undervisning i fag med krav'!BS172=0,"-",BT172)</f>
        <v>-</v>
      </c>
      <c r="BV172" s="136"/>
      <c r="BW172" s="84" t="b">
        <f>OR(BV172='Krav etter opplæringslova'!$B$27,BV172='Krav etter opplæringslova'!$B$30,BV172='Krav etter opplæringslova'!$B$31,BV172='Krav etter opplæringslova'!$B$34)</f>
        <v>0</v>
      </c>
      <c r="BX172" s="84" t="str">
        <f t="shared" si="151"/>
        <v>-</v>
      </c>
      <c r="BY172" s="84">
        <f t="shared" si="152"/>
        <v>30</v>
      </c>
      <c r="BZ172" s="78">
        <f t="shared" si="153"/>
        <v>30</v>
      </c>
      <c r="CA172" s="78" t="str">
        <f t="shared" si="154"/>
        <v>Ja, 30 studiepoeng</v>
      </c>
      <c r="CB172" s="84" t="str">
        <f t="shared" si="155"/>
        <v>Ja, 30 studiepoeng</v>
      </c>
      <c r="CC172" s="101" t="str">
        <f t="shared" si="156"/>
        <v>-</v>
      </c>
      <c r="CD172" s="142"/>
      <c r="CE172" s="82" t="str">
        <f>CONCATENATE("Studiepoeng relevant for: ",'Undervisning i fag med krav'!CD172)</f>
        <v xml:space="preserve">Studiepoeng relevant for: </v>
      </c>
      <c r="CF172" s="82" t="str">
        <f>IF('Undervisning i fag med krav'!CD172=0,"-",CE172)</f>
        <v>-</v>
      </c>
      <c r="CG172" s="136"/>
      <c r="CH172" s="84" t="b">
        <f>OR(CG172='Krav etter opplæringslova'!$B$27,CG172='Krav etter opplæringslova'!$B$30,CG172='Krav etter opplæringslova'!$B$31,CG172='Krav etter opplæringslova'!$B$34)</f>
        <v>0</v>
      </c>
      <c r="CI172" s="84" t="str">
        <f t="shared" si="157"/>
        <v>-</v>
      </c>
      <c r="CJ172" s="84">
        <f t="shared" si="158"/>
        <v>30</v>
      </c>
      <c r="CK172" s="78">
        <f t="shared" si="159"/>
        <v>30</v>
      </c>
      <c r="CL172" s="78" t="str">
        <f t="shared" si="160"/>
        <v>Ja, 30 studiepoeng</v>
      </c>
      <c r="CM172" s="84" t="str">
        <f t="shared" si="161"/>
        <v>Ja, 30 studiepoeng</v>
      </c>
      <c r="CN172" s="106" t="str">
        <f t="shared" si="162"/>
        <v>-</v>
      </c>
      <c r="CO172" s="44"/>
      <c r="CP172" s="45"/>
    </row>
    <row r="173" spans="1:94" s="51" customFormat="1" ht="28.5" x14ac:dyDescent="0.2">
      <c r="A173" s="49">
        <f>'Formell utdanning'!A173</f>
        <v>0</v>
      </c>
      <c r="B173" s="50">
        <f>'Formell utdanning'!B173</f>
        <v>0</v>
      </c>
      <c r="C173" s="94" t="str">
        <f t="shared" si="163"/>
        <v>-</v>
      </c>
      <c r="D173" s="95" t="str">
        <f t="shared" si="164"/>
        <v>-</v>
      </c>
      <c r="E173" s="133"/>
      <c r="F173" s="55" t="str">
        <f>CONCATENATE("Studiepoeng relevant for: ",'Undervisning i fag med krav'!E173)</f>
        <v xml:space="preserve">Studiepoeng relevant for: </v>
      </c>
      <c r="G173" s="82" t="str">
        <f>IF('Undervisning i fag med krav'!E173=0,"-",F173)</f>
        <v>-</v>
      </c>
      <c r="H173" s="136"/>
      <c r="I173" s="84" t="b">
        <f>OR(H173='Krav etter opplæringslova'!$B$27,H173='Krav etter opplæringslova'!$B$30,H173='Krav etter opplæringslova'!$B$31,H173='Krav etter opplæringslova'!$B$34)</f>
        <v>0</v>
      </c>
      <c r="J173" s="84" t="str">
        <f t="shared" si="165"/>
        <v>-</v>
      </c>
      <c r="K173" s="84">
        <f t="shared" si="166"/>
        <v>30</v>
      </c>
      <c r="L173" s="78">
        <f t="shared" si="167"/>
        <v>30</v>
      </c>
      <c r="M173" s="78" t="str">
        <f t="shared" si="120"/>
        <v>Ja, 30 studiepoeng</v>
      </c>
      <c r="N173" s="84" t="str">
        <f t="shared" si="168"/>
        <v>Ja, 30 studiepoeng</v>
      </c>
      <c r="O173" s="99" t="str">
        <f t="shared" si="169"/>
        <v>-</v>
      </c>
      <c r="P173" s="139"/>
      <c r="Q173" s="82" t="str">
        <f>CONCATENATE("Studiepoeng relevant for: ",'Undervisning i fag med krav'!P173)</f>
        <v xml:space="preserve">Studiepoeng relevant for: </v>
      </c>
      <c r="R173" s="82" t="str">
        <f>IF('Undervisning i fag med krav'!P173=0,"-",Q173)</f>
        <v>-</v>
      </c>
      <c r="S173" s="136"/>
      <c r="T173" s="84" t="b">
        <f>OR(S173='Krav etter opplæringslova'!$B$27,S173='Krav etter opplæringslova'!$B$30,S173='Krav etter opplæringslova'!$B$31,S173='Krav etter opplæringslova'!$B$34)</f>
        <v>0</v>
      </c>
      <c r="U173" s="84" t="str">
        <f t="shared" si="121"/>
        <v>-</v>
      </c>
      <c r="V173" s="84">
        <f t="shared" si="122"/>
        <v>30</v>
      </c>
      <c r="W173" s="78">
        <f t="shared" si="123"/>
        <v>30</v>
      </c>
      <c r="X173" s="78" t="str">
        <f t="shared" si="124"/>
        <v>Ja, 30 studiepoeng</v>
      </c>
      <c r="Y173" s="84" t="str">
        <f t="shared" si="125"/>
        <v>Ja, 30 studiepoeng</v>
      </c>
      <c r="Z173" s="99" t="str">
        <f t="shared" si="126"/>
        <v>-</v>
      </c>
      <c r="AA173" s="142"/>
      <c r="AB173" s="82" t="str">
        <f>CONCATENATE("Studiepoeng relevant for: ",'Undervisning i fag med krav'!AA173)</f>
        <v xml:space="preserve">Studiepoeng relevant for: </v>
      </c>
      <c r="AC173" s="82" t="str">
        <f>IF('Undervisning i fag med krav'!AA173=0,"-",AB173)</f>
        <v>-</v>
      </c>
      <c r="AD173" s="136"/>
      <c r="AE173" s="84" t="b">
        <f>OR(AD173='Krav etter opplæringslova'!$B$27,AD173='Krav etter opplæringslova'!$B$30,AD173='Krav etter opplæringslova'!$B$31,AD173='Krav etter opplæringslova'!$B$34)</f>
        <v>0</v>
      </c>
      <c r="AF173" s="84" t="str">
        <f t="shared" si="127"/>
        <v>-</v>
      </c>
      <c r="AG173" s="84">
        <f t="shared" si="128"/>
        <v>30</v>
      </c>
      <c r="AH173" s="78">
        <f t="shared" si="129"/>
        <v>30</v>
      </c>
      <c r="AI173" s="78" t="str">
        <f t="shared" si="130"/>
        <v>Ja, 30 studiepoeng</v>
      </c>
      <c r="AJ173" s="84" t="str">
        <f t="shared" si="131"/>
        <v>Ja, 30 studiepoeng</v>
      </c>
      <c r="AK173" s="99" t="str">
        <f t="shared" si="132"/>
        <v>-</v>
      </c>
      <c r="AL173" s="139"/>
      <c r="AM173" s="82" t="str">
        <f>CONCATENATE("Studiepoeng relevant for: ",'Undervisning i fag med krav'!AL173)</f>
        <v xml:space="preserve">Studiepoeng relevant for: </v>
      </c>
      <c r="AN173" s="82" t="str">
        <f>IF('Undervisning i fag med krav'!AL173=0,"-",AM173)</f>
        <v>-</v>
      </c>
      <c r="AO173" s="136"/>
      <c r="AP173" s="84" t="b">
        <f>OR(AO173='Krav etter opplæringslova'!$B$27,AO173='Krav etter opplæringslova'!$B$30,AO173='Krav etter opplæringslova'!$B$31,AO173='Krav etter opplæringslova'!$B$34)</f>
        <v>0</v>
      </c>
      <c r="AQ173" s="84" t="str">
        <f t="shared" si="133"/>
        <v>-</v>
      </c>
      <c r="AR173" s="84">
        <f t="shared" si="134"/>
        <v>30</v>
      </c>
      <c r="AS173" s="78">
        <f t="shared" si="135"/>
        <v>30</v>
      </c>
      <c r="AT173" s="78" t="str">
        <f t="shared" si="136"/>
        <v>Ja, 30 studiepoeng</v>
      </c>
      <c r="AU173" s="84" t="str">
        <f t="shared" si="137"/>
        <v>Ja, 30 studiepoeng</v>
      </c>
      <c r="AV173" s="99" t="str">
        <f t="shared" si="138"/>
        <v>-</v>
      </c>
      <c r="AW173" s="142"/>
      <c r="AX173" s="82" t="str">
        <f>CONCATENATE("Studiepoeng relevant for: ",'Undervisning i fag med krav'!AW173)</f>
        <v xml:space="preserve">Studiepoeng relevant for: </v>
      </c>
      <c r="AY173" s="82" t="str">
        <f>IF('Undervisning i fag med krav'!AW173=0,"-",AX173)</f>
        <v>-</v>
      </c>
      <c r="AZ173" s="136"/>
      <c r="BA173" s="84" t="b">
        <f>OR(AZ173='Krav etter opplæringslova'!$B$27,AZ173='Krav etter opplæringslova'!$B$30,AZ173='Krav etter opplæringslova'!$B$31,AZ173='Krav etter opplæringslova'!$B$34)</f>
        <v>0</v>
      </c>
      <c r="BB173" s="84" t="str">
        <f t="shared" si="139"/>
        <v>-</v>
      </c>
      <c r="BC173" s="84">
        <f t="shared" si="140"/>
        <v>30</v>
      </c>
      <c r="BD173" s="78">
        <f t="shared" si="141"/>
        <v>30</v>
      </c>
      <c r="BE173" s="78" t="str">
        <f t="shared" si="142"/>
        <v>Ja, 30 studiepoeng</v>
      </c>
      <c r="BF173" s="84" t="str">
        <f t="shared" si="143"/>
        <v>Ja, 30 studiepoeng</v>
      </c>
      <c r="BG173" s="99" t="str">
        <f t="shared" si="144"/>
        <v>-</v>
      </c>
      <c r="BH173" s="139"/>
      <c r="BI173" s="82" t="str">
        <f>CONCATENATE("Studiepoeng relevant for: ",'Undervisning i fag med krav'!BH173)</f>
        <v xml:space="preserve">Studiepoeng relevant for: </v>
      </c>
      <c r="BJ173" s="82" t="str">
        <f>IF('Undervisning i fag med krav'!BH173=0,"-",BI173)</f>
        <v>-</v>
      </c>
      <c r="BK173" s="136"/>
      <c r="BL173" s="84" t="b">
        <f>OR(BK173='Krav etter opplæringslova'!$B$27,BK173='Krav etter opplæringslova'!$B$30,BK173='Krav etter opplæringslova'!$B$31,BK173='Krav etter opplæringslova'!$B$34)</f>
        <v>0</v>
      </c>
      <c r="BM173" s="84" t="str">
        <f t="shared" si="145"/>
        <v>-</v>
      </c>
      <c r="BN173" s="84">
        <f t="shared" si="146"/>
        <v>30</v>
      </c>
      <c r="BO173" s="78">
        <f t="shared" si="147"/>
        <v>30</v>
      </c>
      <c r="BP173" s="78" t="str">
        <f t="shared" si="148"/>
        <v>Ja, 30 studiepoeng</v>
      </c>
      <c r="BQ173" s="84" t="str">
        <f t="shared" si="149"/>
        <v>Ja, 30 studiepoeng</v>
      </c>
      <c r="BR173" s="101" t="str">
        <f t="shared" si="150"/>
        <v>-</v>
      </c>
      <c r="BS173" s="142"/>
      <c r="BT173" s="82" t="str">
        <f>CONCATENATE("Studiepoeng relevant for: ",'Undervisning i fag med krav'!BS173)</f>
        <v xml:space="preserve">Studiepoeng relevant for: </v>
      </c>
      <c r="BU173" s="82" t="str">
        <f>IF('Undervisning i fag med krav'!BS173=0,"-",BT173)</f>
        <v>-</v>
      </c>
      <c r="BV173" s="136"/>
      <c r="BW173" s="84" t="b">
        <f>OR(BV173='Krav etter opplæringslova'!$B$27,BV173='Krav etter opplæringslova'!$B$30,BV173='Krav etter opplæringslova'!$B$31,BV173='Krav etter opplæringslova'!$B$34)</f>
        <v>0</v>
      </c>
      <c r="BX173" s="84" t="str">
        <f t="shared" si="151"/>
        <v>-</v>
      </c>
      <c r="BY173" s="84">
        <f t="shared" si="152"/>
        <v>30</v>
      </c>
      <c r="BZ173" s="78">
        <f t="shared" si="153"/>
        <v>30</v>
      </c>
      <c r="CA173" s="78" t="str">
        <f t="shared" si="154"/>
        <v>Ja, 30 studiepoeng</v>
      </c>
      <c r="CB173" s="84" t="str">
        <f t="shared" si="155"/>
        <v>Ja, 30 studiepoeng</v>
      </c>
      <c r="CC173" s="101" t="str">
        <f t="shared" si="156"/>
        <v>-</v>
      </c>
      <c r="CD173" s="142"/>
      <c r="CE173" s="82" t="str">
        <f>CONCATENATE("Studiepoeng relevant for: ",'Undervisning i fag med krav'!CD173)</f>
        <v xml:space="preserve">Studiepoeng relevant for: </v>
      </c>
      <c r="CF173" s="82" t="str">
        <f>IF('Undervisning i fag med krav'!CD173=0,"-",CE173)</f>
        <v>-</v>
      </c>
      <c r="CG173" s="136"/>
      <c r="CH173" s="84" t="b">
        <f>OR(CG173='Krav etter opplæringslova'!$B$27,CG173='Krav etter opplæringslova'!$B$30,CG173='Krav etter opplæringslova'!$B$31,CG173='Krav etter opplæringslova'!$B$34)</f>
        <v>0</v>
      </c>
      <c r="CI173" s="84" t="str">
        <f t="shared" si="157"/>
        <v>-</v>
      </c>
      <c r="CJ173" s="84">
        <f t="shared" si="158"/>
        <v>30</v>
      </c>
      <c r="CK173" s="78">
        <f t="shared" si="159"/>
        <v>30</v>
      </c>
      <c r="CL173" s="78" t="str">
        <f t="shared" si="160"/>
        <v>Ja, 30 studiepoeng</v>
      </c>
      <c r="CM173" s="84" t="str">
        <f t="shared" si="161"/>
        <v>Ja, 30 studiepoeng</v>
      </c>
      <c r="CN173" s="106" t="str">
        <f t="shared" si="162"/>
        <v>-</v>
      </c>
      <c r="CO173" s="44"/>
      <c r="CP173" s="45"/>
    </row>
    <row r="174" spans="1:94" s="51" customFormat="1" ht="28.5" x14ac:dyDescent="0.2">
      <c r="A174" s="49">
        <f>'Formell utdanning'!A174</f>
        <v>0</v>
      </c>
      <c r="B174" s="50">
        <f>'Formell utdanning'!B174</f>
        <v>0</v>
      </c>
      <c r="C174" s="94" t="str">
        <f t="shared" si="163"/>
        <v>-</v>
      </c>
      <c r="D174" s="95" t="str">
        <f t="shared" si="164"/>
        <v>-</v>
      </c>
      <c r="E174" s="133"/>
      <c r="F174" s="55" t="str">
        <f>CONCATENATE("Studiepoeng relevant for: ",'Undervisning i fag med krav'!E174)</f>
        <v xml:space="preserve">Studiepoeng relevant for: </v>
      </c>
      <c r="G174" s="82" t="str">
        <f>IF('Undervisning i fag med krav'!E174=0,"-",F174)</f>
        <v>-</v>
      </c>
      <c r="H174" s="136"/>
      <c r="I174" s="84" t="b">
        <f>OR(H174='Krav etter opplæringslova'!$B$27,H174='Krav etter opplæringslova'!$B$30,H174='Krav etter opplæringslova'!$B$31,H174='Krav etter opplæringslova'!$B$34)</f>
        <v>0</v>
      </c>
      <c r="J174" s="84" t="str">
        <f t="shared" si="165"/>
        <v>-</v>
      </c>
      <c r="K174" s="84">
        <f t="shared" si="166"/>
        <v>30</v>
      </c>
      <c r="L174" s="78">
        <f t="shared" si="167"/>
        <v>30</v>
      </c>
      <c r="M174" s="78" t="str">
        <f t="shared" si="120"/>
        <v>Ja, 30 studiepoeng</v>
      </c>
      <c r="N174" s="84" t="str">
        <f t="shared" si="168"/>
        <v>Ja, 30 studiepoeng</v>
      </c>
      <c r="O174" s="99" t="str">
        <f t="shared" si="169"/>
        <v>-</v>
      </c>
      <c r="P174" s="139"/>
      <c r="Q174" s="82" t="str">
        <f>CONCATENATE("Studiepoeng relevant for: ",'Undervisning i fag med krav'!P174)</f>
        <v xml:space="preserve">Studiepoeng relevant for: </v>
      </c>
      <c r="R174" s="82" t="str">
        <f>IF('Undervisning i fag med krav'!P174=0,"-",Q174)</f>
        <v>-</v>
      </c>
      <c r="S174" s="136"/>
      <c r="T174" s="84" t="b">
        <f>OR(S174='Krav etter opplæringslova'!$B$27,S174='Krav etter opplæringslova'!$B$30,S174='Krav etter opplæringslova'!$B$31,S174='Krav etter opplæringslova'!$B$34)</f>
        <v>0</v>
      </c>
      <c r="U174" s="84" t="str">
        <f t="shared" si="121"/>
        <v>-</v>
      </c>
      <c r="V174" s="84">
        <f t="shared" si="122"/>
        <v>30</v>
      </c>
      <c r="W174" s="78">
        <f t="shared" si="123"/>
        <v>30</v>
      </c>
      <c r="X174" s="78" t="str">
        <f t="shared" si="124"/>
        <v>Ja, 30 studiepoeng</v>
      </c>
      <c r="Y174" s="84" t="str">
        <f t="shared" si="125"/>
        <v>Ja, 30 studiepoeng</v>
      </c>
      <c r="Z174" s="99" t="str">
        <f t="shared" si="126"/>
        <v>-</v>
      </c>
      <c r="AA174" s="142"/>
      <c r="AB174" s="82" t="str">
        <f>CONCATENATE("Studiepoeng relevant for: ",'Undervisning i fag med krav'!AA174)</f>
        <v xml:space="preserve">Studiepoeng relevant for: </v>
      </c>
      <c r="AC174" s="82" t="str">
        <f>IF('Undervisning i fag med krav'!AA174=0,"-",AB174)</f>
        <v>-</v>
      </c>
      <c r="AD174" s="136"/>
      <c r="AE174" s="84" t="b">
        <f>OR(AD174='Krav etter opplæringslova'!$B$27,AD174='Krav etter opplæringslova'!$B$30,AD174='Krav etter opplæringslova'!$B$31,AD174='Krav etter opplæringslova'!$B$34)</f>
        <v>0</v>
      </c>
      <c r="AF174" s="84" t="str">
        <f t="shared" si="127"/>
        <v>-</v>
      </c>
      <c r="AG174" s="84">
        <f t="shared" si="128"/>
        <v>30</v>
      </c>
      <c r="AH174" s="78">
        <f t="shared" si="129"/>
        <v>30</v>
      </c>
      <c r="AI174" s="78" t="str">
        <f t="shared" si="130"/>
        <v>Ja, 30 studiepoeng</v>
      </c>
      <c r="AJ174" s="84" t="str">
        <f t="shared" si="131"/>
        <v>Ja, 30 studiepoeng</v>
      </c>
      <c r="AK174" s="99" t="str">
        <f t="shared" si="132"/>
        <v>-</v>
      </c>
      <c r="AL174" s="139"/>
      <c r="AM174" s="82" t="str">
        <f>CONCATENATE("Studiepoeng relevant for: ",'Undervisning i fag med krav'!AL174)</f>
        <v xml:space="preserve">Studiepoeng relevant for: </v>
      </c>
      <c r="AN174" s="82" t="str">
        <f>IF('Undervisning i fag med krav'!AL174=0,"-",AM174)</f>
        <v>-</v>
      </c>
      <c r="AO174" s="136"/>
      <c r="AP174" s="84" t="b">
        <f>OR(AO174='Krav etter opplæringslova'!$B$27,AO174='Krav etter opplæringslova'!$B$30,AO174='Krav etter opplæringslova'!$B$31,AO174='Krav etter opplæringslova'!$B$34)</f>
        <v>0</v>
      </c>
      <c r="AQ174" s="84" t="str">
        <f t="shared" si="133"/>
        <v>-</v>
      </c>
      <c r="AR174" s="84">
        <f t="shared" si="134"/>
        <v>30</v>
      </c>
      <c r="AS174" s="78">
        <f t="shared" si="135"/>
        <v>30</v>
      </c>
      <c r="AT174" s="78" t="str">
        <f t="shared" si="136"/>
        <v>Ja, 30 studiepoeng</v>
      </c>
      <c r="AU174" s="84" t="str">
        <f t="shared" si="137"/>
        <v>Ja, 30 studiepoeng</v>
      </c>
      <c r="AV174" s="99" t="str">
        <f t="shared" si="138"/>
        <v>-</v>
      </c>
      <c r="AW174" s="142"/>
      <c r="AX174" s="82" t="str">
        <f>CONCATENATE("Studiepoeng relevant for: ",'Undervisning i fag med krav'!AW174)</f>
        <v xml:space="preserve">Studiepoeng relevant for: </v>
      </c>
      <c r="AY174" s="82" t="str">
        <f>IF('Undervisning i fag med krav'!AW174=0,"-",AX174)</f>
        <v>-</v>
      </c>
      <c r="AZ174" s="136"/>
      <c r="BA174" s="84" t="b">
        <f>OR(AZ174='Krav etter opplæringslova'!$B$27,AZ174='Krav etter opplæringslova'!$B$30,AZ174='Krav etter opplæringslova'!$B$31,AZ174='Krav etter opplæringslova'!$B$34)</f>
        <v>0</v>
      </c>
      <c r="BB174" s="84" t="str">
        <f t="shared" si="139"/>
        <v>-</v>
      </c>
      <c r="BC174" s="84">
        <f t="shared" si="140"/>
        <v>30</v>
      </c>
      <c r="BD174" s="78">
        <f t="shared" si="141"/>
        <v>30</v>
      </c>
      <c r="BE174" s="78" t="str">
        <f t="shared" si="142"/>
        <v>Ja, 30 studiepoeng</v>
      </c>
      <c r="BF174" s="84" t="str">
        <f t="shared" si="143"/>
        <v>Ja, 30 studiepoeng</v>
      </c>
      <c r="BG174" s="99" t="str">
        <f t="shared" si="144"/>
        <v>-</v>
      </c>
      <c r="BH174" s="139"/>
      <c r="BI174" s="82" t="str">
        <f>CONCATENATE("Studiepoeng relevant for: ",'Undervisning i fag med krav'!BH174)</f>
        <v xml:space="preserve">Studiepoeng relevant for: </v>
      </c>
      <c r="BJ174" s="82" t="str">
        <f>IF('Undervisning i fag med krav'!BH174=0,"-",BI174)</f>
        <v>-</v>
      </c>
      <c r="BK174" s="136"/>
      <c r="BL174" s="84" t="b">
        <f>OR(BK174='Krav etter opplæringslova'!$B$27,BK174='Krav etter opplæringslova'!$B$30,BK174='Krav etter opplæringslova'!$B$31,BK174='Krav etter opplæringslova'!$B$34)</f>
        <v>0</v>
      </c>
      <c r="BM174" s="84" t="str">
        <f t="shared" si="145"/>
        <v>-</v>
      </c>
      <c r="BN174" s="84">
        <f t="shared" si="146"/>
        <v>30</v>
      </c>
      <c r="BO174" s="78">
        <f t="shared" si="147"/>
        <v>30</v>
      </c>
      <c r="BP174" s="78" t="str">
        <f t="shared" si="148"/>
        <v>Ja, 30 studiepoeng</v>
      </c>
      <c r="BQ174" s="84" t="str">
        <f t="shared" si="149"/>
        <v>Ja, 30 studiepoeng</v>
      </c>
      <c r="BR174" s="101" t="str">
        <f t="shared" si="150"/>
        <v>-</v>
      </c>
      <c r="BS174" s="142"/>
      <c r="BT174" s="82" t="str">
        <f>CONCATENATE("Studiepoeng relevant for: ",'Undervisning i fag med krav'!BS174)</f>
        <v xml:space="preserve">Studiepoeng relevant for: </v>
      </c>
      <c r="BU174" s="82" t="str">
        <f>IF('Undervisning i fag med krav'!BS174=0,"-",BT174)</f>
        <v>-</v>
      </c>
      <c r="BV174" s="136"/>
      <c r="BW174" s="84" t="b">
        <f>OR(BV174='Krav etter opplæringslova'!$B$27,BV174='Krav etter opplæringslova'!$B$30,BV174='Krav etter opplæringslova'!$B$31,BV174='Krav etter opplæringslova'!$B$34)</f>
        <v>0</v>
      </c>
      <c r="BX174" s="84" t="str">
        <f t="shared" si="151"/>
        <v>-</v>
      </c>
      <c r="BY174" s="84">
        <f t="shared" si="152"/>
        <v>30</v>
      </c>
      <c r="BZ174" s="78">
        <f t="shared" si="153"/>
        <v>30</v>
      </c>
      <c r="CA174" s="78" t="str">
        <f t="shared" si="154"/>
        <v>Ja, 30 studiepoeng</v>
      </c>
      <c r="CB174" s="84" t="str">
        <f t="shared" si="155"/>
        <v>Ja, 30 studiepoeng</v>
      </c>
      <c r="CC174" s="101" t="str">
        <f t="shared" si="156"/>
        <v>-</v>
      </c>
      <c r="CD174" s="142"/>
      <c r="CE174" s="82" t="str">
        <f>CONCATENATE("Studiepoeng relevant for: ",'Undervisning i fag med krav'!CD174)</f>
        <v xml:space="preserve">Studiepoeng relevant for: </v>
      </c>
      <c r="CF174" s="82" t="str">
        <f>IF('Undervisning i fag med krav'!CD174=0,"-",CE174)</f>
        <v>-</v>
      </c>
      <c r="CG174" s="136"/>
      <c r="CH174" s="84" t="b">
        <f>OR(CG174='Krav etter opplæringslova'!$B$27,CG174='Krav etter opplæringslova'!$B$30,CG174='Krav etter opplæringslova'!$B$31,CG174='Krav etter opplæringslova'!$B$34)</f>
        <v>0</v>
      </c>
      <c r="CI174" s="84" t="str">
        <f t="shared" si="157"/>
        <v>-</v>
      </c>
      <c r="CJ174" s="84">
        <f t="shared" si="158"/>
        <v>30</v>
      </c>
      <c r="CK174" s="78">
        <f t="shared" si="159"/>
        <v>30</v>
      </c>
      <c r="CL174" s="78" t="str">
        <f t="shared" si="160"/>
        <v>Ja, 30 studiepoeng</v>
      </c>
      <c r="CM174" s="84" t="str">
        <f t="shared" si="161"/>
        <v>Ja, 30 studiepoeng</v>
      </c>
      <c r="CN174" s="106" t="str">
        <f t="shared" si="162"/>
        <v>-</v>
      </c>
      <c r="CO174" s="44"/>
      <c r="CP174" s="45"/>
    </row>
    <row r="175" spans="1:94" s="51" customFormat="1" ht="28.5" x14ac:dyDescent="0.2">
      <c r="A175" s="49">
        <f>'Formell utdanning'!A175</f>
        <v>0</v>
      </c>
      <c r="B175" s="50">
        <f>'Formell utdanning'!B175</f>
        <v>0</v>
      </c>
      <c r="C175" s="94" t="str">
        <f t="shared" si="163"/>
        <v>-</v>
      </c>
      <c r="D175" s="95" t="str">
        <f t="shared" si="164"/>
        <v>-</v>
      </c>
      <c r="E175" s="133"/>
      <c r="F175" s="55" t="str">
        <f>CONCATENATE("Studiepoeng relevant for: ",'Undervisning i fag med krav'!E175)</f>
        <v xml:space="preserve">Studiepoeng relevant for: </v>
      </c>
      <c r="G175" s="82" t="str">
        <f>IF('Undervisning i fag med krav'!E175=0,"-",F175)</f>
        <v>-</v>
      </c>
      <c r="H175" s="136"/>
      <c r="I175" s="84" t="b">
        <f>OR(H175='Krav etter opplæringslova'!$B$27,H175='Krav etter opplæringslova'!$B$30,H175='Krav etter opplæringslova'!$B$31,H175='Krav etter opplæringslova'!$B$34)</f>
        <v>0</v>
      </c>
      <c r="J175" s="84" t="str">
        <f t="shared" si="165"/>
        <v>-</v>
      </c>
      <c r="K175" s="84">
        <f t="shared" si="166"/>
        <v>30</v>
      </c>
      <c r="L175" s="78">
        <f t="shared" si="167"/>
        <v>30</v>
      </c>
      <c r="M175" s="78" t="str">
        <f t="shared" si="120"/>
        <v>Ja, 30 studiepoeng</v>
      </c>
      <c r="N175" s="84" t="str">
        <f t="shared" si="168"/>
        <v>Ja, 30 studiepoeng</v>
      </c>
      <c r="O175" s="99" t="str">
        <f t="shared" si="169"/>
        <v>-</v>
      </c>
      <c r="P175" s="139"/>
      <c r="Q175" s="82" t="str">
        <f>CONCATENATE("Studiepoeng relevant for: ",'Undervisning i fag med krav'!P175)</f>
        <v xml:space="preserve">Studiepoeng relevant for: </v>
      </c>
      <c r="R175" s="82" t="str">
        <f>IF('Undervisning i fag med krav'!P175=0,"-",Q175)</f>
        <v>-</v>
      </c>
      <c r="S175" s="136"/>
      <c r="T175" s="84" t="b">
        <f>OR(S175='Krav etter opplæringslova'!$B$27,S175='Krav etter opplæringslova'!$B$30,S175='Krav etter opplæringslova'!$B$31,S175='Krav etter opplæringslova'!$B$34)</f>
        <v>0</v>
      </c>
      <c r="U175" s="84" t="str">
        <f t="shared" si="121"/>
        <v>-</v>
      </c>
      <c r="V175" s="84">
        <f t="shared" si="122"/>
        <v>30</v>
      </c>
      <c r="W175" s="78">
        <f t="shared" si="123"/>
        <v>30</v>
      </c>
      <c r="X175" s="78" t="str">
        <f t="shared" si="124"/>
        <v>Ja, 30 studiepoeng</v>
      </c>
      <c r="Y175" s="84" t="str">
        <f t="shared" si="125"/>
        <v>Ja, 30 studiepoeng</v>
      </c>
      <c r="Z175" s="99" t="str">
        <f t="shared" si="126"/>
        <v>-</v>
      </c>
      <c r="AA175" s="142"/>
      <c r="AB175" s="82" t="str">
        <f>CONCATENATE("Studiepoeng relevant for: ",'Undervisning i fag med krav'!AA175)</f>
        <v xml:space="preserve">Studiepoeng relevant for: </v>
      </c>
      <c r="AC175" s="82" t="str">
        <f>IF('Undervisning i fag med krav'!AA175=0,"-",AB175)</f>
        <v>-</v>
      </c>
      <c r="AD175" s="136"/>
      <c r="AE175" s="84" t="b">
        <f>OR(AD175='Krav etter opplæringslova'!$B$27,AD175='Krav etter opplæringslova'!$B$30,AD175='Krav etter opplæringslova'!$B$31,AD175='Krav etter opplæringslova'!$B$34)</f>
        <v>0</v>
      </c>
      <c r="AF175" s="84" t="str">
        <f t="shared" si="127"/>
        <v>-</v>
      </c>
      <c r="AG175" s="84">
        <f t="shared" si="128"/>
        <v>30</v>
      </c>
      <c r="AH175" s="78">
        <f t="shared" si="129"/>
        <v>30</v>
      </c>
      <c r="AI175" s="78" t="str">
        <f t="shared" si="130"/>
        <v>Ja, 30 studiepoeng</v>
      </c>
      <c r="AJ175" s="84" t="str">
        <f t="shared" si="131"/>
        <v>Ja, 30 studiepoeng</v>
      </c>
      <c r="AK175" s="99" t="str">
        <f t="shared" si="132"/>
        <v>-</v>
      </c>
      <c r="AL175" s="139"/>
      <c r="AM175" s="82" t="str">
        <f>CONCATENATE("Studiepoeng relevant for: ",'Undervisning i fag med krav'!AL175)</f>
        <v xml:space="preserve">Studiepoeng relevant for: </v>
      </c>
      <c r="AN175" s="82" t="str">
        <f>IF('Undervisning i fag med krav'!AL175=0,"-",AM175)</f>
        <v>-</v>
      </c>
      <c r="AO175" s="136"/>
      <c r="AP175" s="84" t="b">
        <f>OR(AO175='Krav etter opplæringslova'!$B$27,AO175='Krav etter opplæringslova'!$B$30,AO175='Krav etter opplæringslova'!$B$31,AO175='Krav etter opplæringslova'!$B$34)</f>
        <v>0</v>
      </c>
      <c r="AQ175" s="84" t="str">
        <f t="shared" si="133"/>
        <v>-</v>
      </c>
      <c r="AR175" s="84">
        <f t="shared" si="134"/>
        <v>30</v>
      </c>
      <c r="AS175" s="78">
        <f t="shared" si="135"/>
        <v>30</v>
      </c>
      <c r="AT175" s="78" t="str">
        <f t="shared" si="136"/>
        <v>Ja, 30 studiepoeng</v>
      </c>
      <c r="AU175" s="84" t="str">
        <f t="shared" si="137"/>
        <v>Ja, 30 studiepoeng</v>
      </c>
      <c r="AV175" s="99" t="str">
        <f t="shared" si="138"/>
        <v>-</v>
      </c>
      <c r="AW175" s="142"/>
      <c r="AX175" s="82" t="str">
        <f>CONCATENATE("Studiepoeng relevant for: ",'Undervisning i fag med krav'!AW175)</f>
        <v xml:space="preserve">Studiepoeng relevant for: </v>
      </c>
      <c r="AY175" s="82" t="str">
        <f>IF('Undervisning i fag med krav'!AW175=0,"-",AX175)</f>
        <v>-</v>
      </c>
      <c r="AZ175" s="136"/>
      <c r="BA175" s="84" t="b">
        <f>OR(AZ175='Krav etter opplæringslova'!$B$27,AZ175='Krav etter opplæringslova'!$B$30,AZ175='Krav etter opplæringslova'!$B$31,AZ175='Krav etter opplæringslova'!$B$34)</f>
        <v>0</v>
      </c>
      <c r="BB175" s="84" t="str">
        <f t="shared" si="139"/>
        <v>-</v>
      </c>
      <c r="BC175" s="84">
        <f t="shared" si="140"/>
        <v>30</v>
      </c>
      <c r="BD175" s="78">
        <f t="shared" si="141"/>
        <v>30</v>
      </c>
      <c r="BE175" s="78" t="str">
        <f t="shared" si="142"/>
        <v>Ja, 30 studiepoeng</v>
      </c>
      <c r="BF175" s="84" t="str">
        <f t="shared" si="143"/>
        <v>Ja, 30 studiepoeng</v>
      </c>
      <c r="BG175" s="99" t="str">
        <f t="shared" si="144"/>
        <v>-</v>
      </c>
      <c r="BH175" s="139"/>
      <c r="BI175" s="82" t="str">
        <f>CONCATENATE("Studiepoeng relevant for: ",'Undervisning i fag med krav'!BH175)</f>
        <v xml:space="preserve">Studiepoeng relevant for: </v>
      </c>
      <c r="BJ175" s="82" t="str">
        <f>IF('Undervisning i fag med krav'!BH175=0,"-",BI175)</f>
        <v>-</v>
      </c>
      <c r="BK175" s="136"/>
      <c r="BL175" s="84" t="b">
        <f>OR(BK175='Krav etter opplæringslova'!$B$27,BK175='Krav etter opplæringslova'!$B$30,BK175='Krav etter opplæringslova'!$B$31,BK175='Krav etter opplæringslova'!$B$34)</f>
        <v>0</v>
      </c>
      <c r="BM175" s="84" t="str">
        <f t="shared" si="145"/>
        <v>-</v>
      </c>
      <c r="BN175" s="84">
        <f t="shared" si="146"/>
        <v>30</v>
      </c>
      <c r="BO175" s="78">
        <f t="shared" si="147"/>
        <v>30</v>
      </c>
      <c r="BP175" s="78" t="str">
        <f t="shared" si="148"/>
        <v>Ja, 30 studiepoeng</v>
      </c>
      <c r="BQ175" s="84" t="str">
        <f t="shared" si="149"/>
        <v>Ja, 30 studiepoeng</v>
      </c>
      <c r="BR175" s="101" t="str">
        <f t="shared" si="150"/>
        <v>-</v>
      </c>
      <c r="BS175" s="142"/>
      <c r="BT175" s="82" t="str">
        <f>CONCATENATE("Studiepoeng relevant for: ",'Undervisning i fag med krav'!BS175)</f>
        <v xml:space="preserve">Studiepoeng relevant for: </v>
      </c>
      <c r="BU175" s="82" t="str">
        <f>IF('Undervisning i fag med krav'!BS175=0,"-",BT175)</f>
        <v>-</v>
      </c>
      <c r="BV175" s="136"/>
      <c r="BW175" s="84" t="b">
        <f>OR(BV175='Krav etter opplæringslova'!$B$27,BV175='Krav etter opplæringslova'!$B$30,BV175='Krav etter opplæringslova'!$B$31,BV175='Krav etter opplæringslova'!$B$34)</f>
        <v>0</v>
      </c>
      <c r="BX175" s="84" t="str">
        <f t="shared" si="151"/>
        <v>-</v>
      </c>
      <c r="BY175" s="84">
        <f t="shared" si="152"/>
        <v>30</v>
      </c>
      <c r="BZ175" s="78">
        <f t="shared" si="153"/>
        <v>30</v>
      </c>
      <c r="CA175" s="78" t="str">
        <f t="shared" si="154"/>
        <v>Ja, 30 studiepoeng</v>
      </c>
      <c r="CB175" s="84" t="str">
        <f t="shared" si="155"/>
        <v>Ja, 30 studiepoeng</v>
      </c>
      <c r="CC175" s="101" t="str">
        <f t="shared" si="156"/>
        <v>-</v>
      </c>
      <c r="CD175" s="142"/>
      <c r="CE175" s="82" t="str">
        <f>CONCATENATE("Studiepoeng relevant for: ",'Undervisning i fag med krav'!CD175)</f>
        <v xml:space="preserve">Studiepoeng relevant for: </v>
      </c>
      <c r="CF175" s="82" t="str">
        <f>IF('Undervisning i fag med krav'!CD175=0,"-",CE175)</f>
        <v>-</v>
      </c>
      <c r="CG175" s="136"/>
      <c r="CH175" s="84" t="b">
        <f>OR(CG175='Krav etter opplæringslova'!$B$27,CG175='Krav etter opplæringslova'!$B$30,CG175='Krav etter opplæringslova'!$B$31,CG175='Krav etter opplæringslova'!$B$34)</f>
        <v>0</v>
      </c>
      <c r="CI175" s="84" t="str">
        <f t="shared" si="157"/>
        <v>-</v>
      </c>
      <c r="CJ175" s="84">
        <f t="shared" si="158"/>
        <v>30</v>
      </c>
      <c r="CK175" s="78">
        <f t="shared" si="159"/>
        <v>30</v>
      </c>
      <c r="CL175" s="78" t="str">
        <f t="shared" si="160"/>
        <v>Ja, 30 studiepoeng</v>
      </c>
      <c r="CM175" s="84" t="str">
        <f t="shared" si="161"/>
        <v>Ja, 30 studiepoeng</v>
      </c>
      <c r="CN175" s="106" t="str">
        <f t="shared" si="162"/>
        <v>-</v>
      </c>
      <c r="CO175" s="44"/>
      <c r="CP175" s="45"/>
    </row>
    <row r="176" spans="1:94" s="51" customFormat="1" ht="28.5" x14ac:dyDescent="0.2">
      <c r="A176" s="49">
        <f>'Formell utdanning'!A176</f>
        <v>0</v>
      </c>
      <c r="B176" s="50">
        <f>'Formell utdanning'!B176</f>
        <v>0</v>
      </c>
      <c r="C176" s="94" t="str">
        <f t="shared" si="163"/>
        <v>-</v>
      </c>
      <c r="D176" s="95" t="str">
        <f t="shared" si="164"/>
        <v>-</v>
      </c>
      <c r="E176" s="133"/>
      <c r="F176" s="55" t="str">
        <f>CONCATENATE("Studiepoeng relevant for: ",'Undervisning i fag med krav'!E176)</f>
        <v xml:space="preserve">Studiepoeng relevant for: </v>
      </c>
      <c r="G176" s="82" t="str">
        <f>IF('Undervisning i fag med krav'!E176=0,"-",F176)</f>
        <v>-</v>
      </c>
      <c r="H176" s="136"/>
      <c r="I176" s="84" t="b">
        <f>OR(H176='Krav etter opplæringslova'!$B$27,H176='Krav etter opplæringslova'!$B$30,H176='Krav etter opplæringslova'!$B$31,H176='Krav etter opplæringslova'!$B$34)</f>
        <v>0</v>
      </c>
      <c r="J176" s="84" t="str">
        <f t="shared" si="165"/>
        <v>-</v>
      </c>
      <c r="K176" s="84">
        <f t="shared" si="166"/>
        <v>30</v>
      </c>
      <c r="L176" s="78">
        <f t="shared" si="167"/>
        <v>30</v>
      </c>
      <c r="M176" s="78" t="str">
        <f t="shared" si="120"/>
        <v>Ja, 30 studiepoeng</v>
      </c>
      <c r="N176" s="84" t="str">
        <f t="shared" si="168"/>
        <v>Ja, 30 studiepoeng</v>
      </c>
      <c r="O176" s="99" t="str">
        <f t="shared" si="169"/>
        <v>-</v>
      </c>
      <c r="P176" s="139"/>
      <c r="Q176" s="82" t="str">
        <f>CONCATENATE("Studiepoeng relevant for: ",'Undervisning i fag med krav'!P176)</f>
        <v xml:space="preserve">Studiepoeng relevant for: </v>
      </c>
      <c r="R176" s="82" t="str">
        <f>IF('Undervisning i fag med krav'!P176=0,"-",Q176)</f>
        <v>-</v>
      </c>
      <c r="S176" s="136"/>
      <c r="T176" s="84" t="b">
        <f>OR(S176='Krav etter opplæringslova'!$B$27,S176='Krav etter opplæringslova'!$B$30,S176='Krav etter opplæringslova'!$B$31,S176='Krav etter opplæringslova'!$B$34)</f>
        <v>0</v>
      </c>
      <c r="U176" s="84" t="str">
        <f t="shared" si="121"/>
        <v>-</v>
      </c>
      <c r="V176" s="84">
        <f t="shared" si="122"/>
        <v>30</v>
      </c>
      <c r="W176" s="78">
        <f t="shared" si="123"/>
        <v>30</v>
      </c>
      <c r="X176" s="78" t="str">
        <f t="shared" si="124"/>
        <v>Ja, 30 studiepoeng</v>
      </c>
      <c r="Y176" s="84" t="str">
        <f t="shared" si="125"/>
        <v>Ja, 30 studiepoeng</v>
      </c>
      <c r="Z176" s="99" t="str">
        <f t="shared" si="126"/>
        <v>-</v>
      </c>
      <c r="AA176" s="142"/>
      <c r="AB176" s="82" t="str">
        <f>CONCATENATE("Studiepoeng relevant for: ",'Undervisning i fag med krav'!AA176)</f>
        <v xml:space="preserve">Studiepoeng relevant for: </v>
      </c>
      <c r="AC176" s="82" t="str">
        <f>IF('Undervisning i fag med krav'!AA176=0,"-",AB176)</f>
        <v>-</v>
      </c>
      <c r="AD176" s="136"/>
      <c r="AE176" s="84" t="b">
        <f>OR(AD176='Krav etter opplæringslova'!$B$27,AD176='Krav etter opplæringslova'!$B$30,AD176='Krav etter opplæringslova'!$B$31,AD176='Krav etter opplæringslova'!$B$34)</f>
        <v>0</v>
      </c>
      <c r="AF176" s="84" t="str">
        <f t="shared" si="127"/>
        <v>-</v>
      </c>
      <c r="AG176" s="84">
        <f t="shared" si="128"/>
        <v>30</v>
      </c>
      <c r="AH176" s="78">
        <f t="shared" si="129"/>
        <v>30</v>
      </c>
      <c r="AI176" s="78" t="str">
        <f t="shared" si="130"/>
        <v>Ja, 30 studiepoeng</v>
      </c>
      <c r="AJ176" s="84" t="str">
        <f t="shared" si="131"/>
        <v>Ja, 30 studiepoeng</v>
      </c>
      <c r="AK176" s="99" t="str">
        <f t="shared" si="132"/>
        <v>-</v>
      </c>
      <c r="AL176" s="139"/>
      <c r="AM176" s="82" t="str">
        <f>CONCATENATE("Studiepoeng relevant for: ",'Undervisning i fag med krav'!AL176)</f>
        <v xml:space="preserve">Studiepoeng relevant for: </v>
      </c>
      <c r="AN176" s="82" t="str">
        <f>IF('Undervisning i fag med krav'!AL176=0,"-",AM176)</f>
        <v>-</v>
      </c>
      <c r="AO176" s="136"/>
      <c r="AP176" s="84" t="b">
        <f>OR(AO176='Krav etter opplæringslova'!$B$27,AO176='Krav etter opplæringslova'!$B$30,AO176='Krav etter opplæringslova'!$B$31,AO176='Krav etter opplæringslova'!$B$34)</f>
        <v>0</v>
      </c>
      <c r="AQ176" s="84" t="str">
        <f t="shared" si="133"/>
        <v>-</v>
      </c>
      <c r="AR176" s="84">
        <f t="shared" si="134"/>
        <v>30</v>
      </c>
      <c r="AS176" s="78">
        <f t="shared" si="135"/>
        <v>30</v>
      </c>
      <c r="AT176" s="78" t="str">
        <f t="shared" si="136"/>
        <v>Ja, 30 studiepoeng</v>
      </c>
      <c r="AU176" s="84" t="str">
        <f t="shared" si="137"/>
        <v>Ja, 30 studiepoeng</v>
      </c>
      <c r="AV176" s="99" t="str">
        <f t="shared" si="138"/>
        <v>-</v>
      </c>
      <c r="AW176" s="142"/>
      <c r="AX176" s="82" t="str">
        <f>CONCATENATE("Studiepoeng relevant for: ",'Undervisning i fag med krav'!AW176)</f>
        <v xml:space="preserve">Studiepoeng relevant for: </v>
      </c>
      <c r="AY176" s="82" t="str">
        <f>IF('Undervisning i fag med krav'!AW176=0,"-",AX176)</f>
        <v>-</v>
      </c>
      <c r="AZ176" s="136"/>
      <c r="BA176" s="84" t="b">
        <f>OR(AZ176='Krav etter opplæringslova'!$B$27,AZ176='Krav etter opplæringslova'!$B$30,AZ176='Krav etter opplæringslova'!$B$31,AZ176='Krav etter opplæringslova'!$B$34)</f>
        <v>0</v>
      </c>
      <c r="BB176" s="84" t="str">
        <f t="shared" si="139"/>
        <v>-</v>
      </c>
      <c r="BC176" s="84">
        <f t="shared" si="140"/>
        <v>30</v>
      </c>
      <c r="BD176" s="78">
        <f t="shared" si="141"/>
        <v>30</v>
      </c>
      <c r="BE176" s="78" t="str">
        <f t="shared" si="142"/>
        <v>Ja, 30 studiepoeng</v>
      </c>
      <c r="BF176" s="84" t="str">
        <f t="shared" si="143"/>
        <v>Ja, 30 studiepoeng</v>
      </c>
      <c r="BG176" s="99" t="str">
        <f t="shared" si="144"/>
        <v>-</v>
      </c>
      <c r="BH176" s="139"/>
      <c r="BI176" s="82" t="str">
        <f>CONCATENATE("Studiepoeng relevant for: ",'Undervisning i fag med krav'!BH176)</f>
        <v xml:space="preserve">Studiepoeng relevant for: </v>
      </c>
      <c r="BJ176" s="82" t="str">
        <f>IF('Undervisning i fag med krav'!BH176=0,"-",BI176)</f>
        <v>-</v>
      </c>
      <c r="BK176" s="136"/>
      <c r="BL176" s="84" t="b">
        <f>OR(BK176='Krav etter opplæringslova'!$B$27,BK176='Krav etter opplæringslova'!$B$30,BK176='Krav etter opplæringslova'!$B$31,BK176='Krav etter opplæringslova'!$B$34)</f>
        <v>0</v>
      </c>
      <c r="BM176" s="84" t="str">
        <f t="shared" si="145"/>
        <v>-</v>
      </c>
      <c r="BN176" s="84">
        <f t="shared" si="146"/>
        <v>30</v>
      </c>
      <c r="BO176" s="78">
        <f t="shared" si="147"/>
        <v>30</v>
      </c>
      <c r="BP176" s="78" t="str">
        <f t="shared" si="148"/>
        <v>Ja, 30 studiepoeng</v>
      </c>
      <c r="BQ176" s="84" t="str">
        <f t="shared" si="149"/>
        <v>Ja, 30 studiepoeng</v>
      </c>
      <c r="BR176" s="101" t="str">
        <f t="shared" si="150"/>
        <v>-</v>
      </c>
      <c r="BS176" s="142"/>
      <c r="BT176" s="82" t="str">
        <f>CONCATENATE("Studiepoeng relevant for: ",'Undervisning i fag med krav'!BS176)</f>
        <v xml:space="preserve">Studiepoeng relevant for: </v>
      </c>
      <c r="BU176" s="82" t="str">
        <f>IF('Undervisning i fag med krav'!BS176=0,"-",BT176)</f>
        <v>-</v>
      </c>
      <c r="BV176" s="136"/>
      <c r="BW176" s="84" t="b">
        <f>OR(BV176='Krav etter opplæringslova'!$B$27,BV176='Krav etter opplæringslova'!$B$30,BV176='Krav etter opplæringslova'!$B$31,BV176='Krav etter opplæringslova'!$B$34)</f>
        <v>0</v>
      </c>
      <c r="BX176" s="84" t="str">
        <f t="shared" si="151"/>
        <v>-</v>
      </c>
      <c r="BY176" s="84">
        <f t="shared" si="152"/>
        <v>30</v>
      </c>
      <c r="BZ176" s="78">
        <f t="shared" si="153"/>
        <v>30</v>
      </c>
      <c r="CA176" s="78" t="str">
        <f t="shared" si="154"/>
        <v>Ja, 30 studiepoeng</v>
      </c>
      <c r="CB176" s="84" t="str">
        <f t="shared" si="155"/>
        <v>Ja, 30 studiepoeng</v>
      </c>
      <c r="CC176" s="101" t="str">
        <f t="shared" si="156"/>
        <v>-</v>
      </c>
      <c r="CD176" s="142"/>
      <c r="CE176" s="82" t="str">
        <f>CONCATENATE("Studiepoeng relevant for: ",'Undervisning i fag med krav'!CD176)</f>
        <v xml:space="preserve">Studiepoeng relevant for: </v>
      </c>
      <c r="CF176" s="82" t="str">
        <f>IF('Undervisning i fag med krav'!CD176=0,"-",CE176)</f>
        <v>-</v>
      </c>
      <c r="CG176" s="136"/>
      <c r="CH176" s="84" t="b">
        <f>OR(CG176='Krav etter opplæringslova'!$B$27,CG176='Krav etter opplæringslova'!$B$30,CG176='Krav etter opplæringslova'!$B$31,CG176='Krav etter opplæringslova'!$B$34)</f>
        <v>0</v>
      </c>
      <c r="CI176" s="84" t="str">
        <f t="shared" si="157"/>
        <v>-</v>
      </c>
      <c r="CJ176" s="84">
        <f t="shared" si="158"/>
        <v>30</v>
      </c>
      <c r="CK176" s="78">
        <f t="shared" si="159"/>
        <v>30</v>
      </c>
      <c r="CL176" s="78" t="str">
        <f t="shared" si="160"/>
        <v>Ja, 30 studiepoeng</v>
      </c>
      <c r="CM176" s="84" t="str">
        <f t="shared" si="161"/>
        <v>Ja, 30 studiepoeng</v>
      </c>
      <c r="CN176" s="106" t="str">
        <f t="shared" si="162"/>
        <v>-</v>
      </c>
      <c r="CO176" s="44"/>
      <c r="CP176" s="45"/>
    </row>
    <row r="177" spans="1:94" s="51" customFormat="1" ht="28.5" x14ac:dyDescent="0.2">
      <c r="A177" s="49">
        <f>'Formell utdanning'!A177</f>
        <v>0</v>
      </c>
      <c r="B177" s="50">
        <f>'Formell utdanning'!B177</f>
        <v>0</v>
      </c>
      <c r="C177" s="94" t="str">
        <f t="shared" si="163"/>
        <v>-</v>
      </c>
      <c r="D177" s="95" t="str">
        <f t="shared" si="164"/>
        <v>-</v>
      </c>
      <c r="E177" s="133"/>
      <c r="F177" s="55" t="str">
        <f>CONCATENATE("Studiepoeng relevant for: ",'Undervisning i fag med krav'!E177)</f>
        <v xml:space="preserve">Studiepoeng relevant for: </v>
      </c>
      <c r="G177" s="82" t="str">
        <f>IF('Undervisning i fag med krav'!E177=0,"-",F177)</f>
        <v>-</v>
      </c>
      <c r="H177" s="136"/>
      <c r="I177" s="84" t="b">
        <f>OR(H177='Krav etter opplæringslova'!$B$27,H177='Krav etter opplæringslova'!$B$30,H177='Krav etter opplæringslova'!$B$31,H177='Krav etter opplæringslova'!$B$34)</f>
        <v>0</v>
      </c>
      <c r="J177" s="84" t="str">
        <f t="shared" si="165"/>
        <v>-</v>
      </c>
      <c r="K177" s="84">
        <f t="shared" si="166"/>
        <v>30</v>
      </c>
      <c r="L177" s="78">
        <f t="shared" si="167"/>
        <v>30</v>
      </c>
      <c r="M177" s="78" t="str">
        <f t="shared" si="120"/>
        <v>Ja, 30 studiepoeng</v>
      </c>
      <c r="N177" s="84" t="str">
        <f t="shared" si="168"/>
        <v>Ja, 30 studiepoeng</v>
      </c>
      <c r="O177" s="99" t="str">
        <f t="shared" si="169"/>
        <v>-</v>
      </c>
      <c r="P177" s="139"/>
      <c r="Q177" s="82" t="str">
        <f>CONCATENATE("Studiepoeng relevant for: ",'Undervisning i fag med krav'!P177)</f>
        <v xml:space="preserve">Studiepoeng relevant for: </v>
      </c>
      <c r="R177" s="82" t="str">
        <f>IF('Undervisning i fag med krav'!P177=0,"-",Q177)</f>
        <v>-</v>
      </c>
      <c r="S177" s="136"/>
      <c r="T177" s="84" t="b">
        <f>OR(S177='Krav etter opplæringslova'!$B$27,S177='Krav etter opplæringslova'!$B$30,S177='Krav etter opplæringslova'!$B$31,S177='Krav etter opplæringslova'!$B$34)</f>
        <v>0</v>
      </c>
      <c r="U177" s="84" t="str">
        <f t="shared" si="121"/>
        <v>-</v>
      </c>
      <c r="V177" s="84">
        <f t="shared" si="122"/>
        <v>30</v>
      </c>
      <c r="W177" s="78">
        <f t="shared" si="123"/>
        <v>30</v>
      </c>
      <c r="X177" s="78" t="str">
        <f t="shared" si="124"/>
        <v>Ja, 30 studiepoeng</v>
      </c>
      <c r="Y177" s="84" t="str">
        <f t="shared" si="125"/>
        <v>Ja, 30 studiepoeng</v>
      </c>
      <c r="Z177" s="99" t="str">
        <f t="shared" si="126"/>
        <v>-</v>
      </c>
      <c r="AA177" s="142"/>
      <c r="AB177" s="82" t="str">
        <f>CONCATENATE("Studiepoeng relevant for: ",'Undervisning i fag med krav'!AA177)</f>
        <v xml:space="preserve">Studiepoeng relevant for: </v>
      </c>
      <c r="AC177" s="82" t="str">
        <f>IF('Undervisning i fag med krav'!AA177=0,"-",AB177)</f>
        <v>-</v>
      </c>
      <c r="AD177" s="136"/>
      <c r="AE177" s="84" t="b">
        <f>OR(AD177='Krav etter opplæringslova'!$B$27,AD177='Krav etter opplæringslova'!$B$30,AD177='Krav etter opplæringslova'!$B$31,AD177='Krav etter opplæringslova'!$B$34)</f>
        <v>0</v>
      </c>
      <c r="AF177" s="84" t="str">
        <f t="shared" si="127"/>
        <v>-</v>
      </c>
      <c r="AG177" s="84">
        <f t="shared" si="128"/>
        <v>30</v>
      </c>
      <c r="AH177" s="78">
        <f t="shared" si="129"/>
        <v>30</v>
      </c>
      <c r="AI177" s="78" t="str">
        <f t="shared" si="130"/>
        <v>Ja, 30 studiepoeng</v>
      </c>
      <c r="AJ177" s="84" t="str">
        <f t="shared" si="131"/>
        <v>Ja, 30 studiepoeng</v>
      </c>
      <c r="AK177" s="99" t="str">
        <f t="shared" si="132"/>
        <v>-</v>
      </c>
      <c r="AL177" s="139"/>
      <c r="AM177" s="82" t="str">
        <f>CONCATENATE("Studiepoeng relevant for: ",'Undervisning i fag med krav'!AL177)</f>
        <v xml:space="preserve">Studiepoeng relevant for: </v>
      </c>
      <c r="AN177" s="82" t="str">
        <f>IF('Undervisning i fag med krav'!AL177=0,"-",AM177)</f>
        <v>-</v>
      </c>
      <c r="AO177" s="136"/>
      <c r="AP177" s="84" t="b">
        <f>OR(AO177='Krav etter opplæringslova'!$B$27,AO177='Krav etter opplæringslova'!$B$30,AO177='Krav etter opplæringslova'!$B$31,AO177='Krav etter opplæringslova'!$B$34)</f>
        <v>0</v>
      </c>
      <c r="AQ177" s="84" t="str">
        <f t="shared" si="133"/>
        <v>-</v>
      </c>
      <c r="AR177" s="84">
        <f t="shared" si="134"/>
        <v>30</v>
      </c>
      <c r="AS177" s="78">
        <f t="shared" si="135"/>
        <v>30</v>
      </c>
      <c r="AT177" s="78" t="str">
        <f t="shared" si="136"/>
        <v>Ja, 30 studiepoeng</v>
      </c>
      <c r="AU177" s="84" t="str">
        <f t="shared" si="137"/>
        <v>Ja, 30 studiepoeng</v>
      </c>
      <c r="AV177" s="99" t="str">
        <f t="shared" si="138"/>
        <v>-</v>
      </c>
      <c r="AW177" s="142"/>
      <c r="AX177" s="82" t="str">
        <f>CONCATENATE("Studiepoeng relevant for: ",'Undervisning i fag med krav'!AW177)</f>
        <v xml:space="preserve">Studiepoeng relevant for: </v>
      </c>
      <c r="AY177" s="82" t="str">
        <f>IF('Undervisning i fag med krav'!AW177=0,"-",AX177)</f>
        <v>-</v>
      </c>
      <c r="AZ177" s="136"/>
      <c r="BA177" s="84" t="b">
        <f>OR(AZ177='Krav etter opplæringslova'!$B$27,AZ177='Krav etter opplæringslova'!$B$30,AZ177='Krav etter opplæringslova'!$B$31,AZ177='Krav etter opplæringslova'!$B$34)</f>
        <v>0</v>
      </c>
      <c r="BB177" s="84" t="str">
        <f t="shared" si="139"/>
        <v>-</v>
      </c>
      <c r="BC177" s="84">
        <f t="shared" si="140"/>
        <v>30</v>
      </c>
      <c r="BD177" s="78">
        <f t="shared" si="141"/>
        <v>30</v>
      </c>
      <c r="BE177" s="78" t="str">
        <f t="shared" si="142"/>
        <v>Ja, 30 studiepoeng</v>
      </c>
      <c r="BF177" s="84" t="str">
        <f t="shared" si="143"/>
        <v>Ja, 30 studiepoeng</v>
      </c>
      <c r="BG177" s="99" t="str">
        <f t="shared" si="144"/>
        <v>-</v>
      </c>
      <c r="BH177" s="139"/>
      <c r="BI177" s="82" t="str">
        <f>CONCATENATE("Studiepoeng relevant for: ",'Undervisning i fag med krav'!BH177)</f>
        <v xml:space="preserve">Studiepoeng relevant for: </v>
      </c>
      <c r="BJ177" s="82" t="str">
        <f>IF('Undervisning i fag med krav'!BH177=0,"-",BI177)</f>
        <v>-</v>
      </c>
      <c r="BK177" s="136"/>
      <c r="BL177" s="84" t="b">
        <f>OR(BK177='Krav etter opplæringslova'!$B$27,BK177='Krav etter opplæringslova'!$B$30,BK177='Krav etter opplæringslova'!$B$31,BK177='Krav etter opplæringslova'!$B$34)</f>
        <v>0</v>
      </c>
      <c r="BM177" s="84" t="str">
        <f t="shared" si="145"/>
        <v>-</v>
      </c>
      <c r="BN177" s="84">
        <f t="shared" si="146"/>
        <v>30</v>
      </c>
      <c r="BO177" s="78">
        <f t="shared" si="147"/>
        <v>30</v>
      </c>
      <c r="BP177" s="78" t="str">
        <f t="shared" si="148"/>
        <v>Ja, 30 studiepoeng</v>
      </c>
      <c r="BQ177" s="84" t="str">
        <f t="shared" si="149"/>
        <v>Ja, 30 studiepoeng</v>
      </c>
      <c r="BR177" s="101" t="str">
        <f t="shared" si="150"/>
        <v>-</v>
      </c>
      <c r="BS177" s="142"/>
      <c r="BT177" s="82" t="str">
        <f>CONCATENATE("Studiepoeng relevant for: ",'Undervisning i fag med krav'!BS177)</f>
        <v xml:space="preserve">Studiepoeng relevant for: </v>
      </c>
      <c r="BU177" s="82" t="str">
        <f>IF('Undervisning i fag med krav'!BS177=0,"-",BT177)</f>
        <v>-</v>
      </c>
      <c r="BV177" s="136"/>
      <c r="BW177" s="84" t="b">
        <f>OR(BV177='Krav etter opplæringslova'!$B$27,BV177='Krav etter opplæringslova'!$B$30,BV177='Krav etter opplæringslova'!$B$31,BV177='Krav etter opplæringslova'!$B$34)</f>
        <v>0</v>
      </c>
      <c r="BX177" s="84" t="str">
        <f t="shared" si="151"/>
        <v>-</v>
      </c>
      <c r="BY177" s="84">
        <f t="shared" si="152"/>
        <v>30</v>
      </c>
      <c r="BZ177" s="78">
        <f t="shared" si="153"/>
        <v>30</v>
      </c>
      <c r="CA177" s="78" t="str">
        <f t="shared" si="154"/>
        <v>Ja, 30 studiepoeng</v>
      </c>
      <c r="CB177" s="84" t="str">
        <f t="shared" si="155"/>
        <v>Ja, 30 studiepoeng</v>
      </c>
      <c r="CC177" s="101" t="str">
        <f t="shared" si="156"/>
        <v>-</v>
      </c>
      <c r="CD177" s="142"/>
      <c r="CE177" s="82" t="str">
        <f>CONCATENATE("Studiepoeng relevant for: ",'Undervisning i fag med krav'!CD177)</f>
        <v xml:space="preserve">Studiepoeng relevant for: </v>
      </c>
      <c r="CF177" s="82" t="str">
        <f>IF('Undervisning i fag med krav'!CD177=0,"-",CE177)</f>
        <v>-</v>
      </c>
      <c r="CG177" s="136"/>
      <c r="CH177" s="84" t="b">
        <f>OR(CG177='Krav etter opplæringslova'!$B$27,CG177='Krav etter opplæringslova'!$B$30,CG177='Krav etter opplæringslova'!$B$31,CG177='Krav etter opplæringslova'!$B$34)</f>
        <v>0</v>
      </c>
      <c r="CI177" s="84" t="str">
        <f t="shared" si="157"/>
        <v>-</v>
      </c>
      <c r="CJ177" s="84">
        <f t="shared" si="158"/>
        <v>30</v>
      </c>
      <c r="CK177" s="78">
        <f t="shared" si="159"/>
        <v>30</v>
      </c>
      <c r="CL177" s="78" t="str">
        <f t="shared" si="160"/>
        <v>Ja, 30 studiepoeng</v>
      </c>
      <c r="CM177" s="84" t="str">
        <f t="shared" si="161"/>
        <v>Ja, 30 studiepoeng</v>
      </c>
      <c r="CN177" s="106" t="str">
        <f t="shared" si="162"/>
        <v>-</v>
      </c>
      <c r="CO177" s="44"/>
      <c r="CP177" s="45"/>
    </row>
    <row r="178" spans="1:94" s="51" customFormat="1" ht="28.5" x14ac:dyDescent="0.2">
      <c r="A178" s="49">
        <f>'Formell utdanning'!A178</f>
        <v>0</v>
      </c>
      <c r="B178" s="50">
        <f>'Formell utdanning'!B178</f>
        <v>0</v>
      </c>
      <c r="C178" s="94" t="str">
        <f t="shared" si="163"/>
        <v>-</v>
      </c>
      <c r="D178" s="95" t="str">
        <f t="shared" si="164"/>
        <v>-</v>
      </c>
      <c r="E178" s="133"/>
      <c r="F178" s="55" t="str">
        <f>CONCATENATE("Studiepoeng relevant for: ",'Undervisning i fag med krav'!E178)</f>
        <v xml:space="preserve">Studiepoeng relevant for: </v>
      </c>
      <c r="G178" s="82" t="str">
        <f>IF('Undervisning i fag med krav'!E178=0,"-",F178)</f>
        <v>-</v>
      </c>
      <c r="H178" s="136"/>
      <c r="I178" s="84" t="b">
        <f>OR(H178='Krav etter opplæringslova'!$B$27,H178='Krav etter opplæringslova'!$B$30,H178='Krav etter opplæringslova'!$B$31,H178='Krav etter opplæringslova'!$B$34)</f>
        <v>0</v>
      </c>
      <c r="J178" s="84" t="str">
        <f t="shared" si="165"/>
        <v>-</v>
      </c>
      <c r="K178" s="84">
        <f t="shared" si="166"/>
        <v>30</v>
      </c>
      <c r="L178" s="78">
        <f t="shared" si="167"/>
        <v>30</v>
      </c>
      <c r="M178" s="78" t="str">
        <f t="shared" si="120"/>
        <v>Ja, 30 studiepoeng</v>
      </c>
      <c r="N178" s="84" t="str">
        <f t="shared" si="168"/>
        <v>Ja, 30 studiepoeng</v>
      </c>
      <c r="O178" s="99" t="str">
        <f t="shared" si="169"/>
        <v>-</v>
      </c>
      <c r="P178" s="139"/>
      <c r="Q178" s="82" t="str">
        <f>CONCATENATE("Studiepoeng relevant for: ",'Undervisning i fag med krav'!P178)</f>
        <v xml:space="preserve">Studiepoeng relevant for: </v>
      </c>
      <c r="R178" s="82" t="str">
        <f>IF('Undervisning i fag med krav'!P178=0,"-",Q178)</f>
        <v>-</v>
      </c>
      <c r="S178" s="136"/>
      <c r="T178" s="84" t="b">
        <f>OR(S178='Krav etter opplæringslova'!$B$27,S178='Krav etter opplæringslova'!$B$30,S178='Krav etter opplæringslova'!$B$31,S178='Krav etter opplæringslova'!$B$34)</f>
        <v>0</v>
      </c>
      <c r="U178" s="84" t="str">
        <f t="shared" si="121"/>
        <v>-</v>
      </c>
      <c r="V178" s="84">
        <f t="shared" si="122"/>
        <v>30</v>
      </c>
      <c r="W178" s="78">
        <f t="shared" si="123"/>
        <v>30</v>
      </c>
      <c r="X178" s="78" t="str">
        <f t="shared" si="124"/>
        <v>Ja, 30 studiepoeng</v>
      </c>
      <c r="Y178" s="84" t="str">
        <f t="shared" si="125"/>
        <v>Ja, 30 studiepoeng</v>
      </c>
      <c r="Z178" s="99" t="str">
        <f t="shared" si="126"/>
        <v>-</v>
      </c>
      <c r="AA178" s="142"/>
      <c r="AB178" s="82" t="str">
        <f>CONCATENATE("Studiepoeng relevant for: ",'Undervisning i fag med krav'!AA178)</f>
        <v xml:space="preserve">Studiepoeng relevant for: </v>
      </c>
      <c r="AC178" s="82" t="str">
        <f>IF('Undervisning i fag med krav'!AA178=0,"-",AB178)</f>
        <v>-</v>
      </c>
      <c r="AD178" s="136"/>
      <c r="AE178" s="84" t="b">
        <f>OR(AD178='Krav etter opplæringslova'!$B$27,AD178='Krav etter opplæringslova'!$B$30,AD178='Krav etter opplæringslova'!$B$31,AD178='Krav etter opplæringslova'!$B$34)</f>
        <v>0</v>
      </c>
      <c r="AF178" s="84" t="str">
        <f t="shared" si="127"/>
        <v>-</v>
      </c>
      <c r="AG178" s="84">
        <f t="shared" si="128"/>
        <v>30</v>
      </c>
      <c r="AH178" s="78">
        <f t="shared" si="129"/>
        <v>30</v>
      </c>
      <c r="AI178" s="78" t="str">
        <f t="shared" si="130"/>
        <v>Ja, 30 studiepoeng</v>
      </c>
      <c r="AJ178" s="84" t="str">
        <f t="shared" si="131"/>
        <v>Ja, 30 studiepoeng</v>
      </c>
      <c r="AK178" s="99" t="str">
        <f t="shared" si="132"/>
        <v>-</v>
      </c>
      <c r="AL178" s="139"/>
      <c r="AM178" s="82" t="str">
        <f>CONCATENATE("Studiepoeng relevant for: ",'Undervisning i fag med krav'!AL178)</f>
        <v xml:space="preserve">Studiepoeng relevant for: </v>
      </c>
      <c r="AN178" s="82" t="str">
        <f>IF('Undervisning i fag med krav'!AL178=0,"-",AM178)</f>
        <v>-</v>
      </c>
      <c r="AO178" s="136"/>
      <c r="AP178" s="84" t="b">
        <f>OR(AO178='Krav etter opplæringslova'!$B$27,AO178='Krav etter opplæringslova'!$B$30,AO178='Krav etter opplæringslova'!$B$31,AO178='Krav etter opplæringslova'!$B$34)</f>
        <v>0</v>
      </c>
      <c r="AQ178" s="84" t="str">
        <f t="shared" si="133"/>
        <v>-</v>
      </c>
      <c r="AR178" s="84">
        <f t="shared" si="134"/>
        <v>30</v>
      </c>
      <c r="AS178" s="78">
        <f t="shared" si="135"/>
        <v>30</v>
      </c>
      <c r="AT178" s="78" t="str">
        <f t="shared" si="136"/>
        <v>Ja, 30 studiepoeng</v>
      </c>
      <c r="AU178" s="84" t="str">
        <f t="shared" si="137"/>
        <v>Ja, 30 studiepoeng</v>
      </c>
      <c r="AV178" s="99" t="str">
        <f t="shared" si="138"/>
        <v>-</v>
      </c>
      <c r="AW178" s="142"/>
      <c r="AX178" s="82" t="str">
        <f>CONCATENATE("Studiepoeng relevant for: ",'Undervisning i fag med krav'!AW178)</f>
        <v xml:space="preserve">Studiepoeng relevant for: </v>
      </c>
      <c r="AY178" s="82" t="str">
        <f>IF('Undervisning i fag med krav'!AW178=0,"-",AX178)</f>
        <v>-</v>
      </c>
      <c r="AZ178" s="136"/>
      <c r="BA178" s="84" t="b">
        <f>OR(AZ178='Krav etter opplæringslova'!$B$27,AZ178='Krav etter opplæringslova'!$B$30,AZ178='Krav etter opplæringslova'!$B$31,AZ178='Krav etter opplæringslova'!$B$34)</f>
        <v>0</v>
      </c>
      <c r="BB178" s="84" t="str">
        <f t="shared" si="139"/>
        <v>-</v>
      </c>
      <c r="BC178" s="84">
        <f t="shared" si="140"/>
        <v>30</v>
      </c>
      <c r="BD178" s="78">
        <f t="shared" si="141"/>
        <v>30</v>
      </c>
      <c r="BE178" s="78" t="str">
        <f t="shared" si="142"/>
        <v>Ja, 30 studiepoeng</v>
      </c>
      <c r="BF178" s="84" t="str">
        <f t="shared" si="143"/>
        <v>Ja, 30 studiepoeng</v>
      </c>
      <c r="BG178" s="99" t="str">
        <f t="shared" si="144"/>
        <v>-</v>
      </c>
      <c r="BH178" s="139"/>
      <c r="BI178" s="82" t="str">
        <f>CONCATENATE("Studiepoeng relevant for: ",'Undervisning i fag med krav'!BH178)</f>
        <v xml:space="preserve">Studiepoeng relevant for: </v>
      </c>
      <c r="BJ178" s="82" t="str">
        <f>IF('Undervisning i fag med krav'!BH178=0,"-",BI178)</f>
        <v>-</v>
      </c>
      <c r="BK178" s="136"/>
      <c r="BL178" s="84" t="b">
        <f>OR(BK178='Krav etter opplæringslova'!$B$27,BK178='Krav etter opplæringslova'!$B$30,BK178='Krav etter opplæringslova'!$B$31,BK178='Krav etter opplæringslova'!$B$34)</f>
        <v>0</v>
      </c>
      <c r="BM178" s="84" t="str">
        <f t="shared" si="145"/>
        <v>-</v>
      </c>
      <c r="BN178" s="84">
        <f t="shared" si="146"/>
        <v>30</v>
      </c>
      <c r="BO178" s="78">
        <f t="shared" si="147"/>
        <v>30</v>
      </c>
      <c r="BP178" s="78" t="str">
        <f t="shared" si="148"/>
        <v>Ja, 30 studiepoeng</v>
      </c>
      <c r="BQ178" s="84" t="str">
        <f t="shared" si="149"/>
        <v>Ja, 30 studiepoeng</v>
      </c>
      <c r="BR178" s="101" t="str">
        <f t="shared" si="150"/>
        <v>-</v>
      </c>
      <c r="BS178" s="142"/>
      <c r="BT178" s="82" t="str">
        <f>CONCATENATE("Studiepoeng relevant for: ",'Undervisning i fag med krav'!BS178)</f>
        <v xml:space="preserve">Studiepoeng relevant for: </v>
      </c>
      <c r="BU178" s="82" t="str">
        <f>IF('Undervisning i fag med krav'!BS178=0,"-",BT178)</f>
        <v>-</v>
      </c>
      <c r="BV178" s="136"/>
      <c r="BW178" s="84" t="b">
        <f>OR(BV178='Krav etter opplæringslova'!$B$27,BV178='Krav etter opplæringslova'!$B$30,BV178='Krav etter opplæringslova'!$B$31,BV178='Krav etter opplæringslova'!$B$34)</f>
        <v>0</v>
      </c>
      <c r="BX178" s="84" t="str">
        <f t="shared" si="151"/>
        <v>-</v>
      </c>
      <c r="BY178" s="84">
        <f t="shared" si="152"/>
        <v>30</v>
      </c>
      <c r="BZ178" s="78">
        <f t="shared" si="153"/>
        <v>30</v>
      </c>
      <c r="CA178" s="78" t="str">
        <f t="shared" si="154"/>
        <v>Ja, 30 studiepoeng</v>
      </c>
      <c r="CB178" s="84" t="str">
        <f t="shared" si="155"/>
        <v>Ja, 30 studiepoeng</v>
      </c>
      <c r="CC178" s="101" t="str">
        <f t="shared" si="156"/>
        <v>-</v>
      </c>
      <c r="CD178" s="142"/>
      <c r="CE178" s="82" t="str">
        <f>CONCATENATE("Studiepoeng relevant for: ",'Undervisning i fag med krav'!CD178)</f>
        <v xml:space="preserve">Studiepoeng relevant for: </v>
      </c>
      <c r="CF178" s="82" t="str">
        <f>IF('Undervisning i fag med krav'!CD178=0,"-",CE178)</f>
        <v>-</v>
      </c>
      <c r="CG178" s="136"/>
      <c r="CH178" s="84" t="b">
        <f>OR(CG178='Krav etter opplæringslova'!$B$27,CG178='Krav etter opplæringslova'!$B$30,CG178='Krav etter opplæringslova'!$B$31,CG178='Krav etter opplæringslova'!$B$34)</f>
        <v>0</v>
      </c>
      <c r="CI178" s="84" t="str">
        <f t="shared" si="157"/>
        <v>-</v>
      </c>
      <c r="CJ178" s="84">
        <f t="shared" si="158"/>
        <v>30</v>
      </c>
      <c r="CK178" s="78">
        <f t="shared" si="159"/>
        <v>30</v>
      </c>
      <c r="CL178" s="78" t="str">
        <f t="shared" si="160"/>
        <v>Ja, 30 studiepoeng</v>
      </c>
      <c r="CM178" s="84" t="str">
        <f t="shared" si="161"/>
        <v>Ja, 30 studiepoeng</v>
      </c>
      <c r="CN178" s="106" t="str">
        <f t="shared" si="162"/>
        <v>-</v>
      </c>
      <c r="CO178" s="44"/>
      <c r="CP178" s="45"/>
    </row>
    <row r="179" spans="1:94" s="51" customFormat="1" ht="28.5" x14ac:dyDescent="0.2">
      <c r="A179" s="49">
        <f>'Formell utdanning'!A179</f>
        <v>0</v>
      </c>
      <c r="B179" s="50">
        <f>'Formell utdanning'!B179</f>
        <v>0</v>
      </c>
      <c r="C179" s="94" t="str">
        <f t="shared" si="163"/>
        <v>-</v>
      </c>
      <c r="D179" s="95" t="str">
        <f t="shared" si="164"/>
        <v>-</v>
      </c>
      <c r="E179" s="133"/>
      <c r="F179" s="55" t="str">
        <f>CONCATENATE("Studiepoeng relevant for: ",'Undervisning i fag med krav'!E179)</f>
        <v xml:space="preserve">Studiepoeng relevant for: </v>
      </c>
      <c r="G179" s="82" t="str">
        <f>IF('Undervisning i fag med krav'!E179=0,"-",F179)</f>
        <v>-</v>
      </c>
      <c r="H179" s="136"/>
      <c r="I179" s="84" t="b">
        <f>OR(H179='Krav etter opplæringslova'!$B$27,H179='Krav etter opplæringslova'!$B$30,H179='Krav etter opplæringslova'!$B$31,H179='Krav etter opplæringslova'!$B$34)</f>
        <v>0</v>
      </c>
      <c r="J179" s="84" t="str">
        <f t="shared" si="165"/>
        <v>-</v>
      </c>
      <c r="K179" s="84">
        <f t="shared" si="166"/>
        <v>30</v>
      </c>
      <c r="L179" s="78">
        <f t="shared" si="167"/>
        <v>30</v>
      </c>
      <c r="M179" s="78" t="str">
        <f t="shared" si="120"/>
        <v>Ja, 30 studiepoeng</v>
      </c>
      <c r="N179" s="84" t="str">
        <f t="shared" si="168"/>
        <v>Ja, 30 studiepoeng</v>
      </c>
      <c r="O179" s="99" t="str">
        <f t="shared" si="169"/>
        <v>-</v>
      </c>
      <c r="P179" s="139"/>
      <c r="Q179" s="82" t="str">
        <f>CONCATENATE("Studiepoeng relevant for: ",'Undervisning i fag med krav'!P179)</f>
        <v xml:space="preserve">Studiepoeng relevant for: </v>
      </c>
      <c r="R179" s="82" t="str">
        <f>IF('Undervisning i fag med krav'!P179=0,"-",Q179)</f>
        <v>-</v>
      </c>
      <c r="S179" s="136"/>
      <c r="T179" s="84" t="b">
        <f>OR(S179='Krav etter opplæringslova'!$B$27,S179='Krav etter opplæringslova'!$B$30,S179='Krav etter opplæringslova'!$B$31,S179='Krav etter opplæringslova'!$B$34)</f>
        <v>0</v>
      </c>
      <c r="U179" s="84" t="str">
        <f t="shared" si="121"/>
        <v>-</v>
      </c>
      <c r="V179" s="84">
        <f t="shared" si="122"/>
        <v>30</v>
      </c>
      <c r="W179" s="78">
        <f t="shared" si="123"/>
        <v>30</v>
      </c>
      <c r="X179" s="78" t="str">
        <f t="shared" si="124"/>
        <v>Ja, 30 studiepoeng</v>
      </c>
      <c r="Y179" s="84" t="str">
        <f t="shared" si="125"/>
        <v>Ja, 30 studiepoeng</v>
      </c>
      <c r="Z179" s="99" t="str">
        <f t="shared" si="126"/>
        <v>-</v>
      </c>
      <c r="AA179" s="142"/>
      <c r="AB179" s="82" t="str">
        <f>CONCATENATE("Studiepoeng relevant for: ",'Undervisning i fag med krav'!AA179)</f>
        <v xml:space="preserve">Studiepoeng relevant for: </v>
      </c>
      <c r="AC179" s="82" t="str">
        <f>IF('Undervisning i fag med krav'!AA179=0,"-",AB179)</f>
        <v>-</v>
      </c>
      <c r="AD179" s="136"/>
      <c r="AE179" s="84" t="b">
        <f>OR(AD179='Krav etter opplæringslova'!$B$27,AD179='Krav etter opplæringslova'!$B$30,AD179='Krav etter opplæringslova'!$B$31,AD179='Krav etter opplæringslova'!$B$34)</f>
        <v>0</v>
      </c>
      <c r="AF179" s="84" t="str">
        <f t="shared" si="127"/>
        <v>-</v>
      </c>
      <c r="AG179" s="84">
        <f t="shared" si="128"/>
        <v>30</v>
      </c>
      <c r="AH179" s="78">
        <f t="shared" si="129"/>
        <v>30</v>
      </c>
      <c r="AI179" s="78" t="str">
        <f t="shared" si="130"/>
        <v>Ja, 30 studiepoeng</v>
      </c>
      <c r="AJ179" s="84" t="str">
        <f t="shared" si="131"/>
        <v>Ja, 30 studiepoeng</v>
      </c>
      <c r="AK179" s="99" t="str">
        <f t="shared" si="132"/>
        <v>-</v>
      </c>
      <c r="AL179" s="139"/>
      <c r="AM179" s="82" t="str">
        <f>CONCATENATE("Studiepoeng relevant for: ",'Undervisning i fag med krav'!AL179)</f>
        <v xml:space="preserve">Studiepoeng relevant for: </v>
      </c>
      <c r="AN179" s="82" t="str">
        <f>IF('Undervisning i fag med krav'!AL179=0,"-",AM179)</f>
        <v>-</v>
      </c>
      <c r="AO179" s="136"/>
      <c r="AP179" s="84" t="b">
        <f>OR(AO179='Krav etter opplæringslova'!$B$27,AO179='Krav etter opplæringslova'!$B$30,AO179='Krav etter opplæringslova'!$B$31,AO179='Krav etter opplæringslova'!$B$34)</f>
        <v>0</v>
      </c>
      <c r="AQ179" s="84" t="str">
        <f t="shared" si="133"/>
        <v>-</v>
      </c>
      <c r="AR179" s="84">
        <f t="shared" si="134"/>
        <v>30</v>
      </c>
      <c r="AS179" s="78">
        <f t="shared" si="135"/>
        <v>30</v>
      </c>
      <c r="AT179" s="78" t="str">
        <f t="shared" si="136"/>
        <v>Ja, 30 studiepoeng</v>
      </c>
      <c r="AU179" s="84" t="str">
        <f t="shared" si="137"/>
        <v>Ja, 30 studiepoeng</v>
      </c>
      <c r="AV179" s="99" t="str">
        <f t="shared" si="138"/>
        <v>-</v>
      </c>
      <c r="AW179" s="142"/>
      <c r="AX179" s="82" t="str">
        <f>CONCATENATE("Studiepoeng relevant for: ",'Undervisning i fag med krav'!AW179)</f>
        <v xml:space="preserve">Studiepoeng relevant for: </v>
      </c>
      <c r="AY179" s="82" t="str">
        <f>IF('Undervisning i fag med krav'!AW179=0,"-",AX179)</f>
        <v>-</v>
      </c>
      <c r="AZ179" s="136"/>
      <c r="BA179" s="84" t="b">
        <f>OR(AZ179='Krav etter opplæringslova'!$B$27,AZ179='Krav etter opplæringslova'!$B$30,AZ179='Krav etter opplæringslova'!$B$31,AZ179='Krav etter opplæringslova'!$B$34)</f>
        <v>0</v>
      </c>
      <c r="BB179" s="84" t="str">
        <f t="shared" si="139"/>
        <v>-</v>
      </c>
      <c r="BC179" s="84">
        <f t="shared" si="140"/>
        <v>30</v>
      </c>
      <c r="BD179" s="78">
        <f t="shared" si="141"/>
        <v>30</v>
      </c>
      <c r="BE179" s="78" t="str">
        <f t="shared" si="142"/>
        <v>Ja, 30 studiepoeng</v>
      </c>
      <c r="BF179" s="84" t="str">
        <f t="shared" si="143"/>
        <v>Ja, 30 studiepoeng</v>
      </c>
      <c r="BG179" s="99" t="str">
        <f t="shared" si="144"/>
        <v>-</v>
      </c>
      <c r="BH179" s="139"/>
      <c r="BI179" s="82" t="str">
        <f>CONCATENATE("Studiepoeng relevant for: ",'Undervisning i fag med krav'!BH179)</f>
        <v xml:space="preserve">Studiepoeng relevant for: </v>
      </c>
      <c r="BJ179" s="82" t="str">
        <f>IF('Undervisning i fag med krav'!BH179=0,"-",BI179)</f>
        <v>-</v>
      </c>
      <c r="BK179" s="136"/>
      <c r="BL179" s="84" t="b">
        <f>OR(BK179='Krav etter opplæringslova'!$B$27,BK179='Krav etter opplæringslova'!$B$30,BK179='Krav etter opplæringslova'!$B$31,BK179='Krav etter opplæringslova'!$B$34)</f>
        <v>0</v>
      </c>
      <c r="BM179" s="84" t="str">
        <f t="shared" si="145"/>
        <v>-</v>
      </c>
      <c r="BN179" s="84">
        <f t="shared" si="146"/>
        <v>30</v>
      </c>
      <c r="BO179" s="78">
        <f t="shared" si="147"/>
        <v>30</v>
      </c>
      <c r="BP179" s="78" t="str">
        <f t="shared" si="148"/>
        <v>Ja, 30 studiepoeng</v>
      </c>
      <c r="BQ179" s="84" t="str">
        <f t="shared" si="149"/>
        <v>Ja, 30 studiepoeng</v>
      </c>
      <c r="BR179" s="101" t="str">
        <f t="shared" si="150"/>
        <v>-</v>
      </c>
      <c r="BS179" s="142"/>
      <c r="BT179" s="82" t="str">
        <f>CONCATENATE("Studiepoeng relevant for: ",'Undervisning i fag med krav'!BS179)</f>
        <v xml:space="preserve">Studiepoeng relevant for: </v>
      </c>
      <c r="BU179" s="82" t="str">
        <f>IF('Undervisning i fag med krav'!BS179=0,"-",BT179)</f>
        <v>-</v>
      </c>
      <c r="BV179" s="136"/>
      <c r="BW179" s="84" t="b">
        <f>OR(BV179='Krav etter opplæringslova'!$B$27,BV179='Krav etter opplæringslova'!$B$30,BV179='Krav etter opplæringslova'!$B$31,BV179='Krav etter opplæringslova'!$B$34)</f>
        <v>0</v>
      </c>
      <c r="BX179" s="84" t="str">
        <f t="shared" si="151"/>
        <v>-</v>
      </c>
      <c r="BY179" s="84">
        <f t="shared" si="152"/>
        <v>30</v>
      </c>
      <c r="BZ179" s="78">
        <f t="shared" si="153"/>
        <v>30</v>
      </c>
      <c r="CA179" s="78" t="str">
        <f t="shared" si="154"/>
        <v>Ja, 30 studiepoeng</v>
      </c>
      <c r="CB179" s="84" t="str">
        <f t="shared" si="155"/>
        <v>Ja, 30 studiepoeng</v>
      </c>
      <c r="CC179" s="101" t="str">
        <f t="shared" si="156"/>
        <v>-</v>
      </c>
      <c r="CD179" s="142"/>
      <c r="CE179" s="82" t="str">
        <f>CONCATENATE("Studiepoeng relevant for: ",'Undervisning i fag med krav'!CD179)</f>
        <v xml:space="preserve">Studiepoeng relevant for: </v>
      </c>
      <c r="CF179" s="82" t="str">
        <f>IF('Undervisning i fag med krav'!CD179=0,"-",CE179)</f>
        <v>-</v>
      </c>
      <c r="CG179" s="136"/>
      <c r="CH179" s="84" t="b">
        <f>OR(CG179='Krav etter opplæringslova'!$B$27,CG179='Krav etter opplæringslova'!$B$30,CG179='Krav etter opplæringslova'!$B$31,CG179='Krav etter opplæringslova'!$B$34)</f>
        <v>0</v>
      </c>
      <c r="CI179" s="84" t="str">
        <f t="shared" si="157"/>
        <v>-</v>
      </c>
      <c r="CJ179" s="84">
        <f t="shared" si="158"/>
        <v>30</v>
      </c>
      <c r="CK179" s="78">
        <f t="shared" si="159"/>
        <v>30</v>
      </c>
      <c r="CL179" s="78" t="str">
        <f t="shared" si="160"/>
        <v>Ja, 30 studiepoeng</v>
      </c>
      <c r="CM179" s="84" t="str">
        <f t="shared" si="161"/>
        <v>Ja, 30 studiepoeng</v>
      </c>
      <c r="CN179" s="106" t="str">
        <f t="shared" si="162"/>
        <v>-</v>
      </c>
      <c r="CO179" s="44"/>
      <c r="CP179" s="45"/>
    </row>
    <row r="180" spans="1:94" s="51" customFormat="1" ht="28.5" x14ac:dyDescent="0.2">
      <c r="A180" s="49">
        <f>'Formell utdanning'!A180</f>
        <v>0</v>
      </c>
      <c r="B180" s="50">
        <f>'Formell utdanning'!B180</f>
        <v>0</v>
      </c>
      <c r="C180" s="94" t="str">
        <f t="shared" si="163"/>
        <v>-</v>
      </c>
      <c r="D180" s="95" t="str">
        <f t="shared" si="164"/>
        <v>-</v>
      </c>
      <c r="E180" s="133"/>
      <c r="F180" s="55" t="str">
        <f>CONCATENATE("Studiepoeng relevant for: ",'Undervisning i fag med krav'!E180)</f>
        <v xml:space="preserve">Studiepoeng relevant for: </v>
      </c>
      <c r="G180" s="82" t="str">
        <f>IF('Undervisning i fag med krav'!E180=0,"-",F180)</f>
        <v>-</v>
      </c>
      <c r="H180" s="136"/>
      <c r="I180" s="84" t="b">
        <f>OR(H180='Krav etter opplæringslova'!$B$27,H180='Krav etter opplæringslova'!$B$30,H180='Krav etter opplæringslova'!$B$31,H180='Krav etter opplæringslova'!$B$34)</f>
        <v>0</v>
      </c>
      <c r="J180" s="84" t="str">
        <f t="shared" si="165"/>
        <v>-</v>
      </c>
      <c r="K180" s="84">
        <f t="shared" si="166"/>
        <v>30</v>
      </c>
      <c r="L180" s="78">
        <f t="shared" si="167"/>
        <v>30</v>
      </c>
      <c r="M180" s="78" t="str">
        <f t="shared" si="120"/>
        <v>Ja, 30 studiepoeng</v>
      </c>
      <c r="N180" s="84" t="str">
        <f t="shared" si="168"/>
        <v>Ja, 30 studiepoeng</v>
      </c>
      <c r="O180" s="99" t="str">
        <f t="shared" si="169"/>
        <v>-</v>
      </c>
      <c r="P180" s="139"/>
      <c r="Q180" s="82" t="str">
        <f>CONCATENATE("Studiepoeng relevant for: ",'Undervisning i fag med krav'!P180)</f>
        <v xml:space="preserve">Studiepoeng relevant for: </v>
      </c>
      <c r="R180" s="82" t="str">
        <f>IF('Undervisning i fag med krav'!P180=0,"-",Q180)</f>
        <v>-</v>
      </c>
      <c r="S180" s="136"/>
      <c r="T180" s="84" t="b">
        <f>OR(S180='Krav etter opplæringslova'!$B$27,S180='Krav etter opplæringslova'!$B$30,S180='Krav etter opplæringslova'!$B$31,S180='Krav etter opplæringslova'!$B$34)</f>
        <v>0</v>
      </c>
      <c r="U180" s="84" t="str">
        <f t="shared" si="121"/>
        <v>-</v>
      </c>
      <c r="V180" s="84">
        <f t="shared" si="122"/>
        <v>30</v>
      </c>
      <c r="W180" s="78">
        <f t="shared" si="123"/>
        <v>30</v>
      </c>
      <c r="X180" s="78" t="str">
        <f t="shared" si="124"/>
        <v>Ja, 30 studiepoeng</v>
      </c>
      <c r="Y180" s="84" t="str">
        <f t="shared" si="125"/>
        <v>Ja, 30 studiepoeng</v>
      </c>
      <c r="Z180" s="99" t="str">
        <f t="shared" si="126"/>
        <v>-</v>
      </c>
      <c r="AA180" s="142"/>
      <c r="AB180" s="82" t="str">
        <f>CONCATENATE("Studiepoeng relevant for: ",'Undervisning i fag med krav'!AA180)</f>
        <v xml:space="preserve">Studiepoeng relevant for: </v>
      </c>
      <c r="AC180" s="82" t="str">
        <f>IF('Undervisning i fag med krav'!AA180=0,"-",AB180)</f>
        <v>-</v>
      </c>
      <c r="AD180" s="136"/>
      <c r="AE180" s="84" t="b">
        <f>OR(AD180='Krav etter opplæringslova'!$B$27,AD180='Krav etter opplæringslova'!$B$30,AD180='Krav etter opplæringslova'!$B$31,AD180='Krav etter opplæringslova'!$B$34)</f>
        <v>0</v>
      </c>
      <c r="AF180" s="84" t="str">
        <f t="shared" si="127"/>
        <v>-</v>
      </c>
      <c r="AG180" s="84">
        <f t="shared" si="128"/>
        <v>30</v>
      </c>
      <c r="AH180" s="78">
        <f t="shared" si="129"/>
        <v>30</v>
      </c>
      <c r="AI180" s="78" t="str">
        <f t="shared" si="130"/>
        <v>Ja, 30 studiepoeng</v>
      </c>
      <c r="AJ180" s="84" t="str">
        <f t="shared" si="131"/>
        <v>Ja, 30 studiepoeng</v>
      </c>
      <c r="AK180" s="99" t="str">
        <f t="shared" si="132"/>
        <v>-</v>
      </c>
      <c r="AL180" s="139"/>
      <c r="AM180" s="82" t="str">
        <f>CONCATENATE("Studiepoeng relevant for: ",'Undervisning i fag med krav'!AL180)</f>
        <v xml:space="preserve">Studiepoeng relevant for: </v>
      </c>
      <c r="AN180" s="82" t="str">
        <f>IF('Undervisning i fag med krav'!AL180=0,"-",AM180)</f>
        <v>-</v>
      </c>
      <c r="AO180" s="136"/>
      <c r="AP180" s="84" t="b">
        <f>OR(AO180='Krav etter opplæringslova'!$B$27,AO180='Krav etter opplæringslova'!$B$30,AO180='Krav etter opplæringslova'!$B$31,AO180='Krav etter opplæringslova'!$B$34)</f>
        <v>0</v>
      </c>
      <c r="AQ180" s="84" t="str">
        <f t="shared" si="133"/>
        <v>-</v>
      </c>
      <c r="AR180" s="84">
        <f t="shared" si="134"/>
        <v>30</v>
      </c>
      <c r="AS180" s="78">
        <f t="shared" si="135"/>
        <v>30</v>
      </c>
      <c r="AT180" s="78" t="str">
        <f t="shared" si="136"/>
        <v>Ja, 30 studiepoeng</v>
      </c>
      <c r="AU180" s="84" t="str">
        <f t="shared" si="137"/>
        <v>Ja, 30 studiepoeng</v>
      </c>
      <c r="AV180" s="99" t="str">
        <f t="shared" si="138"/>
        <v>-</v>
      </c>
      <c r="AW180" s="142"/>
      <c r="AX180" s="82" t="str">
        <f>CONCATENATE("Studiepoeng relevant for: ",'Undervisning i fag med krav'!AW180)</f>
        <v xml:space="preserve">Studiepoeng relevant for: </v>
      </c>
      <c r="AY180" s="82" t="str">
        <f>IF('Undervisning i fag med krav'!AW180=0,"-",AX180)</f>
        <v>-</v>
      </c>
      <c r="AZ180" s="136"/>
      <c r="BA180" s="84" t="b">
        <f>OR(AZ180='Krav etter opplæringslova'!$B$27,AZ180='Krav etter opplæringslova'!$B$30,AZ180='Krav etter opplæringslova'!$B$31,AZ180='Krav etter opplæringslova'!$B$34)</f>
        <v>0</v>
      </c>
      <c r="BB180" s="84" t="str">
        <f t="shared" si="139"/>
        <v>-</v>
      </c>
      <c r="BC180" s="84">
        <f t="shared" si="140"/>
        <v>30</v>
      </c>
      <c r="BD180" s="78">
        <f t="shared" si="141"/>
        <v>30</v>
      </c>
      <c r="BE180" s="78" t="str">
        <f t="shared" si="142"/>
        <v>Ja, 30 studiepoeng</v>
      </c>
      <c r="BF180" s="84" t="str">
        <f t="shared" si="143"/>
        <v>Ja, 30 studiepoeng</v>
      </c>
      <c r="BG180" s="99" t="str">
        <f t="shared" si="144"/>
        <v>-</v>
      </c>
      <c r="BH180" s="139"/>
      <c r="BI180" s="82" t="str">
        <f>CONCATENATE("Studiepoeng relevant for: ",'Undervisning i fag med krav'!BH180)</f>
        <v xml:space="preserve">Studiepoeng relevant for: </v>
      </c>
      <c r="BJ180" s="82" t="str">
        <f>IF('Undervisning i fag med krav'!BH180=0,"-",BI180)</f>
        <v>-</v>
      </c>
      <c r="BK180" s="136"/>
      <c r="BL180" s="84" t="b">
        <f>OR(BK180='Krav etter opplæringslova'!$B$27,BK180='Krav etter opplæringslova'!$B$30,BK180='Krav etter opplæringslova'!$B$31,BK180='Krav etter opplæringslova'!$B$34)</f>
        <v>0</v>
      </c>
      <c r="BM180" s="84" t="str">
        <f t="shared" si="145"/>
        <v>-</v>
      </c>
      <c r="BN180" s="84">
        <f t="shared" si="146"/>
        <v>30</v>
      </c>
      <c r="BO180" s="78">
        <f t="shared" si="147"/>
        <v>30</v>
      </c>
      <c r="BP180" s="78" t="str">
        <f t="shared" si="148"/>
        <v>Ja, 30 studiepoeng</v>
      </c>
      <c r="BQ180" s="84" t="str">
        <f t="shared" si="149"/>
        <v>Ja, 30 studiepoeng</v>
      </c>
      <c r="BR180" s="101" t="str">
        <f t="shared" si="150"/>
        <v>-</v>
      </c>
      <c r="BS180" s="142"/>
      <c r="BT180" s="82" t="str">
        <f>CONCATENATE("Studiepoeng relevant for: ",'Undervisning i fag med krav'!BS180)</f>
        <v xml:space="preserve">Studiepoeng relevant for: </v>
      </c>
      <c r="BU180" s="82" t="str">
        <f>IF('Undervisning i fag med krav'!BS180=0,"-",BT180)</f>
        <v>-</v>
      </c>
      <c r="BV180" s="136"/>
      <c r="BW180" s="84" t="b">
        <f>OR(BV180='Krav etter opplæringslova'!$B$27,BV180='Krav etter opplæringslova'!$B$30,BV180='Krav etter opplæringslova'!$B$31,BV180='Krav etter opplæringslova'!$B$34)</f>
        <v>0</v>
      </c>
      <c r="BX180" s="84" t="str">
        <f t="shared" si="151"/>
        <v>-</v>
      </c>
      <c r="BY180" s="84">
        <f t="shared" si="152"/>
        <v>30</v>
      </c>
      <c r="BZ180" s="78">
        <f t="shared" si="153"/>
        <v>30</v>
      </c>
      <c r="CA180" s="78" t="str">
        <f t="shared" si="154"/>
        <v>Ja, 30 studiepoeng</v>
      </c>
      <c r="CB180" s="84" t="str">
        <f t="shared" si="155"/>
        <v>Ja, 30 studiepoeng</v>
      </c>
      <c r="CC180" s="101" t="str">
        <f t="shared" si="156"/>
        <v>-</v>
      </c>
      <c r="CD180" s="142"/>
      <c r="CE180" s="82" t="str">
        <f>CONCATENATE("Studiepoeng relevant for: ",'Undervisning i fag med krav'!CD180)</f>
        <v xml:space="preserve">Studiepoeng relevant for: </v>
      </c>
      <c r="CF180" s="82" t="str">
        <f>IF('Undervisning i fag med krav'!CD180=0,"-",CE180)</f>
        <v>-</v>
      </c>
      <c r="CG180" s="136"/>
      <c r="CH180" s="84" t="b">
        <f>OR(CG180='Krav etter opplæringslova'!$B$27,CG180='Krav etter opplæringslova'!$B$30,CG180='Krav etter opplæringslova'!$B$31,CG180='Krav etter opplæringslova'!$B$34)</f>
        <v>0</v>
      </c>
      <c r="CI180" s="84" t="str">
        <f t="shared" si="157"/>
        <v>-</v>
      </c>
      <c r="CJ180" s="84">
        <f t="shared" si="158"/>
        <v>30</v>
      </c>
      <c r="CK180" s="78">
        <f t="shared" si="159"/>
        <v>30</v>
      </c>
      <c r="CL180" s="78" t="str">
        <f t="shared" si="160"/>
        <v>Ja, 30 studiepoeng</v>
      </c>
      <c r="CM180" s="84" t="str">
        <f t="shared" si="161"/>
        <v>Ja, 30 studiepoeng</v>
      </c>
      <c r="CN180" s="106" t="str">
        <f t="shared" si="162"/>
        <v>-</v>
      </c>
      <c r="CO180" s="44"/>
      <c r="CP180" s="45"/>
    </row>
    <row r="181" spans="1:94" s="51" customFormat="1" ht="28.5" x14ac:dyDescent="0.2">
      <c r="A181" s="49">
        <f>'Formell utdanning'!A181</f>
        <v>0</v>
      </c>
      <c r="B181" s="50">
        <f>'Formell utdanning'!B181</f>
        <v>0</v>
      </c>
      <c r="C181" s="94" t="str">
        <f t="shared" si="163"/>
        <v>-</v>
      </c>
      <c r="D181" s="95" t="str">
        <f t="shared" si="164"/>
        <v>-</v>
      </c>
      <c r="E181" s="133"/>
      <c r="F181" s="55" t="str">
        <f>CONCATENATE("Studiepoeng relevant for: ",'Undervisning i fag med krav'!E181)</f>
        <v xml:space="preserve">Studiepoeng relevant for: </v>
      </c>
      <c r="G181" s="82" t="str">
        <f>IF('Undervisning i fag med krav'!E181=0,"-",F181)</f>
        <v>-</v>
      </c>
      <c r="H181" s="136"/>
      <c r="I181" s="84" t="b">
        <f>OR(H181='Krav etter opplæringslova'!$B$27,H181='Krav etter opplæringslova'!$B$30,H181='Krav etter opplæringslova'!$B$31,H181='Krav etter opplæringslova'!$B$34)</f>
        <v>0</v>
      </c>
      <c r="J181" s="84" t="str">
        <f t="shared" si="165"/>
        <v>-</v>
      </c>
      <c r="K181" s="84">
        <f t="shared" si="166"/>
        <v>30</v>
      </c>
      <c r="L181" s="78">
        <f t="shared" si="167"/>
        <v>30</v>
      </c>
      <c r="M181" s="78" t="str">
        <f t="shared" si="120"/>
        <v>Ja, 30 studiepoeng</v>
      </c>
      <c r="N181" s="84" t="str">
        <f t="shared" si="168"/>
        <v>Ja, 30 studiepoeng</v>
      </c>
      <c r="O181" s="99" t="str">
        <f t="shared" si="169"/>
        <v>-</v>
      </c>
      <c r="P181" s="139"/>
      <c r="Q181" s="82" t="str">
        <f>CONCATENATE("Studiepoeng relevant for: ",'Undervisning i fag med krav'!P181)</f>
        <v xml:space="preserve">Studiepoeng relevant for: </v>
      </c>
      <c r="R181" s="82" t="str">
        <f>IF('Undervisning i fag med krav'!P181=0,"-",Q181)</f>
        <v>-</v>
      </c>
      <c r="S181" s="136"/>
      <c r="T181" s="84" t="b">
        <f>OR(S181='Krav etter opplæringslova'!$B$27,S181='Krav etter opplæringslova'!$B$30,S181='Krav etter opplæringslova'!$B$31,S181='Krav etter opplæringslova'!$B$34)</f>
        <v>0</v>
      </c>
      <c r="U181" s="84" t="str">
        <f t="shared" si="121"/>
        <v>-</v>
      </c>
      <c r="V181" s="84">
        <f t="shared" si="122"/>
        <v>30</v>
      </c>
      <c r="W181" s="78">
        <f t="shared" si="123"/>
        <v>30</v>
      </c>
      <c r="X181" s="78" t="str">
        <f t="shared" si="124"/>
        <v>Ja, 30 studiepoeng</v>
      </c>
      <c r="Y181" s="84" t="str">
        <f t="shared" si="125"/>
        <v>Ja, 30 studiepoeng</v>
      </c>
      <c r="Z181" s="99" t="str">
        <f t="shared" si="126"/>
        <v>-</v>
      </c>
      <c r="AA181" s="142"/>
      <c r="AB181" s="82" t="str">
        <f>CONCATENATE("Studiepoeng relevant for: ",'Undervisning i fag med krav'!AA181)</f>
        <v xml:space="preserve">Studiepoeng relevant for: </v>
      </c>
      <c r="AC181" s="82" t="str">
        <f>IF('Undervisning i fag med krav'!AA181=0,"-",AB181)</f>
        <v>-</v>
      </c>
      <c r="AD181" s="136"/>
      <c r="AE181" s="84" t="b">
        <f>OR(AD181='Krav etter opplæringslova'!$B$27,AD181='Krav etter opplæringslova'!$B$30,AD181='Krav etter opplæringslova'!$B$31,AD181='Krav etter opplæringslova'!$B$34)</f>
        <v>0</v>
      </c>
      <c r="AF181" s="84" t="str">
        <f t="shared" si="127"/>
        <v>-</v>
      </c>
      <c r="AG181" s="84">
        <f t="shared" si="128"/>
        <v>30</v>
      </c>
      <c r="AH181" s="78">
        <f t="shared" si="129"/>
        <v>30</v>
      </c>
      <c r="AI181" s="78" t="str">
        <f t="shared" si="130"/>
        <v>Ja, 30 studiepoeng</v>
      </c>
      <c r="AJ181" s="84" t="str">
        <f t="shared" si="131"/>
        <v>Ja, 30 studiepoeng</v>
      </c>
      <c r="AK181" s="99" t="str">
        <f t="shared" si="132"/>
        <v>-</v>
      </c>
      <c r="AL181" s="139"/>
      <c r="AM181" s="82" t="str">
        <f>CONCATENATE("Studiepoeng relevant for: ",'Undervisning i fag med krav'!AL181)</f>
        <v xml:space="preserve">Studiepoeng relevant for: </v>
      </c>
      <c r="AN181" s="82" t="str">
        <f>IF('Undervisning i fag med krav'!AL181=0,"-",AM181)</f>
        <v>-</v>
      </c>
      <c r="AO181" s="136"/>
      <c r="AP181" s="84" t="b">
        <f>OR(AO181='Krav etter opplæringslova'!$B$27,AO181='Krav etter opplæringslova'!$B$30,AO181='Krav etter opplæringslova'!$B$31,AO181='Krav etter opplæringslova'!$B$34)</f>
        <v>0</v>
      </c>
      <c r="AQ181" s="84" t="str">
        <f t="shared" si="133"/>
        <v>-</v>
      </c>
      <c r="AR181" s="84">
        <f t="shared" si="134"/>
        <v>30</v>
      </c>
      <c r="AS181" s="78">
        <f t="shared" si="135"/>
        <v>30</v>
      </c>
      <c r="AT181" s="78" t="str">
        <f t="shared" si="136"/>
        <v>Ja, 30 studiepoeng</v>
      </c>
      <c r="AU181" s="84" t="str">
        <f t="shared" si="137"/>
        <v>Ja, 30 studiepoeng</v>
      </c>
      <c r="AV181" s="99" t="str">
        <f t="shared" si="138"/>
        <v>-</v>
      </c>
      <c r="AW181" s="142"/>
      <c r="AX181" s="82" t="str">
        <f>CONCATENATE("Studiepoeng relevant for: ",'Undervisning i fag med krav'!AW181)</f>
        <v xml:space="preserve">Studiepoeng relevant for: </v>
      </c>
      <c r="AY181" s="82" t="str">
        <f>IF('Undervisning i fag med krav'!AW181=0,"-",AX181)</f>
        <v>-</v>
      </c>
      <c r="AZ181" s="136"/>
      <c r="BA181" s="84" t="b">
        <f>OR(AZ181='Krav etter opplæringslova'!$B$27,AZ181='Krav etter opplæringslova'!$B$30,AZ181='Krav etter opplæringslova'!$B$31,AZ181='Krav etter opplæringslova'!$B$34)</f>
        <v>0</v>
      </c>
      <c r="BB181" s="84" t="str">
        <f t="shared" si="139"/>
        <v>-</v>
      </c>
      <c r="BC181" s="84">
        <f t="shared" si="140"/>
        <v>30</v>
      </c>
      <c r="BD181" s="78">
        <f t="shared" si="141"/>
        <v>30</v>
      </c>
      <c r="BE181" s="78" t="str">
        <f t="shared" si="142"/>
        <v>Ja, 30 studiepoeng</v>
      </c>
      <c r="BF181" s="84" t="str">
        <f t="shared" si="143"/>
        <v>Ja, 30 studiepoeng</v>
      </c>
      <c r="BG181" s="99" t="str">
        <f t="shared" si="144"/>
        <v>-</v>
      </c>
      <c r="BH181" s="139"/>
      <c r="BI181" s="82" t="str">
        <f>CONCATENATE("Studiepoeng relevant for: ",'Undervisning i fag med krav'!BH181)</f>
        <v xml:space="preserve">Studiepoeng relevant for: </v>
      </c>
      <c r="BJ181" s="82" t="str">
        <f>IF('Undervisning i fag med krav'!BH181=0,"-",BI181)</f>
        <v>-</v>
      </c>
      <c r="BK181" s="136"/>
      <c r="BL181" s="84" t="b">
        <f>OR(BK181='Krav etter opplæringslova'!$B$27,BK181='Krav etter opplæringslova'!$B$30,BK181='Krav etter opplæringslova'!$B$31,BK181='Krav etter opplæringslova'!$B$34)</f>
        <v>0</v>
      </c>
      <c r="BM181" s="84" t="str">
        <f t="shared" si="145"/>
        <v>-</v>
      </c>
      <c r="BN181" s="84">
        <f t="shared" si="146"/>
        <v>30</v>
      </c>
      <c r="BO181" s="78">
        <f t="shared" si="147"/>
        <v>30</v>
      </c>
      <c r="BP181" s="78" t="str">
        <f t="shared" si="148"/>
        <v>Ja, 30 studiepoeng</v>
      </c>
      <c r="BQ181" s="84" t="str">
        <f t="shared" si="149"/>
        <v>Ja, 30 studiepoeng</v>
      </c>
      <c r="BR181" s="101" t="str">
        <f t="shared" si="150"/>
        <v>-</v>
      </c>
      <c r="BS181" s="142"/>
      <c r="BT181" s="82" t="str">
        <f>CONCATENATE("Studiepoeng relevant for: ",'Undervisning i fag med krav'!BS181)</f>
        <v xml:space="preserve">Studiepoeng relevant for: </v>
      </c>
      <c r="BU181" s="82" t="str">
        <f>IF('Undervisning i fag med krav'!BS181=0,"-",BT181)</f>
        <v>-</v>
      </c>
      <c r="BV181" s="136"/>
      <c r="BW181" s="84" t="b">
        <f>OR(BV181='Krav etter opplæringslova'!$B$27,BV181='Krav etter opplæringslova'!$B$30,BV181='Krav etter opplæringslova'!$B$31,BV181='Krav etter opplæringslova'!$B$34)</f>
        <v>0</v>
      </c>
      <c r="BX181" s="84" t="str">
        <f t="shared" si="151"/>
        <v>-</v>
      </c>
      <c r="BY181" s="84">
        <f t="shared" si="152"/>
        <v>30</v>
      </c>
      <c r="BZ181" s="78">
        <f t="shared" si="153"/>
        <v>30</v>
      </c>
      <c r="CA181" s="78" t="str">
        <f t="shared" si="154"/>
        <v>Ja, 30 studiepoeng</v>
      </c>
      <c r="CB181" s="84" t="str">
        <f t="shared" si="155"/>
        <v>Ja, 30 studiepoeng</v>
      </c>
      <c r="CC181" s="101" t="str">
        <f t="shared" si="156"/>
        <v>-</v>
      </c>
      <c r="CD181" s="142"/>
      <c r="CE181" s="82" t="str">
        <f>CONCATENATE("Studiepoeng relevant for: ",'Undervisning i fag med krav'!CD181)</f>
        <v xml:space="preserve">Studiepoeng relevant for: </v>
      </c>
      <c r="CF181" s="82" t="str">
        <f>IF('Undervisning i fag med krav'!CD181=0,"-",CE181)</f>
        <v>-</v>
      </c>
      <c r="CG181" s="136"/>
      <c r="CH181" s="84" t="b">
        <f>OR(CG181='Krav etter opplæringslova'!$B$27,CG181='Krav etter opplæringslova'!$B$30,CG181='Krav etter opplæringslova'!$B$31,CG181='Krav etter opplæringslova'!$B$34)</f>
        <v>0</v>
      </c>
      <c r="CI181" s="84" t="str">
        <f t="shared" si="157"/>
        <v>-</v>
      </c>
      <c r="CJ181" s="84">
        <f t="shared" si="158"/>
        <v>30</v>
      </c>
      <c r="CK181" s="78">
        <f t="shared" si="159"/>
        <v>30</v>
      </c>
      <c r="CL181" s="78" t="str">
        <f t="shared" si="160"/>
        <v>Ja, 30 studiepoeng</v>
      </c>
      <c r="CM181" s="84" t="str">
        <f t="shared" si="161"/>
        <v>Ja, 30 studiepoeng</v>
      </c>
      <c r="CN181" s="106" t="str">
        <f t="shared" si="162"/>
        <v>-</v>
      </c>
      <c r="CO181" s="44"/>
      <c r="CP181" s="45"/>
    </row>
    <row r="182" spans="1:94" s="51" customFormat="1" ht="28.5" x14ac:dyDescent="0.2">
      <c r="A182" s="49">
        <f>'Formell utdanning'!A182</f>
        <v>0</v>
      </c>
      <c r="B182" s="50">
        <f>'Formell utdanning'!B182</f>
        <v>0</v>
      </c>
      <c r="C182" s="94" t="str">
        <f t="shared" si="163"/>
        <v>-</v>
      </c>
      <c r="D182" s="95" t="str">
        <f t="shared" si="164"/>
        <v>-</v>
      </c>
      <c r="E182" s="133"/>
      <c r="F182" s="55" t="str">
        <f>CONCATENATE("Studiepoeng relevant for: ",'Undervisning i fag med krav'!E182)</f>
        <v xml:space="preserve">Studiepoeng relevant for: </v>
      </c>
      <c r="G182" s="82" t="str">
        <f>IF('Undervisning i fag med krav'!E182=0,"-",F182)</f>
        <v>-</v>
      </c>
      <c r="H182" s="136"/>
      <c r="I182" s="84" t="b">
        <f>OR(H182='Krav etter opplæringslova'!$B$27,H182='Krav etter opplæringslova'!$B$30,H182='Krav etter opplæringslova'!$B$31,H182='Krav etter opplæringslova'!$B$34)</f>
        <v>0</v>
      </c>
      <c r="J182" s="84" t="str">
        <f t="shared" si="165"/>
        <v>-</v>
      </c>
      <c r="K182" s="84">
        <f t="shared" si="166"/>
        <v>30</v>
      </c>
      <c r="L182" s="78">
        <f t="shared" si="167"/>
        <v>30</v>
      </c>
      <c r="M182" s="78" t="str">
        <f t="shared" si="120"/>
        <v>Ja, 30 studiepoeng</v>
      </c>
      <c r="N182" s="84" t="str">
        <f t="shared" si="168"/>
        <v>Ja, 30 studiepoeng</v>
      </c>
      <c r="O182" s="99" t="str">
        <f t="shared" si="169"/>
        <v>-</v>
      </c>
      <c r="P182" s="139"/>
      <c r="Q182" s="82" t="str">
        <f>CONCATENATE("Studiepoeng relevant for: ",'Undervisning i fag med krav'!P182)</f>
        <v xml:space="preserve">Studiepoeng relevant for: </v>
      </c>
      <c r="R182" s="82" t="str">
        <f>IF('Undervisning i fag med krav'!P182=0,"-",Q182)</f>
        <v>-</v>
      </c>
      <c r="S182" s="136"/>
      <c r="T182" s="84" t="b">
        <f>OR(S182='Krav etter opplæringslova'!$B$27,S182='Krav etter opplæringslova'!$B$30,S182='Krav etter opplæringslova'!$B$31,S182='Krav etter opplæringslova'!$B$34)</f>
        <v>0</v>
      </c>
      <c r="U182" s="84" t="str">
        <f t="shared" si="121"/>
        <v>-</v>
      </c>
      <c r="V182" s="84">
        <f t="shared" si="122"/>
        <v>30</v>
      </c>
      <c r="W182" s="78">
        <f t="shared" si="123"/>
        <v>30</v>
      </c>
      <c r="X182" s="78" t="str">
        <f t="shared" si="124"/>
        <v>Ja, 30 studiepoeng</v>
      </c>
      <c r="Y182" s="84" t="str">
        <f t="shared" si="125"/>
        <v>Ja, 30 studiepoeng</v>
      </c>
      <c r="Z182" s="99" t="str">
        <f t="shared" si="126"/>
        <v>-</v>
      </c>
      <c r="AA182" s="142"/>
      <c r="AB182" s="82" t="str">
        <f>CONCATENATE("Studiepoeng relevant for: ",'Undervisning i fag med krav'!AA182)</f>
        <v xml:space="preserve">Studiepoeng relevant for: </v>
      </c>
      <c r="AC182" s="82" t="str">
        <f>IF('Undervisning i fag med krav'!AA182=0,"-",AB182)</f>
        <v>-</v>
      </c>
      <c r="AD182" s="136"/>
      <c r="AE182" s="84" t="b">
        <f>OR(AD182='Krav etter opplæringslova'!$B$27,AD182='Krav etter opplæringslova'!$B$30,AD182='Krav etter opplæringslova'!$B$31,AD182='Krav etter opplæringslova'!$B$34)</f>
        <v>0</v>
      </c>
      <c r="AF182" s="84" t="str">
        <f t="shared" si="127"/>
        <v>-</v>
      </c>
      <c r="AG182" s="84">
        <f t="shared" si="128"/>
        <v>30</v>
      </c>
      <c r="AH182" s="78">
        <f t="shared" si="129"/>
        <v>30</v>
      </c>
      <c r="AI182" s="78" t="str">
        <f t="shared" si="130"/>
        <v>Ja, 30 studiepoeng</v>
      </c>
      <c r="AJ182" s="84" t="str">
        <f t="shared" si="131"/>
        <v>Ja, 30 studiepoeng</v>
      </c>
      <c r="AK182" s="99" t="str">
        <f t="shared" si="132"/>
        <v>-</v>
      </c>
      <c r="AL182" s="139"/>
      <c r="AM182" s="82" t="str">
        <f>CONCATENATE("Studiepoeng relevant for: ",'Undervisning i fag med krav'!AL182)</f>
        <v xml:space="preserve">Studiepoeng relevant for: </v>
      </c>
      <c r="AN182" s="82" t="str">
        <f>IF('Undervisning i fag med krav'!AL182=0,"-",AM182)</f>
        <v>-</v>
      </c>
      <c r="AO182" s="136"/>
      <c r="AP182" s="84" t="b">
        <f>OR(AO182='Krav etter opplæringslova'!$B$27,AO182='Krav etter opplæringslova'!$B$30,AO182='Krav etter opplæringslova'!$B$31,AO182='Krav etter opplæringslova'!$B$34)</f>
        <v>0</v>
      </c>
      <c r="AQ182" s="84" t="str">
        <f t="shared" si="133"/>
        <v>-</v>
      </c>
      <c r="AR182" s="84">
        <f t="shared" si="134"/>
        <v>30</v>
      </c>
      <c r="AS182" s="78">
        <f t="shared" si="135"/>
        <v>30</v>
      </c>
      <c r="AT182" s="78" t="str">
        <f t="shared" si="136"/>
        <v>Ja, 30 studiepoeng</v>
      </c>
      <c r="AU182" s="84" t="str">
        <f t="shared" si="137"/>
        <v>Ja, 30 studiepoeng</v>
      </c>
      <c r="AV182" s="99" t="str">
        <f t="shared" si="138"/>
        <v>-</v>
      </c>
      <c r="AW182" s="142"/>
      <c r="AX182" s="82" t="str">
        <f>CONCATENATE("Studiepoeng relevant for: ",'Undervisning i fag med krav'!AW182)</f>
        <v xml:space="preserve">Studiepoeng relevant for: </v>
      </c>
      <c r="AY182" s="82" t="str">
        <f>IF('Undervisning i fag med krav'!AW182=0,"-",AX182)</f>
        <v>-</v>
      </c>
      <c r="AZ182" s="136"/>
      <c r="BA182" s="84" t="b">
        <f>OR(AZ182='Krav etter opplæringslova'!$B$27,AZ182='Krav etter opplæringslova'!$B$30,AZ182='Krav etter opplæringslova'!$B$31,AZ182='Krav etter opplæringslova'!$B$34)</f>
        <v>0</v>
      </c>
      <c r="BB182" s="84" t="str">
        <f t="shared" si="139"/>
        <v>-</v>
      </c>
      <c r="BC182" s="84">
        <f t="shared" si="140"/>
        <v>30</v>
      </c>
      <c r="BD182" s="78">
        <f t="shared" si="141"/>
        <v>30</v>
      </c>
      <c r="BE182" s="78" t="str">
        <f t="shared" si="142"/>
        <v>Ja, 30 studiepoeng</v>
      </c>
      <c r="BF182" s="84" t="str">
        <f t="shared" si="143"/>
        <v>Ja, 30 studiepoeng</v>
      </c>
      <c r="BG182" s="99" t="str">
        <f t="shared" si="144"/>
        <v>-</v>
      </c>
      <c r="BH182" s="139"/>
      <c r="BI182" s="82" t="str">
        <f>CONCATENATE("Studiepoeng relevant for: ",'Undervisning i fag med krav'!BH182)</f>
        <v xml:space="preserve">Studiepoeng relevant for: </v>
      </c>
      <c r="BJ182" s="82" t="str">
        <f>IF('Undervisning i fag med krav'!BH182=0,"-",BI182)</f>
        <v>-</v>
      </c>
      <c r="BK182" s="136"/>
      <c r="BL182" s="84" t="b">
        <f>OR(BK182='Krav etter opplæringslova'!$B$27,BK182='Krav etter opplæringslova'!$B$30,BK182='Krav etter opplæringslova'!$B$31,BK182='Krav etter opplæringslova'!$B$34)</f>
        <v>0</v>
      </c>
      <c r="BM182" s="84" t="str">
        <f t="shared" si="145"/>
        <v>-</v>
      </c>
      <c r="BN182" s="84">
        <f t="shared" si="146"/>
        <v>30</v>
      </c>
      <c r="BO182" s="78">
        <f t="shared" si="147"/>
        <v>30</v>
      </c>
      <c r="BP182" s="78" t="str">
        <f t="shared" si="148"/>
        <v>Ja, 30 studiepoeng</v>
      </c>
      <c r="BQ182" s="84" t="str">
        <f t="shared" si="149"/>
        <v>Ja, 30 studiepoeng</v>
      </c>
      <c r="BR182" s="101" t="str">
        <f t="shared" si="150"/>
        <v>-</v>
      </c>
      <c r="BS182" s="142"/>
      <c r="BT182" s="82" t="str">
        <f>CONCATENATE("Studiepoeng relevant for: ",'Undervisning i fag med krav'!BS182)</f>
        <v xml:space="preserve">Studiepoeng relevant for: </v>
      </c>
      <c r="BU182" s="82" t="str">
        <f>IF('Undervisning i fag med krav'!BS182=0,"-",BT182)</f>
        <v>-</v>
      </c>
      <c r="BV182" s="136"/>
      <c r="BW182" s="84" t="b">
        <f>OR(BV182='Krav etter opplæringslova'!$B$27,BV182='Krav etter opplæringslova'!$B$30,BV182='Krav etter opplæringslova'!$B$31,BV182='Krav etter opplæringslova'!$B$34)</f>
        <v>0</v>
      </c>
      <c r="BX182" s="84" t="str">
        <f t="shared" si="151"/>
        <v>-</v>
      </c>
      <c r="BY182" s="84">
        <f t="shared" si="152"/>
        <v>30</v>
      </c>
      <c r="BZ182" s="78">
        <f t="shared" si="153"/>
        <v>30</v>
      </c>
      <c r="CA182" s="78" t="str">
        <f t="shared" si="154"/>
        <v>Ja, 30 studiepoeng</v>
      </c>
      <c r="CB182" s="84" t="str">
        <f t="shared" si="155"/>
        <v>Ja, 30 studiepoeng</v>
      </c>
      <c r="CC182" s="101" t="str">
        <f t="shared" si="156"/>
        <v>-</v>
      </c>
      <c r="CD182" s="142"/>
      <c r="CE182" s="82" t="str">
        <f>CONCATENATE("Studiepoeng relevant for: ",'Undervisning i fag med krav'!CD182)</f>
        <v xml:space="preserve">Studiepoeng relevant for: </v>
      </c>
      <c r="CF182" s="82" t="str">
        <f>IF('Undervisning i fag med krav'!CD182=0,"-",CE182)</f>
        <v>-</v>
      </c>
      <c r="CG182" s="136"/>
      <c r="CH182" s="84" t="b">
        <f>OR(CG182='Krav etter opplæringslova'!$B$27,CG182='Krav etter opplæringslova'!$B$30,CG182='Krav etter opplæringslova'!$B$31,CG182='Krav etter opplæringslova'!$B$34)</f>
        <v>0</v>
      </c>
      <c r="CI182" s="84" t="str">
        <f t="shared" si="157"/>
        <v>-</v>
      </c>
      <c r="CJ182" s="84">
        <f t="shared" si="158"/>
        <v>30</v>
      </c>
      <c r="CK182" s="78">
        <f t="shared" si="159"/>
        <v>30</v>
      </c>
      <c r="CL182" s="78" t="str">
        <f t="shared" si="160"/>
        <v>Ja, 30 studiepoeng</v>
      </c>
      <c r="CM182" s="84" t="str">
        <f t="shared" si="161"/>
        <v>Ja, 30 studiepoeng</v>
      </c>
      <c r="CN182" s="106" t="str">
        <f t="shared" si="162"/>
        <v>-</v>
      </c>
      <c r="CO182" s="44"/>
      <c r="CP182" s="45"/>
    </row>
    <row r="183" spans="1:94" s="51" customFormat="1" ht="28.5" x14ac:dyDescent="0.2">
      <c r="A183" s="49">
        <f>'Formell utdanning'!A183</f>
        <v>0</v>
      </c>
      <c r="B183" s="50">
        <f>'Formell utdanning'!B183</f>
        <v>0</v>
      </c>
      <c r="C183" s="94" t="str">
        <f t="shared" si="163"/>
        <v>-</v>
      </c>
      <c r="D183" s="95" t="str">
        <f t="shared" si="164"/>
        <v>-</v>
      </c>
      <c r="E183" s="133"/>
      <c r="F183" s="55" t="str">
        <f>CONCATENATE("Studiepoeng relevant for: ",'Undervisning i fag med krav'!E183)</f>
        <v xml:space="preserve">Studiepoeng relevant for: </v>
      </c>
      <c r="G183" s="82" t="str">
        <f>IF('Undervisning i fag med krav'!E183=0,"-",F183)</f>
        <v>-</v>
      </c>
      <c r="H183" s="136"/>
      <c r="I183" s="84" t="b">
        <f>OR(H183='Krav etter opplæringslova'!$B$27,H183='Krav etter opplæringslova'!$B$30,H183='Krav etter opplæringslova'!$B$31,H183='Krav etter opplæringslova'!$B$34)</f>
        <v>0</v>
      </c>
      <c r="J183" s="84" t="str">
        <f t="shared" si="165"/>
        <v>-</v>
      </c>
      <c r="K183" s="84">
        <f t="shared" si="166"/>
        <v>30</v>
      </c>
      <c r="L183" s="78">
        <f t="shared" si="167"/>
        <v>30</v>
      </c>
      <c r="M183" s="78" t="str">
        <f t="shared" si="120"/>
        <v>Ja, 30 studiepoeng</v>
      </c>
      <c r="N183" s="84" t="str">
        <f t="shared" si="168"/>
        <v>Ja, 30 studiepoeng</v>
      </c>
      <c r="O183" s="99" t="str">
        <f t="shared" si="169"/>
        <v>-</v>
      </c>
      <c r="P183" s="139"/>
      <c r="Q183" s="82" t="str">
        <f>CONCATENATE("Studiepoeng relevant for: ",'Undervisning i fag med krav'!P183)</f>
        <v xml:space="preserve">Studiepoeng relevant for: </v>
      </c>
      <c r="R183" s="82" t="str">
        <f>IF('Undervisning i fag med krav'!P183=0,"-",Q183)</f>
        <v>-</v>
      </c>
      <c r="S183" s="136"/>
      <c r="T183" s="84" t="b">
        <f>OR(S183='Krav etter opplæringslova'!$B$27,S183='Krav etter opplæringslova'!$B$30,S183='Krav etter opplæringslova'!$B$31,S183='Krav etter opplæringslova'!$B$34)</f>
        <v>0</v>
      </c>
      <c r="U183" s="84" t="str">
        <f t="shared" si="121"/>
        <v>-</v>
      </c>
      <c r="V183" s="84">
        <f t="shared" si="122"/>
        <v>30</v>
      </c>
      <c r="W183" s="78">
        <f t="shared" si="123"/>
        <v>30</v>
      </c>
      <c r="X183" s="78" t="str">
        <f t="shared" si="124"/>
        <v>Ja, 30 studiepoeng</v>
      </c>
      <c r="Y183" s="84" t="str">
        <f t="shared" si="125"/>
        <v>Ja, 30 studiepoeng</v>
      </c>
      <c r="Z183" s="99" t="str">
        <f t="shared" si="126"/>
        <v>-</v>
      </c>
      <c r="AA183" s="142"/>
      <c r="AB183" s="82" t="str">
        <f>CONCATENATE("Studiepoeng relevant for: ",'Undervisning i fag med krav'!AA183)</f>
        <v xml:space="preserve">Studiepoeng relevant for: </v>
      </c>
      <c r="AC183" s="82" t="str">
        <f>IF('Undervisning i fag med krav'!AA183=0,"-",AB183)</f>
        <v>-</v>
      </c>
      <c r="AD183" s="136"/>
      <c r="AE183" s="84" t="b">
        <f>OR(AD183='Krav etter opplæringslova'!$B$27,AD183='Krav etter opplæringslova'!$B$30,AD183='Krav etter opplæringslova'!$B$31,AD183='Krav etter opplæringslova'!$B$34)</f>
        <v>0</v>
      </c>
      <c r="AF183" s="84" t="str">
        <f t="shared" si="127"/>
        <v>-</v>
      </c>
      <c r="AG183" s="84">
        <f t="shared" si="128"/>
        <v>30</v>
      </c>
      <c r="AH183" s="78">
        <f t="shared" si="129"/>
        <v>30</v>
      </c>
      <c r="AI183" s="78" t="str">
        <f t="shared" si="130"/>
        <v>Ja, 30 studiepoeng</v>
      </c>
      <c r="AJ183" s="84" t="str">
        <f t="shared" si="131"/>
        <v>Ja, 30 studiepoeng</v>
      </c>
      <c r="AK183" s="99" t="str">
        <f t="shared" si="132"/>
        <v>-</v>
      </c>
      <c r="AL183" s="139"/>
      <c r="AM183" s="82" t="str">
        <f>CONCATENATE("Studiepoeng relevant for: ",'Undervisning i fag med krav'!AL183)</f>
        <v xml:space="preserve">Studiepoeng relevant for: </v>
      </c>
      <c r="AN183" s="82" t="str">
        <f>IF('Undervisning i fag med krav'!AL183=0,"-",AM183)</f>
        <v>-</v>
      </c>
      <c r="AO183" s="136"/>
      <c r="AP183" s="84" t="b">
        <f>OR(AO183='Krav etter opplæringslova'!$B$27,AO183='Krav etter opplæringslova'!$B$30,AO183='Krav etter opplæringslova'!$B$31,AO183='Krav etter opplæringslova'!$B$34)</f>
        <v>0</v>
      </c>
      <c r="AQ183" s="84" t="str">
        <f t="shared" si="133"/>
        <v>-</v>
      </c>
      <c r="AR183" s="84">
        <f t="shared" si="134"/>
        <v>30</v>
      </c>
      <c r="AS183" s="78">
        <f t="shared" si="135"/>
        <v>30</v>
      </c>
      <c r="AT183" s="78" t="str">
        <f t="shared" si="136"/>
        <v>Ja, 30 studiepoeng</v>
      </c>
      <c r="AU183" s="84" t="str">
        <f t="shared" si="137"/>
        <v>Ja, 30 studiepoeng</v>
      </c>
      <c r="AV183" s="99" t="str">
        <f t="shared" si="138"/>
        <v>-</v>
      </c>
      <c r="AW183" s="142"/>
      <c r="AX183" s="82" t="str">
        <f>CONCATENATE("Studiepoeng relevant for: ",'Undervisning i fag med krav'!AW183)</f>
        <v xml:space="preserve">Studiepoeng relevant for: </v>
      </c>
      <c r="AY183" s="82" t="str">
        <f>IF('Undervisning i fag med krav'!AW183=0,"-",AX183)</f>
        <v>-</v>
      </c>
      <c r="AZ183" s="136"/>
      <c r="BA183" s="84" t="b">
        <f>OR(AZ183='Krav etter opplæringslova'!$B$27,AZ183='Krav etter opplæringslova'!$B$30,AZ183='Krav etter opplæringslova'!$B$31,AZ183='Krav etter opplæringslova'!$B$34)</f>
        <v>0</v>
      </c>
      <c r="BB183" s="84" t="str">
        <f t="shared" si="139"/>
        <v>-</v>
      </c>
      <c r="BC183" s="84">
        <f t="shared" si="140"/>
        <v>30</v>
      </c>
      <c r="BD183" s="78">
        <f t="shared" si="141"/>
        <v>30</v>
      </c>
      <c r="BE183" s="78" t="str">
        <f t="shared" si="142"/>
        <v>Ja, 30 studiepoeng</v>
      </c>
      <c r="BF183" s="84" t="str">
        <f t="shared" si="143"/>
        <v>Ja, 30 studiepoeng</v>
      </c>
      <c r="BG183" s="99" t="str">
        <f t="shared" si="144"/>
        <v>-</v>
      </c>
      <c r="BH183" s="139"/>
      <c r="BI183" s="82" t="str">
        <f>CONCATENATE("Studiepoeng relevant for: ",'Undervisning i fag med krav'!BH183)</f>
        <v xml:space="preserve">Studiepoeng relevant for: </v>
      </c>
      <c r="BJ183" s="82" t="str">
        <f>IF('Undervisning i fag med krav'!BH183=0,"-",BI183)</f>
        <v>-</v>
      </c>
      <c r="BK183" s="136"/>
      <c r="BL183" s="84" t="b">
        <f>OR(BK183='Krav etter opplæringslova'!$B$27,BK183='Krav etter opplæringslova'!$B$30,BK183='Krav etter opplæringslova'!$B$31,BK183='Krav etter opplæringslova'!$B$34)</f>
        <v>0</v>
      </c>
      <c r="BM183" s="84" t="str">
        <f t="shared" si="145"/>
        <v>-</v>
      </c>
      <c r="BN183" s="84">
        <f t="shared" si="146"/>
        <v>30</v>
      </c>
      <c r="BO183" s="78">
        <f t="shared" si="147"/>
        <v>30</v>
      </c>
      <c r="BP183" s="78" t="str">
        <f t="shared" si="148"/>
        <v>Ja, 30 studiepoeng</v>
      </c>
      <c r="BQ183" s="84" t="str">
        <f t="shared" si="149"/>
        <v>Ja, 30 studiepoeng</v>
      </c>
      <c r="BR183" s="101" t="str">
        <f t="shared" si="150"/>
        <v>-</v>
      </c>
      <c r="BS183" s="142"/>
      <c r="BT183" s="82" t="str">
        <f>CONCATENATE("Studiepoeng relevant for: ",'Undervisning i fag med krav'!BS183)</f>
        <v xml:space="preserve">Studiepoeng relevant for: </v>
      </c>
      <c r="BU183" s="82" t="str">
        <f>IF('Undervisning i fag med krav'!BS183=0,"-",BT183)</f>
        <v>-</v>
      </c>
      <c r="BV183" s="136"/>
      <c r="BW183" s="84" t="b">
        <f>OR(BV183='Krav etter opplæringslova'!$B$27,BV183='Krav etter opplæringslova'!$B$30,BV183='Krav etter opplæringslova'!$B$31,BV183='Krav etter opplæringslova'!$B$34)</f>
        <v>0</v>
      </c>
      <c r="BX183" s="84" t="str">
        <f t="shared" si="151"/>
        <v>-</v>
      </c>
      <c r="BY183" s="84">
        <f t="shared" si="152"/>
        <v>30</v>
      </c>
      <c r="BZ183" s="78">
        <f t="shared" si="153"/>
        <v>30</v>
      </c>
      <c r="CA183" s="78" t="str">
        <f t="shared" si="154"/>
        <v>Ja, 30 studiepoeng</v>
      </c>
      <c r="CB183" s="84" t="str">
        <f t="shared" si="155"/>
        <v>Ja, 30 studiepoeng</v>
      </c>
      <c r="CC183" s="101" t="str">
        <f t="shared" si="156"/>
        <v>-</v>
      </c>
      <c r="CD183" s="142"/>
      <c r="CE183" s="82" t="str">
        <f>CONCATENATE("Studiepoeng relevant for: ",'Undervisning i fag med krav'!CD183)</f>
        <v xml:space="preserve">Studiepoeng relevant for: </v>
      </c>
      <c r="CF183" s="82" t="str">
        <f>IF('Undervisning i fag med krav'!CD183=0,"-",CE183)</f>
        <v>-</v>
      </c>
      <c r="CG183" s="136"/>
      <c r="CH183" s="84" t="b">
        <f>OR(CG183='Krav etter opplæringslova'!$B$27,CG183='Krav etter opplæringslova'!$B$30,CG183='Krav etter opplæringslova'!$B$31,CG183='Krav etter opplæringslova'!$B$34)</f>
        <v>0</v>
      </c>
      <c r="CI183" s="84" t="str">
        <f t="shared" si="157"/>
        <v>-</v>
      </c>
      <c r="CJ183" s="84">
        <f t="shared" si="158"/>
        <v>30</v>
      </c>
      <c r="CK183" s="78">
        <f t="shared" si="159"/>
        <v>30</v>
      </c>
      <c r="CL183" s="78" t="str">
        <f t="shared" si="160"/>
        <v>Ja, 30 studiepoeng</v>
      </c>
      <c r="CM183" s="84" t="str">
        <f t="shared" si="161"/>
        <v>Ja, 30 studiepoeng</v>
      </c>
      <c r="CN183" s="106" t="str">
        <f t="shared" si="162"/>
        <v>-</v>
      </c>
      <c r="CO183" s="44"/>
      <c r="CP183" s="45"/>
    </row>
    <row r="184" spans="1:94" s="51" customFormat="1" ht="28.5" x14ac:dyDescent="0.2">
      <c r="A184" s="49">
        <f>'Formell utdanning'!A184</f>
        <v>0</v>
      </c>
      <c r="B184" s="50">
        <f>'Formell utdanning'!B184</f>
        <v>0</v>
      </c>
      <c r="C184" s="94" t="str">
        <f t="shared" si="163"/>
        <v>-</v>
      </c>
      <c r="D184" s="95" t="str">
        <f t="shared" si="164"/>
        <v>-</v>
      </c>
      <c r="E184" s="133"/>
      <c r="F184" s="55" t="str">
        <f>CONCATENATE("Studiepoeng relevant for: ",'Undervisning i fag med krav'!E184)</f>
        <v xml:space="preserve">Studiepoeng relevant for: </v>
      </c>
      <c r="G184" s="82" t="str">
        <f>IF('Undervisning i fag med krav'!E184=0,"-",F184)</f>
        <v>-</v>
      </c>
      <c r="H184" s="136"/>
      <c r="I184" s="84" t="b">
        <f>OR(H184='Krav etter opplæringslova'!$B$27,H184='Krav etter opplæringslova'!$B$30,H184='Krav etter opplæringslova'!$B$31,H184='Krav etter opplæringslova'!$B$34)</f>
        <v>0</v>
      </c>
      <c r="J184" s="84" t="str">
        <f t="shared" si="165"/>
        <v>-</v>
      </c>
      <c r="K184" s="84">
        <f t="shared" si="166"/>
        <v>30</v>
      </c>
      <c r="L184" s="78">
        <f t="shared" si="167"/>
        <v>30</v>
      </c>
      <c r="M184" s="78" t="str">
        <f t="shared" si="120"/>
        <v>Ja, 30 studiepoeng</v>
      </c>
      <c r="N184" s="84" t="str">
        <f t="shared" si="168"/>
        <v>Ja, 30 studiepoeng</v>
      </c>
      <c r="O184" s="99" t="str">
        <f t="shared" si="169"/>
        <v>-</v>
      </c>
      <c r="P184" s="139"/>
      <c r="Q184" s="82" t="str">
        <f>CONCATENATE("Studiepoeng relevant for: ",'Undervisning i fag med krav'!P184)</f>
        <v xml:space="preserve">Studiepoeng relevant for: </v>
      </c>
      <c r="R184" s="82" t="str">
        <f>IF('Undervisning i fag med krav'!P184=0,"-",Q184)</f>
        <v>-</v>
      </c>
      <c r="S184" s="136"/>
      <c r="T184" s="84" t="b">
        <f>OR(S184='Krav etter opplæringslova'!$B$27,S184='Krav etter opplæringslova'!$B$30,S184='Krav etter opplæringslova'!$B$31,S184='Krav etter opplæringslova'!$B$34)</f>
        <v>0</v>
      </c>
      <c r="U184" s="84" t="str">
        <f t="shared" si="121"/>
        <v>-</v>
      </c>
      <c r="V184" s="84">
        <f t="shared" si="122"/>
        <v>30</v>
      </c>
      <c r="W184" s="78">
        <f t="shared" si="123"/>
        <v>30</v>
      </c>
      <c r="X184" s="78" t="str">
        <f t="shared" si="124"/>
        <v>Ja, 30 studiepoeng</v>
      </c>
      <c r="Y184" s="84" t="str">
        <f t="shared" si="125"/>
        <v>Ja, 30 studiepoeng</v>
      </c>
      <c r="Z184" s="99" t="str">
        <f t="shared" si="126"/>
        <v>-</v>
      </c>
      <c r="AA184" s="142"/>
      <c r="AB184" s="82" t="str">
        <f>CONCATENATE("Studiepoeng relevant for: ",'Undervisning i fag med krav'!AA184)</f>
        <v xml:space="preserve">Studiepoeng relevant for: </v>
      </c>
      <c r="AC184" s="82" t="str">
        <f>IF('Undervisning i fag med krav'!AA184=0,"-",AB184)</f>
        <v>-</v>
      </c>
      <c r="AD184" s="136"/>
      <c r="AE184" s="84" t="b">
        <f>OR(AD184='Krav etter opplæringslova'!$B$27,AD184='Krav etter opplæringslova'!$B$30,AD184='Krav etter opplæringslova'!$B$31,AD184='Krav etter opplæringslova'!$B$34)</f>
        <v>0</v>
      </c>
      <c r="AF184" s="84" t="str">
        <f t="shared" si="127"/>
        <v>-</v>
      </c>
      <c r="AG184" s="84">
        <f t="shared" si="128"/>
        <v>30</v>
      </c>
      <c r="AH184" s="78">
        <f t="shared" si="129"/>
        <v>30</v>
      </c>
      <c r="AI184" s="78" t="str">
        <f t="shared" si="130"/>
        <v>Ja, 30 studiepoeng</v>
      </c>
      <c r="AJ184" s="84" t="str">
        <f t="shared" si="131"/>
        <v>Ja, 30 studiepoeng</v>
      </c>
      <c r="AK184" s="99" t="str">
        <f t="shared" si="132"/>
        <v>-</v>
      </c>
      <c r="AL184" s="139"/>
      <c r="AM184" s="82" t="str">
        <f>CONCATENATE("Studiepoeng relevant for: ",'Undervisning i fag med krav'!AL184)</f>
        <v xml:space="preserve">Studiepoeng relevant for: </v>
      </c>
      <c r="AN184" s="82" t="str">
        <f>IF('Undervisning i fag med krav'!AL184=0,"-",AM184)</f>
        <v>-</v>
      </c>
      <c r="AO184" s="136"/>
      <c r="AP184" s="84" t="b">
        <f>OR(AO184='Krav etter opplæringslova'!$B$27,AO184='Krav etter opplæringslova'!$B$30,AO184='Krav etter opplæringslova'!$B$31,AO184='Krav etter opplæringslova'!$B$34)</f>
        <v>0</v>
      </c>
      <c r="AQ184" s="84" t="str">
        <f t="shared" si="133"/>
        <v>-</v>
      </c>
      <c r="AR184" s="84">
        <f t="shared" si="134"/>
        <v>30</v>
      </c>
      <c r="AS184" s="78">
        <f t="shared" si="135"/>
        <v>30</v>
      </c>
      <c r="AT184" s="78" t="str">
        <f t="shared" si="136"/>
        <v>Ja, 30 studiepoeng</v>
      </c>
      <c r="AU184" s="84" t="str">
        <f t="shared" si="137"/>
        <v>Ja, 30 studiepoeng</v>
      </c>
      <c r="AV184" s="99" t="str">
        <f t="shared" si="138"/>
        <v>-</v>
      </c>
      <c r="AW184" s="142"/>
      <c r="AX184" s="82" t="str">
        <f>CONCATENATE("Studiepoeng relevant for: ",'Undervisning i fag med krav'!AW184)</f>
        <v xml:space="preserve">Studiepoeng relevant for: </v>
      </c>
      <c r="AY184" s="82" t="str">
        <f>IF('Undervisning i fag med krav'!AW184=0,"-",AX184)</f>
        <v>-</v>
      </c>
      <c r="AZ184" s="136"/>
      <c r="BA184" s="84" t="b">
        <f>OR(AZ184='Krav etter opplæringslova'!$B$27,AZ184='Krav etter opplæringslova'!$B$30,AZ184='Krav etter opplæringslova'!$B$31,AZ184='Krav etter opplæringslova'!$B$34)</f>
        <v>0</v>
      </c>
      <c r="BB184" s="84" t="str">
        <f t="shared" si="139"/>
        <v>-</v>
      </c>
      <c r="BC184" s="84">
        <f t="shared" si="140"/>
        <v>30</v>
      </c>
      <c r="BD184" s="78">
        <f t="shared" si="141"/>
        <v>30</v>
      </c>
      <c r="BE184" s="78" t="str">
        <f t="shared" si="142"/>
        <v>Ja, 30 studiepoeng</v>
      </c>
      <c r="BF184" s="84" t="str">
        <f t="shared" si="143"/>
        <v>Ja, 30 studiepoeng</v>
      </c>
      <c r="BG184" s="99" t="str">
        <f t="shared" si="144"/>
        <v>-</v>
      </c>
      <c r="BH184" s="139"/>
      <c r="BI184" s="82" t="str">
        <f>CONCATENATE("Studiepoeng relevant for: ",'Undervisning i fag med krav'!BH184)</f>
        <v xml:space="preserve">Studiepoeng relevant for: </v>
      </c>
      <c r="BJ184" s="82" t="str">
        <f>IF('Undervisning i fag med krav'!BH184=0,"-",BI184)</f>
        <v>-</v>
      </c>
      <c r="BK184" s="136"/>
      <c r="BL184" s="84" t="b">
        <f>OR(BK184='Krav etter opplæringslova'!$B$27,BK184='Krav etter opplæringslova'!$B$30,BK184='Krav etter opplæringslova'!$B$31,BK184='Krav etter opplæringslova'!$B$34)</f>
        <v>0</v>
      </c>
      <c r="BM184" s="84" t="str">
        <f t="shared" si="145"/>
        <v>-</v>
      </c>
      <c r="BN184" s="84">
        <f t="shared" si="146"/>
        <v>30</v>
      </c>
      <c r="BO184" s="78">
        <f t="shared" si="147"/>
        <v>30</v>
      </c>
      <c r="BP184" s="78" t="str">
        <f t="shared" si="148"/>
        <v>Ja, 30 studiepoeng</v>
      </c>
      <c r="BQ184" s="84" t="str">
        <f t="shared" si="149"/>
        <v>Ja, 30 studiepoeng</v>
      </c>
      <c r="BR184" s="101" t="str">
        <f t="shared" si="150"/>
        <v>-</v>
      </c>
      <c r="BS184" s="142"/>
      <c r="BT184" s="82" t="str">
        <f>CONCATENATE("Studiepoeng relevant for: ",'Undervisning i fag med krav'!BS184)</f>
        <v xml:space="preserve">Studiepoeng relevant for: </v>
      </c>
      <c r="BU184" s="82" t="str">
        <f>IF('Undervisning i fag med krav'!BS184=0,"-",BT184)</f>
        <v>-</v>
      </c>
      <c r="BV184" s="136"/>
      <c r="BW184" s="84" t="b">
        <f>OR(BV184='Krav etter opplæringslova'!$B$27,BV184='Krav etter opplæringslova'!$B$30,BV184='Krav etter opplæringslova'!$B$31,BV184='Krav etter opplæringslova'!$B$34)</f>
        <v>0</v>
      </c>
      <c r="BX184" s="84" t="str">
        <f t="shared" si="151"/>
        <v>-</v>
      </c>
      <c r="BY184" s="84">
        <f t="shared" si="152"/>
        <v>30</v>
      </c>
      <c r="BZ184" s="78">
        <f t="shared" si="153"/>
        <v>30</v>
      </c>
      <c r="CA184" s="78" t="str">
        <f t="shared" si="154"/>
        <v>Ja, 30 studiepoeng</v>
      </c>
      <c r="CB184" s="84" t="str">
        <f t="shared" si="155"/>
        <v>Ja, 30 studiepoeng</v>
      </c>
      <c r="CC184" s="101" t="str">
        <f t="shared" si="156"/>
        <v>-</v>
      </c>
      <c r="CD184" s="142"/>
      <c r="CE184" s="82" t="str">
        <f>CONCATENATE("Studiepoeng relevant for: ",'Undervisning i fag med krav'!CD184)</f>
        <v xml:space="preserve">Studiepoeng relevant for: </v>
      </c>
      <c r="CF184" s="82" t="str">
        <f>IF('Undervisning i fag med krav'!CD184=0,"-",CE184)</f>
        <v>-</v>
      </c>
      <c r="CG184" s="136"/>
      <c r="CH184" s="84" t="b">
        <f>OR(CG184='Krav etter opplæringslova'!$B$27,CG184='Krav etter opplæringslova'!$B$30,CG184='Krav etter opplæringslova'!$B$31,CG184='Krav etter opplæringslova'!$B$34)</f>
        <v>0</v>
      </c>
      <c r="CI184" s="84" t="str">
        <f t="shared" si="157"/>
        <v>-</v>
      </c>
      <c r="CJ184" s="84">
        <f t="shared" si="158"/>
        <v>30</v>
      </c>
      <c r="CK184" s="78">
        <f t="shared" si="159"/>
        <v>30</v>
      </c>
      <c r="CL184" s="78" t="str">
        <f t="shared" si="160"/>
        <v>Ja, 30 studiepoeng</v>
      </c>
      <c r="CM184" s="84" t="str">
        <f t="shared" si="161"/>
        <v>Ja, 30 studiepoeng</v>
      </c>
      <c r="CN184" s="106" t="str">
        <f t="shared" si="162"/>
        <v>-</v>
      </c>
      <c r="CO184" s="44"/>
      <c r="CP184" s="45"/>
    </row>
    <row r="185" spans="1:94" s="51" customFormat="1" ht="28.5" x14ac:dyDescent="0.2">
      <c r="A185" s="49">
        <f>'Formell utdanning'!A185</f>
        <v>0</v>
      </c>
      <c r="B185" s="50">
        <f>'Formell utdanning'!B185</f>
        <v>0</v>
      </c>
      <c r="C185" s="94" t="str">
        <f t="shared" si="163"/>
        <v>-</v>
      </c>
      <c r="D185" s="95" t="str">
        <f t="shared" si="164"/>
        <v>-</v>
      </c>
      <c r="E185" s="133"/>
      <c r="F185" s="55" t="str">
        <f>CONCATENATE("Studiepoeng relevant for: ",'Undervisning i fag med krav'!E185)</f>
        <v xml:space="preserve">Studiepoeng relevant for: </v>
      </c>
      <c r="G185" s="82" t="str">
        <f>IF('Undervisning i fag med krav'!E185=0,"-",F185)</f>
        <v>-</v>
      </c>
      <c r="H185" s="136"/>
      <c r="I185" s="84" t="b">
        <f>OR(H185='Krav etter opplæringslova'!$B$27,H185='Krav etter opplæringslova'!$B$30,H185='Krav etter opplæringslova'!$B$31,H185='Krav etter opplæringslova'!$B$34)</f>
        <v>0</v>
      </c>
      <c r="J185" s="84" t="str">
        <f t="shared" si="165"/>
        <v>-</v>
      </c>
      <c r="K185" s="84">
        <f t="shared" si="166"/>
        <v>30</v>
      </c>
      <c r="L185" s="78">
        <f t="shared" si="167"/>
        <v>30</v>
      </c>
      <c r="M185" s="78" t="str">
        <f t="shared" si="120"/>
        <v>Ja, 30 studiepoeng</v>
      </c>
      <c r="N185" s="84" t="str">
        <f t="shared" si="168"/>
        <v>Ja, 30 studiepoeng</v>
      </c>
      <c r="O185" s="99" t="str">
        <f t="shared" si="169"/>
        <v>-</v>
      </c>
      <c r="P185" s="139"/>
      <c r="Q185" s="82" t="str">
        <f>CONCATENATE("Studiepoeng relevant for: ",'Undervisning i fag med krav'!P185)</f>
        <v xml:space="preserve">Studiepoeng relevant for: </v>
      </c>
      <c r="R185" s="82" t="str">
        <f>IF('Undervisning i fag med krav'!P185=0,"-",Q185)</f>
        <v>-</v>
      </c>
      <c r="S185" s="136"/>
      <c r="T185" s="84" t="b">
        <f>OR(S185='Krav etter opplæringslova'!$B$27,S185='Krav etter opplæringslova'!$B$30,S185='Krav etter opplæringslova'!$B$31,S185='Krav etter opplæringslova'!$B$34)</f>
        <v>0</v>
      </c>
      <c r="U185" s="84" t="str">
        <f t="shared" si="121"/>
        <v>-</v>
      </c>
      <c r="V185" s="84">
        <f t="shared" si="122"/>
        <v>30</v>
      </c>
      <c r="W185" s="78">
        <f t="shared" si="123"/>
        <v>30</v>
      </c>
      <c r="X185" s="78" t="str">
        <f t="shared" si="124"/>
        <v>Ja, 30 studiepoeng</v>
      </c>
      <c r="Y185" s="84" t="str">
        <f t="shared" si="125"/>
        <v>Ja, 30 studiepoeng</v>
      </c>
      <c r="Z185" s="99" t="str">
        <f t="shared" si="126"/>
        <v>-</v>
      </c>
      <c r="AA185" s="142"/>
      <c r="AB185" s="82" t="str">
        <f>CONCATENATE("Studiepoeng relevant for: ",'Undervisning i fag med krav'!AA185)</f>
        <v xml:space="preserve">Studiepoeng relevant for: </v>
      </c>
      <c r="AC185" s="82" t="str">
        <f>IF('Undervisning i fag med krav'!AA185=0,"-",AB185)</f>
        <v>-</v>
      </c>
      <c r="AD185" s="136"/>
      <c r="AE185" s="84" t="b">
        <f>OR(AD185='Krav etter opplæringslova'!$B$27,AD185='Krav etter opplæringslova'!$B$30,AD185='Krav etter opplæringslova'!$B$31,AD185='Krav etter opplæringslova'!$B$34)</f>
        <v>0</v>
      </c>
      <c r="AF185" s="84" t="str">
        <f t="shared" si="127"/>
        <v>-</v>
      </c>
      <c r="AG185" s="84">
        <f t="shared" si="128"/>
        <v>30</v>
      </c>
      <c r="AH185" s="78">
        <f t="shared" si="129"/>
        <v>30</v>
      </c>
      <c r="AI185" s="78" t="str">
        <f t="shared" si="130"/>
        <v>Ja, 30 studiepoeng</v>
      </c>
      <c r="AJ185" s="84" t="str">
        <f t="shared" si="131"/>
        <v>Ja, 30 studiepoeng</v>
      </c>
      <c r="AK185" s="99" t="str">
        <f t="shared" si="132"/>
        <v>-</v>
      </c>
      <c r="AL185" s="139"/>
      <c r="AM185" s="82" t="str">
        <f>CONCATENATE("Studiepoeng relevant for: ",'Undervisning i fag med krav'!AL185)</f>
        <v xml:space="preserve">Studiepoeng relevant for: </v>
      </c>
      <c r="AN185" s="82" t="str">
        <f>IF('Undervisning i fag med krav'!AL185=0,"-",AM185)</f>
        <v>-</v>
      </c>
      <c r="AO185" s="136"/>
      <c r="AP185" s="84" t="b">
        <f>OR(AO185='Krav etter opplæringslova'!$B$27,AO185='Krav etter opplæringslova'!$B$30,AO185='Krav etter opplæringslova'!$B$31,AO185='Krav etter opplæringslova'!$B$34)</f>
        <v>0</v>
      </c>
      <c r="AQ185" s="84" t="str">
        <f t="shared" si="133"/>
        <v>-</v>
      </c>
      <c r="AR185" s="84">
        <f t="shared" si="134"/>
        <v>30</v>
      </c>
      <c r="AS185" s="78">
        <f t="shared" si="135"/>
        <v>30</v>
      </c>
      <c r="AT185" s="78" t="str">
        <f t="shared" si="136"/>
        <v>Ja, 30 studiepoeng</v>
      </c>
      <c r="AU185" s="84" t="str">
        <f t="shared" si="137"/>
        <v>Ja, 30 studiepoeng</v>
      </c>
      <c r="AV185" s="99" t="str">
        <f t="shared" si="138"/>
        <v>-</v>
      </c>
      <c r="AW185" s="142"/>
      <c r="AX185" s="82" t="str">
        <f>CONCATENATE("Studiepoeng relevant for: ",'Undervisning i fag med krav'!AW185)</f>
        <v xml:space="preserve">Studiepoeng relevant for: </v>
      </c>
      <c r="AY185" s="82" t="str">
        <f>IF('Undervisning i fag med krav'!AW185=0,"-",AX185)</f>
        <v>-</v>
      </c>
      <c r="AZ185" s="136"/>
      <c r="BA185" s="84" t="b">
        <f>OR(AZ185='Krav etter opplæringslova'!$B$27,AZ185='Krav etter opplæringslova'!$B$30,AZ185='Krav etter opplæringslova'!$B$31,AZ185='Krav etter opplæringslova'!$B$34)</f>
        <v>0</v>
      </c>
      <c r="BB185" s="84" t="str">
        <f t="shared" si="139"/>
        <v>-</v>
      </c>
      <c r="BC185" s="84">
        <f t="shared" si="140"/>
        <v>30</v>
      </c>
      <c r="BD185" s="78">
        <f t="shared" si="141"/>
        <v>30</v>
      </c>
      <c r="BE185" s="78" t="str">
        <f t="shared" si="142"/>
        <v>Ja, 30 studiepoeng</v>
      </c>
      <c r="BF185" s="84" t="str">
        <f t="shared" si="143"/>
        <v>Ja, 30 studiepoeng</v>
      </c>
      <c r="BG185" s="99" t="str">
        <f t="shared" si="144"/>
        <v>-</v>
      </c>
      <c r="BH185" s="139"/>
      <c r="BI185" s="82" t="str">
        <f>CONCATENATE("Studiepoeng relevant for: ",'Undervisning i fag med krav'!BH185)</f>
        <v xml:space="preserve">Studiepoeng relevant for: </v>
      </c>
      <c r="BJ185" s="82" t="str">
        <f>IF('Undervisning i fag med krav'!BH185=0,"-",BI185)</f>
        <v>-</v>
      </c>
      <c r="BK185" s="136"/>
      <c r="BL185" s="84" t="b">
        <f>OR(BK185='Krav etter opplæringslova'!$B$27,BK185='Krav etter opplæringslova'!$B$30,BK185='Krav etter opplæringslova'!$B$31,BK185='Krav etter opplæringslova'!$B$34)</f>
        <v>0</v>
      </c>
      <c r="BM185" s="84" t="str">
        <f t="shared" si="145"/>
        <v>-</v>
      </c>
      <c r="BN185" s="84">
        <f t="shared" si="146"/>
        <v>30</v>
      </c>
      <c r="BO185" s="78">
        <f t="shared" si="147"/>
        <v>30</v>
      </c>
      <c r="BP185" s="78" t="str">
        <f t="shared" si="148"/>
        <v>Ja, 30 studiepoeng</v>
      </c>
      <c r="BQ185" s="84" t="str">
        <f t="shared" si="149"/>
        <v>Ja, 30 studiepoeng</v>
      </c>
      <c r="BR185" s="101" t="str">
        <f t="shared" si="150"/>
        <v>-</v>
      </c>
      <c r="BS185" s="142"/>
      <c r="BT185" s="82" t="str">
        <f>CONCATENATE("Studiepoeng relevant for: ",'Undervisning i fag med krav'!BS185)</f>
        <v xml:space="preserve">Studiepoeng relevant for: </v>
      </c>
      <c r="BU185" s="82" t="str">
        <f>IF('Undervisning i fag med krav'!BS185=0,"-",BT185)</f>
        <v>-</v>
      </c>
      <c r="BV185" s="136"/>
      <c r="BW185" s="84" t="b">
        <f>OR(BV185='Krav etter opplæringslova'!$B$27,BV185='Krav etter opplæringslova'!$B$30,BV185='Krav etter opplæringslova'!$B$31,BV185='Krav etter opplæringslova'!$B$34)</f>
        <v>0</v>
      </c>
      <c r="BX185" s="84" t="str">
        <f t="shared" si="151"/>
        <v>-</v>
      </c>
      <c r="BY185" s="84">
        <f t="shared" si="152"/>
        <v>30</v>
      </c>
      <c r="BZ185" s="78">
        <f t="shared" si="153"/>
        <v>30</v>
      </c>
      <c r="CA185" s="78" t="str">
        <f t="shared" si="154"/>
        <v>Ja, 30 studiepoeng</v>
      </c>
      <c r="CB185" s="84" t="str">
        <f t="shared" si="155"/>
        <v>Ja, 30 studiepoeng</v>
      </c>
      <c r="CC185" s="101" t="str">
        <f t="shared" si="156"/>
        <v>-</v>
      </c>
      <c r="CD185" s="142"/>
      <c r="CE185" s="82" t="str">
        <f>CONCATENATE("Studiepoeng relevant for: ",'Undervisning i fag med krav'!CD185)</f>
        <v xml:space="preserve">Studiepoeng relevant for: </v>
      </c>
      <c r="CF185" s="82" t="str">
        <f>IF('Undervisning i fag med krav'!CD185=0,"-",CE185)</f>
        <v>-</v>
      </c>
      <c r="CG185" s="136"/>
      <c r="CH185" s="84" t="b">
        <f>OR(CG185='Krav etter opplæringslova'!$B$27,CG185='Krav etter opplæringslova'!$B$30,CG185='Krav etter opplæringslova'!$B$31,CG185='Krav etter opplæringslova'!$B$34)</f>
        <v>0</v>
      </c>
      <c r="CI185" s="84" t="str">
        <f t="shared" si="157"/>
        <v>-</v>
      </c>
      <c r="CJ185" s="84">
        <f t="shared" si="158"/>
        <v>30</v>
      </c>
      <c r="CK185" s="78">
        <f t="shared" si="159"/>
        <v>30</v>
      </c>
      <c r="CL185" s="78" t="str">
        <f t="shared" si="160"/>
        <v>Ja, 30 studiepoeng</v>
      </c>
      <c r="CM185" s="84" t="str">
        <f t="shared" si="161"/>
        <v>Ja, 30 studiepoeng</v>
      </c>
      <c r="CN185" s="106" t="str">
        <f t="shared" si="162"/>
        <v>-</v>
      </c>
      <c r="CO185" s="44"/>
      <c r="CP185" s="45"/>
    </row>
    <row r="186" spans="1:94" s="51" customFormat="1" ht="28.5" x14ac:dyDescent="0.2">
      <c r="A186" s="49">
        <f>'Formell utdanning'!A186</f>
        <v>0</v>
      </c>
      <c r="B186" s="50">
        <f>'Formell utdanning'!B186</f>
        <v>0</v>
      </c>
      <c r="C186" s="94" t="str">
        <f t="shared" si="163"/>
        <v>-</v>
      </c>
      <c r="D186" s="95" t="str">
        <f t="shared" si="164"/>
        <v>-</v>
      </c>
      <c r="E186" s="133"/>
      <c r="F186" s="55" t="str">
        <f>CONCATENATE("Studiepoeng relevant for: ",'Undervisning i fag med krav'!E186)</f>
        <v xml:space="preserve">Studiepoeng relevant for: </v>
      </c>
      <c r="G186" s="82" t="str">
        <f>IF('Undervisning i fag med krav'!E186=0,"-",F186)</f>
        <v>-</v>
      </c>
      <c r="H186" s="136"/>
      <c r="I186" s="84" t="b">
        <f>OR(H186='Krav etter opplæringslova'!$B$27,H186='Krav etter opplæringslova'!$B$30,H186='Krav etter opplæringslova'!$B$31,H186='Krav etter opplæringslova'!$B$34)</f>
        <v>0</v>
      </c>
      <c r="J186" s="84" t="str">
        <f t="shared" si="165"/>
        <v>-</v>
      </c>
      <c r="K186" s="84">
        <f t="shared" si="166"/>
        <v>30</v>
      </c>
      <c r="L186" s="78">
        <f t="shared" si="167"/>
        <v>30</v>
      </c>
      <c r="M186" s="78" t="str">
        <f t="shared" si="120"/>
        <v>Ja, 30 studiepoeng</v>
      </c>
      <c r="N186" s="84" t="str">
        <f t="shared" si="168"/>
        <v>Ja, 30 studiepoeng</v>
      </c>
      <c r="O186" s="99" t="str">
        <f t="shared" si="169"/>
        <v>-</v>
      </c>
      <c r="P186" s="139"/>
      <c r="Q186" s="82" t="str">
        <f>CONCATENATE("Studiepoeng relevant for: ",'Undervisning i fag med krav'!P186)</f>
        <v xml:space="preserve">Studiepoeng relevant for: </v>
      </c>
      <c r="R186" s="82" t="str">
        <f>IF('Undervisning i fag med krav'!P186=0,"-",Q186)</f>
        <v>-</v>
      </c>
      <c r="S186" s="136"/>
      <c r="T186" s="84" t="b">
        <f>OR(S186='Krav etter opplæringslova'!$B$27,S186='Krav etter opplæringslova'!$B$30,S186='Krav etter opplæringslova'!$B$31,S186='Krav etter opplæringslova'!$B$34)</f>
        <v>0</v>
      </c>
      <c r="U186" s="84" t="str">
        <f t="shared" si="121"/>
        <v>-</v>
      </c>
      <c r="V186" s="84">
        <f t="shared" si="122"/>
        <v>30</v>
      </c>
      <c r="W186" s="78">
        <f t="shared" si="123"/>
        <v>30</v>
      </c>
      <c r="X186" s="78" t="str">
        <f t="shared" si="124"/>
        <v>Ja, 30 studiepoeng</v>
      </c>
      <c r="Y186" s="84" t="str">
        <f t="shared" si="125"/>
        <v>Ja, 30 studiepoeng</v>
      </c>
      <c r="Z186" s="99" t="str">
        <f t="shared" si="126"/>
        <v>-</v>
      </c>
      <c r="AA186" s="142"/>
      <c r="AB186" s="82" t="str">
        <f>CONCATENATE("Studiepoeng relevant for: ",'Undervisning i fag med krav'!AA186)</f>
        <v xml:space="preserve">Studiepoeng relevant for: </v>
      </c>
      <c r="AC186" s="82" t="str">
        <f>IF('Undervisning i fag med krav'!AA186=0,"-",AB186)</f>
        <v>-</v>
      </c>
      <c r="AD186" s="136"/>
      <c r="AE186" s="84" t="b">
        <f>OR(AD186='Krav etter opplæringslova'!$B$27,AD186='Krav etter opplæringslova'!$B$30,AD186='Krav etter opplæringslova'!$B$31,AD186='Krav etter opplæringslova'!$B$34)</f>
        <v>0</v>
      </c>
      <c r="AF186" s="84" t="str">
        <f t="shared" si="127"/>
        <v>-</v>
      </c>
      <c r="AG186" s="84">
        <f t="shared" si="128"/>
        <v>30</v>
      </c>
      <c r="AH186" s="78">
        <f t="shared" si="129"/>
        <v>30</v>
      </c>
      <c r="AI186" s="78" t="str">
        <f t="shared" si="130"/>
        <v>Ja, 30 studiepoeng</v>
      </c>
      <c r="AJ186" s="84" t="str">
        <f t="shared" si="131"/>
        <v>Ja, 30 studiepoeng</v>
      </c>
      <c r="AK186" s="99" t="str">
        <f t="shared" si="132"/>
        <v>-</v>
      </c>
      <c r="AL186" s="139"/>
      <c r="AM186" s="82" t="str">
        <f>CONCATENATE("Studiepoeng relevant for: ",'Undervisning i fag med krav'!AL186)</f>
        <v xml:space="preserve">Studiepoeng relevant for: </v>
      </c>
      <c r="AN186" s="82" t="str">
        <f>IF('Undervisning i fag med krav'!AL186=0,"-",AM186)</f>
        <v>-</v>
      </c>
      <c r="AO186" s="136"/>
      <c r="AP186" s="84" t="b">
        <f>OR(AO186='Krav etter opplæringslova'!$B$27,AO186='Krav etter opplæringslova'!$B$30,AO186='Krav etter opplæringslova'!$B$31,AO186='Krav etter opplæringslova'!$B$34)</f>
        <v>0</v>
      </c>
      <c r="AQ186" s="84" t="str">
        <f t="shared" si="133"/>
        <v>-</v>
      </c>
      <c r="AR186" s="84">
        <f t="shared" si="134"/>
        <v>30</v>
      </c>
      <c r="AS186" s="78">
        <f t="shared" si="135"/>
        <v>30</v>
      </c>
      <c r="AT186" s="78" t="str">
        <f t="shared" si="136"/>
        <v>Ja, 30 studiepoeng</v>
      </c>
      <c r="AU186" s="84" t="str">
        <f t="shared" si="137"/>
        <v>Ja, 30 studiepoeng</v>
      </c>
      <c r="AV186" s="99" t="str">
        <f t="shared" si="138"/>
        <v>-</v>
      </c>
      <c r="AW186" s="142"/>
      <c r="AX186" s="82" t="str">
        <f>CONCATENATE("Studiepoeng relevant for: ",'Undervisning i fag med krav'!AW186)</f>
        <v xml:space="preserve">Studiepoeng relevant for: </v>
      </c>
      <c r="AY186" s="82" t="str">
        <f>IF('Undervisning i fag med krav'!AW186=0,"-",AX186)</f>
        <v>-</v>
      </c>
      <c r="AZ186" s="136"/>
      <c r="BA186" s="84" t="b">
        <f>OR(AZ186='Krav etter opplæringslova'!$B$27,AZ186='Krav etter opplæringslova'!$B$30,AZ186='Krav etter opplæringslova'!$B$31,AZ186='Krav etter opplæringslova'!$B$34)</f>
        <v>0</v>
      </c>
      <c r="BB186" s="84" t="str">
        <f t="shared" si="139"/>
        <v>-</v>
      </c>
      <c r="BC186" s="84">
        <f t="shared" si="140"/>
        <v>30</v>
      </c>
      <c r="BD186" s="78">
        <f t="shared" si="141"/>
        <v>30</v>
      </c>
      <c r="BE186" s="78" t="str">
        <f t="shared" si="142"/>
        <v>Ja, 30 studiepoeng</v>
      </c>
      <c r="BF186" s="84" t="str">
        <f t="shared" si="143"/>
        <v>Ja, 30 studiepoeng</v>
      </c>
      <c r="BG186" s="99" t="str">
        <f t="shared" si="144"/>
        <v>-</v>
      </c>
      <c r="BH186" s="139"/>
      <c r="BI186" s="82" t="str">
        <f>CONCATENATE("Studiepoeng relevant for: ",'Undervisning i fag med krav'!BH186)</f>
        <v xml:space="preserve">Studiepoeng relevant for: </v>
      </c>
      <c r="BJ186" s="82" t="str">
        <f>IF('Undervisning i fag med krav'!BH186=0,"-",BI186)</f>
        <v>-</v>
      </c>
      <c r="BK186" s="136"/>
      <c r="BL186" s="84" t="b">
        <f>OR(BK186='Krav etter opplæringslova'!$B$27,BK186='Krav etter opplæringslova'!$B$30,BK186='Krav etter opplæringslova'!$B$31,BK186='Krav etter opplæringslova'!$B$34)</f>
        <v>0</v>
      </c>
      <c r="BM186" s="84" t="str">
        <f t="shared" si="145"/>
        <v>-</v>
      </c>
      <c r="BN186" s="84">
        <f t="shared" si="146"/>
        <v>30</v>
      </c>
      <c r="BO186" s="78">
        <f t="shared" si="147"/>
        <v>30</v>
      </c>
      <c r="BP186" s="78" t="str">
        <f t="shared" si="148"/>
        <v>Ja, 30 studiepoeng</v>
      </c>
      <c r="BQ186" s="84" t="str">
        <f t="shared" si="149"/>
        <v>Ja, 30 studiepoeng</v>
      </c>
      <c r="BR186" s="101" t="str">
        <f t="shared" si="150"/>
        <v>-</v>
      </c>
      <c r="BS186" s="142"/>
      <c r="BT186" s="82" t="str">
        <f>CONCATENATE("Studiepoeng relevant for: ",'Undervisning i fag med krav'!BS186)</f>
        <v xml:space="preserve">Studiepoeng relevant for: </v>
      </c>
      <c r="BU186" s="82" t="str">
        <f>IF('Undervisning i fag med krav'!BS186=0,"-",BT186)</f>
        <v>-</v>
      </c>
      <c r="BV186" s="136"/>
      <c r="BW186" s="84" t="b">
        <f>OR(BV186='Krav etter opplæringslova'!$B$27,BV186='Krav etter opplæringslova'!$B$30,BV186='Krav etter opplæringslova'!$B$31,BV186='Krav etter opplæringslova'!$B$34)</f>
        <v>0</v>
      </c>
      <c r="BX186" s="84" t="str">
        <f t="shared" si="151"/>
        <v>-</v>
      </c>
      <c r="BY186" s="84">
        <f t="shared" si="152"/>
        <v>30</v>
      </c>
      <c r="BZ186" s="78">
        <f t="shared" si="153"/>
        <v>30</v>
      </c>
      <c r="CA186" s="78" t="str">
        <f t="shared" si="154"/>
        <v>Ja, 30 studiepoeng</v>
      </c>
      <c r="CB186" s="84" t="str">
        <f t="shared" si="155"/>
        <v>Ja, 30 studiepoeng</v>
      </c>
      <c r="CC186" s="101" t="str">
        <f t="shared" si="156"/>
        <v>-</v>
      </c>
      <c r="CD186" s="142"/>
      <c r="CE186" s="82" t="str">
        <f>CONCATENATE("Studiepoeng relevant for: ",'Undervisning i fag med krav'!CD186)</f>
        <v xml:space="preserve">Studiepoeng relevant for: </v>
      </c>
      <c r="CF186" s="82" t="str">
        <f>IF('Undervisning i fag med krav'!CD186=0,"-",CE186)</f>
        <v>-</v>
      </c>
      <c r="CG186" s="136"/>
      <c r="CH186" s="84" t="b">
        <f>OR(CG186='Krav etter opplæringslova'!$B$27,CG186='Krav etter opplæringslova'!$B$30,CG186='Krav etter opplæringslova'!$B$31,CG186='Krav etter opplæringslova'!$B$34)</f>
        <v>0</v>
      </c>
      <c r="CI186" s="84" t="str">
        <f t="shared" si="157"/>
        <v>-</v>
      </c>
      <c r="CJ186" s="84">
        <f t="shared" si="158"/>
        <v>30</v>
      </c>
      <c r="CK186" s="78">
        <f t="shared" si="159"/>
        <v>30</v>
      </c>
      <c r="CL186" s="78" t="str">
        <f t="shared" si="160"/>
        <v>Ja, 30 studiepoeng</v>
      </c>
      <c r="CM186" s="84" t="str">
        <f t="shared" si="161"/>
        <v>Ja, 30 studiepoeng</v>
      </c>
      <c r="CN186" s="106" t="str">
        <f t="shared" si="162"/>
        <v>-</v>
      </c>
      <c r="CO186" s="44"/>
      <c r="CP186" s="45"/>
    </row>
    <row r="187" spans="1:94" s="51" customFormat="1" ht="28.5" x14ac:dyDescent="0.2">
      <c r="A187" s="49">
        <f>'Formell utdanning'!A187</f>
        <v>0</v>
      </c>
      <c r="B187" s="50">
        <f>'Formell utdanning'!B187</f>
        <v>0</v>
      </c>
      <c r="C187" s="94" t="str">
        <f t="shared" si="163"/>
        <v>-</v>
      </c>
      <c r="D187" s="95" t="str">
        <f t="shared" si="164"/>
        <v>-</v>
      </c>
      <c r="E187" s="133"/>
      <c r="F187" s="55" t="str">
        <f>CONCATENATE("Studiepoeng relevant for: ",'Undervisning i fag med krav'!E187)</f>
        <v xml:space="preserve">Studiepoeng relevant for: </v>
      </c>
      <c r="G187" s="82" t="str">
        <f>IF('Undervisning i fag med krav'!E187=0,"-",F187)</f>
        <v>-</v>
      </c>
      <c r="H187" s="136"/>
      <c r="I187" s="84" t="b">
        <f>OR(H187='Krav etter opplæringslova'!$B$27,H187='Krav etter opplæringslova'!$B$30,H187='Krav etter opplæringslova'!$B$31,H187='Krav etter opplæringslova'!$B$34)</f>
        <v>0</v>
      </c>
      <c r="J187" s="84" t="str">
        <f t="shared" si="165"/>
        <v>-</v>
      </c>
      <c r="K187" s="84">
        <f t="shared" si="166"/>
        <v>30</v>
      </c>
      <c r="L187" s="78">
        <f t="shared" si="167"/>
        <v>30</v>
      </c>
      <c r="M187" s="78" t="str">
        <f t="shared" si="120"/>
        <v>Ja, 30 studiepoeng</v>
      </c>
      <c r="N187" s="84" t="str">
        <f t="shared" si="168"/>
        <v>Ja, 30 studiepoeng</v>
      </c>
      <c r="O187" s="99" t="str">
        <f t="shared" si="169"/>
        <v>-</v>
      </c>
      <c r="P187" s="139"/>
      <c r="Q187" s="82" t="str">
        <f>CONCATENATE("Studiepoeng relevant for: ",'Undervisning i fag med krav'!P187)</f>
        <v xml:space="preserve">Studiepoeng relevant for: </v>
      </c>
      <c r="R187" s="82" t="str">
        <f>IF('Undervisning i fag med krav'!P187=0,"-",Q187)</f>
        <v>-</v>
      </c>
      <c r="S187" s="136"/>
      <c r="T187" s="84" t="b">
        <f>OR(S187='Krav etter opplæringslova'!$B$27,S187='Krav etter opplæringslova'!$B$30,S187='Krav etter opplæringslova'!$B$31,S187='Krav etter opplæringslova'!$B$34)</f>
        <v>0</v>
      </c>
      <c r="U187" s="84" t="str">
        <f t="shared" si="121"/>
        <v>-</v>
      </c>
      <c r="V187" s="84">
        <f t="shared" si="122"/>
        <v>30</v>
      </c>
      <c r="W187" s="78">
        <f t="shared" si="123"/>
        <v>30</v>
      </c>
      <c r="X187" s="78" t="str">
        <f t="shared" si="124"/>
        <v>Ja, 30 studiepoeng</v>
      </c>
      <c r="Y187" s="84" t="str">
        <f t="shared" si="125"/>
        <v>Ja, 30 studiepoeng</v>
      </c>
      <c r="Z187" s="99" t="str">
        <f t="shared" si="126"/>
        <v>-</v>
      </c>
      <c r="AA187" s="142"/>
      <c r="AB187" s="82" t="str">
        <f>CONCATENATE("Studiepoeng relevant for: ",'Undervisning i fag med krav'!AA187)</f>
        <v xml:space="preserve">Studiepoeng relevant for: </v>
      </c>
      <c r="AC187" s="82" t="str">
        <f>IF('Undervisning i fag med krav'!AA187=0,"-",AB187)</f>
        <v>-</v>
      </c>
      <c r="AD187" s="136"/>
      <c r="AE187" s="84" t="b">
        <f>OR(AD187='Krav etter opplæringslova'!$B$27,AD187='Krav etter opplæringslova'!$B$30,AD187='Krav etter opplæringslova'!$B$31,AD187='Krav etter opplæringslova'!$B$34)</f>
        <v>0</v>
      </c>
      <c r="AF187" s="84" t="str">
        <f t="shared" si="127"/>
        <v>-</v>
      </c>
      <c r="AG187" s="84">
        <f t="shared" si="128"/>
        <v>30</v>
      </c>
      <c r="AH187" s="78">
        <f t="shared" si="129"/>
        <v>30</v>
      </c>
      <c r="AI187" s="78" t="str">
        <f t="shared" si="130"/>
        <v>Ja, 30 studiepoeng</v>
      </c>
      <c r="AJ187" s="84" t="str">
        <f t="shared" si="131"/>
        <v>Ja, 30 studiepoeng</v>
      </c>
      <c r="AK187" s="99" t="str">
        <f t="shared" si="132"/>
        <v>-</v>
      </c>
      <c r="AL187" s="139"/>
      <c r="AM187" s="82" t="str">
        <f>CONCATENATE("Studiepoeng relevant for: ",'Undervisning i fag med krav'!AL187)</f>
        <v xml:space="preserve">Studiepoeng relevant for: </v>
      </c>
      <c r="AN187" s="82" t="str">
        <f>IF('Undervisning i fag med krav'!AL187=0,"-",AM187)</f>
        <v>-</v>
      </c>
      <c r="AO187" s="136"/>
      <c r="AP187" s="84" t="b">
        <f>OR(AO187='Krav etter opplæringslova'!$B$27,AO187='Krav etter opplæringslova'!$B$30,AO187='Krav etter opplæringslova'!$B$31,AO187='Krav etter opplæringslova'!$B$34)</f>
        <v>0</v>
      </c>
      <c r="AQ187" s="84" t="str">
        <f t="shared" si="133"/>
        <v>-</v>
      </c>
      <c r="AR187" s="84">
        <f t="shared" si="134"/>
        <v>30</v>
      </c>
      <c r="AS187" s="78">
        <f t="shared" si="135"/>
        <v>30</v>
      </c>
      <c r="AT187" s="78" t="str">
        <f t="shared" si="136"/>
        <v>Ja, 30 studiepoeng</v>
      </c>
      <c r="AU187" s="84" t="str">
        <f t="shared" si="137"/>
        <v>Ja, 30 studiepoeng</v>
      </c>
      <c r="AV187" s="99" t="str">
        <f t="shared" si="138"/>
        <v>-</v>
      </c>
      <c r="AW187" s="142"/>
      <c r="AX187" s="82" t="str">
        <f>CONCATENATE("Studiepoeng relevant for: ",'Undervisning i fag med krav'!AW187)</f>
        <v xml:space="preserve">Studiepoeng relevant for: </v>
      </c>
      <c r="AY187" s="82" t="str">
        <f>IF('Undervisning i fag med krav'!AW187=0,"-",AX187)</f>
        <v>-</v>
      </c>
      <c r="AZ187" s="136"/>
      <c r="BA187" s="84" t="b">
        <f>OR(AZ187='Krav etter opplæringslova'!$B$27,AZ187='Krav etter opplæringslova'!$B$30,AZ187='Krav etter opplæringslova'!$B$31,AZ187='Krav etter opplæringslova'!$B$34)</f>
        <v>0</v>
      </c>
      <c r="BB187" s="84" t="str">
        <f t="shared" si="139"/>
        <v>-</v>
      </c>
      <c r="BC187" s="84">
        <f t="shared" si="140"/>
        <v>30</v>
      </c>
      <c r="BD187" s="78">
        <f t="shared" si="141"/>
        <v>30</v>
      </c>
      <c r="BE187" s="78" t="str">
        <f t="shared" si="142"/>
        <v>Ja, 30 studiepoeng</v>
      </c>
      <c r="BF187" s="84" t="str">
        <f t="shared" si="143"/>
        <v>Ja, 30 studiepoeng</v>
      </c>
      <c r="BG187" s="99" t="str">
        <f t="shared" si="144"/>
        <v>-</v>
      </c>
      <c r="BH187" s="139"/>
      <c r="BI187" s="82" t="str">
        <f>CONCATENATE("Studiepoeng relevant for: ",'Undervisning i fag med krav'!BH187)</f>
        <v xml:space="preserve">Studiepoeng relevant for: </v>
      </c>
      <c r="BJ187" s="82" t="str">
        <f>IF('Undervisning i fag med krav'!BH187=0,"-",BI187)</f>
        <v>-</v>
      </c>
      <c r="BK187" s="136"/>
      <c r="BL187" s="84" t="b">
        <f>OR(BK187='Krav etter opplæringslova'!$B$27,BK187='Krav etter opplæringslova'!$B$30,BK187='Krav etter opplæringslova'!$B$31,BK187='Krav etter opplæringslova'!$B$34)</f>
        <v>0</v>
      </c>
      <c r="BM187" s="84" t="str">
        <f t="shared" si="145"/>
        <v>-</v>
      </c>
      <c r="BN187" s="84">
        <f t="shared" si="146"/>
        <v>30</v>
      </c>
      <c r="BO187" s="78">
        <f t="shared" si="147"/>
        <v>30</v>
      </c>
      <c r="BP187" s="78" t="str">
        <f t="shared" si="148"/>
        <v>Ja, 30 studiepoeng</v>
      </c>
      <c r="BQ187" s="84" t="str">
        <f t="shared" si="149"/>
        <v>Ja, 30 studiepoeng</v>
      </c>
      <c r="BR187" s="101" t="str">
        <f t="shared" si="150"/>
        <v>-</v>
      </c>
      <c r="BS187" s="142"/>
      <c r="BT187" s="82" t="str">
        <f>CONCATENATE("Studiepoeng relevant for: ",'Undervisning i fag med krav'!BS187)</f>
        <v xml:space="preserve">Studiepoeng relevant for: </v>
      </c>
      <c r="BU187" s="82" t="str">
        <f>IF('Undervisning i fag med krav'!BS187=0,"-",BT187)</f>
        <v>-</v>
      </c>
      <c r="BV187" s="136"/>
      <c r="BW187" s="84" t="b">
        <f>OR(BV187='Krav etter opplæringslova'!$B$27,BV187='Krav etter opplæringslova'!$B$30,BV187='Krav etter opplæringslova'!$B$31,BV187='Krav etter opplæringslova'!$B$34)</f>
        <v>0</v>
      </c>
      <c r="BX187" s="84" t="str">
        <f t="shared" si="151"/>
        <v>-</v>
      </c>
      <c r="BY187" s="84">
        <f t="shared" si="152"/>
        <v>30</v>
      </c>
      <c r="BZ187" s="78">
        <f t="shared" si="153"/>
        <v>30</v>
      </c>
      <c r="CA187" s="78" t="str">
        <f t="shared" si="154"/>
        <v>Ja, 30 studiepoeng</v>
      </c>
      <c r="CB187" s="84" t="str">
        <f t="shared" si="155"/>
        <v>Ja, 30 studiepoeng</v>
      </c>
      <c r="CC187" s="101" t="str">
        <f t="shared" si="156"/>
        <v>-</v>
      </c>
      <c r="CD187" s="142"/>
      <c r="CE187" s="82" t="str">
        <f>CONCATENATE("Studiepoeng relevant for: ",'Undervisning i fag med krav'!CD187)</f>
        <v xml:space="preserve">Studiepoeng relevant for: </v>
      </c>
      <c r="CF187" s="82" t="str">
        <f>IF('Undervisning i fag med krav'!CD187=0,"-",CE187)</f>
        <v>-</v>
      </c>
      <c r="CG187" s="136"/>
      <c r="CH187" s="84" t="b">
        <f>OR(CG187='Krav etter opplæringslova'!$B$27,CG187='Krav etter opplæringslova'!$B$30,CG187='Krav etter opplæringslova'!$B$31,CG187='Krav etter opplæringslova'!$B$34)</f>
        <v>0</v>
      </c>
      <c r="CI187" s="84" t="str">
        <f t="shared" si="157"/>
        <v>-</v>
      </c>
      <c r="CJ187" s="84">
        <f t="shared" si="158"/>
        <v>30</v>
      </c>
      <c r="CK187" s="78">
        <f t="shared" si="159"/>
        <v>30</v>
      </c>
      <c r="CL187" s="78" t="str">
        <f t="shared" si="160"/>
        <v>Ja, 30 studiepoeng</v>
      </c>
      <c r="CM187" s="84" t="str">
        <f t="shared" si="161"/>
        <v>Ja, 30 studiepoeng</v>
      </c>
      <c r="CN187" s="106" t="str">
        <f t="shared" si="162"/>
        <v>-</v>
      </c>
      <c r="CO187" s="44"/>
      <c r="CP187" s="45"/>
    </row>
    <row r="188" spans="1:94" s="51" customFormat="1" ht="28.5" x14ac:dyDescent="0.2">
      <c r="A188" s="49">
        <f>'Formell utdanning'!A188</f>
        <v>0</v>
      </c>
      <c r="B188" s="50">
        <f>'Formell utdanning'!B188</f>
        <v>0</v>
      </c>
      <c r="C188" s="94" t="str">
        <f t="shared" si="163"/>
        <v>-</v>
      </c>
      <c r="D188" s="95" t="str">
        <f t="shared" si="164"/>
        <v>-</v>
      </c>
      <c r="E188" s="133"/>
      <c r="F188" s="55" t="str">
        <f>CONCATENATE("Studiepoeng relevant for: ",'Undervisning i fag med krav'!E188)</f>
        <v xml:space="preserve">Studiepoeng relevant for: </v>
      </c>
      <c r="G188" s="82" t="str">
        <f>IF('Undervisning i fag med krav'!E188=0,"-",F188)</f>
        <v>-</v>
      </c>
      <c r="H188" s="136"/>
      <c r="I188" s="84" t="b">
        <f>OR(H188='Krav etter opplæringslova'!$B$27,H188='Krav etter opplæringslova'!$B$30,H188='Krav etter opplæringslova'!$B$31,H188='Krav etter opplæringslova'!$B$34)</f>
        <v>0</v>
      </c>
      <c r="J188" s="84" t="str">
        <f t="shared" si="165"/>
        <v>-</v>
      </c>
      <c r="K188" s="84">
        <f t="shared" si="166"/>
        <v>30</v>
      </c>
      <c r="L188" s="78">
        <f t="shared" si="167"/>
        <v>30</v>
      </c>
      <c r="M188" s="78" t="str">
        <f t="shared" si="120"/>
        <v>Ja, 30 studiepoeng</v>
      </c>
      <c r="N188" s="84" t="str">
        <f t="shared" si="168"/>
        <v>Ja, 30 studiepoeng</v>
      </c>
      <c r="O188" s="99" t="str">
        <f t="shared" si="169"/>
        <v>-</v>
      </c>
      <c r="P188" s="139"/>
      <c r="Q188" s="82" t="str">
        <f>CONCATENATE("Studiepoeng relevant for: ",'Undervisning i fag med krav'!P188)</f>
        <v xml:space="preserve">Studiepoeng relevant for: </v>
      </c>
      <c r="R188" s="82" t="str">
        <f>IF('Undervisning i fag med krav'!P188=0,"-",Q188)</f>
        <v>-</v>
      </c>
      <c r="S188" s="136"/>
      <c r="T188" s="84" t="b">
        <f>OR(S188='Krav etter opplæringslova'!$B$27,S188='Krav etter opplæringslova'!$B$30,S188='Krav etter opplæringslova'!$B$31,S188='Krav etter opplæringslova'!$B$34)</f>
        <v>0</v>
      </c>
      <c r="U188" s="84" t="str">
        <f t="shared" si="121"/>
        <v>-</v>
      </c>
      <c r="V188" s="84">
        <f t="shared" si="122"/>
        <v>30</v>
      </c>
      <c r="W188" s="78">
        <f t="shared" si="123"/>
        <v>30</v>
      </c>
      <c r="X188" s="78" t="str">
        <f t="shared" si="124"/>
        <v>Ja, 30 studiepoeng</v>
      </c>
      <c r="Y188" s="84" t="str">
        <f t="shared" si="125"/>
        <v>Ja, 30 studiepoeng</v>
      </c>
      <c r="Z188" s="99" t="str">
        <f t="shared" si="126"/>
        <v>-</v>
      </c>
      <c r="AA188" s="142"/>
      <c r="AB188" s="82" t="str">
        <f>CONCATENATE("Studiepoeng relevant for: ",'Undervisning i fag med krav'!AA188)</f>
        <v xml:space="preserve">Studiepoeng relevant for: </v>
      </c>
      <c r="AC188" s="82" t="str">
        <f>IF('Undervisning i fag med krav'!AA188=0,"-",AB188)</f>
        <v>-</v>
      </c>
      <c r="AD188" s="136"/>
      <c r="AE188" s="84" t="b">
        <f>OR(AD188='Krav etter opplæringslova'!$B$27,AD188='Krav etter opplæringslova'!$B$30,AD188='Krav etter opplæringslova'!$B$31,AD188='Krav etter opplæringslova'!$B$34)</f>
        <v>0</v>
      </c>
      <c r="AF188" s="84" t="str">
        <f t="shared" si="127"/>
        <v>-</v>
      </c>
      <c r="AG188" s="84">
        <f t="shared" si="128"/>
        <v>30</v>
      </c>
      <c r="AH188" s="78">
        <f t="shared" si="129"/>
        <v>30</v>
      </c>
      <c r="AI188" s="78" t="str">
        <f t="shared" si="130"/>
        <v>Ja, 30 studiepoeng</v>
      </c>
      <c r="AJ188" s="84" t="str">
        <f t="shared" si="131"/>
        <v>Ja, 30 studiepoeng</v>
      </c>
      <c r="AK188" s="99" t="str">
        <f t="shared" si="132"/>
        <v>-</v>
      </c>
      <c r="AL188" s="139"/>
      <c r="AM188" s="82" t="str">
        <f>CONCATENATE("Studiepoeng relevant for: ",'Undervisning i fag med krav'!AL188)</f>
        <v xml:space="preserve">Studiepoeng relevant for: </v>
      </c>
      <c r="AN188" s="82" t="str">
        <f>IF('Undervisning i fag med krav'!AL188=0,"-",AM188)</f>
        <v>-</v>
      </c>
      <c r="AO188" s="136"/>
      <c r="AP188" s="84" t="b">
        <f>OR(AO188='Krav etter opplæringslova'!$B$27,AO188='Krav etter opplæringslova'!$B$30,AO188='Krav etter opplæringslova'!$B$31,AO188='Krav etter opplæringslova'!$B$34)</f>
        <v>0</v>
      </c>
      <c r="AQ188" s="84" t="str">
        <f t="shared" si="133"/>
        <v>-</v>
      </c>
      <c r="AR188" s="84">
        <f t="shared" si="134"/>
        <v>30</v>
      </c>
      <c r="AS188" s="78">
        <f t="shared" si="135"/>
        <v>30</v>
      </c>
      <c r="AT188" s="78" t="str">
        <f t="shared" si="136"/>
        <v>Ja, 30 studiepoeng</v>
      </c>
      <c r="AU188" s="84" t="str">
        <f t="shared" si="137"/>
        <v>Ja, 30 studiepoeng</v>
      </c>
      <c r="AV188" s="99" t="str">
        <f t="shared" si="138"/>
        <v>-</v>
      </c>
      <c r="AW188" s="142"/>
      <c r="AX188" s="82" t="str">
        <f>CONCATENATE("Studiepoeng relevant for: ",'Undervisning i fag med krav'!AW188)</f>
        <v xml:space="preserve">Studiepoeng relevant for: </v>
      </c>
      <c r="AY188" s="82" t="str">
        <f>IF('Undervisning i fag med krav'!AW188=0,"-",AX188)</f>
        <v>-</v>
      </c>
      <c r="AZ188" s="136"/>
      <c r="BA188" s="84" t="b">
        <f>OR(AZ188='Krav etter opplæringslova'!$B$27,AZ188='Krav etter opplæringslova'!$B$30,AZ188='Krav etter opplæringslova'!$B$31,AZ188='Krav etter opplæringslova'!$B$34)</f>
        <v>0</v>
      </c>
      <c r="BB188" s="84" t="str">
        <f t="shared" si="139"/>
        <v>-</v>
      </c>
      <c r="BC188" s="84">
        <f t="shared" si="140"/>
        <v>30</v>
      </c>
      <c r="BD188" s="78">
        <f t="shared" si="141"/>
        <v>30</v>
      </c>
      <c r="BE188" s="78" t="str">
        <f t="shared" si="142"/>
        <v>Ja, 30 studiepoeng</v>
      </c>
      <c r="BF188" s="84" t="str">
        <f t="shared" si="143"/>
        <v>Ja, 30 studiepoeng</v>
      </c>
      <c r="BG188" s="99" t="str">
        <f t="shared" si="144"/>
        <v>-</v>
      </c>
      <c r="BH188" s="139"/>
      <c r="BI188" s="82" t="str">
        <f>CONCATENATE("Studiepoeng relevant for: ",'Undervisning i fag med krav'!BH188)</f>
        <v xml:space="preserve">Studiepoeng relevant for: </v>
      </c>
      <c r="BJ188" s="82" t="str">
        <f>IF('Undervisning i fag med krav'!BH188=0,"-",BI188)</f>
        <v>-</v>
      </c>
      <c r="BK188" s="136"/>
      <c r="BL188" s="84" t="b">
        <f>OR(BK188='Krav etter opplæringslova'!$B$27,BK188='Krav etter opplæringslova'!$B$30,BK188='Krav etter opplæringslova'!$B$31,BK188='Krav etter opplæringslova'!$B$34)</f>
        <v>0</v>
      </c>
      <c r="BM188" s="84" t="str">
        <f t="shared" si="145"/>
        <v>-</v>
      </c>
      <c r="BN188" s="84">
        <f t="shared" si="146"/>
        <v>30</v>
      </c>
      <c r="BO188" s="78">
        <f t="shared" si="147"/>
        <v>30</v>
      </c>
      <c r="BP188" s="78" t="str">
        <f t="shared" si="148"/>
        <v>Ja, 30 studiepoeng</v>
      </c>
      <c r="BQ188" s="84" t="str">
        <f t="shared" si="149"/>
        <v>Ja, 30 studiepoeng</v>
      </c>
      <c r="BR188" s="101" t="str">
        <f t="shared" si="150"/>
        <v>-</v>
      </c>
      <c r="BS188" s="142"/>
      <c r="BT188" s="82" t="str">
        <f>CONCATENATE("Studiepoeng relevant for: ",'Undervisning i fag med krav'!BS188)</f>
        <v xml:space="preserve">Studiepoeng relevant for: </v>
      </c>
      <c r="BU188" s="82" t="str">
        <f>IF('Undervisning i fag med krav'!BS188=0,"-",BT188)</f>
        <v>-</v>
      </c>
      <c r="BV188" s="136"/>
      <c r="BW188" s="84" t="b">
        <f>OR(BV188='Krav etter opplæringslova'!$B$27,BV188='Krav etter opplæringslova'!$B$30,BV188='Krav etter opplæringslova'!$B$31,BV188='Krav etter opplæringslova'!$B$34)</f>
        <v>0</v>
      </c>
      <c r="BX188" s="84" t="str">
        <f t="shared" si="151"/>
        <v>-</v>
      </c>
      <c r="BY188" s="84">
        <f t="shared" si="152"/>
        <v>30</v>
      </c>
      <c r="BZ188" s="78">
        <f t="shared" si="153"/>
        <v>30</v>
      </c>
      <c r="CA188" s="78" t="str">
        <f t="shared" si="154"/>
        <v>Ja, 30 studiepoeng</v>
      </c>
      <c r="CB188" s="84" t="str">
        <f t="shared" si="155"/>
        <v>Ja, 30 studiepoeng</v>
      </c>
      <c r="CC188" s="101" t="str">
        <f t="shared" si="156"/>
        <v>-</v>
      </c>
      <c r="CD188" s="142"/>
      <c r="CE188" s="82" t="str">
        <f>CONCATENATE("Studiepoeng relevant for: ",'Undervisning i fag med krav'!CD188)</f>
        <v xml:space="preserve">Studiepoeng relevant for: </v>
      </c>
      <c r="CF188" s="82" t="str">
        <f>IF('Undervisning i fag med krav'!CD188=0,"-",CE188)</f>
        <v>-</v>
      </c>
      <c r="CG188" s="136"/>
      <c r="CH188" s="84" t="b">
        <f>OR(CG188='Krav etter opplæringslova'!$B$27,CG188='Krav etter opplæringslova'!$B$30,CG188='Krav etter opplæringslova'!$B$31,CG188='Krav etter opplæringslova'!$B$34)</f>
        <v>0</v>
      </c>
      <c r="CI188" s="84" t="str">
        <f t="shared" si="157"/>
        <v>-</v>
      </c>
      <c r="CJ188" s="84">
        <f t="shared" si="158"/>
        <v>30</v>
      </c>
      <c r="CK188" s="78">
        <f t="shared" si="159"/>
        <v>30</v>
      </c>
      <c r="CL188" s="78" t="str">
        <f t="shared" si="160"/>
        <v>Ja, 30 studiepoeng</v>
      </c>
      <c r="CM188" s="84" t="str">
        <f t="shared" si="161"/>
        <v>Ja, 30 studiepoeng</v>
      </c>
      <c r="CN188" s="106" t="str">
        <f t="shared" si="162"/>
        <v>-</v>
      </c>
      <c r="CO188" s="44"/>
      <c r="CP188" s="45"/>
    </row>
    <row r="189" spans="1:94" s="51" customFormat="1" ht="28.5" x14ac:dyDescent="0.2">
      <c r="A189" s="49">
        <f>'Formell utdanning'!A189</f>
        <v>0</v>
      </c>
      <c r="B189" s="50">
        <f>'Formell utdanning'!B189</f>
        <v>0</v>
      </c>
      <c r="C189" s="94" t="str">
        <f t="shared" si="163"/>
        <v>-</v>
      </c>
      <c r="D189" s="95" t="str">
        <f t="shared" si="164"/>
        <v>-</v>
      </c>
      <c r="E189" s="133"/>
      <c r="F189" s="55" t="str">
        <f>CONCATENATE("Studiepoeng relevant for: ",'Undervisning i fag med krav'!E189)</f>
        <v xml:space="preserve">Studiepoeng relevant for: </v>
      </c>
      <c r="G189" s="82" t="str">
        <f>IF('Undervisning i fag med krav'!E189=0,"-",F189)</f>
        <v>-</v>
      </c>
      <c r="H189" s="136"/>
      <c r="I189" s="84" t="b">
        <f>OR(H189='Krav etter opplæringslova'!$B$27,H189='Krav etter opplæringslova'!$B$30,H189='Krav etter opplæringslova'!$B$31,H189='Krav etter opplæringslova'!$B$34)</f>
        <v>0</v>
      </c>
      <c r="J189" s="84" t="str">
        <f t="shared" si="165"/>
        <v>-</v>
      </c>
      <c r="K189" s="84">
        <f t="shared" si="166"/>
        <v>30</v>
      </c>
      <c r="L189" s="78">
        <f t="shared" si="167"/>
        <v>30</v>
      </c>
      <c r="M189" s="78" t="str">
        <f t="shared" si="120"/>
        <v>Ja, 30 studiepoeng</v>
      </c>
      <c r="N189" s="84" t="str">
        <f t="shared" si="168"/>
        <v>Ja, 30 studiepoeng</v>
      </c>
      <c r="O189" s="99" t="str">
        <f t="shared" si="169"/>
        <v>-</v>
      </c>
      <c r="P189" s="139"/>
      <c r="Q189" s="82" t="str">
        <f>CONCATENATE("Studiepoeng relevant for: ",'Undervisning i fag med krav'!P189)</f>
        <v xml:space="preserve">Studiepoeng relevant for: </v>
      </c>
      <c r="R189" s="82" t="str">
        <f>IF('Undervisning i fag med krav'!P189=0,"-",Q189)</f>
        <v>-</v>
      </c>
      <c r="S189" s="136"/>
      <c r="T189" s="84" t="b">
        <f>OR(S189='Krav etter opplæringslova'!$B$27,S189='Krav etter opplæringslova'!$B$30,S189='Krav etter opplæringslova'!$B$31,S189='Krav etter opplæringslova'!$B$34)</f>
        <v>0</v>
      </c>
      <c r="U189" s="84" t="str">
        <f t="shared" si="121"/>
        <v>-</v>
      </c>
      <c r="V189" s="84">
        <f t="shared" si="122"/>
        <v>30</v>
      </c>
      <c r="W189" s="78">
        <f t="shared" si="123"/>
        <v>30</v>
      </c>
      <c r="X189" s="78" t="str">
        <f t="shared" si="124"/>
        <v>Ja, 30 studiepoeng</v>
      </c>
      <c r="Y189" s="84" t="str">
        <f t="shared" si="125"/>
        <v>Ja, 30 studiepoeng</v>
      </c>
      <c r="Z189" s="99" t="str">
        <f t="shared" si="126"/>
        <v>-</v>
      </c>
      <c r="AA189" s="142"/>
      <c r="AB189" s="82" t="str">
        <f>CONCATENATE("Studiepoeng relevant for: ",'Undervisning i fag med krav'!AA189)</f>
        <v xml:space="preserve">Studiepoeng relevant for: </v>
      </c>
      <c r="AC189" s="82" t="str">
        <f>IF('Undervisning i fag med krav'!AA189=0,"-",AB189)</f>
        <v>-</v>
      </c>
      <c r="AD189" s="136"/>
      <c r="AE189" s="84" t="b">
        <f>OR(AD189='Krav etter opplæringslova'!$B$27,AD189='Krav etter opplæringslova'!$B$30,AD189='Krav etter opplæringslova'!$B$31,AD189='Krav etter opplæringslova'!$B$34)</f>
        <v>0</v>
      </c>
      <c r="AF189" s="84" t="str">
        <f t="shared" si="127"/>
        <v>-</v>
      </c>
      <c r="AG189" s="84">
        <f t="shared" si="128"/>
        <v>30</v>
      </c>
      <c r="AH189" s="78">
        <f t="shared" si="129"/>
        <v>30</v>
      </c>
      <c r="AI189" s="78" t="str">
        <f t="shared" si="130"/>
        <v>Ja, 30 studiepoeng</v>
      </c>
      <c r="AJ189" s="84" t="str">
        <f t="shared" si="131"/>
        <v>Ja, 30 studiepoeng</v>
      </c>
      <c r="AK189" s="99" t="str">
        <f t="shared" si="132"/>
        <v>-</v>
      </c>
      <c r="AL189" s="139"/>
      <c r="AM189" s="82" t="str">
        <f>CONCATENATE("Studiepoeng relevant for: ",'Undervisning i fag med krav'!AL189)</f>
        <v xml:space="preserve">Studiepoeng relevant for: </v>
      </c>
      <c r="AN189" s="82" t="str">
        <f>IF('Undervisning i fag med krav'!AL189=0,"-",AM189)</f>
        <v>-</v>
      </c>
      <c r="AO189" s="136"/>
      <c r="AP189" s="84" t="b">
        <f>OR(AO189='Krav etter opplæringslova'!$B$27,AO189='Krav etter opplæringslova'!$B$30,AO189='Krav etter opplæringslova'!$B$31,AO189='Krav etter opplæringslova'!$B$34)</f>
        <v>0</v>
      </c>
      <c r="AQ189" s="84" t="str">
        <f t="shared" si="133"/>
        <v>-</v>
      </c>
      <c r="AR189" s="84">
        <f t="shared" si="134"/>
        <v>30</v>
      </c>
      <c r="AS189" s="78">
        <f t="shared" si="135"/>
        <v>30</v>
      </c>
      <c r="AT189" s="78" t="str">
        <f t="shared" si="136"/>
        <v>Ja, 30 studiepoeng</v>
      </c>
      <c r="AU189" s="84" t="str">
        <f t="shared" si="137"/>
        <v>Ja, 30 studiepoeng</v>
      </c>
      <c r="AV189" s="99" t="str">
        <f t="shared" si="138"/>
        <v>-</v>
      </c>
      <c r="AW189" s="142"/>
      <c r="AX189" s="82" t="str">
        <f>CONCATENATE("Studiepoeng relevant for: ",'Undervisning i fag med krav'!AW189)</f>
        <v xml:space="preserve">Studiepoeng relevant for: </v>
      </c>
      <c r="AY189" s="82" t="str">
        <f>IF('Undervisning i fag med krav'!AW189=0,"-",AX189)</f>
        <v>-</v>
      </c>
      <c r="AZ189" s="136"/>
      <c r="BA189" s="84" t="b">
        <f>OR(AZ189='Krav etter opplæringslova'!$B$27,AZ189='Krav etter opplæringslova'!$B$30,AZ189='Krav etter opplæringslova'!$B$31,AZ189='Krav etter opplæringslova'!$B$34)</f>
        <v>0</v>
      </c>
      <c r="BB189" s="84" t="str">
        <f t="shared" si="139"/>
        <v>-</v>
      </c>
      <c r="BC189" s="84">
        <f t="shared" si="140"/>
        <v>30</v>
      </c>
      <c r="BD189" s="78">
        <f t="shared" si="141"/>
        <v>30</v>
      </c>
      <c r="BE189" s="78" t="str">
        <f t="shared" si="142"/>
        <v>Ja, 30 studiepoeng</v>
      </c>
      <c r="BF189" s="84" t="str">
        <f t="shared" si="143"/>
        <v>Ja, 30 studiepoeng</v>
      </c>
      <c r="BG189" s="99" t="str">
        <f t="shared" si="144"/>
        <v>-</v>
      </c>
      <c r="BH189" s="139"/>
      <c r="BI189" s="82" t="str">
        <f>CONCATENATE("Studiepoeng relevant for: ",'Undervisning i fag med krav'!BH189)</f>
        <v xml:space="preserve">Studiepoeng relevant for: </v>
      </c>
      <c r="BJ189" s="82" t="str">
        <f>IF('Undervisning i fag med krav'!BH189=0,"-",BI189)</f>
        <v>-</v>
      </c>
      <c r="BK189" s="136"/>
      <c r="BL189" s="84" t="b">
        <f>OR(BK189='Krav etter opplæringslova'!$B$27,BK189='Krav etter opplæringslova'!$B$30,BK189='Krav etter opplæringslova'!$B$31,BK189='Krav etter opplæringslova'!$B$34)</f>
        <v>0</v>
      </c>
      <c r="BM189" s="84" t="str">
        <f t="shared" si="145"/>
        <v>-</v>
      </c>
      <c r="BN189" s="84">
        <f t="shared" si="146"/>
        <v>30</v>
      </c>
      <c r="BO189" s="78">
        <f t="shared" si="147"/>
        <v>30</v>
      </c>
      <c r="BP189" s="78" t="str">
        <f t="shared" si="148"/>
        <v>Ja, 30 studiepoeng</v>
      </c>
      <c r="BQ189" s="84" t="str">
        <f t="shared" si="149"/>
        <v>Ja, 30 studiepoeng</v>
      </c>
      <c r="BR189" s="101" t="str">
        <f t="shared" si="150"/>
        <v>-</v>
      </c>
      <c r="BS189" s="142"/>
      <c r="BT189" s="82" t="str">
        <f>CONCATENATE("Studiepoeng relevant for: ",'Undervisning i fag med krav'!BS189)</f>
        <v xml:space="preserve">Studiepoeng relevant for: </v>
      </c>
      <c r="BU189" s="82" t="str">
        <f>IF('Undervisning i fag med krav'!BS189=0,"-",BT189)</f>
        <v>-</v>
      </c>
      <c r="BV189" s="136"/>
      <c r="BW189" s="84" t="b">
        <f>OR(BV189='Krav etter opplæringslova'!$B$27,BV189='Krav etter opplæringslova'!$B$30,BV189='Krav etter opplæringslova'!$B$31,BV189='Krav etter opplæringslova'!$B$34)</f>
        <v>0</v>
      </c>
      <c r="BX189" s="84" t="str">
        <f t="shared" si="151"/>
        <v>-</v>
      </c>
      <c r="BY189" s="84">
        <f t="shared" si="152"/>
        <v>30</v>
      </c>
      <c r="BZ189" s="78">
        <f t="shared" si="153"/>
        <v>30</v>
      </c>
      <c r="CA189" s="78" t="str">
        <f t="shared" si="154"/>
        <v>Ja, 30 studiepoeng</v>
      </c>
      <c r="CB189" s="84" t="str">
        <f t="shared" si="155"/>
        <v>Ja, 30 studiepoeng</v>
      </c>
      <c r="CC189" s="101" t="str">
        <f t="shared" si="156"/>
        <v>-</v>
      </c>
      <c r="CD189" s="142"/>
      <c r="CE189" s="82" t="str">
        <f>CONCATENATE("Studiepoeng relevant for: ",'Undervisning i fag med krav'!CD189)</f>
        <v xml:space="preserve">Studiepoeng relevant for: </v>
      </c>
      <c r="CF189" s="82" t="str">
        <f>IF('Undervisning i fag med krav'!CD189=0,"-",CE189)</f>
        <v>-</v>
      </c>
      <c r="CG189" s="136"/>
      <c r="CH189" s="84" t="b">
        <f>OR(CG189='Krav etter opplæringslova'!$B$27,CG189='Krav etter opplæringslova'!$B$30,CG189='Krav etter opplæringslova'!$B$31,CG189='Krav etter opplæringslova'!$B$34)</f>
        <v>0</v>
      </c>
      <c r="CI189" s="84" t="str">
        <f t="shared" si="157"/>
        <v>-</v>
      </c>
      <c r="CJ189" s="84">
        <f t="shared" si="158"/>
        <v>30</v>
      </c>
      <c r="CK189" s="78">
        <f t="shared" si="159"/>
        <v>30</v>
      </c>
      <c r="CL189" s="78" t="str">
        <f t="shared" si="160"/>
        <v>Ja, 30 studiepoeng</v>
      </c>
      <c r="CM189" s="84" t="str">
        <f t="shared" si="161"/>
        <v>Ja, 30 studiepoeng</v>
      </c>
      <c r="CN189" s="106" t="str">
        <f t="shared" si="162"/>
        <v>-</v>
      </c>
      <c r="CO189" s="44"/>
      <c r="CP189" s="45"/>
    </row>
    <row r="190" spans="1:94" s="51" customFormat="1" ht="28.5" x14ac:dyDescent="0.2">
      <c r="A190" s="49">
        <f>'Formell utdanning'!A190</f>
        <v>0</v>
      </c>
      <c r="B190" s="50">
        <f>'Formell utdanning'!B190</f>
        <v>0</v>
      </c>
      <c r="C190" s="94" t="str">
        <f t="shared" si="163"/>
        <v>-</v>
      </c>
      <c r="D190" s="95" t="str">
        <f t="shared" si="164"/>
        <v>-</v>
      </c>
      <c r="E190" s="133"/>
      <c r="F190" s="55" t="str">
        <f>CONCATENATE("Studiepoeng relevant for: ",'Undervisning i fag med krav'!E190)</f>
        <v xml:space="preserve">Studiepoeng relevant for: </v>
      </c>
      <c r="G190" s="82" t="str">
        <f>IF('Undervisning i fag med krav'!E190=0,"-",F190)</f>
        <v>-</v>
      </c>
      <c r="H190" s="136"/>
      <c r="I190" s="84" t="b">
        <f>OR(H190='Krav etter opplæringslova'!$B$27,H190='Krav etter opplæringslova'!$B$30,H190='Krav etter opplæringslova'!$B$31,H190='Krav etter opplæringslova'!$B$34)</f>
        <v>0</v>
      </c>
      <c r="J190" s="84" t="str">
        <f t="shared" si="165"/>
        <v>-</v>
      </c>
      <c r="K190" s="84">
        <f t="shared" si="166"/>
        <v>30</v>
      </c>
      <c r="L190" s="78">
        <f t="shared" si="167"/>
        <v>30</v>
      </c>
      <c r="M190" s="78" t="str">
        <f t="shared" si="120"/>
        <v>Ja, 30 studiepoeng</v>
      </c>
      <c r="N190" s="84" t="str">
        <f t="shared" si="168"/>
        <v>Ja, 30 studiepoeng</v>
      </c>
      <c r="O190" s="99" t="str">
        <f t="shared" si="169"/>
        <v>-</v>
      </c>
      <c r="P190" s="139"/>
      <c r="Q190" s="82" t="str">
        <f>CONCATENATE("Studiepoeng relevant for: ",'Undervisning i fag med krav'!P190)</f>
        <v xml:space="preserve">Studiepoeng relevant for: </v>
      </c>
      <c r="R190" s="82" t="str">
        <f>IF('Undervisning i fag med krav'!P190=0,"-",Q190)</f>
        <v>-</v>
      </c>
      <c r="S190" s="136"/>
      <c r="T190" s="84" t="b">
        <f>OR(S190='Krav etter opplæringslova'!$B$27,S190='Krav etter opplæringslova'!$B$30,S190='Krav etter opplæringslova'!$B$31,S190='Krav etter opplæringslova'!$B$34)</f>
        <v>0</v>
      </c>
      <c r="U190" s="84" t="str">
        <f t="shared" si="121"/>
        <v>-</v>
      </c>
      <c r="V190" s="84">
        <f t="shared" si="122"/>
        <v>30</v>
      </c>
      <c r="W190" s="78">
        <f t="shared" si="123"/>
        <v>30</v>
      </c>
      <c r="X190" s="78" t="str">
        <f t="shared" si="124"/>
        <v>Ja, 30 studiepoeng</v>
      </c>
      <c r="Y190" s="84" t="str">
        <f t="shared" si="125"/>
        <v>Ja, 30 studiepoeng</v>
      </c>
      <c r="Z190" s="99" t="str">
        <f t="shared" si="126"/>
        <v>-</v>
      </c>
      <c r="AA190" s="142"/>
      <c r="AB190" s="82" t="str">
        <f>CONCATENATE("Studiepoeng relevant for: ",'Undervisning i fag med krav'!AA190)</f>
        <v xml:space="preserve">Studiepoeng relevant for: </v>
      </c>
      <c r="AC190" s="82" t="str">
        <f>IF('Undervisning i fag med krav'!AA190=0,"-",AB190)</f>
        <v>-</v>
      </c>
      <c r="AD190" s="136"/>
      <c r="AE190" s="84" t="b">
        <f>OR(AD190='Krav etter opplæringslova'!$B$27,AD190='Krav etter opplæringslova'!$B$30,AD190='Krav etter opplæringslova'!$B$31,AD190='Krav etter opplæringslova'!$B$34)</f>
        <v>0</v>
      </c>
      <c r="AF190" s="84" t="str">
        <f t="shared" si="127"/>
        <v>-</v>
      </c>
      <c r="AG190" s="84">
        <f t="shared" si="128"/>
        <v>30</v>
      </c>
      <c r="AH190" s="78">
        <f t="shared" si="129"/>
        <v>30</v>
      </c>
      <c r="AI190" s="78" t="str">
        <f t="shared" si="130"/>
        <v>Ja, 30 studiepoeng</v>
      </c>
      <c r="AJ190" s="84" t="str">
        <f t="shared" si="131"/>
        <v>Ja, 30 studiepoeng</v>
      </c>
      <c r="AK190" s="99" t="str">
        <f t="shared" si="132"/>
        <v>-</v>
      </c>
      <c r="AL190" s="139"/>
      <c r="AM190" s="82" t="str">
        <f>CONCATENATE("Studiepoeng relevant for: ",'Undervisning i fag med krav'!AL190)</f>
        <v xml:space="preserve">Studiepoeng relevant for: </v>
      </c>
      <c r="AN190" s="82" t="str">
        <f>IF('Undervisning i fag med krav'!AL190=0,"-",AM190)</f>
        <v>-</v>
      </c>
      <c r="AO190" s="136"/>
      <c r="AP190" s="84" t="b">
        <f>OR(AO190='Krav etter opplæringslova'!$B$27,AO190='Krav etter opplæringslova'!$B$30,AO190='Krav etter opplæringslova'!$B$31,AO190='Krav etter opplæringslova'!$B$34)</f>
        <v>0</v>
      </c>
      <c r="AQ190" s="84" t="str">
        <f t="shared" si="133"/>
        <v>-</v>
      </c>
      <c r="AR190" s="84">
        <f t="shared" si="134"/>
        <v>30</v>
      </c>
      <c r="AS190" s="78">
        <f t="shared" si="135"/>
        <v>30</v>
      </c>
      <c r="AT190" s="78" t="str">
        <f t="shared" si="136"/>
        <v>Ja, 30 studiepoeng</v>
      </c>
      <c r="AU190" s="84" t="str">
        <f t="shared" si="137"/>
        <v>Ja, 30 studiepoeng</v>
      </c>
      <c r="AV190" s="99" t="str">
        <f t="shared" si="138"/>
        <v>-</v>
      </c>
      <c r="AW190" s="142"/>
      <c r="AX190" s="82" t="str">
        <f>CONCATENATE("Studiepoeng relevant for: ",'Undervisning i fag med krav'!AW190)</f>
        <v xml:space="preserve">Studiepoeng relevant for: </v>
      </c>
      <c r="AY190" s="82" t="str">
        <f>IF('Undervisning i fag med krav'!AW190=0,"-",AX190)</f>
        <v>-</v>
      </c>
      <c r="AZ190" s="136"/>
      <c r="BA190" s="84" t="b">
        <f>OR(AZ190='Krav etter opplæringslova'!$B$27,AZ190='Krav etter opplæringslova'!$B$30,AZ190='Krav etter opplæringslova'!$B$31,AZ190='Krav etter opplæringslova'!$B$34)</f>
        <v>0</v>
      </c>
      <c r="BB190" s="84" t="str">
        <f t="shared" si="139"/>
        <v>-</v>
      </c>
      <c r="BC190" s="84">
        <f t="shared" si="140"/>
        <v>30</v>
      </c>
      <c r="BD190" s="78">
        <f t="shared" si="141"/>
        <v>30</v>
      </c>
      <c r="BE190" s="78" t="str">
        <f t="shared" si="142"/>
        <v>Ja, 30 studiepoeng</v>
      </c>
      <c r="BF190" s="84" t="str">
        <f t="shared" si="143"/>
        <v>Ja, 30 studiepoeng</v>
      </c>
      <c r="BG190" s="99" t="str">
        <f t="shared" si="144"/>
        <v>-</v>
      </c>
      <c r="BH190" s="139"/>
      <c r="BI190" s="82" t="str">
        <f>CONCATENATE("Studiepoeng relevant for: ",'Undervisning i fag med krav'!BH190)</f>
        <v xml:space="preserve">Studiepoeng relevant for: </v>
      </c>
      <c r="BJ190" s="82" t="str">
        <f>IF('Undervisning i fag med krav'!BH190=0,"-",BI190)</f>
        <v>-</v>
      </c>
      <c r="BK190" s="136"/>
      <c r="BL190" s="84" t="b">
        <f>OR(BK190='Krav etter opplæringslova'!$B$27,BK190='Krav etter opplæringslova'!$B$30,BK190='Krav etter opplæringslova'!$B$31,BK190='Krav etter opplæringslova'!$B$34)</f>
        <v>0</v>
      </c>
      <c r="BM190" s="84" t="str">
        <f t="shared" si="145"/>
        <v>-</v>
      </c>
      <c r="BN190" s="84">
        <f t="shared" si="146"/>
        <v>30</v>
      </c>
      <c r="BO190" s="78">
        <f t="shared" si="147"/>
        <v>30</v>
      </c>
      <c r="BP190" s="78" t="str">
        <f t="shared" si="148"/>
        <v>Ja, 30 studiepoeng</v>
      </c>
      <c r="BQ190" s="84" t="str">
        <f t="shared" si="149"/>
        <v>Ja, 30 studiepoeng</v>
      </c>
      <c r="BR190" s="101" t="str">
        <f t="shared" si="150"/>
        <v>-</v>
      </c>
      <c r="BS190" s="142"/>
      <c r="BT190" s="82" t="str">
        <f>CONCATENATE("Studiepoeng relevant for: ",'Undervisning i fag med krav'!BS190)</f>
        <v xml:space="preserve">Studiepoeng relevant for: </v>
      </c>
      <c r="BU190" s="82" t="str">
        <f>IF('Undervisning i fag med krav'!BS190=0,"-",BT190)</f>
        <v>-</v>
      </c>
      <c r="BV190" s="136"/>
      <c r="BW190" s="84" t="b">
        <f>OR(BV190='Krav etter opplæringslova'!$B$27,BV190='Krav etter opplæringslova'!$B$30,BV190='Krav etter opplæringslova'!$B$31,BV190='Krav etter opplæringslova'!$B$34)</f>
        <v>0</v>
      </c>
      <c r="BX190" s="84" t="str">
        <f t="shared" si="151"/>
        <v>-</v>
      </c>
      <c r="BY190" s="84">
        <f t="shared" si="152"/>
        <v>30</v>
      </c>
      <c r="BZ190" s="78">
        <f t="shared" si="153"/>
        <v>30</v>
      </c>
      <c r="CA190" s="78" t="str">
        <f t="shared" si="154"/>
        <v>Ja, 30 studiepoeng</v>
      </c>
      <c r="CB190" s="84" t="str">
        <f t="shared" si="155"/>
        <v>Ja, 30 studiepoeng</v>
      </c>
      <c r="CC190" s="101" t="str">
        <f t="shared" si="156"/>
        <v>-</v>
      </c>
      <c r="CD190" s="142"/>
      <c r="CE190" s="82" t="str">
        <f>CONCATENATE("Studiepoeng relevant for: ",'Undervisning i fag med krav'!CD190)</f>
        <v xml:space="preserve">Studiepoeng relevant for: </v>
      </c>
      <c r="CF190" s="82" t="str">
        <f>IF('Undervisning i fag med krav'!CD190=0,"-",CE190)</f>
        <v>-</v>
      </c>
      <c r="CG190" s="136"/>
      <c r="CH190" s="84" t="b">
        <f>OR(CG190='Krav etter opplæringslova'!$B$27,CG190='Krav etter opplæringslova'!$B$30,CG190='Krav etter opplæringslova'!$B$31,CG190='Krav etter opplæringslova'!$B$34)</f>
        <v>0</v>
      </c>
      <c r="CI190" s="84" t="str">
        <f t="shared" si="157"/>
        <v>-</v>
      </c>
      <c r="CJ190" s="84">
        <f t="shared" si="158"/>
        <v>30</v>
      </c>
      <c r="CK190" s="78">
        <f t="shared" si="159"/>
        <v>30</v>
      </c>
      <c r="CL190" s="78" t="str">
        <f t="shared" si="160"/>
        <v>Ja, 30 studiepoeng</v>
      </c>
      <c r="CM190" s="84" t="str">
        <f t="shared" si="161"/>
        <v>Ja, 30 studiepoeng</v>
      </c>
      <c r="CN190" s="106" t="str">
        <f t="shared" si="162"/>
        <v>-</v>
      </c>
      <c r="CO190" s="44"/>
      <c r="CP190" s="45"/>
    </row>
    <row r="191" spans="1:94" s="51" customFormat="1" ht="28.5" x14ac:dyDescent="0.2">
      <c r="A191" s="49">
        <f>'Formell utdanning'!A191</f>
        <v>0</v>
      </c>
      <c r="B191" s="50">
        <f>'Formell utdanning'!B191</f>
        <v>0</v>
      </c>
      <c r="C191" s="94" t="str">
        <f t="shared" si="163"/>
        <v>-</v>
      </c>
      <c r="D191" s="95" t="str">
        <f t="shared" si="164"/>
        <v>-</v>
      </c>
      <c r="E191" s="133"/>
      <c r="F191" s="55" t="str">
        <f>CONCATENATE("Studiepoeng relevant for: ",'Undervisning i fag med krav'!E191)</f>
        <v xml:space="preserve">Studiepoeng relevant for: </v>
      </c>
      <c r="G191" s="82" t="str">
        <f>IF('Undervisning i fag med krav'!E191=0,"-",F191)</f>
        <v>-</v>
      </c>
      <c r="H191" s="136"/>
      <c r="I191" s="84" t="b">
        <f>OR(H191='Krav etter opplæringslova'!$B$27,H191='Krav etter opplæringslova'!$B$30,H191='Krav etter opplæringslova'!$B$31,H191='Krav etter opplæringslova'!$B$34)</f>
        <v>0</v>
      </c>
      <c r="J191" s="84" t="str">
        <f t="shared" si="165"/>
        <v>-</v>
      </c>
      <c r="K191" s="84">
        <f t="shared" si="166"/>
        <v>30</v>
      </c>
      <c r="L191" s="78">
        <f t="shared" si="167"/>
        <v>30</v>
      </c>
      <c r="M191" s="78" t="str">
        <f t="shared" si="120"/>
        <v>Ja, 30 studiepoeng</v>
      </c>
      <c r="N191" s="84" t="str">
        <f t="shared" si="168"/>
        <v>Ja, 30 studiepoeng</v>
      </c>
      <c r="O191" s="99" t="str">
        <f t="shared" si="169"/>
        <v>-</v>
      </c>
      <c r="P191" s="139"/>
      <c r="Q191" s="82" t="str">
        <f>CONCATENATE("Studiepoeng relevant for: ",'Undervisning i fag med krav'!P191)</f>
        <v xml:space="preserve">Studiepoeng relevant for: </v>
      </c>
      <c r="R191" s="82" t="str">
        <f>IF('Undervisning i fag med krav'!P191=0,"-",Q191)</f>
        <v>-</v>
      </c>
      <c r="S191" s="136"/>
      <c r="T191" s="84" t="b">
        <f>OR(S191='Krav etter opplæringslova'!$B$27,S191='Krav etter opplæringslova'!$B$30,S191='Krav etter opplæringslova'!$B$31,S191='Krav etter opplæringslova'!$B$34)</f>
        <v>0</v>
      </c>
      <c r="U191" s="84" t="str">
        <f t="shared" si="121"/>
        <v>-</v>
      </c>
      <c r="V191" s="84">
        <f t="shared" si="122"/>
        <v>30</v>
      </c>
      <c r="W191" s="78">
        <f t="shared" si="123"/>
        <v>30</v>
      </c>
      <c r="X191" s="78" t="str">
        <f t="shared" si="124"/>
        <v>Ja, 30 studiepoeng</v>
      </c>
      <c r="Y191" s="84" t="str">
        <f t="shared" si="125"/>
        <v>Ja, 30 studiepoeng</v>
      </c>
      <c r="Z191" s="99" t="str">
        <f t="shared" si="126"/>
        <v>-</v>
      </c>
      <c r="AA191" s="142"/>
      <c r="AB191" s="82" t="str">
        <f>CONCATENATE("Studiepoeng relevant for: ",'Undervisning i fag med krav'!AA191)</f>
        <v xml:space="preserve">Studiepoeng relevant for: </v>
      </c>
      <c r="AC191" s="82" t="str">
        <f>IF('Undervisning i fag med krav'!AA191=0,"-",AB191)</f>
        <v>-</v>
      </c>
      <c r="AD191" s="136"/>
      <c r="AE191" s="84" t="b">
        <f>OR(AD191='Krav etter opplæringslova'!$B$27,AD191='Krav etter opplæringslova'!$B$30,AD191='Krav etter opplæringslova'!$B$31,AD191='Krav etter opplæringslova'!$B$34)</f>
        <v>0</v>
      </c>
      <c r="AF191" s="84" t="str">
        <f t="shared" si="127"/>
        <v>-</v>
      </c>
      <c r="AG191" s="84">
        <f t="shared" si="128"/>
        <v>30</v>
      </c>
      <c r="AH191" s="78">
        <f t="shared" si="129"/>
        <v>30</v>
      </c>
      <c r="AI191" s="78" t="str">
        <f t="shared" si="130"/>
        <v>Ja, 30 studiepoeng</v>
      </c>
      <c r="AJ191" s="84" t="str">
        <f t="shared" si="131"/>
        <v>Ja, 30 studiepoeng</v>
      </c>
      <c r="AK191" s="99" t="str">
        <f t="shared" si="132"/>
        <v>-</v>
      </c>
      <c r="AL191" s="139"/>
      <c r="AM191" s="82" t="str">
        <f>CONCATENATE("Studiepoeng relevant for: ",'Undervisning i fag med krav'!AL191)</f>
        <v xml:space="preserve">Studiepoeng relevant for: </v>
      </c>
      <c r="AN191" s="82" t="str">
        <f>IF('Undervisning i fag med krav'!AL191=0,"-",AM191)</f>
        <v>-</v>
      </c>
      <c r="AO191" s="136"/>
      <c r="AP191" s="84" t="b">
        <f>OR(AO191='Krav etter opplæringslova'!$B$27,AO191='Krav etter opplæringslova'!$B$30,AO191='Krav etter opplæringslova'!$B$31,AO191='Krav etter opplæringslova'!$B$34)</f>
        <v>0</v>
      </c>
      <c r="AQ191" s="84" t="str">
        <f t="shared" si="133"/>
        <v>-</v>
      </c>
      <c r="AR191" s="84">
        <f t="shared" si="134"/>
        <v>30</v>
      </c>
      <c r="AS191" s="78">
        <f t="shared" si="135"/>
        <v>30</v>
      </c>
      <c r="AT191" s="78" t="str">
        <f t="shared" si="136"/>
        <v>Ja, 30 studiepoeng</v>
      </c>
      <c r="AU191" s="84" t="str">
        <f t="shared" si="137"/>
        <v>Ja, 30 studiepoeng</v>
      </c>
      <c r="AV191" s="99" t="str">
        <f t="shared" si="138"/>
        <v>-</v>
      </c>
      <c r="AW191" s="142"/>
      <c r="AX191" s="82" t="str">
        <f>CONCATENATE("Studiepoeng relevant for: ",'Undervisning i fag med krav'!AW191)</f>
        <v xml:space="preserve">Studiepoeng relevant for: </v>
      </c>
      <c r="AY191" s="82" t="str">
        <f>IF('Undervisning i fag med krav'!AW191=0,"-",AX191)</f>
        <v>-</v>
      </c>
      <c r="AZ191" s="136"/>
      <c r="BA191" s="84" t="b">
        <f>OR(AZ191='Krav etter opplæringslova'!$B$27,AZ191='Krav etter opplæringslova'!$B$30,AZ191='Krav etter opplæringslova'!$B$31,AZ191='Krav etter opplæringslova'!$B$34)</f>
        <v>0</v>
      </c>
      <c r="BB191" s="84" t="str">
        <f t="shared" si="139"/>
        <v>-</v>
      </c>
      <c r="BC191" s="84">
        <f t="shared" si="140"/>
        <v>30</v>
      </c>
      <c r="BD191" s="78">
        <f t="shared" si="141"/>
        <v>30</v>
      </c>
      <c r="BE191" s="78" t="str">
        <f t="shared" si="142"/>
        <v>Ja, 30 studiepoeng</v>
      </c>
      <c r="BF191" s="84" t="str">
        <f t="shared" si="143"/>
        <v>Ja, 30 studiepoeng</v>
      </c>
      <c r="BG191" s="99" t="str">
        <f t="shared" si="144"/>
        <v>-</v>
      </c>
      <c r="BH191" s="139"/>
      <c r="BI191" s="82" t="str">
        <f>CONCATENATE("Studiepoeng relevant for: ",'Undervisning i fag med krav'!BH191)</f>
        <v xml:space="preserve">Studiepoeng relevant for: </v>
      </c>
      <c r="BJ191" s="82" t="str">
        <f>IF('Undervisning i fag med krav'!BH191=0,"-",BI191)</f>
        <v>-</v>
      </c>
      <c r="BK191" s="136"/>
      <c r="BL191" s="84" t="b">
        <f>OR(BK191='Krav etter opplæringslova'!$B$27,BK191='Krav etter opplæringslova'!$B$30,BK191='Krav etter opplæringslova'!$B$31,BK191='Krav etter opplæringslova'!$B$34)</f>
        <v>0</v>
      </c>
      <c r="BM191" s="84" t="str">
        <f t="shared" si="145"/>
        <v>-</v>
      </c>
      <c r="BN191" s="84">
        <f t="shared" si="146"/>
        <v>30</v>
      </c>
      <c r="BO191" s="78">
        <f t="shared" si="147"/>
        <v>30</v>
      </c>
      <c r="BP191" s="78" t="str">
        <f t="shared" si="148"/>
        <v>Ja, 30 studiepoeng</v>
      </c>
      <c r="BQ191" s="84" t="str">
        <f t="shared" si="149"/>
        <v>Ja, 30 studiepoeng</v>
      </c>
      <c r="BR191" s="101" t="str">
        <f t="shared" si="150"/>
        <v>-</v>
      </c>
      <c r="BS191" s="142"/>
      <c r="BT191" s="82" t="str">
        <f>CONCATENATE("Studiepoeng relevant for: ",'Undervisning i fag med krav'!BS191)</f>
        <v xml:space="preserve">Studiepoeng relevant for: </v>
      </c>
      <c r="BU191" s="82" t="str">
        <f>IF('Undervisning i fag med krav'!BS191=0,"-",BT191)</f>
        <v>-</v>
      </c>
      <c r="BV191" s="136"/>
      <c r="BW191" s="84" t="b">
        <f>OR(BV191='Krav etter opplæringslova'!$B$27,BV191='Krav etter opplæringslova'!$B$30,BV191='Krav etter opplæringslova'!$B$31,BV191='Krav etter opplæringslova'!$B$34)</f>
        <v>0</v>
      </c>
      <c r="BX191" s="84" t="str">
        <f t="shared" si="151"/>
        <v>-</v>
      </c>
      <c r="BY191" s="84">
        <f t="shared" si="152"/>
        <v>30</v>
      </c>
      <c r="BZ191" s="78">
        <f t="shared" si="153"/>
        <v>30</v>
      </c>
      <c r="CA191" s="78" t="str">
        <f t="shared" si="154"/>
        <v>Ja, 30 studiepoeng</v>
      </c>
      <c r="CB191" s="84" t="str">
        <f t="shared" si="155"/>
        <v>Ja, 30 studiepoeng</v>
      </c>
      <c r="CC191" s="101" t="str">
        <f t="shared" si="156"/>
        <v>-</v>
      </c>
      <c r="CD191" s="142"/>
      <c r="CE191" s="82" t="str">
        <f>CONCATENATE("Studiepoeng relevant for: ",'Undervisning i fag med krav'!CD191)</f>
        <v xml:space="preserve">Studiepoeng relevant for: </v>
      </c>
      <c r="CF191" s="82" t="str">
        <f>IF('Undervisning i fag med krav'!CD191=0,"-",CE191)</f>
        <v>-</v>
      </c>
      <c r="CG191" s="136"/>
      <c r="CH191" s="84" t="b">
        <f>OR(CG191='Krav etter opplæringslova'!$B$27,CG191='Krav etter opplæringslova'!$B$30,CG191='Krav etter opplæringslova'!$B$31,CG191='Krav etter opplæringslova'!$B$34)</f>
        <v>0</v>
      </c>
      <c r="CI191" s="84" t="str">
        <f t="shared" si="157"/>
        <v>-</v>
      </c>
      <c r="CJ191" s="84">
        <f t="shared" si="158"/>
        <v>30</v>
      </c>
      <c r="CK191" s="78">
        <f t="shared" si="159"/>
        <v>30</v>
      </c>
      <c r="CL191" s="78" t="str">
        <f t="shared" si="160"/>
        <v>Ja, 30 studiepoeng</v>
      </c>
      <c r="CM191" s="84" t="str">
        <f t="shared" si="161"/>
        <v>Ja, 30 studiepoeng</v>
      </c>
      <c r="CN191" s="106" t="str">
        <f t="shared" si="162"/>
        <v>-</v>
      </c>
      <c r="CO191" s="44"/>
      <c r="CP191" s="45"/>
    </row>
    <row r="192" spans="1:94" s="51" customFormat="1" ht="28.5" x14ac:dyDescent="0.2">
      <c r="A192" s="49">
        <f>'Formell utdanning'!A192</f>
        <v>0</v>
      </c>
      <c r="B192" s="50">
        <f>'Formell utdanning'!B192</f>
        <v>0</v>
      </c>
      <c r="C192" s="94" t="str">
        <f t="shared" si="163"/>
        <v>-</v>
      </c>
      <c r="D192" s="95" t="str">
        <f t="shared" si="164"/>
        <v>-</v>
      </c>
      <c r="E192" s="133"/>
      <c r="F192" s="55" t="str">
        <f>CONCATENATE("Studiepoeng relevant for: ",'Undervisning i fag med krav'!E192)</f>
        <v xml:space="preserve">Studiepoeng relevant for: </v>
      </c>
      <c r="G192" s="82" t="str">
        <f>IF('Undervisning i fag med krav'!E192=0,"-",F192)</f>
        <v>-</v>
      </c>
      <c r="H192" s="136"/>
      <c r="I192" s="84" t="b">
        <f>OR(H192='Krav etter opplæringslova'!$B$27,H192='Krav etter opplæringslova'!$B$30,H192='Krav etter opplæringslova'!$B$31,H192='Krav etter opplæringslova'!$B$34)</f>
        <v>0</v>
      </c>
      <c r="J192" s="84" t="str">
        <f t="shared" si="165"/>
        <v>-</v>
      </c>
      <c r="K192" s="84">
        <f t="shared" si="166"/>
        <v>30</v>
      </c>
      <c r="L192" s="78">
        <f t="shared" si="167"/>
        <v>30</v>
      </c>
      <c r="M192" s="78" t="str">
        <f t="shared" si="120"/>
        <v>Ja, 30 studiepoeng</v>
      </c>
      <c r="N192" s="84" t="str">
        <f t="shared" si="168"/>
        <v>Ja, 30 studiepoeng</v>
      </c>
      <c r="O192" s="99" t="str">
        <f t="shared" si="169"/>
        <v>-</v>
      </c>
      <c r="P192" s="139"/>
      <c r="Q192" s="82" t="str">
        <f>CONCATENATE("Studiepoeng relevant for: ",'Undervisning i fag med krav'!P192)</f>
        <v xml:space="preserve">Studiepoeng relevant for: </v>
      </c>
      <c r="R192" s="82" t="str">
        <f>IF('Undervisning i fag med krav'!P192=0,"-",Q192)</f>
        <v>-</v>
      </c>
      <c r="S192" s="136"/>
      <c r="T192" s="84" t="b">
        <f>OR(S192='Krav etter opplæringslova'!$B$27,S192='Krav etter opplæringslova'!$B$30,S192='Krav etter opplæringslova'!$B$31,S192='Krav etter opplæringslova'!$B$34)</f>
        <v>0</v>
      </c>
      <c r="U192" s="84" t="str">
        <f t="shared" si="121"/>
        <v>-</v>
      </c>
      <c r="V192" s="84">
        <f t="shared" si="122"/>
        <v>30</v>
      </c>
      <c r="W192" s="78">
        <f t="shared" si="123"/>
        <v>30</v>
      </c>
      <c r="X192" s="78" t="str">
        <f t="shared" si="124"/>
        <v>Ja, 30 studiepoeng</v>
      </c>
      <c r="Y192" s="84" t="str">
        <f t="shared" si="125"/>
        <v>Ja, 30 studiepoeng</v>
      </c>
      <c r="Z192" s="99" t="str">
        <f t="shared" si="126"/>
        <v>-</v>
      </c>
      <c r="AA192" s="142"/>
      <c r="AB192" s="82" t="str">
        <f>CONCATENATE("Studiepoeng relevant for: ",'Undervisning i fag med krav'!AA192)</f>
        <v xml:space="preserve">Studiepoeng relevant for: </v>
      </c>
      <c r="AC192" s="82" t="str">
        <f>IF('Undervisning i fag med krav'!AA192=0,"-",AB192)</f>
        <v>-</v>
      </c>
      <c r="AD192" s="136"/>
      <c r="AE192" s="84" t="b">
        <f>OR(AD192='Krav etter opplæringslova'!$B$27,AD192='Krav etter opplæringslova'!$B$30,AD192='Krav etter opplæringslova'!$B$31,AD192='Krav etter opplæringslova'!$B$34)</f>
        <v>0</v>
      </c>
      <c r="AF192" s="84" t="str">
        <f t="shared" si="127"/>
        <v>-</v>
      </c>
      <c r="AG192" s="84">
        <f t="shared" si="128"/>
        <v>30</v>
      </c>
      <c r="AH192" s="78">
        <f t="shared" si="129"/>
        <v>30</v>
      </c>
      <c r="AI192" s="78" t="str">
        <f t="shared" si="130"/>
        <v>Ja, 30 studiepoeng</v>
      </c>
      <c r="AJ192" s="84" t="str">
        <f t="shared" si="131"/>
        <v>Ja, 30 studiepoeng</v>
      </c>
      <c r="AK192" s="99" t="str">
        <f t="shared" si="132"/>
        <v>-</v>
      </c>
      <c r="AL192" s="139"/>
      <c r="AM192" s="82" t="str">
        <f>CONCATENATE("Studiepoeng relevant for: ",'Undervisning i fag med krav'!AL192)</f>
        <v xml:space="preserve">Studiepoeng relevant for: </v>
      </c>
      <c r="AN192" s="82" t="str">
        <f>IF('Undervisning i fag med krav'!AL192=0,"-",AM192)</f>
        <v>-</v>
      </c>
      <c r="AO192" s="136"/>
      <c r="AP192" s="84" t="b">
        <f>OR(AO192='Krav etter opplæringslova'!$B$27,AO192='Krav etter opplæringslova'!$B$30,AO192='Krav etter opplæringslova'!$B$31,AO192='Krav etter opplæringslova'!$B$34)</f>
        <v>0</v>
      </c>
      <c r="AQ192" s="84" t="str">
        <f t="shared" si="133"/>
        <v>-</v>
      </c>
      <c r="AR192" s="84">
        <f t="shared" si="134"/>
        <v>30</v>
      </c>
      <c r="AS192" s="78">
        <f t="shared" si="135"/>
        <v>30</v>
      </c>
      <c r="AT192" s="78" t="str">
        <f t="shared" si="136"/>
        <v>Ja, 30 studiepoeng</v>
      </c>
      <c r="AU192" s="84" t="str">
        <f t="shared" si="137"/>
        <v>Ja, 30 studiepoeng</v>
      </c>
      <c r="AV192" s="99" t="str">
        <f t="shared" si="138"/>
        <v>-</v>
      </c>
      <c r="AW192" s="142"/>
      <c r="AX192" s="82" t="str">
        <f>CONCATENATE("Studiepoeng relevant for: ",'Undervisning i fag med krav'!AW192)</f>
        <v xml:space="preserve">Studiepoeng relevant for: </v>
      </c>
      <c r="AY192" s="82" t="str">
        <f>IF('Undervisning i fag med krav'!AW192=0,"-",AX192)</f>
        <v>-</v>
      </c>
      <c r="AZ192" s="136"/>
      <c r="BA192" s="84" t="b">
        <f>OR(AZ192='Krav etter opplæringslova'!$B$27,AZ192='Krav etter opplæringslova'!$B$30,AZ192='Krav etter opplæringslova'!$B$31,AZ192='Krav etter opplæringslova'!$B$34)</f>
        <v>0</v>
      </c>
      <c r="BB192" s="84" t="str">
        <f t="shared" si="139"/>
        <v>-</v>
      </c>
      <c r="BC192" s="84">
        <f t="shared" si="140"/>
        <v>30</v>
      </c>
      <c r="BD192" s="78">
        <f t="shared" si="141"/>
        <v>30</v>
      </c>
      <c r="BE192" s="78" t="str">
        <f t="shared" si="142"/>
        <v>Ja, 30 studiepoeng</v>
      </c>
      <c r="BF192" s="84" t="str">
        <f t="shared" si="143"/>
        <v>Ja, 30 studiepoeng</v>
      </c>
      <c r="BG192" s="99" t="str">
        <f t="shared" si="144"/>
        <v>-</v>
      </c>
      <c r="BH192" s="139"/>
      <c r="BI192" s="82" t="str">
        <f>CONCATENATE("Studiepoeng relevant for: ",'Undervisning i fag med krav'!BH192)</f>
        <v xml:space="preserve">Studiepoeng relevant for: </v>
      </c>
      <c r="BJ192" s="82" t="str">
        <f>IF('Undervisning i fag med krav'!BH192=0,"-",BI192)</f>
        <v>-</v>
      </c>
      <c r="BK192" s="136"/>
      <c r="BL192" s="84" t="b">
        <f>OR(BK192='Krav etter opplæringslova'!$B$27,BK192='Krav etter opplæringslova'!$B$30,BK192='Krav etter opplæringslova'!$B$31,BK192='Krav etter opplæringslova'!$B$34)</f>
        <v>0</v>
      </c>
      <c r="BM192" s="84" t="str">
        <f t="shared" si="145"/>
        <v>-</v>
      </c>
      <c r="BN192" s="84">
        <f t="shared" si="146"/>
        <v>30</v>
      </c>
      <c r="BO192" s="78">
        <f t="shared" si="147"/>
        <v>30</v>
      </c>
      <c r="BP192" s="78" t="str">
        <f t="shared" si="148"/>
        <v>Ja, 30 studiepoeng</v>
      </c>
      <c r="BQ192" s="84" t="str">
        <f t="shared" si="149"/>
        <v>Ja, 30 studiepoeng</v>
      </c>
      <c r="BR192" s="101" t="str">
        <f t="shared" si="150"/>
        <v>-</v>
      </c>
      <c r="BS192" s="142"/>
      <c r="BT192" s="82" t="str">
        <f>CONCATENATE("Studiepoeng relevant for: ",'Undervisning i fag med krav'!BS192)</f>
        <v xml:space="preserve">Studiepoeng relevant for: </v>
      </c>
      <c r="BU192" s="82" t="str">
        <f>IF('Undervisning i fag med krav'!BS192=0,"-",BT192)</f>
        <v>-</v>
      </c>
      <c r="BV192" s="136"/>
      <c r="BW192" s="84" t="b">
        <f>OR(BV192='Krav etter opplæringslova'!$B$27,BV192='Krav etter opplæringslova'!$B$30,BV192='Krav etter opplæringslova'!$B$31,BV192='Krav etter opplæringslova'!$B$34)</f>
        <v>0</v>
      </c>
      <c r="BX192" s="84" t="str">
        <f t="shared" si="151"/>
        <v>-</v>
      </c>
      <c r="BY192" s="84">
        <f t="shared" si="152"/>
        <v>30</v>
      </c>
      <c r="BZ192" s="78">
        <f t="shared" si="153"/>
        <v>30</v>
      </c>
      <c r="CA192" s="78" t="str">
        <f t="shared" si="154"/>
        <v>Ja, 30 studiepoeng</v>
      </c>
      <c r="CB192" s="84" t="str">
        <f t="shared" si="155"/>
        <v>Ja, 30 studiepoeng</v>
      </c>
      <c r="CC192" s="101" t="str">
        <f t="shared" si="156"/>
        <v>-</v>
      </c>
      <c r="CD192" s="142"/>
      <c r="CE192" s="82" t="str">
        <f>CONCATENATE("Studiepoeng relevant for: ",'Undervisning i fag med krav'!CD192)</f>
        <v xml:space="preserve">Studiepoeng relevant for: </v>
      </c>
      <c r="CF192" s="82" t="str">
        <f>IF('Undervisning i fag med krav'!CD192=0,"-",CE192)</f>
        <v>-</v>
      </c>
      <c r="CG192" s="136"/>
      <c r="CH192" s="84" t="b">
        <f>OR(CG192='Krav etter opplæringslova'!$B$27,CG192='Krav etter opplæringslova'!$B$30,CG192='Krav etter opplæringslova'!$B$31,CG192='Krav etter opplæringslova'!$B$34)</f>
        <v>0</v>
      </c>
      <c r="CI192" s="84" t="str">
        <f t="shared" si="157"/>
        <v>-</v>
      </c>
      <c r="CJ192" s="84">
        <f t="shared" si="158"/>
        <v>30</v>
      </c>
      <c r="CK192" s="78">
        <f t="shared" si="159"/>
        <v>30</v>
      </c>
      <c r="CL192" s="78" t="str">
        <f t="shared" si="160"/>
        <v>Ja, 30 studiepoeng</v>
      </c>
      <c r="CM192" s="84" t="str">
        <f t="shared" si="161"/>
        <v>Ja, 30 studiepoeng</v>
      </c>
      <c r="CN192" s="106" t="str">
        <f t="shared" si="162"/>
        <v>-</v>
      </c>
      <c r="CO192" s="44"/>
      <c r="CP192" s="45"/>
    </row>
    <row r="193" spans="1:94" s="51" customFormat="1" ht="28.5" x14ac:dyDescent="0.2">
      <c r="A193" s="49">
        <f>'Formell utdanning'!A193</f>
        <v>0</v>
      </c>
      <c r="B193" s="50">
        <f>'Formell utdanning'!B193</f>
        <v>0</v>
      </c>
      <c r="C193" s="94" t="str">
        <f t="shared" si="163"/>
        <v>-</v>
      </c>
      <c r="D193" s="95" t="str">
        <f t="shared" si="164"/>
        <v>-</v>
      </c>
      <c r="E193" s="133"/>
      <c r="F193" s="55" t="str">
        <f>CONCATENATE("Studiepoeng relevant for: ",'Undervisning i fag med krav'!E193)</f>
        <v xml:space="preserve">Studiepoeng relevant for: </v>
      </c>
      <c r="G193" s="82" t="str">
        <f>IF('Undervisning i fag med krav'!E193=0,"-",F193)</f>
        <v>-</v>
      </c>
      <c r="H193" s="136"/>
      <c r="I193" s="84" t="b">
        <f>OR(H193='Krav etter opplæringslova'!$B$27,H193='Krav etter opplæringslova'!$B$30,H193='Krav etter opplæringslova'!$B$31,H193='Krav etter opplæringslova'!$B$34)</f>
        <v>0</v>
      </c>
      <c r="J193" s="84" t="str">
        <f t="shared" si="165"/>
        <v>-</v>
      </c>
      <c r="K193" s="84">
        <f t="shared" si="166"/>
        <v>30</v>
      </c>
      <c r="L193" s="78">
        <f t="shared" si="167"/>
        <v>30</v>
      </c>
      <c r="M193" s="78" t="str">
        <f t="shared" si="120"/>
        <v>Ja, 30 studiepoeng</v>
      </c>
      <c r="N193" s="84" t="str">
        <f t="shared" si="168"/>
        <v>Ja, 30 studiepoeng</v>
      </c>
      <c r="O193" s="99" t="str">
        <f t="shared" si="169"/>
        <v>-</v>
      </c>
      <c r="P193" s="139"/>
      <c r="Q193" s="82" t="str">
        <f>CONCATENATE("Studiepoeng relevant for: ",'Undervisning i fag med krav'!P193)</f>
        <v xml:space="preserve">Studiepoeng relevant for: </v>
      </c>
      <c r="R193" s="82" t="str">
        <f>IF('Undervisning i fag med krav'!P193=0,"-",Q193)</f>
        <v>-</v>
      </c>
      <c r="S193" s="136"/>
      <c r="T193" s="84" t="b">
        <f>OR(S193='Krav etter opplæringslova'!$B$27,S193='Krav etter opplæringslova'!$B$30,S193='Krav etter opplæringslova'!$B$31,S193='Krav etter opplæringslova'!$B$34)</f>
        <v>0</v>
      </c>
      <c r="U193" s="84" t="str">
        <f t="shared" si="121"/>
        <v>-</v>
      </c>
      <c r="V193" s="84">
        <f t="shared" si="122"/>
        <v>30</v>
      </c>
      <c r="W193" s="78">
        <f t="shared" si="123"/>
        <v>30</v>
      </c>
      <c r="X193" s="78" t="str">
        <f t="shared" si="124"/>
        <v>Ja, 30 studiepoeng</v>
      </c>
      <c r="Y193" s="84" t="str">
        <f t="shared" si="125"/>
        <v>Ja, 30 studiepoeng</v>
      </c>
      <c r="Z193" s="99" t="str">
        <f t="shared" si="126"/>
        <v>-</v>
      </c>
      <c r="AA193" s="142"/>
      <c r="AB193" s="82" t="str">
        <f>CONCATENATE("Studiepoeng relevant for: ",'Undervisning i fag med krav'!AA193)</f>
        <v xml:space="preserve">Studiepoeng relevant for: </v>
      </c>
      <c r="AC193" s="82" t="str">
        <f>IF('Undervisning i fag med krav'!AA193=0,"-",AB193)</f>
        <v>-</v>
      </c>
      <c r="AD193" s="136"/>
      <c r="AE193" s="84" t="b">
        <f>OR(AD193='Krav etter opplæringslova'!$B$27,AD193='Krav etter opplæringslova'!$B$30,AD193='Krav etter opplæringslova'!$B$31,AD193='Krav etter opplæringslova'!$B$34)</f>
        <v>0</v>
      </c>
      <c r="AF193" s="84" t="str">
        <f t="shared" si="127"/>
        <v>-</v>
      </c>
      <c r="AG193" s="84">
        <f t="shared" si="128"/>
        <v>30</v>
      </c>
      <c r="AH193" s="78">
        <f t="shared" si="129"/>
        <v>30</v>
      </c>
      <c r="AI193" s="78" t="str">
        <f t="shared" si="130"/>
        <v>Ja, 30 studiepoeng</v>
      </c>
      <c r="AJ193" s="84" t="str">
        <f t="shared" si="131"/>
        <v>Ja, 30 studiepoeng</v>
      </c>
      <c r="AK193" s="99" t="str">
        <f t="shared" si="132"/>
        <v>-</v>
      </c>
      <c r="AL193" s="139"/>
      <c r="AM193" s="82" t="str">
        <f>CONCATENATE("Studiepoeng relevant for: ",'Undervisning i fag med krav'!AL193)</f>
        <v xml:space="preserve">Studiepoeng relevant for: </v>
      </c>
      <c r="AN193" s="82" t="str">
        <f>IF('Undervisning i fag med krav'!AL193=0,"-",AM193)</f>
        <v>-</v>
      </c>
      <c r="AO193" s="136"/>
      <c r="AP193" s="84" t="b">
        <f>OR(AO193='Krav etter opplæringslova'!$B$27,AO193='Krav etter opplæringslova'!$B$30,AO193='Krav etter opplæringslova'!$B$31,AO193='Krav etter opplæringslova'!$B$34)</f>
        <v>0</v>
      </c>
      <c r="AQ193" s="84" t="str">
        <f t="shared" si="133"/>
        <v>-</v>
      </c>
      <c r="AR193" s="84">
        <f t="shared" si="134"/>
        <v>30</v>
      </c>
      <c r="AS193" s="78">
        <f t="shared" si="135"/>
        <v>30</v>
      </c>
      <c r="AT193" s="78" t="str">
        <f t="shared" si="136"/>
        <v>Ja, 30 studiepoeng</v>
      </c>
      <c r="AU193" s="84" t="str">
        <f t="shared" si="137"/>
        <v>Ja, 30 studiepoeng</v>
      </c>
      <c r="AV193" s="99" t="str">
        <f t="shared" si="138"/>
        <v>-</v>
      </c>
      <c r="AW193" s="142"/>
      <c r="AX193" s="82" t="str">
        <f>CONCATENATE("Studiepoeng relevant for: ",'Undervisning i fag med krav'!AW193)</f>
        <v xml:space="preserve">Studiepoeng relevant for: </v>
      </c>
      <c r="AY193" s="82" t="str">
        <f>IF('Undervisning i fag med krav'!AW193=0,"-",AX193)</f>
        <v>-</v>
      </c>
      <c r="AZ193" s="136"/>
      <c r="BA193" s="84" t="b">
        <f>OR(AZ193='Krav etter opplæringslova'!$B$27,AZ193='Krav etter opplæringslova'!$B$30,AZ193='Krav etter opplæringslova'!$B$31,AZ193='Krav etter opplæringslova'!$B$34)</f>
        <v>0</v>
      </c>
      <c r="BB193" s="84" t="str">
        <f t="shared" si="139"/>
        <v>-</v>
      </c>
      <c r="BC193" s="84">
        <f t="shared" si="140"/>
        <v>30</v>
      </c>
      <c r="BD193" s="78">
        <f t="shared" si="141"/>
        <v>30</v>
      </c>
      <c r="BE193" s="78" t="str">
        <f t="shared" si="142"/>
        <v>Ja, 30 studiepoeng</v>
      </c>
      <c r="BF193" s="84" t="str">
        <f t="shared" si="143"/>
        <v>Ja, 30 studiepoeng</v>
      </c>
      <c r="BG193" s="99" t="str">
        <f t="shared" si="144"/>
        <v>-</v>
      </c>
      <c r="BH193" s="139"/>
      <c r="BI193" s="82" t="str">
        <f>CONCATENATE("Studiepoeng relevant for: ",'Undervisning i fag med krav'!BH193)</f>
        <v xml:space="preserve">Studiepoeng relevant for: </v>
      </c>
      <c r="BJ193" s="82" t="str">
        <f>IF('Undervisning i fag med krav'!BH193=0,"-",BI193)</f>
        <v>-</v>
      </c>
      <c r="BK193" s="136"/>
      <c r="BL193" s="84" t="b">
        <f>OR(BK193='Krav etter opplæringslova'!$B$27,BK193='Krav etter opplæringslova'!$B$30,BK193='Krav etter opplæringslova'!$B$31,BK193='Krav etter opplæringslova'!$B$34)</f>
        <v>0</v>
      </c>
      <c r="BM193" s="84" t="str">
        <f t="shared" si="145"/>
        <v>-</v>
      </c>
      <c r="BN193" s="84">
        <f t="shared" si="146"/>
        <v>30</v>
      </c>
      <c r="BO193" s="78">
        <f t="shared" si="147"/>
        <v>30</v>
      </c>
      <c r="BP193" s="78" t="str">
        <f t="shared" si="148"/>
        <v>Ja, 30 studiepoeng</v>
      </c>
      <c r="BQ193" s="84" t="str">
        <f t="shared" si="149"/>
        <v>Ja, 30 studiepoeng</v>
      </c>
      <c r="BR193" s="101" t="str">
        <f t="shared" si="150"/>
        <v>-</v>
      </c>
      <c r="BS193" s="142"/>
      <c r="BT193" s="82" t="str">
        <f>CONCATENATE("Studiepoeng relevant for: ",'Undervisning i fag med krav'!BS193)</f>
        <v xml:space="preserve">Studiepoeng relevant for: </v>
      </c>
      <c r="BU193" s="82" t="str">
        <f>IF('Undervisning i fag med krav'!BS193=0,"-",BT193)</f>
        <v>-</v>
      </c>
      <c r="BV193" s="136"/>
      <c r="BW193" s="84" t="b">
        <f>OR(BV193='Krav etter opplæringslova'!$B$27,BV193='Krav etter opplæringslova'!$B$30,BV193='Krav etter opplæringslova'!$B$31,BV193='Krav etter opplæringslova'!$B$34)</f>
        <v>0</v>
      </c>
      <c r="BX193" s="84" t="str">
        <f t="shared" si="151"/>
        <v>-</v>
      </c>
      <c r="BY193" s="84">
        <f t="shared" si="152"/>
        <v>30</v>
      </c>
      <c r="BZ193" s="78">
        <f t="shared" si="153"/>
        <v>30</v>
      </c>
      <c r="CA193" s="78" t="str">
        <f t="shared" si="154"/>
        <v>Ja, 30 studiepoeng</v>
      </c>
      <c r="CB193" s="84" t="str">
        <f t="shared" si="155"/>
        <v>Ja, 30 studiepoeng</v>
      </c>
      <c r="CC193" s="101" t="str">
        <f t="shared" si="156"/>
        <v>-</v>
      </c>
      <c r="CD193" s="142"/>
      <c r="CE193" s="82" t="str">
        <f>CONCATENATE("Studiepoeng relevant for: ",'Undervisning i fag med krav'!CD193)</f>
        <v xml:space="preserve">Studiepoeng relevant for: </v>
      </c>
      <c r="CF193" s="82" t="str">
        <f>IF('Undervisning i fag med krav'!CD193=0,"-",CE193)</f>
        <v>-</v>
      </c>
      <c r="CG193" s="136"/>
      <c r="CH193" s="84" t="b">
        <f>OR(CG193='Krav etter opplæringslova'!$B$27,CG193='Krav etter opplæringslova'!$B$30,CG193='Krav etter opplæringslova'!$B$31,CG193='Krav etter opplæringslova'!$B$34)</f>
        <v>0</v>
      </c>
      <c r="CI193" s="84" t="str">
        <f t="shared" si="157"/>
        <v>-</v>
      </c>
      <c r="CJ193" s="84">
        <f t="shared" si="158"/>
        <v>30</v>
      </c>
      <c r="CK193" s="78">
        <f t="shared" si="159"/>
        <v>30</v>
      </c>
      <c r="CL193" s="78" t="str">
        <f t="shared" si="160"/>
        <v>Ja, 30 studiepoeng</v>
      </c>
      <c r="CM193" s="84" t="str">
        <f t="shared" si="161"/>
        <v>Ja, 30 studiepoeng</v>
      </c>
      <c r="CN193" s="106" t="str">
        <f t="shared" si="162"/>
        <v>-</v>
      </c>
      <c r="CO193" s="44"/>
      <c r="CP193" s="45"/>
    </row>
    <row r="194" spans="1:94" s="51" customFormat="1" ht="28.5" x14ac:dyDescent="0.2">
      <c r="A194" s="49">
        <f>'Formell utdanning'!A194</f>
        <v>0</v>
      </c>
      <c r="B194" s="50">
        <f>'Formell utdanning'!B194</f>
        <v>0</v>
      </c>
      <c r="C194" s="94" t="str">
        <f t="shared" si="163"/>
        <v>-</v>
      </c>
      <c r="D194" s="95" t="str">
        <f t="shared" si="164"/>
        <v>-</v>
      </c>
      <c r="E194" s="133"/>
      <c r="F194" s="55" t="str">
        <f>CONCATENATE("Studiepoeng relevant for: ",'Undervisning i fag med krav'!E194)</f>
        <v xml:space="preserve">Studiepoeng relevant for: </v>
      </c>
      <c r="G194" s="82" t="str">
        <f>IF('Undervisning i fag med krav'!E194=0,"-",F194)</f>
        <v>-</v>
      </c>
      <c r="H194" s="136"/>
      <c r="I194" s="84" t="b">
        <f>OR(H194='Krav etter opplæringslova'!$B$27,H194='Krav etter opplæringslova'!$B$30,H194='Krav etter opplæringslova'!$B$31,H194='Krav etter opplæringslova'!$B$34)</f>
        <v>0</v>
      </c>
      <c r="J194" s="84" t="str">
        <f t="shared" si="165"/>
        <v>-</v>
      </c>
      <c r="K194" s="84">
        <f t="shared" si="166"/>
        <v>30</v>
      </c>
      <c r="L194" s="78">
        <f t="shared" si="167"/>
        <v>30</v>
      </c>
      <c r="M194" s="78" t="str">
        <f t="shared" si="120"/>
        <v>Ja, 30 studiepoeng</v>
      </c>
      <c r="N194" s="84" t="str">
        <f t="shared" si="168"/>
        <v>Ja, 30 studiepoeng</v>
      </c>
      <c r="O194" s="99" t="str">
        <f t="shared" si="169"/>
        <v>-</v>
      </c>
      <c r="P194" s="139"/>
      <c r="Q194" s="82" t="str">
        <f>CONCATENATE("Studiepoeng relevant for: ",'Undervisning i fag med krav'!P194)</f>
        <v xml:space="preserve">Studiepoeng relevant for: </v>
      </c>
      <c r="R194" s="82" t="str">
        <f>IF('Undervisning i fag med krav'!P194=0,"-",Q194)</f>
        <v>-</v>
      </c>
      <c r="S194" s="136"/>
      <c r="T194" s="84" t="b">
        <f>OR(S194='Krav etter opplæringslova'!$B$27,S194='Krav etter opplæringslova'!$B$30,S194='Krav etter opplæringslova'!$B$31,S194='Krav etter opplæringslova'!$B$34)</f>
        <v>0</v>
      </c>
      <c r="U194" s="84" t="str">
        <f t="shared" si="121"/>
        <v>-</v>
      </c>
      <c r="V194" s="84">
        <f t="shared" si="122"/>
        <v>30</v>
      </c>
      <c r="W194" s="78">
        <f t="shared" si="123"/>
        <v>30</v>
      </c>
      <c r="X194" s="78" t="str">
        <f t="shared" si="124"/>
        <v>Ja, 30 studiepoeng</v>
      </c>
      <c r="Y194" s="84" t="str">
        <f t="shared" si="125"/>
        <v>Ja, 30 studiepoeng</v>
      </c>
      <c r="Z194" s="99" t="str">
        <f t="shared" si="126"/>
        <v>-</v>
      </c>
      <c r="AA194" s="142"/>
      <c r="AB194" s="82" t="str">
        <f>CONCATENATE("Studiepoeng relevant for: ",'Undervisning i fag med krav'!AA194)</f>
        <v xml:space="preserve">Studiepoeng relevant for: </v>
      </c>
      <c r="AC194" s="82" t="str">
        <f>IF('Undervisning i fag med krav'!AA194=0,"-",AB194)</f>
        <v>-</v>
      </c>
      <c r="AD194" s="136"/>
      <c r="AE194" s="84" t="b">
        <f>OR(AD194='Krav etter opplæringslova'!$B$27,AD194='Krav etter opplæringslova'!$B$30,AD194='Krav etter opplæringslova'!$B$31,AD194='Krav etter opplæringslova'!$B$34)</f>
        <v>0</v>
      </c>
      <c r="AF194" s="84" t="str">
        <f t="shared" si="127"/>
        <v>-</v>
      </c>
      <c r="AG194" s="84">
        <f t="shared" si="128"/>
        <v>30</v>
      </c>
      <c r="AH194" s="78">
        <f t="shared" si="129"/>
        <v>30</v>
      </c>
      <c r="AI194" s="78" t="str">
        <f t="shared" si="130"/>
        <v>Ja, 30 studiepoeng</v>
      </c>
      <c r="AJ194" s="84" t="str">
        <f t="shared" si="131"/>
        <v>Ja, 30 studiepoeng</v>
      </c>
      <c r="AK194" s="99" t="str">
        <f t="shared" si="132"/>
        <v>-</v>
      </c>
      <c r="AL194" s="139"/>
      <c r="AM194" s="82" t="str">
        <f>CONCATENATE("Studiepoeng relevant for: ",'Undervisning i fag med krav'!AL194)</f>
        <v xml:space="preserve">Studiepoeng relevant for: </v>
      </c>
      <c r="AN194" s="82" t="str">
        <f>IF('Undervisning i fag med krav'!AL194=0,"-",AM194)</f>
        <v>-</v>
      </c>
      <c r="AO194" s="136"/>
      <c r="AP194" s="84" t="b">
        <f>OR(AO194='Krav etter opplæringslova'!$B$27,AO194='Krav etter opplæringslova'!$B$30,AO194='Krav etter opplæringslova'!$B$31,AO194='Krav etter opplæringslova'!$B$34)</f>
        <v>0</v>
      </c>
      <c r="AQ194" s="84" t="str">
        <f t="shared" si="133"/>
        <v>-</v>
      </c>
      <c r="AR194" s="84">
        <f t="shared" si="134"/>
        <v>30</v>
      </c>
      <c r="AS194" s="78">
        <f t="shared" si="135"/>
        <v>30</v>
      </c>
      <c r="AT194" s="78" t="str">
        <f t="shared" si="136"/>
        <v>Ja, 30 studiepoeng</v>
      </c>
      <c r="AU194" s="84" t="str">
        <f t="shared" si="137"/>
        <v>Ja, 30 studiepoeng</v>
      </c>
      <c r="AV194" s="99" t="str">
        <f t="shared" si="138"/>
        <v>-</v>
      </c>
      <c r="AW194" s="142"/>
      <c r="AX194" s="82" t="str">
        <f>CONCATENATE("Studiepoeng relevant for: ",'Undervisning i fag med krav'!AW194)</f>
        <v xml:space="preserve">Studiepoeng relevant for: </v>
      </c>
      <c r="AY194" s="82" t="str">
        <f>IF('Undervisning i fag med krav'!AW194=0,"-",AX194)</f>
        <v>-</v>
      </c>
      <c r="AZ194" s="136"/>
      <c r="BA194" s="84" t="b">
        <f>OR(AZ194='Krav etter opplæringslova'!$B$27,AZ194='Krav etter opplæringslova'!$B$30,AZ194='Krav etter opplæringslova'!$B$31,AZ194='Krav etter opplæringslova'!$B$34)</f>
        <v>0</v>
      </c>
      <c r="BB194" s="84" t="str">
        <f t="shared" si="139"/>
        <v>-</v>
      </c>
      <c r="BC194" s="84">
        <f t="shared" si="140"/>
        <v>30</v>
      </c>
      <c r="BD194" s="78">
        <f t="shared" si="141"/>
        <v>30</v>
      </c>
      <c r="BE194" s="78" t="str">
        <f t="shared" si="142"/>
        <v>Ja, 30 studiepoeng</v>
      </c>
      <c r="BF194" s="84" t="str">
        <f t="shared" si="143"/>
        <v>Ja, 30 studiepoeng</v>
      </c>
      <c r="BG194" s="99" t="str">
        <f t="shared" si="144"/>
        <v>-</v>
      </c>
      <c r="BH194" s="139"/>
      <c r="BI194" s="82" t="str">
        <f>CONCATENATE("Studiepoeng relevant for: ",'Undervisning i fag med krav'!BH194)</f>
        <v xml:space="preserve">Studiepoeng relevant for: </v>
      </c>
      <c r="BJ194" s="82" t="str">
        <f>IF('Undervisning i fag med krav'!BH194=0,"-",BI194)</f>
        <v>-</v>
      </c>
      <c r="BK194" s="136"/>
      <c r="BL194" s="84" t="b">
        <f>OR(BK194='Krav etter opplæringslova'!$B$27,BK194='Krav etter opplæringslova'!$B$30,BK194='Krav etter opplæringslova'!$B$31,BK194='Krav etter opplæringslova'!$B$34)</f>
        <v>0</v>
      </c>
      <c r="BM194" s="84" t="str">
        <f t="shared" si="145"/>
        <v>-</v>
      </c>
      <c r="BN194" s="84">
        <f t="shared" si="146"/>
        <v>30</v>
      </c>
      <c r="BO194" s="78">
        <f t="shared" si="147"/>
        <v>30</v>
      </c>
      <c r="BP194" s="78" t="str">
        <f t="shared" si="148"/>
        <v>Ja, 30 studiepoeng</v>
      </c>
      <c r="BQ194" s="84" t="str">
        <f t="shared" si="149"/>
        <v>Ja, 30 studiepoeng</v>
      </c>
      <c r="BR194" s="101" t="str">
        <f t="shared" si="150"/>
        <v>-</v>
      </c>
      <c r="BS194" s="142"/>
      <c r="BT194" s="82" t="str">
        <f>CONCATENATE("Studiepoeng relevant for: ",'Undervisning i fag med krav'!BS194)</f>
        <v xml:space="preserve">Studiepoeng relevant for: </v>
      </c>
      <c r="BU194" s="82" t="str">
        <f>IF('Undervisning i fag med krav'!BS194=0,"-",BT194)</f>
        <v>-</v>
      </c>
      <c r="BV194" s="136"/>
      <c r="BW194" s="84" t="b">
        <f>OR(BV194='Krav etter opplæringslova'!$B$27,BV194='Krav etter opplæringslova'!$B$30,BV194='Krav etter opplæringslova'!$B$31,BV194='Krav etter opplæringslova'!$B$34)</f>
        <v>0</v>
      </c>
      <c r="BX194" s="84" t="str">
        <f t="shared" si="151"/>
        <v>-</v>
      </c>
      <c r="BY194" s="84">
        <f t="shared" si="152"/>
        <v>30</v>
      </c>
      <c r="BZ194" s="78">
        <f t="shared" si="153"/>
        <v>30</v>
      </c>
      <c r="CA194" s="78" t="str">
        <f t="shared" si="154"/>
        <v>Ja, 30 studiepoeng</v>
      </c>
      <c r="CB194" s="84" t="str">
        <f t="shared" si="155"/>
        <v>Ja, 30 studiepoeng</v>
      </c>
      <c r="CC194" s="101" t="str">
        <f t="shared" si="156"/>
        <v>-</v>
      </c>
      <c r="CD194" s="142"/>
      <c r="CE194" s="82" t="str">
        <f>CONCATENATE("Studiepoeng relevant for: ",'Undervisning i fag med krav'!CD194)</f>
        <v xml:space="preserve">Studiepoeng relevant for: </v>
      </c>
      <c r="CF194" s="82" t="str">
        <f>IF('Undervisning i fag med krav'!CD194=0,"-",CE194)</f>
        <v>-</v>
      </c>
      <c r="CG194" s="136"/>
      <c r="CH194" s="84" t="b">
        <f>OR(CG194='Krav etter opplæringslova'!$B$27,CG194='Krav etter opplæringslova'!$B$30,CG194='Krav etter opplæringslova'!$B$31,CG194='Krav etter opplæringslova'!$B$34)</f>
        <v>0</v>
      </c>
      <c r="CI194" s="84" t="str">
        <f t="shared" si="157"/>
        <v>-</v>
      </c>
      <c r="CJ194" s="84">
        <f t="shared" si="158"/>
        <v>30</v>
      </c>
      <c r="CK194" s="78">
        <f t="shared" si="159"/>
        <v>30</v>
      </c>
      <c r="CL194" s="78" t="str">
        <f t="shared" si="160"/>
        <v>Ja, 30 studiepoeng</v>
      </c>
      <c r="CM194" s="84" t="str">
        <f t="shared" si="161"/>
        <v>Ja, 30 studiepoeng</v>
      </c>
      <c r="CN194" s="106" t="str">
        <f t="shared" si="162"/>
        <v>-</v>
      </c>
      <c r="CO194" s="44"/>
      <c r="CP194" s="45"/>
    </row>
    <row r="195" spans="1:94" s="51" customFormat="1" ht="28.5" x14ac:dyDescent="0.2">
      <c r="A195" s="49">
        <f>'Formell utdanning'!A195</f>
        <v>0</v>
      </c>
      <c r="B195" s="50">
        <f>'Formell utdanning'!B195</f>
        <v>0</v>
      </c>
      <c r="C195" s="94" t="str">
        <f t="shared" si="163"/>
        <v>-</v>
      </c>
      <c r="D195" s="95" t="str">
        <f t="shared" si="164"/>
        <v>-</v>
      </c>
      <c r="E195" s="133"/>
      <c r="F195" s="55" t="str">
        <f>CONCATENATE("Studiepoeng relevant for: ",'Undervisning i fag med krav'!E195)</f>
        <v xml:space="preserve">Studiepoeng relevant for: </v>
      </c>
      <c r="G195" s="82" t="str">
        <f>IF('Undervisning i fag med krav'!E195=0,"-",F195)</f>
        <v>-</v>
      </c>
      <c r="H195" s="136"/>
      <c r="I195" s="84" t="b">
        <f>OR(H195='Krav etter opplæringslova'!$B$27,H195='Krav etter opplæringslova'!$B$30,H195='Krav etter opplæringslova'!$B$31,H195='Krav etter opplæringslova'!$B$34)</f>
        <v>0</v>
      </c>
      <c r="J195" s="84" t="str">
        <f t="shared" si="165"/>
        <v>-</v>
      </c>
      <c r="K195" s="84">
        <f t="shared" si="166"/>
        <v>30</v>
      </c>
      <c r="L195" s="78">
        <f t="shared" si="167"/>
        <v>30</v>
      </c>
      <c r="M195" s="78" t="str">
        <f t="shared" si="120"/>
        <v>Ja, 30 studiepoeng</v>
      </c>
      <c r="N195" s="84" t="str">
        <f t="shared" si="168"/>
        <v>Ja, 30 studiepoeng</v>
      </c>
      <c r="O195" s="99" t="str">
        <f t="shared" si="169"/>
        <v>-</v>
      </c>
      <c r="P195" s="139"/>
      <c r="Q195" s="82" t="str">
        <f>CONCATENATE("Studiepoeng relevant for: ",'Undervisning i fag med krav'!P195)</f>
        <v xml:space="preserve">Studiepoeng relevant for: </v>
      </c>
      <c r="R195" s="82" t="str">
        <f>IF('Undervisning i fag med krav'!P195=0,"-",Q195)</f>
        <v>-</v>
      </c>
      <c r="S195" s="136"/>
      <c r="T195" s="84" t="b">
        <f>OR(S195='Krav etter opplæringslova'!$B$27,S195='Krav etter opplæringslova'!$B$30,S195='Krav etter opplæringslova'!$B$31,S195='Krav etter opplæringslova'!$B$34)</f>
        <v>0</v>
      </c>
      <c r="U195" s="84" t="str">
        <f t="shared" si="121"/>
        <v>-</v>
      </c>
      <c r="V195" s="84">
        <f t="shared" si="122"/>
        <v>30</v>
      </c>
      <c r="W195" s="78">
        <f t="shared" si="123"/>
        <v>30</v>
      </c>
      <c r="X195" s="78" t="str">
        <f t="shared" si="124"/>
        <v>Ja, 30 studiepoeng</v>
      </c>
      <c r="Y195" s="84" t="str">
        <f t="shared" si="125"/>
        <v>Ja, 30 studiepoeng</v>
      </c>
      <c r="Z195" s="99" t="str">
        <f t="shared" si="126"/>
        <v>-</v>
      </c>
      <c r="AA195" s="142"/>
      <c r="AB195" s="82" t="str">
        <f>CONCATENATE("Studiepoeng relevant for: ",'Undervisning i fag med krav'!AA195)</f>
        <v xml:space="preserve">Studiepoeng relevant for: </v>
      </c>
      <c r="AC195" s="82" t="str">
        <f>IF('Undervisning i fag med krav'!AA195=0,"-",AB195)</f>
        <v>-</v>
      </c>
      <c r="AD195" s="136"/>
      <c r="AE195" s="84" t="b">
        <f>OR(AD195='Krav etter opplæringslova'!$B$27,AD195='Krav etter opplæringslova'!$B$30,AD195='Krav etter opplæringslova'!$B$31,AD195='Krav etter opplæringslova'!$B$34)</f>
        <v>0</v>
      </c>
      <c r="AF195" s="84" t="str">
        <f t="shared" si="127"/>
        <v>-</v>
      </c>
      <c r="AG195" s="84">
        <f t="shared" si="128"/>
        <v>30</v>
      </c>
      <c r="AH195" s="78">
        <f t="shared" si="129"/>
        <v>30</v>
      </c>
      <c r="AI195" s="78" t="str">
        <f t="shared" si="130"/>
        <v>Ja, 30 studiepoeng</v>
      </c>
      <c r="AJ195" s="84" t="str">
        <f t="shared" si="131"/>
        <v>Ja, 30 studiepoeng</v>
      </c>
      <c r="AK195" s="99" t="str">
        <f t="shared" si="132"/>
        <v>-</v>
      </c>
      <c r="AL195" s="139"/>
      <c r="AM195" s="82" t="str">
        <f>CONCATENATE("Studiepoeng relevant for: ",'Undervisning i fag med krav'!AL195)</f>
        <v xml:space="preserve">Studiepoeng relevant for: </v>
      </c>
      <c r="AN195" s="82" t="str">
        <f>IF('Undervisning i fag med krav'!AL195=0,"-",AM195)</f>
        <v>-</v>
      </c>
      <c r="AO195" s="136"/>
      <c r="AP195" s="84" t="b">
        <f>OR(AO195='Krav etter opplæringslova'!$B$27,AO195='Krav etter opplæringslova'!$B$30,AO195='Krav etter opplæringslova'!$B$31,AO195='Krav etter opplæringslova'!$B$34)</f>
        <v>0</v>
      </c>
      <c r="AQ195" s="84" t="str">
        <f t="shared" si="133"/>
        <v>-</v>
      </c>
      <c r="AR195" s="84">
        <f t="shared" si="134"/>
        <v>30</v>
      </c>
      <c r="AS195" s="78">
        <f t="shared" si="135"/>
        <v>30</v>
      </c>
      <c r="AT195" s="78" t="str">
        <f t="shared" si="136"/>
        <v>Ja, 30 studiepoeng</v>
      </c>
      <c r="AU195" s="84" t="str">
        <f t="shared" si="137"/>
        <v>Ja, 30 studiepoeng</v>
      </c>
      <c r="AV195" s="99" t="str">
        <f t="shared" si="138"/>
        <v>-</v>
      </c>
      <c r="AW195" s="142"/>
      <c r="AX195" s="82" t="str">
        <f>CONCATENATE("Studiepoeng relevant for: ",'Undervisning i fag med krav'!AW195)</f>
        <v xml:space="preserve">Studiepoeng relevant for: </v>
      </c>
      <c r="AY195" s="82" t="str">
        <f>IF('Undervisning i fag med krav'!AW195=0,"-",AX195)</f>
        <v>-</v>
      </c>
      <c r="AZ195" s="136"/>
      <c r="BA195" s="84" t="b">
        <f>OR(AZ195='Krav etter opplæringslova'!$B$27,AZ195='Krav etter opplæringslova'!$B$30,AZ195='Krav etter opplæringslova'!$B$31,AZ195='Krav etter opplæringslova'!$B$34)</f>
        <v>0</v>
      </c>
      <c r="BB195" s="84" t="str">
        <f t="shared" si="139"/>
        <v>-</v>
      </c>
      <c r="BC195" s="84">
        <f t="shared" si="140"/>
        <v>30</v>
      </c>
      <c r="BD195" s="78">
        <f t="shared" si="141"/>
        <v>30</v>
      </c>
      <c r="BE195" s="78" t="str">
        <f t="shared" si="142"/>
        <v>Ja, 30 studiepoeng</v>
      </c>
      <c r="BF195" s="84" t="str">
        <f t="shared" si="143"/>
        <v>Ja, 30 studiepoeng</v>
      </c>
      <c r="BG195" s="99" t="str">
        <f t="shared" si="144"/>
        <v>-</v>
      </c>
      <c r="BH195" s="139"/>
      <c r="BI195" s="82" t="str">
        <f>CONCATENATE("Studiepoeng relevant for: ",'Undervisning i fag med krav'!BH195)</f>
        <v xml:space="preserve">Studiepoeng relevant for: </v>
      </c>
      <c r="BJ195" s="82" t="str">
        <f>IF('Undervisning i fag med krav'!BH195=0,"-",BI195)</f>
        <v>-</v>
      </c>
      <c r="BK195" s="136"/>
      <c r="BL195" s="84" t="b">
        <f>OR(BK195='Krav etter opplæringslova'!$B$27,BK195='Krav etter opplæringslova'!$B$30,BK195='Krav etter opplæringslova'!$B$31,BK195='Krav etter opplæringslova'!$B$34)</f>
        <v>0</v>
      </c>
      <c r="BM195" s="84" t="str">
        <f t="shared" si="145"/>
        <v>-</v>
      </c>
      <c r="BN195" s="84">
        <f t="shared" si="146"/>
        <v>30</v>
      </c>
      <c r="BO195" s="78">
        <f t="shared" si="147"/>
        <v>30</v>
      </c>
      <c r="BP195" s="78" t="str">
        <f t="shared" si="148"/>
        <v>Ja, 30 studiepoeng</v>
      </c>
      <c r="BQ195" s="84" t="str">
        <f t="shared" si="149"/>
        <v>Ja, 30 studiepoeng</v>
      </c>
      <c r="BR195" s="101" t="str">
        <f t="shared" si="150"/>
        <v>-</v>
      </c>
      <c r="BS195" s="142"/>
      <c r="BT195" s="82" t="str">
        <f>CONCATENATE("Studiepoeng relevant for: ",'Undervisning i fag med krav'!BS195)</f>
        <v xml:space="preserve">Studiepoeng relevant for: </v>
      </c>
      <c r="BU195" s="82" t="str">
        <f>IF('Undervisning i fag med krav'!BS195=0,"-",BT195)</f>
        <v>-</v>
      </c>
      <c r="BV195" s="136"/>
      <c r="BW195" s="84" t="b">
        <f>OR(BV195='Krav etter opplæringslova'!$B$27,BV195='Krav etter opplæringslova'!$B$30,BV195='Krav etter opplæringslova'!$B$31,BV195='Krav etter opplæringslova'!$B$34)</f>
        <v>0</v>
      </c>
      <c r="BX195" s="84" t="str">
        <f t="shared" si="151"/>
        <v>-</v>
      </c>
      <c r="BY195" s="84">
        <f t="shared" si="152"/>
        <v>30</v>
      </c>
      <c r="BZ195" s="78">
        <f t="shared" si="153"/>
        <v>30</v>
      </c>
      <c r="CA195" s="78" t="str">
        <f t="shared" si="154"/>
        <v>Ja, 30 studiepoeng</v>
      </c>
      <c r="CB195" s="84" t="str">
        <f t="shared" si="155"/>
        <v>Ja, 30 studiepoeng</v>
      </c>
      <c r="CC195" s="101" t="str">
        <f t="shared" si="156"/>
        <v>-</v>
      </c>
      <c r="CD195" s="142"/>
      <c r="CE195" s="82" t="str">
        <f>CONCATENATE("Studiepoeng relevant for: ",'Undervisning i fag med krav'!CD195)</f>
        <v xml:space="preserve">Studiepoeng relevant for: </v>
      </c>
      <c r="CF195" s="82" t="str">
        <f>IF('Undervisning i fag med krav'!CD195=0,"-",CE195)</f>
        <v>-</v>
      </c>
      <c r="CG195" s="136"/>
      <c r="CH195" s="84" t="b">
        <f>OR(CG195='Krav etter opplæringslova'!$B$27,CG195='Krav etter opplæringslova'!$B$30,CG195='Krav etter opplæringslova'!$B$31,CG195='Krav etter opplæringslova'!$B$34)</f>
        <v>0</v>
      </c>
      <c r="CI195" s="84" t="str">
        <f t="shared" si="157"/>
        <v>-</v>
      </c>
      <c r="CJ195" s="84">
        <f t="shared" si="158"/>
        <v>30</v>
      </c>
      <c r="CK195" s="78">
        <f t="shared" si="159"/>
        <v>30</v>
      </c>
      <c r="CL195" s="78" t="str">
        <f t="shared" si="160"/>
        <v>Ja, 30 studiepoeng</v>
      </c>
      <c r="CM195" s="84" t="str">
        <f t="shared" si="161"/>
        <v>Ja, 30 studiepoeng</v>
      </c>
      <c r="CN195" s="106" t="str">
        <f t="shared" si="162"/>
        <v>-</v>
      </c>
      <c r="CO195" s="44"/>
      <c r="CP195" s="45"/>
    </row>
    <row r="196" spans="1:94" s="51" customFormat="1" ht="28.5" x14ac:dyDescent="0.2">
      <c r="A196" s="49">
        <f>'Formell utdanning'!A196</f>
        <v>0</v>
      </c>
      <c r="B196" s="50">
        <f>'Formell utdanning'!B196</f>
        <v>0</v>
      </c>
      <c r="C196" s="94" t="str">
        <f t="shared" si="163"/>
        <v>-</v>
      </c>
      <c r="D196" s="95" t="str">
        <f t="shared" si="164"/>
        <v>-</v>
      </c>
      <c r="E196" s="133"/>
      <c r="F196" s="55" t="str">
        <f>CONCATENATE("Studiepoeng relevant for: ",'Undervisning i fag med krav'!E196)</f>
        <v xml:space="preserve">Studiepoeng relevant for: </v>
      </c>
      <c r="G196" s="82" t="str">
        <f>IF('Undervisning i fag med krav'!E196=0,"-",F196)</f>
        <v>-</v>
      </c>
      <c r="H196" s="136"/>
      <c r="I196" s="84" t="b">
        <f>OR(H196='Krav etter opplæringslova'!$B$27,H196='Krav etter opplæringslova'!$B$30,H196='Krav etter opplæringslova'!$B$31,H196='Krav etter opplæringslova'!$B$34)</f>
        <v>0</v>
      </c>
      <c r="J196" s="84" t="str">
        <f t="shared" si="165"/>
        <v>-</v>
      </c>
      <c r="K196" s="84">
        <f t="shared" si="166"/>
        <v>30</v>
      </c>
      <c r="L196" s="78">
        <f t="shared" si="167"/>
        <v>30</v>
      </c>
      <c r="M196" s="78" t="str">
        <f t="shared" si="120"/>
        <v>Ja, 30 studiepoeng</v>
      </c>
      <c r="N196" s="84" t="str">
        <f t="shared" si="168"/>
        <v>Ja, 30 studiepoeng</v>
      </c>
      <c r="O196" s="99" t="str">
        <f t="shared" si="169"/>
        <v>-</v>
      </c>
      <c r="P196" s="139"/>
      <c r="Q196" s="82" t="str">
        <f>CONCATENATE("Studiepoeng relevant for: ",'Undervisning i fag med krav'!P196)</f>
        <v xml:space="preserve">Studiepoeng relevant for: </v>
      </c>
      <c r="R196" s="82" t="str">
        <f>IF('Undervisning i fag med krav'!P196=0,"-",Q196)</f>
        <v>-</v>
      </c>
      <c r="S196" s="136"/>
      <c r="T196" s="84" t="b">
        <f>OR(S196='Krav etter opplæringslova'!$B$27,S196='Krav etter opplæringslova'!$B$30,S196='Krav etter opplæringslova'!$B$31,S196='Krav etter opplæringslova'!$B$34)</f>
        <v>0</v>
      </c>
      <c r="U196" s="84" t="str">
        <f t="shared" si="121"/>
        <v>-</v>
      </c>
      <c r="V196" s="84">
        <f t="shared" si="122"/>
        <v>30</v>
      </c>
      <c r="W196" s="78">
        <f t="shared" si="123"/>
        <v>30</v>
      </c>
      <c r="X196" s="78" t="str">
        <f t="shared" si="124"/>
        <v>Ja, 30 studiepoeng</v>
      </c>
      <c r="Y196" s="84" t="str">
        <f t="shared" si="125"/>
        <v>Ja, 30 studiepoeng</v>
      </c>
      <c r="Z196" s="99" t="str">
        <f t="shared" si="126"/>
        <v>-</v>
      </c>
      <c r="AA196" s="142"/>
      <c r="AB196" s="82" t="str">
        <f>CONCATENATE("Studiepoeng relevant for: ",'Undervisning i fag med krav'!AA196)</f>
        <v xml:space="preserve">Studiepoeng relevant for: </v>
      </c>
      <c r="AC196" s="82" t="str">
        <f>IF('Undervisning i fag med krav'!AA196=0,"-",AB196)</f>
        <v>-</v>
      </c>
      <c r="AD196" s="136"/>
      <c r="AE196" s="84" t="b">
        <f>OR(AD196='Krav etter opplæringslova'!$B$27,AD196='Krav etter opplæringslova'!$B$30,AD196='Krav etter opplæringslova'!$B$31,AD196='Krav etter opplæringslova'!$B$34)</f>
        <v>0</v>
      </c>
      <c r="AF196" s="84" t="str">
        <f t="shared" si="127"/>
        <v>-</v>
      </c>
      <c r="AG196" s="84">
        <f t="shared" si="128"/>
        <v>30</v>
      </c>
      <c r="AH196" s="78">
        <f t="shared" si="129"/>
        <v>30</v>
      </c>
      <c r="AI196" s="78" t="str">
        <f t="shared" si="130"/>
        <v>Ja, 30 studiepoeng</v>
      </c>
      <c r="AJ196" s="84" t="str">
        <f t="shared" si="131"/>
        <v>Ja, 30 studiepoeng</v>
      </c>
      <c r="AK196" s="99" t="str">
        <f t="shared" si="132"/>
        <v>-</v>
      </c>
      <c r="AL196" s="139"/>
      <c r="AM196" s="82" t="str">
        <f>CONCATENATE("Studiepoeng relevant for: ",'Undervisning i fag med krav'!AL196)</f>
        <v xml:space="preserve">Studiepoeng relevant for: </v>
      </c>
      <c r="AN196" s="82" t="str">
        <f>IF('Undervisning i fag med krav'!AL196=0,"-",AM196)</f>
        <v>-</v>
      </c>
      <c r="AO196" s="136"/>
      <c r="AP196" s="84" t="b">
        <f>OR(AO196='Krav etter opplæringslova'!$B$27,AO196='Krav etter opplæringslova'!$B$30,AO196='Krav etter opplæringslova'!$B$31,AO196='Krav etter opplæringslova'!$B$34)</f>
        <v>0</v>
      </c>
      <c r="AQ196" s="84" t="str">
        <f t="shared" si="133"/>
        <v>-</v>
      </c>
      <c r="AR196" s="84">
        <f t="shared" si="134"/>
        <v>30</v>
      </c>
      <c r="AS196" s="78">
        <f t="shared" si="135"/>
        <v>30</v>
      </c>
      <c r="AT196" s="78" t="str">
        <f t="shared" si="136"/>
        <v>Ja, 30 studiepoeng</v>
      </c>
      <c r="AU196" s="84" t="str">
        <f t="shared" si="137"/>
        <v>Ja, 30 studiepoeng</v>
      </c>
      <c r="AV196" s="99" t="str">
        <f t="shared" si="138"/>
        <v>-</v>
      </c>
      <c r="AW196" s="142"/>
      <c r="AX196" s="82" t="str">
        <f>CONCATENATE("Studiepoeng relevant for: ",'Undervisning i fag med krav'!AW196)</f>
        <v xml:space="preserve">Studiepoeng relevant for: </v>
      </c>
      <c r="AY196" s="82" t="str">
        <f>IF('Undervisning i fag med krav'!AW196=0,"-",AX196)</f>
        <v>-</v>
      </c>
      <c r="AZ196" s="136"/>
      <c r="BA196" s="84" t="b">
        <f>OR(AZ196='Krav etter opplæringslova'!$B$27,AZ196='Krav etter opplæringslova'!$B$30,AZ196='Krav etter opplæringslova'!$B$31,AZ196='Krav etter opplæringslova'!$B$34)</f>
        <v>0</v>
      </c>
      <c r="BB196" s="84" t="str">
        <f t="shared" si="139"/>
        <v>-</v>
      </c>
      <c r="BC196" s="84">
        <f t="shared" si="140"/>
        <v>30</v>
      </c>
      <c r="BD196" s="78">
        <f t="shared" si="141"/>
        <v>30</v>
      </c>
      <c r="BE196" s="78" t="str">
        <f t="shared" si="142"/>
        <v>Ja, 30 studiepoeng</v>
      </c>
      <c r="BF196" s="84" t="str">
        <f t="shared" si="143"/>
        <v>Ja, 30 studiepoeng</v>
      </c>
      <c r="BG196" s="99" t="str">
        <f t="shared" si="144"/>
        <v>-</v>
      </c>
      <c r="BH196" s="139"/>
      <c r="BI196" s="82" t="str">
        <f>CONCATENATE("Studiepoeng relevant for: ",'Undervisning i fag med krav'!BH196)</f>
        <v xml:space="preserve">Studiepoeng relevant for: </v>
      </c>
      <c r="BJ196" s="82" t="str">
        <f>IF('Undervisning i fag med krav'!BH196=0,"-",BI196)</f>
        <v>-</v>
      </c>
      <c r="BK196" s="136"/>
      <c r="BL196" s="84" t="b">
        <f>OR(BK196='Krav etter opplæringslova'!$B$27,BK196='Krav etter opplæringslova'!$B$30,BK196='Krav etter opplæringslova'!$B$31,BK196='Krav etter opplæringslova'!$B$34)</f>
        <v>0</v>
      </c>
      <c r="BM196" s="84" t="str">
        <f t="shared" si="145"/>
        <v>-</v>
      </c>
      <c r="BN196" s="84">
        <f t="shared" si="146"/>
        <v>30</v>
      </c>
      <c r="BO196" s="78">
        <f t="shared" si="147"/>
        <v>30</v>
      </c>
      <c r="BP196" s="78" t="str">
        <f t="shared" si="148"/>
        <v>Ja, 30 studiepoeng</v>
      </c>
      <c r="BQ196" s="84" t="str">
        <f t="shared" si="149"/>
        <v>Ja, 30 studiepoeng</v>
      </c>
      <c r="BR196" s="101" t="str">
        <f t="shared" si="150"/>
        <v>-</v>
      </c>
      <c r="BS196" s="142"/>
      <c r="BT196" s="82" t="str">
        <f>CONCATENATE("Studiepoeng relevant for: ",'Undervisning i fag med krav'!BS196)</f>
        <v xml:space="preserve">Studiepoeng relevant for: </v>
      </c>
      <c r="BU196" s="82" t="str">
        <f>IF('Undervisning i fag med krav'!BS196=0,"-",BT196)</f>
        <v>-</v>
      </c>
      <c r="BV196" s="136"/>
      <c r="BW196" s="84" t="b">
        <f>OR(BV196='Krav etter opplæringslova'!$B$27,BV196='Krav etter opplæringslova'!$B$30,BV196='Krav etter opplæringslova'!$B$31,BV196='Krav etter opplæringslova'!$B$34)</f>
        <v>0</v>
      </c>
      <c r="BX196" s="84" t="str">
        <f t="shared" si="151"/>
        <v>-</v>
      </c>
      <c r="BY196" s="84">
        <f t="shared" si="152"/>
        <v>30</v>
      </c>
      <c r="BZ196" s="78">
        <f t="shared" si="153"/>
        <v>30</v>
      </c>
      <c r="CA196" s="78" t="str">
        <f t="shared" si="154"/>
        <v>Ja, 30 studiepoeng</v>
      </c>
      <c r="CB196" s="84" t="str">
        <f t="shared" si="155"/>
        <v>Ja, 30 studiepoeng</v>
      </c>
      <c r="CC196" s="101" t="str">
        <f t="shared" si="156"/>
        <v>-</v>
      </c>
      <c r="CD196" s="142"/>
      <c r="CE196" s="82" t="str">
        <f>CONCATENATE("Studiepoeng relevant for: ",'Undervisning i fag med krav'!CD196)</f>
        <v xml:space="preserve">Studiepoeng relevant for: </v>
      </c>
      <c r="CF196" s="82" t="str">
        <f>IF('Undervisning i fag med krav'!CD196=0,"-",CE196)</f>
        <v>-</v>
      </c>
      <c r="CG196" s="136"/>
      <c r="CH196" s="84" t="b">
        <f>OR(CG196='Krav etter opplæringslova'!$B$27,CG196='Krav etter opplæringslova'!$B$30,CG196='Krav etter opplæringslova'!$B$31,CG196='Krav etter opplæringslova'!$B$34)</f>
        <v>0</v>
      </c>
      <c r="CI196" s="84" t="str">
        <f t="shared" si="157"/>
        <v>-</v>
      </c>
      <c r="CJ196" s="84">
        <f t="shared" si="158"/>
        <v>30</v>
      </c>
      <c r="CK196" s="78">
        <f t="shared" si="159"/>
        <v>30</v>
      </c>
      <c r="CL196" s="78" t="str">
        <f t="shared" si="160"/>
        <v>Ja, 30 studiepoeng</v>
      </c>
      <c r="CM196" s="84" t="str">
        <f t="shared" si="161"/>
        <v>Ja, 30 studiepoeng</v>
      </c>
      <c r="CN196" s="106" t="str">
        <f t="shared" si="162"/>
        <v>-</v>
      </c>
      <c r="CO196" s="44"/>
      <c r="CP196" s="45"/>
    </row>
    <row r="197" spans="1:94" s="51" customFormat="1" ht="28.5" x14ac:dyDescent="0.2">
      <c r="A197" s="49">
        <f>'Formell utdanning'!A197</f>
        <v>0</v>
      </c>
      <c r="B197" s="50">
        <f>'Formell utdanning'!B197</f>
        <v>0</v>
      </c>
      <c r="C197" s="94" t="str">
        <f t="shared" si="163"/>
        <v>-</v>
      </c>
      <c r="D197" s="95" t="str">
        <f t="shared" si="164"/>
        <v>-</v>
      </c>
      <c r="E197" s="133"/>
      <c r="F197" s="55" t="str">
        <f>CONCATENATE("Studiepoeng relevant for: ",'Undervisning i fag med krav'!E197)</f>
        <v xml:space="preserve">Studiepoeng relevant for: </v>
      </c>
      <c r="G197" s="82" t="str">
        <f>IF('Undervisning i fag med krav'!E197=0,"-",F197)</f>
        <v>-</v>
      </c>
      <c r="H197" s="136"/>
      <c r="I197" s="84" t="b">
        <f>OR(H197='Krav etter opplæringslova'!$B$27,H197='Krav etter opplæringslova'!$B$30,H197='Krav etter opplæringslova'!$B$31,H197='Krav etter opplæringslova'!$B$34)</f>
        <v>0</v>
      </c>
      <c r="J197" s="84" t="str">
        <f t="shared" si="165"/>
        <v>-</v>
      </c>
      <c r="K197" s="84">
        <f t="shared" si="166"/>
        <v>30</v>
      </c>
      <c r="L197" s="78">
        <f t="shared" si="167"/>
        <v>30</v>
      </c>
      <c r="M197" s="78" t="str">
        <f t="shared" ref="M197:M260" si="170">CONCATENATE("Ja, ",L197, " studiepoeng")</f>
        <v>Ja, 30 studiepoeng</v>
      </c>
      <c r="N197" s="84" t="str">
        <f t="shared" si="168"/>
        <v>Ja, 30 studiepoeng</v>
      </c>
      <c r="O197" s="99" t="str">
        <f t="shared" si="169"/>
        <v>-</v>
      </c>
      <c r="P197" s="139"/>
      <c r="Q197" s="82" t="str">
        <f>CONCATENATE("Studiepoeng relevant for: ",'Undervisning i fag med krav'!P197)</f>
        <v xml:space="preserve">Studiepoeng relevant for: </v>
      </c>
      <c r="R197" s="82" t="str">
        <f>IF('Undervisning i fag med krav'!P197=0,"-",Q197)</f>
        <v>-</v>
      </c>
      <c r="S197" s="136"/>
      <c r="T197" s="84" t="b">
        <f>OR(S197='Krav etter opplæringslova'!$B$27,S197='Krav etter opplæringslova'!$B$30,S197='Krav etter opplæringslova'!$B$31,S197='Krav etter opplæringslova'!$B$34)</f>
        <v>0</v>
      </c>
      <c r="U197" s="84" t="str">
        <f t="shared" ref="U197:U260" si="171">IF(R197="-","-",T197)</f>
        <v>-</v>
      </c>
      <c r="V197" s="84">
        <f t="shared" ref="V197:V260" si="172">IF(T197=FALSE,30,60)</f>
        <v>30</v>
      </c>
      <c r="W197" s="78">
        <f t="shared" ref="W197:W260" si="173">V197-S197</f>
        <v>30</v>
      </c>
      <c r="X197" s="78" t="str">
        <f t="shared" ref="X197:X260" si="174">CONCATENATE("Ja, ",W197, " studiepoeng")</f>
        <v>Ja, 30 studiepoeng</v>
      </c>
      <c r="Y197" s="84" t="str">
        <f t="shared" ref="Y197:Y260" si="175">IF(W197&gt;0,X197,"Nei")</f>
        <v>Ja, 30 studiepoeng</v>
      </c>
      <c r="Z197" s="99" t="str">
        <f t="shared" ref="Z197:Z260" si="176">IF(U197="-","-",Y197)</f>
        <v>-</v>
      </c>
      <c r="AA197" s="142"/>
      <c r="AB197" s="82" t="str">
        <f>CONCATENATE("Studiepoeng relevant for: ",'Undervisning i fag med krav'!AA197)</f>
        <v xml:space="preserve">Studiepoeng relevant for: </v>
      </c>
      <c r="AC197" s="82" t="str">
        <f>IF('Undervisning i fag med krav'!AA197=0,"-",AB197)</f>
        <v>-</v>
      </c>
      <c r="AD197" s="136"/>
      <c r="AE197" s="84" t="b">
        <f>OR(AD197='Krav etter opplæringslova'!$B$27,AD197='Krav etter opplæringslova'!$B$30,AD197='Krav etter opplæringslova'!$B$31,AD197='Krav etter opplæringslova'!$B$34)</f>
        <v>0</v>
      </c>
      <c r="AF197" s="84" t="str">
        <f t="shared" ref="AF197:AF260" si="177">IF(AC197="-","-",AE197)</f>
        <v>-</v>
      </c>
      <c r="AG197" s="84">
        <f t="shared" ref="AG197:AG260" si="178">IF(AE197=FALSE,30,60)</f>
        <v>30</v>
      </c>
      <c r="AH197" s="78">
        <f t="shared" ref="AH197:AH260" si="179">AG197-AD197</f>
        <v>30</v>
      </c>
      <c r="AI197" s="78" t="str">
        <f t="shared" ref="AI197:AI260" si="180">CONCATENATE("Ja, ",AH197, " studiepoeng")</f>
        <v>Ja, 30 studiepoeng</v>
      </c>
      <c r="AJ197" s="84" t="str">
        <f t="shared" ref="AJ197:AJ260" si="181">IF(AH197&gt;0,AI197,"Nei")</f>
        <v>Ja, 30 studiepoeng</v>
      </c>
      <c r="AK197" s="99" t="str">
        <f t="shared" ref="AK197:AK260" si="182">IF(AF197="-","-",AJ197)</f>
        <v>-</v>
      </c>
      <c r="AL197" s="139"/>
      <c r="AM197" s="82" t="str">
        <f>CONCATENATE("Studiepoeng relevant for: ",'Undervisning i fag med krav'!AL197)</f>
        <v xml:space="preserve">Studiepoeng relevant for: </v>
      </c>
      <c r="AN197" s="82" t="str">
        <f>IF('Undervisning i fag med krav'!AL197=0,"-",AM197)</f>
        <v>-</v>
      </c>
      <c r="AO197" s="136"/>
      <c r="AP197" s="84" t="b">
        <f>OR(AO197='Krav etter opplæringslova'!$B$27,AO197='Krav etter opplæringslova'!$B$30,AO197='Krav etter opplæringslova'!$B$31,AO197='Krav etter opplæringslova'!$B$34)</f>
        <v>0</v>
      </c>
      <c r="AQ197" s="84" t="str">
        <f t="shared" ref="AQ197:AQ260" si="183">IF(AN197="-","-",AP197)</f>
        <v>-</v>
      </c>
      <c r="AR197" s="84">
        <f t="shared" ref="AR197:AR260" si="184">IF(AP197=FALSE,30,60)</f>
        <v>30</v>
      </c>
      <c r="AS197" s="78">
        <f t="shared" ref="AS197:AS260" si="185">AR197-AO197</f>
        <v>30</v>
      </c>
      <c r="AT197" s="78" t="str">
        <f t="shared" ref="AT197:AT260" si="186">CONCATENATE("Ja, ",AS197, " studiepoeng")</f>
        <v>Ja, 30 studiepoeng</v>
      </c>
      <c r="AU197" s="84" t="str">
        <f t="shared" ref="AU197:AU260" si="187">IF(AS197&gt;0,AT197,"Nei")</f>
        <v>Ja, 30 studiepoeng</v>
      </c>
      <c r="AV197" s="99" t="str">
        <f t="shared" ref="AV197:AV260" si="188">IF(AQ197="-","-",AU197)</f>
        <v>-</v>
      </c>
      <c r="AW197" s="142"/>
      <c r="AX197" s="82" t="str">
        <f>CONCATENATE("Studiepoeng relevant for: ",'Undervisning i fag med krav'!AW197)</f>
        <v xml:space="preserve">Studiepoeng relevant for: </v>
      </c>
      <c r="AY197" s="82" t="str">
        <f>IF('Undervisning i fag med krav'!AW197=0,"-",AX197)</f>
        <v>-</v>
      </c>
      <c r="AZ197" s="136"/>
      <c r="BA197" s="84" t="b">
        <f>OR(AZ197='Krav etter opplæringslova'!$B$27,AZ197='Krav etter opplæringslova'!$B$30,AZ197='Krav etter opplæringslova'!$B$31,AZ197='Krav etter opplæringslova'!$B$34)</f>
        <v>0</v>
      </c>
      <c r="BB197" s="84" t="str">
        <f t="shared" ref="BB197:BB260" si="189">IF(AY197="-","-",BA197)</f>
        <v>-</v>
      </c>
      <c r="BC197" s="84">
        <f t="shared" ref="BC197:BC260" si="190">IF(BA197=FALSE,30,60)</f>
        <v>30</v>
      </c>
      <c r="BD197" s="78">
        <f t="shared" ref="BD197:BD260" si="191">BC197-AZ197</f>
        <v>30</v>
      </c>
      <c r="BE197" s="78" t="str">
        <f t="shared" ref="BE197:BE260" si="192">CONCATENATE("Ja, ",BD197, " studiepoeng")</f>
        <v>Ja, 30 studiepoeng</v>
      </c>
      <c r="BF197" s="84" t="str">
        <f t="shared" ref="BF197:BF260" si="193">IF(BD197&gt;0,BE197,"Nei")</f>
        <v>Ja, 30 studiepoeng</v>
      </c>
      <c r="BG197" s="99" t="str">
        <f t="shared" ref="BG197:BG260" si="194">IF(BB197="-","-",BF197)</f>
        <v>-</v>
      </c>
      <c r="BH197" s="139"/>
      <c r="BI197" s="82" t="str">
        <f>CONCATENATE("Studiepoeng relevant for: ",'Undervisning i fag med krav'!BH197)</f>
        <v xml:space="preserve">Studiepoeng relevant for: </v>
      </c>
      <c r="BJ197" s="82" t="str">
        <f>IF('Undervisning i fag med krav'!BH197=0,"-",BI197)</f>
        <v>-</v>
      </c>
      <c r="BK197" s="136"/>
      <c r="BL197" s="84" t="b">
        <f>OR(BK197='Krav etter opplæringslova'!$B$27,BK197='Krav etter opplæringslova'!$B$30,BK197='Krav etter opplæringslova'!$B$31,BK197='Krav etter opplæringslova'!$B$34)</f>
        <v>0</v>
      </c>
      <c r="BM197" s="84" t="str">
        <f t="shared" ref="BM197:BM260" si="195">IF(BJ197="-","-",BL197)</f>
        <v>-</v>
      </c>
      <c r="BN197" s="84">
        <f t="shared" ref="BN197:BN260" si="196">IF(BL197=FALSE,30,60)</f>
        <v>30</v>
      </c>
      <c r="BO197" s="78">
        <f t="shared" ref="BO197:BO260" si="197">BN197-BK197</f>
        <v>30</v>
      </c>
      <c r="BP197" s="78" t="str">
        <f t="shared" ref="BP197:BP260" si="198">CONCATENATE("Ja, ",BO197, " studiepoeng")</f>
        <v>Ja, 30 studiepoeng</v>
      </c>
      <c r="BQ197" s="84" t="str">
        <f t="shared" ref="BQ197:BQ260" si="199">IF(BO197&gt;0,BP197,"Nei")</f>
        <v>Ja, 30 studiepoeng</v>
      </c>
      <c r="BR197" s="101" t="str">
        <f t="shared" ref="BR197:BR260" si="200">IF(BM197="-","-",BQ197)</f>
        <v>-</v>
      </c>
      <c r="BS197" s="142"/>
      <c r="BT197" s="82" t="str">
        <f>CONCATENATE("Studiepoeng relevant for: ",'Undervisning i fag med krav'!BS197)</f>
        <v xml:space="preserve">Studiepoeng relevant for: </v>
      </c>
      <c r="BU197" s="82" t="str">
        <f>IF('Undervisning i fag med krav'!BS197=0,"-",BT197)</f>
        <v>-</v>
      </c>
      <c r="BV197" s="136"/>
      <c r="BW197" s="84" t="b">
        <f>OR(BV197='Krav etter opplæringslova'!$B$27,BV197='Krav etter opplæringslova'!$B$30,BV197='Krav etter opplæringslova'!$B$31,BV197='Krav etter opplæringslova'!$B$34)</f>
        <v>0</v>
      </c>
      <c r="BX197" s="84" t="str">
        <f t="shared" ref="BX197:BX260" si="201">IF(BU197="-","-",BW197)</f>
        <v>-</v>
      </c>
      <c r="BY197" s="84">
        <f t="shared" ref="BY197:BY260" si="202">IF(BW197=FALSE,30,60)</f>
        <v>30</v>
      </c>
      <c r="BZ197" s="78">
        <f t="shared" ref="BZ197:BZ260" si="203">BY197-BV197</f>
        <v>30</v>
      </c>
      <c r="CA197" s="78" t="str">
        <f t="shared" ref="CA197:CA260" si="204">CONCATENATE("Ja, ",BZ197, " studiepoeng")</f>
        <v>Ja, 30 studiepoeng</v>
      </c>
      <c r="CB197" s="84" t="str">
        <f t="shared" ref="CB197:CB260" si="205">IF(BZ197&gt;0,CA197,"Nei")</f>
        <v>Ja, 30 studiepoeng</v>
      </c>
      <c r="CC197" s="101" t="str">
        <f t="shared" ref="CC197:CC260" si="206">IF(BX197="-","-",CB197)</f>
        <v>-</v>
      </c>
      <c r="CD197" s="142"/>
      <c r="CE197" s="82" t="str">
        <f>CONCATENATE("Studiepoeng relevant for: ",'Undervisning i fag med krav'!CD197)</f>
        <v xml:space="preserve">Studiepoeng relevant for: </v>
      </c>
      <c r="CF197" s="82" t="str">
        <f>IF('Undervisning i fag med krav'!CD197=0,"-",CE197)</f>
        <v>-</v>
      </c>
      <c r="CG197" s="136"/>
      <c r="CH197" s="84" t="b">
        <f>OR(CG197='Krav etter opplæringslova'!$B$27,CG197='Krav etter opplæringslova'!$B$30,CG197='Krav etter opplæringslova'!$B$31,CG197='Krav etter opplæringslova'!$B$34)</f>
        <v>0</v>
      </c>
      <c r="CI197" s="84" t="str">
        <f t="shared" ref="CI197:CI260" si="207">IF(CF197="-","-",CH197)</f>
        <v>-</v>
      </c>
      <c r="CJ197" s="84">
        <f t="shared" ref="CJ197:CJ260" si="208">IF(CH197=FALSE,30,60)</f>
        <v>30</v>
      </c>
      <c r="CK197" s="78">
        <f t="shared" ref="CK197:CK260" si="209">CJ197-CG197</f>
        <v>30</v>
      </c>
      <c r="CL197" s="78" t="str">
        <f t="shared" ref="CL197:CL260" si="210">CONCATENATE("Ja, ",CK197, " studiepoeng")</f>
        <v>Ja, 30 studiepoeng</v>
      </c>
      <c r="CM197" s="84" t="str">
        <f t="shared" ref="CM197:CM260" si="211">IF(CK197&gt;0,CL197,"Nei")</f>
        <v>Ja, 30 studiepoeng</v>
      </c>
      <c r="CN197" s="106" t="str">
        <f t="shared" ref="CN197:CN260" si="212">IF(CI197="-","-",CM197)</f>
        <v>-</v>
      </c>
      <c r="CO197" s="44"/>
      <c r="CP197" s="45"/>
    </row>
    <row r="198" spans="1:94" s="51" customFormat="1" ht="28.5" x14ac:dyDescent="0.2">
      <c r="A198" s="49">
        <f>'Formell utdanning'!A198</f>
        <v>0</v>
      </c>
      <c r="B198" s="50">
        <f>'Formell utdanning'!B198</f>
        <v>0</v>
      </c>
      <c r="C198" s="94" t="str">
        <f t="shared" ref="C198:C261" si="213">IF(A198=0,"-",A198)</f>
        <v>-</v>
      </c>
      <c r="D198" s="95" t="str">
        <f t="shared" ref="D198:D261" si="214">IF(B198=0,"-",B198)</f>
        <v>-</v>
      </c>
      <c r="E198" s="133"/>
      <c r="F198" s="55" t="str">
        <f>CONCATENATE("Studiepoeng relevant for: ",'Undervisning i fag med krav'!E198)</f>
        <v xml:space="preserve">Studiepoeng relevant for: </v>
      </c>
      <c r="G198" s="82" t="str">
        <f>IF('Undervisning i fag med krav'!E198=0,"-",F198)</f>
        <v>-</v>
      </c>
      <c r="H198" s="136"/>
      <c r="I198" s="84" t="b">
        <f>OR(H198='Krav etter opplæringslova'!$B$27,H198='Krav etter opplæringslova'!$B$30,H198='Krav etter opplæringslova'!$B$31,H198='Krav etter opplæringslova'!$B$34)</f>
        <v>0</v>
      </c>
      <c r="J198" s="84" t="str">
        <f t="shared" ref="J198:J261" si="215">IF(G198="-","-",I198)</f>
        <v>-</v>
      </c>
      <c r="K198" s="84">
        <f t="shared" ref="K198:K261" si="216">IF(I198=FALSE,30,60)</f>
        <v>30</v>
      </c>
      <c r="L198" s="78">
        <f t="shared" ref="L198:L261" si="217">K198-H198</f>
        <v>30</v>
      </c>
      <c r="M198" s="78" t="str">
        <f t="shared" si="170"/>
        <v>Ja, 30 studiepoeng</v>
      </c>
      <c r="N198" s="84" t="str">
        <f t="shared" ref="N198:N261" si="218">IF(L198&gt;0,M198,"Nei")</f>
        <v>Ja, 30 studiepoeng</v>
      </c>
      <c r="O198" s="99" t="str">
        <f t="shared" ref="O198:O261" si="219">IF(J198="-","-",N198)</f>
        <v>-</v>
      </c>
      <c r="P198" s="139"/>
      <c r="Q198" s="82" t="str">
        <f>CONCATENATE("Studiepoeng relevant for: ",'Undervisning i fag med krav'!P198)</f>
        <v xml:space="preserve">Studiepoeng relevant for: </v>
      </c>
      <c r="R198" s="82" t="str">
        <f>IF('Undervisning i fag med krav'!P198=0,"-",Q198)</f>
        <v>-</v>
      </c>
      <c r="S198" s="136"/>
      <c r="T198" s="84" t="b">
        <f>OR(S198='Krav etter opplæringslova'!$B$27,S198='Krav etter opplæringslova'!$B$30,S198='Krav etter opplæringslova'!$B$31,S198='Krav etter opplæringslova'!$B$34)</f>
        <v>0</v>
      </c>
      <c r="U198" s="84" t="str">
        <f t="shared" si="171"/>
        <v>-</v>
      </c>
      <c r="V198" s="84">
        <f t="shared" si="172"/>
        <v>30</v>
      </c>
      <c r="W198" s="78">
        <f t="shared" si="173"/>
        <v>30</v>
      </c>
      <c r="X198" s="78" t="str">
        <f t="shared" si="174"/>
        <v>Ja, 30 studiepoeng</v>
      </c>
      <c r="Y198" s="84" t="str">
        <f t="shared" si="175"/>
        <v>Ja, 30 studiepoeng</v>
      </c>
      <c r="Z198" s="99" t="str">
        <f t="shared" si="176"/>
        <v>-</v>
      </c>
      <c r="AA198" s="142"/>
      <c r="AB198" s="82" t="str">
        <f>CONCATENATE("Studiepoeng relevant for: ",'Undervisning i fag med krav'!AA198)</f>
        <v xml:space="preserve">Studiepoeng relevant for: </v>
      </c>
      <c r="AC198" s="82" t="str">
        <f>IF('Undervisning i fag med krav'!AA198=0,"-",AB198)</f>
        <v>-</v>
      </c>
      <c r="AD198" s="136"/>
      <c r="AE198" s="84" t="b">
        <f>OR(AD198='Krav etter opplæringslova'!$B$27,AD198='Krav etter opplæringslova'!$B$30,AD198='Krav etter opplæringslova'!$B$31,AD198='Krav etter opplæringslova'!$B$34)</f>
        <v>0</v>
      </c>
      <c r="AF198" s="84" t="str">
        <f t="shared" si="177"/>
        <v>-</v>
      </c>
      <c r="AG198" s="84">
        <f t="shared" si="178"/>
        <v>30</v>
      </c>
      <c r="AH198" s="78">
        <f t="shared" si="179"/>
        <v>30</v>
      </c>
      <c r="AI198" s="78" t="str">
        <f t="shared" si="180"/>
        <v>Ja, 30 studiepoeng</v>
      </c>
      <c r="AJ198" s="84" t="str">
        <f t="shared" si="181"/>
        <v>Ja, 30 studiepoeng</v>
      </c>
      <c r="AK198" s="99" t="str">
        <f t="shared" si="182"/>
        <v>-</v>
      </c>
      <c r="AL198" s="139"/>
      <c r="AM198" s="82" t="str">
        <f>CONCATENATE("Studiepoeng relevant for: ",'Undervisning i fag med krav'!AL198)</f>
        <v xml:space="preserve">Studiepoeng relevant for: </v>
      </c>
      <c r="AN198" s="82" t="str">
        <f>IF('Undervisning i fag med krav'!AL198=0,"-",AM198)</f>
        <v>-</v>
      </c>
      <c r="AO198" s="136"/>
      <c r="AP198" s="84" t="b">
        <f>OR(AO198='Krav etter opplæringslova'!$B$27,AO198='Krav etter opplæringslova'!$B$30,AO198='Krav etter opplæringslova'!$B$31,AO198='Krav etter opplæringslova'!$B$34)</f>
        <v>0</v>
      </c>
      <c r="AQ198" s="84" t="str">
        <f t="shared" si="183"/>
        <v>-</v>
      </c>
      <c r="AR198" s="84">
        <f t="shared" si="184"/>
        <v>30</v>
      </c>
      <c r="AS198" s="78">
        <f t="shared" si="185"/>
        <v>30</v>
      </c>
      <c r="AT198" s="78" t="str">
        <f t="shared" si="186"/>
        <v>Ja, 30 studiepoeng</v>
      </c>
      <c r="AU198" s="84" t="str">
        <f t="shared" si="187"/>
        <v>Ja, 30 studiepoeng</v>
      </c>
      <c r="AV198" s="99" t="str">
        <f t="shared" si="188"/>
        <v>-</v>
      </c>
      <c r="AW198" s="142"/>
      <c r="AX198" s="82" t="str">
        <f>CONCATENATE("Studiepoeng relevant for: ",'Undervisning i fag med krav'!AW198)</f>
        <v xml:space="preserve">Studiepoeng relevant for: </v>
      </c>
      <c r="AY198" s="82" t="str">
        <f>IF('Undervisning i fag med krav'!AW198=0,"-",AX198)</f>
        <v>-</v>
      </c>
      <c r="AZ198" s="136"/>
      <c r="BA198" s="84" t="b">
        <f>OR(AZ198='Krav etter opplæringslova'!$B$27,AZ198='Krav etter opplæringslova'!$B$30,AZ198='Krav etter opplæringslova'!$B$31,AZ198='Krav etter opplæringslova'!$B$34)</f>
        <v>0</v>
      </c>
      <c r="BB198" s="84" t="str">
        <f t="shared" si="189"/>
        <v>-</v>
      </c>
      <c r="BC198" s="84">
        <f t="shared" si="190"/>
        <v>30</v>
      </c>
      <c r="BD198" s="78">
        <f t="shared" si="191"/>
        <v>30</v>
      </c>
      <c r="BE198" s="78" t="str">
        <f t="shared" si="192"/>
        <v>Ja, 30 studiepoeng</v>
      </c>
      <c r="BF198" s="84" t="str">
        <f t="shared" si="193"/>
        <v>Ja, 30 studiepoeng</v>
      </c>
      <c r="BG198" s="99" t="str">
        <f t="shared" si="194"/>
        <v>-</v>
      </c>
      <c r="BH198" s="139"/>
      <c r="BI198" s="82" t="str">
        <f>CONCATENATE("Studiepoeng relevant for: ",'Undervisning i fag med krav'!BH198)</f>
        <v xml:space="preserve">Studiepoeng relevant for: </v>
      </c>
      <c r="BJ198" s="82" t="str">
        <f>IF('Undervisning i fag med krav'!BH198=0,"-",BI198)</f>
        <v>-</v>
      </c>
      <c r="BK198" s="136"/>
      <c r="BL198" s="84" t="b">
        <f>OR(BK198='Krav etter opplæringslova'!$B$27,BK198='Krav etter opplæringslova'!$B$30,BK198='Krav etter opplæringslova'!$B$31,BK198='Krav etter opplæringslova'!$B$34)</f>
        <v>0</v>
      </c>
      <c r="BM198" s="84" t="str">
        <f t="shared" si="195"/>
        <v>-</v>
      </c>
      <c r="BN198" s="84">
        <f t="shared" si="196"/>
        <v>30</v>
      </c>
      <c r="BO198" s="78">
        <f t="shared" si="197"/>
        <v>30</v>
      </c>
      <c r="BP198" s="78" t="str">
        <f t="shared" si="198"/>
        <v>Ja, 30 studiepoeng</v>
      </c>
      <c r="BQ198" s="84" t="str">
        <f t="shared" si="199"/>
        <v>Ja, 30 studiepoeng</v>
      </c>
      <c r="BR198" s="101" t="str">
        <f t="shared" si="200"/>
        <v>-</v>
      </c>
      <c r="BS198" s="142"/>
      <c r="BT198" s="82" t="str">
        <f>CONCATENATE("Studiepoeng relevant for: ",'Undervisning i fag med krav'!BS198)</f>
        <v xml:space="preserve">Studiepoeng relevant for: </v>
      </c>
      <c r="BU198" s="82" t="str">
        <f>IF('Undervisning i fag med krav'!BS198=0,"-",BT198)</f>
        <v>-</v>
      </c>
      <c r="BV198" s="136"/>
      <c r="BW198" s="84" t="b">
        <f>OR(BV198='Krav etter opplæringslova'!$B$27,BV198='Krav etter opplæringslova'!$B$30,BV198='Krav etter opplæringslova'!$B$31,BV198='Krav etter opplæringslova'!$B$34)</f>
        <v>0</v>
      </c>
      <c r="BX198" s="84" t="str">
        <f t="shared" si="201"/>
        <v>-</v>
      </c>
      <c r="BY198" s="84">
        <f t="shared" si="202"/>
        <v>30</v>
      </c>
      <c r="BZ198" s="78">
        <f t="shared" si="203"/>
        <v>30</v>
      </c>
      <c r="CA198" s="78" t="str">
        <f t="shared" si="204"/>
        <v>Ja, 30 studiepoeng</v>
      </c>
      <c r="CB198" s="84" t="str">
        <f t="shared" si="205"/>
        <v>Ja, 30 studiepoeng</v>
      </c>
      <c r="CC198" s="101" t="str">
        <f t="shared" si="206"/>
        <v>-</v>
      </c>
      <c r="CD198" s="142"/>
      <c r="CE198" s="82" t="str">
        <f>CONCATENATE("Studiepoeng relevant for: ",'Undervisning i fag med krav'!CD198)</f>
        <v xml:space="preserve">Studiepoeng relevant for: </v>
      </c>
      <c r="CF198" s="82" t="str">
        <f>IF('Undervisning i fag med krav'!CD198=0,"-",CE198)</f>
        <v>-</v>
      </c>
      <c r="CG198" s="136"/>
      <c r="CH198" s="84" t="b">
        <f>OR(CG198='Krav etter opplæringslova'!$B$27,CG198='Krav etter opplæringslova'!$B$30,CG198='Krav etter opplæringslova'!$B$31,CG198='Krav etter opplæringslova'!$B$34)</f>
        <v>0</v>
      </c>
      <c r="CI198" s="84" t="str">
        <f t="shared" si="207"/>
        <v>-</v>
      </c>
      <c r="CJ198" s="84">
        <f t="shared" si="208"/>
        <v>30</v>
      </c>
      <c r="CK198" s="78">
        <f t="shared" si="209"/>
        <v>30</v>
      </c>
      <c r="CL198" s="78" t="str">
        <f t="shared" si="210"/>
        <v>Ja, 30 studiepoeng</v>
      </c>
      <c r="CM198" s="84" t="str">
        <f t="shared" si="211"/>
        <v>Ja, 30 studiepoeng</v>
      </c>
      <c r="CN198" s="106" t="str">
        <f t="shared" si="212"/>
        <v>-</v>
      </c>
      <c r="CO198" s="44"/>
      <c r="CP198" s="45"/>
    </row>
    <row r="199" spans="1:94" s="51" customFormat="1" ht="28.5" x14ac:dyDescent="0.2">
      <c r="A199" s="49">
        <f>'Formell utdanning'!A199</f>
        <v>0</v>
      </c>
      <c r="B199" s="50">
        <f>'Formell utdanning'!B199</f>
        <v>0</v>
      </c>
      <c r="C199" s="94" t="str">
        <f t="shared" si="213"/>
        <v>-</v>
      </c>
      <c r="D199" s="95" t="str">
        <f t="shared" si="214"/>
        <v>-</v>
      </c>
      <c r="E199" s="133"/>
      <c r="F199" s="55" t="str">
        <f>CONCATENATE("Studiepoeng relevant for: ",'Undervisning i fag med krav'!E199)</f>
        <v xml:space="preserve">Studiepoeng relevant for: </v>
      </c>
      <c r="G199" s="82" t="str">
        <f>IF('Undervisning i fag med krav'!E199=0,"-",F199)</f>
        <v>-</v>
      </c>
      <c r="H199" s="136"/>
      <c r="I199" s="84" t="b">
        <f>OR(H199='Krav etter opplæringslova'!$B$27,H199='Krav etter opplæringslova'!$B$30,H199='Krav etter opplæringslova'!$B$31,H199='Krav etter opplæringslova'!$B$34)</f>
        <v>0</v>
      </c>
      <c r="J199" s="84" t="str">
        <f t="shared" si="215"/>
        <v>-</v>
      </c>
      <c r="K199" s="84">
        <f t="shared" si="216"/>
        <v>30</v>
      </c>
      <c r="L199" s="78">
        <f t="shared" si="217"/>
        <v>30</v>
      </c>
      <c r="M199" s="78" t="str">
        <f t="shared" si="170"/>
        <v>Ja, 30 studiepoeng</v>
      </c>
      <c r="N199" s="84" t="str">
        <f t="shared" si="218"/>
        <v>Ja, 30 studiepoeng</v>
      </c>
      <c r="O199" s="99" t="str">
        <f t="shared" si="219"/>
        <v>-</v>
      </c>
      <c r="P199" s="139"/>
      <c r="Q199" s="82" t="str">
        <f>CONCATENATE("Studiepoeng relevant for: ",'Undervisning i fag med krav'!P199)</f>
        <v xml:space="preserve">Studiepoeng relevant for: </v>
      </c>
      <c r="R199" s="82" t="str">
        <f>IF('Undervisning i fag med krav'!P199=0,"-",Q199)</f>
        <v>-</v>
      </c>
      <c r="S199" s="136"/>
      <c r="T199" s="84" t="b">
        <f>OR(S199='Krav etter opplæringslova'!$B$27,S199='Krav etter opplæringslova'!$B$30,S199='Krav etter opplæringslova'!$B$31,S199='Krav etter opplæringslova'!$B$34)</f>
        <v>0</v>
      </c>
      <c r="U199" s="84" t="str">
        <f t="shared" si="171"/>
        <v>-</v>
      </c>
      <c r="V199" s="84">
        <f t="shared" si="172"/>
        <v>30</v>
      </c>
      <c r="W199" s="78">
        <f t="shared" si="173"/>
        <v>30</v>
      </c>
      <c r="X199" s="78" t="str">
        <f t="shared" si="174"/>
        <v>Ja, 30 studiepoeng</v>
      </c>
      <c r="Y199" s="84" t="str">
        <f t="shared" si="175"/>
        <v>Ja, 30 studiepoeng</v>
      </c>
      <c r="Z199" s="99" t="str">
        <f t="shared" si="176"/>
        <v>-</v>
      </c>
      <c r="AA199" s="142"/>
      <c r="AB199" s="82" t="str">
        <f>CONCATENATE("Studiepoeng relevant for: ",'Undervisning i fag med krav'!AA199)</f>
        <v xml:space="preserve">Studiepoeng relevant for: </v>
      </c>
      <c r="AC199" s="82" t="str">
        <f>IF('Undervisning i fag med krav'!AA199=0,"-",AB199)</f>
        <v>-</v>
      </c>
      <c r="AD199" s="136"/>
      <c r="AE199" s="84" t="b">
        <f>OR(AD199='Krav etter opplæringslova'!$B$27,AD199='Krav etter opplæringslova'!$B$30,AD199='Krav etter opplæringslova'!$B$31,AD199='Krav etter opplæringslova'!$B$34)</f>
        <v>0</v>
      </c>
      <c r="AF199" s="84" t="str">
        <f t="shared" si="177"/>
        <v>-</v>
      </c>
      <c r="AG199" s="84">
        <f t="shared" si="178"/>
        <v>30</v>
      </c>
      <c r="AH199" s="78">
        <f t="shared" si="179"/>
        <v>30</v>
      </c>
      <c r="AI199" s="78" t="str">
        <f t="shared" si="180"/>
        <v>Ja, 30 studiepoeng</v>
      </c>
      <c r="AJ199" s="84" t="str">
        <f t="shared" si="181"/>
        <v>Ja, 30 studiepoeng</v>
      </c>
      <c r="AK199" s="99" t="str">
        <f t="shared" si="182"/>
        <v>-</v>
      </c>
      <c r="AL199" s="139"/>
      <c r="AM199" s="82" t="str">
        <f>CONCATENATE("Studiepoeng relevant for: ",'Undervisning i fag med krav'!AL199)</f>
        <v xml:space="preserve">Studiepoeng relevant for: </v>
      </c>
      <c r="AN199" s="82" t="str">
        <f>IF('Undervisning i fag med krav'!AL199=0,"-",AM199)</f>
        <v>-</v>
      </c>
      <c r="AO199" s="136"/>
      <c r="AP199" s="84" t="b">
        <f>OR(AO199='Krav etter opplæringslova'!$B$27,AO199='Krav etter opplæringslova'!$B$30,AO199='Krav etter opplæringslova'!$B$31,AO199='Krav etter opplæringslova'!$B$34)</f>
        <v>0</v>
      </c>
      <c r="AQ199" s="84" t="str">
        <f t="shared" si="183"/>
        <v>-</v>
      </c>
      <c r="AR199" s="84">
        <f t="shared" si="184"/>
        <v>30</v>
      </c>
      <c r="AS199" s="78">
        <f t="shared" si="185"/>
        <v>30</v>
      </c>
      <c r="AT199" s="78" t="str">
        <f t="shared" si="186"/>
        <v>Ja, 30 studiepoeng</v>
      </c>
      <c r="AU199" s="84" t="str">
        <f t="shared" si="187"/>
        <v>Ja, 30 studiepoeng</v>
      </c>
      <c r="AV199" s="99" t="str">
        <f t="shared" si="188"/>
        <v>-</v>
      </c>
      <c r="AW199" s="142"/>
      <c r="AX199" s="82" t="str">
        <f>CONCATENATE("Studiepoeng relevant for: ",'Undervisning i fag med krav'!AW199)</f>
        <v xml:space="preserve">Studiepoeng relevant for: </v>
      </c>
      <c r="AY199" s="82" t="str">
        <f>IF('Undervisning i fag med krav'!AW199=0,"-",AX199)</f>
        <v>-</v>
      </c>
      <c r="AZ199" s="136"/>
      <c r="BA199" s="84" t="b">
        <f>OR(AZ199='Krav etter opplæringslova'!$B$27,AZ199='Krav etter opplæringslova'!$B$30,AZ199='Krav etter opplæringslova'!$B$31,AZ199='Krav etter opplæringslova'!$B$34)</f>
        <v>0</v>
      </c>
      <c r="BB199" s="84" t="str">
        <f t="shared" si="189"/>
        <v>-</v>
      </c>
      <c r="BC199" s="84">
        <f t="shared" si="190"/>
        <v>30</v>
      </c>
      <c r="BD199" s="78">
        <f t="shared" si="191"/>
        <v>30</v>
      </c>
      <c r="BE199" s="78" t="str">
        <f t="shared" si="192"/>
        <v>Ja, 30 studiepoeng</v>
      </c>
      <c r="BF199" s="84" t="str">
        <f t="shared" si="193"/>
        <v>Ja, 30 studiepoeng</v>
      </c>
      <c r="BG199" s="99" t="str">
        <f t="shared" si="194"/>
        <v>-</v>
      </c>
      <c r="BH199" s="139"/>
      <c r="BI199" s="82" t="str">
        <f>CONCATENATE("Studiepoeng relevant for: ",'Undervisning i fag med krav'!BH199)</f>
        <v xml:space="preserve">Studiepoeng relevant for: </v>
      </c>
      <c r="BJ199" s="82" t="str">
        <f>IF('Undervisning i fag med krav'!BH199=0,"-",BI199)</f>
        <v>-</v>
      </c>
      <c r="BK199" s="136"/>
      <c r="BL199" s="84" t="b">
        <f>OR(BK199='Krav etter opplæringslova'!$B$27,BK199='Krav etter opplæringslova'!$B$30,BK199='Krav etter opplæringslova'!$B$31,BK199='Krav etter opplæringslova'!$B$34)</f>
        <v>0</v>
      </c>
      <c r="BM199" s="84" t="str">
        <f t="shared" si="195"/>
        <v>-</v>
      </c>
      <c r="BN199" s="84">
        <f t="shared" si="196"/>
        <v>30</v>
      </c>
      <c r="BO199" s="78">
        <f t="shared" si="197"/>
        <v>30</v>
      </c>
      <c r="BP199" s="78" t="str">
        <f t="shared" si="198"/>
        <v>Ja, 30 studiepoeng</v>
      </c>
      <c r="BQ199" s="84" t="str">
        <f t="shared" si="199"/>
        <v>Ja, 30 studiepoeng</v>
      </c>
      <c r="BR199" s="101" t="str">
        <f t="shared" si="200"/>
        <v>-</v>
      </c>
      <c r="BS199" s="142"/>
      <c r="BT199" s="82" t="str">
        <f>CONCATENATE("Studiepoeng relevant for: ",'Undervisning i fag med krav'!BS199)</f>
        <v xml:space="preserve">Studiepoeng relevant for: </v>
      </c>
      <c r="BU199" s="82" t="str">
        <f>IF('Undervisning i fag med krav'!BS199=0,"-",BT199)</f>
        <v>-</v>
      </c>
      <c r="BV199" s="136"/>
      <c r="BW199" s="84" t="b">
        <f>OR(BV199='Krav etter opplæringslova'!$B$27,BV199='Krav etter opplæringslova'!$B$30,BV199='Krav etter opplæringslova'!$B$31,BV199='Krav etter opplæringslova'!$B$34)</f>
        <v>0</v>
      </c>
      <c r="BX199" s="84" t="str">
        <f t="shared" si="201"/>
        <v>-</v>
      </c>
      <c r="BY199" s="84">
        <f t="shared" si="202"/>
        <v>30</v>
      </c>
      <c r="BZ199" s="78">
        <f t="shared" si="203"/>
        <v>30</v>
      </c>
      <c r="CA199" s="78" t="str">
        <f t="shared" si="204"/>
        <v>Ja, 30 studiepoeng</v>
      </c>
      <c r="CB199" s="84" t="str">
        <f t="shared" si="205"/>
        <v>Ja, 30 studiepoeng</v>
      </c>
      <c r="CC199" s="101" t="str">
        <f t="shared" si="206"/>
        <v>-</v>
      </c>
      <c r="CD199" s="142"/>
      <c r="CE199" s="82" t="str">
        <f>CONCATENATE("Studiepoeng relevant for: ",'Undervisning i fag med krav'!CD199)</f>
        <v xml:space="preserve">Studiepoeng relevant for: </v>
      </c>
      <c r="CF199" s="82" t="str">
        <f>IF('Undervisning i fag med krav'!CD199=0,"-",CE199)</f>
        <v>-</v>
      </c>
      <c r="CG199" s="136"/>
      <c r="CH199" s="84" t="b">
        <f>OR(CG199='Krav etter opplæringslova'!$B$27,CG199='Krav etter opplæringslova'!$B$30,CG199='Krav etter opplæringslova'!$B$31,CG199='Krav etter opplæringslova'!$B$34)</f>
        <v>0</v>
      </c>
      <c r="CI199" s="84" t="str">
        <f t="shared" si="207"/>
        <v>-</v>
      </c>
      <c r="CJ199" s="84">
        <f t="shared" si="208"/>
        <v>30</v>
      </c>
      <c r="CK199" s="78">
        <f t="shared" si="209"/>
        <v>30</v>
      </c>
      <c r="CL199" s="78" t="str">
        <f t="shared" si="210"/>
        <v>Ja, 30 studiepoeng</v>
      </c>
      <c r="CM199" s="84" t="str">
        <f t="shared" si="211"/>
        <v>Ja, 30 studiepoeng</v>
      </c>
      <c r="CN199" s="106" t="str">
        <f t="shared" si="212"/>
        <v>-</v>
      </c>
      <c r="CO199" s="44"/>
      <c r="CP199" s="45"/>
    </row>
    <row r="200" spans="1:94" s="51" customFormat="1" ht="28.5" x14ac:dyDescent="0.2">
      <c r="A200" s="49">
        <f>'Formell utdanning'!A200</f>
        <v>0</v>
      </c>
      <c r="B200" s="50">
        <f>'Formell utdanning'!B200</f>
        <v>0</v>
      </c>
      <c r="C200" s="94" t="str">
        <f t="shared" si="213"/>
        <v>-</v>
      </c>
      <c r="D200" s="95" t="str">
        <f t="shared" si="214"/>
        <v>-</v>
      </c>
      <c r="E200" s="133"/>
      <c r="F200" s="55" t="str">
        <f>CONCATENATE("Studiepoeng relevant for: ",'Undervisning i fag med krav'!E200)</f>
        <v xml:space="preserve">Studiepoeng relevant for: </v>
      </c>
      <c r="G200" s="82" t="str">
        <f>IF('Undervisning i fag med krav'!E200=0,"-",F200)</f>
        <v>-</v>
      </c>
      <c r="H200" s="136"/>
      <c r="I200" s="84" t="b">
        <f>OR(H200='Krav etter opplæringslova'!$B$27,H200='Krav etter opplæringslova'!$B$30,H200='Krav etter opplæringslova'!$B$31,H200='Krav etter opplæringslova'!$B$34)</f>
        <v>0</v>
      </c>
      <c r="J200" s="84" t="str">
        <f t="shared" si="215"/>
        <v>-</v>
      </c>
      <c r="K200" s="84">
        <f t="shared" si="216"/>
        <v>30</v>
      </c>
      <c r="L200" s="78">
        <f t="shared" si="217"/>
        <v>30</v>
      </c>
      <c r="M200" s="78" t="str">
        <f t="shared" si="170"/>
        <v>Ja, 30 studiepoeng</v>
      </c>
      <c r="N200" s="84" t="str">
        <f t="shared" si="218"/>
        <v>Ja, 30 studiepoeng</v>
      </c>
      <c r="O200" s="99" t="str">
        <f t="shared" si="219"/>
        <v>-</v>
      </c>
      <c r="P200" s="139"/>
      <c r="Q200" s="82" t="str">
        <f>CONCATENATE("Studiepoeng relevant for: ",'Undervisning i fag med krav'!P200)</f>
        <v xml:space="preserve">Studiepoeng relevant for: </v>
      </c>
      <c r="R200" s="82" t="str">
        <f>IF('Undervisning i fag med krav'!P200=0,"-",Q200)</f>
        <v>-</v>
      </c>
      <c r="S200" s="136"/>
      <c r="T200" s="84" t="b">
        <f>OR(S200='Krav etter opplæringslova'!$B$27,S200='Krav etter opplæringslova'!$B$30,S200='Krav etter opplæringslova'!$B$31,S200='Krav etter opplæringslova'!$B$34)</f>
        <v>0</v>
      </c>
      <c r="U200" s="84" t="str">
        <f t="shared" si="171"/>
        <v>-</v>
      </c>
      <c r="V200" s="84">
        <f t="shared" si="172"/>
        <v>30</v>
      </c>
      <c r="W200" s="78">
        <f t="shared" si="173"/>
        <v>30</v>
      </c>
      <c r="X200" s="78" t="str">
        <f t="shared" si="174"/>
        <v>Ja, 30 studiepoeng</v>
      </c>
      <c r="Y200" s="84" t="str">
        <f t="shared" si="175"/>
        <v>Ja, 30 studiepoeng</v>
      </c>
      <c r="Z200" s="99" t="str">
        <f t="shared" si="176"/>
        <v>-</v>
      </c>
      <c r="AA200" s="142"/>
      <c r="AB200" s="82" t="str">
        <f>CONCATENATE("Studiepoeng relevant for: ",'Undervisning i fag med krav'!AA200)</f>
        <v xml:space="preserve">Studiepoeng relevant for: </v>
      </c>
      <c r="AC200" s="82" t="str">
        <f>IF('Undervisning i fag med krav'!AA200=0,"-",AB200)</f>
        <v>-</v>
      </c>
      <c r="AD200" s="136"/>
      <c r="AE200" s="84" t="b">
        <f>OR(AD200='Krav etter opplæringslova'!$B$27,AD200='Krav etter opplæringslova'!$B$30,AD200='Krav etter opplæringslova'!$B$31,AD200='Krav etter opplæringslova'!$B$34)</f>
        <v>0</v>
      </c>
      <c r="AF200" s="84" t="str">
        <f t="shared" si="177"/>
        <v>-</v>
      </c>
      <c r="AG200" s="84">
        <f t="shared" si="178"/>
        <v>30</v>
      </c>
      <c r="AH200" s="78">
        <f t="shared" si="179"/>
        <v>30</v>
      </c>
      <c r="AI200" s="78" t="str">
        <f t="shared" si="180"/>
        <v>Ja, 30 studiepoeng</v>
      </c>
      <c r="AJ200" s="84" t="str">
        <f t="shared" si="181"/>
        <v>Ja, 30 studiepoeng</v>
      </c>
      <c r="AK200" s="99" t="str">
        <f t="shared" si="182"/>
        <v>-</v>
      </c>
      <c r="AL200" s="139"/>
      <c r="AM200" s="82" t="str">
        <f>CONCATENATE("Studiepoeng relevant for: ",'Undervisning i fag med krav'!AL200)</f>
        <v xml:space="preserve">Studiepoeng relevant for: </v>
      </c>
      <c r="AN200" s="82" t="str">
        <f>IF('Undervisning i fag med krav'!AL200=0,"-",AM200)</f>
        <v>-</v>
      </c>
      <c r="AO200" s="136"/>
      <c r="AP200" s="84" t="b">
        <f>OR(AO200='Krav etter opplæringslova'!$B$27,AO200='Krav etter opplæringslova'!$B$30,AO200='Krav etter opplæringslova'!$B$31,AO200='Krav etter opplæringslova'!$B$34)</f>
        <v>0</v>
      </c>
      <c r="AQ200" s="84" t="str">
        <f t="shared" si="183"/>
        <v>-</v>
      </c>
      <c r="AR200" s="84">
        <f t="shared" si="184"/>
        <v>30</v>
      </c>
      <c r="AS200" s="78">
        <f t="shared" si="185"/>
        <v>30</v>
      </c>
      <c r="AT200" s="78" t="str">
        <f t="shared" si="186"/>
        <v>Ja, 30 studiepoeng</v>
      </c>
      <c r="AU200" s="84" t="str">
        <f t="shared" si="187"/>
        <v>Ja, 30 studiepoeng</v>
      </c>
      <c r="AV200" s="99" t="str">
        <f t="shared" si="188"/>
        <v>-</v>
      </c>
      <c r="AW200" s="142"/>
      <c r="AX200" s="82" t="str">
        <f>CONCATENATE("Studiepoeng relevant for: ",'Undervisning i fag med krav'!AW200)</f>
        <v xml:space="preserve">Studiepoeng relevant for: </v>
      </c>
      <c r="AY200" s="82" t="str">
        <f>IF('Undervisning i fag med krav'!AW200=0,"-",AX200)</f>
        <v>-</v>
      </c>
      <c r="AZ200" s="136"/>
      <c r="BA200" s="84" t="b">
        <f>OR(AZ200='Krav etter opplæringslova'!$B$27,AZ200='Krav etter opplæringslova'!$B$30,AZ200='Krav etter opplæringslova'!$B$31,AZ200='Krav etter opplæringslova'!$B$34)</f>
        <v>0</v>
      </c>
      <c r="BB200" s="84" t="str">
        <f t="shared" si="189"/>
        <v>-</v>
      </c>
      <c r="BC200" s="84">
        <f t="shared" si="190"/>
        <v>30</v>
      </c>
      <c r="BD200" s="78">
        <f t="shared" si="191"/>
        <v>30</v>
      </c>
      <c r="BE200" s="78" t="str">
        <f t="shared" si="192"/>
        <v>Ja, 30 studiepoeng</v>
      </c>
      <c r="BF200" s="84" t="str">
        <f t="shared" si="193"/>
        <v>Ja, 30 studiepoeng</v>
      </c>
      <c r="BG200" s="99" t="str">
        <f t="shared" si="194"/>
        <v>-</v>
      </c>
      <c r="BH200" s="139"/>
      <c r="BI200" s="82" t="str">
        <f>CONCATENATE("Studiepoeng relevant for: ",'Undervisning i fag med krav'!BH200)</f>
        <v xml:space="preserve">Studiepoeng relevant for: </v>
      </c>
      <c r="BJ200" s="82" t="str">
        <f>IF('Undervisning i fag med krav'!BH200=0,"-",BI200)</f>
        <v>-</v>
      </c>
      <c r="BK200" s="136"/>
      <c r="BL200" s="84" t="b">
        <f>OR(BK200='Krav etter opplæringslova'!$B$27,BK200='Krav etter opplæringslova'!$B$30,BK200='Krav etter opplæringslova'!$B$31,BK200='Krav etter opplæringslova'!$B$34)</f>
        <v>0</v>
      </c>
      <c r="BM200" s="84" t="str">
        <f t="shared" si="195"/>
        <v>-</v>
      </c>
      <c r="BN200" s="84">
        <f t="shared" si="196"/>
        <v>30</v>
      </c>
      <c r="BO200" s="78">
        <f t="shared" si="197"/>
        <v>30</v>
      </c>
      <c r="BP200" s="78" t="str">
        <f t="shared" si="198"/>
        <v>Ja, 30 studiepoeng</v>
      </c>
      <c r="BQ200" s="84" t="str">
        <f t="shared" si="199"/>
        <v>Ja, 30 studiepoeng</v>
      </c>
      <c r="BR200" s="101" t="str">
        <f t="shared" si="200"/>
        <v>-</v>
      </c>
      <c r="BS200" s="142"/>
      <c r="BT200" s="82" t="str">
        <f>CONCATENATE("Studiepoeng relevant for: ",'Undervisning i fag med krav'!BS200)</f>
        <v xml:space="preserve">Studiepoeng relevant for: </v>
      </c>
      <c r="BU200" s="82" t="str">
        <f>IF('Undervisning i fag med krav'!BS200=0,"-",BT200)</f>
        <v>-</v>
      </c>
      <c r="BV200" s="136"/>
      <c r="BW200" s="84" t="b">
        <f>OR(BV200='Krav etter opplæringslova'!$B$27,BV200='Krav etter opplæringslova'!$B$30,BV200='Krav etter opplæringslova'!$B$31,BV200='Krav etter opplæringslova'!$B$34)</f>
        <v>0</v>
      </c>
      <c r="BX200" s="84" t="str">
        <f t="shared" si="201"/>
        <v>-</v>
      </c>
      <c r="BY200" s="84">
        <f t="shared" si="202"/>
        <v>30</v>
      </c>
      <c r="BZ200" s="78">
        <f t="shared" si="203"/>
        <v>30</v>
      </c>
      <c r="CA200" s="78" t="str">
        <f t="shared" si="204"/>
        <v>Ja, 30 studiepoeng</v>
      </c>
      <c r="CB200" s="84" t="str">
        <f t="shared" si="205"/>
        <v>Ja, 30 studiepoeng</v>
      </c>
      <c r="CC200" s="101" t="str">
        <f t="shared" si="206"/>
        <v>-</v>
      </c>
      <c r="CD200" s="142"/>
      <c r="CE200" s="82" t="str">
        <f>CONCATENATE("Studiepoeng relevant for: ",'Undervisning i fag med krav'!CD200)</f>
        <v xml:space="preserve">Studiepoeng relevant for: </v>
      </c>
      <c r="CF200" s="82" t="str">
        <f>IF('Undervisning i fag med krav'!CD200=0,"-",CE200)</f>
        <v>-</v>
      </c>
      <c r="CG200" s="136"/>
      <c r="CH200" s="84" t="b">
        <f>OR(CG200='Krav etter opplæringslova'!$B$27,CG200='Krav etter opplæringslova'!$B$30,CG200='Krav etter opplæringslova'!$B$31,CG200='Krav etter opplæringslova'!$B$34)</f>
        <v>0</v>
      </c>
      <c r="CI200" s="84" t="str">
        <f t="shared" si="207"/>
        <v>-</v>
      </c>
      <c r="CJ200" s="84">
        <f t="shared" si="208"/>
        <v>30</v>
      </c>
      <c r="CK200" s="78">
        <f t="shared" si="209"/>
        <v>30</v>
      </c>
      <c r="CL200" s="78" t="str">
        <f t="shared" si="210"/>
        <v>Ja, 30 studiepoeng</v>
      </c>
      <c r="CM200" s="84" t="str">
        <f t="shared" si="211"/>
        <v>Ja, 30 studiepoeng</v>
      </c>
      <c r="CN200" s="106" t="str">
        <f t="shared" si="212"/>
        <v>-</v>
      </c>
      <c r="CO200" s="44"/>
      <c r="CP200" s="45"/>
    </row>
    <row r="201" spans="1:94" s="51" customFormat="1" ht="28.5" x14ac:dyDescent="0.2">
      <c r="A201" s="49">
        <f>'Formell utdanning'!A201</f>
        <v>0</v>
      </c>
      <c r="B201" s="50">
        <f>'Formell utdanning'!B201</f>
        <v>0</v>
      </c>
      <c r="C201" s="94" t="str">
        <f t="shared" si="213"/>
        <v>-</v>
      </c>
      <c r="D201" s="95" t="str">
        <f t="shared" si="214"/>
        <v>-</v>
      </c>
      <c r="E201" s="133"/>
      <c r="F201" s="55" t="str">
        <f>CONCATENATE("Studiepoeng relevant for: ",'Undervisning i fag med krav'!E201)</f>
        <v xml:space="preserve">Studiepoeng relevant for: </v>
      </c>
      <c r="G201" s="82" t="str">
        <f>IF('Undervisning i fag med krav'!E201=0,"-",F201)</f>
        <v>-</v>
      </c>
      <c r="H201" s="136"/>
      <c r="I201" s="84" t="b">
        <f>OR(H201='Krav etter opplæringslova'!$B$27,H201='Krav etter opplæringslova'!$B$30,H201='Krav etter opplæringslova'!$B$31,H201='Krav etter opplæringslova'!$B$34)</f>
        <v>0</v>
      </c>
      <c r="J201" s="84" t="str">
        <f t="shared" si="215"/>
        <v>-</v>
      </c>
      <c r="K201" s="84">
        <f t="shared" si="216"/>
        <v>30</v>
      </c>
      <c r="L201" s="78">
        <f t="shared" si="217"/>
        <v>30</v>
      </c>
      <c r="M201" s="78" t="str">
        <f t="shared" si="170"/>
        <v>Ja, 30 studiepoeng</v>
      </c>
      <c r="N201" s="84" t="str">
        <f t="shared" si="218"/>
        <v>Ja, 30 studiepoeng</v>
      </c>
      <c r="O201" s="99" t="str">
        <f t="shared" si="219"/>
        <v>-</v>
      </c>
      <c r="P201" s="139"/>
      <c r="Q201" s="82" t="str">
        <f>CONCATENATE("Studiepoeng relevant for: ",'Undervisning i fag med krav'!P201)</f>
        <v xml:space="preserve">Studiepoeng relevant for: </v>
      </c>
      <c r="R201" s="82" t="str">
        <f>IF('Undervisning i fag med krav'!P201=0,"-",Q201)</f>
        <v>-</v>
      </c>
      <c r="S201" s="136"/>
      <c r="T201" s="84" t="b">
        <f>OR(S201='Krav etter opplæringslova'!$B$27,S201='Krav etter opplæringslova'!$B$30,S201='Krav etter opplæringslova'!$B$31,S201='Krav etter opplæringslova'!$B$34)</f>
        <v>0</v>
      </c>
      <c r="U201" s="84" t="str">
        <f t="shared" si="171"/>
        <v>-</v>
      </c>
      <c r="V201" s="84">
        <f t="shared" si="172"/>
        <v>30</v>
      </c>
      <c r="W201" s="78">
        <f t="shared" si="173"/>
        <v>30</v>
      </c>
      <c r="X201" s="78" t="str">
        <f t="shared" si="174"/>
        <v>Ja, 30 studiepoeng</v>
      </c>
      <c r="Y201" s="84" t="str">
        <f t="shared" si="175"/>
        <v>Ja, 30 studiepoeng</v>
      </c>
      <c r="Z201" s="99" t="str">
        <f t="shared" si="176"/>
        <v>-</v>
      </c>
      <c r="AA201" s="142"/>
      <c r="AB201" s="82" t="str">
        <f>CONCATENATE("Studiepoeng relevant for: ",'Undervisning i fag med krav'!AA201)</f>
        <v xml:space="preserve">Studiepoeng relevant for: </v>
      </c>
      <c r="AC201" s="82" t="str">
        <f>IF('Undervisning i fag med krav'!AA201=0,"-",AB201)</f>
        <v>-</v>
      </c>
      <c r="AD201" s="136"/>
      <c r="AE201" s="84" t="b">
        <f>OR(AD201='Krav etter opplæringslova'!$B$27,AD201='Krav etter opplæringslova'!$B$30,AD201='Krav etter opplæringslova'!$B$31,AD201='Krav etter opplæringslova'!$B$34)</f>
        <v>0</v>
      </c>
      <c r="AF201" s="84" t="str">
        <f t="shared" si="177"/>
        <v>-</v>
      </c>
      <c r="AG201" s="84">
        <f t="shared" si="178"/>
        <v>30</v>
      </c>
      <c r="AH201" s="78">
        <f t="shared" si="179"/>
        <v>30</v>
      </c>
      <c r="AI201" s="78" t="str">
        <f t="shared" si="180"/>
        <v>Ja, 30 studiepoeng</v>
      </c>
      <c r="AJ201" s="84" t="str">
        <f t="shared" si="181"/>
        <v>Ja, 30 studiepoeng</v>
      </c>
      <c r="AK201" s="99" t="str">
        <f t="shared" si="182"/>
        <v>-</v>
      </c>
      <c r="AL201" s="139"/>
      <c r="AM201" s="82" t="str">
        <f>CONCATENATE("Studiepoeng relevant for: ",'Undervisning i fag med krav'!AL201)</f>
        <v xml:space="preserve">Studiepoeng relevant for: </v>
      </c>
      <c r="AN201" s="82" t="str">
        <f>IF('Undervisning i fag med krav'!AL201=0,"-",AM201)</f>
        <v>-</v>
      </c>
      <c r="AO201" s="136"/>
      <c r="AP201" s="84" t="b">
        <f>OR(AO201='Krav etter opplæringslova'!$B$27,AO201='Krav etter opplæringslova'!$B$30,AO201='Krav etter opplæringslova'!$B$31,AO201='Krav etter opplæringslova'!$B$34)</f>
        <v>0</v>
      </c>
      <c r="AQ201" s="84" t="str">
        <f t="shared" si="183"/>
        <v>-</v>
      </c>
      <c r="AR201" s="84">
        <f t="shared" si="184"/>
        <v>30</v>
      </c>
      <c r="AS201" s="78">
        <f t="shared" si="185"/>
        <v>30</v>
      </c>
      <c r="AT201" s="78" t="str">
        <f t="shared" si="186"/>
        <v>Ja, 30 studiepoeng</v>
      </c>
      <c r="AU201" s="84" t="str">
        <f t="shared" si="187"/>
        <v>Ja, 30 studiepoeng</v>
      </c>
      <c r="AV201" s="99" t="str">
        <f t="shared" si="188"/>
        <v>-</v>
      </c>
      <c r="AW201" s="142"/>
      <c r="AX201" s="82" t="str">
        <f>CONCATENATE("Studiepoeng relevant for: ",'Undervisning i fag med krav'!AW201)</f>
        <v xml:space="preserve">Studiepoeng relevant for: </v>
      </c>
      <c r="AY201" s="82" t="str">
        <f>IF('Undervisning i fag med krav'!AW201=0,"-",AX201)</f>
        <v>-</v>
      </c>
      <c r="AZ201" s="136"/>
      <c r="BA201" s="84" t="b">
        <f>OR(AZ201='Krav etter opplæringslova'!$B$27,AZ201='Krav etter opplæringslova'!$B$30,AZ201='Krav etter opplæringslova'!$B$31,AZ201='Krav etter opplæringslova'!$B$34)</f>
        <v>0</v>
      </c>
      <c r="BB201" s="84" t="str">
        <f t="shared" si="189"/>
        <v>-</v>
      </c>
      <c r="BC201" s="84">
        <f t="shared" si="190"/>
        <v>30</v>
      </c>
      <c r="BD201" s="78">
        <f t="shared" si="191"/>
        <v>30</v>
      </c>
      <c r="BE201" s="78" t="str">
        <f t="shared" si="192"/>
        <v>Ja, 30 studiepoeng</v>
      </c>
      <c r="BF201" s="84" t="str">
        <f t="shared" si="193"/>
        <v>Ja, 30 studiepoeng</v>
      </c>
      <c r="BG201" s="99" t="str">
        <f t="shared" si="194"/>
        <v>-</v>
      </c>
      <c r="BH201" s="139"/>
      <c r="BI201" s="82" t="str">
        <f>CONCATENATE("Studiepoeng relevant for: ",'Undervisning i fag med krav'!BH201)</f>
        <v xml:space="preserve">Studiepoeng relevant for: </v>
      </c>
      <c r="BJ201" s="82" t="str">
        <f>IF('Undervisning i fag med krav'!BH201=0,"-",BI201)</f>
        <v>-</v>
      </c>
      <c r="BK201" s="136"/>
      <c r="BL201" s="84" t="b">
        <f>OR(BK201='Krav etter opplæringslova'!$B$27,BK201='Krav etter opplæringslova'!$B$30,BK201='Krav etter opplæringslova'!$B$31,BK201='Krav etter opplæringslova'!$B$34)</f>
        <v>0</v>
      </c>
      <c r="BM201" s="84" t="str">
        <f t="shared" si="195"/>
        <v>-</v>
      </c>
      <c r="BN201" s="84">
        <f t="shared" si="196"/>
        <v>30</v>
      </c>
      <c r="BO201" s="78">
        <f t="shared" si="197"/>
        <v>30</v>
      </c>
      <c r="BP201" s="78" t="str">
        <f t="shared" si="198"/>
        <v>Ja, 30 studiepoeng</v>
      </c>
      <c r="BQ201" s="84" t="str">
        <f t="shared" si="199"/>
        <v>Ja, 30 studiepoeng</v>
      </c>
      <c r="BR201" s="101" t="str">
        <f t="shared" si="200"/>
        <v>-</v>
      </c>
      <c r="BS201" s="142"/>
      <c r="BT201" s="82" t="str">
        <f>CONCATENATE("Studiepoeng relevant for: ",'Undervisning i fag med krav'!BS201)</f>
        <v xml:space="preserve">Studiepoeng relevant for: </v>
      </c>
      <c r="BU201" s="82" t="str">
        <f>IF('Undervisning i fag med krav'!BS201=0,"-",BT201)</f>
        <v>-</v>
      </c>
      <c r="BV201" s="136"/>
      <c r="BW201" s="84" t="b">
        <f>OR(BV201='Krav etter opplæringslova'!$B$27,BV201='Krav etter opplæringslova'!$B$30,BV201='Krav etter opplæringslova'!$B$31,BV201='Krav etter opplæringslova'!$B$34)</f>
        <v>0</v>
      </c>
      <c r="BX201" s="84" t="str">
        <f t="shared" si="201"/>
        <v>-</v>
      </c>
      <c r="BY201" s="84">
        <f t="shared" si="202"/>
        <v>30</v>
      </c>
      <c r="BZ201" s="78">
        <f t="shared" si="203"/>
        <v>30</v>
      </c>
      <c r="CA201" s="78" t="str">
        <f t="shared" si="204"/>
        <v>Ja, 30 studiepoeng</v>
      </c>
      <c r="CB201" s="84" t="str">
        <f t="shared" si="205"/>
        <v>Ja, 30 studiepoeng</v>
      </c>
      <c r="CC201" s="101" t="str">
        <f t="shared" si="206"/>
        <v>-</v>
      </c>
      <c r="CD201" s="142"/>
      <c r="CE201" s="82" t="str">
        <f>CONCATENATE("Studiepoeng relevant for: ",'Undervisning i fag med krav'!CD201)</f>
        <v xml:space="preserve">Studiepoeng relevant for: </v>
      </c>
      <c r="CF201" s="82" t="str">
        <f>IF('Undervisning i fag med krav'!CD201=0,"-",CE201)</f>
        <v>-</v>
      </c>
      <c r="CG201" s="136"/>
      <c r="CH201" s="84" t="b">
        <f>OR(CG201='Krav etter opplæringslova'!$B$27,CG201='Krav etter opplæringslova'!$B$30,CG201='Krav etter opplæringslova'!$B$31,CG201='Krav etter opplæringslova'!$B$34)</f>
        <v>0</v>
      </c>
      <c r="CI201" s="84" t="str">
        <f t="shared" si="207"/>
        <v>-</v>
      </c>
      <c r="CJ201" s="84">
        <f t="shared" si="208"/>
        <v>30</v>
      </c>
      <c r="CK201" s="78">
        <f t="shared" si="209"/>
        <v>30</v>
      </c>
      <c r="CL201" s="78" t="str">
        <f t="shared" si="210"/>
        <v>Ja, 30 studiepoeng</v>
      </c>
      <c r="CM201" s="84" t="str">
        <f t="shared" si="211"/>
        <v>Ja, 30 studiepoeng</v>
      </c>
      <c r="CN201" s="106" t="str">
        <f t="shared" si="212"/>
        <v>-</v>
      </c>
      <c r="CO201" s="44"/>
      <c r="CP201" s="45"/>
    </row>
    <row r="202" spans="1:94" s="51" customFormat="1" ht="28.5" x14ac:dyDescent="0.2">
      <c r="A202" s="49">
        <f>'Formell utdanning'!A202</f>
        <v>0</v>
      </c>
      <c r="B202" s="50">
        <f>'Formell utdanning'!B202</f>
        <v>0</v>
      </c>
      <c r="C202" s="94" t="str">
        <f t="shared" si="213"/>
        <v>-</v>
      </c>
      <c r="D202" s="95" t="str">
        <f t="shared" si="214"/>
        <v>-</v>
      </c>
      <c r="E202" s="133"/>
      <c r="F202" s="55" t="str">
        <f>CONCATENATE("Studiepoeng relevant for: ",'Undervisning i fag med krav'!E202)</f>
        <v xml:space="preserve">Studiepoeng relevant for: </v>
      </c>
      <c r="G202" s="82" t="str">
        <f>IF('Undervisning i fag med krav'!E202=0,"-",F202)</f>
        <v>-</v>
      </c>
      <c r="H202" s="136"/>
      <c r="I202" s="84" t="b">
        <f>OR(H202='Krav etter opplæringslova'!$B$27,H202='Krav etter opplæringslova'!$B$30,H202='Krav etter opplæringslova'!$B$31,H202='Krav etter opplæringslova'!$B$34)</f>
        <v>0</v>
      </c>
      <c r="J202" s="84" t="str">
        <f t="shared" si="215"/>
        <v>-</v>
      </c>
      <c r="K202" s="84">
        <f t="shared" si="216"/>
        <v>30</v>
      </c>
      <c r="L202" s="78">
        <f t="shared" si="217"/>
        <v>30</v>
      </c>
      <c r="M202" s="78" t="str">
        <f t="shared" si="170"/>
        <v>Ja, 30 studiepoeng</v>
      </c>
      <c r="N202" s="84" t="str">
        <f t="shared" si="218"/>
        <v>Ja, 30 studiepoeng</v>
      </c>
      <c r="O202" s="99" t="str">
        <f t="shared" si="219"/>
        <v>-</v>
      </c>
      <c r="P202" s="139"/>
      <c r="Q202" s="82" t="str">
        <f>CONCATENATE("Studiepoeng relevant for: ",'Undervisning i fag med krav'!P202)</f>
        <v xml:space="preserve">Studiepoeng relevant for: </v>
      </c>
      <c r="R202" s="82" t="str">
        <f>IF('Undervisning i fag med krav'!P202=0,"-",Q202)</f>
        <v>-</v>
      </c>
      <c r="S202" s="136"/>
      <c r="T202" s="84" t="b">
        <f>OR(S202='Krav etter opplæringslova'!$B$27,S202='Krav etter opplæringslova'!$B$30,S202='Krav etter opplæringslova'!$B$31,S202='Krav etter opplæringslova'!$B$34)</f>
        <v>0</v>
      </c>
      <c r="U202" s="84" t="str">
        <f t="shared" si="171"/>
        <v>-</v>
      </c>
      <c r="V202" s="84">
        <f t="shared" si="172"/>
        <v>30</v>
      </c>
      <c r="W202" s="78">
        <f t="shared" si="173"/>
        <v>30</v>
      </c>
      <c r="X202" s="78" t="str">
        <f t="shared" si="174"/>
        <v>Ja, 30 studiepoeng</v>
      </c>
      <c r="Y202" s="84" t="str">
        <f t="shared" si="175"/>
        <v>Ja, 30 studiepoeng</v>
      </c>
      <c r="Z202" s="99" t="str">
        <f t="shared" si="176"/>
        <v>-</v>
      </c>
      <c r="AA202" s="142"/>
      <c r="AB202" s="82" t="str">
        <f>CONCATENATE("Studiepoeng relevant for: ",'Undervisning i fag med krav'!AA202)</f>
        <v xml:space="preserve">Studiepoeng relevant for: </v>
      </c>
      <c r="AC202" s="82" t="str">
        <f>IF('Undervisning i fag med krav'!AA202=0,"-",AB202)</f>
        <v>-</v>
      </c>
      <c r="AD202" s="136"/>
      <c r="AE202" s="84" t="b">
        <f>OR(AD202='Krav etter opplæringslova'!$B$27,AD202='Krav etter opplæringslova'!$B$30,AD202='Krav etter opplæringslova'!$B$31,AD202='Krav etter opplæringslova'!$B$34)</f>
        <v>0</v>
      </c>
      <c r="AF202" s="84" t="str">
        <f t="shared" si="177"/>
        <v>-</v>
      </c>
      <c r="AG202" s="84">
        <f t="shared" si="178"/>
        <v>30</v>
      </c>
      <c r="AH202" s="78">
        <f t="shared" si="179"/>
        <v>30</v>
      </c>
      <c r="AI202" s="78" t="str">
        <f t="shared" si="180"/>
        <v>Ja, 30 studiepoeng</v>
      </c>
      <c r="AJ202" s="84" t="str">
        <f t="shared" si="181"/>
        <v>Ja, 30 studiepoeng</v>
      </c>
      <c r="AK202" s="99" t="str">
        <f t="shared" si="182"/>
        <v>-</v>
      </c>
      <c r="AL202" s="139"/>
      <c r="AM202" s="82" t="str">
        <f>CONCATENATE("Studiepoeng relevant for: ",'Undervisning i fag med krav'!AL202)</f>
        <v xml:space="preserve">Studiepoeng relevant for: </v>
      </c>
      <c r="AN202" s="82" t="str">
        <f>IF('Undervisning i fag med krav'!AL202=0,"-",AM202)</f>
        <v>-</v>
      </c>
      <c r="AO202" s="136"/>
      <c r="AP202" s="84" t="b">
        <f>OR(AO202='Krav etter opplæringslova'!$B$27,AO202='Krav etter opplæringslova'!$B$30,AO202='Krav etter opplæringslova'!$B$31,AO202='Krav etter opplæringslova'!$B$34)</f>
        <v>0</v>
      </c>
      <c r="AQ202" s="84" t="str">
        <f t="shared" si="183"/>
        <v>-</v>
      </c>
      <c r="AR202" s="84">
        <f t="shared" si="184"/>
        <v>30</v>
      </c>
      <c r="AS202" s="78">
        <f t="shared" si="185"/>
        <v>30</v>
      </c>
      <c r="AT202" s="78" t="str">
        <f t="shared" si="186"/>
        <v>Ja, 30 studiepoeng</v>
      </c>
      <c r="AU202" s="84" t="str">
        <f t="shared" si="187"/>
        <v>Ja, 30 studiepoeng</v>
      </c>
      <c r="AV202" s="99" t="str">
        <f t="shared" si="188"/>
        <v>-</v>
      </c>
      <c r="AW202" s="142"/>
      <c r="AX202" s="82" t="str">
        <f>CONCATENATE("Studiepoeng relevant for: ",'Undervisning i fag med krav'!AW202)</f>
        <v xml:space="preserve">Studiepoeng relevant for: </v>
      </c>
      <c r="AY202" s="82" t="str">
        <f>IF('Undervisning i fag med krav'!AW202=0,"-",AX202)</f>
        <v>-</v>
      </c>
      <c r="AZ202" s="136"/>
      <c r="BA202" s="84" t="b">
        <f>OR(AZ202='Krav etter opplæringslova'!$B$27,AZ202='Krav etter opplæringslova'!$B$30,AZ202='Krav etter opplæringslova'!$B$31,AZ202='Krav etter opplæringslova'!$B$34)</f>
        <v>0</v>
      </c>
      <c r="BB202" s="84" t="str">
        <f t="shared" si="189"/>
        <v>-</v>
      </c>
      <c r="BC202" s="84">
        <f t="shared" si="190"/>
        <v>30</v>
      </c>
      <c r="BD202" s="78">
        <f t="shared" si="191"/>
        <v>30</v>
      </c>
      <c r="BE202" s="78" t="str">
        <f t="shared" si="192"/>
        <v>Ja, 30 studiepoeng</v>
      </c>
      <c r="BF202" s="84" t="str">
        <f t="shared" si="193"/>
        <v>Ja, 30 studiepoeng</v>
      </c>
      <c r="BG202" s="99" t="str">
        <f t="shared" si="194"/>
        <v>-</v>
      </c>
      <c r="BH202" s="139"/>
      <c r="BI202" s="82" t="str">
        <f>CONCATENATE("Studiepoeng relevant for: ",'Undervisning i fag med krav'!BH202)</f>
        <v xml:space="preserve">Studiepoeng relevant for: </v>
      </c>
      <c r="BJ202" s="82" t="str">
        <f>IF('Undervisning i fag med krav'!BH202=0,"-",BI202)</f>
        <v>-</v>
      </c>
      <c r="BK202" s="136"/>
      <c r="BL202" s="84" t="b">
        <f>OR(BK202='Krav etter opplæringslova'!$B$27,BK202='Krav etter opplæringslova'!$B$30,BK202='Krav etter opplæringslova'!$B$31,BK202='Krav etter opplæringslova'!$B$34)</f>
        <v>0</v>
      </c>
      <c r="BM202" s="84" t="str">
        <f t="shared" si="195"/>
        <v>-</v>
      </c>
      <c r="BN202" s="84">
        <f t="shared" si="196"/>
        <v>30</v>
      </c>
      <c r="BO202" s="78">
        <f t="shared" si="197"/>
        <v>30</v>
      </c>
      <c r="BP202" s="78" t="str">
        <f t="shared" si="198"/>
        <v>Ja, 30 studiepoeng</v>
      </c>
      <c r="BQ202" s="84" t="str">
        <f t="shared" si="199"/>
        <v>Ja, 30 studiepoeng</v>
      </c>
      <c r="BR202" s="101" t="str">
        <f t="shared" si="200"/>
        <v>-</v>
      </c>
      <c r="BS202" s="142"/>
      <c r="BT202" s="82" t="str">
        <f>CONCATENATE("Studiepoeng relevant for: ",'Undervisning i fag med krav'!BS202)</f>
        <v xml:space="preserve">Studiepoeng relevant for: </v>
      </c>
      <c r="BU202" s="82" t="str">
        <f>IF('Undervisning i fag med krav'!BS202=0,"-",BT202)</f>
        <v>-</v>
      </c>
      <c r="BV202" s="136"/>
      <c r="BW202" s="84" t="b">
        <f>OR(BV202='Krav etter opplæringslova'!$B$27,BV202='Krav etter opplæringslova'!$B$30,BV202='Krav etter opplæringslova'!$B$31,BV202='Krav etter opplæringslova'!$B$34)</f>
        <v>0</v>
      </c>
      <c r="BX202" s="84" t="str">
        <f t="shared" si="201"/>
        <v>-</v>
      </c>
      <c r="BY202" s="84">
        <f t="shared" si="202"/>
        <v>30</v>
      </c>
      <c r="BZ202" s="78">
        <f t="shared" si="203"/>
        <v>30</v>
      </c>
      <c r="CA202" s="78" t="str">
        <f t="shared" si="204"/>
        <v>Ja, 30 studiepoeng</v>
      </c>
      <c r="CB202" s="84" t="str">
        <f t="shared" si="205"/>
        <v>Ja, 30 studiepoeng</v>
      </c>
      <c r="CC202" s="101" t="str">
        <f t="shared" si="206"/>
        <v>-</v>
      </c>
      <c r="CD202" s="142"/>
      <c r="CE202" s="82" t="str">
        <f>CONCATENATE("Studiepoeng relevant for: ",'Undervisning i fag med krav'!CD202)</f>
        <v xml:space="preserve">Studiepoeng relevant for: </v>
      </c>
      <c r="CF202" s="82" t="str">
        <f>IF('Undervisning i fag med krav'!CD202=0,"-",CE202)</f>
        <v>-</v>
      </c>
      <c r="CG202" s="136"/>
      <c r="CH202" s="84" t="b">
        <f>OR(CG202='Krav etter opplæringslova'!$B$27,CG202='Krav etter opplæringslova'!$B$30,CG202='Krav etter opplæringslova'!$B$31,CG202='Krav etter opplæringslova'!$B$34)</f>
        <v>0</v>
      </c>
      <c r="CI202" s="84" t="str">
        <f t="shared" si="207"/>
        <v>-</v>
      </c>
      <c r="CJ202" s="84">
        <f t="shared" si="208"/>
        <v>30</v>
      </c>
      <c r="CK202" s="78">
        <f t="shared" si="209"/>
        <v>30</v>
      </c>
      <c r="CL202" s="78" t="str">
        <f t="shared" si="210"/>
        <v>Ja, 30 studiepoeng</v>
      </c>
      <c r="CM202" s="84" t="str">
        <f t="shared" si="211"/>
        <v>Ja, 30 studiepoeng</v>
      </c>
      <c r="CN202" s="106" t="str">
        <f t="shared" si="212"/>
        <v>-</v>
      </c>
      <c r="CO202" s="44"/>
      <c r="CP202" s="45"/>
    </row>
    <row r="203" spans="1:94" s="51" customFormat="1" ht="28.5" x14ac:dyDescent="0.2">
      <c r="A203" s="49">
        <f>'Formell utdanning'!A203</f>
        <v>0</v>
      </c>
      <c r="B203" s="50">
        <f>'Formell utdanning'!B203</f>
        <v>0</v>
      </c>
      <c r="C203" s="94" t="str">
        <f t="shared" si="213"/>
        <v>-</v>
      </c>
      <c r="D203" s="95" t="str">
        <f t="shared" si="214"/>
        <v>-</v>
      </c>
      <c r="E203" s="133"/>
      <c r="F203" s="55" t="str">
        <f>CONCATENATE("Studiepoeng relevant for: ",'Undervisning i fag med krav'!E203)</f>
        <v xml:space="preserve">Studiepoeng relevant for: </v>
      </c>
      <c r="G203" s="82" t="str">
        <f>IF('Undervisning i fag med krav'!E203=0,"-",F203)</f>
        <v>-</v>
      </c>
      <c r="H203" s="136"/>
      <c r="I203" s="84" t="b">
        <f>OR(H203='Krav etter opplæringslova'!$B$27,H203='Krav etter opplæringslova'!$B$30,H203='Krav etter opplæringslova'!$B$31,H203='Krav etter opplæringslova'!$B$34)</f>
        <v>0</v>
      </c>
      <c r="J203" s="84" t="str">
        <f t="shared" si="215"/>
        <v>-</v>
      </c>
      <c r="K203" s="84">
        <f t="shared" si="216"/>
        <v>30</v>
      </c>
      <c r="L203" s="78">
        <f t="shared" si="217"/>
        <v>30</v>
      </c>
      <c r="M203" s="78" t="str">
        <f t="shared" si="170"/>
        <v>Ja, 30 studiepoeng</v>
      </c>
      <c r="N203" s="84" t="str">
        <f t="shared" si="218"/>
        <v>Ja, 30 studiepoeng</v>
      </c>
      <c r="O203" s="99" t="str">
        <f t="shared" si="219"/>
        <v>-</v>
      </c>
      <c r="P203" s="139"/>
      <c r="Q203" s="82" t="str">
        <f>CONCATENATE("Studiepoeng relevant for: ",'Undervisning i fag med krav'!P203)</f>
        <v xml:space="preserve">Studiepoeng relevant for: </v>
      </c>
      <c r="R203" s="82" t="str">
        <f>IF('Undervisning i fag med krav'!P203=0,"-",Q203)</f>
        <v>-</v>
      </c>
      <c r="S203" s="136"/>
      <c r="T203" s="84" t="b">
        <f>OR(S203='Krav etter opplæringslova'!$B$27,S203='Krav etter opplæringslova'!$B$30,S203='Krav etter opplæringslova'!$B$31,S203='Krav etter opplæringslova'!$B$34)</f>
        <v>0</v>
      </c>
      <c r="U203" s="84" t="str">
        <f t="shared" si="171"/>
        <v>-</v>
      </c>
      <c r="V203" s="84">
        <f t="shared" si="172"/>
        <v>30</v>
      </c>
      <c r="W203" s="78">
        <f t="shared" si="173"/>
        <v>30</v>
      </c>
      <c r="X203" s="78" t="str">
        <f t="shared" si="174"/>
        <v>Ja, 30 studiepoeng</v>
      </c>
      <c r="Y203" s="84" t="str">
        <f t="shared" si="175"/>
        <v>Ja, 30 studiepoeng</v>
      </c>
      <c r="Z203" s="99" t="str">
        <f t="shared" si="176"/>
        <v>-</v>
      </c>
      <c r="AA203" s="142"/>
      <c r="AB203" s="82" t="str">
        <f>CONCATENATE("Studiepoeng relevant for: ",'Undervisning i fag med krav'!AA203)</f>
        <v xml:space="preserve">Studiepoeng relevant for: </v>
      </c>
      <c r="AC203" s="82" t="str">
        <f>IF('Undervisning i fag med krav'!AA203=0,"-",AB203)</f>
        <v>-</v>
      </c>
      <c r="AD203" s="136"/>
      <c r="AE203" s="84" t="b">
        <f>OR(AD203='Krav etter opplæringslova'!$B$27,AD203='Krav etter opplæringslova'!$B$30,AD203='Krav etter opplæringslova'!$B$31,AD203='Krav etter opplæringslova'!$B$34)</f>
        <v>0</v>
      </c>
      <c r="AF203" s="84" t="str">
        <f t="shared" si="177"/>
        <v>-</v>
      </c>
      <c r="AG203" s="84">
        <f t="shared" si="178"/>
        <v>30</v>
      </c>
      <c r="AH203" s="78">
        <f t="shared" si="179"/>
        <v>30</v>
      </c>
      <c r="AI203" s="78" t="str">
        <f t="shared" si="180"/>
        <v>Ja, 30 studiepoeng</v>
      </c>
      <c r="AJ203" s="84" t="str">
        <f t="shared" si="181"/>
        <v>Ja, 30 studiepoeng</v>
      </c>
      <c r="AK203" s="99" t="str">
        <f t="shared" si="182"/>
        <v>-</v>
      </c>
      <c r="AL203" s="139"/>
      <c r="AM203" s="82" t="str">
        <f>CONCATENATE("Studiepoeng relevant for: ",'Undervisning i fag med krav'!AL203)</f>
        <v xml:space="preserve">Studiepoeng relevant for: </v>
      </c>
      <c r="AN203" s="82" t="str">
        <f>IF('Undervisning i fag med krav'!AL203=0,"-",AM203)</f>
        <v>-</v>
      </c>
      <c r="AO203" s="136"/>
      <c r="AP203" s="84" t="b">
        <f>OR(AO203='Krav etter opplæringslova'!$B$27,AO203='Krav etter opplæringslova'!$B$30,AO203='Krav etter opplæringslova'!$B$31,AO203='Krav etter opplæringslova'!$B$34)</f>
        <v>0</v>
      </c>
      <c r="AQ203" s="84" t="str">
        <f t="shared" si="183"/>
        <v>-</v>
      </c>
      <c r="AR203" s="84">
        <f t="shared" si="184"/>
        <v>30</v>
      </c>
      <c r="AS203" s="78">
        <f t="shared" si="185"/>
        <v>30</v>
      </c>
      <c r="AT203" s="78" t="str">
        <f t="shared" si="186"/>
        <v>Ja, 30 studiepoeng</v>
      </c>
      <c r="AU203" s="84" t="str">
        <f t="shared" si="187"/>
        <v>Ja, 30 studiepoeng</v>
      </c>
      <c r="AV203" s="99" t="str">
        <f t="shared" si="188"/>
        <v>-</v>
      </c>
      <c r="AW203" s="142"/>
      <c r="AX203" s="82" t="str">
        <f>CONCATENATE("Studiepoeng relevant for: ",'Undervisning i fag med krav'!AW203)</f>
        <v xml:space="preserve">Studiepoeng relevant for: </v>
      </c>
      <c r="AY203" s="82" t="str">
        <f>IF('Undervisning i fag med krav'!AW203=0,"-",AX203)</f>
        <v>-</v>
      </c>
      <c r="AZ203" s="136"/>
      <c r="BA203" s="84" t="b">
        <f>OR(AZ203='Krav etter opplæringslova'!$B$27,AZ203='Krav etter opplæringslova'!$B$30,AZ203='Krav etter opplæringslova'!$B$31,AZ203='Krav etter opplæringslova'!$B$34)</f>
        <v>0</v>
      </c>
      <c r="BB203" s="84" t="str">
        <f t="shared" si="189"/>
        <v>-</v>
      </c>
      <c r="BC203" s="84">
        <f t="shared" si="190"/>
        <v>30</v>
      </c>
      <c r="BD203" s="78">
        <f t="shared" si="191"/>
        <v>30</v>
      </c>
      <c r="BE203" s="78" t="str">
        <f t="shared" si="192"/>
        <v>Ja, 30 studiepoeng</v>
      </c>
      <c r="BF203" s="84" t="str">
        <f t="shared" si="193"/>
        <v>Ja, 30 studiepoeng</v>
      </c>
      <c r="BG203" s="99" t="str">
        <f t="shared" si="194"/>
        <v>-</v>
      </c>
      <c r="BH203" s="139"/>
      <c r="BI203" s="82" t="str">
        <f>CONCATENATE("Studiepoeng relevant for: ",'Undervisning i fag med krav'!BH203)</f>
        <v xml:space="preserve">Studiepoeng relevant for: </v>
      </c>
      <c r="BJ203" s="82" t="str">
        <f>IF('Undervisning i fag med krav'!BH203=0,"-",BI203)</f>
        <v>-</v>
      </c>
      <c r="BK203" s="136"/>
      <c r="BL203" s="84" t="b">
        <f>OR(BK203='Krav etter opplæringslova'!$B$27,BK203='Krav etter opplæringslova'!$B$30,BK203='Krav etter opplæringslova'!$B$31,BK203='Krav etter opplæringslova'!$B$34)</f>
        <v>0</v>
      </c>
      <c r="BM203" s="84" t="str">
        <f t="shared" si="195"/>
        <v>-</v>
      </c>
      <c r="BN203" s="84">
        <f t="shared" si="196"/>
        <v>30</v>
      </c>
      <c r="BO203" s="78">
        <f t="shared" si="197"/>
        <v>30</v>
      </c>
      <c r="BP203" s="78" t="str">
        <f t="shared" si="198"/>
        <v>Ja, 30 studiepoeng</v>
      </c>
      <c r="BQ203" s="84" t="str">
        <f t="shared" si="199"/>
        <v>Ja, 30 studiepoeng</v>
      </c>
      <c r="BR203" s="101" t="str">
        <f t="shared" si="200"/>
        <v>-</v>
      </c>
      <c r="BS203" s="142"/>
      <c r="BT203" s="82" t="str">
        <f>CONCATENATE("Studiepoeng relevant for: ",'Undervisning i fag med krav'!BS203)</f>
        <v xml:space="preserve">Studiepoeng relevant for: </v>
      </c>
      <c r="BU203" s="82" t="str">
        <f>IF('Undervisning i fag med krav'!BS203=0,"-",BT203)</f>
        <v>-</v>
      </c>
      <c r="BV203" s="136"/>
      <c r="BW203" s="84" t="b">
        <f>OR(BV203='Krav etter opplæringslova'!$B$27,BV203='Krav etter opplæringslova'!$B$30,BV203='Krav etter opplæringslova'!$B$31,BV203='Krav etter opplæringslova'!$B$34)</f>
        <v>0</v>
      </c>
      <c r="BX203" s="84" t="str">
        <f t="shared" si="201"/>
        <v>-</v>
      </c>
      <c r="BY203" s="84">
        <f t="shared" si="202"/>
        <v>30</v>
      </c>
      <c r="BZ203" s="78">
        <f t="shared" si="203"/>
        <v>30</v>
      </c>
      <c r="CA203" s="78" t="str">
        <f t="shared" si="204"/>
        <v>Ja, 30 studiepoeng</v>
      </c>
      <c r="CB203" s="84" t="str">
        <f t="shared" si="205"/>
        <v>Ja, 30 studiepoeng</v>
      </c>
      <c r="CC203" s="101" t="str">
        <f t="shared" si="206"/>
        <v>-</v>
      </c>
      <c r="CD203" s="142"/>
      <c r="CE203" s="82" t="str">
        <f>CONCATENATE("Studiepoeng relevant for: ",'Undervisning i fag med krav'!CD203)</f>
        <v xml:space="preserve">Studiepoeng relevant for: </v>
      </c>
      <c r="CF203" s="82" t="str">
        <f>IF('Undervisning i fag med krav'!CD203=0,"-",CE203)</f>
        <v>-</v>
      </c>
      <c r="CG203" s="136"/>
      <c r="CH203" s="84" t="b">
        <f>OR(CG203='Krav etter opplæringslova'!$B$27,CG203='Krav etter opplæringslova'!$B$30,CG203='Krav etter opplæringslova'!$B$31,CG203='Krav etter opplæringslova'!$B$34)</f>
        <v>0</v>
      </c>
      <c r="CI203" s="84" t="str">
        <f t="shared" si="207"/>
        <v>-</v>
      </c>
      <c r="CJ203" s="84">
        <f t="shared" si="208"/>
        <v>30</v>
      </c>
      <c r="CK203" s="78">
        <f t="shared" si="209"/>
        <v>30</v>
      </c>
      <c r="CL203" s="78" t="str">
        <f t="shared" si="210"/>
        <v>Ja, 30 studiepoeng</v>
      </c>
      <c r="CM203" s="84" t="str">
        <f t="shared" si="211"/>
        <v>Ja, 30 studiepoeng</v>
      </c>
      <c r="CN203" s="106" t="str">
        <f t="shared" si="212"/>
        <v>-</v>
      </c>
      <c r="CO203" s="44"/>
      <c r="CP203" s="45"/>
    </row>
    <row r="204" spans="1:94" s="51" customFormat="1" ht="28.5" x14ac:dyDescent="0.2">
      <c r="A204" s="49">
        <f>'Formell utdanning'!A204</f>
        <v>0</v>
      </c>
      <c r="B204" s="50">
        <f>'Formell utdanning'!B204</f>
        <v>0</v>
      </c>
      <c r="C204" s="94" t="str">
        <f t="shared" si="213"/>
        <v>-</v>
      </c>
      <c r="D204" s="95" t="str">
        <f t="shared" si="214"/>
        <v>-</v>
      </c>
      <c r="E204" s="133"/>
      <c r="F204" s="55" t="str">
        <f>CONCATENATE("Studiepoeng relevant for: ",'Undervisning i fag med krav'!E204)</f>
        <v xml:space="preserve">Studiepoeng relevant for: </v>
      </c>
      <c r="G204" s="82" t="str">
        <f>IF('Undervisning i fag med krav'!E204=0,"-",F204)</f>
        <v>-</v>
      </c>
      <c r="H204" s="136"/>
      <c r="I204" s="84" t="b">
        <f>OR(H204='Krav etter opplæringslova'!$B$27,H204='Krav etter opplæringslova'!$B$30,H204='Krav etter opplæringslova'!$B$31,H204='Krav etter opplæringslova'!$B$34)</f>
        <v>0</v>
      </c>
      <c r="J204" s="84" t="str">
        <f t="shared" si="215"/>
        <v>-</v>
      </c>
      <c r="K204" s="84">
        <f t="shared" si="216"/>
        <v>30</v>
      </c>
      <c r="L204" s="78">
        <f t="shared" si="217"/>
        <v>30</v>
      </c>
      <c r="M204" s="78" t="str">
        <f t="shared" si="170"/>
        <v>Ja, 30 studiepoeng</v>
      </c>
      <c r="N204" s="84" t="str">
        <f t="shared" si="218"/>
        <v>Ja, 30 studiepoeng</v>
      </c>
      <c r="O204" s="99" t="str">
        <f t="shared" si="219"/>
        <v>-</v>
      </c>
      <c r="P204" s="139"/>
      <c r="Q204" s="82" t="str">
        <f>CONCATENATE("Studiepoeng relevant for: ",'Undervisning i fag med krav'!P204)</f>
        <v xml:space="preserve">Studiepoeng relevant for: </v>
      </c>
      <c r="R204" s="82" t="str">
        <f>IF('Undervisning i fag med krav'!P204=0,"-",Q204)</f>
        <v>-</v>
      </c>
      <c r="S204" s="136"/>
      <c r="T204" s="84" t="b">
        <f>OR(S204='Krav etter opplæringslova'!$B$27,S204='Krav etter opplæringslova'!$B$30,S204='Krav etter opplæringslova'!$B$31,S204='Krav etter opplæringslova'!$B$34)</f>
        <v>0</v>
      </c>
      <c r="U204" s="84" t="str">
        <f t="shared" si="171"/>
        <v>-</v>
      </c>
      <c r="V204" s="84">
        <f t="shared" si="172"/>
        <v>30</v>
      </c>
      <c r="W204" s="78">
        <f t="shared" si="173"/>
        <v>30</v>
      </c>
      <c r="X204" s="78" t="str">
        <f t="shared" si="174"/>
        <v>Ja, 30 studiepoeng</v>
      </c>
      <c r="Y204" s="84" t="str">
        <f t="shared" si="175"/>
        <v>Ja, 30 studiepoeng</v>
      </c>
      <c r="Z204" s="99" t="str">
        <f t="shared" si="176"/>
        <v>-</v>
      </c>
      <c r="AA204" s="142"/>
      <c r="AB204" s="82" t="str">
        <f>CONCATENATE("Studiepoeng relevant for: ",'Undervisning i fag med krav'!AA204)</f>
        <v xml:space="preserve">Studiepoeng relevant for: </v>
      </c>
      <c r="AC204" s="82" t="str">
        <f>IF('Undervisning i fag med krav'!AA204=0,"-",AB204)</f>
        <v>-</v>
      </c>
      <c r="AD204" s="136"/>
      <c r="AE204" s="84" t="b">
        <f>OR(AD204='Krav etter opplæringslova'!$B$27,AD204='Krav etter opplæringslova'!$B$30,AD204='Krav etter opplæringslova'!$B$31,AD204='Krav etter opplæringslova'!$B$34)</f>
        <v>0</v>
      </c>
      <c r="AF204" s="84" t="str">
        <f t="shared" si="177"/>
        <v>-</v>
      </c>
      <c r="AG204" s="84">
        <f t="shared" si="178"/>
        <v>30</v>
      </c>
      <c r="AH204" s="78">
        <f t="shared" si="179"/>
        <v>30</v>
      </c>
      <c r="AI204" s="78" t="str">
        <f t="shared" si="180"/>
        <v>Ja, 30 studiepoeng</v>
      </c>
      <c r="AJ204" s="84" t="str">
        <f t="shared" si="181"/>
        <v>Ja, 30 studiepoeng</v>
      </c>
      <c r="AK204" s="99" t="str">
        <f t="shared" si="182"/>
        <v>-</v>
      </c>
      <c r="AL204" s="139"/>
      <c r="AM204" s="82" t="str">
        <f>CONCATENATE("Studiepoeng relevant for: ",'Undervisning i fag med krav'!AL204)</f>
        <v xml:space="preserve">Studiepoeng relevant for: </v>
      </c>
      <c r="AN204" s="82" t="str">
        <f>IF('Undervisning i fag med krav'!AL204=0,"-",AM204)</f>
        <v>-</v>
      </c>
      <c r="AO204" s="136"/>
      <c r="AP204" s="84" t="b">
        <f>OR(AO204='Krav etter opplæringslova'!$B$27,AO204='Krav etter opplæringslova'!$B$30,AO204='Krav etter opplæringslova'!$B$31,AO204='Krav etter opplæringslova'!$B$34)</f>
        <v>0</v>
      </c>
      <c r="AQ204" s="84" t="str">
        <f t="shared" si="183"/>
        <v>-</v>
      </c>
      <c r="AR204" s="84">
        <f t="shared" si="184"/>
        <v>30</v>
      </c>
      <c r="AS204" s="78">
        <f t="shared" si="185"/>
        <v>30</v>
      </c>
      <c r="AT204" s="78" t="str">
        <f t="shared" si="186"/>
        <v>Ja, 30 studiepoeng</v>
      </c>
      <c r="AU204" s="84" t="str">
        <f t="shared" si="187"/>
        <v>Ja, 30 studiepoeng</v>
      </c>
      <c r="AV204" s="99" t="str">
        <f t="shared" si="188"/>
        <v>-</v>
      </c>
      <c r="AW204" s="142"/>
      <c r="AX204" s="82" t="str">
        <f>CONCATENATE("Studiepoeng relevant for: ",'Undervisning i fag med krav'!AW204)</f>
        <v xml:space="preserve">Studiepoeng relevant for: </v>
      </c>
      <c r="AY204" s="82" t="str">
        <f>IF('Undervisning i fag med krav'!AW204=0,"-",AX204)</f>
        <v>-</v>
      </c>
      <c r="AZ204" s="136"/>
      <c r="BA204" s="84" t="b">
        <f>OR(AZ204='Krav etter opplæringslova'!$B$27,AZ204='Krav etter opplæringslova'!$B$30,AZ204='Krav etter opplæringslova'!$B$31,AZ204='Krav etter opplæringslova'!$B$34)</f>
        <v>0</v>
      </c>
      <c r="BB204" s="84" t="str">
        <f t="shared" si="189"/>
        <v>-</v>
      </c>
      <c r="BC204" s="84">
        <f t="shared" si="190"/>
        <v>30</v>
      </c>
      <c r="BD204" s="78">
        <f t="shared" si="191"/>
        <v>30</v>
      </c>
      <c r="BE204" s="78" t="str">
        <f t="shared" si="192"/>
        <v>Ja, 30 studiepoeng</v>
      </c>
      <c r="BF204" s="84" t="str">
        <f t="shared" si="193"/>
        <v>Ja, 30 studiepoeng</v>
      </c>
      <c r="BG204" s="99" t="str">
        <f t="shared" si="194"/>
        <v>-</v>
      </c>
      <c r="BH204" s="139"/>
      <c r="BI204" s="82" t="str">
        <f>CONCATENATE("Studiepoeng relevant for: ",'Undervisning i fag med krav'!BH204)</f>
        <v xml:space="preserve">Studiepoeng relevant for: </v>
      </c>
      <c r="BJ204" s="82" t="str">
        <f>IF('Undervisning i fag med krav'!BH204=0,"-",BI204)</f>
        <v>-</v>
      </c>
      <c r="BK204" s="136"/>
      <c r="BL204" s="84" t="b">
        <f>OR(BK204='Krav etter opplæringslova'!$B$27,BK204='Krav etter opplæringslova'!$B$30,BK204='Krav etter opplæringslova'!$B$31,BK204='Krav etter opplæringslova'!$B$34)</f>
        <v>0</v>
      </c>
      <c r="BM204" s="84" t="str">
        <f t="shared" si="195"/>
        <v>-</v>
      </c>
      <c r="BN204" s="84">
        <f t="shared" si="196"/>
        <v>30</v>
      </c>
      <c r="BO204" s="78">
        <f t="shared" si="197"/>
        <v>30</v>
      </c>
      <c r="BP204" s="78" t="str">
        <f t="shared" si="198"/>
        <v>Ja, 30 studiepoeng</v>
      </c>
      <c r="BQ204" s="84" t="str">
        <f t="shared" si="199"/>
        <v>Ja, 30 studiepoeng</v>
      </c>
      <c r="BR204" s="101" t="str">
        <f t="shared" si="200"/>
        <v>-</v>
      </c>
      <c r="BS204" s="142"/>
      <c r="BT204" s="82" t="str">
        <f>CONCATENATE("Studiepoeng relevant for: ",'Undervisning i fag med krav'!BS204)</f>
        <v xml:space="preserve">Studiepoeng relevant for: </v>
      </c>
      <c r="BU204" s="82" t="str">
        <f>IF('Undervisning i fag med krav'!BS204=0,"-",BT204)</f>
        <v>-</v>
      </c>
      <c r="BV204" s="136"/>
      <c r="BW204" s="84" t="b">
        <f>OR(BV204='Krav etter opplæringslova'!$B$27,BV204='Krav etter opplæringslova'!$B$30,BV204='Krav etter opplæringslova'!$B$31,BV204='Krav etter opplæringslova'!$B$34)</f>
        <v>0</v>
      </c>
      <c r="BX204" s="84" t="str">
        <f t="shared" si="201"/>
        <v>-</v>
      </c>
      <c r="BY204" s="84">
        <f t="shared" si="202"/>
        <v>30</v>
      </c>
      <c r="BZ204" s="78">
        <f t="shared" si="203"/>
        <v>30</v>
      </c>
      <c r="CA204" s="78" t="str">
        <f t="shared" si="204"/>
        <v>Ja, 30 studiepoeng</v>
      </c>
      <c r="CB204" s="84" t="str">
        <f t="shared" si="205"/>
        <v>Ja, 30 studiepoeng</v>
      </c>
      <c r="CC204" s="101" t="str">
        <f t="shared" si="206"/>
        <v>-</v>
      </c>
      <c r="CD204" s="142"/>
      <c r="CE204" s="82" t="str">
        <f>CONCATENATE("Studiepoeng relevant for: ",'Undervisning i fag med krav'!CD204)</f>
        <v xml:space="preserve">Studiepoeng relevant for: </v>
      </c>
      <c r="CF204" s="82" t="str">
        <f>IF('Undervisning i fag med krav'!CD204=0,"-",CE204)</f>
        <v>-</v>
      </c>
      <c r="CG204" s="136"/>
      <c r="CH204" s="84" t="b">
        <f>OR(CG204='Krav etter opplæringslova'!$B$27,CG204='Krav etter opplæringslova'!$B$30,CG204='Krav etter opplæringslova'!$B$31,CG204='Krav etter opplæringslova'!$B$34)</f>
        <v>0</v>
      </c>
      <c r="CI204" s="84" t="str">
        <f t="shared" si="207"/>
        <v>-</v>
      </c>
      <c r="CJ204" s="84">
        <f t="shared" si="208"/>
        <v>30</v>
      </c>
      <c r="CK204" s="78">
        <f t="shared" si="209"/>
        <v>30</v>
      </c>
      <c r="CL204" s="78" t="str">
        <f t="shared" si="210"/>
        <v>Ja, 30 studiepoeng</v>
      </c>
      <c r="CM204" s="84" t="str">
        <f t="shared" si="211"/>
        <v>Ja, 30 studiepoeng</v>
      </c>
      <c r="CN204" s="106" t="str">
        <f t="shared" si="212"/>
        <v>-</v>
      </c>
      <c r="CO204" s="44"/>
      <c r="CP204" s="45"/>
    </row>
    <row r="205" spans="1:94" s="51" customFormat="1" ht="28.5" x14ac:dyDescent="0.2">
      <c r="A205" s="49">
        <f>'Formell utdanning'!A205</f>
        <v>0</v>
      </c>
      <c r="B205" s="50">
        <f>'Formell utdanning'!B205</f>
        <v>0</v>
      </c>
      <c r="C205" s="94" t="str">
        <f t="shared" si="213"/>
        <v>-</v>
      </c>
      <c r="D205" s="95" t="str">
        <f t="shared" si="214"/>
        <v>-</v>
      </c>
      <c r="E205" s="133"/>
      <c r="F205" s="55" t="str">
        <f>CONCATENATE("Studiepoeng relevant for: ",'Undervisning i fag med krav'!E205)</f>
        <v xml:space="preserve">Studiepoeng relevant for: </v>
      </c>
      <c r="G205" s="82" t="str">
        <f>IF('Undervisning i fag med krav'!E205=0,"-",F205)</f>
        <v>-</v>
      </c>
      <c r="H205" s="136"/>
      <c r="I205" s="84" t="b">
        <f>OR(H205='Krav etter opplæringslova'!$B$27,H205='Krav etter opplæringslova'!$B$30,H205='Krav etter opplæringslova'!$B$31,H205='Krav etter opplæringslova'!$B$34)</f>
        <v>0</v>
      </c>
      <c r="J205" s="84" t="str">
        <f t="shared" si="215"/>
        <v>-</v>
      </c>
      <c r="K205" s="84">
        <f t="shared" si="216"/>
        <v>30</v>
      </c>
      <c r="L205" s="78">
        <f t="shared" si="217"/>
        <v>30</v>
      </c>
      <c r="M205" s="78" t="str">
        <f t="shared" si="170"/>
        <v>Ja, 30 studiepoeng</v>
      </c>
      <c r="N205" s="84" t="str">
        <f t="shared" si="218"/>
        <v>Ja, 30 studiepoeng</v>
      </c>
      <c r="O205" s="99" t="str">
        <f t="shared" si="219"/>
        <v>-</v>
      </c>
      <c r="P205" s="139"/>
      <c r="Q205" s="82" t="str">
        <f>CONCATENATE("Studiepoeng relevant for: ",'Undervisning i fag med krav'!P205)</f>
        <v xml:space="preserve">Studiepoeng relevant for: </v>
      </c>
      <c r="R205" s="82" t="str">
        <f>IF('Undervisning i fag med krav'!P205=0,"-",Q205)</f>
        <v>-</v>
      </c>
      <c r="S205" s="136"/>
      <c r="T205" s="84" t="b">
        <f>OR(S205='Krav etter opplæringslova'!$B$27,S205='Krav etter opplæringslova'!$B$30,S205='Krav etter opplæringslova'!$B$31,S205='Krav etter opplæringslova'!$B$34)</f>
        <v>0</v>
      </c>
      <c r="U205" s="84" t="str">
        <f t="shared" si="171"/>
        <v>-</v>
      </c>
      <c r="V205" s="84">
        <f t="shared" si="172"/>
        <v>30</v>
      </c>
      <c r="W205" s="78">
        <f t="shared" si="173"/>
        <v>30</v>
      </c>
      <c r="X205" s="78" t="str">
        <f t="shared" si="174"/>
        <v>Ja, 30 studiepoeng</v>
      </c>
      <c r="Y205" s="84" t="str">
        <f t="shared" si="175"/>
        <v>Ja, 30 studiepoeng</v>
      </c>
      <c r="Z205" s="99" t="str">
        <f t="shared" si="176"/>
        <v>-</v>
      </c>
      <c r="AA205" s="142"/>
      <c r="AB205" s="82" t="str">
        <f>CONCATENATE("Studiepoeng relevant for: ",'Undervisning i fag med krav'!AA205)</f>
        <v xml:space="preserve">Studiepoeng relevant for: </v>
      </c>
      <c r="AC205" s="82" t="str">
        <f>IF('Undervisning i fag med krav'!AA205=0,"-",AB205)</f>
        <v>-</v>
      </c>
      <c r="AD205" s="136"/>
      <c r="AE205" s="84" t="b">
        <f>OR(AD205='Krav etter opplæringslova'!$B$27,AD205='Krav etter opplæringslova'!$B$30,AD205='Krav etter opplæringslova'!$B$31,AD205='Krav etter opplæringslova'!$B$34)</f>
        <v>0</v>
      </c>
      <c r="AF205" s="84" t="str">
        <f t="shared" si="177"/>
        <v>-</v>
      </c>
      <c r="AG205" s="84">
        <f t="shared" si="178"/>
        <v>30</v>
      </c>
      <c r="AH205" s="78">
        <f t="shared" si="179"/>
        <v>30</v>
      </c>
      <c r="AI205" s="78" t="str">
        <f t="shared" si="180"/>
        <v>Ja, 30 studiepoeng</v>
      </c>
      <c r="AJ205" s="84" t="str">
        <f t="shared" si="181"/>
        <v>Ja, 30 studiepoeng</v>
      </c>
      <c r="AK205" s="99" t="str">
        <f t="shared" si="182"/>
        <v>-</v>
      </c>
      <c r="AL205" s="139"/>
      <c r="AM205" s="82" t="str">
        <f>CONCATENATE("Studiepoeng relevant for: ",'Undervisning i fag med krav'!AL205)</f>
        <v xml:space="preserve">Studiepoeng relevant for: </v>
      </c>
      <c r="AN205" s="82" t="str">
        <f>IF('Undervisning i fag med krav'!AL205=0,"-",AM205)</f>
        <v>-</v>
      </c>
      <c r="AO205" s="136"/>
      <c r="AP205" s="84" t="b">
        <f>OR(AO205='Krav etter opplæringslova'!$B$27,AO205='Krav etter opplæringslova'!$B$30,AO205='Krav etter opplæringslova'!$B$31,AO205='Krav etter opplæringslova'!$B$34)</f>
        <v>0</v>
      </c>
      <c r="AQ205" s="84" t="str">
        <f t="shared" si="183"/>
        <v>-</v>
      </c>
      <c r="AR205" s="84">
        <f t="shared" si="184"/>
        <v>30</v>
      </c>
      <c r="AS205" s="78">
        <f t="shared" si="185"/>
        <v>30</v>
      </c>
      <c r="AT205" s="78" t="str">
        <f t="shared" si="186"/>
        <v>Ja, 30 studiepoeng</v>
      </c>
      <c r="AU205" s="84" t="str">
        <f t="shared" si="187"/>
        <v>Ja, 30 studiepoeng</v>
      </c>
      <c r="AV205" s="99" t="str">
        <f t="shared" si="188"/>
        <v>-</v>
      </c>
      <c r="AW205" s="142"/>
      <c r="AX205" s="82" t="str">
        <f>CONCATENATE("Studiepoeng relevant for: ",'Undervisning i fag med krav'!AW205)</f>
        <v xml:space="preserve">Studiepoeng relevant for: </v>
      </c>
      <c r="AY205" s="82" t="str">
        <f>IF('Undervisning i fag med krav'!AW205=0,"-",AX205)</f>
        <v>-</v>
      </c>
      <c r="AZ205" s="136"/>
      <c r="BA205" s="84" t="b">
        <f>OR(AZ205='Krav etter opplæringslova'!$B$27,AZ205='Krav etter opplæringslova'!$B$30,AZ205='Krav etter opplæringslova'!$B$31,AZ205='Krav etter opplæringslova'!$B$34)</f>
        <v>0</v>
      </c>
      <c r="BB205" s="84" t="str">
        <f t="shared" si="189"/>
        <v>-</v>
      </c>
      <c r="BC205" s="84">
        <f t="shared" si="190"/>
        <v>30</v>
      </c>
      <c r="BD205" s="78">
        <f t="shared" si="191"/>
        <v>30</v>
      </c>
      <c r="BE205" s="78" t="str">
        <f t="shared" si="192"/>
        <v>Ja, 30 studiepoeng</v>
      </c>
      <c r="BF205" s="84" t="str">
        <f t="shared" si="193"/>
        <v>Ja, 30 studiepoeng</v>
      </c>
      <c r="BG205" s="99" t="str">
        <f t="shared" si="194"/>
        <v>-</v>
      </c>
      <c r="BH205" s="139"/>
      <c r="BI205" s="82" t="str">
        <f>CONCATENATE("Studiepoeng relevant for: ",'Undervisning i fag med krav'!BH205)</f>
        <v xml:space="preserve">Studiepoeng relevant for: </v>
      </c>
      <c r="BJ205" s="82" t="str">
        <f>IF('Undervisning i fag med krav'!BH205=0,"-",BI205)</f>
        <v>-</v>
      </c>
      <c r="BK205" s="136"/>
      <c r="BL205" s="84" t="b">
        <f>OR(BK205='Krav etter opplæringslova'!$B$27,BK205='Krav etter opplæringslova'!$B$30,BK205='Krav etter opplæringslova'!$B$31,BK205='Krav etter opplæringslova'!$B$34)</f>
        <v>0</v>
      </c>
      <c r="BM205" s="84" t="str">
        <f t="shared" si="195"/>
        <v>-</v>
      </c>
      <c r="BN205" s="84">
        <f t="shared" si="196"/>
        <v>30</v>
      </c>
      <c r="BO205" s="78">
        <f t="shared" si="197"/>
        <v>30</v>
      </c>
      <c r="BP205" s="78" t="str">
        <f t="shared" si="198"/>
        <v>Ja, 30 studiepoeng</v>
      </c>
      <c r="BQ205" s="84" t="str">
        <f t="shared" si="199"/>
        <v>Ja, 30 studiepoeng</v>
      </c>
      <c r="BR205" s="101" t="str">
        <f t="shared" si="200"/>
        <v>-</v>
      </c>
      <c r="BS205" s="142"/>
      <c r="BT205" s="82" t="str">
        <f>CONCATENATE("Studiepoeng relevant for: ",'Undervisning i fag med krav'!BS205)</f>
        <v xml:space="preserve">Studiepoeng relevant for: </v>
      </c>
      <c r="BU205" s="82" t="str">
        <f>IF('Undervisning i fag med krav'!BS205=0,"-",BT205)</f>
        <v>-</v>
      </c>
      <c r="BV205" s="136"/>
      <c r="BW205" s="84" t="b">
        <f>OR(BV205='Krav etter opplæringslova'!$B$27,BV205='Krav etter opplæringslova'!$B$30,BV205='Krav etter opplæringslova'!$B$31,BV205='Krav etter opplæringslova'!$B$34)</f>
        <v>0</v>
      </c>
      <c r="BX205" s="84" t="str">
        <f t="shared" si="201"/>
        <v>-</v>
      </c>
      <c r="BY205" s="84">
        <f t="shared" si="202"/>
        <v>30</v>
      </c>
      <c r="BZ205" s="78">
        <f t="shared" si="203"/>
        <v>30</v>
      </c>
      <c r="CA205" s="78" t="str">
        <f t="shared" si="204"/>
        <v>Ja, 30 studiepoeng</v>
      </c>
      <c r="CB205" s="84" t="str">
        <f t="shared" si="205"/>
        <v>Ja, 30 studiepoeng</v>
      </c>
      <c r="CC205" s="101" t="str">
        <f t="shared" si="206"/>
        <v>-</v>
      </c>
      <c r="CD205" s="142"/>
      <c r="CE205" s="82" t="str">
        <f>CONCATENATE("Studiepoeng relevant for: ",'Undervisning i fag med krav'!CD205)</f>
        <v xml:space="preserve">Studiepoeng relevant for: </v>
      </c>
      <c r="CF205" s="82" t="str">
        <f>IF('Undervisning i fag med krav'!CD205=0,"-",CE205)</f>
        <v>-</v>
      </c>
      <c r="CG205" s="136"/>
      <c r="CH205" s="84" t="b">
        <f>OR(CG205='Krav etter opplæringslova'!$B$27,CG205='Krav etter opplæringslova'!$B$30,CG205='Krav etter opplæringslova'!$B$31,CG205='Krav etter opplæringslova'!$B$34)</f>
        <v>0</v>
      </c>
      <c r="CI205" s="84" t="str">
        <f t="shared" si="207"/>
        <v>-</v>
      </c>
      <c r="CJ205" s="84">
        <f t="shared" si="208"/>
        <v>30</v>
      </c>
      <c r="CK205" s="78">
        <f t="shared" si="209"/>
        <v>30</v>
      </c>
      <c r="CL205" s="78" t="str">
        <f t="shared" si="210"/>
        <v>Ja, 30 studiepoeng</v>
      </c>
      <c r="CM205" s="84" t="str">
        <f t="shared" si="211"/>
        <v>Ja, 30 studiepoeng</v>
      </c>
      <c r="CN205" s="106" t="str">
        <f t="shared" si="212"/>
        <v>-</v>
      </c>
      <c r="CO205" s="44"/>
      <c r="CP205" s="45"/>
    </row>
    <row r="206" spans="1:94" s="51" customFormat="1" ht="28.5" x14ac:dyDescent="0.2">
      <c r="A206" s="49">
        <f>'Formell utdanning'!A206</f>
        <v>0</v>
      </c>
      <c r="B206" s="50">
        <f>'Formell utdanning'!B206</f>
        <v>0</v>
      </c>
      <c r="C206" s="94" t="str">
        <f t="shared" si="213"/>
        <v>-</v>
      </c>
      <c r="D206" s="95" t="str">
        <f t="shared" si="214"/>
        <v>-</v>
      </c>
      <c r="E206" s="133"/>
      <c r="F206" s="55" t="str">
        <f>CONCATENATE("Studiepoeng relevant for: ",'Undervisning i fag med krav'!E206)</f>
        <v xml:space="preserve">Studiepoeng relevant for: </v>
      </c>
      <c r="G206" s="82" t="str">
        <f>IF('Undervisning i fag med krav'!E206=0,"-",F206)</f>
        <v>-</v>
      </c>
      <c r="H206" s="136"/>
      <c r="I206" s="84" t="b">
        <f>OR(H206='Krav etter opplæringslova'!$B$27,H206='Krav etter opplæringslova'!$B$30,H206='Krav etter opplæringslova'!$B$31,H206='Krav etter opplæringslova'!$B$34)</f>
        <v>0</v>
      </c>
      <c r="J206" s="84" t="str">
        <f t="shared" si="215"/>
        <v>-</v>
      </c>
      <c r="K206" s="84">
        <f t="shared" si="216"/>
        <v>30</v>
      </c>
      <c r="L206" s="78">
        <f t="shared" si="217"/>
        <v>30</v>
      </c>
      <c r="M206" s="78" t="str">
        <f t="shared" si="170"/>
        <v>Ja, 30 studiepoeng</v>
      </c>
      <c r="N206" s="84" t="str">
        <f t="shared" si="218"/>
        <v>Ja, 30 studiepoeng</v>
      </c>
      <c r="O206" s="99" t="str">
        <f t="shared" si="219"/>
        <v>-</v>
      </c>
      <c r="P206" s="139"/>
      <c r="Q206" s="82" t="str">
        <f>CONCATENATE("Studiepoeng relevant for: ",'Undervisning i fag med krav'!P206)</f>
        <v xml:space="preserve">Studiepoeng relevant for: </v>
      </c>
      <c r="R206" s="82" t="str">
        <f>IF('Undervisning i fag med krav'!P206=0,"-",Q206)</f>
        <v>-</v>
      </c>
      <c r="S206" s="136"/>
      <c r="T206" s="84" t="b">
        <f>OR(S206='Krav etter opplæringslova'!$B$27,S206='Krav etter opplæringslova'!$B$30,S206='Krav etter opplæringslova'!$B$31,S206='Krav etter opplæringslova'!$B$34)</f>
        <v>0</v>
      </c>
      <c r="U206" s="84" t="str">
        <f t="shared" si="171"/>
        <v>-</v>
      </c>
      <c r="V206" s="84">
        <f t="shared" si="172"/>
        <v>30</v>
      </c>
      <c r="W206" s="78">
        <f t="shared" si="173"/>
        <v>30</v>
      </c>
      <c r="X206" s="78" t="str">
        <f t="shared" si="174"/>
        <v>Ja, 30 studiepoeng</v>
      </c>
      <c r="Y206" s="84" t="str">
        <f t="shared" si="175"/>
        <v>Ja, 30 studiepoeng</v>
      </c>
      <c r="Z206" s="99" t="str">
        <f t="shared" si="176"/>
        <v>-</v>
      </c>
      <c r="AA206" s="142"/>
      <c r="AB206" s="82" t="str">
        <f>CONCATENATE("Studiepoeng relevant for: ",'Undervisning i fag med krav'!AA206)</f>
        <v xml:space="preserve">Studiepoeng relevant for: </v>
      </c>
      <c r="AC206" s="82" t="str">
        <f>IF('Undervisning i fag med krav'!AA206=0,"-",AB206)</f>
        <v>-</v>
      </c>
      <c r="AD206" s="136"/>
      <c r="AE206" s="84" t="b">
        <f>OR(AD206='Krav etter opplæringslova'!$B$27,AD206='Krav etter opplæringslova'!$B$30,AD206='Krav etter opplæringslova'!$B$31,AD206='Krav etter opplæringslova'!$B$34)</f>
        <v>0</v>
      </c>
      <c r="AF206" s="84" t="str">
        <f t="shared" si="177"/>
        <v>-</v>
      </c>
      <c r="AG206" s="84">
        <f t="shared" si="178"/>
        <v>30</v>
      </c>
      <c r="AH206" s="78">
        <f t="shared" si="179"/>
        <v>30</v>
      </c>
      <c r="AI206" s="78" t="str">
        <f t="shared" si="180"/>
        <v>Ja, 30 studiepoeng</v>
      </c>
      <c r="AJ206" s="84" t="str">
        <f t="shared" si="181"/>
        <v>Ja, 30 studiepoeng</v>
      </c>
      <c r="AK206" s="99" t="str">
        <f t="shared" si="182"/>
        <v>-</v>
      </c>
      <c r="AL206" s="139"/>
      <c r="AM206" s="82" t="str">
        <f>CONCATENATE("Studiepoeng relevant for: ",'Undervisning i fag med krav'!AL206)</f>
        <v xml:space="preserve">Studiepoeng relevant for: </v>
      </c>
      <c r="AN206" s="82" t="str">
        <f>IF('Undervisning i fag med krav'!AL206=0,"-",AM206)</f>
        <v>-</v>
      </c>
      <c r="AO206" s="136"/>
      <c r="AP206" s="84" t="b">
        <f>OR(AO206='Krav etter opplæringslova'!$B$27,AO206='Krav etter opplæringslova'!$B$30,AO206='Krav etter opplæringslova'!$B$31,AO206='Krav etter opplæringslova'!$B$34)</f>
        <v>0</v>
      </c>
      <c r="AQ206" s="84" t="str">
        <f t="shared" si="183"/>
        <v>-</v>
      </c>
      <c r="AR206" s="84">
        <f t="shared" si="184"/>
        <v>30</v>
      </c>
      <c r="AS206" s="78">
        <f t="shared" si="185"/>
        <v>30</v>
      </c>
      <c r="AT206" s="78" t="str">
        <f t="shared" si="186"/>
        <v>Ja, 30 studiepoeng</v>
      </c>
      <c r="AU206" s="84" t="str">
        <f t="shared" si="187"/>
        <v>Ja, 30 studiepoeng</v>
      </c>
      <c r="AV206" s="99" t="str">
        <f t="shared" si="188"/>
        <v>-</v>
      </c>
      <c r="AW206" s="142"/>
      <c r="AX206" s="82" t="str">
        <f>CONCATENATE("Studiepoeng relevant for: ",'Undervisning i fag med krav'!AW206)</f>
        <v xml:space="preserve">Studiepoeng relevant for: </v>
      </c>
      <c r="AY206" s="82" t="str">
        <f>IF('Undervisning i fag med krav'!AW206=0,"-",AX206)</f>
        <v>-</v>
      </c>
      <c r="AZ206" s="136"/>
      <c r="BA206" s="84" t="b">
        <f>OR(AZ206='Krav etter opplæringslova'!$B$27,AZ206='Krav etter opplæringslova'!$B$30,AZ206='Krav etter opplæringslova'!$B$31,AZ206='Krav etter opplæringslova'!$B$34)</f>
        <v>0</v>
      </c>
      <c r="BB206" s="84" t="str">
        <f t="shared" si="189"/>
        <v>-</v>
      </c>
      <c r="BC206" s="84">
        <f t="shared" si="190"/>
        <v>30</v>
      </c>
      <c r="BD206" s="78">
        <f t="shared" si="191"/>
        <v>30</v>
      </c>
      <c r="BE206" s="78" t="str">
        <f t="shared" si="192"/>
        <v>Ja, 30 studiepoeng</v>
      </c>
      <c r="BF206" s="84" t="str">
        <f t="shared" si="193"/>
        <v>Ja, 30 studiepoeng</v>
      </c>
      <c r="BG206" s="99" t="str">
        <f t="shared" si="194"/>
        <v>-</v>
      </c>
      <c r="BH206" s="139"/>
      <c r="BI206" s="82" t="str">
        <f>CONCATENATE("Studiepoeng relevant for: ",'Undervisning i fag med krav'!BH206)</f>
        <v xml:space="preserve">Studiepoeng relevant for: </v>
      </c>
      <c r="BJ206" s="82" t="str">
        <f>IF('Undervisning i fag med krav'!BH206=0,"-",BI206)</f>
        <v>-</v>
      </c>
      <c r="BK206" s="136"/>
      <c r="BL206" s="84" t="b">
        <f>OR(BK206='Krav etter opplæringslova'!$B$27,BK206='Krav etter opplæringslova'!$B$30,BK206='Krav etter opplæringslova'!$B$31,BK206='Krav etter opplæringslova'!$B$34)</f>
        <v>0</v>
      </c>
      <c r="BM206" s="84" t="str">
        <f t="shared" si="195"/>
        <v>-</v>
      </c>
      <c r="BN206" s="84">
        <f t="shared" si="196"/>
        <v>30</v>
      </c>
      <c r="BO206" s="78">
        <f t="shared" si="197"/>
        <v>30</v>
      </c>
      <c r="BP206" s="78" t="str">
        <f t="shared" si="198"/>
        <v>Ja, 30 studiepoeng</v>
      </c>
      <c r="BQ206" s="84" t="str">
        <f t="shared" si="199"/>
        <v>Ja, 30 studiepoeng</v>
      </c>
      <c r="BR206" s="101" t="str">
        <f t="shared" si="200"/>
        <v>-</v>
      </c>
      <c r="BS206" s="142"/>
      <c r="BT206" s="82" t="str">
        <f>CONCATENATE("Studiepoeng relevant for: ",'Undervisning i fag med krav'!BS206)</f>
        <v xml:space="preserve">Studiepoeng relevant for: </v>
      </c>
      <c r="BU206" s="82" t="str">
        <f>IF('Undervisning i fag med krav'!BS206=0,"-",BT206)</f>
        <v>-</v>
      </c>
      <c r="BV206" s="136"/>
      <c r="BW206" s="84" t="b">
        <f>OR(BV206='Krav etter opplæringslova'!$B$27,BV206='Krav etter opplæringslova'!$B$30,BV206='Krav etter opplæringslova'!$B$31,BV206='Krav etter opplæringslova'!$B$34)</f>
        <v>0</v>
      </c>
      <c r="BX206" s="84" t="str">
        <f t="shared" si="201"/>
        <v>-</v>
      </c>
      <c r="BY206" s="84">
        <f t="shared" si="202"/>
        <v>30</v>
      </c>
      <c r="BZ206" s="78">
        <f t="shared" si="203"/>
        <v>30</v>
      </c>
      <c r="CA206" s="78" t="str">
        <f t="shared" si="204"/>
        <v>Ja, 30 studiepoeng</v>
      </c>
      <c r="CB206" s="84" t="str">
        <f t="shared" si="205"/>
        <v>Ja, 30 studiepoeng</v>
      </c>
      <c r="CC206" s="101" t="str">
        <f t="shared" si="206"/>
        <v>-</v>
      </c>
      <c r="CD206" s="142"/>
      <c r="CE206" s="82" t="str">
        <f>CONCATENATE("Studiepoeng relevant for: ",'Undervisning i fag med krav'!CD206)</f>
        <v xml:space="preserve">Studiepoeng relevant for: </v>
      </c>
      <c r="CF206" s="82" t="str">
        <f>IF('Undervisning i fag med krav'!CD206=0,"-",CE206)</f>
        <v>-</v>
      </c>
      <c r="CG206" s="136"/>
      <c r="CH206" s="84" t="b">
        <f>OR(CG206='Krav etter opplæringslova'!$B$27,CG206='Krav etter opplæringslova'!$B$30,CG206='Krav etter opplæringslova'!$B$31,CG206='Krav etter opplæringslova'!$B$34)</f>
        <v>0</v>
      </c>
      <c r="CI206" s="84" t="str">
        <f t="shared" si="207"/>
        <v>-</v>
      </c>
      <c r="CJ206" s="84">
        <f t="shared" si="208"/>
        <v>30</v>
      </c>
      <c r="CK206" s="78">
        <f t="shared" si="209"/>
        <v>30</v>
      </c>
      <c r="CL206" s="78" t="str">
        <f t="shared" si="210"/>
        <v>Ja, 30 studiepoeng</v>
      </c>
      <c r="CM206" s="84" t="str">
        <f t="shared" si="211"/>
        <v>Ja, 30 studiepoeng</v>
      </c>
      <c r="CN206" s="106" t="str">
        <f t="shared" si="212"/>
        <v>-</v>
      </c>
      <c r="CO206" s="44"/>
      <c r="CP206" s="45"/>
    </row>
    <row r="207" spans="1:94" s="51" customFormat="1" ht="28.5" x14ac:dyDescent="0.2">
      <c r="A207" s="49">
        <f>'Formell utdanning'!A207</f>
        <v>0</v>
      </c>
      <c r="B207" s="50">
        <f>'Formell utdanning'!B207</f>
        <v>0</v>
      </c>
      <c r="C207" s="94" t="str">
        <f t="shared" si="213"/>
        <v>-</v>
      </c>
      <c r="D207" s="95" t="str">
        <f t="shared" si="214"/>
        <v>-</v>
      </c>
      <c r="E207" s="133"/>
      <c r="F207" s="55" t="str">
        <f>CONCATENATE("Studiepoeng relevant for: ",'Undervisning i fag med krav'!E207)</f>
        <v xml:space="preserve">Studiepoeng relevant for: </v>
      </c>
      <c r="G207" s="82" t="str">
        <f>IF('Undervisning i fag med krav'!E207=0,"-",F207)</f>
        <v>-</v>
      </c>
      <c r="H207" s="136"/>
      <c r="I207" s="84" t="b">
        <f>OR(H207='Krav etter opplæringslova'!$B$27,H207='Krav etter opplæringslova'!$B$30,H207='Krav etter opplæringslova'!$B$31,H207='Krav etter opplæringslova'!$B$34)</f>
        <v>0</v>
      </c>
      <c r="J207" s="84" t="str">
        <f t="shared" si="215"/>
        <v>-</v>
      </c>
      <c r="K207" s="84">
        <f t="shared" si="216"/>
        <v>30</v>
      </c>
      <c r="L207" s="78">
        <f t="shared" si="217"/>
        <v>30</v>
      </c>
      <c r="M207" s="78" t="str">
        <f t="shared" si="170"/>
        <v>Ja, 30 studiepoeng</v>
      </c>
      <c r="N207" s="84" t="str">
        <f t="shared" si="218"/>
        <v>Ja, 30 studiepoeng</v>
      </c>
      <c r="O207" s="99" t="str">
        <f t="shared" si="219"/>
        <v>-</v>
      </c>
      <c r="P207" s="139"/>
      <c r="Q207" s="82" t="str">
        <f>CONCATENATE("Studiepoeng relevant for: ",'Undervisning i fag med krav'!P207)</f>
        <v xml:space="preserve">Studiepoeng relevant for: </v>
      </c>
      <c r="R207" s="82" t="str">
        <f>IF('Undervisning i fag med krav'!P207=0,"-",Q207)</f>
        <v>-</v>
      </c>
      <c r="S207" s="136"/>
      <c r="T207" s="84" t="b">
        <f>OR(S207='Krav etter opplæringslova'!$B$27,S207='Krav etter opplæringslova'!$B$30,S207='Krav etter opplæringslova'!$B$31,S207='Krav etter opplæringslova'!$B$34)</f>
        <v>0</v>
      </c>
      <c r="U207" s="84" t="str">
        <f t="shared" si="171"/>
        <v>-</v>
      </c>
      <c r="V207" s="84">
        <f t="shared" si="172"/>
        <v>30</v>
      </c>
      <c r="W207" s="78">
        <f t="shared" si="173"/>
        <v>30</v>
      </c>
      <c r="X207" s="78" t="str">
        <f t="shared" si="174"/>
        <v>Ja, 30 studiepoeng</v>
      </c>
      <c r="Y207" s="84" t="str">
        <f t="shared" si="175"/>
        <v>Ja, 30 studiepoeng</v>
      </c>
      <c r="Z207" s="99" t="str">
        <f t="shared" si="176"/>
        <v>-</v>
      </c>
      <c r="AA207" s="142"/>
      <c r="AB207" s="82" t="str">
        <f>CONCATENATE("Studiepoeng relevant for: ",'Undervisning i fag med krav'!AA207)</f>
        <v xml:space="preserve">Studiepoeng relevant for: </v>
      </c>
      <c r="AC207" s="82" t="str">
        <f>IF('Undervisning i fag med krav'!AA207=0,"-",AB207)</f>
        <v>-</v>
      </c>
      <c r="AD207" s="136"/>
      <c r="AE207" s="84" t="b">
        <f>OR(AD207='Krav etter opplæringslova'!$B$27,AD207='Krav etter opplæringslova'!$B$30,AD207='Krav etter opplæringslova'!$B$31,AD207='Krav etter opplæringslova'!$B$34)</f>
        <v>0</v>
      </c>
      <c r="AF207" s="84" t="str">
        <f t="shared" si="177"/>
        <v>-</v>
      </c>
      <c r="AG207" s="84">
        <f t="shared" si="178"/>
        <v>30</v>
      </c>
      <c r="AH207" s="78">
        <f t="shared" si="179"/>
        <v>30</v>
      </c>
      <c r="AI207" s="78" t="str">
        <f t="shared" si="180"/>
        <v>Ja, 30 studiepoeng</v>
      </c>
      <c r="AJ207" s="84" t="str">
        <f t="shared" si="181"/>
        <v>Ja, 30 studiepoeng</v>
      </c>
      <c r="AK207" s="99" t="str">
        <f t="shared" si="182"/>
        <v>-</v>
      </c>
      <c r="AL207" s="139"/>
      <c r="AM207" s="82" t="str">
        <f>CONCATENATE("Studiepoeng relevant for: ",'Undervisning i fag med krav'!AL207)</f>
        <v xml:space="preserve">Studiepoeng relevant for: </v>
      </c>
      <c r="AN207" s="82" t="str">
        <f>IF('Undervisning i fag med krav'!AL207=0,"-",AM207)</f>
        <v>-</v>
      </c>
      <c r="AO207" s="136"/>
      <c r="AP207" s="84" t="b">
        <f>OR(AO207='Krav etter opplæringslova'!$B$27,AO207='Krav etter opplæringslova'!$B$30,AO207='Krav etter opplæringslova'!$B$31,AO207='Krav etter opplæringslova'!$B$34)</f>
        <v>0</v>
      </c>
      <c r="AQ207" s="84" t="str">
        <f t="shared" si="183"/>
        <v>-</v>
      </c>
      <c r="AR207" s="84">
        <f t="shared" si="184"/>
        <v>30</v>
      </c>
      <c r="AS207" s="78">
        <f t="shared" si="185"/>
        <v>30</v>
      </c>
      <c r="AT207" s="78" t="str">
        <f t="shared" si="186"/>
        <v>Ja, 30 studiepoeng</v>
      </c>
      <c r="AU207" s="84" t="str">
        <f t="shared" si="187"/>
        <v>Ja, 30 studiepoeng</v>
      </c>
      <c r="AV207" s="99" t="str">
        <f t="shared" si="188"/>
        <v>-</v>
      </c>
      <c r="AW207" s="142"/>
      <c r="AX207" s="82" t="str">
        <f>CONCATENATE("Studiepoeng relevant for: ",'Undervisning i fag med krav'!AW207)</f>
        <v xml:space="preserve">Studiepoeng relevant for: </v>
      </c>
      <c r="AY207" s="82" t="str">
        <f>IF('Undervisning i fag med krav'!AW207=0,"-",AX207)</f>
        <v>-</v>
      </c>
      <c r="AZ207" s="136"/>
      <c r="BA207" s="84" t="b">
        <f>OR(AZ207='Krav etter opplæringslova'!$B$27,AZ207='Krav etter opplæringslova'!$B$30,AZ207='Krav etter opplæringslova'!$B$31,AZ207='Krav etter opplæringslova'!$B$34)</f>
        <v>0</v>
      </c>
      <c r="BB207" s="84" t="str">
        <f t="shared" si="189"/>
        <v>-</v>
      </c>
      <c r="BC207" s="84">
        <f t="shared" si="190"/>
        <v>30</v>
      </c>
      <c r="BD207" s="78">
        <f t="shared" si="191"/>
        <v>30</v>
      </c>
      <c r="BE207" s="78" t="str">
        <f t="shared" si="192"/>
        <v>Ja, 30 studiepoeng</v>
      </c>
      <c r="BF207" s="84" t="str">
        <f t="shared" si="193"/>
        <v>Ja, 30 studiepoeng</v>
      </c>
      <c r="BG207" s="99" t="str">
        <f t="shared" si="194"/>
        <v>-</v>
      </c>
      <c r="BH207" s="139"/>
      <c r="BI207" s="82" t="str">
        <f>CONCATENATE("Studiepoeng relevant for: ",'Undervisning i fag med krav'!BH207)</f>
        <v xml:space="preserve">Studiepoeng relevant for: </v>
      </c>
      <c r="BJ207" s="82" t="str">
        <f>IF('Undervisning i fag med krav'!BH207=0,"-",BI207)</f>
        <v>-</v>
      </c>
      <c r="BK207" s="136"/>
      <c r="BL207" s="84" t="b">
        <f>OR(BK207='Krav etter opplæringslova'!$B$27,BK207='Krav etter opplæringslova'!$B$30,BK207='Krav etter opplæringslova'!$B$31,BK207='Krav etter opplæringslova'!$B$34)</f>
        <v>0</v>
      </c>
      <c r="BM207" s="84" t="str">
        <f t="shared" si="195"/>
        <v>-</v>
      </c>
      <c r="BN207" s="84">
        <f t="shared" si="196"/>
        <v>30</v>
      </c>
      <c r="BO207" s="78">
        <f t="shared" si="197"/>
        <v>30</v>
      </c>
      <c r="BP207" s="78" t="str">
        <f t="shared" si="198"/>
        <v>Ja, 30 studiepoeng</v>
      </c>
      <c r="BQ207" s="84" t="str">
        <f t="shared" si="199"/>
        <v>Ja, 30 studiepoeng</v>
      </c>
      <c r="BR207" s="101" t="str">
        <f t="shared" si="200"/>
        <v>-</v>
      </c>
      <c r="BS207" s="142"/>
      <c r="BT207" s="82" t="str">
        <f>CONCATENATE("Studiepoeng relevant for: ",'Undervisning i fag med krav'!BS207)</f>
        <v xml:space="preserve">Studiepoeng relevant for: </v>
      </c>
      <c r="BU207" s="82" t="str">
        <f>IF('Undervisning i fag med krav'!BS207=0,"-",BT207)</f>
        <v>-</v>
      </c>
      <c r="BV207" s="136"/>
      <c r="BW207" s="84" t="b">
        <f>OR(BV207='Krav etter opplæringslova'!$B$27,BV207='Krav etter opplæringslova'!$B$30,BV207='Krav etter opplæringslova'!$B$31,BV207='Krav etter opplæringslova'!$B$34)</f>
        <v>0</v>
      </c>
      <c r="BX207" s="84" t="str">
        <f t="shared" si="201"/>
        <v>-</v>
      </c>
      <c r="BY207" s="84">
        <f t="shared" si="202"/>
        <v>30</v>
      </c>
      <c r="BZ207" s="78">
        <f t="shared" si="203"/>
        <v>30</v>
      </c>
      <c r="CA207" s="78" t="str">
        <f t="shared" si="204"/>
        <v>Ja, 30 studiepoeng</v>
      </c>
      <c r="CB207" s="84" t="str">
        <f t="shared" si="205"/>
        <v>Ja, 30 studiepoeng</v>
      </c>
      <c r="CC207" s="101" t="str">
        <f t="shared" si="206"/>
        <v>-</v>
      </c>
      <c r="CD207" s="142"/>
      <c r="CE207" s="82" t="str">
        <f>CONCATENATE("Studiepoeng relevant for: ",'Undervisning i fag med krav'!CD207)</f>
        <v xml:space="preserve">Studiepoeng relevant for: </v>
      </c>
      <c r="CF207" s="82" t="str">
        <f>IF('Undervisning i fag med krav'!CD207=0,"-",CE207)</f>
        <v>-</v>
      </c>
      <c r="CG207" s="136"/>
      <c r="CH207" s="84" t="b">
        <f>OR(CG207='Krav etter opplæringslova'!$B$27,CG207='Krav etter opplæringslova'!$B$30,CG207='Krav etter opplæringslova'!$B$31,CG207='Krav etter opplæringslova'!$B$34)</f>
        <v>0</v>
      </c>
      <c r="CI207" s="84" t="str">
        <f t="shared" si="207"/>
        <v>-</v>
      </c>
      <c r="CJ207" s="84">
        <f t="shared" si="208"/>
        <v>30</v>
      </c>
      <c r="CK207" s="78">
        <f t="shared" si="209"/>
        <v>30</v>
      </c>
      <c r="CL207" s="78" t="str">
        <f t="shared" si="210"/>
        <v>Ja, 30 studiepoeng</v>
      </c>
      <c r="CM207" s="84" t="str">
        <f t="shared" si="211"/>
        <v>Ja, 30 studiepoeng</v>
      </c>
      <c r="CN207" s="106" t="str">
        <f t="shared" si="212"/>
        <v>-</v>
      </c>
      <c r="CO207" s="44"/>
      <c r="CP207" s="45"/>
    </row>
    <row r="208" spans="1:94" s="51" customFormat="1" ht="28.5" x14ac:dyDescent="0.2">
      <c r="A208" s="49">
        <f>'Formell utdanning'!A208</f>
        <v>0</v>
      </c>
      <c r="B208" s="50">
        <f>'Formell utdanning'!B208</f>
        <v>0</v>
      </c>
      <c r="C208" s="94" t="str">
        <f t="shared" si="213"/>
        <v>-</v>
      </c>
      <c r="D208" s="95" t="str">
        <f t="shared" si="214"/>
        <v>-</v>
      </c>
      <c r="E208" s="133"/>
      <c r="F208" s="55" t="str">
        <f>CONCATENATE("Studiepoeng relevant for: ",'Undervisning i fag med krav'!E208)</f>
        <v xml:space="preserve">Studiepoeng relevant for: </v>
      </c>
      <c r="G208" s="82" t="str">
        <f>IF('Undervisning i fag med krav'!E208=0,"-",F208)</f>
        <v>-</v>
      </c>
      <c r="H208" s="136"/>
      <c r="I208" s="84" t="b">
        <f>OR(H208='Krav etter opplæringslova'!$B$27,H208='Krav etter opplæringslova'!$B$30,H208='Krav etter opplæringslova'!$B$31,H208='Krav etter opplæringslova'!$B$34)</f>
        <v>0</v>
      </c>
      <c r="J208" s="84" t="str">
        <f t="shared" si="215"/>
        <v>-</v>
      </c>
      <c r="K208" s="84">
        <f t="shared" si="216"/>
        <v>30</v>
      </c>
      <c r="L208" s="78">
        <f t="shared" si="217"/>
        <v>30</v>
      </c>
      <c r="M208" s="78" t="str">
        <f t="shared" si="170"/>
        <v>Ja, 30 studiepoeng</v>
      </c>
      <c r="N208" s="84" t="str">
        <f t="shared" si="218"/>
        <v>Ja, 30 studiepoeng</v>
      </c>
      <c r="O208" s="99" t="str">
        <f t="shared" si="219"/>
        <v>-</v>
      </c>
      <c r="P208" s="139"/>
      <c r="Q208" s="82" t="str">
        <f>CONCATENATE("Studiepoeng relevant for: ",'Undervisning i fag med krav'!P208)</f>
        <v xml:space="preserve">Studiepoeng relevant for: </v>
      </c>
      <c r="R208" s="82" t="str">
        <f>IF('Undervisning i fag med krav'!P208=0,"-",Q208)</f>
        <v>-</v>
      </c>
      <c r="S208" s="136"/>
      <c r="T208" s="84" t="b">
        <f>OR(S208='Krav etter opplæringslova'!$B$27,S208='Krav etter opplæringslova'!$B$30,S208='Krav etter opplæringslova'!$B$31,S208='Krav etter opplæringslova'!$B$34)</f>
        <v>0</v>
      </c>
      <c r="U208" s="84" t="str">
        <f t="shared" si="171"/>
        <v>-</v>
      </c>
      <c r="V208" s="84">
        <f t="shared" si="172"/>
        <v>30</v>
      </c>
      <c r="W208" s="78">
        <f t="shared" si="173"/>
        <v>30</v>
      </c>
      <c r="X208" s="78" t="str">
        <f t="shared" si="174"/>
        <v>Ja, 30 studiepoeng</v>
      </c>
      <c r="Y208" s="84" t="str">
        <f t="shared" si="175"/>
        <v>Ja, 30 studiepoeng</v>
      </c>
      <c r="Z208" s="99" t="str">
        <f t="shared" si="176"/>
        <v>-</v>
      </c>
      <c r="AA208" s="142"/>
      <c r="AB208" s="82" t="str">
        <f>CONCATENATE("Studiepoeng relevant for: ",'Undervisning i fag med krav'!AA208)</f>
        <v xml:space="preserve">Studiepoeng relevant for: </v>
      </c>
      <c r="AC208" s="82" t="str">
        <f>IF('Undervisning i fag med krav'!AA208=0,"-",AB208)</f>
        <v>-</v>
      </c>
      <c r="AD208" s="136"/>
      <c r="AE208" s="84" t="b">
        <f>OR(AD208='Krav etter opplæringslova'!$B$27,AD208='Krav etter opplæringslova'!$B$30,AD208='Krav etter opplæringslova'!$B$31,AD208='Krav etter opplæringslova'!$B$34)</f>
        <v>0</v>
      </c>
      <c r="AF208" s="84" t="str">
        <f t="shared" si="177"/>
        <v>-</v>
      </c>
      <c r="AG208" s="84">
        <f t="shared" si="178"/>
        <v>30</v>
      </c>
      <c r="AH208" s="78">
        <f t="shared" si="179"/>
        <v>30</v>
      </c>
      <c r="AI208" s="78" t="str">
        <f t="shared" si="180"/>
        <v>Ja, 30 studiepoeng</v>
      </c>
      <c r="AJ208" s="84" t="str">
        <f t="shared" si="181"/>
        <v>Ja, 30 studiepoeng</v>
      </c>
      <c r="AK208" s="99" t="str">
        <f t="shared" si="182"/>
        <v>-</v>
      </c>
      <c r="AL208" s="139"/>
      <c r="AM208" s="82" t="str">
        <f>CONCATENATE("Studiepoeng relevant for: ",'Undervisning i fag med krav'!AL208)</f>
        <v xml:space="preserve">Studiepoeng relevant for: </v>
      </c>
      <c r="AN208" s="82" t="str">
        <f>IF('Undervisning i fag med krav'!AL208=0,"-",AM208)</f>
        <v>-</v>
      </c>
      <c r="AO208" s="136"/>
      <c r="AP208" s="84" t="b">
        <f>OR(AO208='Krav etter opplæringslova'!$B$27,AO208='Krav etter opplæringslova'!$B$30,AO208='Krav etter opplæringslova'!$B$31,AO208='Krav etter opplæringslova'!$B$34)</f>
        <v>0</v>
      </c>
      <c r="AQ208" s="84" t="str">
        <f t="shared" si="183"/>
        <v>-</v>
      </c>
      <c r="AR208" s="84">
        <f t="shared" si="184"/>
        <v>30</v>
      </c>
      <c r="AS208" s="78">
        <f t="shared" si="185"/>
        <v>30</v>
      </c>
      <c r="AT208" s="78" t="str">
        <f t="shared" si="186"/>
        <v>Ja, 30 studiepoeng</v>
      </c>
      <c r="AU208" s="84" t="str">
        <f t="shared" si="187"/>
        <v>Ja, 30 studiepoeng</v>
      </c>
      <c r="AV208" s="99" t="str">
        <f t="shared" si="188"/>
        <v>-</v>
      </c>
      <c r="AW208" s="142"/>
      <c r="AX208" s="82" t="str">
        <f>CONCATENATE("Studiepoeng relevant for: ",'Undervisning i fag med krav'!AW208)</f>
        <v xml:space="preserve">Studiepoeng relevant for: </v>
      </c>
      <c r="AY208" s="82" t="str">
        <f>IF('Undervisning i fag med krav'!AW208=0,"-",AX208)</f>
        <v>-</v>
      </c>
      <c r="AZ208" s="136"/>
      <c r="BA208" s="84" t="b">
        <f>OR(AZ208='Krav etter opplæringslova'!$B$27,AZ208='Krav etter opplæringslova'!$B$30,AZ208='Krav etter opplæringslova'!$B$31,AZ208='Krav etter opplæringslova'!$B$34)</f>
        <v>0</v>
      </c>
      <c r="BB208" s="84" t="str">
        <f t="shared" si="189"/>
        <v>-</v>
      </c>
      <c r="BC208" s="84">
        <f t="shared" si="190"/>
        <v>30</v>
      </c>
      <c r="BD208" s="78">
        <f t="shared" si="191"/>
        <v>30</v>
      </c>
      <c r="BE208" s="78" t="str">
        <f t="shared" si="192"/>
        <v>Ja, 30 studiepoeng</v>
      </c>
      <c r="BF208" s="84" t="str">
        <f t="shared" si="193"/>
        <v>Ja, 30 studiepoeng</v>
      </c>
      <c r="BG208" s="99" t="str">
        <f t="shared" si="194"/>
        <v>-</v>
      </c>
      <c r="BH208" s="139"/>
      <c r="BI208" s="82" t="str">
        <f>CONCATENATE("Studiepoeng relevant for: ",'Undervisning i fag med krav'!BH208)</f>
        <v xml:space="preserve">Studiepoeng relevant for: </v>
      </c>
      <c r="BJ208" s="82" t="str">
        <f>IF('Undervisning i fag med krav'!BH208=0,"-",BI208)</f>
        <v>-</v>
      </c>
      <c r="BK208" s="136"/>
      <c r="BL208" s="84" t="b">
        <f>OR(BK208='Krav etter opplæringslova'!$B$27,BK208='Krav etter opplæringslova'!$B$30,BK208='Krav etter opplæringslova'!$B$31,BK208='Krav etter opplæringslova'!$B$34)</f>
        <v>0</v>
      </c>
      <c r="BM208" s="84" t="str">
        <f t="shared" si="195"/>
        <v>-</v>
      </c>
      <c r="BN208" s="84">
        <f t="shared" si="196"/>
        <v>30</v>
      </c>
      <c r="BO208" s="78">
        <f t="shared" si="197"/>
        <v>30</v>
      </c>
      <c r="BP208" s="78" t="str">
        <f t="shared" si="198"/>
        <v>Ja, 30 studiepoeng</v>
      </c>
      <c r="BQ208" s="84" t="str">
        <f t="shared" si="199"/>
        <v>Ja, 30 studiepoeng</v>
      </c>
      <c r="BR208" s="101" t="str">
        <f t="shared" si="200"/>
        <v>-</v>
      </c>
      <c r="BS208" s="142"/>
      <c r="BT208" s="82" t="str">
        <f>CONCATENATE("Studiepoeng relevant for: ",'Undervisning i fag med krav'!BS208)</f>
        <v xml:space="preserve">Studiepoeng relevant for: </v>
      </c>
      <c r="BU208" s="82" t="str">
        <f>IF('Undervisning i fag med krav'!BS208=0,"-",BT208)</f>
        <v>-</v>
      </c>
      <c r="BV208" s="136"/>
      <c r="BW208" s="84" t="b">
        <f>OR(BV208='Krav etter opplæringslova'!$B$27,BV208='Krav etter opplæringslova'!$B$30,BV208='Krav etter opplæringslova'!$B$31,BV208='Krav etter opplæringslova'!$B$34)</f>
        <v>0</v>
      </c>
      <c r="BX208" s="84" t="str">
        <f t="shared" si="201"/>
        <v>-</v>
      </c>
      <c r="BY208" s="84">
        <f t="shared" si="202"/>
        <v>30</v>
      </c>
      <c r="BZ208" s="78">
        <f t="shared" si="203"/>
        <v>30</v>
      </c>
      <c r="CA208" s="78" t="str">
        <f t="shared" si="204"/>
        <v>Ja, 30 studiepoeng</v>
      </c>
      <c r="CB208" s="84" t="str">
        <f t="shared" si="205"/>
        <v>Ja, 30 studiepoeng</v>
      </c>
      <c r="CC208" s="101" t="str">
        <f t="shared" si="206"/>
        <v>-</v>
      </c>
      <c r="CD208" s="142"/>
      <c r="CE208" s="82" t="str">
        <f>CONCATENATE("Studiepoeng relevant for: ",'Undervisning i fag med krav'!CD208)</f>
        <v xml:space="preserve">Studiepoeng relevant for: </v>
      </c>
      <c r="CF208" s="82" t="str">
        <f>IF('Undervisning i fag med krav'!CD208=0,"-",CE208)</f>
        <v>-</v>
      </c>
      <c r="CG208" s="136"/>
      <c r="CH208" s="84" t="b">
        <f>OR(CG208='Krav etter opplæringslova'!$B$27,CG208='Krav etter opplæringslova'!$B$30,CG208='Krav etter opplæringslova'!$B$31,CG208='Krav etter opplæringslova'!$B$34)</f>
        <v>0</v>
      </c>
      <c r="CI208" s="84" t="str">
        <f t="shared" si="207"/>
        <v>-</v>
      </c>
      <c r="CJ208" s="84">
        <f t="shared" si="208"/>
        <v>30</v>
      </c>
      <c r="CK208" s="78">
        <f t="shared" si="209"/>
        <v>30</v>
      </c>
      <c r="CL208" s="78" t="str">
        <f t="shared" si="210"/>
        <v>Ja, 30 studiepoeng</v>
      </c>
      <c r="CM208" s="84" t="str">
        <f t="shared" si="211"/>
        <v>Ja, 30 studiepoeng</v>
      </c>
      <c r="CN208" s="106" t="str">
        <f t="shared" si="212"/>
        <v>-</v>
      </c>
      <c r="CO208" s="44"/>
      <c r="CP208" s="45"/>
    </row>
    <row r="209" spans="1:94" s="51" customFormat="1" ht="28.5" x14ac:dyDescent="0.2">
      <c r="A209" s="49">
        <f>'Formell utdanning'!A209</f>
        <v>0</v>
      </c>
      <c r="B209" s="50">
        <f>'Formell utdanning'!B209</f>
        <v>0</v>
      </c>
      <c r="C209" s="94" t="str">
        <f t="shared" si="213"/>
        <v>-</v>
      </c>
      <c r="D209" s="95" t="str">
        <f t="shared" si="214"/>
        <v>-</v>
      </c>
      <c r="E209" s="133"/>
      <c r="F209" s="55" t="str">
        <f>CONCATENATE("Studiepoeng relevant for: ",'Undervisning i fag med krav'!E209)</f>
        <v xml:space="preserve">Studiepoeng relevant for: </v>
      </c>
      <c r="G209" s="82" t="str">
        <f>IF('Undervisning i fag med krav'!E209=0,"-",F209)</f>
        <v>-</v>
      </c>
      <c r="H209" s="136"/>
      <c r="I209" s="84" t="b">
        <f>OR(H209='Krav etter opplæringslova'!$B$27,H209='Krav etter opplæringslova'!$B$30,H209='Krav etter opplæringslova'!$B$31,H209='Krav etter opplæringslova'!$B$34)</f>
        <v>0</v>
      </c>
      <c r="J209" s="84" t="str">
        <f t="shared" si="215"/>
        <v>-</v>
      </c>
      <c r="K209" s="84">
        <f t="shared" si="216"/>
        <v>30</v>
      </c>
      <c r="L209" s="78">
        <f t="shared" si="217"/>
        <v>30</v>
      </c>
      <c r="M209" s="78" t="str">
        <f t="shared" si="170"/>
        <v>Ja, 30 studiepoeng</v>
      </c>
      <c r="N209" s="84" t="str">
        <f t="shared" si="218"/>
        <v>Ja, 30 studiepoeng</v>
      </c>
      <c r="O209" s="99" t="str">
        <f t="shared" si="219"/>
        <v>-</v>
      </c>
      <c r="P209" s="139"/>
      <c r="Q209" s="82" t="str">
        <f>CONCATENATE("Studiepoeng relevant for: ",'Undervisning i fag med krav'!P209)</f>
        <v xml:space="preserve">Studiepoeng relevant for: </v>
      </c>
      <c r="R209" s="82" t="str">
        <f>IF('Undervisning i fag med krav'!P209=0,"-",Q209)</f>
        <v>-</v>
      </c>
      <c r="S209" s="136"/>
      <c r="T209" s="84" t="b">
        <f>OR(S209='Krav etter opplæringslova'!$B$27,S209='Krav etter opplæringslova'!$B$30,S209='Krav etter opplæringslova'!$B$31,S209='Krav etter opplæringslova'!$B$34)</f>
        <v>0</v>
      </c>
      <c r="U209" s="84" t="str">
        <f t="shared" si="171"/>
        <v>-</v>
      </c>
      <c r="V209" s="84">
        <f t="shared" si="172"/>
        <v>30</v>
      </c>
      <c r="W209" s="78">
        <f t="shared" si="173"/>
        <v>30</v>
      </c>
      <c r="X209" s="78" t="str">
        <f t="shared" si="174"/>
        <v>Ja, 30 studiepoeng</v>
      </c>
      <c r="Y209" s="84" t="str">
        <f t="shared" si="175"/>
        <v>Ja, 30 studiepoeng</v>
      </c>
      <c r="Z209" s="99" t="str">
        <f t="shared" si="176"/>
        <v>-</v>
      </c>
      <c r="AA209" s="142"/>
      <c r="AB209" s="82" t="str">
        <f>CONCATENATE("Studiepoeng relevant for: ",'Undervisning i fag med krav'!AA209)</f>
        <v xml:space="preserve">Studiepoeng relevant for: </v>
      </c>
      <c r="AC209" s="82" t="str">
        <f>IF('Undervisning i fag med krav'!AA209=0,"-",AB209)</f>
        <v>-</v>
      </c>
      <c r="AD209" s="136"/>
      <c r="AE209" s="84" t="b">
        <f>OR(AD209='Krav etter opplæringslova'!$B$27,AD209='Krav etter opplæringslova'!$B$30,AD209='Krav etter opplæringslova'!$B$31,AD209='Krav etter opplæringslova'!$B$34)</f>
        <v>0</v>
      </c>
      <c r="AF209" s="84" t="str">
        <f t="shared" si="177"/>
        <v>-</v>
      </c>
      <c r="AG209" s="84">
        <f t="shared" si="178"/>
        <v>30</v>
      </c>
      <c r="AH209" s="78">
        <f t="shared" si="179"/>
        <v>30</v>
      </c>
      <c r="AI209" s="78" t="str">
        <f t="shared" si="180"/>
        <v>Ja, 30 studiepoeng</v>
      </c>
      <c r="AJ209" s="84" t="str">
        <f t="shared" si="181"/>
        <v>Ja, 30 studiepoeng</v>
      </c>
      <c r="AK209" s="99" t="str">
        <f t="shared" si="182"/>
        <v>-</v>
      </c>
      <c r="AL209" s="139"/>
      <c r="AM209" s="82" t="str">
        <f>CONCATENATE("Studiepoeng relevant for: ",'Undervisning i fag med krav'!AL209)</f>
        <v xml:space="preserve">Studiepoeng relevant for: </v>
      </c>
      <c r="AN209" s="82" t="str">
        <f>IF('Undervisning i fag med krav'!AL209=0,"-",AM209)</f>
        <v>-</v>
      </c>
      <c r="AO209" s="136"/>
      <c r="AP209" s="84" t="b">
        <f>OR(AO209='Krav etter opplæringslova'!$B$27,AO209='Krav etter opplæringslova'!$B$30,AO209='Krav etter opplæringslova'!$B$31,AO209='Krav etter opplæringslova'!$B$34)</f>
        <v>0</v>
      </c>
      <c r="AQ209" s="84" t="str">
        <f t="shared" si="183"/>
        <v>-</v>
      </c>
      <c r="AR209" s="84">
        <f t="shared" si="184"/>
        <v>30</v>
      </c>
      <c r="AS209" s="78">
        <f t="shared" si="185"/>
        <v>30</v>
      </c>
      <c r="AT209" s="78" t="str">
        <f t="shared" si="186"/>
        <v>Ja, 30 studiepoeng</v>
      </c>
      <c r="AU209" s="84" t="str">
        <f t="shared" si="187"/>
        <v>Ja, 30 studiepoeng</v>
      </c>
      <c r="AV209" s="99" t="str">
        <f t="shared" si="188"/>
        <v>-</v>
      </c>
      <c r="AW209" s="142"/>
      <c r="AX209" s="82" t="str">
        <f>CONCATENATE("Studiepoeng relevant for: ",'Undervisning i fag med krav'!AW209)</f>
        <v xml:space="preserve">Studiepoeng relevant for: </v>
      </c>
      <c r="AY209" s="82" t="str">
        <f>IF('Undervisning i fag med krav'!AW209=0,"-",AX209)</f>
        <v>-</v>
      </c>
      <c r="AZ209" s="136"/>
      <c r="BA209" s="84" t="b">
        <f>OR(AZ209='Krav etter opplæringslova'!$B$27,AZ209='Krav etter opplæringslova'!$B$30,AZ209='Krav etter opplæringslova'!$B$31,AZ209='Krav etter opplæringslova'!$B$34)</f>
        <v>0</v>
      </c>
      <c r="BB209" s="84" t="str">
        <f t="shared" si="189"/>
        <v>-</v>
      </c>
      <c r="BC209" s="84">
        <f t="shared" si="190"/>
        <v>30</v>
      </c>
      <c r="BD209" s="78">
        <f t="shared" si="191"/>
        <v>30</v>
      </c>
      <c r="BE209" s="78" t="str">
        <f t="shared" si="192"/>
        <v>Ja, 30 studiepoeng</v>
      </c>
      <c r="BF209" s="84" t="str">
        <f t="shared" si="193"/>
        <v>Ja, 30 studiepoeng</v>
      </c>
      <c r="BG209" s="99" t="str">
        <f t="shared" si="194"/>
        <v>-</v>
      </c>
      <c r="BH209" s="139"/>
      <c r="BI209" s="82" t="str">
        <f>CONCATENATE("Studiepoeng relevant for: ",'Undervisning i fag med krav'!BH209)</f>
        <v xml:space="preserve">Studiepoeng relevant for: </v>
      </c>
      <c r="BJ209" s="82" t="str">
        <f>IF('Undervisning i fag med krav'!BH209=0,"-",BI209)</f>
        <v>-</v>
      </c>
      <c r="BK209" s="136"/>
      <c r="BL209" s="84" t="b">
        <f>OR(BK209='Krav etter opplæringslova'!$B$27,BK209='Krav etter opplæringslova'!$B$30,BK209='Krav etter opplæringslova'!$B$31,BK209='Krav etter opplæringslova'!$B$34)</f>
        <v>0</v>
      </c>
      <c r="BM209" s="84" t="str">
        <f t="shared" si="195"/>
        <v>-</v>
      </c>
      <c r="BN209" s="84">
        <f t="shared" si="196"/>
        <v>30</v>
      </c>
      <c r="BO209" s="78">
        <f t="shared" si="197"/>
        <v>30</v>
      </c>
      <c r="BP209" s="78" t="str">
        <f t="shared" si="198"/>
        <v>Ja, 30 studiepoeng</v>
      </c>
      <c r="BQ209" s="84" t="str">
        <f t="shared" si="199"/>
        <v>Ja, 30 studiepoeng</v>
      </c>
      <c r="BR209" s="101" t="str">
        <f t="shared" si="200"/>
        <v>-</v>
      </c>
      <c r="BS209" s="142"/>
      <c r="BT209" s="82" t="str">
        <f>CONCATENATE("Studiepoeng relevant for: ",'Undervisning i fag med krav'!BS209)</f>
        <v xml:space="preserve">Studiepoeng relevant for: </v>
      </c>
      <c r="BU209" s="82" t="str">
        <f>IF('Undervisning i fag med krav'!BS209=0,"-",BT209)</f>
        <v>-</v>
      </c>
      <c r="BV209" s="136"/>
      <c r="BW209" s="84" t="b">
        <f>OR(BV209='Krav etter opplæringslova'!$B$27,BV209='Krav etter opplæringslova'!$B$30,BV209='Krav etter opplæringslova'!$B$31,BV209='Krav etter opplæringslova'!$B$34)</f>
        <v>0</v>
      </c>
      <c r="BX209" s="84" t="str">
        <f t="shared" si="201"/>
        <v>-</v>
      </c>
      <c r="BY209" s="84">
        <f t="shared" si="202"/>
        <v>30</v>
      </c>
      <c r="BZ209" s="78">
        <f t="shared" si="203"/>
        <v>30</v>
      </c>
      <c r="CA209" s="78" t="str">
        <f t="shared" si="204"/>
        <v>Ja, 30 studiepoeng</v>
      </c>
      <c r="CB209" s="84" t="str">
        <f t="shared" si="205"/>
        <v>Ja, 30 studiepoeng</v>
      </c>
      <c r="CC209" s="101" t="str">
        <f t="shared" si="206"/>
        <v>-</v>
      </c>
      <c r="CD209" s="142"/>
      <c r="CE209" s="82" t="str">
        <f>CONCATENATE("Studiepoeng relevant for: ",'Undervisning i fag med krav'!CD209)</f>
        <v xml:space="preserve">Studiepoeng relevant for: </v>
      </c>
      <c r="CF209" s="82" t="str">
        <f>IF('Undervisning i fag med krav'!CD209=0,"-",CE209)</f>
        <v>-</v>
      </c>
      <c r="CG209" s="136"/>
      <c r="CH209" s="84" t="b">
        <f>OR(CG209='Krav etter opplæringslova'!$B$27,CG209='Krav etter opplæringslova'!$B$30,CG209='Krav etter opplæringslova'!$B$31,CG209='Krav etter opplæringslova'!$B$34)</f>
        <v>0</v>
      </c>
      <c r="CI209" s="84" t="str">
        <f t="shared" si="207"/>
        <v>-</v>
      </c>
      <c r="CJ209" s="84">
        <f t="shared" si="208"/>
        <v>30</v>
      </c>
      <c r="CK209" s="78">
        <f t="shared" si="209"/>
        <v>30</v>
      </c>
      <c r="CL209" s="78" t="str">
        <f t="shared" si="210"/>
        <v>Ja, 30 studiepoeng</v>
      </c>
      <c r="CM209" s="84" t="str">
        <f t="shared" si="211"/>
        <v>Ja, 30 studiepoeng</v>
      </c>
      <c r="CN209" s="106" t="str">
        <f t="shared" si="212"/>
        <v>-</v>
      </c>
      <c r="CO209" s="44"/>
      <c r="CP209" s="45"/>
    </row>
    <row r="210" spans="1:94" s="51" customFormat="1" ht="28.5" x14ac:dyDescent="0.2">
      <c r="A210" s="49">
        <f>'Formell utdanning'!A210</f>
        <v>0</v>
      </c>
      <c r="B210" s="50">
        <f>'Formell utdanning'!B210</f>
        <v>0</v>
      </c>
      <c r="C210" s="94" t="str">
        <f t="shared" si="213"/>
        <v>-</v>
      </c>
      <c r="D210" s="95" t="str">
        <f t="shared" si="214"/>
        <v>-</v>
      </c>
      <c r="E210" s="133"/>
      <c r="F210" s="55" t="str">
        <f>CONCATENATE("Studiepoeng relevant for: ",'Undervisning i fag med krav'!E210)</f>
        <v xml:space="preserve">Studiepoeng relevant for: </v>
      </c>
      <c r="G210" s="82" t="str">
        <f>IF('Undervisning i fag med krav'!E210=0,"-",F210)</f>
        <v>-</v>
      </c>
      <c r="H210" s="136"/>
      <c r="I210" s="84" t="b">
        <f>OR(H210='Krav etter opplæringslova'!$B$27,H210='Krav etter opplæringslova'!$B$30,H210='Krav etter opplæringslova'!$B$31,H210='Krav etter opplæringslova'!$B$34)</f>
        <v>0</v>
      </c>
      <c r="J210" s="84" t="str">
        <f t="shared" si="215"/>
        <v>-</v>
      </c>
      <c r="K210" s="84">
        <f t="shared" si="216"/>
        <v>30</v>
      </c>
      <c r="L210" s="78">
        <f t="shared" si="217"/>
        <v>30</v>
      </c>
      <c r="M210" s="78" t="str">
        <f t="shared" si="170"/>
        <v>Ja, 30 studiepoeng</v>
      </c>
      <c r="N210" s="84" t="str">
        <f t="shared" si="218"/>
        <v>Ja, 30 studiepoeng</v>
      </c>
      <c r="O210" s="99" t="str">
        <f t="shared" si="219"/>
        <v>-</v>
      </c>
      <c r="P210" s="139"/>
      <c r="Q210" s="82" t="str">
        <f>CONCATENATE("Studiepoeng relevant for: ",'Undervisning i fag med krav'!P210)</f>
        <v xml:space="preserve">Studiepoeng relevant for: </v>
      </c>
      <c r="R210" s="82" t="str">
        <f>IF('Undervisning i fag med krav'!P210=0,"-",Q210)</f>
        <v>-</v>
      </c>
      <c r="S210" s="136"/>
      <c r="T210" s="84" t="b">
        <f>OR(S210='Krav etter opplæringslova'!$B$27,S210='Krav etter opplæringslova'!$B$30,S210='Krav etter opplæringslova'!$B$31,S210='Krav etter opplæringslova'!$B$34)</f>
        <v>0</v>
      </c>
      <c r="U210" s="84" t="str">
        <f t="shared" si="171"/>
        <v>-</v>
      </c>
      <c r="V210" s="84">
        <f t="shared" si="172"/>
        <v>30</v>
      </c>
      <c r="W210" s="78">
        <f t="shared" si="173"/>
        <v>30</v>
      </c>
      <c r="X210" s="78" t="str">
        <f t="shared" si="174"/>
        <v>Ja, 30 studiepoeng</v>
      </c>
      <c r="Y210" s="84" t="str">
        <f t="shared" si="175"/>
        <v>Ja, 30 studiepoeng</v>
      </c>
      <c r="Z210" s="99" t="str">
        <f t="shared" si="176"/>
        <v>-</v>
      </c>
      <c r="AA210" s="142"/>
      <c r="AB210" s="82" t="str">
        <f>CONCATENATE("Studiepoeng relevant for: ",'Undervisning i fag med krav'!AA210)</f>
        <v xml:space="preserve">Studiepoeng relevant for: </v>
      </c>
      <c r="AC210" s="82" t="str">
        <f>IF('Undervisning i fag med krav'!AA210=0,"-",AB210)</f>
        <v>-</v>
      </c>
      <c r="AD210" s="136"/>
      <c r="AE210" s="84" t="b">
        <f>OR(AD210='Krav etter opplæringslova'!$B$27,AD210='Krav etter opplæringslova'!$B$30,AD210='Krav etter opplæringslova'!$B$31,AD210='Krav etter opplæringslova'!$B$34)</f>
        <v>0</v>
      </c>
      <c r="AF210" s="84" t="str">
        <f t="shared" si="177"/>
        <v>-</v>
      </c>
      <c r="AG210" s="84">
        <f t="shared" si="178"/>
        <v>30</v>
      </c>
      <c r="AH210" s="78">
        <f t="shared" si="179"/>
        <v>30</v>
      </c>
      <c r="AI210" s="78" t="str">
        <f t="shared" si="180"/>
        <v>Ja, 30 studiepoeng</v>
      </c>
      <c r="AJ210" s="84" t="str">
        <f t="shared" si="181"/>
        <v>Ja, 30 studiepoeng</v>
      </c>
      <c r="AK210" s="99" t="str">
        <f t="shared" si="182"/>
        <v>-</v>
      </c>
      <c r="AL210" s="139"/>
      <c r="AM210" s="82" t="str">
        <f>CONCATENATE("Studiepoeng relevant for: ",'Undervisning i fag med krav'!AL210)</f>
        <v xml:space="preserve">Studiepoeng relevant for: </v>
      </c>
      <c r="AN210" s="82" t="str">
        <f>IF('Undervisning i fag med krav'!AL210=0,"-",AM210)</f>
        <v>-</v>
      </c>
      <c r="AO210" s="136"/>
      <c r="AP210" s="84" t="b">
        <f>OR(AO210='Krav etter opplæringslova'!$B$27,AO210='Krav etter opplæringslova'!$B$30,AO210='Krav etter opplæringslova'!$B$31,AO210='Krav etter opplæringslova'!$B$34)</f>
        <v>0</v>
      </c>
      <c r="AQ210" s="84" t="str">
        <f t="shared" si="183"/>
        <v>-</v>
      </c>
      <c r="AR210" s="84">
        <f t="shared" si="184"/>
        <v>30</v>
      </c>
      <c r="AS210" s="78">
        <f t="shared" si="185"/>
        <v>30</v>
      </c>
      <c r="AT210" s="78" t="str">
        <f t="shared" si="186"/>
        <v>Ja, 30 studiepoeng</v>
      </c>
      <c r="AU210" s="84" t="str">
        <f t="shared" si="187"/>
        <v>Ja, 30 studiepoeng</v>
      </c>
      <c r="AV210" s="99" t="str">
        <f t="shared" si="188"/>
        <v>-</v>
      </c>
      <c r="AW210" s="142"/>
      <c r="AX210" s="82" t="str">
        <f>CONCATENATE("Studiepoeng relevant for: ",'Undervisning i fag med krav'!AW210)</f>
        <v xml:space="preserve">Studiepoeng relevant for: </v>
      </c>
      <c r="AY210" s="82" t="str">
        <f>IF('Undervisning i fag med krav'!AW210=0,"-",AX210)</f>
        <v>-</v>
      </c>
      <c r="AZ210" s="136"/>
      <c r="BA210" s="84" t="b">
        <f>OR(AZ210='Krav etter opplæringslova'!$B$27,AZ210='Krav etter opplæringslova'!$B$30,AZ210='Krav etter opplæringslova'!$B$31,AZ210='Krav etter opplæringslova'!$B$34)</f>
        <v>0</v>
      </c>
      <c r="BB210" s="84" t="str">
        <f t="shared" si="189"/>
        <v>-</v>
      </c>
      <c r="BC210" s="84">
        <f t="shared" si="190"/>
        <v>30</v>
      </c>
      <c r="BD210" s="78">
        <f t="shared" si="191"/>
        <v>30</v>
      </c>
      <c r="BE210" s="78" t="str">
        <f t="shared" si="192"/>
        <v>Ja, 30 studiepoeng</v>
      </c>
      <c r="BF210" s="84" t="str">
        <f t="shared" si="193"/>
        <v>Ja, 30 studiepoeng</v>
      </c>
      <c r="BG210" s="99" t="str">
        <f t="shared" si="194"/>
        <v>-</v>
      </c>
      <c r="BH210" s="139"/>
      <c r="BI210" s="82" t="str">
        <f>CONCATENATE("Studiepoeng relevant for: ",'Undervisning i fag med krav'!BH210)</f>
        <v xml:space="preserve">Studiepoeng relevant for: </v>
      </c>
      <c r="BJ210" s="82" t="str">
        <f>IF('Undervisning i fag med krav'!BH210=0,"-",BI210)</f>
        <v>-</v>
      </c>
      <c r="BK210" s="136"/>
      <c r="BL210" s="84" t="b">
        <f>OR(BK210='Krav etter opplæringslova'!$B$27,BK210='Krav etter opplæringslova'!$B$30,BK210='Krav etter opplæringslova'!$B$31,BK210='Krav etter opplæringslova'!$B$34)</f>
        <v>0</v>
      </c>
      <c r="BM210" s="84" t="str">
        <f t="shared" si="195"/>
        <v>-</v>
      </c>
      <c r="BN210" s="84">
        <f t="shared" si="196"/>
        <v>30</v>
      </c>
      <c r="BO210" s="78">
        <f t="shared" si="197"/>
        <v>30</v>
      </c>
      <c r="BP210" s="78" t="str">
        <f t="shared" si="198"/>
        <v>Ja, 30 studiepoeng</v>
      </c>
      <c r="BQ210" s="84" t="str">
        <f t="shared" si="199"/>
        <v>Ja, 30 studiepoeng</v>
      </c>
      <c r="BR210" s="101" t="str">
        <f t="shared" si="200"/>
        <v>-</v>
      </c>
      <c r="BS210" s="142"/>
      <c r="BT210" s="82" t="str">
        <f>CONCATENATE("Studiepoeng relevant for: ",'Undervisning i fag med krav'!BS210)</f>
        <v xml:space="preserve">Studiepoeng relevant for: </v>
      </c>
      <c r="BU210" s="82" t="str">
        <f>IF('Undervisning i fag med krav'!BS210=0,"-",BT210)</f>
        <v>-</v>
      </c>
      <c r="BV210" s="136"/>
      <c r="BW210" s="84" t="b">
        <f>OR(BV210='Krav etter opplæringslova'!$B$27,BV210='Krav etter opplæringslova'!$B$30,BV210='Krav etter opplæringslova'!$B$31,BV210='Krav etter opplæringslova'!$B$34)</f>
        <v>0</v>
      </c>
      <c r="BX210" s="84" t="str">
        <f t="shared" si="201"/>
        <v>-</v>
      </c>
      <c r="BY210" s="84">
        <f t="shared" si="202"/>
        <v>30</v>
      </c>
      <c r="BZ210" s="78">
        <f t="shared" si="203"/>
        <v>30</v>
      </c>
      <c r="CA210" s="78" t="str">
        <f t="shared" si="204"/>
        <v>Ja, 30 studiepoeng</v>
      </c>
      <c r="CB210" s="84" t="str">
        <f t="shared" si="205"/>
        <v>Ja, 30 studiepoeng</v>
      </c>
      <c r="CC210" s="101" t="str">
        <f t="shared" si="206"/>
        <v>-</v>
      </c>
      <c r="CD210" s="142"/>
      <c r="CE210" s="82" t="str">
        <f>CONCATENATE("Studiepoeng relevant for: ",'Undervisning i fag med krav'!CD210)</f>
        <v xml:space="preserve">Studiepoeng relevant for: </v>
      </c>
      <c r="CF210" s="82" t="str">
        <f>IF('Undervisning i fag med krav'!CD210=0,"-",CE210)</f>
        <v>-</v>
      </c>
      <c r="CG210" s="136"/>
      <c r="CH210" s="84" t="b">
        <f>OR(CG210='Krav etter opplæringslova'!$B$27,CG210='Krav etter opplæringslova'!$B$30,CG210='Krav etter opplæringslova'!$B$31,CG210='Krav etter opplæringslova'!$B$34)</f>
        <v>0</v>
      </c>
      <c r="CI210" s="84" t="str">
        <f t="shared" si="207"/>
        <v>-</v>
      </c>
      <c r="CJ210" s="84">
        <f t="shared" si="208"/>
        <v>30</v>
      </c>
      <c r="CK210" s="78">
        <f t="shared" si="209"/>
        <v>30</v>
      </c>
      <c r="CL210" s="78" t="str">
        <f t="shared" si="210"/>
        <v>Ja, 30 studiepoeng</v>
      </c>
      <c r="CM210" s="84" t="str">
        <f t="shared" si="211"/>
        <v>Ja, 30 studiepoeng</v>
      </c>
      <c r="CN210" s="106" t="str">
        <f t="shared" si="212"/>
        <v>-</v>
      </c>
      <c r="CO210" s="44"/>
      <c r="CP210" s="45"/>
    </row>
    <row r="211" spans="1:94" s="51" customFormat="1" ht="28.5" x14ac:dyDescent="0.2">
      <c r="A211" s="49">
        <f>'Formell utdanning'!A211</f>
        <v>0</v>
      </c>
      <c r="B211" s="50">
        <f>'Formell utdanning'!B211</f>
        <v>0</v>
      </c>
      <c r="C211" s="94" t="str">
        <f t="shared" si="213"/>
        <v>-</v>
      </c>
      <c r="D211" s="95" t="str">
        <f t="shared" si="214"/>
        <v>-</v>
      </c>
      <c r="E211" s="133"/>
      <c r="F211" s="55" t="str">
        <f>CONCATENATE("Studiepoeng relevant for: ",'Undervisning i fag med krav'!E211)</f>
        <v xml:space="preserve">Studiepoeng relevant for: </v>
      </c>
      <c r="G211" s="82" t="str">
        <f>IF('Undervisning i fag med krav'!E211=0,"-",F211)</f>
        <v>-</v>
      </c>
      <c r="H211" s="136"/>
      <c r="I211" s="84" t="b">
        <f>OR(H211='Krav etter opplæringslova'!$B$27,H211='Krav etter opplæringslova'!$B$30,H211='Krav etter opplæringslova'!$B$31,H211='Krav etter opplæringslova'!$B$34)</f>
        <v>0</v>
      </c>
      <c r="J211" s="84" t="str">
        <f t="shared" si="215"/>
        <v>-</v>
      </c>
      <c r="K211" s="84">
        <f t="shared" si="216"/>
        <v>30</v>
      </c>
      <c r="L211" s="78">
        <f t="shared" si="217"/>
        <v>30</v>
      </c>
      <c r="M211" s="78" t="str">
        <f t="shared" si="170"/>
        <v>Ja, 30 studiepoeng</v>
      </c>
      <c r="N211" s="84" t="str">
        <f t="shared" si="218"/>
        <v>Ja, 30 studiepoeng</v>
      </c>
      <c r="O211" s="99" t="str">
        <f t="shared" si="219"/>
        <v>-</v>
      </c>
      <c r="P211" s="139"/>
      <c r="Q211" s="82" t="str">
        <f>CONCATENATE("Studiepoeng relevant for: ",'Undervisning i fag med krav'!P211)</f>
        <v xml:space="preserve">Studiepoeng relevant for: </v>
      </c>
      <c r="R211" s="82" t="str">
        <f>IF('Undervisning i fag med krav'!P211=0,"-",Q211)</f>
        <v>-</v>
      </c>
      <c r="S211" s="136"/>
      <c r="T211" s="84" t="b">
        <f>OR(S211='Krav etter opplæringslova'!$B$27,S211='Krav etter opplæringslova'!$B$30,S211='Krav etter opplæringslova'!$B$31,S211='Krav etter opplæringslova'!$B$34)</f>
        <v>0</v>
      </c>
      <c r="U211" s="84" t="str">
        <f t="shared" si="171"/>
        <v>-</v>
      </c>
      <c r="V211" s="84">
        <f t="shared" si="172"/>
        <v>30</v>
      </c>
      <c r="W211" s="78">
        <f t="shared" si="173"/>
        <v>30</v>
      </c>
      <c r="X211" s="78" t="str">
        <f t="shared" si="174"/>
        <v>Ja, 30 studiepoeng</v>
      </c>
      <c r="Y211" s="84" t="str">
        <f t="shared" si="175"/>
        <v>Ja, 30 studiepoeng</v>
      </c>
      <c r="Z211" s="99" t="str">
        <f t="shared" si="176"/>
        <v>-</v>
      </c>
      <c r="AA211" s="142"/>
      <c r="AB211" s="82" t="str">
        <f>CONCATENATE("Studiepoeng relevant for: ",'Undervisning i fag med krav'!AA211)</f>
        <v xml:space="preserve">Studiepoeng relevant for: </v>
      </c>
      <c r="AC211" s="82" t="str">
        <f>IF('Undervisning i fag med krav'!AA211=0,"-",AB211)</f>
        <v>-</v>
      </c>
      <c r="AD211" s="136"/>
      <c r="AE211" s="84" t="b">
        <f>OR(AD211='Krav etter opplæringslova'!$B$27,AD211='Krav etter opplæringslova'!$B$30,AD211='Krav etter opplæringslova'!$B$31,AD211='Krav etter opplæringslova'!$B$34)</f>
        <v>0</v>
      </c>
      <c r="AF211" s="84" t="str">
        <f t="shared" si="177"/>
        <v>-</v>
      </c>
      <c r="AG211" s="84">
        <f t="shared" si="178"/>
        <v>30</v>
      </c>
      <c r="AH211" s="78">
        <f t="shared" si="179"/>
        <v>30</v>
      </c>
      <c r="AI211" s="78" t="str">
        <f t="shared" si="180"/>
        <v>Ja, 30 studiepoeng</v>
      </c>
      <c r="AJ211" s="84" t="str">
        <f t="shared" si="181"/>
        <v>Ja, 30 studiepoeng</v>
      </c>
      <c r="AK211" s="99" t="str">
        <f t="shared" si="182"/>
        <v>-</v>
      </c>
      <c r="AL211" s="139"/>
      <c r="AM211" s="82" t="str">
        <f>CONCATENATE("Studiepoeng relevant for: ",'Undervisning i fag med krav'!AL211)</f>
        <v xml:space="preserve">Studiepoeng relevant for: </v>
      </c>
      <c r="AN211" s="82" t="str">
        <f>IF('Undervisning i fag med krav'!AL211=0,"-",AM211)</f>
        <v>-</v>
      </c>
      <c r="AO211" s="136"/>
      <c r="AP211" s="84" t="b">
        <f>OR(AO211='Krav etter opplæringslova'!$B$27,AO211='Krav etter opplæringslova'!$B$30,AO211='Krav etter opplæringslova'!$B$31,AO211='Krav etter opplæringslova'!$B$34)</f>
        <v>0</v>
      </c>
      <c r="AQ211" s="84" t="str">
        <f t="shared" si="183"/>
        <v>-</v>
      </c>
      <c r="AR211" s="84">
        <f t="shared" si="184"/>
        <v>30</v>
      </c>
      <c r="AS211" s="78">
        <f t="shared" si="185"/>
        <v>30</v>
      </c>
      <c r="AT211" s="78" t="str">
        <f t="shared" si="186"/>
        <v>Ja, 30 studiepoeng</v>
      </c>
      <c r="AU211" s="84" t="str">
        <f t="shared" si="187"/>
        <v>Ja, 30 studiepoeng</v>
      </c>
      <c r="AV211" s="99" t="str">
        <f t="shared" si="188"/>
        <v>-</v>
      </c>
      <c r="AW211" s="142"/>
      <c r="AX211" s="82" t="str">
        <f>CONCATENATE("Studiepoeng relevant for: ",'Undervisning i fag med krav'!AW211)</f>
        <v xml:space="preserve">Studiepoeng relevant for: </v>
      </c>
      <c r="AY211" s="82" t="str">
        <f>IF('Undervisning i fag med krav'!AW211=0,"-",AX211)</f>
        <v>-</v>
      </c>
      <c r="AZ211" s="136"/>
      <c r="BA211" s="84" t="b">
        <f>OR(AZ211='Krav etter opplæringslova'!$B$27,AZ211='Krav etter opplæringslova'!$B$30,AZ211='Krav etter opplæringslova'!$B$31,AZ211='Krav etter opplæringslova'!$B$34)</f>
        <v>0</v>
      </c>
      <c r="BB211" s="84" t="str">
        <f t="shared" si="189"/>
        <v>-</v>
      </c>
      <c r="BC211" s="84">
        <f t="shared" si="190"/>
        <v>30</v>
      </c>
      <c r="BD211" s="78">
        <f t="shared" si="191"/>
        <v>30</v>
      </c>
      <c r="BE211" s="78" t="str">
        <f t="shared" si="192"/>
        <v>Ja, 30 studiepoeng</v>
      </c>
      <c r="BF211" s="84" t="str">
        <f t="shared" si="193"/>
        <v>Ja, 30 studiepoeng</v>
      </c>
      <c r="BG211" s="99" t="str">
        <f t="shared" si="194"/>
        <v>-</v>
      </c>
      <c r="BH211" s="139"/>
      <c r="BI211" s="82" t="str">
        <f>CONCATENATE("Studiepoeng relevant for: ",'Undervisning i fag med krav'!BH211)</f>
        <v xml:space="preserve">Studiepoeng relevant for: </v>
      </c>
      <c r="BJ211" s="82" t="str">
        <f>IF('Undervisning i fag med krav'!BH211=0,"-",BI211)</f>
        <v>-</v>
      </c>
      <c r="BK211" s="136"/>
      <c r="BL211" s="84" t="b">
        <f>OR(BK211='Krav etter opplæringslova'!$B$27,BK211='Krav etter opplæringslova'!$B$30,BK211='Krav etter opplæringslova'!$B$31,BK211='Krav etter opplæringslova'!$B$34)</f>
        <v>0</v>
      </c>
      <c r="BM211" s="84" t="str">
        <f t="shared" si="195"/>
        <v>-</v>
      </c>
      <c r="BN211" s="84">
        <f t="shared" si="196"/>
        <v>30</v>
      </c>
      <c r="BO211" s="78">
        <f t="shared" si="197"/>
        <v>30</v>
      </c>
      <c r="BP211" s="78" t="str">
        <f t="shared" si="198"/>
        <v>Ja, 30 studiepoeng</v>
      </c>
      <c r="BQ211" s="84" t="str">
        <f t="shared" si="199"/>
        <v>Ja, 30 studiepoeng</v>
      </c>
      <c r="BR211" s="101" t="str">
        <f t="shared" si="200"/>
        <v>-</v>
      </c>
      <c r="BS211" s="142"/>
      <c r="BT211" s="82" t="str">
        <f>CONCATENATE("Studiepoeng relevant for: ",'Undervisning i fag med krav'!BS211)</f>
        <v xml:space="preserve">Studiepoeng relevant for: </v>
      </c>
      <c r="BU211" s="82" t="str">
        <f>IF('Undervisning i fag med krav'!BS211=0,"-",BT211)</f>
        <v>-</v>
      </c>
      <c r="BV211" s="136"/>
      <c r="BW211" s="84" t="b">
        <f>OR(BV211='Krav etter opplæringslova'!$B$27,BV211='Krav etter opplæringslova'!$B$30,BV211='Krav etter opplæringslova'!$B$31,BV211='Krav etter opplæringslova'!$B$34)</f>
        <v>0</v>
      </c>
      <c r="BX211" s="84" t="str">
        <f t="shared" si="201"/>
        <v>-</v>
      </c>
      <c r="BY211" s="84">
        <f t="shared" si="202"/>
        <v>30</v>
      </c>
      <c r="BZ211" s="78">
        <f t="shared" si="203"/>
        <v>30</v>
      </c>
      <c r="CA211" s="78" t="str">
        <f t="shared" si="204"/>
        <v>Ja, 30 studiepoeng</v>
      </c>
      <c r="CB211" s="84" t="str">
        <f t="shared" si="205"/>
        <v>Ja, 30 studiepoeng</v>
      </c>
      <c r="CC211" s="101" t="str">
        <f t="shared" si="206"/>
        <v>-</v>
      </c>
      <c r="CD211" s="142"/>
      <c r="CE211" s="82" t="str">
        <f>CONCATENATE("Studiepoeng relevant for: ",'Undervisning i fag med krav'!CD211)</f>
        <v xml:space="preserve">Studiepoeng relevant for: </v>
      </c>
      <c r="CF211" s="82" t="str">
        <f>IF('Undervisning i fag med krav'!CD211=0,"-",CE211)</f>
        <v>-</v>
      </c>
      <c r="CG211" s="136"/>
      <c r="CH211" s="84" t="b">
        <f>OR(CG211='Krav etter opplæringslova'!$B$27,CG211='Krav etter opplæringslova'!$B$30,CG211='Krav etter opplæringslova'!$B$31,CG211='Krav etter opplæringslova'!$B$34)</f>
        <v>0</v>
      </c>
      <c r="CI211" s="84" t="str">
        <f t="shared" si="207"/>
        <v>-</v>
      </c>
      <c r="CJ211" s="84">
        <f t="shared" si="208"/>
        <v>30</v>
      </c>
      <c r="CK211" s="78">
        <f t="shared" si="209"/>
        <v>30</v>
      </c>
      <c r="CL211" s="78" t="str">
        <f t="shared" si="210"/>
        <v>Ja, 30 studiepoeng</v>
      </c>
      <c r="CM211" s="84" t="str">
        <f t="shared" si="211"/>
        <v>Ja, 30 studiepoeng</v>
      </c>
      <c r="CN211" s="106" t="str">
        <f t="shared" si="212"/>
        <v>-</v>
      </c>
      <c r="CO211" s="44"/>
      <c r="CP211" s="45"/>
    </row>
    <row r="212" spans="1:94" s="51" customFormat="1" ht="28.5" x14ac:dyDescent="0.2">
      <c r="A212" s="49">
        <f>'Formell utdanning'!A212</f>
        <v>0</v>
      </c>
      <c r="B212" s="50">
        <f>'Formell utdanning'!B212</f>
        <v>0</v>
      </c>
      <c r="C212" s="94" t="str">
        <f t="shared" si="213"/>
        <v>-</v>
      </c>
      <c r="D212" s="95" t="str">
        <f t="shared" si="214"/>
        <v>-</v>
      </c>
      <c r="E212" s="133"/>
      <c r="F212" s="55" t="str">
        <f>CONCATENATE("Studiepoeng relevant for: ",'Undervisning i fag med krav'!E212)</f>
        <v xml:space="preserve">Studiepoeng relevant for: </v>
      </c>
      <c r="G212" s="82" t="str">
        <f>IF('Undervisning i fag med krav'!E212=0,"-",F212)</f>
        <v>-</v>
      </c>
      <c r="H212" s="136"/>
      <c r="I212" s="84" t="b">
        <f>OR(H212='Krav etter opplæringslova'!$B$27,H212='Krav etter opplæringslova'!$B$30,H212='Krav etter opplæringslova'!$B$31,H212='Krav etter opplæringslova'!$B$34)</f>
        <v>0</v>
      </c>
      <c r="J212" s="84" t="str">
        <f t="shared" si="215"/>
        <v>-</v>
      </c>
      <c r="K212" s="84">
        <f t="shared" si="216"/>
        <v>30</v>
      </c>
      <c r="L212" s="78">
        <f t="shared" si="217"/>
        <v>30</v>
      </c>
      <c r="M212" s="78" t="str">
        <f t="shared" si="170"/>
        <v>Ja, 30 studiepoeng</v>
      </c>
      <c r="N212" s="84" t="str">
        <f t="shared" si="218"/>
        <v>Ja, 30 studiepoeng</v>
      </c>
      <c r="O212" s="99" t="str">
        <f t="shared" si="219"/>
        <v>-</v>
      </c>
      <c r="P212" s="139"/>
      <c r="Q212" s="82" t="str">
        <f>CONCATENATE("Studiepoeng relevant for: ",'Undervisning i fag med krav'!P212)</f>
        <v xml:space="preserve">Studiepoeng relevant for: </v>
      </c>
      <c r="R212" s="82" t="str">
        <f>IF('Undervisning i fag med krav'!P212=0,"-",Q212)</f>
        <v>-</v>
      </c>
      <c r="S212" s="136"/>
      <c r="T212" s="84" t="b">
        <f>OR(S212='Krav etter opplæringslova'!$B$27,S212='Krav etter opplæringslova'!$B$30,S212='Krav etter opplæringslova'!$B$31,S212='Krav etter opplæringslova'!$B$34)</f>
        <v>0</v>
      </c>
      <c r="U212" s="84" t="str">
        <f t="shared" si="171"/>
        <v>-</v>
      </c>
      <c r="V212" s="84">
        <f t="shared" si="172"/>
        <v>30</v>
      </c>
      <c r="W212" s="78">
        <f t="shared" si="173"/>
        <v>30</v>
      </c>
      <c r="X212" s="78" t="str">
        <f t="shared" si="174"/>
        <v>Ja, 30 studiepoeng</v>
      </c>
      <c r="Y212" s="84" t="str">
        <f t="shared" si="175"/>
        <v>Ja, 30 studiepoeng</v>
      </c>
      <c r="Z212" s="99" t="str">
        <f t="shared" si="176"/>
        <v>-</v>
      </c>
      <c r="AA212" s="142"/>
      <c r="AB212" s="82" t="str">
        <f>CONCATENATE("Studiepoeng relevant for: ",'Undervisning i fag med krav'!AA212)</f>
        <v xml:space="preserve">Studiepoeng relevant for: </v>
      </c>
      <c r="AC212" s="82" t="str">
        <f>IF('Undervisning i fag med krav'!AA212=0,"-",AB212)</f>
        <v>-</v>
      </c>
      <c r="AD212" s="136"/>
      <c r="AE212" s="84" t="b">
        <f>OR(AD212='Krav etter opplæringslova'!$B$27,AD212='Krav etter opplæringslova'!$B$30,AD212='Krav etter opplæringslova'!$B$31,AD212='Krav etter opplæringslova'!$B$34)</f>
        <v>0</v>
      </c>
      <c r="AF212" s="84" t="str">
        <f t="shared" si="177"/>
        <v>-</v>
      </c>
      <c r="AG212" s="84">
        <f t="shared" si="178"/>
        <v>30</v>
      </c>
      <c r="AH212" s="78">
        <f t="shared" si="179"/>
        <v>30</v>
      </c>
      <c r="AI212" s="78" t="str">
        <f t="shared" si="180"/>
        <v>Ja, 30 studiepoeng</v>
      </c>
      <c r="AJ212" s="84" t="str">
        <f t="shared" si="181"/>
        <v>Ja, 30 studiepoeng</v>
      </c>
      <c r="AK212" s="99" t="str">
        <f t="shared" si="182"/>
        <v>-</v>
      </c>
      <c r="AL212" s="139"/>
      <c r="AM212" s="82" t="str">
        <f>CONCATENATE("Studiepoeng relevant for: ",'Undervisning i fag med krav'!AL212)</f>
        <v xml:space="preserve">Studiepoeng relevant for: </v>
      </c>
      <c r="AN212" s="82" t="str">
        <f>IF('Undervisning i fag med krav'!AL212=0,"-",AM212)</f>
        <v>-</v>
      </c>
      <c r="AO212" s="136"/>
      <c r="AP212" s="84" t="b">
        <f>OR(AO212='Krav etter opplæringslova'!$B$27,AO212='Krav etter opplæringslova'!$B$30,AO212='Krav etter opplæringslova'!$B$31,AO212='Krav etter opplæringslova'!$B$34)</f>
        <v>0</v>
      </c>
      <c r="AQ212" s="84" t="str">
        <f t="shared" si="183"/>
        <v>-</v>
      </c>
      <c r="AR212" s="84">
        <f t="shared" si="184"/>
        <v>30</v>
      </c>
      <c r="AS212" s="78">
        <f t="shared" si="185"/>
        <v>30</v>
      </c>
      <c r="AT212" s="78" t="str">
        <f t="shared" si="186"/>
        <v>Ja, 30 studiepoeng</v>
      </c>
      <c r="AU212" s="84" t="str">
        <f t="shared" si="187"/>
        <v>Ja, 30 studiepoeng</v>
      </c>
      <c r="AV212" s="99" t="str">
        <f t="shared" si="188"/>
        <v>-</v>
      </c>
      <c r="AW212" s="142"/>
      <c r="AX212" s="82" t="str">
        <f>CONCATENATE("Studiepoeng relevant for: ",'Undervisning i fag med krav'!AW212)</f>
        <v xml:space="preserve">Studiepoeng relevant for: </v>
      </c>
      <c r="AY212" s="82" t="str">
        <f>IF('Undervisning i fag med krav'!AW212=0,"-",AX212)</f>
        <v>-</v>
      </c>
      <c r="AZ212" s="136"/>
      <c r="BA212" s="84" t="b">
        <f>OR(AZ212='Krav etter opplæringslova'!$B$27,AZ212='Krav etter opplæringslova'!$B$30,AZ212='Krav etter opplæringslova'!$B$31,AZ212='Krav etter opplæringslova'!$B$34)</f>
        <v>0</v>
      </c>
      <c r="BB212" s="84" t="str">
        <f t="shared" si="189"/>
        <v>-</v>
      </c>
      <c r="BC212" s="84">
        <f t="shared" si="190"/>
        <v>30</v>
      </c>
      <c r="BD212" s="78">
        <f t="shared" si="191"/>
        <v>30</v>
      </c>
      <c r="BE212" s="78" t="str">
        <f t="shared" si="192"/>
        <v>Ja, 30 studiepoeng</v>
      </c>
      <c r="BF212" s="84" t="str">
        <f t="shared" si="193"/>
        <v>Ja, 30 studiepoeng</v>
      </c>
      <c r="BG212" s="99" t="str">
        <f t="shared" si="194"/>
        <v>-</v>
      </c>
      <c r="BH212" s="139"/>
      <c r="BI212" s="82" t="str">
        <f>CONCATENATE("Studiepoeng relevant for: ",'Undervisning i fag med krav'!BH212)</f>
        <v xml:space="preserve">Studiepoeng relevant for: </v>
      </c>
      <c r="BJ212" s="82" t="str">
        <f>IF('Undervisning i fag med krav'!BH212=0,"-",BI212)</f>
        <v>-</v>
      </c>
      <c r="BK212" s="136"/>
      <c r="BL212" s="84" t="b">
        <f>OR(BK212='Krav etter opplæringslova'!$B$27,BK212='Krav etter opplæringslova'!$B$30,BK212='Krav etter opplæringslova'!$B$31,BK212='Krav etter opplæringslova'!$B$34)</f>
        <v>0</v>
      </c>
      <c r="BM212" s="84" t="str">
        <f t="shared" si="195"/>
        <v>-</v>
      </c>
      <c r="BN212" s="84">
        <f t="shared" si="196"/>
        <v>30</v>
      </c>
      <c r="BO212" s="78">
        <f t="shared" si="197"/>
        <v>30</v>
      </c>
      <c r="BP212" s="78" t="str">
        <f t="shared" si="198"/>
        <v>Ja, 30 studiepoeng</v>
      </c>
      <c r="BQ212" s="84" t="str">
        <f t="shared" si="199"/>
        <v>Ja, 30 studiepoeng</v>
      </c>
      <c r="BR212" s="101" t="str">
        <f t="shared" si="200"/>
        <v>-</v>
      </c>
      <c r="BS212" s="142"/>
      <c r="BT212" s="82" t="str">
        <f>CONCATENATE("Studiepoeng relevant for: ",'Undervisning i fag med krav'!BS212)</f>
        <v xml:space="preserve">Studiepoeng relevant for: </v>
      </c>
      <c r="BU212" s="82" t="str">
        <f>IF('Undervisning i fag med krav'!BS212=0,"-",BT212)</f>
        <v>-</v>
      </c>
      <c r="BV212" s="136"/>
      <c r="BW212" s="84" t="b">
        <f>OR(BV212='Krav etter opplæringslova'!$B$27,BV212='Krav etter opplæringslova'!$B$30,BV212='Krav etter opplæringslova'!$B$31,BV212='Krav etter opplæringslova'!$B$34)</f>
        <v>0</v>
      </c>
      <c r="BX212" s="84" t="str">
        <f t="shared" si="201"/>
        <v>-</v>
      </c>
      <c r="BY212" s="84">
        <f t="shared" si="202"/>
        <v>30</v>
      </c>
      <c r="BZ212" s="78">
        <f t="shared" si="203"/>
        <v>30</v>
      </c>
      <c r="CA212" s="78" t="str">
        <f t="shared" si="204"/>
        <v>Ja, 30 studiepoeng</v>
      </c>
      <c r="CB212" s="84" t="str">
        <f t="shared" si="205"/>
        <v>Ja, 30 studiepoeng</v>
      </c>
      <c r="CC212" s="101" t="str">
        <f t="shared" si="206"/>
        <v>-</v>
      </c>
      <c r="CD212" s="142"/>
      <c r="CE212" s="82" t="str">
        <f>CONCATENATE("Studiepoeng relevant for: ",'Undervisning i fag med krav'!CD212)</f>
        <v xml:space="preserve">Studiepoeng relevant for: </v>
      </c>
      <c r="CF212" s="82" t="str">
        <f>IF('Undervisning i fag med krav'!CD212=0,"-",CE212)</f>
        <v>-</v>
      </c>
      <c r="CG212" s="136"/>
      <c r="CH212" s="84" t="b">
        <f>OR(CG212='Krav etter opplæringslova'!$B$27,CG212='Krav etter opplæringslova'!$B$30,CG212='Krav etter opplæringslova'!$B$31,CG212='Krav etter opplæringslova'!$B$34)</f>
        <v>0</v>
      </c>
      <c r="CI212" s="84" t="str">
        <f t="shared" si="207"/>
        <v>-</v>
      </c>
      <c r="CJ212" s="84">
        <f t="shared" si="208"/>
        <v>30</v>
      </c>
      <c r="CK212" s="78">
        <f t="shared" si="209"/>
        <v>30</v>
      </c>
      <c r="CL212" s="78" t="str">
        <f t="shared" si="210"/>
        <v>Ja, 30 studiepoeng</v>
      </c>
      <c r="CM212" s="84" t="str">
        <f t="shared" si="211"/>
        <v>Ja, 30 studiepoeng</v>
      </c>
      <c r="CN212" s="106" t="str">
        <f t="shared" si="212"/>
        <v>-</v>
      </c>
      <c r="CO212" s="44"/>
      <c r="CP212" s="45"/>
    </row>
    <row r="213" spans="1:94" s="51" customFormat="1" ht="28.5" x14ac:dyDescent="0.2">
      <c r="A213" s="49">
        <f>'Formell utdanning'!A213</f>
        <v>0</v>
      </c>
      <c r="B213" s="50">
        <f>'Formell utdanning'!B213</f>
        <v>0</v>
      </c>
      <c r="C213" s="94" t="str">
        <f t="shared" si="213"/>
        <v>-</v>
      </c>
      <c r="D213" s="95" t="str">
        <f t="shared" si="214"/>
        <v>-</v>
      </c>
      <c r="E213" s="133"/>
      <c r="F213" s="55" t="str">
        <f>CONCATENATE("Studiepoeng relevant for: ",'Undervisning i fag med krav'!E213)</f>
        <v xml:space="preserve">Studiepoeng relevant for: </v>
      </c>
      <c r="G213" s="82" t="str">
        <f>IF('Undervisning i fag med krav'!E213=0,"-",F213)</f>
        <v>-</v>
      </c>
      <c r="H213" s="136"/>
      <c r="I213" s="84" t="b">
        <f>OR(H213='Krav etter opplæringslova'!$B$27,H213='Krav etter opplæringslova'!$B$30,H213='Krav etter opplæringslova'!$B$31,H213='Krav etter opplæringslova'!$B$34)</f>
        <v>0</v>
      </c>
      <c r="J213" s="84" t="str">
        <f t="shared" si="215"/>
        <v>-</v>
      </c>
      <c r="K213" s="84">
        <f t="shared" si="216"/>
        <v>30</v>
      </c>
      <c r="L213" s="78">
        <f t="shared" si="217"/>
        <v>30</v>
      </c>
      <c r="M213" s="78" t="str">
        <f t="shared" si="170"/>
        <v>Ja, 30 studiepoeng</v>
      </c>
      <c r="N213" s="84" t="str">
        <f t="shared" si="218"/>
        <v>Ja, 30 studiepoeng</v>
      </c>
      <c r="O213" s="99" t="str">
        <f t="shared" si="219"/>
        <v>-</v>
      </c>
      <c r="P213" s="139"/>
      <c r="Q213" s="82" t="str">
        <f>CONCATENATE("Studiepoeng relevant for: ",'Undervisning i fag med krav'!P213)</f>
        <v xml:space="preserve">Studiepoeng relevant for: </v>
      </c>
      <c r="R213" s="82" t="str">
        <f>IF('Undervisning i fag med krav'!P213=0,"-",Q213)</f>
        <v>-</v>
      </c>
      <c r="S213" s="136"/>
      <c r="T213" s="84" t="b">
        <f>OR(S213='Krav etter opplæringslova'!$B$27,S213='Krav etter opplæringslova'!$B$30,S213='Krav etter opplæringslova'!$B$31,S213='Krav etter opplæringslova'!$B$34)</f>
        <v>0</v>
      </c>
      <c r="U213" s="84" t="str">
        <f t="shared" si="171"/>
        <v>-</v>
      </c>
      <c r="V213" s="84">
        <f t="shared" si="172"/>
        <v>30</v>
      </c>
      <c r="W213" s="78">
        <f t="shared" si="173"/>
        <v>30</v>
      </c>
      <c r="X213" s="78" t="str">
        <f t="shared" si="174"/>
        <v>Ja, 30 studiepoeng</v>
      </c>
      <c r="Y213" s="84" t="str">
        <f t="shared" si="175"/>
        <v>Ja, 30 studiepoeng</v>
      </c>
      <c r="Z213" s="99" t="str">
        <f t="shared" si="176"/>
        <v>-</v>
      </c>
      <c r="AA213" s="142"/>
      <c r="AB213" s="82" t="str">
        <f>CONCATENATE("Studiepoeng relevant for: ",'Undervisning i fag med krav'!AA213)</f>
        <v xml:space="preserve">Studiepoeng relevant for: </v>
      </c>
      <c r="AC213" s="82" t="str">
        <f>IF('Undervisning i fag med krav'!AA213=0,"-",AB213)</f>
        <v>-</v>
      </c>
      <c r="AD213" s="136"/>
      <c r="AE213" s="84" t="b">
        <f>OR(AD213='Krav etter opplæringslova'!$B$27,AD213='Krav etter opplæringslova'!$B$30,AD213='Krav etter opplæringslova'!$B$31,AD213='Krav etter opplæringslova'!$B$34)</f>
        <v>0</v>
      </c>
      <c r="AF213" s="84" t="str">
        <f t="shared" si="177"/>
        <v>-</v>
      </c>
      <c r="AG213" s="84">
        <f t="shared" si="178"/>
        <v>30</v>
      </c>
      <c r="AH213" s="78">
        <f t="shared" si="179"/>
        <v>30</v>
      </c>
      <c r="AI213" s="78" t="str">
        <f t="shared" si="180"/>
        <v>Ja, 30 studiepoeng</v>
      </c>
      <c r="AJ213" s="84" t="str">
        <f t="shared" si="181"/>
        <v>Ja, 30 studiepoeng</v>
      </c>
      <c r="AK213" s="99" t="str">
        <f t="shared" si="182"/>
        <v>-</v>
      </c>
      <c r="AL213" s="139"/>
      <c r="AM213" s="82" t="str">
        <f>CONCATENATE("Studiepoeng relevant for: ",'Undervisning i fag med krav'!AL213)</f>
        <v xml:space="preserve">Studiepoeng relevant for: </v>
      </c>
      <c r="AN213" s="82" t="str">
        <f>IF('Undervisning i fag med krav'!AL213=0,"-",AM213)</f>
        <v>-</v>
      </c>
      <c r="AO213" s="136"/>
      <c r="AP213" s="84" t="b">
        <f>OR(AO213='Krav etter opplæringslova'!$B$27,AO213='Krav etter opplæringslova'!$B$30,AO213='Krav etter opplæringslova'!$B$31,AO213='Krav etter opplæringslova'!$B$34)</f>
        <v>0</v>
      </c>
      <c r="AQ213" s="84" t="str">
        <f t="shared" si="183"/>
        <v>-</v>
      </c>
      <c r="AR213" s="84">
        <f t="shared" si="184"/>
        <v>30</v>
      </c>
      <c r="AS213" s="78">
        <f t="shared" si="185"/>
        <v>30</v>
      </c>
      <c r="AT213" s="78" t="str">
        <f t="shared" si="186"/>
        <v>Ja, 30 studiepoeng</v>
      </c>
      <c r="AU213" s="84" t="str">
        <f t="shared" si="187"/>
        <v>Ja, 30 studiepoeng</v>
      </c>
      <c r="AV213" s="99" t="str">
        <f t="shared" si="188"/>
        <v>-</v>
      </c>
      <c r="AW213" s="142"/>
      <c r="AX213" s="82" t="str">
        <f>CONCATENATE("Studiepoeng relevant for: ",'Undervisning i fag med krav'!AW213)</f>
        <v xml:space="preserve">Studiepoeng relevant for: </v>
      </c>
      <c r="AY213" s="82" t="str">
        <f>IF('Undervisning i fag med krav'!AW213=0,"-",AX213)</f>
        <v>-</v>
      </c>
      <c r="AZ213" s="136"/>
      <c r="BA213" s="84" t="b">
        <f>OR(AZ213='Krav etter opplæringslova'!$B$27,AZ213='Krav etter opplæringslova'!$B$30,AZ213='Krav etter opplæringslova'!$B$31,AZ213='Krav etter opplæringslova'!$B$34)</f>
        <v>0</v>
      </c>
      <c r="BB213" s="84" t="str">
        <f t="shared" si="189"/>
        <v>-</v>
      </c>
      <c r="BC213" s="84">
        <f t="shared" si="190"/>
        <v>30</v>
      </c>
      <c r="BD213" s="78">
        <f t="shared" si="191"/>
        <v>30</v>
      </c>
      <c r="BE213" s="78" t="str">
        <f t="shared" si="192"/>
        <v>Ja, 30 studiepoeng</v>
      </c>
      <c r="BF213" s="84" t="str">
        <f t="shared" si="193"/>
        <v>Ja, 30 studiepoeng</v>
      </c>
      <c r="BG213" s="99" t="str">
        <f t="shared" si="194"/>
        <v>-</v>
      </c>
      <c r="BH213" s="139"/>
      <c r="BI213" s="82" t="str">
        <f>CONCATENATE("Studiepoeng relevant for: ",'Undervisning i fag med krav'!BH213)</f>
        <v xml:space="preserve">Studiepoeng relevant for: </v>
      </c>
      <c r="BJ213" s="82" t="str">
        <f>IF('Undervisning i fag med krav'!BH213=0,"-",BI213)</f>
        <v>-</v>
      </c>
      <c r="BK213" s="136"/>
      <c r="BL213" s="84" t="b">
        <f>OR(BK213='Krav etter opplæringslova'!$B$27,BK213='Krav etter opplæringslova'!$B$30,BK213='Krav etter opplæringslova'!$B$31,BK213='Krav etter opplæringslova'!$B$34)</f>
        <v>0</v>
      </c>
      <c r="BM213" s="84" t="str">
        <f t="shared" si="195"/>
        <v>-</v>
      </c>
      <c r="BN213" s="84">
        <f t="shared" si="196"/>
        <v>30</v>
      </c>
      <c r="BO213" s="78">
        <f t="shared" si="197"/>
        <v>30</v>
      </c>
      <c r="BP213" s="78" t="str">
        <f t="shared" si="198"/>
        <v>Ja, 30 studiepoeng</v>
      </c>
      <c r="BQ213" s="84" t="str">
        <f t="shared" si="199"/>
        <v>Ja, 30 studiepoeng</v>
      </c>
      <c r="BR213" s="101" t="str">
        <f t="shared" si="200"/>
        <v>-</v>
      </c>
      <c r="BS213" s="142"/>
      <c r="BT213" s="82" t="str">
        <f>CONCATENATE("Studiepoeng relevant for: ",'Undervisning i fag med krav'!BS213)</f>
        <v xml:space="preserve">Studiepoeng relevant for: </v>
      </c>
      <c r="BU213" s="82" t="str">
        <f>IF('Undervisning i fag med krav'!BS213=0,"-",BT213)</f>
        <v>-</v>
      </c>
      <c r="BV213" s="136"/>
      <c r="BW213" s="84" t="b">
        <f>OR(BV213='Krav etter opplæringslova'!$B$27,BV213='Krav etter opplæringslova'!$B$30,BV213='Krav etter opplæringslova'!$B$31,BV213='Krav etter opplæringslova'!$B$34)</f>
        <v>0</v>
      </c>
      <c r="BX213" s="84" t="str">
        <f t="shared" si="201"/>
        <v>-</v>
      </c>
      <c r="BY213" s="84">
        <f t="shared" si="202"/>
        <v>30</v>
      </c>
      <c r="BZ213" s="78">
        <f t="shared" si="203"/>
        <v>30</v>
      </c>
      <c r="CA213" s="78" t="str">
        <f t="shared" si="204"/>
        <v>Ja, 30 studiepoeng</v>
      </c>
      <c r="CB213" s="84" t="str">
        <f t="shared" si="205"/>
        <v>Ja, 30 studiepoeng</v>
      </c>
      <c r="CC213" s="101" t="str">
        <f t="shared" si="206"/>
        <v>-</v>
      </c>
      <c r="CD213" s="142"/>
      <c r="CE213" s="82" t="str">
        <f>CONCATENATE("Studiepoeng relevant for: ",'Undervisning i fag med krav'!CD213)</f>
        <v xml:space="preserve">Studiepoeng relevant for: </v>
      </c>
      <c r="CF213" s="82" t="str">
        <f>IF('Undervisning i fag med krav'!CD213=0,"-",CE213)</f>
        <v>-</v>
      </c>
      <c r="CG213" s="136"/>
      <c r="CH213" s="84" t="b">
        <f>OR(CG213='Krav etter opplæringslova'!$B$27,CG213='Krav etter opplæringslova'!$B$30,CG213='Krav etter opplæringslova'!$B$31,CG213='Krav etter opplæringslova'!$B$34)</f>
        <v>0</v>
      </c>
      <c r="CI213" s="84" t="str">
        <f t="shared" si="207"/>
        <v>-</v>
      </c>
      <c r="CJ213" s="84">
        <f t="shared" si="208"/>
        <v>30</v>
      </c>
      <c r="CK213" s="78">
        <f t="shared" si="209"/>
        <v>30</v>
      </c>
      <c r="CL213" s="78" t="str">
        <f t="shared" si="210"/>
        <v>Ja, 30 studiepoeng</v>
      </c>
      <c r="CM213" s="84" t="str">
        <f t="shared" si="211"/>
        <v>Ja, 30 studiepoeng</v>
      </c>
      <c r="CN213" s="106" t="str">
        <f t="shared" si="212"/>
        <v>-</v>
      </c>
      <c r="CO213" s="44"/>
      <c r="CP213" s="45"/>
    </row>
    <row r="214" spans="1:94" s="51" customFormat="1" ht="28.5" x14ac:dyDescent="0.2">
      <c r="A214" s="49">
        <f>'Formell utdanning'!A214</f>
        <v>0</v>
      </c>
      <c r="B214" s="50">
        <f>'Formell utdanning'!B214</f>
        <v>0</v>
      </c>
      <c r="C214" s="94" t="str">
        <f t="shared" si="213"/>
        <v>-</v>
      </c>
      <c r="D214" s="95" t="str">
        <f t="shared" si="214"/>
        <v>-</v>
      </c>
      <c r="E214" s="133"/>
      <c r="F214" s="55" t="str">
        <f>CONCATENATE("Studiepoeng relevant for: ",'Undervisning i fag med krav'!E214)</f>
        <v xml:space="preserve">Studiepoeng relevant for: </v>
      </c>
      <c r="G214" s="82" t="str">
        <f>IF('Undervisning i fag med krav'!E214=0,"-",F214)</f>
        <v>-</v>
      </c>
      <c r="H214" s="136"/>
      <c r="I214" s="84" t="b">
        <f>OR(H214='Krav etter opplæringslova'!$B$27,H214='Krav etter opplæringslova'!$B$30,H214='Krav etter opplæringslova'!$B$31,H214='Krav etter opplæringslova'!$B$34)</f>
        <v>0</v>
      </c>
      <c r="J214" s="84" t="str">
        <f t="shared" si="215"/>
        <v>-</v>
      </c>
      <c r="K214" s="84">
        <f t="shared" si="216"/>
        <v>30</v>
      </c>
      <c r="L214" s="78">
        <f t="shared" si="217"/>
        <v>30</v>
      </c>
      <c r="M214" s="78" t="str">
        <f t="shared" si="170"/>
        <v>Ja, 30 studiepoeng</v>
      </c>
      <c r="N214" s="84" t="str">
        <f t="shared" si="218"/>
        <v>Ja, 30 studiepoeng</v>
      </c>
      <c r="O214" s="99" t="str">
        <f t="shared" si="219"/>
        <v>-</v>
      </c>
      <c r="P214" s="139"/>
      <c r="Q214" s="82" t="str">
        <f>CONCATENATE("Studiepoeng relevant for: ",'Undervisning i fag med krav'!P214)</f>
        <v xml:space="preserve">Studiepoeng relevant for: </v>
      </c>
      <c r="R214" s="82" t="str">
        <f>IF('Undervisning i fag med krav'!P214=0,"-",Q214)</f>
        <v>-</v>
      </c>
      <c r="S214" s="136"/>
      <c r="T214" s="84" t="b">
        <f>OR(S214='Krav etter opplæringslova'!$B$27,S214='Krav etter opplæringslova'!$B$30,S214='Krav etter opplæringslova'!$B$31,S214='Krav etter opplæringslova'!$B$34)</f>
        <v>0</v>
      </c>
      <c r="U214" s="84" t="str">
        <f t="shared" si="171"/>
        <v>-</v>
      </c>
      <c r="V214" s="84">
        <f t="shared" si="172"/>
        <v>30</v>
      </c>
      <c r="W214" s="78">
        <f t="shared" si="173"/>
        <v>30</v>
      </c>
      <c r="X214" s="78" t="str">
        <f t="shared" si="174"/>
        <v>Ja, 30 studiepoeng</v>
      </c>
      <c r="Y214" s="84" t="str">
        <f t="shared" si="175"/>
        <v>Ja, 30 studiepoeng</v>
      </c>
      <c r="Z214" s="99" t="str">
        <f t="shared" si="176"/>
        <v>-</v>
      </c>
      <c r="AA214" s="142"/>
      <c r="AB214" s="82" t="str">
        <f>CONCATENATE("Studiepoeng relevant for: ",'Undervisning i fag med krav'!AA214)</f>
        <v xml:space="preserve">Studiepoeng relevant for: </v>
      </c>
      <c r="AC214" s="82" t="str">
        <f>IF('Undervisning i fag med krav'!AA214=0,"-",AB214)</f>
        <v>-</v>
      </c>
      <c r="AD214" s="136"/>
      <c r="AE214" s="84" t="b">
        <f>OR(AD214='Krav etter opplæringslova'!$B$27,AD214='Krav etter opplæringslova'!$B$30,AD214='Krav etter opplæringslova'!$B$31,AD214='Krav etter opplæringslova'!$B$34)</f>
        <v>0</v>
      </c>
      <c r="AF214" s="84" t="str">
        <f t="shared" si="177"/>
        <v>-</v>
      </c>
      <c r="AG214" s="84">
        <f t="shared" si="178"/>
        <v>30</v>
      </c>
      <c r="AH214" s="78">
        <f t="shared" si="179"/>
        <v>30</v>
      </c>
      <c r="AI214" s="78" t="str">
        <f t="shared" si="180"/>
        <v>Ja, 30 studiepoeng</v>
      </c>
      <c r="AJ214" s="84" t="str">
        <f t="shared" si="181"/>
        <v>Ja, 30 studiepoeng</v>
      </c>
      <c r="AK214" s="99" t="str">
        <f t="shared" si="182"/>
        <v>-</v>
      </c>
      <c r="AL214" s="139"/>
      <c r="AM214" s="82" t="str">
        <f>CONCATENATE("Studiepoeng relevant for: ",'Undervisning i fag med krav'!AL214)</f>
        <v xml:space="preserve">Studiepoeng relevant for: </v>
      </c>
      <c r="AN214" s="82" t="str">
        <f>IF('Undervisning i fag med krav'!AL214=0,"-",AM214)</f>
        <v>-</v>
      </c>
      <c r="AO214" s="136"/>
      <c r="AP214" s="84" t="b">
        <f>OR(AO214='Krav etter opplæringslova'!$B$27,AO214='Krav etter opplæringslova'!$B$30,AO214='Krav etter opplæringslova'!$B$31,AO214='Krav etter opplæringslova'!$B$34)</f>
        <v>0</v>
      </c>
      <c r="AQ214" s="84" t="str">
        <f t="shared" si="183"/>
        <v>-</v>
      </c>
      <c r="AR214" s="84">
        <f t="shared" si="184"/>
        <v>30</v>
      </c>
      <c r="AS214" s="78">
        <f t="shared" si="185"/>
        <v>30</v>
      </c>
      <c r="AT214" s="78" t="str">
        <f t="shared" si="186"/>
        <v>Ja, 30 studiepoeng</v>
      </c>
      <c r="AU214" s="84" t="str">
        <f t="shared" si="187"/>
        <v>Ja, 30 studiepoeng</v>
      </c>
      <c r="AV214" s="99" t="str">
        <f t="shared" si="188"/>
        <v>-</v>
      </c>
      <c r="AW214" s="142"/>
      <c r="AX214" s="82" t="str">
        <f>CONCATENATE("Studiepoeng relevant for: ",'Undervisning i fag med krav'!AW214)</f>
        <v xml:space="preserve">Studiepoeng relevant for: </v>
      </c>
      <c r="AY214" s="82" t="str">
        <f>IF('Undervisning i fag med krav'!AW214=0,"-",AX214)</f>
        <v>-</v>
      </c>
      <c r="AZ214" s="136"/>
      <c r="BA214" s="84" t="b">
        <f>OR(AZ214='Krav etter opplæringslova'!$B$27,AZ214='Krav etter opplæringslova'!$B$30,AZ214='Krav etter opplæringslova'!$B$31,AZ214='Krav etter opplæringslova'!$B$34)</f>
        <v>0</v>
      </c>
      <c r="BB214" s="84" t="str">
        <f t="shared" si="189"/>
        <v>-</v>
      </c>
      <c r="BC214" s="84">
        <f t="shared" si="190"/>
        <v>30</v>
      </c>
      <c r="BD214" s="78">
        <f t="shared" si="191"/>
        <v>30</v>
      </c>
      <c r="BE214" s="78" t="str">
        <f t="shared" si="192"/>
        <v>Ja, 30 studiepoeng</v>
      </c>
      <c r="BF214" s="84" t="str">
        <f t="shared" si="193"/>
        <v>Ja, 30 studiepoeng</v>
      </c>
      <c r="BG214" s="99" t="str">
        <f t="shared" si="194"/>
        <v>-</v>
      </c>
      <c r="BH214" s="139"/>
      <c r="BI214" s="82" t="str">
        <f>CONCATENATE("Studiepoeng relevant for: ",'Undervisning i fag med krav'!BH214)</f>
        <v xml:space="preserve">Studiepoeng relevant for: </v>
      </c>
      <c r="BJ214" s="82" t="str">
        <f>IF('Undervisning i fag med krav'!BH214=0,"-",BI214)</f>
        <v>-</v>
      </c>
      <c r="BK214" s="136"/>
      <c r="BL214" s="84" t="b">
        <f>OR(BK214='Krav etter opplæringslova'!$B$27,BK214='Krav etter opplæringslova'!$B$30,BK214='Krav etter opplæringslova'!$B$31,BK214='Krav etter opplæringslova'!$B$34)</f>
        <v>0</v>
      </c>
      <c r="BM214" s="84" t="str">
        <f t="shared" si="195"/>
        <v>-</v>
      </c>
      <c r="BN214" s="84">
        <f t="shared" si="196"/>
        <v>30</v>
      </c>
      <c r="BO214" s="78">
        <f t="shared" si="197"/>
        <v>30</v>
      </c>
      <c r="BP214" s="78" t="str">
        <f t="shared" si="198"/>
        <v>Ja, 30 studiepoeng</v>
      </c>
      <c r="BQ214" s="84" t="str">
        <f t="shared" si="199"/>
        <v>Ja, 30 studiepoeng</v>
      </c>
      <c r="BR214" s="101" t="str">
        <f t="shared" si="200"/>
        <v>-</v>
      </c>
      <c r="BS214" s="142"/>
      <c r="BT214" s="82" t="str">
        <f>CONCATENATE("Studiepoeng relevant for: ",'Undervisning i fag med krav'!BS214)</f>
        <v xml:space="preserve">Studiepoeng relevant for: </v>
      </c>
      <c r="BU214" s="82" t="str">
        <f>IF('Undervisning i fag med krav'!BS214=0,"-",BT214)</f>
        <v>-</v>
      </c>
      <c r="BV214" s="136"/>
      <c r="BW214" s="84" t="b">
        <f>OR(BV214='Krav etter opplæringslova'!$B$27,BV214='Krav etter opplæringslova'!$B$30,BV214='Krav etter opplæringslova'!$B$31,BV214='Krav etter opplæringslova'!$B$34)</f>
        <v>0</v>
      </c>
      <c r="BX214" s="84" t="str">
        <f t="shared" si="201"/>
        <v>-</v>
      </c>
      <c r="BY214" s="84">
        <f t="shared" si="202"/>
        <v>30</v>
      </c>
      <c r="BZ214" s="78">
        <f t="shared" si="203"/>
        <v>30</v>
      </c>
      <c r="CA214" s="78" t="str">
        <f t="shared" si="204"/>
        <v>Ja, 30 studiepoeng</v>
      </c>
      <c r="CB214" s="84" t="str">
        <f t="shared" si="205"/>
        <v>Ja, 30 studiepoeng</v>
      </c>
      <c r="CC214" s="101" t="str">
        <f t="shared" si="206"/>
        <v>-</v>
      </c>
      <c r="CD214" s="142"/>
      <c r="CE214" s="82" t="str">
        <f>CONCATENATE("Studiepoeng relevant for: ",'Undervisning i fag med krav'!CD214)</f>
        <v xml:space="preserve">Studiepoeng relevant for: </v>
      </c>
      <c r="CF214" s="82" t="str">
        <f>IF('Undervisning i fag med krav'!CD214=0,"-",CE214)</f>
        <v>-</v>
      </c>
      <c r="CG214" s="136"/>
      <c r="CH214" s="84" t="b">
        <f>OR(CG214='Krav etter opplæringslova'!$B$27,CG214='Krav etter opplæringslova'!$B$30,CG214='Krav etter opplæringslova'!$B$31,CG214='Krav etter opplæringslova'!$B$34)</f>
        <v>0</v>
      </c>
      <c r="CI214" s="84" t="str">
        <f t="shared" si="207"/>
        <v>-</v>
      </c>
      <c r="CJ214" s="84">
        <f t="shared" si="208"/>
        <v>30</v>
      </c>
      <c r="CK214" s="78">
        <f t="shared" si="209"/>
        <v>30</v>
      </c>
      <c r="CL214" s="78" t="str">
        <f t="shared" si="210"/>
        <v>Ja, 30 studiepoeng</v>
      </c>
      <c r="CM214" s="84" t="str">
        <f t="shared" si="211"/>
        <v>Ja, 30 studiepoeng</v>
      </c>
      <c r="CN214" s="106" t="str">
        <f t="shared" si="212"/>
        <v>-</v>
      </c>
      <c r="CO214" s="44"/>
      <c r="CP214" s="45"/>
    </row>
    <row r="215" spans="1:94" s="51" customFormat="1" ht="28.5" x14ac:dyDescent="0.2">
      <c r="A215" s="49">
        <f>'Formell utdanning'!A215</f>
        <v>0</v>
      </c>
      <c r="B215" s="50">
        <f>'Formell utdanning'!B215</f>
        <v>0</v>
      </c>
      <c r="C215" s="94" t="str">
        <f t="shared" si="213"/>
        <v>-</v>
      </c>
      <c r="D215" s="95" t="str">
        <f t="shared" si="214"/>
        <v>-</v>
      </c>
      <c r="E215" s="133"/>
      <c r="F215" s="55" t="str">
        <f>CONCATENATE("Studiepoeng relevant for: ",'Undervisning i fag med krav'!E215)</f>
        <v xml:space="preserve">Studiepoeng relevant for: </v>
      </c>
      <c r="G215" s="82" t="str">
        <f>IF('Undervisning i fag med krav'!E215=0,"-",F215)</f>
        <v>-</v>
      </c>
      <c r="H215" s="136"/>
      <c r="I215" s="84" t="b">
        <f>OR(H215='Krav etter opplæringslova'!$B$27,H215='Krav etter opplæringslova'!$B$30,H215='Krav etter opplæringslova'!$B$31,H215='Krav etter opplæringslova'!$B$34)</f>
        <v>0</v>
      </c>
      <c r="J215" s="84" t="str">
        <f t="shared" si="215"/>
        <v>-</v>
      </c>
      <c r="K215" s="84">
        <f t="shared" si="216"/>
        <v>30</v>
      </c>
      <c r="L215" s="78">
        <f t="shared" si="217"/>
        <v>30</v>
      </c>
      <c r="M215" s="78" t="str">
        <f t="shared" si="170"/>
        <v>Ja, 30 studiepoeng</v>
      </c>
      <c r="N215" s="84" t="str">
        <f t="shared" si="218"/>
        <v>Ja, 30 studiepoeng</v>
      </c>
      <c r="O215" s="99" t="str">
        <f t="shared" si="219"/>
        <v>-</v>
      </c>
      <c r="P215" s="139"/>
      <c r="Q215" s="82" t="str">
        <f>CONCATENATE("Studiepoeng relevant for: ",'Undervisning i fag med krav'!P215)</f>
        <v xml:space="preserve">Studiepoeng relevant for: </v>
      </c>
      <c r="R215" s="82" t="str">
        <f>IF('Undervisning i fag med krav'!P215=0,"-",Q215)</f>
        <v>-</v>
      </c>
      <c r="S215" s="136"/>
      <c r="T215" s="84" t="b">
        <f>OR(S215='Krav etter opplæringslova'!$B$27,S215='Krav etter opplæringslova'!$B$30,S215='Krav etter opplæringslova'!$B$31,S215='Krav etter opplæringslova'!$B$34)</f>
        <v>0</v>
      </c>
      <c r="U215" s="84" t="str">
        <f t="shared" si="171"/>
        <v>-</v>
      </c>
      <c r="V215" s="84">
        <f t="shared" si="172"/>
        <v>30</v>
      </c>
      <c r="W215" s="78">
        <f t="shared" si="173"/>
        <v>30</v>
      </c>
      <c r="X215" s="78" t="str">
        <f t="shared" si="174"/>
        <v>Ja, 30 studiepoeng</v>
      </c>
      <c r="Y215" s="84" t="str">
        <f t="shared" si="175"/>
        <v>Ja, 30 studiepoeng</v>
      </c>
      <c r="Z215" s="99" t="str">
        <f t="shared" si="176"/>
        <v>-</v>
      </c>
      <c r="AA215" s="142"/>
      <c r="AB215" s="82" t="str">
        <f>CONCATENATE("Studiepoeng relevant for: ",'Undervisning i fag med krav'!AA215)</f>
        <v xml:space="preserve">Studiepoeng relevant for: </v>
      </c>
      <c r="AC215" s="82" t="str">
        <f>IF('Undervisning i fag med krav'!AA215=0,"-",AB215)</f>
        <v>-</v>
      </c>
      <c r="AD215" s="136"/>
      <c r="AE215" s="84" t="b">
        <f>OR(AD215='Krav etter opplæringslova'!$B$27,AD215='Krav etter opplæringslova'!$B$30,AD215='Krav etter opplæringslova'!$B$31,AD215='Krav etter opplæringslova'!$B$34)</f>
        <v>0</v>
      </c>
      <c r="AF215" s="84" t="str">
        <f t="shared" si="177"/>
        <v>-</v>
      </c>
      <c r="AG215" s="84">
        <f t="shared" si="178"/>
        <v>30</v>
      </c>
      <c r="AH215" s="78">
        <f t="shared" si="179"/>
        <v>30</v>
      </c>
      <c r="AI215" s="78" t="str">
        <f t="shared" si="180"/>
        <v>Ja, 30 studiepoeng</v>
      </c>
      <c r="AJ215" s="84" t="str">
        <f t="shared" si="181"/>
        <v>Ja, 30 studiepoeng</v>
      </c>
      <c r="AK215" s="99" t="str">
        <f t="shared" si="182"/>
        <v>-</v>
      </c>
      <c r="AL215" s="139"/>
      <c r="AM215" s="82" t="str">
        <f>CONCATENATE("Studiepoeng relevant for: ",'Undervisning i fag med krav'!AL215)</f>
        <v xml:space="preserve">Studiepoeng relevant for: </v>
      </c>
      <c r="AN215" s="82" t="str">
        <f>IF('Undervisning i fag med krav'!AL215=0,"-",AM215)</f>
        <v>-</v>
      </c>
      <c r="AO215" s="136"/>
      <c r="AP215" s="84" t="b">
        <f>OR(AO215='Krav etter opplæringslova'!$B$27,AO215='Krav etter opplæringslova'!$B$30,AO215='Krav etter opplæringslova'!$B$31,AO215='Krav etter opplæringslova'!$B$34)</f>
        <v>0</v>
      </c>
      <c r="AQ215" s="84" t="str">
        <f t="shared" si="183"/>
        <v>-</v>
      </c>
      <c r="AR215" s="84">
        <f t="shared" si="184"/>
        <v>30</v>
      </c>
      <c r="AS215" s="78">
        <f t="shared" si="185"/>
        <v>30</v>
      </c>
      <c r="AT215" s="78" t="str">
        <f t="shared" si="186"/>
        <v>Ja, 30 studiepoeng</v>
      </c>
      <c r="AU215" s="84" t="str">
        <f t="shared" si="187"/>
        <v>Ja, 30 studiepoeng</v>
      </c>
      <c r="AV215" s="99" t="str">
        <f t="shared" si="188"/>
        <v>-</v>
      </c>
      <c r="AW215" s="142"/>
      <c r="AX215" s="82" t="str">
        <f>CONCATENATE("Studiepoeng relevant for: ",'Undervisning i fag med krav'!AW215)</f>
        <v xml:space="preserve">Studiepoeng relevant for: </v>
      </c>
      <c r="AY215" s="82" t="str">
        <f>IF('Undervisning i fag med krav'!AW215=0,"-",AX215)</f>
        <v>-</v>
      </c>
      <c r="AZ215" s="136"/>
      <c r="BA215" s="84" t="b">
        <f>OR(AZ215='Krav etter opplæringslova'!$B$27,AZ215='Krav etter opplæringslova'!$B$30,AZ215='Krav etter opplæringslova'!$B$31,AZ215='Krav etter opplæringslova'!$B$34)</f>
        <v>0</v>
      </c>
      <c r="BB215" s="84" t="str">
        <f t="shared" si="189"/>
        <v>-</v>
      </c>
      <c r="BC215" s="84">
        <f t="shared" si="190"/>
        <v>30</v>
      </c>
      <c r="BD215" s="78">
        <f t="shared" si="191"/>
        <v>30</v>
      </c>
      <c r="BE215" s="78" t="str">
        <f t="shared" si="192"/>
        <v>Ja, 30 studiepoeng</v>
      </c>
      <c r="BF215" s="84" t="str">
        <f t="shared" si="193"/>
        <v>Ja, 30 studiepoeng</v>
      </c>
      <c r="BG215" s="99" t="str">
        <f t="shared" si="194"/>
        <v>-</v>
      </c>
      <c r="BH215" s="139"/>
      <c r="BI215" s="82" t="str">
        <f>CONCATENATE("Studiepoeng relevant for: ",'Undervisning i fag med krav'!BH215)</f>
        <v xml:space="preserve">Studiepoeng relevant for: </v>
      </c>
      <c r="BJ215" s="82" t="str">
        <f>IF('Undervisning i fag med krav'!BH215=0,"-",BI215)</f>
        <v>-</v>
      </c>
      <c r="BK215" s="136"/>
      <c r="BL215" s="84" t="b">
        <f>OR(BK215='Krav etter opplæringslova'!$B$27,BK215='Krav etter opplæringslova'!$B$30,BK215='Krav etter opplæringslova'!$B$31,BK215='Krav etter opplæringslova'!$B$34)</f>
        <v>0</v>
      </c>
      <c r="BM215" s="84" t="str">
        <f t="shared" si="195"/>
        <v>-</v>
      </c>
      <c r="BN215" s="84">
        <f t="shared" si="196"/>
        <v>30</v>
      </c>
      <c r="BO215" s="78">
        <f t="shared" si="197"/>
        <v>30</v>
      </c>
      <c r="BP215" s="78" t="str">
        <f t="shared" si="198"/>
        <v>Ja, 30 studiepoeng</v>
      </c>
      <c r="BQ215" s="84" t="str">
        <f t="shared" si="199"/>
        <v>Ja, 30 studiepoeng</v>
      </c>
      <c r="BR215" s="101" t="str">
        <f t="shared" si="200"/>
        <v>-</v>
      </c>
      <c r="BS215" s="142"/>
      <c r="BT215" s="82" t="str">
        <f>CONCATENATE("Studiepoeng relevant for: ",'Undervisning i fag med krav'!BS215)</f>
        <v xml:space="preserve">Studiepoeng relevant for: </v>
      </c>
      <c r="BU215" s="82" t="str">
        <f>IF('Undervisning i fag med krav'!BS215=0,"-",BT215)</f>
        <v>-</v>
      </c>
      <c r="BV215" s="136"/>
      <c r="BW215" s="84" t="b">
        <f>OR(BV215='Krav etter opplæringslova'!$B$27,BV215='Krav etter opplæringslova'!$B$30,BV215='Krav etter opplæringslova'!$B$31,BV215='Krav etter opplæringslova'!$B$34)</f>
        <v>0</v>
      </c>
      <c r="BX215" s="84" t="str">
        <f t="shared" si="201"/>
        <v>-</v>
      </c>
      <c r="BY215" s="84">
        <f t="shared" si="202"/>
        <v>30</v>
      </c>
      <c r="BZ215" s="78">
        <f t="shared" si="203"/>
        <v>30</v>
      </c>
      <c r="CA215" s="78" t="str">
        <f t="shared" si="204"/>
        <v>Ja, 30 studiepoeng</v>
      </c>
      <c r="CB215" s="84" t="str">
        <f t="shared" si="205"/>
        <v>Ja, 30 studiepoeng</v>
      </c>
      <c r="CC215" s="101" t="str">
        <f t="shared" si="206"/>
        <v>-</v>
      </c>
      <c r="CD215" s="142"/>
      <c r="CE215" s="82" t="str">
        <f>CONCATENATE("Studiepoeng relevant for: ",'Undervisning i fag med krav'!CD215)</f>
        <v xml:space="preserve">Studiepoeng relevant for: </v>
      </c>
      <c r="CF215" s="82" t="str">
        <f>IF('Undervisning i fag med krav'!CD215=0,"-",CE215)</f>
        <v>-</v>
      </c>
      <c r="CG215" s="136"/>
      <c r="CH215" s="84" t="b">
        <f>OR(CG215='Krav etter opplæringslova'!$B$27,CG215='Krav etter opplæringslova'!$B$30,CG215='Krav etter opplæringslova'!$B$31,CG215='Krav etter opplæringslova'!$B$34)</f>
        <v>0</v>
      </c>
      <c r="CI215" s="84" t="str">
        <f t="shared" si="207"/>
        <v>-</v>
      </c>
      <c r="CJ215" s="84">
        <f t="shared" si="208"/>
        <v>30</v>
      </c>
      <c r="CK215" s="78">
        <f t="shared" si="209"/>
        <v>30</v>
      </c>
      <c r="CL215" s="78" t="str">
        <f t="shared" si="210"/>
        <v>Ja, 30 studiepoeng</v>
      </c>
      <c r="CM215" s="84" t="str">
        <f t="shared" si="211"/>
        <v>Ja, 30 studiepoeng</v>
      </c>
      <c r="CN215" s="106" t="str">
        <f t="shared" si="212"/>
        <v>-</v>
      </c>
      <c r="CO215" s="44"/>
      <c r="CP215" s="45"/>
    </row>
    <row r="216" spans="1:94" s="51" customFormat="1" ht="28.5" x14ac:dyDescent="0.2">
      <c r="A216" s="49">
        <f>'Formell utdanning'!A216</f>
        <v>0</v>
      </c>
      <c r="B216" s="50">
        <f>'Formell utdanning'!B216</f>
        <v>0</v>
      </c>
      <c r="C216" s="94" t="str">
        <f t="shared" si="213"/>
        <v>-</v>
      </c>
      <c r="D216" s="95" t="str">
        <f t="shared" si="214"/>
        <v>-</v>
      </c>
      <c r="E216" s="133"/>
      <c r="F216" s="55" t="str">
        <f>CONCATENATE("Studiepoeng relevant for: ",'Undervisning i fag med krav'!E216)</f>
        <v xml:space="preserve">Studiepoeng relevant for: </v>
      </c>
      <c r="G216" s="82" t="str">
        <f>IF('Undervisning i fag med krav'!E216=0,"-",F216)</f>
        <v>-</v>
      </c>
      <c r="H216" s="136"/>
      <c r="I216" s="84" t="b">
        <f>OR(H216='Krav etter opplæringslova'!$B$27,H216='Krav etter opplæringslova'!$B$30,H216='Krav etter opplæringslova'!$B$31,H216='Krav etter opplæringslova'!$B$34)</f>
        <v>0</v>
      </c>
      <c r="J216" s="84" t="str">
        <f t="shared" si="215"/>
        <v>-</v>
      </c>
      <c r="K216" s="84">
        <f t="shared" si="216"/>
        <v>30</v>
      </c>
      <c r="L216" s="78">
        <f t="shared" si="217"/>
        <v>30</v>
      </c>
      <c r="M216" s="78" t="str">
        <f t="shared" si="170"/>
        <v>Ja, 30 studiepoeng</v>
      </c>
      <c r="N216" s="84" t="str">
        <f t="shared" si="218"/>
        <v>Ja, 30 studiepoeng</v>
      </c>
      <c r="O216" s="99" t="str">
        <f t="shared" si="219"/>
        <v>-</v>
      </c>
      <c r="P216" s="139"/>
      <c r="Q216" s="82" t="str">
        <f>CONCATENATE("Studiepoeng relevant for: ",'Undervisning i fag med krav'!P216)</f>
        <v xml:space="preserve">Studiepoeng relevant for: </v>
      </c>
      <c r="R216" s="82" t="str">
        <f>IF('Undervisning i fag med krav'!P216=0,"-",Q216)</f>
        <v>-</v>
      </c>
      <c r="S216" s="136"/>
      <c r="T216" s="84" t="b">
        <f>OR(S216='Krav etter opplæringslova'!$B$27,S216='Krav etter opplæringslova'!$B$30,S216='Krav etter opplæringslova'!$B$31,S216='Krav etter opplæringslova'!$B$34)</f>
        <v>0</v>
      </c>
      <c r="U216" s="84" t="str">
        <f t="shared" si="171"/>
        <v>-</v>
      </c>
      <c r="V216" s="84">
        <f t="shared" si="172"/>
        <v>30</v>
      </c>
      <c r="W216" s="78">
        <f t="shared" si="173"/>
        <v>30</v>
      </c>
      <c r="X216" s="78" t="str">
        <f t="shared" si="174"/>
        <v>Ja, 30 studiepoeng</v>
      </c>
      <c r="Y216" s="84" t="str">
        <f t="shared" si="175"/>
        <v>Ja, 30 studiepoeng</v>
      </c>
      <c r="Z216" s="99" t="str">
        <f t="shared" si="176"/>
        <v>-</v>
      </c>
      <c r="AA216" s="142"/>
      <c r="AB216" s="82" t="str">
        <f>CONCATENATE("Studiepoeng relevant for: ",'Undervisning i fag med krav'!AA216)</f>
        <v xml:space="preserve">Studiepoeng relevant for: </v>
      </c>
      <c r="AC216" s="82" t="str">
        <f>IF('Undervisning i fag med krav'!AA216=0,"-",AB216)</f>
        <v>-</v>
      </c>
      <c r="AD216" s="136"/>
      <c r="AE216" s="84" t="b">
        <f>OR(AD216='Krav etter opplæringslova'!$B$27,AD216='Krav etter opplæringslova'!$B$30,AD216='Krav etter opplæringslova'!$B$31,AD216='Krav etter opplæringslova'!$B$34)</f>
        <v>0</v>
      </c>
      <c r="AF216" s="84" t="str">
        <f t="shared" si="177"/>
        <v>-</v>
      </c>
      <c r="AG216" s="84">
        <f t="shared" si="178"/>
        <v>30</v>
      </c>
      <c r="AH216" s="78">
        <f t="shared" si="179"/>
        <v>30</v>
      </c>
      <c r="AI216" s="78" t="str">
        <f t="shared" si="180"/>
        <v>Ja, 30 studiepoeng</v>
      </c>
      <c r="AJ216" s="84" t="str">
        <f t="shared" si="181"/>
        <v>Ja, 30 studiepoeng</v>
      </c>
      <c r="AK216" s="99" t="str">
        <f t="shared" si="182"/>
        <v>-</v>
      </c>
      <c r="AL216" s="139"/>
      <c r="AM216" s="82" t="str">
        <f>CONCATENATE("Studiepoeng relevant for: ",'Undervisning i fag med krav'!AL216)</f>
        <v xml:space="preserve">Studiepoeng relevant for: </v>
      </c>
      <c r="AN216" s="82" t="str">
        <f>IF('Undervisning i fag med krav'!AL216=0,"-",AM216)</f>
        <v>-</v>
      </c>
      <c r="AO216" s="136"/>
      <c r="AP216" s="84" t="b">
        <f>OR(AO216='Krav etter opplæringslova'!$B$27,AO216='Krav etter opplæringslova'!$B$30,AO216='Krav etter opplæringslova'!$B$31,AO216='Krav etter opplæringslova'!$B$34)</f>
        <v>0</v>
      </c>
      <c r="AQ216" s="84" t="str">
        <f t="shared" si="183"/>
        <v>-</v>
      </c>
      <c r="AR216" s="84">
        <f t="shared" si="184"/>
        <v>30</v>
      </c>
      <c r="AS216" s="78">
        <f t="shared" si="185"/>
        <v>30</v>
      </c>
      <c r="AT216" s="78" t="str">
        <f t="shared" si="186"/>
        <v>Ja, 30 studiepoeng</v>
      </c>
      <c r="AU216" s="84" t="str">
        <f t="shared" si="187"/>
        <v>Ja, 30 studiepoeng</v>
      </c>
      <c r="AV216" s="99" t="str">
        <f t="shared" si="188"/>
        <v>-</v>
      </c>
      <c r="AW216" s="142"/>
      <c r="AX216" s="82" t="str">
        <f>CONCATENATE("Studiepoeng relevant for: ",'Undervisning i fag med krav'!AW216)</f>
        <v xml:space="preserve">Studiepoeng relevant for: </v>
      </c>
      <c r="AY216" s="82" t="str">
        <f>IF('Undervisning i fag med krav'!AW216=0,"-",AX216)</f>
        <v>-</v>
      </c>
      <c r="AZ216" s="136"/>
      <c r="BA216" s="84" t="b">
        <f>OR(AZ216='Krav etter opplæringslova'!$B$27,AZ216='Krav etter opplæringslova'!$B$30,AZ216='Krav etter opplæringslova'!$B$31,AZ216='Krav etter opplæringslova'!$B$34)</f>
        <v>0</v>
      </c>
      <c r="BB216" s="84" t="str">
        <f t="shared" si="189"/>
        <v>-</v>
      </c>
      <c r="BC216" s="84">
        <f t="shared" si="190"/>
        <v>30</v>
      </c>
      <c r="BD216" s="78">
        <f t="shared" si="191"/>
        <v>30</v>
      </c>
      <c r="BE216" s="78" t="str">
        <f t="shared" si="192"/>
        <v>Ja, 30 studiepoeng</v>
      </c>
      <c r="BF216" s="84" t="str">
        <f t="shared" si="193"/>
        <v>Ja, 30 studiepoeng</v>
      </c>
      <c r="BG216" s="99" t="str">
        <f t="shared" si="194"/>
        <v>-</v>
      </c>
      <c r="BH216" s="139"/>
      <c r="BI216" s="82" t="str">
        <f>CONCATENATE("Studiepoeng relevant for: ",'Undervisning i fag med krav'!BH216)</f>
        <v xml:space="preserve">Studiepoeng relevant for: </v>
      </c>
      <c r="BJ216" s="82" t="str">
        <f>IF('Undervisning i fag med krav'!BH216=0,"-",BI216)</f>
        <v>-</v>
      </c>
      <c r="BK216" s="136"/>
      <c r="BL216" s="84" t="b">
        <f>OR(BK216='Krav etter opplæringslova'!$B$27,BK216='Krav etter opplæringslova'!$B$30,BK216='Krav etter opplæringslova'!$B$31,BK216='Krav etter opplæringslova'!$B$34)</f>
        <v>0</v>
      </c>
      <c r="BM216" s="84" t="str">
        <f t="shared" si="195"/>
        <v>-</v>
      </c>
      <c r="BN216" s="84">
        <f t="shared" si="196"/>
        <v>30</v>
      </c>
      <c r="BO216" s="78">
        <f t="shared" si="197"/>
        <v>30</v>
      </c>
      <c r="BP216" s="78" t="str">
        <f t="shared" si="198"/>
        <v>Ja, 30 studiepoeng</v>
      </c>
      <c r="BQ216" s="84" t="str">
        <f t="shared" si="199"/>
        <v>Ja, 30 studiepoeng</v>
      </c>
      <c r="BR216" s="101" t="str">
        <f t="shared" si="200"/>
        <v>-</v>
      </c>
      <c r="BS216" s="142"/>
      <c r="BT216" s="82" t="str">
        <f>CONCATENATE("Studiepoeng relevant for: ",'Undervisning i fag med krav'!BS216)</f>
        <v xml:space="preserve">Studiepoeng relevant for: </v>
      </c>
      <c r="BU216" s="82" t="str">
        <f>IF('Undervisning i fag med krav'!BS216=0,"-",BT216)</f>
        <v>-</v>
      </c>
      <c r="BV216" s="136"/>
      <c r="BW216" s="84" t="b">
        <f>OR(BV216='Krav etter opplæringslova'!$B$27,BV216='Krav etter opplæringslova'!$B$30,BV216='Krav etter opplæringslova'!$B$31,BV216='Krav etter opplæringslova'!$B$34)</f>
        <v>0</v>
      </c>
      <c r="BX216" s="84" t="str">
        <f t="shared" si="201"/>
        <v>-</v>
      </c>
      <c r="BY216" s="84">
        <f t="shared" si="202"/>
        <v>30</v>
      </c>
      <c r="BZ216" s="78">
        <f t="shared" si="203"/>
        <v>30</v>
      </c>
      <c r="CA216" s="78" t="str">
        <f t="shared" si="204"/>
        <v>Ja, 30 studiepoeng</v>
      </c>
      <c r="CB216" s="84" t="str">
        <f t="shared" si="205"/>
        <v>Ja, 30 studiepoeng</v>
      </c>
      <c r="CC216" s="101" t="str">
        <f t="shared" si="206"/>
        <v>-</v>
      </c>
      <c r="CD216" s="142"/>
      <c r="CE216" s="82" t="str">
        <f>CONCATENATE("Studiepoeng relevant for: ",'Undervisning i fag med krav'!CD216)</f>
        <v xml:space="preserve">Studiepoeng relevant for: </v>
      </c>
      <c r="CF216" s="82" t="str">
        <f>IF('Undervisning i fag med krav'!CD216=0,"-",CE216)</f>
        <v>-</v>
      </c>
      <c r="CG216" s="136"/>
      <c r="CH216" s="84" t="b">
        <f>OR(CG216='Krav etter opplæringslova'!$B$27,CG216='Krav etter opplæringslova'!$B$30,CG216='Krav etter opplæringslova'!$B$31,CG216='Krav etter opplæringslova'!$B$34)</f>
        <v>0</v>
      </c>
      <c r="CI216" s="84" t="str">
        <f t="shared" si="207"/>
        <v>-</v>
      </c>
      <c r="CJ216" s="84">
        <f t="shared" si="208"/>
        <v>30</v>
      </c>
      <c r="CK216" s="78">
        <f t="shared" si="209"/>
        <v>30</v>
      </c>
      <c r="CL216" s="78" t="str">
        <f t="shared" si="210"/>
        <v>Ja, 30 studiepoeng</v>
      </c>
      <c r="CM216" s="84" t="str">
        <f t="shared" si="211"/>
        <v>Ja, 30 studiepoeng</v>
      </c>
      <c r="CN216" s="106" t="str">
        <f t="shared" si="212"/>
        <v>-</v>
      </c>
      <c r="CO216" s="44"/>
      <c r="CP216" s="45"/>
    </row>
    <row r="217" spans="1:94" s="51" customFormat="1" ht="28.5" x14ac:dyDescent="0.2">
      <c r="A217" s="49">
        <f>'Formell utdanning'!A217</f>
        <v>0</v>
      </c>
      <c r="B217" s="50">
        <f>'Formell utdanning'!B217</f>
        <v>0</v>
      </c>
      <c r="C217" s="94" t="str">
        <f t="shared" si="213"/>
        <v>-</v>
      </c>
      <c r="D217" s="95" t="str">
        <f t="shared" si="214"/>
        <v>-</v>
      </c>
      <c r="E217" s="133"/>
      <c r="F217" s="55" t="str">
        <f>CONCATENATE("Studiepoeng relevant for: ",'Undervisning i fag med krav'!E217)</f>
        <v xml:space="preserve">Studiepoeng relevant for: </v>
      </c>
      <c r="G217" s="82" t="str">
        <f>IF('Undervisning i fag med krav'!E217=0,"-",F217)</f>
        <v>-</v>
      </c>
      <c r="H217" s="136"/>
      <c r="I217" s="84" t="b">
        <f>OR(H217='Krav etter opplæringslova'!$B$27,H217='Krav etter opplæringslova'!$B$30,H217='Krav etter opplæringslova'!$B$31,H217='Krav etter opplæringslova'!$B$34)</f>
        <v>0</v>
      </c>
      <c r="J217" s="84" t="str">
        <f t="shared" si="215"/>
        <v>-</v>
      </c>
      <c r="K217" s="84">
        <f t="shared" si="216"/>
        <v>30</v>
      </c>
      <c r="L217" s="78">
        <f t="shared" si="217"/>
        <v>30</v>
      </c>
      <c r="M217" s="78" t="str">
        <f t="shared" si="170"/>
        <v>Ja, 30 studiepoeng</v>
      </c>
      <c r="N217" s="84" t="str">
        <f t="shared" si="218"/>
        <v>Ja, 30 studiepoeng</v>
      </c>
      <c r="O217" s="99" t="str">
        <f t="shared" si="219"/>
        <v>-</v>
      </c>
      <c r="P217" s="139"/>
      <c r="Q217" s="82" t="str">
        <f>CONCATENATE("Studiepoeng relevant for: ",'Undervisning i fag med krav'!P217)</f>
        <v xml:space="preserve">Studiepoeng relevant for: </v>
      </c>
      <c r="R217" s="82" t="str">
        <f>IF('Undervisning i fag med krav'!P217=0,"-",Q217)</f>
        <v>-</v>
      </c>
      <c r="S217" s="136"/>
      <c r="T217" s="84" t="b">
        <f>OR(S217='Krav etter opplæringslova'!$B$27,S217='Krav etter opplæringslova'!$B$30,S217='Krav etter opplæringslova'!$B$31,S217='Krav etter opplæringslova'!$B$34)</f>
        <v>0</v>
      </c>
      <c r="U217" s="84" t="str">
        <f t="shared" si="171"/>
        <v>-</v>
      </c>
      <c r="V217" s="84">
        <f t="shared" si="172"/>
        <v>30</v>
      </c>
      <c r="W217" s="78">
        <f t="shared" si="173"/>
        <v>30</v>
      </c>
      <c r="X217" s="78" t="str">
        <f t="shared" si="174"/>
        <v>Ja, 30 studiepoeng</v>
      </c>
      <c r="Y217" s="84" t="str">
        <f t="shared" si="175"/>
        <v>Ja, 30 studiepoeng</v>
      </c>
      <c r="Z217" s="99" t="str">
        <f t="shared" si="176"/>
        <v>-</v>
      </c>
      <c r="AA217" s="142"/>
      <c r="AB217" s="82" t="str">
        <f>CONCATENATE("Studiepoeng relevant for: ",'Undervisning i fag med krav'!AA217)</f>
        <v xml:space="preserve">Studiepoeng relevant for: </v>
      </c>
      <c r="AC217" s="82" t="str">
        <f>IF('Undervisning i fag med krav'!AA217=0,"-",AB217)</f>
        <v>-</v>
      </c>
      <c r="AD217" s="136"/>
      <c r="AE217" s="84" t="b">
        <f>OR(AD217='Krav etter opplæringslova'!$B$27,AD217='Krav etter opplæringslova'!$B$30,AD217='Krav etter opplæringslova'!$B$31,AD217='Krav etter opplæringslova'!$B$34)</f>
        <v>0</v>
      </c>
      <c r="AF217" s="84" t="str">
        <f t="shared" si="177"/>
        <v>-</v>
      </c>
      <c r="AG217" s="84">
        <f t="shared" si="178"/>
        <v>30</v>
      </c>
      <c r="AH217" s="78">
        <f t="shared" si="179"/>
        <v>30</v>
      </c>
      <c r="AI217" s="78" t="str">
        <f t="shared" si="180"/>
        <v>Ja, 30 studiepoeng</v>
      </c>
      <c r="AJ217" s="84" t="str">
        <f t="shared" si="181"/>
        <v>Ja, 30 studiepoeng</v>
      </c>
      <c r="AK217" s="99" t="str">
        <f t="shared" si="182"/>
        <v>-</v>
      </c>
      <c r="AL217" s="139"/>
      <c r="AM217" s="82" t="str">
        <f>CONCATENATE("Studiepoeng relevant for: ",'Undervisning i fag med krav'!AL217)</f>
        <v xml:space="preserve">Studiepoeng relevant for: </v>
      </c>
      <c r="AN217" s="82" t="str">
        <f>IF('Undervisning i fag med krav'!AL217=0,"-",AM217)</f>
        <v>-</v>
      </c>
      <c r="AO217" s="136"/>
      <c r="AP217" s="84" t="b">
        <f>OR(AO217='Krav etter opplæringslova'!$B$27,AO217='Krav etter opplæringslova'!$B$30,AO217='Krav etter opplæringslova'!$B$31,AO217='Krav etter opplæringslova'!$B$34)</f>
        <v>0</v>
      </c>
      <c r="AQ217" s="84" t="str">
        <f t="shared" si="183"/>
        <v>-</v>
      </c>
      <c r="AR217" s="84">
        <f t="shared" si="184"/>
        <v>30</v>
      </c>
      <c r="AS217" s="78">
        <f t="shared" si="185"/>
        <v>30</v>
      </c>
      <c r="AT217" s="78" t="str">
        <f t="shared" si="186"/>
        <v>Ja, 30 studiepoeng</v>
      </c>
      <c r="AU217" s="84" t="str">
        <f t="shared" si="187"/>
        <v>Ja, 30 studiepoeng</v>
      </c>
      <c r="AV217" s="99" t="str">
        <f t="shared" si="188"/>
        <v>-</v>
      </c>
      <c r="AW217" s="142"/>
      <c r="AX217" s="82" t="str">
        <f>CONCATENATE("Studiepoeng relevant for: ",'Undervisning i fag med krav'!AW217)</f>
        <v xml:space="preserve">Studiepoeng relevant for: </v>
      </c>
      <c r="AY217" s="82" t="str">
        <f>IF('Undervisning i fag med krav'!AW217=0,"-",AX217)</f>
        <v>-</v>
      </c>
      <c r="AZ217" s="136"/>
      <c r="BA217" s="84" t="b">
        <f>OR(AZ217='Krav etter opplæringslova'!$B$27,AZ217='Krav etter opplæringslova'!$B$30,AZ217='Krav etter opplæringslova'!$B$31,AZ217='Krav etter opplæringslova'!$B$34)</f>
        <v>0</v>
      </c>
      <c r="BB217" s="84" t="str">
        <f t="shared" si="189"/>
        <v>-</v>
      </c>
      <c r="BC217" s="84">
        <f t="shared" si="190"/>
        <v>30</v>
      </c>
      <c r="BD217" s="78">
        <f t="shared" si="191"/>
        <v>30</v>
      </c>
      <c r="BE217" s="78" t="str">
        <f t="shared" si="192"/>
        <v>Ja, 30 studiepoeng</v>
      </c>
      <c r="BF217" s="84" t="str">
        <f t="shared" si="193"/>
        <v>Ja, 30 studiepoeng</v>
      </c>
      <c r="BG217" s="99" t="str">
        <f t="shared" si="194"/>
        <v>-</v>
      </c>
      <c r="BH217" s="139"/>
      <c r="BI217" s="82" t="str">
        <f>CONCATENATE("Studiepoeng relevant for: ",'Undervisning i fag med krav'!BH217)</f>
        <v xml:space="preserve">Studiepoeng relevant for: </v>
      </c>
      <c r="BJ217" s="82" t="str">
        <f>IF('Undervisning i fag med krav'!BH217=0,"-",BI217)</f>
        <v>-</v>
      </c>
      <c r="BK217" s="136"/>
      <c r="BL217" s="84" t="b">
        <f>OR(BK217='Krav etter opplæringslova'!$B$27,BK217='Krav etter opplæringslova'!$B$30,BK217='Krav etter opplæringslova'!$B$31,BK217='Krav etter opplæringslova'!$B$34)</f>
        <v>0</v>
      </c>
      <c r="BM217" s="84" t="str">
        <f t="shared" si="195"/>
        <v>-</v>
      </c>
      <c r="BN217" s="84">
        <f t="shared" si="196"/>
        <v>30</v>
      </c>
      <c r="BO217" s="78">
        <f t="shared" si="197"/>
        <v>30</v>
      </c>
      <c r="BP217" s="78" t="str">
        <f t="shared" si="198"/>
        <v>Ja, 30 studiepoeng</v>
      </c>
      <c r="BQ217" s="84" t="str">
        <f t="shared" si="199"/>
        <v>Ja, 30 studiepoeng</v>
      </c>
      <c r="BR217" s="101" t="str">
        <f t="shared" si="200"/>
        <v>-</v>
      </c>
      <c r="BS217" s="142"/>
      <c r="BT217" s="82" t="str">
        <f>CONCATENATE("Studiepoeng relevant for: ",'Undervisning i fag med krav'!BS217)</f>
        <v xml:space="preserve">Studiepoeng relevant for: </v>
      </c>
      <c r="BU217" s="82" t="str">
        <f>IF('Undervisning i fag med krav'!BS217=0,"-",BT217)</f>
        <v>-</v>
      </c>
      <c r="BV217" s="136"/>
      <c r="BW217" s="84" t="b">
        <f>OR(BV217='Krav etter opplæringslova'!$B$27,BV217='Krav etter opplæringslova'!$B$30,BV217='Krav etter opplæringslova'!$B$31,BV217='Krav etter opplæringslova'!$B$34)</f>
        <v>0</v>
      </c>
      <c r="BX217" s="84" t="str">
        <f t="shared" si="201"/>
        <v>-</v>
      </c>
      <c r="BY217" s="84">
        <f t="shared" si="202"/>
        <v>30</v>
      </c>
      <c r="BZ217" s="78">
        <f t="shared" si="203"/>
        <v>30</v>
      </c>
      <c r="CA217" s="78" t="str">
        <f t="shared" si="204"/>
        <v>Ja, 30 studiepoeng</v>
      </c>
      <c r="CB217" s="84" t="str">
        <f t="shared" si="205"/>
        <v>Ja, 30 studiepoeng</v>
      </c>
      <c r="CC217" s="101" t="str">
        <f t="shared" si="206"/>
        <v>-</v>
      </c>
      <c r="CD217" s="142"/>
      <c r="CE217" s="82" t="str">
        <f>CONCATENATE("Studiepoeng relevant for: ",'Undervisning i fag med krav'!CD217)</f>
        <v xml:space="preserve">Studiepoeng relevant for: </v>
      </c>
      <c r="CF217" s="82" t="str">
        <f>IF('Undervisning i fag med krav'!CD217=0,"-",CE217)</f>
        <v>-</v>
      </c>
      <c r="CG217" s="136"/>
      <c r="CH217" s="84" t="b">
        <f>OR(CG217='Krav etter opplæringslova'!$B$27,CG217='Krav etter opplæringslova'!$B$30,CG217='Krav etter opplæringslova'!$B$31,CG217='Krav etter opplæringslova'!$B$34)</f>
        <v>0</v>
      </c>
      <c r="CI217" s="84" t="str">
        <f t="shared" si="207"/>
        <v>-</v>
      </c>
      <c r="CJ217" s="84">
        <f t="shared" si="208"/>
        <v>30</v>
      </c>
      <c r="CK217" s="78">
        <f t="shared" si="209"/>
        <v>30</v>
      </c>
      <c r="CL217" s="78" t="str">
        <f t="shared" si="210"/>
        <v>Ja, 30 studiepoeng</v>
      </c>
      <c r="CM217" s="84" t="str">
        <f t="shared" si="211"/>
        <v>Ja, 30 studiepoeng</v>
      </c>
      <c r="CN217" s="106" t="str">
        <f t="shared" si="212"/>
        <v>-</v>
      </c>
      <c r="CO217" s="44"/>
      <c r="CP217" s="45"/>
    </row>
    <row r="218" spans="1:94" s="51" customFormat="1" ht="28.5" x14ac:dyDescent="0.2">
      <c r="A218" s="49">
        <f>'Formell utdanning'!A218</f>
        <v>0</v>
      </c>
      <c r="B218" s="50">
        <f>'Formell utdanning'!B218</f>
        <v>0</v>
      </c>
      <c r="C218" s="94" t="str">
        <f t="shared" si="213"/>
        <v>-</v>
      </c>
      <c r="D218" s="95" t="str">
        <f t="shared" si="214"/>
        <v>-</v>
      </c>
      <c r="E218" s="133"/>
      <c r="F218" s="55" t="str">
        <f>CONCATENATE("Studiepoeng relevant for: ",'Undervisning i fag med krav'!E218)</f>
        <v xml:space="preserve">Studiepoeng relevant for: </v>
      </c>
      <c r="G218" s="82" t="str">
        <f>IF('Undervisning i fag med krav'!E218=0,"-",F218)</f>
        <v>-</v>
      </c>
      <c r="H218" s="136"/>
      <c r="I218" s="84" t="b">
        <f>OR(H218='Krav etter opplæringslova'!$B$27,H218='Krav etter opplæringslova'!$B$30,H218='Krav etter opplæringslova'!$B$31,H218='Krav etter opplæringslova'!$B$34)</f>
        <v>0</v>
      </c>
      <c r="J218" s="84" t="str">
        <f t="shared" si="215"/>
        <v>-</v>
      </c>
      <c r="K218" s="84">
        <f t="shared" si="216"/>
        <v>30</v>
      </c>
      <c r="L218" s="78">
        <f t="shared" si="217"/>
        <v>30</v>
      </c>
      <c r="M218" s="78" t="str">
        <f t="shared" si="170"/>
        <v>Ja, 30 studiepoeng</v>
      </c>
      <c r="N218" s="84" t="str">
        <f t="shared" si="218"/>
        <v>Ja, 30 studiepoeng</v>
      </c>
      <c r="O218" s="99" t="str">
        <f t="shared" si="219"/>
        <v>-</v>
      </c>
      <c r="P218" s="139"/>
      <c r="Q218" s="82" t="str">
        <f>CONCATENATE("Studiepoeng relevant for: ",'Undervisning i fag med krav'!P218)</f>
        <v xml:space="preserve">Studiepoeng relevant for: </v>
      </c>
      <c r="R218" s="82" t="str">
        <f>IF('Undervisning i fag med krav'!P218=0,"-",Q218)</f>
        <v>-</v>
      </c>
      <c r="S218" s="136"/>
      <c r="T218" s="84" t="b">
        <f>OR(S218='Krav etter opplæringslova'!$B$27,S218='Krav etter opplæringslova'!$B$30,S218='Krav etter opplæringslova'!$B$31,S218='Krav etter opplæringslova'!$B$34)</f>
        <v>0</v>
      </c>
      <c r="U218" s="84" t="str">
        <f t="shared" si="171"/>
        <v>-</v>
      </c>
      <c r="V218" s="84">
        <f t="shared" si="172"/>
        <v>30</v>
      </c>
      <c r="W218" s="78">
        <f t="shared" si="173"/>
        <v>30</v>
      </c>
      <c r="X218" s="78" t="str">
        <f t="shared" si="174"/>
        <v>Ja, 30 studiepoeng</v>
      </c>
      <c r="Y218" s="84" t="str">
        <f t="shared" si="175"/>
        <v>Ja, 30 studiepoeng</v>
      </c>
      <c r="Z218" s="99" t="str">
        <f t="shared" si="176"/>
        <v>-</v>
      </c>
      <c r="AA218" s="142"/>
      <c r="AB218" s="82" t="str">
        <f>CONCATENATE("Studiepoeng relevant for: ",'Undervisning i fag med krav'!AA218)</f>
        <v xml:space="preserve">Studiepoeng relevant for: </v>
      </c>
      <c r="AC218" s="82" t="str">
        <f>IF('Undervisning i fag med krav'!AA218=0,"-",AB218)</f>
        <v>-</v>
      </c>
      <c r="AD218" s="136"/>
      <c r="AE218" s="84" t="b">
        <f>OR(AD218='Krav etter opplæringslova'!$B$27,AD218='Krav etter opplæringslova'!$B$30,AD218='Krav etter opplæringslova'!$B$31,AD218='Krav etter opplæringslova'!$B$34)</f>
        <v>0</v>
      </c>
      <c r="AF218" s="84" t="str">
        <f t="shared" si="177"/>
        <v>-</v>
      </c>
      <c r="AG218" s="84">
        <f t="shared" si="178"/>
        <v>30</v>
      </c>
      <c r="AH218" s="78">
        <f t="shared" si="179"/>
        <v>30</v>
      </c>
      <c r="AI218" s="78" t="str">
        <f t="shared" si="180"/>
        <v>Ja, 30 studiepoeng</v>
      </c>
      <c r="AJ218" s="84" t="str">
        <f t="shared" si="181"/>
        <v>Ja, 30 studiepoeng</v>
      </c>
      <c r="AK218" s="99" t="str">
        <f t="shared" si="182"/>
        <v>-</v>
      </c>
      <c r="AL218" s="139"/>
      <c r="AM218" s="82" t="str">
        <f>CONCATENATE("Studiepoeng relevant for: ",'Undervisning i fag med krav'!AL218)</f>
        <v xml:space="preserve">Studiepoeng relevant for: </v>
      </c>
      <c r="AN218" s="82" t="str">
        <f>IF('Undervisning i fag med krav'!AL218=0,"-",AM218)</f>
        <v>-</v>
      </c>
      <c r="AO218" s="136"/>
      <c r="AP218" s="84" t="b">
        <f>OR(AO218='Krav etter opplæringslova'!$B$27,AO218='Krav etter opplæringslova'!$B$30,AO218='Krav etter opplæringslova'!$B$31,AO218='Krav etter opplæringslova'!$B$34)</f>
        <v>0</v>
      </c>
      <c r="AQ218" s="84" t="str">
        <f t="shared" si="183"/>
        <v>-</v>
      </c>
      <c r="AR218" s="84">
        <f t="shared" si="184"/>
        <v>30</v>
      </c>
      <c r="AS218" s="78">
        <f t="shared" si="185"/>
        <v>30</v>
      </c>
      <c r="AT218" s="78" t="str">
        <f t="shared" si="186"/>
        <v>Ja, 30 studiepoeng</v>
      </c>
      <c r="AU218" s="84" t="str">
        <f t="shared" si="187"/>
        <v>Ja, 30 studiepoeng</v>
      </c>
      <c r="AV218" s="99" t="str">
        <f t="shared" si="188"/>
        <v>-</v>
      </c>
      <c r="AW218" s="142"/>
      <c r="AX218" s="82" t="str">
        <f>CONCATENATE("Studiepoeng relevant for: ",'Undervisning i fag med krav'!AW218)</f>
        <v xml:space="preserve">Studiepoeng relevant for: </v>
      </c>
      <c r="AY218" s="82" t="str">
        <f>IF('Undervisning i fag med krav'!AW218=0,"-",AX218)</f>
        <v>-</v>
      </c>
      <c r="AZ218" s="136"/>
      <c r="BA218" s="84" t="b">
        <f>OR(AZ218='Krav etter opplæringslova'!$B$27,AZ218='Krav etter opplæringslova'!$B$30,AZ218='Krav etter opplæringslova'!$B$31,AZ218='Krav etter opplæringslova'!$B$34)</f>
        <v>0</v>
      </c>
      <c r="BB218" s="84" t="str">
        <f t="shared" si="189"/>
        <v>-</v>
      </c>
      <c r="BC218" s="84">
        <f t="shared" si="190"/>
        <v>30</v>
      </c>
      <c r="BD218" s="78">
        <f t="shared" si="191"/>
        <v>30</v>
      </c>
      <c r="BE218" s="78" t="str">
        <f t="shared" si="192"/>
        <v>Ja, 30 studiepoeng</v>
      </c>
      <c r="BF218" s="84" t="str">
        <f t="shared" si="193"/>
        <v>Ja, 30 studiepoeng</v>
      </c>
      <c r="BG218" s="99" t="str">
        <f t="shared" si="194"/>
        <v>-</v>
      </c>
      <c r="BH218" s="139"/>
      <c r="BI218" s="82" t="str">
        <f>CONCATENATE("Studiepoeng relevant for: ",'Undervisning i fag med krav'!BH218)</f>
        <v xml:space="preserve">Studiepoeng relevant for: </v>
      </c>
      <c r="BJ218" s="82" t="str">
        <f>IF('Undervisning i fag med krav'!BH218=0,"-",BI218)</f>
        <v>-</v>
      </c>
      <c r="BK218" s="136"/>
      <c r="BL218" s="84" t="b">
        <f>OR(BK218='Krav etter opplæringslova'!$B$27,BK218='Krav etter opplæringslova'!$B$30,BK218='Krav etter opplæringslova'!$B$31,BK218='Krav etter opplæringslova'!$B$34)</f>
        <v>0</v>
      </c>
      <c r="BM218" s="84" t="str">
        <f t="shared" si="195"/>
        <v>-</v>
      </c>
      <c r="BN218" s="84">
        <f t="shared" si="196"/>
        <v>30</v>
      </c>
      <c r="BO218" s="78">
        <f t="shared" si="197"/>
        <v>30</v>
      </c>
      <c r="BP218" s="78" t="str">
        <f t="shared" si="198"/>
        <v>Ja, 30 studiepoeng</v>
      </c>
      <c r="BQ218" s="84" t="str">
        <f t="shared" si="199"/>
        <v>Ja, 30 studiepoeng</v>
      </c>
      <c r="BR218" s="101" t="str">
        <f t="shared" si="200"/>
        <v>-</v>
      </c>
      <c r="BS218" s="142"/>
      <c r="BT218" s="82" t="str">
        <f>CONCATENATE("Studiepoeng relevant for: ",'Undervisning i fag med krav'!BS218)</f>
        <v xml:space="preserve">Studiepoeng relevant for: </v>
      </c>
      <c r="BU218" s="82" t="str">
        <f>IF('Undervisning i fag med krav'!BS218=0,"-",BT218)</f>
        <v>-</v>
      </c>
      <c r="BV218" s="136"/>
      <c r="BW218" s="84" t="b">
        <f>OR(BV218='Krav etter opplæringslova'!$B$27,BV218='Krav etter opplæringslova'!$B$30,BV218='Krav etter opplæringslova'!$B$31,BV218='Krav etter opplæringslova'!$B$34)</f>
        <v>0</v>
      </c>
      <c r="BX218" s="84" t="str">
        <f t="shared" si="201"/>
        <v>-</v>
      </c>
      <c r="BY218" s="84">
        <f t="shared" si="202"/>
        <v>30</v>
      </c>
      <c r="BZ218" s="78">
        <f t="shared" si="203"/>
        <v>30</v>
      </c>
      <c r="CA218" s="78" t="str">
        <f t="shared" si="204"/>
        <v>Ja, 30 studiepoeng</v>
      </c>
      <c r="CB218" s="84" t="str">
        <f t="shared" si="205"/>
        <v>Ja, 30 studiepoeng</v>
      </c>
      <c r="CC218" s="101" t="str">
        <f t="shared" si="206"/>
        <v>-</v>
      </c>
      <c r="CD218" s="142"/>
      <c r="CE218" s="82" t="str">
        <f>CONCATENATE("Studiepoeng relevant for: ",'Undervisning i fag med krav'!CD218)</f>
        <v xml:space="preserve">Studiepoeng relevant for: </v>
      </c>
      <c r="CF218" s="82" t="str">
        <f>IF('Undervisning i fag med krav'!CD218=0,"-",CE218)</f>
        <v>-</v>
      </c>
      <c r="CG218" s="136"/>
      <c r="CH218" s="84" t="b">
        <f>OR(CG218='Krav etter opplæringslova'!$B$27,CG218='Krav etter opplæringslova'!$B$30,CG218='Krav etter opplæringslova'!$B$31,CG218='Krav etter opplæringslova'!$B$34)</f>
        <v>0</v>
      </c>
      <c r="CI218" s="84" t="str">
        <f t="shared" si="207"/>
        <v>-</v>
      </c>
      <c r="CJ218" s="84">
        <f t="shared" si="208"/>
        <v>30</v>
      </c>
      <c r="CK218" s="78">
        <f t="shared" si="209"/>
        <v>30</v>
      </c>
      <c r="CL218" s="78" t="str">
        <f t="shared" si="210"/>
        <v>Ja, 30 studiepoeng</v>
      </c>
      <c r="CM218" s="84" t="str">
        <f t="shared" si="211"/>
        <v>Ja, 30 studiepoeng</v>
      </c>
      <c r="CN218" s="106" t="str">
        <f t="shared" si="212"/>
        <v>-</v>
      </c>
      <c r="CO218" s="44"/>
      <c r="CP218" s="45"/>
    </row>
    <row r="219" spans="1:94" s="51" customFormat="1" ht="28.5" x14ac:dyDescent="0.2">
      <c r="A219" s="49">
        <f>'Formell utdanning'!A219</f>
        <v>0</v>
      </c>
      <c r="B219" s="50">
        <f>'Formell utdanning'!B219</f>
        <v>0</v>
      </c>
      <c r="C219" s="94" t="str">
        <f t="shared" si="213"/>
        <v>-</v>
      </c>
      <c r="D219" s="95" t="str">
        <f t="shared" si="214"/>
        <v>-</v>
      </c>
      <c r="E219" s="133"/>
      <c r="F219" s="55" t="str">
        <f>CONCATENATE("Studiepoeng relevant for: ",'Undervisning i fag med krav'!E219)</f>
        <v xml:space="preserve">Studiepoeng relevant for: </v>
      </c>
      <c r="G219" s="82" t="str">
        <f>IF('Undervisning i fag med krav'!E219=0,"-",F219)</f>
        <v>-</v>
      </c>
      <c r="H219" s="136"/>
      <c r="I219" s="84" t="b">
        <f>OR(H219='Krav etter opplæringslova'!$B$27,H219='Krav etter opplæringslova'!$B$30,H219='Krav etter opplæringslova'!$B$31,H219='Krav etter opplæringslova'!$B$34)</f>
        <v>0</v>
      </c>
      <c r="J219" s="84" t="str">
        <f t="shared" si="215"/>
        <v>-</v>
      </c>
      <c r="K219" s="84">
        <f t="shared" si="216"/>
        <v>30</v>
      </c>
      <c r="L219" s="78">
        <f t="shared" si="217"/>
        <v>30</v>
      </c>
      <c r="M219" s="78" t="str">
        <f t="shared" si="170"/>
        <v>Ja, 30 studiepoeng</v>
      </c>
      <c r="N219" s="84" t="str">
        <f t="shared" si="218"/>
        <v>Ja, 30 studiepoeng</v>
      </c>
      <c r="O219" s="99" t="str">
        <f t="shared" si="219"/>
        <v>-</v>
      </c>
      <c r="P219" s="139"/>
      <c r="Q219" s="82" t="str">
        <f>CONCATENATE("Studiepoeng relevant for: ",'Undervisning i fag med krav'!P219)</f>
        <v xml:space="preserve">Studiepoeng relevant for: </v>
      </c>
      <c r="R219" s="82" t="str">
        <f>IF('Undervisning i fag med krav'!P219=0,"-",Q219)</f>
        <v>-</v>
      </c>
      <c r="S219" s="136"/>
      <c r="T219" s="84" t="b">
        <f>OR(S219='Krav etter opplæringslova'!$B$27,S219='Krav etter opplæringslova'!$B$30,S219='Krav etter opplæringslova'!$B$31,S219='Krav etter opplæringslova'!$B$34)</f>
        <v>0</v>
      </c>
      <c r="U219" s="84" t="str">
        <f t="shared" si="171"/>
        <v>-</v>
      </c>
      <c r="V219" s="84">
        <f t="shared" si="172"/>
        <v>30</v>
      </c>
      <c r="W219" s="78">
        <f t="shared" si="173"/>
        <v>30</v>
      </c>
      <c r="X219" s="78" t="str">
        <f t="shared" si="174"/>
        <v>Ja, 30 studiepoeng</v>
      </c>
      <c r="Y219" s="84" t="str">
        <f t="shared" si="175"/>
        <v>Ja, 30 studiepoeng</v>
      </c>
      <c r="Z219" s="99" t="str">
        <f t="shared" si="176"/>
        <v>-</v>
      </c>
      <c r="AA219" s="142"/>
      <c r="AB219" s="82" t="str">
        <f>CONCATENATE("Studiepoeng relevant for: ",'Undervisning i fag med krav'!AA219)</f>
        <v xml:space="preserve">Studiepoeng relevant for: </v>
      </c>
      <c r="AC219" s="82" t="str">
        <f>IF('Undervisning i fag med krav'!AA219=0,"-",AB219)</f>
        <v>-</v>
      </c>
      <c r="AD219" s="136"/>
      <c r="AE219" s="84" t="b">
        <f>OR(AD219='Krav etter opplæringslova'!$B$27,AD219='Krav etter opplæringslova'!$B$30,AD219='Krav etter opplæringslova'!$B$31,AD219='Krav etter opplæringslova'!$B$34)</f>
        <v>0</v>
      </c>
      <c r="AF219" s="84" t="str">
        <f t="shared" si="177"/>
        <v>-</v>
      </c>
      <c r="AG219" s="84">
        <f t="shared" si="178"/>
        <v>30</v>
      </c>
      <c r="AH219" s="78">
        <f t="shared" si="179"/>
        <v>30</v>
      </c>
      <c r="AI219" s="78" t="str">
        <f t="shared" si="180"/>
        <v>Ja, 30 studiepoeng</v>
      </c>
      <c r="AJ219" s="84" t="str">
        <f t="shared" si="181"/>
        <v>Ja, 30 studiepoeng</v>
      </c>
      <c r="AK219" s="99" t="str">
        <f t="shared" si="182"/>
        <v>-</v>
      </c>
      <c r="AL219" s="139"/>
      <c r="AM219" s="82" t="str">
        <f>CONCATENATE("Studiepoeng relevant for: ",'Undervisning i fag med krav'!AL219)</f>
        <v xml:space="preserve">Studiepoeng relevant for: </v>
      </c>
      <c r="AN219" s="82" t="str">
        <f>IF('Undervisning i fag med krav'!AL219=0,"-",AM219)</f>
        <v>-</v>
      </c>
      <c r="AO219" s="136"/>
      <c r="AP219" s="84" t="b">
        <f>OR(AO219='Krav etter opplæringslova'!$B$27,AO219='Krav etter opplæringslova'!$B$30,AO219='Krav etter opplæringslova'!$B$31,AO219='Krav etter opplæringslova'!$B$34)</f>
        <v>0</v>
      </c>
      <c r="AQ219" s="84" t="str">
        <f t="shared" si="183"/>
        <v>-</v>
      </c>
      <c r="AR219" s="84">
        <f t="shared" si="184"/>
        <v>30</v>
      </c>
      <c r="AS219" s="78">
        <f t="shared" si="185"/>
        <v>30</v>
      </c>
      <c r="AT219" s="78" t="str">
        <f t="shared" si="186"/>
        <v>Ja, 30 studiepoeng</v>
      </c>
      <c r="AU219" s="84" t="str">
        <f t="shared" si="187"/>
        <v>Ja, 30 studiepoeng</v>
      </c>
      <c r="AV219" s="99" t="str">
        <f t="shared" si="188"/>
        <v>-</v>
      </c>
      <c r="AW219" s="142"/>
      <c r="AX219" s="82" t="str">
        <f>CONCATENATE("Studiepoeng relevant for: ",'Undervisning i fag med krav'!AW219)</f>
        <v xml:space="preserve">Studiepoeng relevant for: </v>
      </c>
      <c r="AY219" s="82" t="str">
        <f>IF('Undervisning i fag med krav'!AW219=0,"-",AX219)</f>
        <v>-</v>
      </c>
      <c r="AZ219" s="136"/>
      <c r="BA219" s="84" t="b">
        <f>OR(AZ219='Krav etter opplæringslova'!$B$27,AZ219='Krav etter opplæringslova'!$B$30,AZ219='Krav etter opplæringslova'!$B$31,AZ219='Krav etter opplæringslova'!$B$34)</f>
        <v>0</v>
      </c>
      <c r="BB219" s="84" t="str">
        <f t="shared" si="189"/>
        <v>-</v>
      </c>
      <c r="BC219" s="84">
        <f t="shared" si="190"/>
        <v>30</v>
      </c>
      <c r="BD219" s="78">
        <f t="shared" si="191"/>
        <v>30</v>
      </c>
      <c r="BE219" s="78" t="str">
        <f t="shared" si="192"/>
        <v>Ja, 30 studiepoeng</v>
      </c>
      <c r="BF219" s="84" t="str">
        <f t="shared" si="193"/>
        <v>Ja, 30 studiepoeng</v>
      </c>
      <c r="BG219" s="99" t="str">
        <f t="shared" si="194"/>
        <v>-</v>
      </c>
      <c r="BH219" s="139"/>
      <c r="BI219" s="82" t="str">
        <f>CONCATENATE("Studiepoeng relevant for: ",'Undervisning i fag med krav'!BH219)</f>
        <v xml:space="preserve">Studiepoeng relevant for: </v>
      </c>
      <c r="BJ219" s="82" t="str">
        <f>IF('Undervisning i fag med krav'!BH219=0,"-",BI219)</f>
        <v>-</v>
      </c>
      <c r="BK219" s="136"/>
      <c r="BL219" s="84" t="b">
        <f>OR(BK219='Krav etter opplæringslova'!$B$27,BK219='Krav etter opplæringslova'!$B$30,BK219='Krav etter opplæringslova'!$B$31,BK219='Krav etter opplæringslova'!$B$34)</f>
        <v>0</v>
      </c>
      <c r="BM219" s="84" t="str">
        <f t="shared" si="195"/>
        <v>-</v>
      </c>
      <c r="BN219" s="84">
        <f t="shared" si="196"/>
        <v>30</v>
      </c>
      <c r="BO219" s="78">
        <f t="shared" si="197"/>
        <v>30</v>
      </c>
      <c r="BP219" s="78" t="str">
        <f t="shared" si="198"/>
        <v>Ja, 30 studiepoeng</v>
      </c>
      <c r="BQ219" s="84" t="str">
        <f t="shared" si="199"/>
        <v>Ja, 30 studiepoeng</v>
      </c>
      <c r="BR219" s="101" t="str">
        <f t="shared" si="200"/>
        <v>-</v>
      </c>
      <c r="BS219" s="142"/>
      <c r="BT219" s="82" t="str">
        <f>CONCATENATE("Studiepoeng relevant for: ",'Undervisning i fag med krav'!BS219)</f>
        <v xml:space="preserve">Studiepoeng relevant for: </v>
      </c>
      <c r="BU219" s="82" t="str">
        <f>IF('Undervisning i fag med krav'!BS219=0,"-",BT219)</f>
        <v>-</v>
      </c>
      <c r="BV219" s="136"/>
      <c r="BW219" s="84" t="b">
        <f>OR(BV219='Krav etter opplæringslova'!$B$27,BV219='Krav etter opplæringslova'!$B$30,BV219='Krav etter opplæringslova'!$B$31,BV219='Krav etter opplæringslova'!$B$34)</f>
        <v>0</v>
      </c>
      <c r="BX219" s="84" t="str">
        <f t="shared" si="201"/>
        <v>-</v>
      </c>
      <c r="BY219" s="84">
        <f t="shared" si="202"/>
        <v>30</v>
      </c>
      <c r="BZ219" s="78">
        <f t="shared" si="203"/>
        <v>30</v>
      </c>
      <c r="CA219" s="78" t="str">
        <f t="shared" si="204"/>
        <v>Ja, 30 studiepoeng</v>
      </c>
      <c r="CB219" s="84" t="str">
        <f t="shared" si="205"/>
        <v>Ja, 30 studiepoeng</v>
      </c>
      <c r="CC219" s="101" t="str">
        <f t="shared" si="206"/>
        <v>-</v>
      </c>
      <c r="CD219" s="142"/>
      <c r="CE219" s="82" t="str">
        <f>CONCATENATE("Studiepoeng relevant for: ",'Undervisning i fag med krav'!CD219)</f>
        <v xml:space="preserve">Studiepoeng relevant for: </v>
      </c>
      <c r="CF219" s="82" t="str">
        <f>IF('Undervisning i fag med krav'!CD219=0,"-",CE219)</f>
        <v>-</v>
      </c>
      <c r="CG219" s="136"/>
      <c r="CH219" s="84" t="b">
        <f>OR(CG219='Krav etter opplæringslova'!$B$27,CG219='Krav etter opplæringslova'!$B$30,CG219='Krav etter opplæringslova'!$B$31,CG219='Krav etter opplæringslova'!$B$34)</f>
        <v>0</v>
      </c>
      <c r="CI219" s="84" t="str">
        <f t="shared" si="207"/>
        <v>-</v>
      </c>
      <c r="CJ219" s="84">
        <f t="shared" si="208"/>
        <v>30</v>
      </c>
      <c r="CK219" s="78">
        <f t="shared" si="209"/>
        <v>30</v>
      </c>
      <c r="CL219" s="78" t="str">
        <f t="shared" si="210"/>
        <v>Ja, 30 studiepoeng</v>
      </c>
      <c r="CM219" s="84" t="str">
        <f t="shared" si="211"/>
        <v>Ja, 30 studiepoeng</v>
      </c>
      <c r="CN219" s="106" t="str">
        <f t="shared" si="212"/>
        <v>-</v>
      </c>
      <c r="CO219" s="44"/>
      <c r="CP219" s="45"/>
    </row>
    <row r="220" spans="1:94" s="51" customFormat="1" ht="28.5" x14ac:dyDescent="0.2">
      <c r="A220" s="49">
        <f>'Formell utdanning'!A220</f>
        <v>0</v>
      </c>
      <c r="B220" s="50">
        <f>'Formell utdanning'!B220</f>
        <v>0</v>
      </c>
      <c r="C220" s="94" t="str">
        <f t="shared" si="213"/>
        <v>-</v>
      </c>
      <c r="D220" s="95" t="str">
        <f t="shared" si="214"/>
        <v>-</v>
      </c>
      <c r="E220" s="133"/>
      <c r="F220" s="55" t="str">
        <f>CONCATENATE("Studiepoeng relevant for: ",'Undervisning i fag med krav'!E220)</f>
        <v xml:space="preserve">Studiepoeng relevant for: </v>
      </c>
      <c r="G220" s="82" t="str">
        <f>IF('Undervisning i fag med krav'!E220=0,"-",F220)</f>
        <v>-</v>
      </c>
      <c r="H220" s="136"/>
      <c r="I220" s="84" t="b">
        <f>OR(H220='Krav etter opplæringslova'!$B$27,H220='Krav etter opplæringslova'!$B$30,H220='Krav etter opplæringslova'!$B$31,H220='Krav etter opplæringslova'!$B$34)</f>
        <v>0</v>
      </c>
      <c r="J220" s="84" t="str">
        <f t="shared" si="215"/>
        <v>-</v>
      </c>
      <c r="K220" s="84">
        <f t="shared" si="216"/>
        <v>30</v>
      </c>
      <c r="L220" s="78">
        <f t="shared" si="217"/>
        <v>30</v>
      </c>
      <c r="M220" s="78" t="str">
        <f t="shared" si="170"/>
        <v>Ja, 30 studiepoeng</v>
      </c>
      <c r="N220" s="84" t="str">
        <f t="shared" si="218"/>
        <v>Ja, 30 studiepoeng</v>
      </c>
      <c r="O220" s="99" t="str">
        <f t="shared" si="219"/>
        <v>-</v>
      </c>
      <c r="P220" s="139"/>
      <c r="Q220" s="82" t="str">
        <f>CONCATENATE("Studiepoeng relevant for: ",'Undervisning i fag med krav'!P220)</f>
        <v xml:space="preserve">Studiepoeng relevant for: </v>
      </c>
      <c r="R220" s="82" t="str">
        <f>IF('Undervisning i fag med krav'!P220=0,"-",Q220)</f>
        <v>-</v>
      </c>
      <c r="S220" s="136"/>
      <c r="T220" s="84" t="b">
        <f>OR(S220='Krav etter opplæringslova'!$B$27,S220='Krav etter opplæringslova'!$B$30,S220='Krav etter opplæringslova'!$B$31,S220='Krav etter opplæringslova'!$B$34)</f>
        <v>0</v>
      </c>
      <c r="U220" s="84" t="str">
        <f t="shared" si="171"/>
        <v>-</v>
      </c>
      <c r="V220" s="84">
        <f t="shared" si="172"/>
        <v>30</v>
      </c>
      <c r="W220" s="78">
        <f t="shared" si="173"/>
        <v>30</v>
      </c>
      <c r="X220" s="78" t="str">
        <f t="shared" si="174"/>
        <v>Ja, 30 studiepoeng</v>
      </c>
      <c r="Y220" s="84" t="str">
        <f t="shared" si="175"/>
        <v>Ja, 30 studiepoeng</v>
      </c>
      <c r="Z220" s="99" t="str">
        <f t="shared" si="176"/>
        <v>-</v>
      </c>
      <c r="AA220" s="142"/>
      <c r="AB220" s="82" t="str">
        <f>CONCATENATE("Studiepoeng relevant for: ",'Undervisning i fag med krav'!AA220)</f>
        <v xml:space="preserve">Studiepoeng relevant for: </v>
      </c>
      <c r="AC220" s="82" t="str">
        <f>IF('Undervisning i fag med krav'!AA220=0,"-",AB220)</f>
        <v>-</v>
      </c>
      <c r="AD220" s="136"/>
      <c r="AE220" s="84" t="b">
        <f>OR(AD220='Krav etter opplæringslova'!$B$27,AD220='Krav etter opplæringslova'!$B$30,AD220='Krav etter opplæringslova'!$B$31,AD220='Krav etter opplæringslova'!$B$34)</f>
        <v>0</v>
      </c>
      <c r="AF220" s="84" t="str">
        <f t="shared" si="177"/>
        <v>-</v>
      </c>
      <c r="AG220" s="84">
        <f t="shared" si="178"/>
        <v>30</v>
      </c>
      <c r="AH220" s="78">
        <f t="shared" si="179"/>
        <v>30</v>
      </c>
      <c r="AI220" s="78" t="str">
        <f t="shared" si="180"/>
        <v>Ja, 30 studiepoeng</v>
      </c>
      <c r="AJ220" s="84" t="str">
        <f t="shared" si="181"/>
        <v>Ja, 30 studiepoeng</v>
      </c>
      <c r="AK220" s="99" t="str">
        <f t="shared" si="182"/>
        <v>-</v>
      </c>
      <c r="AL220" s="139"/>
      <c r="AM220" s="82" t="str">
        <f>CONCATENATE("Studiepoeng relevant for: ",'Undervisning i fag med krav'!AL220)</f>
        <v xml:space="preserve">Studiepoeng relevant for: </v>
      </c>
      <c r="AN220" s="82" t="str">
        <f>IF('Undervisning i fag med krav'!AL220=0,"-",AM220)</f>
        <v>-</v>
      </c>
      <c r="AO220" s="136"/>
      <c r="AP220" s="84" t="b">
        <f>OR(AO220='Krav etter opplæringslova'!$B$27,AO220='Krav etter opplæringslova'!$B$30,AO220='Krav etter opplæringslova'!$B$31,AO220='Krav etter opplæringslova'!$B$34)</f>
        <v>0</v>
      </c>
      <c r="AQ220" s="84" t="str">
        <f t="shared" si="183"/>
        <v>-</v>
      </c>
      <c r="AR220" s="84">
        <f t="shared" si="184"/>
        <v>30</v>
      </c>
      <c r="AS220" s="78">
        <f t="shared" si="185"/>
        <v>30</v>
      </c>
      <c r="AT220" s="78" t="str">
        <f t="shared" si="186"/>
        <v>Ja, 30 studiepoeng</v>
      </c>
      <c r="AU220" s="84" t="str">
        <f t="shared" si="187"/>
        <v>Ja, 30 studiepoeng</v>
      </c>
      <c r="AV220" s="99" t="str">
        <f t="shared" si="188"/>
        <v>-</v>
      </c>
      <c r="AW220" s="142"/>
      <c r="AX220" s="82" t="str">
        <f>CONCATENATE("Studiepoeng relevant for: ",'Undervisning i fag med krav'!AW220)</f>
        <v xml:space="preserve">Studiepoeng relevant for: </v>
      </c>
      <c r="AY220" s="82" t="str">
        <f>IF('Undervisning i fag med krav'!AW220=0,"-",AX220)</f>
        <v>-</v>
      </c>
      <c r="AZ220" s="136"/>
      <c r="BA220" s="84" t="b">
        <f>OR(AZ220='Krav etter opplæringslova'!$B$27,AZ220='Krav etter opplæringslova'!$B$30,AZ220='Krav etter opplæringslova'!$B$31,AZ220='Krav etter opplæringslova'!$B$34)</f>
        <v>0</v>
      </c>
      <c r="BB220" s="84" t="str">
        <f t="shared" si="189"/>
        <v>-</v>
      </c>
      <c r="BC220" s="84">
        <f t="shared" si="190"/>
        <v>30</v>
      </c>
      <c r="BD220" s="78">
        <f t="shared" si="191"/>
        <v>30</v>
      </c>
      <c r="BE220" s="78" t="str">
        <f t="shared" si="192"/>
        <v>Ja, 30 studiepoeng</v>
      </c>
      <c r="BF220" s="84" t="str">
        <f t="shared" si="193"/>
        <v>Ja, 30 studiepoeng</v>
      </c>
      <c r="BG220" s="99" t="str">
        <f t="shared" si="194"/>
        <v>-</v>
      </c>
      <c r="BH220" s="139"/>
      <c r="BI220" s="82" t="str">
        <f>CONCATENATE("Studiepoeng relevant for: ",'Undervisning i fag med krav'!BH220)</f>
        <v xml:space="preserve">Studiepoeng relevant for: </v>
      </c>
      <c r="BJ220" s="82" t="str">
        <f>IF('Undervisning i fag med krav'!BH220=0,"-",BI220)</f>
        <v>-</v>
      </c>
      <c r="BK220" s="136"/>
      <c r="BL220" s="84" t="b">
        <f>OR(BK220='Krav etter opplæringslova'!$B$27,BK220='Krav etter opplæringslova'!$B$30,BK220='Krav etter opplæringslova'!$B$31,BK220='Krav etter opplæringslova'!$B$34)</f>
        <v>0</v>
      </c>
      <c r="BM220" s="84" t="str">
        <f t="shared" si="195"/>
        <v>-</v>
      </c>
      <c r="BN220" s="84">
        <f t="shared" si="196"/>
        <v>30</v>
      </c>
      <c r="BO220" s="78">
        <f t="shared" si="197"/>
        <v>30</v>
      </c>
      <c r="BP220" s="78" t="str">
        <f t="shared" si="198"/>
        <v>Ja, 30 studiepoeng</v>
      </c>
      <c r="BQ220" s="84" t="str">
        <f t="shared" si="199"/>
        <v>Ja, 30 studiepoeng</v>
      </c>
      <c r="BR220" s="101" t="str">
        <f t="shared" si="200"/>
        <v>-</v>
      </c>
      <c r="BS220" s="142"/>
      <c r="BT220" s="82" t="str">
        <f>CONCATENATE("Studiepoeng relevant for: ",'Undervisning i fag med krav'!BS220)</f>
        <v xml:space="preserve">Studiepoeng relevant for: </v>
      </c>
      <c r="BU220" s="82" t="str">
        <f>IF('Undervisning i fag med krav'!BS220=0,"-",BT220)</f>
        <v>-</v>
      </c>
      <c r="BV220" s="136"/>
      <c r="BW220" s="84" t="b">
        <f>OR(BV220='Krav etter opplæringslova'!$B$27,BV220='Krav etter opplæringslova'!$B$30,BV220='Krav etter opplæringslova'!$B$31,BV220='Krav etter opplæringslova'!$B$34)</f>
        <v>0</v>
      </c>
      <c r="BX220" s="84" t="str">
        <f t="shared" si="201"/>
        <v>-</v>
      </c>
      <c r="BY220" s="84">
        <f t="shared" si="202"/>
        <v>30</v>
      </c>
      <c r="BZ220" s="78">
        <f t="shared" si="203"/>
        <v>30</v>
      </c>
      <c r="CA220" s="78" t="str">
        <f t="shared" si="204"/>
        <v>Ja, 30 studiepoeng</v>
      </c>
      <c r="CB220" s="84" t="str">
        <f t="shared" si="205"/>
        <v>Ja, 30 studiepoeng</v>
      </c>
      <c r="CC220" s="101" t="str">
        <f t="shared" si="206"/>
        <v>-</v>
      </c>
      <c r="CD220" s="142"/>
      <c r="CE220" s="82" t="str">
        <f>CONCATENATE("Studiepoeng relevant for: ",'Undervisning i fag med krav'!CD220)</f>
        <v xml:space="preserve">Studiepoeng relevant for: </v>
      </c>
      <c r="CF220" s="82" t="str">
        <f>IF('Undervisning i fag med krav'!CD220=0,"-",CE220)</f>
        <v>-</v>
      </c>
      <c r="CG220" s="136"/>
      <c r="CH220" s="84" t="b">
        <f>OR(CG220='Krav etter opplæringslova'!$B$27,CG220='Krav etter opplæringslova'!$B$30,CG220='Krav etter opplæringslova'!$B$31,CG220='Krav etter opplæringslova'!$B$34)</f>
        <v>0</v>
      </c>
      <c r="CI220" s="84" t="str">
        <f t="shared" si="207"/>
        <v>-</v>
      </c>
      <c r="CJ220" s="84">
        <f t="shared" si="208"/>
        <v>30</v>
      </c>
      <c r="CK220" s="78">
        <f t="shared" si="209"/>
        <v>30</v>
      </c>
      <c r="CL220" s="78" t="str">
        <f t="shared" si="210"/>
        <v>Ja, 30 studiepoeng</v>
      </c>
      <c r="CM220" s="84" t="str">
        <f t="shared" si="211"/>
        <v>Ja, 30 studiepoeng</v>
      </c>
      <c r="CN220" s="106" t="str">
        <f t="shared" si="212"/>
        <v>-</v>
      </c>
      <c r="CO220" s="44"/>
      <c r="CP220" s="45"/>
    </row>
    <row r="221" spans="1:94" s="51" customFormat="1" ht="28.5" x14ac:dyDescent="0.2">
      <c r="A221" s="49">
        <f>'Formell utdanning'!A221</f>
        <v>0</v>
      </c>
      <c r="B221" s="50">
        <f>'Formell utdanning'!B221</f>
        <v>0</v>
      </c>
      <c r="C221" s="94" t="str">
        <f t="shared" si="213"/>
        <v>-</v>
      </c>
      <c r="D221" s="95" t="str">
        <f t="shared" si="214"/>
        <v>-</v>
      </c>
      <c r="E221" s="133"/>
      <c r="F221" s="55" t="str">
        <f>CONCATENATE("Studiepoeng relevant for: ",'Undervisning i fag med krav'!E221)</f>
        <v xml:space="preserve">Studiepoeng relevant for: </v>
      </c>
      <c r="G221" s="82" t="str">
        <f>IF('Undervisning i fag med krav'!E221=0,"-",F221)</f>
        <v>-</v>
      </c>
      <c r="H221" s="136"/>
      <c r="I221" s="84" t="b">
        <f>OR(H221='Krav etter opplæringslova'!$B$27,H221='Krav etter opplæringslova'!$B$30,H221='Krav etter opplæringslova'!$B$31,H221='Krav etter opplæringslova'!$B$34)</f>
        <v>0</v>
      </c>
      <c r="J221" s="84" t="str">
        <f t="shared" si="215"/>
        <v>-</v>
      </c>
      <c r="K221" s="84">
        <f t="shared" si="216"/>
        <v>30</v>
      </c>
      <c r="L221" s="78">
        <f t="shared" si="217"/>
        <v>30</v>
      </c>
      <c r="M221" s="78" t="str">
        <f t="shared" si="170"/>
        <v>Ja, 30 studiepoeng</v>
      </c>
      <c r="N221" s="84" t="str">
        <f t="shared" si="218"/>
        <v>Ja, 30 studiepoeng</v>
      </c>
      <c r="O221" s="99" t="str">
        <f t="shared" si="219"/>
        <v>-</v>
      </c>
      <c r="P221" s="139"/>
      <c r="Q221" s="82" t="str">
        <f>CONCATENATE("Studiepoeng relevant for: ",'Undervisning i fag med krav'!P221)</f>
        <v xml:space="preserve">Studiepoeng relevant for: </v>
      </c>
      <c r="R221" s="82" t="str">
        <f>IF('Undervisning i fag med krav'!P221=0,"-",Q221)</f>
        <v>-</v>
      </c>
      <c r="S221" s="136"/>
      <c r="T221" s="84" t="b">
        <f>OR(S221='Krav etter opplæringslova'!$B$27,S221='Krav etter opplæringslova'!$B$30,S221='Krav etter opplæringslova'!$B$31,S221='Krav etter opplæringslova'!$B$34)</f>
        <v>0</v>
      </c>
      <c r="U221" s="84" t="str">
        <f t="shared" si="171"/>
        <v>-</v>
      </c>
      <c r="V221" s="84">
        <f t="shared" si="172"/>
        <v>30</v>
      </c>
      <c r="W221" s="78">
        <f t="shared" si="173"/>
        <v>30</v>
      </c>
      <c r="X221" s="78" t="str">
        <f t="shared" si="174"/>
        <v>Ja, 30 studiepoeng</v>
      </c>
      <c r="Y221" s="84" t="str">
        <f t="shared" si="175"/>
        <v>Ja, 30 studiepoeng</v>
      </c>
      <c r="Z221" s="99" t="str">
        <f t="shared" si="176"/>
        <v>-</v>
      </c>
      <c r="AA221" s="142"/>
      <c r="AB221" s="82" t="str">
        <f>CONCATENATE("Studiepoeng relevant for: ",'Undervisning i fag med krav'!AA221)</f>
        <v xml:space="preserve">Studiepoeng relevant for: </v>
      </c>
      <c r="AC221" s="82" t="str">
        <f>IF('Undervisning i fag med krav'!AA221=0,"-",AB221)</f>
        <v>-</v>
      </c>
      <c r="AD221" s="136"/>
      <c r="AE221" s="84" t="b">
        <f>OR(AD221='Krav etter opplæringslova'!$B$27,AD221='Krav etter opplæringslova'!$B$30,AD221='Krav etter opplæringslova'!$B$31,AD221='Krav etter opplæringslova'!$B$34)</f>
        <v>0</v>
      </c>
      <c r="AF221" s="84" t="str">
        <f t="shared" si="177"/>
        <v>-</v>
      </c>
      <c r="AG221" s="84">
        <f t="shared" si="178"/>
        <v>30</v>
      </c>
      <c r="AH221" s="78">
        <f t="shared" si="179"/>
        <v>30</v>
      </c>
      <c r="AI221" s="78" t="str">
        <f t="shared" si="180"/>
        <v>Ja, 30 studiepoeng</v>
      </c>
      <c r="AJ221" s="84" t="str">
        <f t="shared" si="181"/>
        <v>Ja, 30 studiepoeng</v>
      </c>
      <c r="AK221" s="99" t="str">
        <f t="shared" si="182"/>
        <v>-</v>
      </c>
      <c r="AL221" s="139"/>
      <c r="AM221" s="82" t="str">
        <f>CONCATENATE("Studiepoeng relevant for: ",'Undervisning i fag med krav'!AL221)</f>
        <v xml:space="preserve">Studiepoeng relevant for: </v>
      </c>
      <c r="AN221" s="82" t="str">
        <f>IF('Undervisning i fag med krav'!AL221=0,"-",AM221)</f>
        <v>-</v>
      </c>
      <c r="AO221" s="136"/>
      <c r="AP221" s="84" t="b">
        <f>OR(AO221='Krav etter opplæringslova'!$B$27,AO221='Krav etter opplæringslova'!$B$30,AO221='Krav etter opplæringslova'!$B$31,AO221='Krav etter opplæringslova'!$B$34)</f>
        <v>0</v>
      </c>
      <c r="AQ221" s="84" t="str">
        <f t="shared" si="183"/>
        <v>-</v>
      </c>
      <c r="AR221" s="84">
        <f t="shared" si="184"/>
        <v>30</v>
      </c>
      <c r="AS221" s="78">
        <f t="shared" si="185"/>
        <v>30</v>
      </c>
      <c r="AT221" s="78" t="str">
        <f t="shared" si="186"/>
        <v>Ja, 30 studiepoeng</v>
      </c>
      <c r="AU221" s="84" t="str">
        <f t="shared" si="187"/>
        <v>Ja, 30 studiepoeng</v>
      </c>
      <c r="AV221" s="99" t="str">
        <f t="shared" si="188"/>
        <v>-</v>
      </c>
      <c r="AW221" s="142"/>
      <c r="AX221" s="82" t="str">
        <f>CONCATENATE("Studiepoeng relevant for: ",'Undervisning i fag med krav'!AW221)</f>
        <v xml:space="preserve">Studiepoeng relevant for: </v>
      </c>
      <c r="AY221" s="82" t="str">
        <f>IF('Undervisning i fag med krav'!AW221=0,"-",AX221)</f>
        <v>-</v>
      </c>
      <c r="AZ221" s="136"/>
      <c r="BA221" s="84" t="b">
        <f>OR(AZ221='Krav etter opplæringslova'!$B$27,AZ221='Krav etter opplæringslova'!$B$30,AZ221='Krav etter opplæringslova'!$B$31,AZ221='Krav etter opplæringslova'!$B$34)</f>
        <v>0</v>
      </c>
      <c r="BB221" s="84" t="str">
        <f t="shared" si="189"/>
        <v>-</v>
      </c>
      <c r="BC221" s="84">
        <f t="shared" si="190"/>
        <v>30</v>
      </c>
      <c r="BD221" s="78">
        <f t="shared" si="191"/>
        <v>30</v>
      </c>
      <c r="BE221" s="78" t="str">
        <f t="shared" si="192"/>
        <v>Ja, 30 studiepoeng</v>
      </c>
      <c r="BF221" s="84" t="str">
        <f t="shared" si="193"/>
        <v>Ja, 30 studiepoeng</v>
      </c>
      <c r="BG221" s="99" t="str">
        <f t="shared" si="194"/>
        <v>-</v>
      </c>
      <c r="BH221" s="139"/>
      <c r="BI221" s="82" t="str">
        <f>CONCATENATE("Studiepoeng relevant for: ",'Undervisning i fag med krav'!BH221)</f>
        <v xml:space="preserve">Studiepoeng relevant for: </v>
      </c>
      <c r="BJ221" s="82" t="str">
        <f>IF('Undervisning i fag med krav'!BH221=0,"-",BI221)</f>
        <v>-</v>
      </c>
      <c r="BK221" s="136"/>
      <c r="BL221" s="84" t="b">
        <f>OR(BK221='Krav etter opplæringslova'!$B$27,BK221='Krav etter opplæringslova'!$B$30,BK221='Krav etter opplæringslova'!$B$31,BK221='Krav etter opplæringslova'!$B$34)</f>
        <v>0</v>
      </c>
      <c r="BM221" s="84" t="str">
        <f t="shared" si="195"/>
        <v>-</v>
      </c>
      <c r="BN221" s="84">
        <f t="shared" si="196"/>
        <v>30</v>
      </c>
      <c r="BO221" s="78">
        <f t="shared" si="197"/>
        <v>30</v>
      </c>
      <c r="BP221" s="78" t="str">
        <f t="shared" si="198"/>
        <v>Ja, 30 studiepoeng</v>
      </c>
      <c r="BQ221" s="84" t="str">
        <f t="shared" si="199"/>
        <v>Ja, 30 studiepoeng</v>
      </c>
      <c r="BR221" s="101" t="str">
        <f t="shared" si="200"/>
        <v>-</v>
      </c>
      <c r="BS221" s="142"/>
      <c r="BT221" s="82" t="str">
        <f>CONCATENATE("Studiepoeng relevant for: ",'Undervisning i fag med krav'!BS221)</f>
        <v xml:space="preserve">Studiepoeng relevant for: </v>
      </c>
      <c r="BU221" s="82" t="str">
        <f>IF('Undervisning i fag med krav'!BS221=0,"-",BT221)</f>
        <v>-</v>
      </c>
      <c r="BV221" s="136"/>
      <c r="BW221" s="84" t="b">
        <f>OR(BV221='Krav etter opplæringslova'!$B$27,BV221='Krav etter opplæringslova'!$B$30,BV221='Krav etter opplæringslova'!$B$31,BV221='Krav etter opplæringslova'!$B$34)</f>
        <v>0</v>
      </c>
      <c r="BX221" s="84" t="str">
        <f t="shared" si="201"/>
        <v>-</v>
      </c>
      <c r="BY221" s="84">
        <f t="shared" si="202"/>
        <v>30</v>
      </c>
      <c r="BZ221" s="78">
        <f t="shared" si="203"/>
        <v>30</v>
      </c>
      <c r="CA221" s="78" t="str">
        <f t="shared" si="204"/>
        <v>Ja, 30 studiepoeng</v>
      </c>
      <c r="CB221" s="84" t="str">
        <f t="shared" si="205"/>
        <v>Ja, 30 studiepoeng</v>
      </c>
      <c r="CC221" s="101" t="str">
        <f t="shared" si="206"/>
        <v>-</v>
      </c>
      <c r="CD221" s="142"/>
      <c r="CE221" s="82" t="str">
        <f>CONCATENATE("Studiepoeng relevant for: ",'Undervisning i fag med krav'!CD221)</f>
        <v xml:space="preserve">Studiepoeng relevant for: </v>
      </c>
      <c r="CF221" s="82" t="str">
        <f>IF('Undervisning i fag med krav'!CD221=0,"-",CE221)</f>
        <v>-</v>
      </c>
      <c r="CG221" s="136"/>
      <c r="CH221" s="84" t="b">
        <f>OR(CG221='Krav etter opplæringslova'!$B$27,CG221='Krav etter opplæringslova'!$B$30,CG221='Krav etter opplæringslova'!$B$31,CG221='Krav etter opplæringslova'!$B$34)</f>
        <v>0</v>
      </c>
      <c r="CI221" s="84" t="str">
        <f t="shared" si="207"/>
        <v>-</v>
      </c>
      <c r="CJ221" s="84">
        <f t="shared" si="208"/>
        <v>30</v>
      </c>
      <c r="CK221" s="78">
        <f t="shared" si="209"/>
        <v>30</v>
      </c>
      <c r="CL221" s="78" t="str">
        <f t="shared" si="210"/>
        <v>Ja, 30 studiepoeng</v>
      </c>
      <c r="CM221" s="84" t="str">
        <f t="shared" si="211"/>
        <v>Ja, 30 studiepoeng</v>
      </c>
      <c r="CN221" s="106" t="str">
        <f t="shared" si="212"/>
        <v>-</v>
      </c>
      <c r="CO221" s="44"/>
      <c r="CP221" s="45"/>
    </row>
    <row r="222" spans="1:94" s="51" customFormat="1" ht="28.5" x14ac:dyDescent="0.2">
      <c r="A222" s="49">
        <f>'Formell utdanning'!A222</f>
        <v>0</v>
      </c>
      <c r="B222" s="50">
        <f>'Formell utdanning'!B222</f>
        <v>0</v>
      </c>
      <c r="C222" s="94" t="str">
        <f t="shared" si="213"/>
        <v>-</v>
      </c>
      <c r="D222" s="95" t="str">
        <f t="shared" si="214"/>
        <v>-</v>
      </c>
      <c r="E222" s="133"/>
      <c r="F222" s="55" t="str">
        <f>CONCATENATE("Studiepoeng relevant for: ",'Undervisning i fag med krav'!E222)</f>
        <v xml:space="preserve">Studiepoeng relevant for: </v>
      </c>
      <c r="G222" s="82" t="str">
        <f>IF('Undervisning i fag med krav'!E222=0,"-",F222)</f>
        <v>-</v>
      </c>
      <c r="H222" s="136"/>
      <c r="I222" s="84" t="b">
        <f>OR(H222='Krav etter opplæringslova'!$B$27,H222='Krav etter opplæringslova'!$B$30,H222='Krav etter opplæringslova'!$B$31,H222='Krav etter opplæringslova'!$B$34)</f>
        <v>0</v>
      </c>
      <c r="J222" s="84" t="str">
        <f t="shared" si="215"/>
        <v>-</v>
      </c>
      <c r="K222" s="84">
        <f t="shared" si="216"/>
        <v>30</v>
      </c>
      <c r="L222" s="78">
        <f t="shared" si="217"/>
        <v>30</v>
      </c>
      <c r="M222" s="78" t="str">
        <f t="shared" si="170"/>
        <v>Ja, 30 studiepoeng</v>
      </c>
      <c r="N222" s="84" t="str">
        <f t="shared" si="218"/>
        <v>Ja, 30 studiepoeng</v>
      </c>
      <c r="O222" s="99" t="str">
        <f t="shared" si="219"/>
        <v>-</v>
      </c>
      <c r="P222" s="139"/>
      <c r="Q222" s="82" t="str">
        <f>CONCATENATE("Studiepoeng relevant for: ",'Undervisning i fag med krav'!P222)</f>
        <v xml:space="preserve">Studiepoeng relevant for: </v>
      </c>
      <c r="R222" s="82" t="str">
        <f>IF('Undervisning i fag med krav'!P222=0,"-",Q222)</f>
        <v>-</v>
      </c>
      <c r="S222" s="136"/>
      <c r="T222" s="84" t="b">
        <f>OR(S222='Krav etter opplæringslova'!$B$27,S222='Krav etter opplæringslova'!$B$30,S222='Krav etter opplæringslova'!$B$31,S222='Krav etter opplæringslova'!$B$34)</f>
        <v>0</v>
      </c>
      <c r="U222" s="84" t="str">
        <f t="shared" si="171"/>
        <v>-</v>
      </c>
      <c r="V222" s="84">
        <f t="shared" si="172"/>
        <v>30</v>
      </c>
      <c r="W222" s="78">
        <f t="shared" si="173"/>
        <v>30</v>
      </c>
      <c r="X222" s="78" t="str">
        <f t="shared" si="174"/>
        <v>Ja, 30 studiepoeng</v>
      </c>
      <c r="Y222" s="84" t="str">
        <f t="shared" si="175"/>
        <v>Ja, 30 studiepoeng</v>
      </c>
      <c r="Z222" s="99" t="str">
        <f t="shared" si="176"/>
        <v>-</v>
      </c>
      <c r="AA222" s="142"/>
      <c r="AB222" s="82" t="str">
        <f>CONCATENATE("Studiepoeng relevant for: ",'Undervisning i fag med krav'!AA222)</f>
        <v xml:space="preserve">Studiepoeng relevant for: </v>
      </c>
      <c r="AC222" s="82" t="str">
        <f>IF('Undervisning i fag med krav'!AA222=0,"-",AB222)</f>
        <v>-</v>
      </c>
      <c r="AD222" s="136"/>
      <c r="AE222" s="84" t="b">
        <f>OR(AD222='Krav etter opplæringslova'!$B$27,AD222='Krav etter opplæringslova'!$B$30,AD222='Krav etter opplæringslova'!$B$31,AD222='Krav etter opplæringslova'!$B$34)</f>
        <v>0</v>
      </c>
      <c r="AF222" s="84" t="str">
        <f t="shared" si="177"/>
        <v>-</v>
      </c>
      <c r="AG222" s="84">
        <f t="shared" si="178"/>
        <v>30</v>
      </c>
      <c r="AH222" s="78">
        <f t="shared" si="179"/>
        <v>30</v>
      </c>
      <c r="AI222" s="78" t="str">
        <f t="shared" si="180"/>
        <v>Ja, 30 studiepoeng</v>
      </c>
      <c r="AJ222" s="84" t="str">
        <f t="shared" si="181"/>
        <v>Ja, 30 studiepoeng</v>
      </c>
      <c r="AK222" s="99" t="str">
        <f t="shared" si="182"/>
        <v>-</v>
      </c>
      <c r="AL222" s="139"/>
      <c r="AM222" s="82" t="str">
        <f>CONCATENATE("Studiepoeng relevant for: ",'Undervisning i fag med krav'!AL222)</f>
        <v xml:space="preserve">Studiepoeng relevant for: </v>
      </c>
      <c r="AN222" s="82" t="str">
        <f>IF('Undervisning i fag med krav'!AL222=0,"-",AM222)</f>
        <v>-</v>
      </c>
      <c r="AO222" s="136"/>
      <c r="AP222" s="84" t="b">
        <f>OR(AO222='Krav etter opplæringslova'!$B$27,AO222='Krav etter opplæringslova'!$B$30,AO222='Krav etter opplæringslova'!$B$31,AO222='Krav etter opplæringslova'!$B$34)</f>
        <v>0</v>
      </c>
      <c r="AQ222" s="84" t="str">
        <f t="shared" si="183"/>
        <v>-</v>
      </c>
      <c r="AR222" s="84">
        <f t="shared" si="184"/>
        <v>30</v>
      </c>
      <c r="AS222" s="78">
        <f t="shared" si="185"/>
        <v>30</v>
      </c>
      <c r="AT222" s="78" t="str">
        <f t="shared" si="186"/>
        <v>Ja, 30 studiepoeng</v>
      </c>
      <c r="AU222" s="84" t="str">
        <f t="shared" si="187"/>
        <v>Ja, 30 studiepoeng</v>
      </c>
      <c r="AV222" s="99" t="str">
        <f t="shared" si="188"/>
        <v>-</v>
      </c>
      <c r="AW222" s="142"/>
      <c r="AX222" s="82" t="str">
        <f>CONCATENATE("Studiepoeng relevant for: ",'Undervisning i fag med krav'!AW222)</f>
        <v xml:space="preserve">Studiepoeng relevant for: </v>
      </c>
      <c r="AY222" s="82" t="str">
        <f>IF('Undervisning i fag med krav'!AW222=0,"-",AX222)</f>
        <v>-</v>
      </c>
      <c r="AZ222" s="136"/>
      <c r="BA222" s="84" t="b">
        <f>OR(AZ222='Krav etter opplæringslova'!$B$27,AZ222='Krav etter opplæringslova'!$B$30,AZ222='Krav etter opplæringslova'!$B$31,AZ222='Krav etter opplæringslova'!$B$34)</f>
        <v>0</v>
      </c>
      <c r="BB222" s="84" t="str">
        <f t="shared" si="189"/>
        <v>-</v>
      </c>
      <c r="BC222" s="84">
        <f t="shared" si="190"/>
        <v>30</v>
      </c>
      <c r="BD222" s="78">
        <f t="shared" si="191"/>
        <v>30</v>
      </c>
      <c r="BE222" s="78" t="str">
        <f t="shared" si="192"/>
        <v>Ja, 30 studiepoeng</v>
      </c>
      <c r="BF222" s="84" t="str">
        <f t="shared" si="193"/>
        <v>Ja, 30 studiepoeng</v>
      </c>
      <c r="BG222" s="99" t="str">
        <f t="shared" si="194"/>
        <v>-</v>
      </c>
      <c r="BH222" s="139"/>
      <c r="BI222" s="82" t="str">
        <f>CONCATENATE("Studiepoeng relevant for: ",'Undervisning i fag med krav'!BH222)</f>
        <v xml:space="preserve">Studiepoeng relevant for: </v>
      </c>
      <c r="BJ222" s="82" t="str">
        <f>IF('Undervisning i fag med krav'!BH222=0,"-",BI222)</f>
        <v>-</v>
      </c>
      <c r="BK222" s="136"/>
      <c r="BL222" s="84" t="b">
        <f>OR(BK222='Krav etter opplæringslova'!$B$27,BK222='Krav etter opplæringslova'!$B$30,BK222='Krav etter opplæringslova'!$B$31,BK222='Krav etter opplæringslova'!$B$34)</f>
        <v>0</v>
      </c>
      <c r="BM222" s="84" t="str">
        <f t="shared" si="195"/>
        <v>-</v>
      </c>
      <c r="BN222" s="84">
        <f t="shared" si="196"/>
        <v>30</v>
      </c>
      <c r="BO222" s="78">
        <f t="shared" si="197"/>
        <v>30</v>
      </c>
      <c r="BP222" s="78" t="str">
        <f t="shared" si="198"/>
        <v>Ja, 30 studiepoeng</v>
      </c>
      <c r="BQ222" s="84" t="str">
        <f t="shared" si="199"/>
        <v>Ja, 30 studiepoeng</v>
      </c>
      <c r="BR222" s="101" t="str">
        <f t="shared" si="200"/>
        <v>-</v>
      </c>
      <c r="BS222" s="142"/>
      <c r="BT222" s="82" t="str">
        <f>CONCATENATE("Studiepoeng relevant for: ",'Undervisning i fag med krav'!BS222)</f>
        <v xml:space="preserve">Studiepoeng relevant for: </v>
      </c>
      <c r="BU222" s="82" t="str">
        <f>IF('Undervisning i fag med krav'!BS222=0,"-",BT222)</f>
        <v>-</v>
      </c>
      <c r="BV222" s="136"/>
      <c r="BW222" s="84" t="b">
        <f>OR(BV222='Krav etter opplæringslova'!$B$27,BV222='Krav etter opplæringslova'!$B$30,BV222='Krav etter opplæringslova'!$B$31,BV222='Krav etter opplæringslova'!$B$34)</f>
        <v>0</v>
      </c>
      <c r="BX222" s="84" t="str">
        <f t="shared" si="201"/>
        <v>-</v>
      </c>
      <c r="BY222" s="84">
        <f t="shared" si="202"/>
        <v>30</v>
      </c>
      <c r="BZ222" s="78">
        <f t="shared" si="203"/>
        <v>30</v>
      </c>
      <c r="CA222" s="78" t="str">
        <f t="shared" si="204"/>
        <v>Ja, 30 studiepoeng</v>
      </c>
      <c r="CB222" s="84" t="str">
        <f t="shared" si="205"/>
        <v>Ja, 30 studiepoeng</v>
      </c>
      <c r="CC222" s="101" t="str">
        <f t="shared" si="206"/>
        <v>-</v>
      </c>
      <c r="CD222" s="142"/>
      <c r="CE222" s="82" t="str">
        <f>CONCATENATE("Studiepoeng relevant for: ",'Undervisning i fag med krav'!CD222)</f>
        <v xml:space="preserve">Studiepoeng relevant for: </v>
      </c>
      <c r="CF222" s="82" t="str">
        <f>IF('Undervisning i fag med krav'!CD222=0,"-",CE222)</f>
        <v>-</v>
      </c>
      <c r="CG222" s="136"/>
      <c r="CH222" s="84" t="b">
        <f>OR(CG222='Krav etter opplæringslova'!$B$27,CG222='Krav etter opplæringslova'!$B$30,CG222='Krav etter opplæringslova'!$B$31,CG222='Krav etter opplæringslova'!$B$34)</f>
        <v>0</v>
      </c>
      <c r="CI222" s="84" t="str">
        <f t="shared" si="207"/>
        <v>-</v>
      </c>
      <c r="CJ222" s="84">
        <f t="shared" si="208"/>
        <v>30</v>
      </c>
      <c r="CK222" s="78">
        <f t="shared" si="209"/>
        <v>30</v>
      </c>
      <c r="CL222" s="78" t="str">
        <f t="shared" si="210"/>
        <v>Ja, 30 studiepoeng</v>
      </c>
      <c r="CM222" s="84" t="str">
        <f t="shared" si="211"/>
        <v>Ja, 30 studiepoeng</v>
      </c>
      <c r="CN222" s="106" t="str">
        <f t="shared" si="212"/>
        <v>-</v>
      </c>
      <c r="CO222" s="44"/>
      <c r="CP222" s="45"/>
    </row>
    <row r="223" spans="1:94" s="51" customFormat="1" ht="28.5" x14ac:dyDescent="0.2">
      <c r="A223" s="49">
        <f>'Formell utdanning'!A223</f>
        <v>0</v>
      </c>
      <c r="B223" s="50">
        <f>'Formell utdanning'!B223</f>
        <v>0</v>
      </c>
      <c r="C223" s="94" t="str">
        <f t="shared" si="213"/>
        <v>-</v>
      </c>
      <c r="D223" s="95" t="str">
        <f t="shared" si="214"/>
        <v>-</v>
      </c>
      <c r="E223" s="133"/>
      <c r="F223" s="55" t="str">
        <f>CONCATENATE("Studiepoeng relevant for: ",'Undervisning i fag med krav'!E223)</f>
        <v xml:space="preserve">Studiepoeng relevant for: </v>
      </c>
      <c r="G223" s="82" t="str">
        <f>IF('Undervisning i fag med krav'!E223=0,"-",F223)</f>
        <v>-</v>
      </c>
      <c r="H223" s="136"/>
      <c r="I223" s="84" t="b">
        <f>OR(H223='Krav etter opplæringslova'!$B$27,H223='Krav etter opplæringslova'!$B$30,H223='Krav etter opplæringslova'!$B$31,H223='Krav etter opplæringslova'!$B$34)</f>
        <v>0</v>
      </c>
      <c r="J223" s="84" t="str">
        <f t="shared" si="215"/>
        <v>-</v>
      </c>
      <c r="K223" s="84">
        <f t="shared" si="216"/>
        <v>30</v>
      </c>
      <c r="L223" s="78">
        <f t="shared" si="217"/>
        <v>30</v>
      </c>
      <c r="M223" s="78" t="str">
        <f t="shared" si="170"/>
        <v>Ja, 30 studiepoeng</v>
      </c>
      <c r="N223" s="84" t="str">
        <f t="shared" si="218"/>
        <v>Ja, 30 studiepoeng</v>
      </c>
      <c r="O223" s="99" t="str">
        <f t="shared" si="219"/>
        <v>-</v>
      </c>
      <c r="P223" s="139"/>
      <c r="Q223" s="82" t="str">
        <f>CONCATENATE("Studiepoeng relevant for: ",'Undervisning i fag med krav'!P223)</f>
        <v xml:space="preserve">Studiepoeng relevant for: </v>
      </c>
      <c r="R223" s="82" t="str">
        <f>IF('Undervisning i fag med krav'!P223=0,"-",Q223)</f>
        <v>-</v>
      </c>
      <c r="S223" s="136"/>
      <c r="T223" s="84" t="b">
        <f>OR(S223='Krav etter opplæringslova'!$B$27,S223='Krav etter opplæringslova'!$B$30,S223='Krav etter opplæringslova'!$B$31,S223='Krav etter opplæringslova'!$B$34)</f>
        <v>0</v>
      </c>
      <c r="U223" s="84" t="str">
        <f t="shared" si="171"/>
        <v>-</v>
      </c>
      <c r="V223" s="84">
        <f t="shared" si="172"/>
        <v>30</v>
      </c>
      <c r="W223" s="78">
        <f t="shared" si="173"/>
        <v>30</v>
      </c>
      <c r="X223" s="78" t="str">
        <f t="shared" si="174"/>
        <v>Ja, 30 studiepoeng</v>
      </c>
      <c r="Y223" s="84" t="str">
        <f t="shared" si="175"/>
        <v>Ja, 30 studiepoeng</v>
      </c>
      <c r="Z223" s="99" t="str">
        <f t="shared" si="176"/>
        <v>-</v>
      </c>
      <c r="AA223" s="142"/>
      <c r="AB223" s="82" t="str">
        <f>CONCATENATE("Studiepoeng relevant for: ",'Undervisning i fag med krav'!AA223)</f>
        <v xml:space="preserve">Studiepoeng relevant for: </v>
      </c>
      <c r="AC223" s="82" t="str">
        <f>IF('Undervisning i fag med krav'!AA223=0,"-",AB223)</f>
        <v>-</v>
      </c>
      <c r="AD223" s="136"/>
      <c r="AE223" s="84" t="b">
        <f>OR(AD223='Krav etter opplæringslova'!$B$27,AD223='Krav etter opplæringslova'!$B$30,AD223='Krav etter opplæringslova'!$B$31,AD223='Krav etter opplæringslova'!$B$34)</f>
        <v>0</v>
      </c>
      <c r="AF223" s="84" t="str">
        <f t="shared" si="177"/>
        <v>-</v>
      </c>
      <c r="AG223" s="84">
        <f t="shared" si="178"/>
        <v>30</v>
      </c>
      <c r="AH223" s="78">
        <f t="shared" si="179"/>
        <v>30</v>
      </c>
      <c r="AI223" s="78" t="str">
        <f t="shared" si="180"/>
        <v>Ja, 30 studiepoeng</v>
      </c>
      <c r="AJ223" s="84" t="str">
        <f t="shared" si="181"/>
        <v>Ja, 30 studiepoeng</v>
      </c>
      <c r="AK223" s="99" t="str">
        <f t="shared" si="182"/>
        <v>-</v>
      </c>
      <c r="AL223" s="139"/>
      <c r="AM223" s="82" t="str">
        <f>CONCATENATE("Studiepoeng relevant for: ",'Undervisning i fag med krav'!AL223)</f>
        <v xml:space="preserve">Studiepoeng relevant for: </v>
      </c>
      <c r="AN223" s="82" t="str">
        <f>IF('Undervisning i fag med krav'!AL223=0,"-",AM223)</f>
        <v>-</v>
      </c>
      <c r="AO223" s="136"/>
      <c r="AP223" s="84" t="b">
        <f>OR(AO223='Krav etter opplæringslova'!$B$27,AO223='Krav etter opplæringslova'!$B$30,AO223='Krav etter opplæringslova'!$B$31,AO223='Krav etter opplæringslova'!$B$34)</f>
        <v>0</v>
      </c>
      <c r="AQ223" s="84" t="str">
        <f t="shared" si="183"/>
        <v>-</v>
      </c>
      <c r="AR223" s="84">
        <f t="shared" si="184"/>
        <v>30</v>
      </c>
      <c r="AS223" s="78">
        <f t="shared" si="185"/>
        <v>30</v>
      </c>
      <c r="AT223" s="78" t="str">
        <f t="shared" si="186"/>
        <v>Ja, 30 studiepoeng</v>
      </c>
      <c r="AU223" s="84" t="str">
        <f t="shared" si="187"/>
        <v>Ja, 30 studiepoeng</v>
      </c>
      <c r="AV223" s="99" t="str">
        <f t="shared" si="188"/>
        <v>-</v>
      </c>
      <c r="AW223" s="142"/>
      <c r="AX223" s="82" t="str">
        <f>CONCATENATE("Studiepoeng relevant for: ",'Undervisning i fag med krav'!AW223)</f>
        <v xml:space="preserve">Studiepoeng relevant for: </v>
      </c>
      <c r="AY223" s="82" t="str">
        <f>IF('Undervisning i fag med krav'!AW223=0,"-",AX223)</f>
        <v>-</v>
      </c>
      <c r="AZ223" s="136"/>
      <c r="BA223" s="84" t="b">
        <f>OR(AZ223='Krav etter opplæringslova'!$B$27,AZ223='Krav etter opplæringslova'!$B$30,AZ223='Krav etter opplæringslova'!$B$31,AZ223='Krav etter opplæringslova'!$B$34)</f>
        <v>0</v>
      </c>
      <c r="BB223" s="84" t="str">
        <f t="shared" si="189"/>
        <v>-</v>
      </c>
      <c r="BC223" s="84">
        <f t="shared" si="190"/>
        <v>30</v>
      </c>
      <c r="BD223" s="78">
        <f t="shared" si="191"/>
        <v>30</v>
      </c>
      <c r="BE223" s="78" t="str">
        <f t="shared" si="192"/>
        <v>Ja, 30 studiepoeng</v>
      </c>
      <c r="BF223" s="84" t="str">
        <f t="shared" si="193"/>
        <v>Ja, 30 studiepoeng</v>
      </c>
      <c r="BG223" s="99" t="str">
        <f t="shared" si="194"/>
        <v>-</v>
      </c>
      <c r="BH223" s="139"/>
      <c r="BI223" s="82" t="str">
        <f>CONCATENATE("Studiepoeng relevant for: ",'Undervisning i fag med krav'!BH223)</f>
        <v xml:space="preserve">Studiepoeng relevant for: </v>
      </c>
      <c r="BJ223" s="82" t="str">
        <f>IF('Undervisning i fag med krav'!BH223=0,"-",BI223)</f>
        <v>-</v>
      </c>
      <c r="BK223" s="136"/>
      <c r="BL223" s="84" t="b">
        <f>OR(BK223='Krav etter opplæringslova'!$B$27,BK223='Krav etter opplæringslova'!$B$30,BK223='Krav etter opplæringslova'!$B$31,BK223='Krav etter opplæringslova'!$B$34)</f>
        <v>0</v>
      </c>
      <c r="BM223" s="84" t="str">
        <f t="shared" si="195"/>
        <v>-</v>
      </c>
      <c r="BN223" s="84">
        <f t="shared" si="196"/>
        <v>30</v>
      </c>
      <c r="BO223" s="78">
        <f t="shared" si="197"/>
        <v>30</v>
      </c>
      <c r="BP223" s="78" t="str">
        <f t="shared" si="198"/>
        <v>Ja, 30 studiepoeng</v>
      </c>
      <c r="BQ223" s="84" t="str">
        <f t="shared" si="199"/>
        <v>Ja, 30 studiepoeng</v>
      </c>
      <c r="BR223" s="101" t="str">
        <f t="shared" si="200"/>
        <v>-</v>
      </c>
      <c r="BS223" s="142"/>
      <c r="BT223" s="82" t="str">
        <f>CONCATENATE("Studiepoeng relevant for: ",'Undervisning i fag med krav'!BS223)</f>
        <v xml:space="preserve">Studiepoeng relevant for: </v>
      </c>
      <c r="BU223" s="82" t="str">
        <f>IF('Undervisning i fag med krav'!BS223=0,"-",BT223)</f>
        <v>-</v>
      </c>
      <c r="BV223" s="136"/>
      <c r="BW223" s="84" t="b">
        <f>OR(BV223='Krav etter opplæringslova'!$B$27,BV223='Krav etter opplæringslova'!$B$30,BV223='Krav etter opplæringslova'!$B$31,BV223='Krav etter opplæringslova'!$B$34)</f>
        <v>0</v>
      </c>
      <c r="BX223" s="84" t="str">
        <f t="shared" si="201"/>
        <v>-</v>
      </c>
      <c r="BY223" s="84">
        <f t="shared" si="202"/>
        <v>30</v>
      </c>
      <c r="BZ223" s="78">
        <f t="shared" si="203"/>
        <v>30</v>
      </c>
      <c r="CA223" s="78" t="str">
        <f t="shared" si="204"/>
        <v>Ja, 30 studiepoeng</v>
      </c>
      <c r="CB223" s="84" t="str">
        <f t="shared" si="205"/>
        <v>Ja, 30 studiepoeng</v>
      </c>
      <c r="CC223" s="101" t="str">
        <f t="shared" si="206"/>
        <v>-</v>
      </c>
      <c r="CD223" s="142"/>
      <c r="CE223" s="82" t="str">
        <f>CONCATENATE("Studiepoeng relevant for: ",'Undervisning i fag med krav'!CD223)</f>
        <v xml:space="preserve">Studiepoeng relevant for: </v>
      </c>
      <c r="CF223" s="82" t="str">
        <f>IF('Undervisning i fag med krav'!CD223=0,"-",CE223)</f>
        <v>-</v>
      </c>
      <c r="CG223" s="136"/>
      <c r="CH223" s="84" t="b">
        <f>OR(CG223='Krav etter opplæringslova'!$B$27,CG223='Krav etter opplæringslova'!$B$30,CG223='Krav etter opplæringslova'!$B$31,CG223='Krav etter opplæringslova'!$B$34)</f>
        <v>0</v>
      </c>
      <c r="CI223" s="84" t="str">
        <f t="shared" si="207"/>
        <v>-</v>
      </c>
      <c r="CJ223" s="84">
        <f t="shared" si="208"/>
        <v>30</v>
      </c>
      <c r="CK223" s="78">
        <f t="shared" si="209"/>
        <v>30</v>
      </c>
      <c r="CL223" s="78" t="str">
        <f t="shared" si="210"/>
        <v>Ja, 30 studiepoeng</v>
      </c>
      <c r="CM223" s="84" t="str">
        <f t="shared" si="211"/>
        <v>Ja, 30 studiepoeng</v>
      </c>
      <c r="CN223" s="106" t="str">
        <f t="shared" si="212"/>
        <v>-</v>
      </c>
      <c r="CO223" s="44"/>
      <c r="CP223" s="45"/>
    </row>
    <row r="224" spans="1:94" s="51" customFormat="1" ht="28.5" x14ac:dyDescent="0.2">
      <c r="A224" s="49">
        <f>'Formell utdanning'!A224</f>
        <v>0</v>
      </c>
      <c r="B224" s="50">
        <f>'Formell utdanning'!B224</f>
        <v>0</v>
      </c>
      <c r="C224" s="94" t="str">
        <f t="shared" si="213"/>
        <v>-</v>
      </c>
      <c r="D224" s="95" t="str">
        <f t="shared" si="214"/>
        <v>-</v>
      </c>
      <c r="E224" s="133"/>
      <c r="F224" s="55" t="str">
        <f>CONCATENATE("Studiepoeng relevant for: ",'Undervisning i fag med krav'!E224)</f>
        <v xml:space="preserve">Studiepoeng relevant for: </v>
      </c>
      <c r="G224" s="82" t="str">
        <f>IF('Undervisning i fag med krav'!E224=0,"-",F224)</f>
        <v>-</v>
      </c>
      <c r="H224" s="136"/>
      <c r="I224" s="84" t="b">
        <f>OR(H224='Krav etter opplæringslova'!$B$27,H224='Krav etter opplæringslova'!$B$30,H224='Krav etter opplæringslova'!$B$31,H224='Krav etter opplæringslova'!$B$34)</f>
        <v>0</v>
      </c>
      <c r="J224" s="84" t="str">
        <f t="shared" si="215"/>
        <v>-</v>
      </c>
      <c r="K224" s="84">
        <f t="shared" si="216"/>
        <v>30</v>
      </c>
      <c r="L224" s="78">
        <f t="shared" si="217"/>
        <v>30</v>
      </c>
      <c r="M224" s="78" t="str">
        <f t="shared" si="170"/>
        <v>Ja, 30 studiepoeng</v>
      </c>
      <c r="N224" s="84" t="str">
        <f t="shared" si="218"/>
        <v>Ja, 30 studiepoeng</v>
      </c>
      <c r="O224" s="99" t="str">
        <f t="shared" si="219"/>
        <v>-</v>
      </c>
      <c r="P224" s="139"/>
      <c r="Q224" s="82" t="str">
        <f>CONCATENATE("Studiepoeng relevant for: ",'Undervisning i fag med krav'!P224)</f>
        <v xml:space="preserve">Studiepoeng relevant for: </v>
      </c>
      <c r="R224" s="82" t="str">
        <f>IF('Undervisning i fag med krav'!P224=0,"-",Q224)</f>
        <v>-</v>
      </c>
      <c r="S224" s="136"/>
      <c r="T224" s="84" t="b">
        <f>OR(S224='Krav etter opplæringslova'!$B$27,S224='Krav etter opplæringslova'!$B$30,S224='Krav etter opplæringslova'!$B$31,S224='Krav etter opplæringslova'!$B$34)</f>
        <v>0</v>
      </c>
      <c r="U224" s="84" t="str">
        <f t="shared" si="171"/>
        <v>-</v>
      </c>
      <c r="V224" s="84">
        <f t="shared" si="172"/>
        <v>30</v>
      </c>
      <c r="W224" s="78">
        <f t="shared" si="173"/>
        <v>30</v>
      </c>
      <c r="X224" s="78" t="str">
        <f t="shared" si="174"/>
        <v>Ja, 30 studiepoeng</v>
      </c>
      <c r="Y224" s="84" t="str">
        <f t="shared" si="175"/>
        <v>Ja, 30 studiepoeng</v>
      </c>
      <c r="Z224" s="99" t="str">
        <f t="shared" si="176"/>
        <v>-</v>
      </c>
      <c r="AA224" s="142"/>
      <c r="AB224" s="82" t="str">
        <f>CONCATENATE("Studiepoeng relevant for: ",'Undervisning i fag med krav'!AA224)</f>
        <v xml:space="preserve">Studiepoeng relevant for: </v>
      </c>
      <c r="AC224" s="82" t="str">
        <f>IF('Undervisning i fag med krav'!AA224=0,"-",AB224)</f>
        <v>-</v>
      </c>
      <c r="AD224" s="136"/>
      <c r="AE224" s="84" t="b">
        <f>OR(AD224='Krav etter opplæringslova'!$B$27,AD224='Krav etter opplæringslova'!$B$30,AD224='Krav etter opplæringslova'!$B$31,AD224='Krav etter opplæringslova'!$B$34)</f>
        <v>0</v>
      </c>
      <c r="AF224" s="84" t="str">
        <f t="shared" si="177"/>
        <v>-</v>
      </c>
      <c r="AG224" s="84">
        <f t="shared" si="178"/>
        <v>30</v>
      </c>
      <c r="AH224" s="78">
        <f t="shared" si="179"/>
        <v>30</v>
      </c>
      <c r="AI224" s="78" t="str">
        <f t="shared" si="180"/>
        <v>Ja, 30 studiepoeng</v>
      </c>
      <c r="AJ224" s="84" t="str">
        <f t="shared" si="181"/>
        <v>Ja, 30 studiepoeng</v>
      </c>
      <c r="AK224" s="99" t="str">
        <f t="shared" si="182"/>
        <v>-</v>
      </c>
      <c r="AL224" s="139"/>
      <c r="AM224" s="82" t="str">
        <f>CONCATENATE("Studiepoeng relevant for: ",'Undervisning i fag med krav'!AL224)</f>
        <v xml:space="preserve">Studiepoeng relevant for: </v>
      </c>
      <c r="AN224" s="82" t="str">
        <f>IF('Undervisning i fag med krav'!AL224=0,"-",AM224)</f>
        <v>-</v>
      </c>
      <c r="AO224" s="136"/>
      <c r="AP224" s="84" t="b">
        <f>OR(AO224='Krav etter opplæringslova'!$B$27,AO224='Krav etter opplæringslova'!$B$30,AO224='Krav etter opplæringslova'!$B$31,AO224='Krav etter opplæringslova'!$B$34)</f>
        <v>0</v>
      </c>
      <c r="AQ224" s="84" t="str">
        <f t="shared" si="183"/>
        <v>-</v>
      </c>
      <c r="AR224" s="84">
        <f t="shared" si="184"/>
        <v>30</v>
      </c>
      <c r="AS224" s="78">
        <f t="shared" si="185"/>
        <v>30</v>
      </c>
      <c r="AT224" s="78" t="str">
        <f t="shared" si="186"/>
        <v>Ja, 30 studiepoeng</v>
      </c>
      <c r="AU224" s="84" t="str">
        <f t="shared" si="187"/>
        <v>Ja, 30 studiepoeng</v>
      </c>
      <c r="AV224" s="99" t="str">
        <f t="shared" si="188"/>
        <v>-</v>
      </c>
      <c r="AW224" s="142"/>
      <c r="AX224" s="82" t="str">
        <f>CONCATENATE("Studiepoeng relevant for: ",'Undervisning i fag med krav'!AW224)</f>
        <v xml:space="preserve">Studiepoeng relevant for: </v>
      </c>
      <c r="AY224" s="82" t="str">
        <f>IF('Undervisning i fag med krav'!AW224=0,"-",AX224)</f>
        <v>-</v>
      </c>
      <c r="AZ224" s="136"/>
      <c r="BA224" s="84" t="b">
        <f>OR(AZ224='Krav etter opplæringslova'!$B$27,AZ224='Krav etter opplæringslova'!$B$30,AZ224='Krav etter opplæringslova'!$B$31,AZ224='Krav etter opplæringslova'!$B$34)</f>
        <v>0</v>
      </c>
      <c r="BB224" s="84" t="str">
        <f t="shared" si="189"/>
        <v>-</v>
      </c>
      <c r="BC224" s="84">
        <f t="shared" si="190"/>
        <v>30</v>
      </c>
      <c r="BD224" s="78">
        <f t="shared" si="191"/>
        <v>30</v>
      </c>
      <c r="BE224" s="78" t="str">
        <f t="shared" si="192"/>
        <v>Ja, 30 studiepoeng</v>
      </c>
      <c r="BF224" s="84" t="str">
        <f t="shared" si="193"/>
        <v>Ja, 30 studiepoeng</v>
      </c>
      <c r="BG224" s="99" t="str">
        <f t="shared" si="194"/>
        <v>-</v>
      </c>
      <c r="BH224" s="139"/>
      <c r="BI224" s="82" t="str">
        <f>CONCATENATE("Studiepoeng relevant for: ",'Undervisning i fag med krav'!BH224)</f>
        <v xml:space="preserve">Studiepoeng relevant for: </v>
      </c>
      <c r="BJ224" s="82" t="str">
        <f>IF('Undervisning i fag med krav'!BH224=0,"-",BI224)</f>
        <v>-</v>
      </c>
      <c r="BK224" s="136"/>
      <c r="BL224" s="84" t="b">
        <f>OR(BK224='Krav etter opplæringslova'!$B$27,BK224='Krav etter opplæringslova'!$B$30,BK224='Krav etter opplæringslova'!$B$31,BK224='Krav etter opplæringslova'!$B$34)</f>
        <v>0</v>
      </c>
      <c r="BM224" s="84" t="str">
        <f t="shared" si="195"/>
        <v>-</v>
      </c>
      <c r="BN224" s="84">
        <f t="shared" si="196"/>
        <v>30</v>
      </c>
      <c r="BO224" s="78">
        <f t="shared" si="197"/>
        <v>30</v>
      </c>
      <c r="BP224" s="78" t="str">
        <f t="shared" si="198"/>
        <v>Ja, 30 studiepoeng</v>
      </c>
      <c r="BQ224" s="84" t="str">
        <f t="shared" si="199"/>
        <v>Ja, 30 studiepoeng</v>
      </c>
      <c r="BR224" s="101" t="str">
        <f t="shared" si="200"/>
        <v>-</v>
      </c>
      <c r="BS224" s="142"/>
      <c r="BT224" s="82" t="str">
        <f>CONCATENATE("Studiepoeng relevant for: ",'Undervisning i fag med krav'!BS224)</f>
        <v xml:space="preserve">Studiepoeng relevant for: </v>
      </c>
      <c r="BU224" s="82" t="str">
        <f>IF('Undervisning i fag med krav'!BS224=0,"-",BT224)</f>
        <v>-</v>
      </c>
      <c r="BV224" s="136"/>
      <c r="BW224" s="84" t="b">
        <f>OR(BV224='Krav etter opplæringslova'!$B$27,BV224='Krav etter opplæringslova'!$B$30,BV224='Krav etter opplæringslova'!$B$31,BV224='Krav etter opplæringslova'!$B$34)</f>
        <v>0</v>
      </c>
      <c r="BX224" s="84" t="str">
        <f t="shared" si="201"/>
        <v>-</v>
      </c>
      <c r="BY224" s="84">
        <f t="shared" si="202"/>
        <v>30</v>
      </c>
      <c r="BZ224" s="78">
        <f t="shared" si="203"/>
        <v>30</v>
      </c>
      <c r="CA224" s="78" t="str">
        <f t="shared" si="204"/>
        <v>Ja, 30 studiepoeng</v>
      </c>
      <c r="CB224" s="84" t="str">
        <f t="shared" si="205"/>
        <v>Ja, 30 studiepoeng</v>
      </c>
      <c r="CC224" s="101" t="str">
        <f t="shared" si="206"/>
        <v>-</v>
      </c>
      <c r="CD224" s="142"/>
      <c r="CE224" s="82" t="str">
        <f>CONCATENATE("Studiepoeng relevant for: ",'Undervisning i fag med krav'!CD224)</f>
        <v xml:space="preserve">Studiepoeng relevant for: </v>
      </c>
      <c r="CF224" s="82" t="str">
        <f>IF('Undervisning i fag med krav'!CD224=0,"-",CE224)</f>
        <v>-</v>
      </c>
      <c r="CG224" s="136"/>
      <c r="CH224" s="84" t="b">
        <f>OR(CG224='Krav etter opplæringslova'!$B$27,CG224='Krav etter opplæringslova'!$B$30,CG224='Krav etter opplæringslova'!$B$31,CG224='Krav etter opplæringslova'!$B$34)</f>
        <v>0</v>
      </c>
      <c r="CI224" s="84" t="str">
        <f t="shared" si="207"/>
        <v>-</v>
      </c>
      <c r="CJ224" s="84">
        <f t="shared" si="208"/>
        <v>30</v>
      </c>
      <c r="CK224" s="78">
        <f t="shared" si="209"/>
        <v>30</v>
      </c>
      <c r="CL224" s="78" t="str">
        <f t="shared" si="210"/>
        <v>Ja, 30 studiepoeng</v>
      </c>
      <c r="CM224" s="84" t="str">
        <f t="shared" si="211"/>
        <v>Ja, 30 studiepoeng</v>
      </c>
      <c r="CN224" s="106" t="str">
        <f t="shared" si="212"/>
        <v>-</v>
      </c>
      <c r="CO224" s="44"/>
      <c r="CP224" s="45"/>
    </row>
    <row r="225" spans="1:94" s="51" customFormat="1" ht="28.5" x14ac:dyDescent="0.2">
      <c r="A225" s="49">
        <f>'Formell utdanning'!A225</f>
        <v>0</v>
      </c>
      <c r="B225" s="50">
        <f>'Formell utdanning'!B225</f>
        <v>0</v>
      </c>
      <c r="C225" s="94" t="str">
        <f t="shared" si="213"/>
        <v>-</v>
      </c>
      <c r="D225" s="95" t="str">
        <f t="shared" si="214"/>
        <v>-</v>
      </c>
      <c r="E225" s="133"/>
      <c r="F225" s="55" t="str">
        <f>CONCATENATE("Studiepoeng relevant for: ",'Undervisning i fag med krav'!E225)</f>
        <v xml:space="preserve">Studiepoeng relevant for: </v>
      </c>
      <c r="G225" s="82" t="str">
        <f>IF('Undervisning i fag med krav'!E225=0,"-",F225)</f>
        <v>-</v>
      </c>
      <c r="H225" s="136"/>
      <c r="I225" s="84" t="b">
        <f>OR(H225='Krav etter opplæringslova'!$B$27,H225='Krav etter opplæringslova'!$B$30,H225='Krav etter opplæringslova'!$B$31,H225='Krav etter opplæringslova'!$B$34)</f>
        <v>0</v>
      </c>
      <c r="J225" s="84" t="str">
        <f t="shared" si="215"/>
        <v>-</v>
      </c>
      <c r="K225" s="84">
        <f t="shared" si="216"/>
        <v>30</v>
      </c>
      <c r="L225" s="78">
        <f t="shared" si="217"/>
        <v>30</v>
      </c>
      <c r="M225" s="78" t="str">
        <f t="shared" si="170"/>
        <v>Ja, 30 studiepoeng</v>
      </c>
      <c r="N225" s="84" t="str">
        <f t="shared" si="218"/>
        <v>Ja, 30 studiepoeng</v>
      </c>
      <c r="O225" s="99" t="str">
        <f t="shared" si="219"/>
        <v>-</v>
      </c>
      <c r="P225" s="139"/>
      <c r="Q225" s="82" t="str">
        <f>CONCATENATE("Studiepoeng relevant for: ",'Undervisning i fag med krav'!P225)</f>
        <v xml:space="preserve">Studiepoeng relevant for: </v>
      </c>
      <c r="R225" s="82" t="str">
        <f>IF('Undervisning i fag med krav'!P225=0,"-",Q225)</f>
        <v>-</v>
      </c>
      <c r="S225" s="136"/>
      <c r="T225" s="84" t="b">
        <f>OR(S225='Krav etter opplæringslova'!$B$27,S225='Krav etter opplæringslova'!$B$30,S225='Krav etter opplæringslova'!$B$31,S225='Krav etter opplæringslova'!$B$34)</f>
        <v>0</v>
      </c>
      <c r="U225" s="84" t="str">
        <f t="shared" si="171"/>
        <v>-</v>
      </c>
      <c r="V225" s="84">
        <f t="shared" si="172"/>
        <v>30</v>
      </c>
      <c r="W225" s="78">
        <f t="shared" si="173"/>
        <v>30</v>
      </c>
      <c r="X225" s="78" t="str">
        <f t="shared" si="174"/>
        <v>Ja, 30 studiepoeng</v>
      </c>
      <c r="Y225" s="84" t="str">
        <f t="shared" si="175"/>
        <v>Ja, 30 studiepoeng</v>
      </c>
      <c r="Z225" s="99" t="str">
        <f t="shared" si="176"/>
        <v>-</v>
      </c>
      <c r="AA225" s="142"/>
      <c r="AB225" s="82" t="str">
        <f>CONCATENATE("Studiepoeng relevant for: ",'Undervisning i fag med krav'!AA225)</f>
        <v xml:space="preserve">Studiepoeng relevant for: </v>
      </c>
      <c r="AC225" s="82" t="str">
        <f>IF('Undervisning i fag med krav'!AA225=0,"-",AB225)</f>
        <v>-</v>
      </c>
      <c r="AD225" s="136"/>
      <c r="AE225" s="84" t="b">
        <f>OR(AD225='Krav etter opplæringslova'!$B$27,AD225='Krav etter opplæringslova'!$B$30,AD225='Krav etter opplæringslova'!$B$31,AD225='Krav etter opplæringslova'!$B$34)</f>
        <v>0</v>
      </c>
      <c r="AF225" s="84" t="str">
        <f t="shared" si="177"/>
        <v>-</v>
      </c>
      <c r="AG225" s="84">
        <f t="shared" si="178"/>
        <v>30</v>
      </c>
      <c r="AH225" s="78">
        <f t="shared" si="179"/>
        <v>30</v>
      </c>
      <c r="AI225" s="78" t="str">
        <f t="shared" si="180"/>
        <v>Ja, 30 studiepoeng</v>
      </c>
      <c r="AJ225" s="84" t="str">
        <f t="shared" si="181"/>
        <v>Ja, 30 studiepoeng</v>
      </c>
      <c r="AK225" s="99" t="str">
        <f t="shared" si="182"/>
        <v>-</v>
      </c>
      <c r="AL225" s="139"/>
      <c r="AM225" s="82" t="str">
        <f>CONCATENATE("Studiepoeng relevant for: ",'Undervisning i fag med krav'!AL225)</f>
        <v xml:space="preserve">Studiepoeng relevant for: </v>
      </c>
      <c r="AN225" s="82" t="str">
        <f>IF('Undervisning i fag med krav'!AL225=0,"-",AM225)</f>
        <v>-</v>
      </c>
      <c r="AO225" s="136"/>
      <c r="AP225" s="84" t="b">
        <f>OR(AO225='Krav etter opplæringslova'!$B$27,AO225='Krav etter opplæringslova'!$B$30,AO225='Krav etter opplæringslova'!$B$31,AO225='Krav etter opplæringslova'!$B$34)</f>
        <v>0</v>
      </c>
      <c r="AQ225" s="84" t="str">
        <f t="shared" si="183"/>
        <v>-</v>
      </c>
      <c r="AR225" s="84">
        <f t="shared" si="184"/>
        <v>30</v>
      </c>
      <c r="AS225" s="78">
        <f t="shared" si="185"/>
        <v>30</v>
      </c>
      <c r="AT225" s="78" t="str">
        <f t="shared" si="186"/>
        <v>Ja, 30 studiepoeng</v>
      </c>
      <c r="AU225" s="84" t="str">
        <f t="shared" si="187"/>
        <v>Ja, 30 studiepoeng</v>
      </c>
      <c r="AV225" s="99" t="str">
        <f t="shared" si="188"/>
        <v>-</v>
      </c>
      <c r="AW225" s="142"/>
      <c r="AX225" s="82" t="str">
        <f>CONCATENATE("Studiepoeng relevant for: ",'Undervisning i fag med krav'!AW225)</f>
        <v xml:space="preserve">Studiepoeng relevant for: </v>
      </c>
      <c r="AY225" s="82" t="str">
        <f>IF('Undervisning i fag med krav'!AW225=0,"-",AX225)</f>
        <v>-</v>
      </c>
      <c r="AZ225" s="136"/>
      <c r="BA225" s="84" t="b">
        <f>OR(AZ225='Krav etter opplæringslova'!$B$27,AZ225='Krav etter opplæringslova'!$B$30,AZ225='Krav etter opplæringslova'!$B$31,AZ225='Krav etter opplæringslova'!$B$34)</f>
        <v>0</v>
      </c>
      <c r="BB225" s="84" t="str">
        <f t="shared" si="189"/>
        <v>-</v>
      </c>
      <c r="BC225" s="84">
        <f t="shared" si="190"/>
        <v>30</v>
      </c>
      <c r="BD225" s="78">
        <f t="shared" si="191"/>
        <v>30</v>
      </c>
      <c r="BE225" s="78" t="str">
        <f t="shared" si="192"/>
        <v>Ja, 30 studiepoeng</v>
      </c>
      <c r="BF225" s="84" t="str">
        <f t="shared" si="193"/>
        <v>Ja, 30 studiepoeng</v>
      </c>
      <c r="BG225" s="99" t="str">
        <f t="shared" si="194"/>
        <v>-</v>
      </c>
      <c r="BH225" s="139"/>
      <c r="BI225" s="82" t="str">
        <f>CONCATENATE("Studiepoeng relevant for: ",'Undervisning i fag med krav'!BH225)</f>
        <v xml:space="preserve">Studiepoeng relevant for: </v>
      </c>
      <c r="BJ225" s="82" t="str">
        <f>IF('Undervisning i fag med krav'!BH225=0,"-",BI225)</f>
        <v>-</v>
      </c>
      <c r="BK225" s="136"/>
      <c r="BL225" s="84" t="b">
        <f>OR(BK225='Krav etter opplæringslova'!$B$27,BK225='Krav etter opplæringslova'!$B$30,BK225='Krav etter opplæringslova'!$B$31,BK225='Krav etter opplæringslova'!$B$34)</f>
        <v>0</v>
      </c>
      <c r="BM225" s="84" t="str">
        <f t="shared" si="195"/>
        <v>-</v>
      </c>
      <c r="BN225" s="84">
        <f t="shared" si="196"/>
        <v>30</v>
      </c>
      <c r="BO225" s="78">
        <f t="shared" si="197"/>
        <v>30</v>
      </c>
      <c r="BP225" s="78" t="str">
        <f t="shared" si="198"/>
        <v>Ja, 30 studiepoeng</v>
      </c>
      <c r="BQ225" s="84" t="str">
        <f t="shared" si="199"/>
        <v>Ja, 30 studiepoeng</v>
      </c>
      <c r="BR225" s="101" t="str">
        <f t="shared" si="200"/>
        <v>-</v>
      </c>
      <c r="BS225" s="142"/>
      <c r="BT225" s="82" t="str">
        <f>CONCATENATE("Studiepoeng relevant for: ",'Undervisning i fag med krav'!BS225)</f>
        <v xml:space="preserve">Studiepoeng relevant for: </v>
      </c>
      <c r="BU225" s="82" t="str">
        <f>IF('Undervisning i fag med krav'!BS225=0,"-",BT225)</f>
        <v>-</v>
      </c>
      <c r="BV225" s="136"/>
      <c r="BW225" s="84" t="b">
        <f>OR(BV225='Krav etter opplæringslova'!$B$27,BV225='Krav etter opplæringslova'!$B$30,BV225='Krav etter opplæringslova'!$B$31,BV225='Krav etter opplæringslova'!$B$34)</f>
        <v>0</v>
      </c>
      <c r="BX225" s="84" t="str">
        <f t="shared" si="201"/>
        <v>-</v>
      </c>
      <c r="BY225" s="84">
        <f t="shared" si="202"/>
        <v>30</v>
      </c>
      <c r="BZ225" s="78">
        <f t="shared" si="203"/>
        <v>30</v>
      </c>
      <c r="CA225" s="78" t="str">
        <f t="shared" si="204"/>
        <v>Ja, 30 studiepoeng</v>
      </c>
      <c r="CB225" s="84" t="str">
        <f t="shared" si="205"/>
        <v>Ja, 30 studiepoeng</v>
      </c>
      <c r="CC225" s="101" t="str">
        <f t="shared" si="206"/>
        <v>-</v>
      </c>
      <c r="CD225" s="142"/>
      <c r="CE225" s="82" t="str">
        <f>CONCATENATE("Studiepoeng relevant for: ",'Undervisning i fag med krav'!CD225)</f>
        <v xml:space="preserve">Studiepoeng relevant for: </v>
      </c>
      <c r="CF225" s="82" t="str">
        <f>IF('Undervisning i fag med krav'!CD225=0,"-",CE225)</f>
        <v>-</v>
      </c>
      <c r="CG225" s="136"/>
      <c r="CH225" s="84" t="b">
        <f>OR(CG225='Krav etter opplæringslova'!$B$27,CG225='Krav etter opplæringslova'!$B$30,CG225='Krav etter opplæringslova'!$B$31,CG225='Krav etter opplæringslova'!$B$34)</f>
        <v>0</v>
      </c>
      <c r="CI225" s="84" t="str">
        <f t="shared" si="207"/>
        <v>-</v>
      </c>
      <c r="CJ225" s="84">
        <f t="shared" si="208"/>
        <v>30</v>
      </c>
      <c r="CK225" s="78">
        <f t="shared" si="209"/>
        <v>30</v>
      </c>
      <c r="CL225" s="78" t="str">
        <f t="shared" si="210"/>
        <v>Ja, 30 studiepoeng</v>
      </c>
      <c r="CM225" s="84" t="str">
        <f t="shared" si="211"/>
        <v>Ja, 30 studiepoeng</v>
      </c>
      <c r="CN225" s="106" t="str">
        <f t="shared" si="212"/>
        <v>-</v>
      </c>
      <c r="CO225" s="44"/>
      <c r="CP225" s="45"/>
    </row>
    <row r="226" spans="1:94" s="51" customFormat="1" ht="28.5" x14ac:dyDescent="0.2">
      <c r="A226" s="49">
        <f>'Formell utdanning'!A226</f>
        <v>0</v>
      </c>
      <c r="B226" s="50">
        <f>'Formell utdanning'!B226</f>
        <v>0</v>
      </c>
      <c r="C226" s="94" t="str">
        <f t="shared" si="213"/>
        <v>-</v>
      </c>
      <c r="D226" s="95" t="str">
        <f t="shared" si="214"/>
        <v>-</v>
      </c>
      <c r="E226" s="133"/>
      <c r="F226" s="55" t="str">
        <f>CONCATENATE("Studiepoeng relevant for: ",'Undervisning i fag med krav'!E226)</f>
        <v xml:space="preserve">Studiepoeng relevant for: </v>
      </c>
      <c r="G226" s="82" t="str">
        <f>IF('Undervisning i fag med krav'!E226=0,"-",F226)</f>
        <v>-</v>
      </c>
      <c r="H226" s="136"/>
      <c r="I226" s="84" t="b">
        <f>OR(H226='Krav etter opplæringslova'!$B$27,H226='Krav etter opplæringslova'!$B$30,H226='Krav etter opplæringslova'!$B$31,H226='Krav etter opplæringslova'!$B$34)</f>
        <v>0</v>
      </c>
      <c r="J226" s="84" t="str">
        <f t="shared" si="215"/>
        <v>-</v>
      </c>
      <c r="K226" s="84">
        <f t="shared" si="216"/>
        <v>30</v>
      </c>
      <c r="L226" s="78">
        <f t="shared" si="217"/>
        <v>30</v>
      </c>
      <c r="M226" s="78" t="str">
        <f t="shared" si="170"/>
        <v>Ja, 30 studiepoeng</v>
      </c>
      <c r="N226" s="84" t="str">
        <f t="shared" si="218"/>
        <v>Ja, 30 studiepoeng</v>
      </c>
      <c r="O226" s="99" t="str">
        <f t="shared" si="219"/>
        <v>-</v>
      </c>
      <c r="P226" s="139"/>
      <c r="Q226" s="82" t="str">
        <f>CONCATENATE("Studiepoeng relevant for: ",'Undervisning i fag med krav'!P226)</f>
        <v xml:space="preserve">Studiepoeng relevant for: </v>
      </c>
      <c r="R226" s="82" t="str">
        <f>IF('Undervisning i fag med krav'!P226=0,"-",Q226)</f>
        <v>-</v>
      </c>
      <c r="S226" s="136"/>
      <c r="T226" s="84" t="b">
        <f>OR(S226='Krav etter opplæringslova'!$B$27,S226='Krav etter opplæringslova'!$B$30,S226='Krav etter opplæringslova'!$B$31,S226='Krav etter opplæringslova'!$B$34)</f>
        <v>0</v>
      </c>
      <c r="U226" s="84" t="str">
        <f t="shared" si="171"/>
        <v>-</v>
      </c>
      <c r="V226" s="84">
        <f t="shared" si="172"/>
        <v>30</v>
      </c>
      <c r="W226" s="78">
        <f t="shared" si="173"/>
        <v>30</v>
      </c>
      <c r="X226" s="78" t="str">
        <f t="shared" si="174"/>
        <v>Ja, 30 studiepoeng</v>
      </c>
      <c r="Y226" s="84" t="str">
        <f t="shared" si="175"/>
        <v>Ja, 30 studiepoeng</v>
      </c>
      <c r="Z226" s="99" t="str">
        <f t="shared" si="176"/>
        <v>-</v>
      </c>
      <c r="AA226" s="142"/>
      <c r="AB226" s="82" t="str">
        <f>CONCATENATE("Studiepoeng relevant for: ",'Undervisning i fag med krav'!AA226)</f>
        <v xml:space="preserve">Studiepoeng relevant for: </v>
      </c>
      <c r="AC226" s="82" t="str">
        <f>IF('Undervisning i fag med krav'!AA226=0,"-",AB226)</f>
        <v>-</v>
      </c>
      <c r="AD226" s="136"/>
      <c r="AE226" s="84" t="b">
        <f>OR(AD226='Krav etter opplæringslova'!$B$27,AD226='Krav etter opplæringslova'!$B$30,AD226='Krav etter opplæringslova'!$B$31,AD226='Krav etter opplæringslova'!$B$34)</f>
        <v>0</v>
      </c>
      <c r="AF226" s="84" t="str">
        <f t="shared" si="177"/>
        <v>-</v>
      </c>
      <c r="AG226" s="84">
        <f t="shared" si="178"/>
        <v>30</v>
      </c>
      <c r="AH226" s="78">
        <f t="shared" si="179"/>
        <v>30</v>
      </c>
      <c r="AI226" s="78" t="str">
        <f t="shared" si="180"/>
        <v>Ja, 30 studiepoeng</v>
      </c>
      <c r="AJ226" s="84" t="str">
        <f t="shared" si="181"/>
        <v>Ja, 30 studiepoeng</v>
      </c>
      <c r="AK226" s="99" t="str">
        <f t="shared" si="182"/>
        <v>-</v>
      </c>
      <c r="AL226" s="139"/>
      <c r="AM226" s="82" t="str">
        <f>CONCATENATE("Studiepoeng relevant for: ",'Undervisning i fag med krav'!AL226)</f>
        <v xml:space="preserve">Studiepoeng relevant for: </v>
      </c>
      <c r="AN226" s="82" t="str">
        <f>IF('Undervisning i fag med krav'!AL226=0,"-",AM226)</f>
        <v>-</v>
      </c>
      <c r="AO226" s="136"/>
      <c r="AP226" s="84" t="b">
        <f>OR(AO226='Krav etter opplæringslova'!$B$27,AO226='Krav etter opplæringslova'!$B$30,AO226='Krav etter opplæringslova'!$B$31,AO226='Krav etter opplæringslova'!$B$34)</f>
        <v>0</v>
      </c>
      <c r="AQ226" s="84" t="str">
        <f t="shared" si="183"/>
        <v>-</v>
      </c>
      <c r="AR226" s="84">
        <f t="shared" si="184"/>
        <v>30</v>
      </c>
      <c r="AS226" s="78">
        <f t="shared" si="185"/>
        <v>30</v>
      </c>
      <c r="AT226" s="78" t="str">
        <f t="shared" si="186"/>
        <v>Ja, 30 studiepoeng</v>
      </c>
      <c r="AU226" s="84" t="str">
        <f t="shared" si="187"/>
        <v>Ja, 30 studiepoeng</v>
      </c>
      <c r="AV226" s="99" t="str">
        <f t="shared" si="188"/>
        <v>-</v>
      </c>
      <c r="AW226" s="142"/>
      <c r="AX226" s="82" t="str">
        <f>CONCATENATE("Studiepoeng relevant for: ",'Undervisning i fag med krav'!AW226)</f>
        <v xml:space="preserve">Studiepoeng relevant for: </v>
      </c>
      <c r="AY226" s="82" t="str">
        <f>IF('Undervisning i fag med krav'!AW226=0,"-",AX226)</f>
        <v>-</v>
      </c>
      <c r="AZ226" s="136"/>
      <c r="BA226" s="84" t="b">
        <f>OR(AZ226='Krav etter opplæringslova'!$B$27,AZ226='Krav etter opplæringslova'!$B$30,AZ226='Krav etter opplæringslova'!$B$31,AZ226='Krav etter opplæringslova'!$B$34)</f>
        <v>0</v>
      </c>
      <c r="BB226" s="84" t="str">
        <f t="shared" si="189"/>
        <v>-</v>
      </c>
      <c r="BC226" s="84">
        <f t="shared" si="190"/>
        <v>30</v>
      </c>
      <c r="BD226" s="78">
        <f t="shared" si="191"/>
        <v>30</v>
      </c>
      <c r="BE226" s="78" t="str">
        <f t="shared" si="192"/>
        <v>Ja, 30 studiepoeng</v>
      </c>
      <c r="BF226" s="84" t="str">
        <f t="shared" si="193"/>
        <v>Ja, 30 studiepoeng</v>
      </c>
      <c r="BG226" s="99" t="str">
        <f t="shared" si="194"/>
        <v>-</v>
      </c>
      <c r="BH226" s="139"/>
      <c r="BI226" s="82" t="str">
        <f>CONCATENATE("Studiepoeng relevant for: ",'Undervisning i fag med krav'!BH226)</f>
        <v xml:space="preserve">Studiepoeng relevant for: </v>
      </c>
      <c r="BJ226" s="82" t="str">
        <f>IF('Undervisning i fag med krav'!BH226=0,"-",BI226)</f>
        <v>-</v>
      </c>
      <c r="BK226" s="136"/>
      <c r="BL226" s="84" t="b">
        <f>OR(BK226='Krav etter opplæringslova'!$B$27,BK226='Krav etter opplæringslova'!$B$30,BK226='Krav etter opplæringslova'!$B$31,BK226='Krav etter opplæringslova'!$B$34)</f>
        <v>0</v>
      </c>
      <c r="BM226" s="84" t="str">
        <f t="shared" si="195"/>
        <v>-</v>
      </c>
      <c r="BN226" s="84">
        <f t="shared" si="196"/>
        <v>30</v>
      </c>
      <c r="BO226" s="78">
        <f t="shared" si="197"/>
        <v>30</v>
      </c>
      <c r="BP226" s="78" t="str">
        <f t="shared" si="198"/>
        <v>Ja, 30 studiepoeng</v>
      </c>
      <c r="BQ226" s="84" t="str">
        <f t="shared" si="199"/>
        <v>Ja, 30 studiepoeng</v>
      </c>
      <c r="BR226" s="101" t="str">
        <f t="shared" si="200"/>
        <v>-</v>
      </c>
      <c r="BS226" s="142"/>
      <c r="BT226" s="82" t="str">
        <f>CONCATENATE("Studiepoeng relevant for: ",'Undervisning i fag med krav'!BS226)</f>
        <v xml:space="preserve">Studiepoeng relevant for: </v>
      </c>
      <c r="BU226" s="82" t="str">
        <f>IF('Undervisning i fag med krav'!BS226=0,"-",BT226)</f>
        <v>-</v>
      </c>
      <c r="BV226" s="136"/>
      <c r="BW226" s="84" t="b">
        <f>OR(BV226='Krav etter opplæringslova'!$B$27,BV226='Krav etter opplæringslova'!$B$30,BV226='Krav etter opplæringslova'!$B$31,BV226='Krav etter opplæringslova'!$B$34)</f>
        <v>0</v>
      </c>
      <c r="BX226" s="84" t="str">
        <f t="shared" si="201"/>
        <v>-</v>
      </c>
      <c r="BY226" s="84">
        <f t="shared" si="202"/>
        <v>30</v>
      </c>
      <c r="BZ226" s="78">
        <f t="shared" si="203"/>
        <v>30</v>
      </c>
      <c r="CA226" s="78" t="str">
        <f t="shared" si="204"/>
        <v>Ja, 30 studiepoeng</v>
      </c>
      <c r="CB226" s="84" t="str">
        <f t="shared" si="205"/>
        <v>Ja, 30 studiepoeng</v>
      </c>
      <c r="CC226" s="101" t="str">
        <f t="shared" si="206"/>
        <v>-</v>
      </c>
      <c r="CD226" s="142"/>
      <c r="CE226" s="82" t="str">
        <f>CONCATENATE("Studiepoeng relevant for: ",'Undervisning i fag med krav'!CD226)</f>
        <v xml:space="preserve">Studiepoeng relevant for: </v>
      </c>
      <c r="CF226" s="82" t="str">
        <f>IF('Undervisning i fag med krav'!CD226=0,"-",CE226)</f>
        <v>-</v>
      </c>
      <c r="CG226" s="136"/>
      <c r="CH226" s="84" t="b">
        <f>OR(CG226='Krav etter opplæringslova'!$B$27,CG226='Krav etter opplæringslova'!$B$30,CG226='Krav etter opplæringslova'!$B$31,CG226='Krav etter opplæringslova'!$B$34)</f>
        <v>0</v>
      </c>
      <c r="CI226" s="84" t="str">
        <f t="shared" si="207"/>
        <v>-</v>
      </c>
      <c r="CJ226" s="84">
        <f t="shared" si="208"/>
        <v>30</v>
      </c>
      <c r="CK226" s="78">
        <f t="shared" si="209"/>
        <v>30</v>
      </c>
      <c r="CL226" s="78" t="str">
        <f t="shared" si="210"/>
        <v>Ja, 30 studiepoeng</v>
      </c>
      <c r="CM226" s="84" t="str">
        <f t="shared" si="211"/>
        <v>Ja, 30 studiepoeng</v>
      </c>
      <c r="CN226" s="106" t="str">
        <f t="shared" si="212"/>
        <v>-</v>
      </c>
      <c r="CO226" s="44"/>
      <c r="CP226" s="45"/>
    </row>
    <row r="227" spans="1:94" s="51" customFormat="1" ht="28.5" x14ac:dyDescent="0.2">
      <c r="A227" s="49">
        <f>'Formell utdanning'!A227</f>
        <v>0</v>
      </c>
      <c r="B227" s="50">
        <f>'Formell utdanning'!B227</f>
        <v>0</v>
      </c>
      <c r="C227" s="94" t="str">
        <f t="shared" si="213"/>
        <v>-</v>
      </c>
      <c r="D227" s="95" t="str">
        <f t="shared" si="214"/>
        <v>-</v>
      </c>
      <c r="E227" s="133"/>
      <c r="F227" s="55" t="str">
        <f>CONCATENATE("Studiepoeng relevant for: ",'Undervisning i fag med krav'!E227)</f>
        <v xml:space="preserve">Studiepoeng relevant for: </v>
      </c>
      <c r="G227" s="82" t="str">
        <f>IF('Undervisning i fag med krav'!E227=0,"-",F227)</f>
        <v>-</v>
      </c>
      <c r="H227" s="136"/>
      <c r="I227" s="84" t="b">
        <f>OR(H227='Krav etter opplæringslova'!$B$27,H227='Krav etter opplæringslova'!$B$30,H227='Krav etter opplæringslova'!$B$31,H227='Krav etter opplæringslova'!$B$34)</f>
        <v>0</v>
      </c>
      <c r="J227" s="84" t="str">
        <f t="shared" si="215"/>
        <v>-</v>
      </c>
      <c r="K227" s="84">
        <f t="shared" si="216"/>
        <v>30</v>
      </c>
      <c r="L227" s="78">
        <f t="shared" si="217"/>
        <v>30</v>
      </c>
      <c r="M227" s="78" t="str">
        <f t="shared" si="170"/>
        <v>Ja, 30 studiepoeng</v>
      </c>
      <c r="N227" s="84" t="str">
        <f t="shared" si="218"/>
        <v>Ja, 30 studiepoeng</v>
      </c>
      <c r="O227" s="99" t="str">
        <f t="shared" si="219"/>
        <v>-</v>
      </c>
      <c r="P227" s="139"/>
      <c r="Q227" s="82" t="str">
        <f>CONCATENATE("Studiepoeng relevant for: ",'Undervisning i fag med krav'!P227)</f>
        <v xml:space="preserve">Studiepoeng relevant for: </v>
      </c>
      <c r="R227" s="82" t="str">
        <f>IF('Undervisning i fag med krav'!P227=0,"-",Q227)</f>
        <v>-</v>
      </c>
      <c r="S227" s="136"/>
      <c r="T227" s="84" t="b">
        <f>OR(S227='Krav etter opplæringslova'!$B$27,S227='Krav etter opplæringslova'!$B$30,S227='Krav etter opplæringslova'!$B$31,S227='Krav etter opplæringslova'!$B$34)</f>
        <v>0</v>
      </c>
      <c r="U227" s="84" t="str">
        <f t="shared" si="171"/>
        <v>-</v>
      </c>
      <c r="V227" s="84">
        <f t="shared" si="172"/>
        <v>30</v>
      </c>
      <c r="W227" s="78">
        <f t="shared" si="173"/>
        <v>30</v>
      </c>
      <c r="X227" s="78" t="str">
        <f t="shared" si="174"/>
        <v>Ja, 30 studiepoeng</v>
      </c>
      <c r="Y227" s="84" t="str">
        <f t="shared" si="175"/>
        <v>Ja, 30 studiepoeng</v>
      </c>
      <c r="Z227" s="99" t="str">
        <f t="shared" si="176"/>
        <v>-</v>
      </c>
      <c r="AA227" s="142"/>
      <c r="AB227" s="82" t="str">
        <f>CONCATENATE("Studiepoeng relevant for: ",'Undervisning i fag med krav'!AA227)</f>
        <v xml:space="preserve">Studiepoeng relevant for: </v>
      </c>
      <c r="AC227" s="82" t="str">
        <f>IF('Undervisning i fag med krav'!AA227=0,"-",AB227)</f>
        <v>-</v>
      </c>
      <c r="AD227" s="136"/>
      <c r="AE227" s="84" t="b">
        <f>OR(AD227='Krav etter opplæringslova'!$B$27,AD227='Krav etter opplæringslova'!$B$30,AD227='Krav etter opplæringslova'!$B$31,AD227='Krav etter opplæringslova'!$B$34)</f>
        <v>0</v>
      </c>
      <c r="AF227" s="84" t="str">
        <f t="shared" si="177"/>
        <v>-</v>
      </c>
      <c r="AG227" s="84">
        <f t="shared" si="178"/>
        <v>30</v>
      </c>
      <c r="AH227" s="78">
        <f t="shared" si="179"/>
        <v>30</v>
      </c>
      <c r="AI227" s="78" t="str">
        <f t="shared" si="180"/>
        <v>Ja, 30 studiepoeng</v>
      </c>
      <c r="AJ227" s="84" t="str">
        <f t="shared" si="181"/>
        <v>Ja, 30 studiepoeng</v>
      </c>
      <c r="AK227" s="99" t="str">
        <f t="shared" si="182"/>
        <v>-</v>
      </c>
      <c r="AL227" s="139"/>
      <c r="AM227" s="82" t="str">
        <f>CONCATENATE("Studiepoeng relevant for: ",'Undervisning i fag med krav'!AL227)</f>
        <v xml:space="preserve">Studiepoeng relevant for: </v>
      </c>
      <c r="AN227" s="82" t="str">
        <f>IF('Undervisning i fag med krav'!AL227=0,"-",AM227)</f>
        <v>-</v>
      </c>
      <c r="AO227" s="136"/>
      <c r="AP227" s="84" t="b">
        <f>OR(AO227='Krav etter opplæringslova'!$B$27,AO227='Krav etter opplæringslova'!$B$30,AO227='Krav etter opplæringslova'!$B$31,AO227='Krav etter opplæringslova'!$B$34)</f>
        <v>0</v>
      </c>
      <c r="AQ227" s="84" t="str">
        <f t="shared" si="183"/>
        <v>-</v>
      </c>
      <c r="AR227" s="84">
        <f t="shared" si="184"/>
        <v>30</v>
      </c>
      <c r="AS227" s="78">
        <f t="shared" si="185"/>
        <v>30</v>
      </c>
      <c r="AT227" s="78" t="str">
        <f t="shared" si="186"/>
        <v>Ja, 30 studiepoeng</v>
      </c>
      <c r="AU227" s="84" t="str">
        <f t="shared" si="187"/>
        <v>Ja, 30 studiepoeng</v>
      </c>
      <c r="AV227" s="99" t="str">
        <f t="shared" si="188"/>
        <v>-</v>
      </c>
      <c r="AW227" s="142"/>
      <c r="AX227" s="82" t="str">
        <f>CONCATENATE("Studiepoeng relevant for: ",'Undervisning i fag med krav'!AW227)</f>
        <v xml:space="preserve">Studiepoeng relevant for: </v>
      </c>
      <c r="AY227" s="82" t="str">
        <f>IF('Undervisning i fag med krav'!AW227=0,"-",AX227)</f>
        <v>-</v>
      </c>
      <c r="AZ227" s="136"/>
      <c r="BA227" s="84" t="b">
        <f>OR(AZ227='Krav etter opplæringslova'!$B$27,AZ227='Krav etter opplæringslova'!$B$30,AZ227='Krav etter opplæringslova'!$B$31,AZ227='Krav etter opplæringslova'!$B$34)</f>
        <v>0</v>
      </c>
      <c r="BB227" s="84" t="str">
        <f t="shared" si="189"/>
        <v>-</v>
      </c>
      <c r="BC227" s="84">
        <f t="shared" si="190"/>
        <v>30</v>
      </c>
      <c r="BD227" s="78">
        <f t="shared" si="191"/>
        <v>30</v>
      </c>
      <c r="BE227" s="78" t="str">
        <f t="shared" si="192"/>
        <v>Ja, 30 studiepoeng</v>
      </c>
      <c r="BF227" s="84" t="str">
        <f t="shared" si="193"/>
        <v>Ja, 30 studiepoeng</v>
      </c>
      <c r="BG227" s="99" t="str">
        <f t="shared" si="194"/>
        <v>-</v>
      </c>
      <c r="BH227" s="139"/>
      <c r="BI227" s="82" t="str">
        <f>CONCATENATE("Studiepoeng relevant for: ",'Undervisning i fag med krav'!BH227)</f>
        <v xml:space="preserve">Studiepoeng relevant for: </v>
      </c>
      <c r="BJ227" s="82" t="str">
        <f>IF('Undervisning i fag med krav'!BH227=0,"-",BI227)</f>
        <v>-</v>
      </c>
      <c r="BK227" s="136"/>
      <c r="BL227" s="84" t="b">
        <f>OR(BK227='Krav etter opplæringslova'!$B$27,BK227='Krav etter opplæringslova'!$B$30,BK227='Krav etter opplæringslova'!$B$31,BK227='Krav etter opplæringslova'!$B$34)</f>
        <v>0</v>
      </c>
      <c r="BM227" s="84" t="str">
        <f t="shared" si="195"/>
        <v>-</v>
      </c>
      <c r="BN227" s="84">
        <f t="shared" si="196"/>
        <v>30</v>
      </c>
      <c r="BO227" s="78">
        <f t="shared" si="197"/>
        <v>30</v>
      </c>
      <c r="BP227" s="78" t="str">
        <f t="shared" si="198"/>
        <v>Ja, 30 studiepoeng</v>
      </c>
      <c r="BQ227" s="84" t="str">
        <f t="shared" si="199"/>
        <v>Ja, 30 studiepoeng</v>
      </c>
      <c r="BR227" s="101" t="str">
        <f t="shared" si="200"/>
        <v>-</v>
      </c>
      <c r="BS227" s="142"/>
      <c r="BT227" s="82" t="str">
        <f>CONCATENATE("Studiepoeng relevant for: ",'Undervisning i fag med krav'!BS227)</f>
        <v xml:space="preserve">Studiepoeng relevant for: </v>
      </c>
      <c r="BU227" s="82" t="str">
        <f>IF('Undervisning i fag med krav'!BS227=0,"-",BT227)</f>
        <v>-</v>
      </c>
      <c r="BV227" s="136"/>
      <c r="BW227" s="84" t="b">
        <f>OR(BV227='Krav etter opplæringslova'!$B$27,BV227='Krav etter opplæringslova'!$B$30,BV227='Krav etter opplæringslova'!$B$31,BV227='Krav etter opplæringslova'!$B$34)</f>
        <v>0</v>
      </c>
      <c r="BX227" s="84" t="str">
        <f t="shared" si="201"/>
        <v>-</v>
      </c>
      <c r="BY227" s="84">
        <f t="shared" si="202"/>
        <v>30</v>
      </c>
      <c r="BZ227" s="78">
        <f t="shared" si="203"/>
        <v>30</v>
      </c>
      <c r="CA227" s="78" t="str">
        <f t="shared" si="204"/>
        <v>Ja, 30 studiepoeng</v>
      </c>
      <c r="CB227" s="84" t="str">
        <f t="shared" si="205"/>
        <v>Ja, 30 studiepoeng</v>
      </c>
      <c r="CC227" s="101" t="str">
        <f t="shared" si="206"/>
        <v>-</v>
      </c>
      <c r="CD227" s="142"/>
      <c r="CE227" s="82" t="str">
        <f>CONCATENATE("Studiepoeng relevant for: ",'Undervisning i fag med krav'!CD227)</f>
        <v xml:space="preserve">Studiepoeng relevant for: </v>
      </c>
      <c r="CF227" s="82" t="str">
        <f>IF('Undervisning i fag med krav'!CD227=0,"-",CE227)</f>
        <v>-</v>
      </c>
      <c r="CG227" s="136"/>
      <c r="CH227" s="84" t="b">
        <f>OR(CG227='Krav etter opplæringslova'!$B$27,CG227='Krav etter opplæringslova'!$B$30,CG227='Krav etter opplæringslova'!$B$31,CG227='Krav etter opplæringslova'!$B$34)</f>
        <v>0</v>
      </c>
      <c r="CI227" s="84" t="str">
        <f t="shared" si="207"/>
        <v>-</v>
      </c>
      <c r="CJ227" s="84">
        <f t="shared" si="208"/>
        <v>30</v>
      </c>
      <c r="CK227" s="78">
        <f t="shared" si="209"/>
        <v>30</v>
      </c>
      <c r="CL227" s="78" t="str">
        <f t="shared" si="210"/>
        <v>Ja, 30 studiepoeng</v>
      </c>
      <c r="CM227" s="84" t="str">
        <f t="shared" si="211"/>
        <v>Ja, 30 studiepoeng</v>
      </c>
      <c r="CN227" s="106" t="str">
        <f t="shared" si="212"/>
        <v>-</v>
      </c>
      <c r="CO227" s="44"/>
      <c r="CP227" s="45"/>
    </row>
    <row r="228" spans="1:94" s="51" customFormat="1" ht="28.5" x14ac:dyDescent="0.2">
      <c r="A228" s="49">
        <f>'Formell utdanning'!A228</f>
        <v>0</v>
      </c>
      <c r="B228" s="50">
        <f>'Formell utdanning'!B228</f>
        <v>0</v>
      </c>
      <c r="C228" s="94" t="str">
        <f t="shared" si="213"/>
        <v>-</v>
      </c>
      <c r="D228" s="95" t="str">
        <f t="shared" si="214"/>
        <v>-</v>
      </c>
      <c r="E228" s="133"/>
      <c r="F228" s="55" t="str">
        <f>CONCATENATE("Studiepoeng relevant for: ",'Undervisning i fag med krav'!E228)</f>
        <v xml:space="preserve">Studiepoeng relevant for: </v>
      </c>
      <c r="G228" s="82" t="str">
        <f>IF('Undervisning i fag med krav'!E228=0,"-",F228)</f>
        <v>-</v>
      </c>
      <c r="H228" s="136"/>
      <c r="I228" s="84" t="b">
        <f>OR(H228='Krav etter opplæringslova'!$B$27,H228='Krav etter opplæringslova'!$B$30,H228='Krav etter opplæringslova'!$B$31,H228='Krav etter opplæringslova'!$B$34)</f>
        <v>0</v>
      </c>
      <c r="J228" s="84" t="str">
        <f t="shared" si="215"/>
        <v>-</v>
      </c>
      <c r="K228" s="84">
        <f t="shared" si="216"/>
        <v>30</v>
      </c>
      <c r="L228" s="78">
        <f t="shared" si="217"/>
        <v>30</v>
      </c>
      <c r="M228" s="78" t="str">
        <f t="shared" si="170"/>
        <v>Ja, 30 studiepoeng</v>
      </c>
      <c r="N228" s="84" t="str">
        <f t="shared" si="218"/>
        <v>Ja, 30 studiepoeng</v>
      </c>
      <c r="O228" s="99" t="str">
        <f t="shared" si="219"/>
        <v>-</v>
      </c>
      <c r="P228" s="139"/>
      <c r="Q228" s="82" t="str">
        <f>CONCATENATE("Studiepoeng relevant for: ",'Undervisning i fag med krav'!P228)</f>
        <v xml:space="preserve">Studiepoeng relevant for: </v>
      </c>
      <c r="R228" s="82" t="str">
        <f>IF('Undervisning i fag med krav'!P228=0,"-",Q228)</f>
        <v>-</v>
      </c>
      <c r="S228" s="136"/>
      <c r="T228" s="84" t="b">
        <f>OR(S228='Krav etter opplæringslova'!$B$27,S228='Krav etter opplæringslova'!$B$30,S228='Krav etter opplæringslova'!$B$31,S228='Krav etter opplæringslova'!$B$34)</f>
        <v>0</v>
      </c>
      <c r="U228" s="84" t="str">
        <f t="shared" si="171"/>
        <v>-</v>
      </c>
      <c r="V228" s="84">
        <f t="shared" si="172"/>
        <v>30</v>
      </c>
      <c r="W228" s="78">
        <f t="shared" si="173"/>
        <v>30</v>
      </c>
      <c r="X228" s="78" t="str">
        <f t="shared" si="174"/>
        <v>Ja, 30 studiepoeng</v>
      </c>
      <c r="Y228" s="84" t="str">
        <f t="shared" si="175"/>
        <v>Ja, 30 studiepoeng</v>
      </c>
      <c r="Z228" s="99" t="str">
        <f t="shared" si="176"/>
        <v>-</v>
      </c>
      <c r="AA228" s="142"/>
      <c r="AB228" s="82" t="str">
        <f>CONCATENATE("Studiepoeng relevant for: ",'Undervisning i fag med krav'!AA228)</f>
        <v xml:space="preserve">Studiepoeng relevant for: </v>
      </c>
      <c r="AC228" s="82" t="str">
        <f>IF('Undervisning i fag med krav'!AA228=0,"-",AB228)</f>
        <v>-</v>
      </c>
      <c r="AD228" s="136"/>
      <c r="AE228" s="84" t="b">
        <f>OR(AD228='Krav etter opplæringslova'!$B$27,AD228='Krav etter opplæringslova'!$B$30,AD228='Krav etter opplæringslova'!$B$31,AD228='Krav etter opplæringslova'!$B$34)</f>
        <v>0</v>
      </c>
      <c r="AF228" s="84" t="str">
        <f t="shared" si="177"/>
        <v>-</v>
      </c>
      <c r="AG228" s="84">
        <f t="shared" si="178"/>
        <v>30</v>
      </c>
      <c r="AH228" s="78">
        <f t="shared" si="179"/>
        <v>30</v>
      </c>
      <c r="AI228" s="78" t="str">
        <f t="shared" si="180"/>
        <v>Ja, 30 studiepoeng</v>
      </c>
      <c r="AJ228" s="84" t="str">
        <f t="shared" si="181"/>
        <v>Ja, 30 studiepoeng</v>
      </c>
      <c r="AK228" s="99" t="str">
        <f t="shared" si="182"/>
        <v>-</v>
      </c>
      <c r="AL228" s="139"/>
      <c r="AM228" s="82" t="str">
        <f>CONCATENATE("Studiepoeng relevant for: ",'Undervisning i fag med krav'!AL228)</f>
        <v xml:space="preserve">Studiepoeng relevant for: </v>
      </c>
      <c r="AN228" s="82" t="str">
        <f>IF('Undervisning i fag med krav'!AL228=0,"-",AM228)</f>
        <v>-</v>
      </c>
      <c r="AO228" s="136"/>
      <c r="AP228" s="84" t="b">
        <f>OR(AO228='Krav etter opplæringslova'!$B$27,AO228='Krav etter opplæringslova'!$B$30,AO228='Krav etter opplæringslova'!$B$31,AO228='Krav etter opplæringslova'!$B$34)</f>
        <v>0</v>
      </c>
      <c r="AQ228" s="84" t="str">
        <f t="shared" si="183"/>
        <v>-</v>
      </c>
      <c r="AR228" s="84">
        <f t="shared" si="184"/>
        <v>30</v>
      </c>
      <c r="AS228" s="78">
        <f t="shared" si="185"/>
        <v>30</v>
      </c>
      <c r="AT228" s="78" t="str">
        <f t="shared" si="186"/>
        <v>Ja, 30 studiepoeng</v>
      </c>
      <c r="AU228" s="84" t="str">
        <f t="shared" si="187"/>
        <v>Ja, 30 studiepoeng</v>
      </c>
      <c r="AV228" s="99" t="str">
        <f t="shared" si="188"/>
        <v>-</v>
      </c>
      <c r="AW228" s="142"/>
      <c r="AX228" s="82" t="str">
        <f>CONCATENATE("Studiepoeng relevant for: ",'Undervisning i fag med krav'!AW228)</f>
        <v xml:space="preserve">Studiepoeng relevant for: </v>
      </c>
      <c r="AY228" s="82" t="str">
        <f>IF('Undervisning i fag med krav'!AW228=0,"-",AX228)</f>
        <v>-</v>
      </c>
      <c r="AZ228" s="136"/>
      <c r="BA228" s="84" t="b">
        <f>OR(AZ228='Krav etter opplæringslova'!$B$27,AZ228='Krav etter opplæringslova'!$B$30,AZ228='Krav etter opplæringslova'!$B$31,AZ228='Krav etter opplæringslova'!$B$34)</f>
        <v>0</v>
      </c>
      <c r="BB228" s="84" t="str">
        <f t="shared" si="189"/>
        <v>-</v>
      </c>
      <c r="BC228" s="84">
        <f t="shared" si="190"/>
        <v>30</v>
      </c>
      <c r="BD228" s="78">
        <f t="shared" si="191"/>
        <v>30</v>
      </c>
      <c r="BE228" s="78" t="str">
        <f t="shared" si="192"/>
        <v>Ja, 30 studiepoeng</v>
      </c>
      <c r="BF228" s="84" t="str">
        <f t="shared" si="193"/>
        <v>Ja, 30 studiepoeng</v>
      </c>
      <c r="BG228" s="99" t="str">
        <f t="shared" si="194"/>
        <v>-</v>
      </c>
      <c r="BH228" s="139"/>
      <c r="BI228" s="82" t="str">
        <f>CONCATENATE("Studiepoeng relevant for: ",'Undervisning i fag med krav'!BH228)</f>
        <v xml:space="preserve">Studiepoeng relevant for: </v>
      </c>
      <c r="BJ228" s="82" t="str">
        <f>IF('Undervisning i fag med krav'!BH228=0,"-",BI228)</f>
        <v>-</v>
      </c>
      <c r="BK228" s="136"/>
      <c r="BL228" s="84" t="b">
        <f>OR(BK228='Krav etter opplæringslova'!$B$27,BK228='Krav etter opplæringslova'!$B$30,BK228='Krav etter opplæringslova'!$B$31,BK228='Krav etter opplæringslova'!$B$34)</f>
        <v>0</v>
      </c>
      <c r="BM228" s="84" t="str">
        <f t="shared" si="195"/>
        <v>-</v>
      </c>
      <c r="BN228" s="84">
        <f t="shared" si="196"/>
        <v>30</v>
      </c>
      <c r="BO228" s="78">
        <f t="shared" si="197"/>
        <v>30</v>
      </c>
      <c r="BP228" s="78" t="str">
        <f t="shared" si="198"/>
        <v>Ja, 30 studiepoeng</v>
      </c>
      <c r="BQ228" s="84" t="str">
        <f t="shared" si="199"/>
        <v>Ja, 30 studiepoeng</v>
      </c>
      <c r="BR228" s="101" t="str">
        <f t="shared" si="200"/>
        <v>-</v>
      </c>
      <c r="BS228" s="142"/>
      <c r="BT228" s="82" t="str">
        <f>CONCATENATE("Studiepoeng relevant for: ",'Undervisning i fag med krav'!BS228)</f>
        <v xml:space="preserve">Studiepoeng relevant for: </v>
      </c>
      <c r="BU228" s="82" t="str">
        <f>IF('Undervisning i fag med krav'!BS228=0,"-",BT228)</f>
        <v>-</v>
      </c>
      <c r="BV228" s="136"/>
      <c r="BW228" s="84" t="b">
        <f>OR(BV228='Krav etter opplæringslova'!$B$27,BV228='Krav etter opplæringslova'!$B$30,BV228='Krav etter opplæringslova'!$B$31,BV228='Krav etter opplæringslova'!$B$34)</f>
        <v>0</v>
      </c>
      <c r="BX228" s="84" t="str">
        <f t="shared" si="201"/>
        <v>-</v>
      </c>
      <c r="BY228" s="84">
        <f t="shared" si="202"/>
        <v>30</v>
      </c>
      <c r="BZ228" s="78">
        <f t="shared" si="203"/>
        <v>30</v>
      </c>
      <c r="CA228" s="78" t="str">
        <f t="shared" si="204"/>
        <v>Ja, 30 studiepoeng</v>
      </c>
      <c r="CB228" s="84" t="str">
        <f t="shared" si="205"/>
        <v>Ja, 30 studiepoeng</v>
      </c>
      <c r="CC228" s="101" t="str">
        <f t="shared" si="206"/>
        <v>-</v>
      </c>
      <c r="CD228" s="142"/>
      <c r="CE228" s="82" t="str">
        <f>CONCATENATE("Studiepoeng relevant for: ",'Undervisning i fag med krav'!CD228)</f>
        <v xml:space="preserve">Studiepoeng relevant for: </v>
      </c>
      <c r="CF228" s="82" t="str">
        <f>IF('Undervisning i fag med krav'!CD228=0,"-",CE228)</f>
        <v>-</v>
      </c>
      <c r="CG228" s="136"/>
      <c r="CH228" s="84" t="b">
        <f>OR(CG228='Krav etter opplæringslova'!$B$27,CG228='Krav etter opplæringslova'!$B$30,CG228='Krav etter opplæringslova'!$B$31,CG228='Krav etter opplæringslova'!$B$34)</f>
        <v>0</v>
      </c>
      <c r="CI228" s="84" t="str">
        <f t="shared" si="207"/>
        <v>-</v>
      </c>
      <c r="CJ228" s="84">
        <f t="shared" si="208"/>
        <v>30</v>
      </c>
      <c r="CK228" s="78">
        <f t="shared" si="209"/>
        <v>30</v>
      </c>
      <c r="CL228" s="78" t="str">
        <f t="shared" si="210"/>
        <v>Ja, 30 studiepoeng</v>
      </c>
      <c r="CM228" s="84" t="str">
        <f t="shared" si="211"/>
        <v>Ja, 30 studiepoeng</v>
      </c>
      <c r="CN228" s="106" t="str">
        <f t="shared" si="212"/>
        <v>-</v>
      </c>
      <c r="CO228" s="44"/>
      <c r="CP228" s="45"/>
    </row>
    <row r="229" spans="1:94" s="51" customFormat="1" ht="28.5" x14ac:dyDescent="0.2">
      <c r="A229" s="49">
        <f>'Formell utdanning'!A229</f>
        <v>0</v>
      </c>
      <c r="B229" s="50">
        <f>'Formell utdanning'!B229</f>
        <v>0</v>
      </c>
      <c r="C229" s="94" t="str">
        <f t="shared" si="213"/>
        <v>-</v>
      </c>
      <c r="D229" s="95" t="str">
        <f t="shared" si="214"/>
        <v>-</v>
      </c>
      <c r="E229" s="133"/>
      <c r="F229" s="55" t="str">
        <f>CONCATENATE("Studiepoeng relevant for: ",'Undervisning i fag med krav'!E229)</f>
        <v xml:space="preserve">Studiepoeng relevant for: </v>
      </c>
      <c r="G229" s="82" t="str">
        <f>IF('Undervisning i fag med krav'!E229=0,"-",F229)</f>
        <v>-</v>
      </c>
      <c r="H229" s="136"/>
      <c r="I229" s="84" t="b">
        <f>OR(H229='Krav etter opplæringslova'!$B$27,H229='Krav etter opplæringslova'!$B$30,H229='Krav etter opplæringslova'!$B$31,H229='Krav etter opplæringslova'!$B$34)</f>
        <v>0</v>
      </c>
      <c r="J229" s="84" t="str">
        <f t="shared" si="215"/>
        <v>-</v>
      </c>
      <c r="K229" s="84">
        <f t="shared" si="216"/>
        <v>30</v>
      </c>
      <c r="L229" s="78">
        <f t="shared" si="217"/>
        <v>30</v>
      </c>
      <c r="M229" s="78" t="str">
        <f t="shared" si="170"/>
        <v>Ja, 30 studiepoeng</v>
      </c>
      <c r="N229" s="84" t="str">
        <f t="shared" si="218"/>
        <v>Ja, 30 studiepoeng</v>
      </c>
      <c r="O229" s="99" t="str">
        <f t="shared" si="219"/>
        <v>-</v>
      </c>
      <c r="P229" s="139"/>
      <c r="Q229" s="82" t="str">
        <f>CONCATENATE("Studiepoeng relevant for: ",'Undervisning i fag med krav'!P229)</f>
        <v xml:space="preserve">Studiepoeng relevant for: </v>
      </c>
      <c r="R229" s="82" t="str">
        <f>IF('Undervisning i fag med krav'!P229=0,"-",Q229)</f>
        <v>-</v>
      </c>
      <c r="S229" s="136"/>
      <c r="T229" s="84" t="b">
        <f>OR(S229='Krav etter opplæringslova'!$B$27,S229='Krav etter opplæringslova'!$B$30,S229='Krav etter opplæringslova'!$B$31,S229='Krav etter opplæringslova'!$B$34)</f>
        <v>0</v>
      </c>
      <c r="U229" s="84" t="str">
        <f t="shared" si="171"/>
        <v>-</v>
      </c>
      <c r="V229" s="84">
        <f t="shared" si="172"/>
        <v>30</v>
      </c>
      <c r="W229" s="78">
        <f t="shared" si="173"/>
        <v>30</v>
      </c>
      <c r="X229" s="78" t="str">
        <f t="shared" si="174"/>
        <v>Ja, 30 studiepoeng</v>
      </c>
      <c r="Y229" s="84" t="str">
        <f t="shared" si="175"/>
        <v>Ja, 30 studiepoeng</v>
      </c>
      <c r="Z229" s="99" t="str">
        <f t="shared" si="176"/>
        <v>-</v>
      </c>
      <c r="AA229" s="142"/>
      <c r="AB229" s="82" t="str">
        <f>CONCATENATE("Studiepoeng relevant for: ",'Undervisning i fag med krav'!AA229)</f>
        <v xml:space="preserve">Studiepoeng relevant for: </v>
      </c>
      <c r="AC229" s="82" t="str">
        <f>IF('Undervisning i fag med krav'!AA229=0,"-",AB229)</f>
        <v>-</v>
      </c>
      <c r="AD229" s="136"/>
      <c r="AE229" s="84" t="b">
        <f>OR(AD229='Krav etter opplæringslova'!$B$27,AD229='Krav etter opplæringslova'!$B$30,AD229='Krav etter opplæringslova'!$B$31,AD229='Krav etter opplæringslova'!$B$34)</f>
        <v>0</v>
      </c>
      <c r="AF229" s="84" t="str">
        <f t="shared" si="177"/>
        <v>-</v>
      </c>
      <c r="AG229" s="84">
        <f t="shared" si="178"/>
        <v>30</v>
      </c>
      <c r="AH229" s="78">
        <f t="shared" si="179"/>
        <v>30</v>
      </c>
      <c r="AI229" s="78" t="str">
        <f t="shared" si="180"/>
        <v>Ja, 30 studiepoeng</v>
      </c>
      <c r="AJ229" s="84" t="str">
        <f t="shared" si="181"/>
        <v>Ja, 30 studiepoeng</v>
      </c>
      <c r="AK229" s="99" t="str">
        <f t="shared" si="182"/>
        <v>-</v>
      </c>
      <c r="AL229" s="139"/>
      <c r="AM229" s="82" t="str">
        <f>CONCATENATE("Studiepoeng relevant for: ",'Undervisning i fag med krav'!AL229)</f>
        <v xml:space="preserve">Studiepoeng relevant for: </v>
      </c>
      <c r="AN229" s="82" t="str">
        <f>IF('Undervisning i fag med krav'!AL229=0,"-",AM229)</f>
        <v>-</v>
      </c>
      <c r="AO229" s="136"/>
      <c r="AP229" s="84" t="b">
        <f>OR(AO229='Krav etter opplæringslova'!$B$27,AO229='Krav etter opplæringslova'!$B$30,AO229='Krav etter opplæringslova'!$B$31,AO229='Krav etter opplæringslova'!$B$34)</f>
        <v>0</v>
      </c>
      <c r="AQ229" s="84" t="str">
        <f t="shared" si="183"/>
        <v>-</v>
      </c>
      <c r="AR229" s="84">
        <f t="shared" si="184"/>
        <v>30</v>
      </c>
      <c r="AS229" s="78">
        <f t="shared" si="185"/>
        <v>30</v>
      </c>
      <c r="AT229" s="78" t="str">
        <f t="shared" si="186"/>
        <v>Ja, 30 studiepoeng</v>
      </c>
      <c r="AU229" s="84" t="str">
        <f t="shared" si="187"/>
        <v>Ja, 30 studiepoeng</v>
      </c>
      <c r="AV229" s="99" t="str">
        <f t="shared" si="188"/>
        <v>-</v>
      </c>
      <c r="AW229" s="142"/>
      <c r="AX229" s="82" t="str">
        <f>CONCATENATE("Studiepoeng relevant for: ",'Undervisning i fag med krav'!AW229)</f>
        <v xml:space="preserve">Studiepoeng relevant for: </v>
      </c>
      <c r="AY229" s="82" t="str">
        <f>IF('Undervisning i fag med krav'!AW229=0,"-",AX229)</f>
        <v>-</v>
      </c>
      <c r="AZ229" s="136"/>
      <c r="BA229" s="84" t="b">
        <f>OR(AZ229='Krav etter opplæringslova'!$B$27,AZ229='Krav etter opplæringslova'!$B$30,AZ229='Krav etter opplæringslova'!$B$31,AZ229='Krav etter opplæringslova'!$B$34)</f>
        <v>0</v>
      </c>
      <c r="BB229" s="84" t="str">
        <f t="shared" si="189"/>
        <v>-</v>
      </c>
      <c r="BC229" s="84">
        <f t="shared" si="190"/>
        <v>30</v>
      </c>
      <c r="BD229" s="78">
        <f t="shared" si="191"/>
        <v>30</v>
      </c>
      <c r="BE229" s="78" t="str">
        <f t="shared" si="192"/>
        <v>Ja, 30 studiepoeng</v>
      </c>
      <c r="BF229" s="84" t="str">
        <f t="shared" si="193"/>
        <v>Ja, 30 studiepoeng</v>
      </c>
      <c r="BG229" s="99" t="str">
        <f t="shared" si="194"/>
        <v>-</v>
      </c>
      <c r="BH229" s="139"/>
      <c r="BI229" s="82" t="str">
        <f>CONCATENATE("Studiepoeng relevant for: ",'Undervisning i fag med krav'!BH229)</f>
        <v xml:space="preserve">Studiepoeng relevant for: </v>
      </c>
      <c r="BJ229" s="82" t="str">
        <f>IF('Undervisning i fag med krav'!BH229=0,"-",BI229)</f>
        <v>-</v>
      </c>
      <c r="BK229" s="136"/>
      <c r="BL229" s="84" t="b">
        <f>OR(BK229='Krav etter opplæringslova'!$B$27,BK229='Krav etter opplæringslova'!$B$30,BK229='Krav etter opplæringslova'!$B$31,BK229='Krav etter opplæringslova'!$B$34)</f>
        <v>0</v>
      </c>
      <c r="BM229" s="84" t="str">
        <f t="shared" si="195"/>
        <v>-</v>
      </c>
      <c r="BN229" s="84">
        <f t="shared" si="196"/>
        <v>30</v>
      </c>
      <c r="BO229" s="78">
        <f t="shared" si="197"/>
        <v>30</v>
      </c>
      <c r="BP229" s="78" t="str">
        <f t="shared" si="198"/>
        <v>Ja, 30 studiepoeng</v>
      </c>
      <c r="BQ229" s="84" t="str">
        <f t="shared" si="199"/>
        <v>Ja, 30 studiepoeng</v>
      </c>
      <c r="BR229" s="101" t="str">
        <f t="shared" si="200"/>
        <v>-</v>
      </c>
      <c r="BS229" s="142"/>
      <c r="BT229" s="82" t="str">
        <f>CONCATENATE("Studiepoeng relevant for: ",'Undervisning i fag med krav'!BS229)</f>
        <v xml:space="preserve">Studiepoeng relevant for: </v>
      </c>
      <c r="BU229" s="82" t="str">
        <f>IF('Undervisning i fag med krav'!BS229=0,"-",BT229)</f>
        <v>-</v>
      </c>
      <c r="BV229" s="136"/>
      <c r="BW229" s="84" t="b">
        <f>OR(BV229='Krav etter opplæringslova'!$B$27,BV229='Krav etter opplæringslova'!$B$30,BV229='Krav etter opplæringslova'!$B$31,BV229='Krav etter opplæringslova'!$B$34)</f>
        <v>0</v>
      </c>
      <c r="BX229" s="84" t="str">
        <f t="shared" si="201"/>
        <v>-</v>
      </c>
      <c r="BY229" s="84">
        <f t="shared" si="202"/>
        <v>30</v>
      </c>
      <c r="BZ229" s="78">
        <f t="shared" si="203"/>
        <v>30</v>
      </c>
      <c r="CA229" s="78" t="str">
        <f t="shared" si="204"/>
        <v>Ja, 30 studiepoeng</v>
      </c>
      <c r="CB229" s="84" t="str">
        <f t="shared" si="205"/>
        <v>Ja, 30 studiepoeng</v>
      </c>
      <c r="CC229" s="101" t="str">
        <f t="shared" si="206"/>
        <v>-</v>
      </c>
      <c r="CD229" s="142"/>
      <c r="CE229" s="82" t="str">
        <f>CONCATENATE("Studiepoeng relevant for: ",'Undervisning i fag med krav'!CD229)</f>
        <v xml:space="preserve">Studiepoeng relevant for: </v>
      </c>
      <c r="CF229" s="82" t="str">
        <f>IF('Undervisning i fag med krav'!CD229=0,"-",CE229)</f>
        <v>-</v>
      </c>
      <c r="CG229" s="136"/>
      <c r="CH229" s="84" t="b">
        <f>OR(CG229='Krav etter opplæringslova'!$B$27,CG229='Krav etter opplæringslova'!$B$30,CG229='Krav etter opplæringslova'!$B$31,CG229='Krav etter opplæringslova'!$B$34)</f>
        <v>0</v>
      </c>
      <c r="CI229" s="84" t="str">
        <f t="shared" si="207"/>
        <v>-</v>
      </c>
      <c r="CJ229" s="84">
        <f t="shared" si="208"/>
        <v>30</v>
      </c>
      <c r="CK229" s="78">
        <f t="shared" si="209"/>
        <v>30</v>
      </c>
      <c r="CL229" s="78" t="str">
        <f t="shared" si="210"/>
        <v>Ja, 30 studiepoeng</v>
      </c>
      <c r="CM229" s="84" t="str">
        <f t="shared" si="211"/>
        <v>Ja, 30 studiepoeng</v>
      </c>
      <c r="CN229" s="106" t="str">
        <f t="shared" si="212"/>
        <v>-</v>
      </c>
      <c r="CO229" s="44"/>
      <c r="CP229" s="45"/>
    </row>
    <row r="230" spans="1:94" s="51" customFormat="1" ht="28.5" x14ac:dyDescent="0.2">
      <c r="A230" s="49">
        <f>'Formell utdanning'!A230</f>
        <v>0</v>
      </c>
      <c r="B230" s="50">
        <f>'Formell utdanning'!B230</f>
        <v>0</v>
      </c>
      <c r="C230" s="94" t="str">
        <f t="shared" si="213"/>
        <v>-</v>
      </c>
      <c r="D230" s="95" t="str">
        <f t="shared" si="214"/>
        <v>-</v>
      </c>
      <c r="E230" s="133"/>
      <c r="F230" s="55" t="str">
        <f>CONCATENATE("Studiepoeng relevant for: ",'Undervisning i fag med krav'!E230)</f>
        <v xml:space="preserve">Studiepoeng relevant for: </v>
      </c>
      <c r="G230" s="82" t="str">
        <f>IF('Undervisning i fag med krav'!E230=0,"-",F230)</f>
        <v>-</v>
      </c>
      <c r="H230" s="136"/>
      <c r="I230" s="84" t="b">
        <f>OR(H230='Krav etter opplæringslova'!$B$27,H230='Krav etter opplæringslova'!$B$30,H230='Krav etter opplæringslova'!$B$31,H230='Krav etter opplæringslova'!$B$34)</f>
        <v>0</v>
      </c>
      <c r="J230" s="84" t="str">
        <f t="shared" si="215"/>
        <v>-</v>
      </c>
      <c r="K230" s="84">
        <f t="shared" si="216"/>
        <v>30</v>
      </c>
      <c r="L230" s="78">
        <f t="shared" si="217"/>
        <v>30</v>
      </c>
      <c r="M230" s="78" t="str">
        <f t="shared" si="170"/>
        <v>Ja, 30 studiepoeng</v>
      </c>
      <c r="N230" s="84" t="str">
        <f t="shared" si="218"/>
        <v>Ja, 30 studiepoeng</v>
      </c>
      <c r="O230" s="99" t="str">
        <f t="shared" si="219"/>
        <v>-</v>
      </c>
      <c r="P230" s="139"/>
      <c r="Q230" s="82" t="str">
        <f>CONCATENATE("Studiepoeng relevant for: ",'Undervisning i fag med krav'!P230)</f>
        <v xml:space="preserve">Studiepoeng relevant for: </v>
      </c>
      <c r="R230" s="82" t="str">
        <f>IF('Undervisning i fag med krav'!P230=0,"-",Q230)</f>
        <v>-</v>
      </c>
      <c r="S230" s="136"/>
      <c r="T230" s="84" t="b">
        <f>OR(S230='Krav etter opplæringslova'!$B$27,S230='Krav etter opplæringslova'!$B$30,S230='Krav etter opplæringslova'!$B$31,S230='Krav etter opplæringslova'!$B$34)</f>
        <v>0</v>
      </c>
      <c r="U230" s="84" t="str">
        <f t="shared" si="171"/>
        <v>-</v>
      </c>
      <c r="V230" s="84">
        <f t="shared" si="172"/>
        <v>30</v>
      </c>
      <c r="W230" s="78">
        <f t="shared" si="173"/>
        <v>30</v>
      </c>
      <c r="X230" s="78" t="str">
        <f t="shared" si="174"/>
        <v>Ja, 30 studiepoeng</v>
      </c>
      <c r="Y230" s="84" t="str">
        <f t="shared" si="175"/>
        <v>Ja, 30 studiepoeng</v>
      </c>
      <c r="Z230" s="99" t="str">
        <f t="shared" si="176"/>
        <v>-</v>
      </c>
      <c r="AA230" s="142"/>
      <c r="AB230" s="82" t="str">
        <f>CONCATENATE("Studiepoeng relevant for: ",'Undervisning i fag med krav'!AA230)</f>
        <v xml:space="preserve">Studiepoeng relevant for: </v>
      </c>
      <c r="AC230" s="82" t="str">
        <f>IF('Undervisning i fag med krav'!AA230=0,"-",AB230)</f>
        <v>-</v>
      </c>
      <c r="AD230" s="136"/>
      <c r="AE230" s="84" t="b">
        <f>OR(AD230='Krav etter opplæringslova'!$B$27,AD230='Krav etter opplæringslova'!$B$30,AD230='Krav etter opplæringslova'!$B$31,AD230='Krav etter opplæringslova'!$B$34)</f>
        <v>0</v>
      </c>
      <c r="AF230" s="84" t="str">
        <f t="shared" si="177"/>
        <v>-</v>
      </c>
      <c r="AG230" s="84">
        <f t="shared" si="178"/>
        <v>30</v>
      </c>
      <c r="AH230" s="78">
        <f t="shared" si="179"/>
        <v>30</v>
      </c>
      <c r="AI230" s="78" t="str">
        <f t="shared" si="180"/>
        <v>Ja, 30 studiepoeng</v>
      </c>
      <c r="AJ230" s="84" t="str">
        <f t="shared" si="181"/>
        <v>Ja, 30 studiepoeng</v>
      </c>
      <c r="AK230" s="99" t="str">
        <f t="shared" si="182"/>
        <v>-</v>
      </c>
      <c r="AL230" s="139"/>
      <c r="AM230" s="82" t="str">
        <f>CONCATENATE("Studiepoeng relevant for: ",'Undervisning i fag med krav'!AL230)</f>
        <v xml:space="preserve">Studiepoeng relevant for: </v>
      </c>
      <c r="AN230" s="82" t="str">
        <f>IF('Undervisning i fag med krav'!AL230=0,"-",AM230)</f>
        <v>-</v>
      </c>
      <c r="AO230" s="136"/>
      <c r="AP230" s="84" t="b">
        <f>OR(AO230='Krav etter opplæringslova'!$B$27,AO230='Krav etter opplæringslova'!$B$30,AO230='Krav etter opplæringslova'!$B$31,AO230='Krav etter opplæringslova'!$B$34)</f>
        <v>0</v>
      </c>
      <c r="AQ230" s="84" t="str">
        <f t="shared" si="183"/>
        <v>-</v>
      </c>
      <c r="AR230" s="84">
        <f t="shared" si="184"/>
        <v>30</v>
      </c>
      <c r="AS230" s="78">
        <f t="shared" si="185"/>
        <v>30</v>
      </c>
      <c r="AT230" s="78" t="str">
        <f t="shared" si="186"/>
        <v>Ja, 30 studiepoeng</v>
      </c>
      <c r="AU230" s="84" t="str">
        <f t="shared" si="187"/>
        <v>Ja, 30 studiepoeng</v>
      </c>
      <c r="AV230" s="99" t="str">
        <f t="shared" si="188"/>
        <v>-</v>
      </c>
      <c r="AW230" s="142"/>
      <c r="AX230" s="82" t="str">
        <f>CONCATENATE("Studiepoeng relevant for: ",'Undervisning i fag med krav'!AW230)</f>
        <v xml:space="preserve">Studiepoeng relevant for: </v>
      </c>
      <c r="AY230" s="82" t="str">
        <f>IF('Undervisning i fag med krav'!AW230=0,"-",AX230)</f>
        <v>-</v>
      </c>
      <c r="AZ230" s="136"/>
      <c r="BA230" s="84" t="b">
        <f>OR(AZ230='Krav etter opplæringslova'!$B$27,AZ230='Krav etter opplæringslova'!$B$30,AZ230='Krav etter opplæringslova'!$B$31,AZ230='Krav etter opplæringslova'!$B$34)</f>
        <v>0</v>
      </c>
      <c r="BB230" s="84" t="str">
        <f t="shared" si="189"/>
        <v>-</v>
      </c>
      <c r="BC230" s="84">
        <f t="shared" si="190"/>
        <v>30</v>
      </c>
      <c r="BD230" s="78">
        <f t="shared" si="191"/>
        <v>30</v>
      </c>
      <c r="BE230" s="78" t="str">
        <f t="shared" si="192"/>
        <v>Ja, 30 studiepoeng</v>
      </c>
      <c r="BF230" s="84" t="str">
        <f t="shared" si="193"/>
        <v>Ja, 30 studiepoeng</v>
      </c>
      <c r="BG230" s="99" t="str">
        <f t="shared" si="194"/>
        <v>-</v>
      </c>
      <c r="BH230" s="139"/>
      <c r="BI230" s="82" t="str">
        <f>CONCATENATE("Studiepoeng relevant for: ",'Undervisning i fag med krav'!BH230)</f>
        <v xml:space="preserve">Studiepoeng relevant for: </v>
      </c>
      <c r="BJ230" s="82" t="str">
        <f>IF('Undervisning i fag med krav'!BH230=0,"-",BI230)</f>
        <v>-</v>
      </c>
      <c r="BK230" s="136"/>
      <c r="BL230" s="84" t="b">
        <f>OR(BK230='Krav etter opplæringslova'!$B$27,BK230='Krav etter opplæringslova'!$B$30,BK230='Krav etter opplæringslova'!$B$31,BK230='Krav etter opplæringslova'!$B$34)</f>
        <v>0</v>
      </c>
      <c r="BM230" s="84" t="str">
        <f t="shared" si="195"/>
        <v>-</v>
      </c>
      <c r="BN230" s="84">
        <f t="shared" si="196"/>
        <v>30</v>
      </c>
      <c r="BO230" s="78">
        <f t="shared" si="197"/>
        <v>30</v>
      </c>
      <c r="BP230" s="78" t="str">
        <f t="shared" si="198"/>
        <v>Ja, 30 studiepoeng</v>
      </c>
      <c r="BQ230" s="84" t="str">
        <f t="shared" si="199"/>
        <v>Ja, 30 studiepoeng</v>
      </c>
      <c r="BR230" s="101" t="str">
        <f t="shared" si="200"/>
        <v>-</v>
      </c>
      <c r="BS230" s="142"/>
      <c r="BT230" s="82" t="str">
        <f>CONCATENATE("Studiepoeng relevant for: ",'Undervisning i fag med krav'!BS230)</f>
        <v xml:space="preserve">Studiepoeng relevant for: </v>
      </c>
      <c r="BU230" s="82" t="str">
        <f>IF('Undervisning i fag med krav'!BS230=0,"-",BT230)</f>
        <v>-</v>
      </c>
      <c r="BV230" s="136"/>
      <c r="BW230" s="84" t="b">
        <f>OR(BV230='Krav etter opplæringslova'!$B$27,BV230='Krav etter opplæringslova'!$B$30,BV230='Krav etter opplæringslova'!$B$31,BV230='Krav etter opplæringslova'!$B$34)</f>
        <v>0</v>
      </c>
      <c r="BX230" s="84" t="str">
        <f t="shared" si="201"/>
        <v>-</v>
      </c>
      <c r="BY230" s="84">
        <f t="shared" si="202"/>
        <v>30</v>
      </c>
      <c r="BZ230" s="78">
        <f t="shared" si="203"/>
        <v>30</v>
      </c>
      <c r="CA230" s="78" t="str">
        <f t="shared" si="204"/>
        <v>Ja, 30 studiepoeng</v>
      </c>
      <c r="CB230" s="84" t="str">
        <f t="shared" si="205"/>
        <v>Ja, 30 studiepoeng</v>
      </c>
      <c r="CC230" s="101" t="str">
        <f t="shared" si="206"/>
        <v>-</v>
      </c>
      <c r="CD230" s="142"/>
      <c r="CE230" s="82" t="str">
        <f>CONCATENATE("Studiepoeng relevant for: ",'Undervisning i fag med krav'!CD230)</f>
        <v xml:space="preserve">Studiepoeng relevant for: </v>
      </c>
      <c r="CF230" s="82" t="str">
        <f>IF('Undervisning i fag med krav'!CD230=0,"-",CE230)</f>
        <v>-</v>
      </c>
      <c r="CG230" s="136"/>
      <c r="CH230" s="84" t="b">
        <f>OR(CG230='Krav etter opplæringslova'!$B$27,CG230='Krav etter opplæringslova'!$B$30,CG230='Krav etter opplæringslova'!$B$31,CG230='Krav etter opplæringslova'!$B$34)</f>
        <v>0</v>
      </c>
      <c r="CI230" s="84" t="str">
        <f t="shared" si="207"/>
        <v>-</v>
      </c>
      <c r="CJ230" s="84">
        <f t="shared" si="208"/>
        <v>30</v>
      </c>
      <c r="CK230" s="78">
        <f t="shared" si="209"/>
        <v>30</v>
      </c>
      <c r="CL230" s="78" t="str">
        <f t="shared" si="210"/>
        <v>Ja, 30 studiepoeng</v>
      </c>
      <c r="CM230" s="84" t="str">
        <f t="shared" si="211"/>
        <v>Ja, 30 studiepoeng</v>
      </c>
      <c r="CN230" s="106" t="str">
        <f t="shared" si="212"/>
        <v>-</v>
      </c>
      <c r="CO230" s="44"/>
      <c r="CP230" s="45"/>
    </row>
    <row r="231" spans="1:94" s="51" customFormat="1" ht="28.5" x14ac:dyDescent="0.2">
      <c r="A231" s="49">
        <f>'Formell utdanning'!A231</f>
        <v>0</v>
      </c>
      <c r="B231" s="50">
        <f>'Formell utdanning'!B231</f>
        <v>0</v>
      </c>
      <c r="C231" s="94" t="str">
        <f t="shared" si="213"/>
        <v>-</v>
      </c>
      <c r="D231" s="95" t="str">
        <f t="shared" si="214"/>
        <v>-</v>
      </c>
      <c r="E231" s="133"/>
      <c r="F231" s="55" t="str">
        <f>CONCATENATE("Studiepoeng relevant for: ",'Undervisning i fag med krav'!E231)</f>
        <v xml:space="preserve">Studiepoeng relevant for: </v>
      </c>
      <c r="G231" s="82" t="str">
        <f>IF('Undervisning i fag med krav'!E231=0,"-",F231)</f>
        <v>-</v>
      </c>
      <c r="H231" s="136"/>
      <c r="I231" s="84" t="b">
        <f>OR(H231='Krav etter opplæringslova'!$B$27,H231='Krav etter opplæringslova'!$B$30,H231='Krav etter opplæringslova'!$B$31,H231='Krav etter opplæringslova'!$B$34)</f>
        <v>0</v>
      </c>
      <c r="J231" s="84" t="str">
        <f t="shared" si="215"/>
        <v>-</v>
      </c>
      <c r="K231" s="84">
        <f t="shared" si="216"/>
        <v>30</v>
      </c>
      <c r="L231" s="78">
        <f t="shared" si="217"/>
        <v>30</v>
      </c>
      <c r="M231" s="78" t="str">
        <f t="shared" si="170"/>
        <v>Ja, 30 studiepoeng</v>
      </c>
      <c r="N231" s="84" t="str">
        <f t="shared" si="218"/>
        <v>Ja, 30 studiepoeng</v>
      </c>
      <c r="O231" s="99" t="str">
        <f t="shared" si="219"/>
        <v>-</v>
      </c>
      <c r="P231" s="139"/>
      <c r="Q231" s="82" t="str">
        <f>CONCATENATE("Studiepoeng relevant for: ",'Undervisning i fag med krav'!P231)</f>
        <v xml:space="preserve">Studiepoeng relevant for: </v>
      </c>
      <c r="R231" s="82" t="str">
        <f>IF('Undervisning i fag med krav'!P231=0,"-",Q231)</f>
        <v>-</v>
      </c>
      <c r="S231" s="136"/>
      <c r="T231" s="84" t="b">
        <f>OR(S231='Krav etter opplæringslova'!$B$27,S231='Krav etter opplæringslova'!$B$30,S231='Krav etter opplæringslova'!$B$31,S231='Krav etter opplæringslova'!$B$34)</f>
        <v>0</v>
      </c>
      <c r="U231" s="84" t="str">
        <f t="shared" si="171"/>
        <v>-</v>
      </c>
      <c r="V231" s="84">
        <f t="shared" si="172"/>
        <v>30</v>
      </c>
      <c r="W231" s="78">
        <f t="shared" si="173"/>
        <v>30</v>
      </c>
      <c r="X231" s="78" t="str">
        <f t="shared" si="174"/>
        <v>Ja, 30 studiepoeng</v>
      </c>
      <c r="Y231" s="84" t="str">
        <f t="shared" si="175"/>
        <v>Ja, 30 studiepoeng</v>
      </c>
      <c r="Z231" s="99" t="str">
        <f t="shared" si="176"/>
        <v>-</v>
      </c>
      <c r="AA231" s="142"/>
      <c r="AB231" s="82" t="str">
        <f>CONCATENATE("Studiepoeng relevant for: ",'Undervisning i fag med krav'!AA231)</f>
        <v xml:space="preserve">Studiepoeng relevant for: </v>
      </c>
      <c r="AC231" s="82" t="str">
        <f>IF('Undervisning i fag med krav'!AA231=0,"-",AB231)</f>
        <v>-</v>
      </c>
      <c r="AD231" s="136"/>
      <c r="AE231" s="84" t="b">
        <f>OR(AD231='Krav etter opplæringslova'!$B$27,AD231='Krav etter opplæringslova'!$B$30,AD231='Krav etter opplæringslova'!$B$31,AD231='Krav etter opplæringslova'!$B$34)</f>
        <v>0</v>
      </c>
      <c r="AF231" s="84" t="str">
        <f t="shared" si="177"/>
        <v>-</v>
      </c>
      <c r="AG231" s="84">
        <f t="shared" si="178"/>
        <v>30</v>
      </c>
      <c r="AH231" s="78">
        <f t="shared" si="179"/>
        <v>30</v>
      </c>
      <c r="AI231" s="78" t="str">
        <f t="shared" si="180"/>
        <v>Ja, 30 studiepoeng</v>
      </c>
      <c r="AJ231" s="84" t="str">
        <f t="shared" si="181"/>
        <v>Ja, 30 studiepoeng</v>
      </c>
      <c r="AK231" s="99" t="str">
        <f t="shared" si="182"/>
        <v>-</v>
      </c>
      <c r="AL231" s="139"/>
      <c r="AM231" s="82" t="str">
        <f>CONCATENATE("Studiepoeng relevant for: ",'Undervisning i fag med krav'!AL231)</f>
        <v xml:space="preserve">Studiepoeng relevant for: </v>
      </c>
      <c r="AN231" s="82" t="str">
        <f>IF('Undervisning i fag med krav'!AL231=0,"-",AM231)</f>
        <v>-</v>
      </c>
      <c r="AO231" s="136"/>
      <c r="AP231" s="84" t="b">
        <f>OR(AO231='Krav etter opplæringslova'!$B$27,AO231='Krav etter opplæringslova'!$B$30,AO231='Krav etter opplæringslova'!$B$31,AO231='Krav etter opplæringslova'!$B$34)</f>
        <v>0</v>
      </c>
      <c r="AQ231" s="84" t="str">
        <f t="shared" si="183"/>
        <v>-</v>
      </c>
      <c r="AR231" s="84">
        <f t="shared" si="184"/>
        <v>30</v>
      </c>
      <c r="AS231" s="78">
        <f t="shared" si="185"/>
        <v>30</v>
      </c>
      <c r="AT231" s="78" t="str">
        <f t="shared" si="186"/>
        <v>Ja, 30 studiepoeng</v>
      </c>
      <c r="AU231" s="84" t="str">
        <f t="shared" si="187"/>
        <v>Ja, 30 studiepoeng</v>
      </c>
      <c r="AV231" s="99" t="str">
        <f t="shared" si="188"/>
        <v>-</v>
      </c>
      <c r="AW231" s="142"/>
      <c r="AX231" s="82" t="str">
        <f>CONCATENATE("Studiepoeng relevant for: ",'Undervisning i fag med krav'!AW231)</f>
        <v xml:space="preserve">Studiepoeng relevant for: </v>
      </c>
      <c r="AY231" s="82" t="str">
        <f>IF('Undervisning i fag med krav'!AW231=0,"-",AX231)</f>
        <v>-</v>
      </c>
      <c r="AZ231" s="136"/>
      <c r="BA231" s="84" t="b">
        <f>OR(AZ231='Krav etter opplæringslova'!$B$27,AZ231='Krav etter opplæringslova'!$B$30,AZ231='Krav etter opplæringslova'!$B$31,AZ231='Krav etter opplæringslova'!$B$34)</f>
        <v>0</v>
      </c>
      <c r="BB231" s="84" t="str">
        <f t="shared" si="189"/>
        <v>-</v>
      </c>
      <c r="BC231" s="84">
        <f t="shared" si="190"/>
        <v>30</v>
      </c>
      <c r="BD231" s="78">
        <f t="shared" si="191"/>
        <v>30</v>
      </c>
      <c r="BE231" s="78" t="str">
        <f t="shared" si="192"/>
        <v>Ja, 30 studiepoeng</v>
      </c>
      <c r="BF231" s="84" t="str">
        <f t="shared" si="193"/>
        <v>Ja, 30 studiepoeng</v>
      </c>
      <c r="BG231" s="99" t="str">
        <f t="shared" si="194"/>
        <v>-</v>
      </c>
      <c r="BH231" s="139"/>
      <c r="BI231" s="82" t="str">
        <f>CONCATENATE("Studiepoeng relevant for: ",'Undervisning i fag med krav'!BH231)</f>
        <v xml:space="preserve">Studiepoeng relevant for: </v>
      </c>
      <c r="BJ231" s="82" t="str">
        <f>IF('Undervisning i fag med krav'!BH231=0,"-",BI231)</f>
        <v>-</v>
      </c>
      <c r="BK231" s="136"/>
      <c r="BL231" s="84" t="b">
        <f>OR(BK231='Krav etter opplæringslova'!$B$27,BK231='Krav etter opplæringslova'!$B$30,BK231='Krav etter opplæringslova'!$B$31,BK231='Krav etter opplæringslova'!$B$34)</f>
        <v>0</v>
      </c>
      <c r="BM231" s="84" t="str">
        <f t="shared" si="195"/>
        <v>-</v>
      </c>
      <c r="BN231" s="84">
        <f t="shared" si="196"/>
        <v>30</v>
      </c>
      <c r="BO231" s="78">
        <f t="shared" si="197"/>
        <v>30</v>
      </c>
      <c r="BP231" s="78" t="str">
        <f t="shared" si="198"/>
        <v>Ja, 30 studiepoeng</v>
      </c>
      <c r="BQ231" s="84" t="str">
        <f t="shared" si="199"/>
        <v>Ja, 30 studiepoeng</v>
      </c>
      <c r="BR231" s="101" t="str">
        <f t="shared" si="200"/>
        <v>-</v>
      </c>
      <c r="BS231" s="142"/>
      <c r="BT231" s="82" t="str">
        <f>CONCATENATE("Studiepoeng relevant for: ",'Undervisning i fag med krav'!BS231)</f>
        <v xml:space="preserve">Studiepoeng relevant for: </v>
      </c>
      <c r="BU231" s="82" t="str">
        <f>IF('Undervisning i fag med krav'!BS231=0,"-",BT231)</f>
        <v>-</v>
      </c>
      <c r="BV231" s="136"/>
      <c r="BW231" s="84" t="b">
        <f>OR(BV231='Krav etter opplæringslova'!$B$27,BV231='Krav etter opplæringslova'!$B$30,BV231='Krav etter opplæringslova'!$B$31,BV231='Krav etter opplæringslova'!$B$34)</f>
        <v>0</v>
      </c>
      <c r="BX231" s="84" t="str">
        <f t="shared" si="201"/>
        <v>-</v>
      </c>
      <c r="BY231" s="84">
        <f t="shared" si="202"/>
        <v>30</v>
      </c>
      <c r="BZ231" s="78">
        <f t="shared" si="203"/>
        <v>30</v>
      </c>
      <c r="CA231" s="78" t="str">
        <f t="shared" si="204"/>
        <v>Ja, 30 studiepoeng</v>
      </c>
      <c r="CB231" s="84" t="str">
        <f t="shared" si="205"/>
        <v>Ja, 30 studiepoeng</v>
      </c>
      <c r="CC231" s="101" t="str">
        <f t="shared" si="206"/>
        <v>-</v>
      </c>
      <c r="CD231" s="142"/>
      <c r="CE231" s="82" t="str">
        <f>CONCATENATE("Studiepoeng relevant for: ",'Undervisning i fag med krav'!CD231)</f>
        <v xml:space="preserve">Studiepoeng relevant for: </v>
      </c>
      <c r="CF231" s="82" t="str">
        <f>IF('Undervisning i fag med krav'!CD231=0,"-",CE231)</f>
        <v>-</v>
      </c>
      <c r="CG231" s="136"/>
      <c r="CH231" s="84" t="b">
        <f>OR(CG231='Krav etter opplæringslova'!$B$27,CG231='Krav etter opplæringslova'!$B$30,CG231='Krav etter opplæringslova'!$B$31,CG231='Krav etter opplæringslova'!$B$34)</f>
        <v>0</v>
      </c>
      <c r="CI231" s="84" t="str">
        <f t="shared" si="207"/>
        <v>-</v>
      </c>
      <c r="CJ231" s="84">
        <f t="shared" si="208"/>
        <v>30</v>
      </c>
      <c r="CK231" s="78">
        <f t="shared" si="209"/>
        <v>30</v>
      </c>
      <c r="CL231" s="78" t="str">
        <f t="shared" si="210"/>
        <v>Ja, 30 studiepoeng</v>
      </c>
      <c r="CM231" s="84" t="str">
        <f t="shared" si="211"/>
        <v>Ja, 30 studiepoeng</v>
      </c>
      <c r="CN231" s="106" t="str">
        <f t="shared" si="212"/>
        <v>-</v>
      </c>
      <c r="CO231" s="44"/>
      <c r="CP231" s="45"/>
    </row>
    <row r="232" spans="1:94" s="51" customFormat="1" ht="28.5" x14ac:dyDescent="0.2">
      <c r="A232" s="49">
        <f>'Formell utdanning'!A232</f>
        <v>0</v>
      </c>
      <c r="B232" s="50">
        <f>'Formell utdanning'!B232</f>
        <v>0</v>
      </c>
      <c r="C232" s="94" t="str">
        <f t="shared" si="213"/>
        <v>-</v>
      </c>
      <c r="D232" s="95" t="str">
        <f t="shared" si="214"/>
        <v>-</v>
      </c>
      <c r="E232" s="133"/>
      <c r="F232" s="55" t="str">
        <f>CONCATENATE("Studiepoeng relevant for: ",'Undervisning i fag med krav'!E232)</f>
        <v xml:space="preserve">Studiepoeng relevant for: </v>
      </c>
      <c r="G232" s="82" t="str">
        <f>IF('Undervisning i fag med krav'!E232=0,"-",F232)</f>
        <v>-</v>
      </c>
      <c r="H232" s="136"/>
      <c r="I232" s="84" t="b">
        <f>OR(H232='Krav etter opplæringslova'!$B$27,H232='Krav etter opplæringslova'!$B$30,H232='Krav etter opplæringslova'!$B$31,H232='Krav etter opplæringslova'!$B$34)</f>
        <v>0</v>
      </c>
      <c r="J232" s="84" t="str">
        <f t="shared" si="215"/>
        <v>-</v>
      </c>
      <c r="K232" s="84">
        <f t="shared" si="216"/>
        <v>30</v>
      </c>
      <c r="L232" s="78">
        <f t="shared" si="217"/>
        <v>30</v>
      </c>
      <c r="M232" s="78" t="str">
        <f t="shared" si="170"/>
        <v>Ja, 30 studiepoeng</v>
      </c>
      <c r="N232" s="84" t="str">
        <f t="shared" si="218"/>
        <v>Ja, 30 studiepoeng</v>
      </c>
      <c r="O232" s="99" t="str">
        <f t="shared" si="219"/>
        <v>-</v>
      </c>
      <c r="P232" s="139"/>
      <c r="Q232" s="82" t="str">
        <f>CONCATENATE("Studiepoeng relevant for: ",'Undervisning i fag med krav'!P232)</f>
        <v xml:space="preserve">Studiepoeng relevant for: </v>
      </c>
      <c r="R232" s="82" t="str">
        <f>IF('Undervisning i fag med krav'!P232=0,"-",Q232)</f>
        <v>-</v>
      </c>
      <c r="S232" s="136"/>
      <c r="T232" s="84" t="b">
        <f>OR(S232='Krav etter opplæringslova'!$B$27,S232='Krav etter opplæringslova'!$B$30,S232='Krav etter opplæringslova'!$B$31,S232='Krav etter opplæringslova'!$B$34)</f>
        <v>0</v>
      </c>
      <c r="U232" s="84" t="str">
        <f t="shared" si="171"/>
        <v>-</v>
      </c>
      <c r="V232" s="84">
        <f t="shared" si="172"/>
        <v>30</v>
      </c>
      <c r="W232" s="78">
        <f t="shared" si="173"/>
        <v>30</v>
      </c>
      <c r="X232" s="78" t="str">
        <f t="shared" si="174"/>
        <v>Ja, 30 studiepoeng</v>
      </c>
      <c r="Y232" s="84" t="str">
        <f t="shared" si="175"/>
        <v>Ja, 30 studiepoeng</v>
      </c>
      <c r="Z232" s="99" t="str">
        <f t="shared" si="176"/>
        <v>-</v>
      </c>
      <c r="AA232" s="142"/>
      <c r="AB232" s="82" t="str">
        <f>CONCATENATE("Studiepoeng relevant for: ",'Undervisning i fag med krav'!AA232)</f>
        <v xml:space="preserve">Studiepoeng relevant for: </v>
      </c>
      <c r="AC232" s="82" t="str">
        <f>IF('Undervisning i fag med krav'!AA232=0,"-",AB232)</f>
        <v>-</v>
      </c>
      <c r="AD232" s="136"/>
      <c r="AE232" s="84" t="b">
        <f>OR(AD232='Krav etter opplæringslova'!$B$27,AD232='Krav etter opplæringslova'!$B$30,AD232='Krav etter opplæringslova'!$B$31,AD232='Krav etter opplæringslova'!$B$34)</f>
        <v>0</v>
      </c>
      <c r="AF232" s="84" t="str">
        <f t="shared" si="177"/>
        <v>-</v>
      </c>
      <c r="AG232" s="84">
        <f t="shared" si="178"/>
        <v>30</v>
      </c>
      <c r="AH232" s="78">
        <f t="shared" si="179"/>
        <v>30</v>
      </c>
      <c r="AI232" s="78" t="str">
        <f t="shared" si="180"/>
        <v>Ja, 30 studiepoeng</v>
      </c>
      <c r="AJ232" s="84" t="str">
        <f t="shared" si="181"/>
        <v>Ja, 30 studiepoeng</v>
      </c>
      <c r="AK232" s="99" t="str">
        <f t="shared" si="182"/>
        <v>-</v>
      </c>
      <c r="AL232" s="139"/>
      <c r="AM232" s="82" t="str">
        <f>CONCATENATE("Studiepoeng relevant for: ",'Undervisning i fag med krav'!AL232)</f>
        <v xml:space="preserve">Studiepoeng relevant for: </v>
      </c>
      <c r="AN232" s="82" t="str">
        <f>IF('Undervisning i fag med krav'!AL232=0,"-",AM232)</f>
        <v>-</v>
      </c>
      <c r="AO232" s="136"/>
      <c r="AP232" s="84" t="b">
        <f>OR(AO232='Krav etter opplæringslova'!$B$27,AO232='Krav etter opplæringslova'!$B$30,AO232='Krav etter opplæringslova'!$B$31,AO232='Krav etter opplæringslova'!$B$34)</f>
        <v>0</v>
      </c>
      <c r="AQ232" s="84" t="str">
        <f t="shared" si="183"/>
        <v>-</v>
      </c>
      <c r="AR232" s="84">
        <f t="shared" si="184"/>
        <v>30</v>
      </c>
      <c r="AS232" s="78">
        <f t="shared" si="185"/>
        <v>30</v>
      </c>
      <c r="AT232" s="78" t="str">
        <f t="shared" si="186"/>
        <v>Ja, 30 studiepoeng</v>
      </c>
      <c r="AU232" s="84" t="str">
        <f t="shared" si="187"/>
        <v>Ja, 30 studiepoeng</v>
      </c>
      <c r="AV232" s="99" t="str">
        <f t="shared" si="188"/>
        <v>-</v>
      </c>
      <c r="AW232" s="142"/>
      <c r="AX232" s="82" t="str">
        <f>CONCATENATE("Studiepoeng relevant for: ",'Undervisning i fag med krav'!AW232)</f>
        <v xml:space="preserve">Studiepoeng relevant for: </v>
      </c>
      <c r="AY232" s="82" t="str">
        <f>IF('Undervisning i fag med krav'!AW232=0,"-",AX232)</f>
        <v>-</v>
      </c>
      <c r="AZ232" s="136"/>
      <c r="BA232" s="84" t="b">
        <f>OR(AZ232='Krav etter opplæringslova'!$B$27,AZ232='Krav etter opplæringslova'!$B$30,AZ232='Krav etter opplæringslova'!$B$31,AZ232='Krav etter opplæringslova'!$B$34)</f>
        <v>0</v>
      </c>
      <c r="BB232" s="84" t="str">
        <f t="shared" si="189"/>
        <v>-</v>
      </c>
      <c r="BC232" s="84">
        <f t="shared" si="190"/>
        <v>30</v>
      </c>
      <c r="BD232" s="78">
        <f t="shared" si="191"/>
        <v>30</v>
      </c>
      <c r="BE232" s="78" t="str">
        <f t="shared" si="192"/>
        <v>Ja, 30 studiepoeng</v>
      </c>
      <c r="BF232" s="84" t="str">
        <f t="shared" si="193"/>
        <v>Ja, 30 studiepoeng</v>
      </c>
      <c r="BG232" s="99" t="str">
        <f t="shared" si="194"/>
        <v>-</v>
      </c>
      <c r="BH232" s="139"/>
      <c r="BI232" s="82" t="str">
        <f>CONCATENATE("Studiepoeng relevant for: ",'Undervisning i fag med krav'!BH232)</f>
        <v xml:space="preserve">Studiepoeng relevant for: </v>
      </c>
      <c r="BJ232" s="82" t="str">
        <f>IF('Undervisning i fag med krav'!BH232=0,"-",BI232)</f>
        <v>-</v>
      </c>
      <c r="BK232" s="136"/>
      <c r="BL232" s="84" t="b">
        <f>OR(BK232='Krav etter opplæringslova'!$B$27,BK232='Krav etter opplæringslova'!$B$30,BK232='Krav etter opplæringslova'!$B$31,BK232='Krav etter opplæringslova'!$B$34)</f>
        <v>0</v>
      </c>
      <c r="BM232" s="84" t="str">
        <f t="shared" si="195"/>
        <v>-</v>
      </c>
      <c r="BN232" s="84">
        <f t="shared" si="196"/>
        <v>30</v>
      </c>
      <c r="BO232" s="78">
        <f t="shared" si="197"/>
        <v>30</v>
      </c>
      <c r="BP232" s="78" t="str">
        <f t="shared" si="198"/>
        <v>Ja, 30 studiepoeng</v>
      </c>
      <c r="BQ232" s="84" t="str">
        <f t="shared" si="199"/>
        <v>Ja, 30 studiepoeng</v>
      </c>
      <c r="BR232" s="101" t="str">
        <f t="shared" si="200"/>
        <v>-</v>
      </c>
      <c r="BS232" s="142"/>
      <c r="BT232" s="82" t="str">
        <f>CONCATENATE("Studiepoeng relevant for: ",'Undervisning i fag med krav'!BS232)</f>
        <v xml:space="preserve">Studiepoeng relevant for: </v>
      </c>
      <c r="BU232" s="82" t="str">
        <f>IF('Undervisning i fag med krav'!BS232=0,"-",BT232)</f>
        <v>-</v>
      </c>
      <c r="BV232" s="136"/>
      <c r="BW232" s="84" t="b">
        <f>OR(BV232='Krav etter opplæringslova'!$B$27,BV232='Krav etter opplæringslova'!$B$30,BV232='Krav etter opplæringslova'!$B$31,BV232='Krav etter opplæringslova'!$B$34)</f>
        <v>0</v>
      </c>
      <c r="BX232" s="84" t="str">
        <f t="shared" si="201"/>
        <v>-</v>
      </c>
      <c r="BY232" s="84">
        <f t="shared" si="202"/>
        <v>30</v>
      </c>
      <c r="BZ232" s="78">
        <f t="shared" si="203"/>
        <v>30</v>
      </c>
      <c r="CA232" s="78" t="str">
        <f t="shared" si="204"/>
        <v>Ja, 30 studiepoeng</v>
      </c>
      <c r="CB232" s="84" t="str">
        <f t="shared" si="205"/>
        <v>Ja, 30 studiepoeng</v>
      </c>
      <c r="CC232" s="101" t="str">
        <f t="shared" si="206"/>
        <v>-</v>
      </c>
      <c r="CD232" s="142"/>
      <c r="CE232" s="82" t="str">
        <f>CONCATENATE("Studiepoeng relevant for: ",'Undervisning i fag med krav'!CD232)</f>
        <v xml:space="preserve">Studiepoeng relevant for: </v>
      </c>
      <c r="CF232" s="82" t="str">
        <f>IF('Undervisning i fag med krav'!CD232=0,"-",CE232)</f>
        <v>-</v>
      </c>
      <c r="CG232" s="136"/>
      <c r="CH232" s="84" t="b">
        <f>OR(CG232='Krav etter opplæringslova'!$B$27,CG232='Krav etter opplæringslova'!$B$30,CG232='Krav etter opplæringslova'!$B$31,CG232='Krav etter opplæringslova'!$B$34)</f>
        <v>0</v>
      </c>
      <c r="CI232" s="84" t="str">
        <f t="shared" si="207"/>
        <v>-</v>
      </c>
      <c r="CJ232" s="84">
        <f t="shared" si="208"/>
        <v>30</v>
      </c>
      <c r="CK232" s="78">
        <f t="shared" si="209"/>
        <v>30</v>
      </c>
      <c r="CL232" s="78" t="str">
        <f t="shared" si="210"/>
        <v>Ja, 30 studiepoeng</v>
      </c>
      <c r="CM232" s="84" t="str">
        <f t="shared" si="211"/>
        <v>Ja, 30 studiepoeng</v>
      </c>
      <c r="CN232" s="106" t="str">
        <f t="shared" si="212"/>
        <v>-</v>
      </c>
      <c r="CO232" s="44"/>
      <c r="CP232" s="45"/>
    </row>
    <row r="233" spans="1:94" s="51" customFormat="1" ht="28.5" x14ac:dyDescent="0.2">
      <c r="A233" s="49">
        <f>'Formell utdanning'!A233</f>
        <v>0</v>
      </c>
      <c r="B233" s="50">
        <f>'Formell utdanning'!B233</f>
        <v>0</v>
      </c>
      <c r="C233" s="94" t="str">
        <f t="shared" si="213"/>
        <v>-</v>
      </c>
      <c r="D233" s="95" t="str">
        <f t="shared" si="214"/>
        <v>-</v>
      </c>
      <c r="E233" s="133"/>
      <c r="F233" s="55" t="str">
        <f>CONCATENATE("Studiepoeng relevant for: ",'Undervisning i fag med krav'!E233)</f>
        <v xml:space="preserve">Studiepoeng relevant for: </v>
      </c>
      <c r="G233" s="82" t="str">
        <f>IF('Undervisning i fag med krav'!E233=0,"-",F233)</f>
        <v>-</v>
      </c>
      <c r="H233" s="136"/>
      <c r="I233" s="84" t="b">
        <f>OR(H233='Krav etter opplæringslova'!$B$27,H233='Krav etter opplæringslova'!$B$30,H233='Krav etter opplæringslova'!$B$31,H233='Krav etter opplæringslova'!$B$34)</f>
        <v>0</v>
      </c>
      <c r="J233" s="84" t="str">
        <f t="shared" si="215"/>
        <v>-</v>
      </c>
      <c r="K233" s="84">
        <f t="shared" si="216"/>
        <v>30</v>
      </c>
      <c r="L233" s="78">
        <f t="shared" si="217"/>
        <v>30</v>
      </c>
      <c r="M233" s="78" t="str">
        <f t="shared" si="170"/>
        <v>Ja, 30 studiepoeng</v>
      </c>
      <c r="N233" s="84" t="str">
        <f t="shared" si="218"/>
        <v>Ja, 30 studiepoeng</v>
      </c>
      <c r="O233" s="99" t="str">
        <f t="shared" si="219"/>
        <v>-</v>
      </c>
      <c r="P233" s="139"/>
      <c r="Q233" s="82" t="str">
        <f>CONCATENATE("Studiepoeng relevant for: ",'Undervisning i fag med krav'!P233)</f>
        <v xml:space="preserve">Studiepoeng relevant for: </v>
      </c>
      <c r="R233" s="82" t="str">
        <f>IF('Undervisning i fag med krav'!P233=0,"-",Q233)</f>
        <v>-</v>
      </c>
      <c r="S233" s="136"/>
      <c r="T233" s="84" t="b">
        <f>OR(S233='Krav etter opplæringslova'!$B$27,S233='Krav etter opplæringslova'!$B$30,S233='Krav etter opplæringslova'!$B$31,S233='Krav etter opplæringslova'!$B$34)</f>
        <v>0</v>
      </c>
      <c r="U233" s="84" t="str">
        <f t="shared" si="171"/>
        <v>-</v>
      </c>
      <c r="V233" s="84">
        <f t="shared" si="172"/>
        <v>30</v>
      </c>
      <c r="W233" s="78">
        <f t="shared" si="173"/>
        <v>30</v>
      </c>
      <c r="X233" s="78" t="str">
        <f t="shared" si="174"/>
        <v>Ja, 30 studiepoeng</v>
      </c>
      <c r="Y233" s="84" t="str">
        <f t="shared" si="175"/>
        <v>Ja, 30 studiepoeng</v>
      </c>
      <c r="Z233" s="99" t="str">
        <f t="shared" si="176"/>
        <v>-</v>
      </c>
      <c r="AA233" s="142"/>
      <c r="AB233" s="82" t="str">
        <f>CONCATENATE("Studiepoeng relevant for: ",'Undervisning i fag med krav'!AA233)</f>
        <v xml:space="preserve">Studiepoeng relevant for: </v>
      </c>
      <c r="AC233" s="82" t="str">
        <f>IF('Undervisning i fag med krav'!AA233=0,"-",AB233)</f>
        <v>-</v>
      </c>
      <c r="AD233" s="136"/>
      <c r="AE233" s="84" t="b">
        <f>OR(AD233='Krav etter opplæringslova'!$B$27,AD233='Krav etter opplæringslova'!$B$30,AD233='Krav etter opplæringslova'!$B$31,AD233='Krav etter opplæringslova'!$B$34)</f>
        <v>0</v>
      </c>
      <c r="AF233" s="84" t="str">
        <f t="shared" si="177"/>
        <v>-</v>
      </c>
      <c r="AG233" s="84">
        <f t="shared" si="178"/>
        <v>30</v>
      </c>
      <c r="AH233" s="78">
        <f t="shared" si="179"/>
        <v>30</v>
      </c>
      <c r="AI233" s="78" t="str">
        <f t="shared" si="180"/>
        <v>Ja, 30 studiepoeng</v>
      </c>
      <c r="AJ233" s="84" t="str">
        <f t="shared" si="181"/>
        <v>Ja, 30 studiepoeng</v>
      </c>
      <c r="AK233" s="99" t="str">
        <f t="shared" si="182"/>
        <v>-</v>
      </c>
      <c r="AL233" s="139"/>
      <c r="AM233" s="82" t="str">
        <f>CONCATENATE("Studiepoeng relevant for: ",'Undervisning i fag med krav'!AL233)</f>
        <v xml:space="preserve">Studiepoeng relevant for: </v>
      </c>
      <c r="AN233" s="82" t="str">
        <f>IF('Undervisning i fag med krav'!AL233=0,"-",AM233)</f>
        <v>-</v>
      </c>
      <c r="AO233" s="136"/>
      <c r="AP233" s="84" t="b">
        <f>OR(AO233='Krav etter opplæringslova'!$B$27,AO233='Krav etter opplæringslova'!$B$30,AO233='Krav etter opplæringslova'!$B$31,AO233='Krav etter opplæringslova'!$B$34)</f>
        <v>0</v>
      </c>
      <c r="AQ233" s="84" t="str">
        <f t="shared" si="183"/>
        <v>-</v>
      </c>
      <c r="AR233" s="84">
        <f t="shared" si="184"/>
        <v>30</v>
      </c>
      <c r="AS233" s="78">
        <f t="shared" si="185"/>
        <v>30</v>
      </c>
      <c r="AT233" s="78" t="str">
        <f t="shared" si="186"/>
        <v>Ja, 30 studiepoeng</v>
      </c>
      <c r="AU233" s="84" t="str">
        <f t="shared" si="187"/>
        <v>Ja, 30 studiepoeng</v>
      </c>
      <c r="AV233" s="99" t="str">
        <f t="shared" si="188"/>
        <v>-</v>
      </c>
      <c r="AW233" s="142"/>
      <c r="AX233" s="82" t="str">
        <f>CONCATENATE("Studiepoeng relevant for: ",'Undervisning i fag med krav'!AW233)</f>
        <v xml:space="preserve">Studiepoeng relevant for: </v>
      </c>
      <c r="AY233" s="82" t="str">
        <f>IF('Undervisning i fag med krav'!AW233=0,"-",AX233)</f>
        <v>-</v>
      </c>
      <c r="AZ233" s="136"/>
      <c r="BA233" s="84" t="b">
        <f>OR(AZ233='Krav etter opplæringslova'!$B$27,AZ233='Krav etter opplæringslova'!$B$30,AZ233='Krav etter opplæringslova'!$B$31,AZ233='Krav etter opplæringslova'!$B$34)</f>
        <v>0</v>
      </c>
      <c r="BB233" s="84" t="str">
        <f t="shared" si="189"/>
        <v>-</v>
      </c>
      <c r="BC233" s="84">
        <f t="shared" si="190"/>
        <v>30</v>
      </c>
      <c r="BD233" s="78">
        <f t="shared" si="191"/>
        <v>30</v>
      </c>
      <c r="BE233" s="78" t="str">
        <f t="shared" si="192"/>
        <v>Ja, 30 studiepoeng</v>
      </c>
      <c r="BF233" s="84" t="str">
        <f t="shared" si="193"/>
        <v>Ja, 30 studiepoeng</v>
      </c>
      <c r="BG233" s="99" t="str">
        <f t="shared" si="194"/>
        <v>-</v>
      </c>
      <c r="BH233" s="139"/>
      <c r="BI233" s="82" t="str">
        <f>CONCATENATE("Studiepoeng relevant for: ",'Undervisning i fag med krav'!BH233)</f>
        <v xml:space="preserve">Studiepoeng relevant for: </v>
      </c>
      <c r="BJ233" s="82" t="str">
        <f>IF('Undervisning i fag med krav'!BH233=0,"-",BI233)</f>
        <v>-</v>
      </c>
      <c r="BK233" s="136"/>
      <c r="BL233" s="84" t="b">
        <f>OR(BK233='Krav etter opplæringslova'!$B$27,BK233='Krav etter opplæringslova'!$B$30,BK233='Krav etter opplæringslova'!$B$31,BK233='Krav etter opplæringslova'!$B$34)</f>
        <v>0</v>
      </c>
      <c r="BM233" s="84" t="str">
        <f t="shared" si="195"/>
        <v>-</v>
      </c>
      <c r="BN233" s="84">
        <f t="shared" si="196"/>
        <v>30</v>
      </c>
      <c r="BO233" s="78">
        <f t="shared" si="197"/>
        <v>30</v>
      </c>
      <c r="BP233" s="78" t="str">
        <f t="shared" si="198"/>
        <v>Ja, 30 studiepoeng</v>
      </c>
      <c r="BQ233" s="84" t="str">
        <f t="shared" si="199"/>
        <v>Ja, 30 studiepoeng</v>
      </c>
      <c r="BR233" s="101" t="str">
        <f t="shared" si="200"/>
        <v>-</v>
      </c>
      <c r="BS233" s="142"/>
      <c r="BT233" s="82" t="str">
        <f>CONCATENATE("Studiepoeng relevant for: ",'Undervisning i fag med krav'!BS233)</f>
        <v xml:space="preserve">Studiepoeng relevant for: </v>
      </c>
      <c r="BU233" s="82" t="str">
        <f>IF('Undervisning i fag med krav'!BS233=0,"-",BT233)</f>
        <v>-</v>
      </c>
      <c r="BV233" s="136"/>
      <c r="BW233" s="84" t="b">
        <f>OR(BV233='Krav etter opplæringslova'!$B$27,BV233='Krav etter opplæringslova'!$B$30,BV233='Krav etter opplæringslova'!$B$31,BV233='Krav etter opplæringslova'!$B$34)</f>
        <v>0</v>
      </c>
      <c r="BX233" s="84" t="str">
        <f t="shared" si="201"/>
        <v>-</v>
      </c>
      <c r="BY233" s="84">
        <f t="shared" si="202"/>
        <v>30</v>
      </c>
      <c r="BZ233" s="78">
        <f t="shared" si="203"/>
        <v>30</v>
      </c>
      <c r="CA233" s="78" t="str">
        <f t="shared" si="204"/>
        <v>Ja, 30 studiepoeng</v>
      </c>
      <c r="CB233" s="84" t="str">
        <f t="shared" si="205"/>
        <v>Ja, 30 studiepoeng</v>
      </c>
      <c r="CC233" s="101" t="str">
        <f t="shared" si="206"/>
        <v>-</v>
      </c>
      <c r="CD233" s="142"/>
      <c r="CE233" s="82" t="str">
        <f>CONCATENATE("Studiepoeng relevant for: ",'Undervisning i fag med krav'!CD233)</f>
        <v xml:space="preserve">Studiepoeng relevant for: </v>
      </c>
      <c r="CF233" s="82" t="str">
        <f>IF('Undervisning i fag med krav'!CD233=0,"-",CE233)</f>
        <v>-</v>
      </c>
      <c r="CG233" s="136"/>
      <c r="CH233" s="84" t="b">
        <f>OR(CG233='Krav etter opplæringslova'!$B$27,CG233='Krav etter opplæringslova'!$B$30,CG233='Krav etter opplæringslova'!$B$31,CG233='Krav etter opplæringslova'!$B$34)</f>
        <v>0</v>
      </c>
      <c r="CI233" s="84" t="str">
        <f t="shared" si="207"/>
        <v>-</v>
      </c>
      <c r="CJ233" s="84">
        <f t="shared" si="208"/>
        <v>30</v>
      </c>
      <c r="CK233" s="78">
        <f t="shared" si="209"/>
        <v>30</v>
      </c>
      <c r="CL233" s="78" t="str">
        <f t="shared" si="210"/>
        <v>Ja, 30 studiepoeng</v>
      </c>
      <c r="CM233" s="84" t="str">
        <f t="shared" si="211"/>
        <v>Ja, 30 studiepoeng</v>
      </c>
      <c r="CN233" s="106" t="str">
        <f t="shared" si="212"/>
        <v>-</v>
      </c>
      <c r="CO233" s="44"/>
      <c r="CP233" s="45"/>
    </row>
    <row r="234" spans="1:94" s="51" customFormat="1" ht="28.5" x14ac:dyDescent="0.2">
      <c r="A234" s="49">
        <f>'Formell utdanning'!A234</f>
        <v>0</v>
      </c>
      <c r="B234" s="50">
        <f>'Formell utdanning'!B234</f>
        <v>0</v>
      </c>
      <c r="C234" s="94" t="str">
        <f t="shared" si="213"/>
        <v>-</v>
      </c>
      <c r="D234" s="95" t="str">
        <f t="shared" si="214"/>
        <v>-</v>
      </c>
      <c r="E234" s="133"/>
      <c r="F234" s="55" t="str">
        <f>CONCATENATE("Studiepoeng relevant for: ",'Undervisning i fag med krav'!E234)</f>
        <v xml:space="preserve">Studiepoeng relevant for: </v>
      </c>
      <c r="G234" s="82" t="str">
        <f>IF('Undervisning i fag med krav'!E234=0,"-",F234)</f>
        <v>-</v>
      </c>
      <c r="H234" s="136"/>
      <c r="I234" s="84" t="b">
        <f>OR(H234='Krav etter opplæringslova'!$B$27,H234='Krav etter opplæringslova'!$B$30,H234='Krav etter opplæringslova'!$B$31,H234='Krav etter opplæringslova'!$B$34)</f>
        <v>0</v>
      </c>
      <c r="J234" s="84" t="str">
        <f t="shared" si="215"/>
        <v>-</v>
      </c>
      <c r="K234" s="84">
        <f t="shared" si="216"/>
        <v>30</v>
      </c>
      <c r="L234" s="78">
        <f t="shared" si="217"/>
        <v>30</v>
      </c>
      <c r="M234" s="78" t="str">
        <f t="shared" si="170"/>
        <v>Ja, 30 studiepoeng</v>
      </c>
      <c r="N234" s="84" t="str">
        <f t="shared" si="218"/>
        <v>Ja, 30 studiepoeng</v>
      </c>
      <c r="O234" s="99" t="str">
        <f t="shared" si="219"/>
        <v>-</v>
      </c>
      <c r="P234" s="139"/>
      <c r="Q234" s="82" t="str">
        <f>CONCATENATE("Studiepoeng relevant for: ",'Undervisning i fag med krav'!P234)</f>
        <v xml:space="preserve">Studiepoeng relevant for: </v>
      </c>
      <c r="R234" s="82" t="str">
        <f>IF('Undervisning i fag med krav'!P234=0,"-",Q234)</f>
        <v>-</v>
      </c>
      <c r="S234" s="136"/>
      <c r="T234" s="84" t="b">
        <f>OR(S234='Krav etter opplæringslova'!$B$27,S234='Krav etter opplæringslova'!$B$30,S234='Krav etter opplæringslova'!$B$31,S234='Krav etter opplæringslova'!$B$34)</f>
        <v>0</v>
      </c>
      <c r="U234" s="84" t="str">
        <f t="shared" si="171"/>
        <v>-</v>
      </c>
      <c r="V234" s="84">
        <f t="shared" si="172"/>
        <v>30</v>
      </c>
      <c r="W234" s="78">
        <f t="shared" si="173"/>
        <v>30</v>
      </c>
      <c r="X234" s="78" t="str">
        <f t="shared" si="174"/>
        <v>Ja, 30 studiepoeng</v>
      </c>
      <c r="Y234" s="84" t="str">
        <f t="shared" si="175"/>
        <v>Ja, 30 studiepoeng</v>
      </c>
      <c r="Z234" s="99" t="str">
        <f t="shared" si="176"/>
        <v>-</v>
      </c>
      <c r="AA234" s="142"/>
      <c r="AB234" s="82" t="str">
        <f>CONCATENATE("Studiepoeng relevant for: ",'Undervisning i fag med krav'!AA234)</f>
        <v xml:space="preserve">Studiepoeng relevant for: </v>
      </c>
      <c r="AC234" s="82" t="str">
        <f>IF('Undervisning i fag med krav'!AA234=0,"-",AB234)</f>
        <v>-</v>
      </c>
      <c r="AD234" s="136"/>
      <c r="AE234" s="84" t="b">
        <f>OR(AD234='Krav etter opplæringslova'!$B$27,AD234='Krav etter opplæringslova'!$B$30,AD234='Krav etter opplæringslova'!$B$31,AD234='Krav etter opplæringslova'!$B$34)</f>
        <v>0</v>
      </c>
      <c r="AF234" s="84" t="str">
        <f t="shared" si="177"/>
        <v>-</v>
      </c>
      <c r="AG234" s="84">
        <f t="shared" si="178"/>
        <v>30</v>
      </c>
      <c r="AH234" s="78">
        <f t="shared" si="179"/>
        <v>30</v>
      </c>
      <c r="AI234" s="78" t="str">
        <f t="shared" si="180"/>
        <v>Ja, 30 studiepoeng</v>
      </c>
      <c r="AJ234" s="84" t="str">
        <f t="shared" si="181"/>
        <v>Ja, 30 studiepoeng</v>
      </c>
      <c r="AK234" s="99" t="str">
        <f t="shared" si="182"/>
        <v>-</v>
      </c>
      <c r="AL234" s="139"/>
      <c r="AM234" s="82" t="str">
        <f>CONCATENATE("Studiepoeng relevant for: ",'Undervisning i fag med krav'!AL234)</f>
        <v xml:space="preserve">Studiepoeng relevant for: </v>
      </c>
      <c r="AN234" s="82" t="str">
        <f>IF('Undervisning i fag med krav'!AL234=0,"-",AM234)</f>
        <v>-</v>
      </c>
      <c r="AO234" s="136"/>
      <c r="AP234" s="84" t="b">
        <f>OR(AO234='Krav etter opplæringslova'!$B$27,AO234='Krav etter opplæringslova'!$B$30,AO234='Krav etter opplæringslova'!$B$31,AO234='Krav etter opplæringslova'!$B$34)</f>
        <v>0</v>
      </c>
      <c r="AQ234" s="84" t="str">
        <f t="shared" si="183"/>
        <v>-</v>
      </c>
      <c r="AR234" s="84">
        <f t="shared" si="184"/>
        <v>30</v>
      </c>
      <c r="AS234" s="78">
        <f t="shared" si="185"/>
        <v>30</v>
      </c>
      <c r="AT234" s="78" t="str">
        <f t="shared" si="186"/>
        <v>Ja, 30 studiepoeng</v>
      </c>
      <c r="AU234" s="84" t="str">
        <f t="shared" si="187"/>
        <v>Ja, 30 studiepoeng</v>
      </c>
      <c r="AV234" s="99" t="str">
        <f t="shared" si="188"/>
        <v>-</v>
      </c>
      <c r="AW234" s="142"/>
      <c r="AX234" s="82" t="str">
        <f>CONCATENATE("Studiepoeng relevant for: ",'Undervisning i fag med krav'!AW234)</f>
        <v xml:space="preserve">Studiepoeng relevant for: </v>
      </c>
      <c r="AY234" s="82" t="str">
        <f>IF('Undervisning i fag med krav'!AW234=0,"-",AX234)</f>
        <v>-</v>
      </c>
      <c r="AZ234" s="136"/>
      <c r="BA234" s="84" t="b">
        <f>OR(AZ234='Krav etter opplæringslova'!$B$27,AZ234='Krav etter opplæringslova'!$B$30,AZ234='Krav etter opplæringslova'!$B$31,AZ234='Krav etter opplæringslova'!$B$34)</f>
        <v>0</v>
      </c>
      <c r="BB234" s="84" t="str">
        <f t="shared" si="189"/>
        <v>-</v>
      </c>
      <c r="BC234" s="84">
        <f t="shared" si="190"/>
        <v>30</v>
      </c>
      <c r="BD234" s="78">
        <f t="shared" si="191"/>
        <v>30</v>
      </c>
      <c r="BE234" s="78" t="str">
        <f t="shared" si="192"/>
        <v>Ja, 30 studiepoeng</v>
      </c>
      <c r="BF234" s="84" t="str">
        <f t="shared" si="193"/>
        <v>Ja, 30 studiepoeng</v>
      </c>
      <c r="BG234" s="99" t="str">
        <f t="shared" si="194"/>
        <v>-</v>
      </c>
      <c r="BH234" s="139"/>
      <c r="BI234" s="82" t="str">
        <f>CONCATENATE("Studiepoeng relevant for: ",'Undervisning i fag med krav'!BH234)</f>
        <v xml:space="preserve">Studiepoeng relevant for: </v>
      </c>
      <c r="BJ234" s="82" t="str">
        <f>IF('Undervisning i fag med krav'!BH234=0,"-",BI234)</f>
        <v>-</v>
      </c>
      <c r="BK234" s="136"/>
      <c r="BL234" s="84" t="b">
        <f>OR(BK234='Krav etter opplæringslova'!$B$27,BK234='Krav etter opplæringslova'!$B$30,BK234='Krav etter opplæringslova'!$B$31,BK234='Krav etter opplæringslova'!$B$34)</f>
        <v>0</v>
      </c>
      <c r="BM234" s="84" t="str">
        <f t="shared" si="195"/>
        <v>-</v>
      </c>
      <c r="BN234" s="84">
        <f t="shared" si="196"/>
        <v>30</v>
      </c>
      <c r="BO234" s="78">
        <f t="shared" si="197"/>
        <v>30</v>
      </c>
      <c r="BP234" s="78" t="str">
        <f t="shared" si="198"/>
        <v>Ja, 30 studiepoeng</v>
      </c>
      <c r="BQ234" s="84" t="str">
        <f t="shared" si="199"/>
        <v>Ja, 30 studiepoeng</v>
      </c>
      <c r="BR234" s="101" t="str">
        <f t="shared" si="200"/>
        <v>-</v>
      </c>
      <c r="BS234" s="142"/>
      <c r="BT234" s="82" t="str">
        <f>CONCATENATE("Studiepoeng relevant for: ",'Undervisning i fag med krav'!BS234)</f>
        <v xml:space="preserve">Studiepoeng relevant for: </v>
      </c>
      <c r="BU234" s="82" t="str">
        <f>IF('Undervisning i fag med krav'!BS234=0,"-",BT234)</f>
        <v>-</v>
      </c>
      <c r="BV234" s="136"/>
      <c r="BW234" s="84" t="b">
        <f>OR(BV234='Krav etter opplæringslova'!$B$27,BV234='Krav etter opplæringslova'!$B$30,BV234='Krav etter opplæringslova'!$B$31,BV234='Krav etter opplæringslova'!$B$34)</f>
        <v>0</v>
      </c>
      <c r="BX234" s="84" t="str">
        <f t="shared" si="201"/>
        <v>-</v>
      </c>
      <c r="BY234" s="84">
        <f t="shared" si="202"/>
        <v>30</v>
      </c>
      <c r="BZ234" s="78">
        <f t="shared" si="203"/>
        <v>30</v>
      </c>
      <c r="CA234" s="78" t="str">
        <f t="shared" si="204"/>
        <v>Ja, 30 studiepoeng</v>
      </c>
      <c r="CB234" s="84" t="str">
        <f t="shared" si="205"/>
        <v>Ja, 30 studiepoeng</v>
      </c>
      <c r="CC234" s="101" t="str">
        <f t="shared" si="206"/>
        <v>-</v>
      </c>
      <c r="CD234" s="142"/>
      <c r="CE234" s="82" t="str">
        <f>CONCATENATE("Studiepoeng relevant for: ",'Undervisning i fag med krav'!CD234)</f>
        <v xml:space="preserve">Studiepoeng relevant for: </v>
      </c>
      <c r="CF234" s="82" t="str">
        <f>IF('Undervisning i fag med krav'!CD234=0,"-",CE234)</f>
        <v>-</v>
      </c>
      <c r="CG234" s="136"/>
      <c r="CH234" s="84" t="b">
        <f>OR(CG234='Krav etter opplæringslova'!$B$27,CG234='Krav etter opplæringslova'!$B$30,CG234='Krav etter opplæringslova'!$B$31,CG234='Krav etter opplæringslova'!$B$34)</f>
        <v>0</v>
      </c>
      <c r="CI234" s="84" t="str">
        <f t="shared" si="207"/>
        <v>-</v>
      </c>
      <c r="CJ234" s="84">
        <f t="shared" si="208"/>
        <v>30</v>
      </c>
      <c r="CK234" s="78">
        <f t="shared" si="209"/>
        <v>30</v>
      </c>
      <c r="CL234" s="78" t="str">
        <f t="shared" si="210"/>
        <v>Ja, 30 studiepoeng</v>
      </c>
      <c r="CM234" s="84" t="str">
        <f t="shared" si="211"/>
        <v>Ja, 30 studiepoeng</v>
      </c>
      <c r="CN234" s="106" t="str">
        <f t="shared" si="212"/>
        <v>-</v>
      </c>
      <c r="CO234" s="44"/>
      <c r="CP234" s="45"/>
    </row>
    <row r="235" spans="1:94" s="51" customFormat="1" ht="28.5" x14ac:dyDescent="0.2">
      <c r="A235" s="49">
        <f>'Formell utdanning'!A235</f>
        <v>0</v>
      </c>
      <c r="B235" s="50">
        <f>'Formell utdanning'!B235</f>
        <v>0</v>
      </c>
      <c r="C235" s="94" t="str">
        <f t="shared" si="213"/>
        <v>-</v>
      </c>
      <c r="D235" s="95" t="str">
        <f t="shared" si="214"/>
        <v>-</v>
      </c>
      <c r="E235" s="133"/>
      <c r="F235" s="55" t="str">
        <f>CONCATENATE("Studiepoeng relevant for: ",'Undervisning i fag med krav'!E235)</f>
        <v xml:space="preserve">Studiepoeng relevant for: </v>
      </c>
      <c r="G235" s="82" t="str">
        <f>IF('Undervisning i fag med krav'!E235=0,"-",F235)</f>
        <v>-</v>
      </c>
      <c r="H235" s="136"/>
      <c r="I235" s="84" t="b">
        <f>OR(H235='Krav etter opplæringslova'!$B$27,H235='Krav etter opplæringslova'!$B$30,H235='Krav etter opplæringslova'!$B$31,H235='Krav etter opplæringslova'!$B$34)</f>
        <v>0</v>
      </c>
      <c r="J235" s="84" t="str">
        <f t="shared" si="215"/>
        <v>-</v>
      </c>
      <c r="K235" s="84">
        <f t="shared" si="216"/>
        <v>30</v>
      </c>
      <c r="L235" s="78">
        <f t="shared" si="217"/>
        <v>30</v>
      </c>
      <c r="M235" s="78" t="str">
        <f t="shared" si="170"/>
        <v>Ja, 30 studiepoeng</v>
      </c>
      <c r="N235" s="84" t="str">
        <f t="shared" si="218"/>
        <v>Ja, 30 studiepoeng</v>
      </c>
      <c r="O235" s="99" t="str">
        <f t="shared" si="219"/>
        <v>-</v>
      </c>
      <c r="P235" s="139"/>
      <c r="Q235" s="82" t="str">
        <f>CONCATENATE("Studiepoeng relevant for: ",'Undervisning i fag med krav'!P235)</f>
        <v xml:space="preserve">Studiepoeng relevant for: </v>
      </c>
      <c r="R235" s="82" t="str">
        <f>IF('Undervisning i fag med krav'!P235=0,"-",Q235)</f>
        <v>-</v>
      </c>
      <c r="S235" s="136"/>
      <c r="T235" s="84" t="b">
        <f>OR(S235='Krav etter opplæringslova'!$B$27,S235='Krav etter opplæringslova'!$B$30,S235='Krav etter opplæringslova'!$B$31,S235='Krav etter opplæringslova'!$B$34)</f>
        <v>0</v>
      </c>
      <c r="U235" s="84" t="str">
        <f t="shared" si="171"/>
        <v>-</v>
      </c>
      <c r="V235" s="84">
        <f t="shared" si="172"/>
        <v>30</v>
      </c>
      <c r="W235" s="78">
        <f t="shared" si="173"/>
        <v>30</v>
      </c>
      <c r="X235" s="78" t="str">
        <f t="shared" si="174"/>
        <v>Ja, 30 studiepoeng</v>
      </c>
      <c r="Y235" s="84" t="str">
        <f t="shared" si="175"/>
        <v>Ja, 30 studiepoeng</v>
      </c>
      <c r="Z235" s="99" t="str">
        <f t="shared" si="176"/>
        <v>-</v>
      </c>
      <c r="AA235" s="142"/>
      <c r="AB235" s="82" t="str">
        <f>CONCATENATE("Studiepoeng relevant for: ",'Undervisning i fag med krav'!AA235)</f>
        <v xml:space="preserve">Studiepoeng relevant for: </v>
      </c>
      <c r="AC235" s="82" t="str">
        <f>IF('Undervisning i fag med krav'!AA235=0,"-",AB235)</f>
        <v>-</v>
      </c>
      <c r="AD235" s="136"/>
      <c r="AE235" s="84" t="b">
        <f>OR(AD235='Krav etter opplæringslova'!$B$27,AD235='Krav etter opplæringslova'!$B$30,AD235='Krav etter opplæringslova'!$B$31,AD235='Krav etter opplæringslova'!$B$34)</f>
        <v>0</v>
      </c>
      <c r="AF235" s="84" t="str">
        <f t="shared" si="177"/>
        <v>-</v>
      </c>
      <c r="AG235" s="84">
        <f t="shared" si="178"/>
        <v>30</v>
      </c>
      <c r="AH235" s="78">
        <f t="shared" si="179"/>
        <v>30</v>
      </c>
      <c r="AI235" s="78" t="str">
        <f t="shared" si="180"/>
        <v>Ja, 30 studiepoeng</v>
      </c>
      <c r="AJ235" s="84" t="str">
        <f t="shared" si="181"/>
        <v>Ja, 30 studiepoeng</v>
      </c>
      <c r="AK235" s="99" t="str">
        <f t="shared" si="182"/>
        <v>-</v>
      </c>
      <c r="AL235" s="139"/>
      <c r="AM235" s="82" t="str">
        <f>CONCATENATE("Studiepoeng relevant for: ",'Undervisning i fag med krav'!AL235)</f>
        <v xml:space="preserve">Studiepoeng relevant for: </v>
      </c>
      <c r="AN235" s="82" t="str">
        <f>IF('Undervisning i fag med krav'!AL235=0,"-",AM235)</f>
        <v>-</v>
      </c>
      <c r="AO235" s="136"/>
      <c r="AP235" s="84" t="b">
        <f>OR(AO235='Krav etter opplæringslova'!$B$27,AO235='Krav etter opplæringslova'!$B$30,AO235='Krav etter opplæringslova'!$B$31,AO235='Krav etter opplæringslova'!$B$34)</f>
        <v>0</v>
      </c>
      <c r="AQ235" s="84" t="str">
        <f t="shared" si="183"/>
        <v>-</v>
      </c>
      <c r="AR235" s="84">
        <f t="shared" si="184"/>
        <v>30</v>
      </c>
      <c r="AS235" s="78">
        <f t="shared" si="185"/>
        <v>30</v>
      </c>
      <c r="AT235" s="78" t="str">
        <f t="shared" si="186"/>
        <v>Ja, 30 studiepoeng</v>
      </c>
      <c r="AU235" s="84" t="str">
        <f t="shared" si="187"/>
        <v>Ja, 30 studiepoeng</v>
      </c>
      <c r="AV235" s="99" t="str">
        <f t="shared" si="188"/>
        <v>-</v>
      </c>
      <c r="AW235" s="142"/>
      <c r="AX235" s="82" t="str">
        <f>CONCATENATE("Studiepoeng relevant for: ",'Undervisning i fag med krav'!AW235)</f>
        <v xml:space="preserve">Studiepoeng relevant for: </v>
      </c>
      <c r="AY235" s="82" t="str">
        <f>IF('Undervisning i fag med krav'!AW235=0,"-",AX235)</f>
        <v>-</v>
      </c>
      <c r="AZ235" s="136"/>
      <c r="BA235" s="84" t="b">
        <f>OR(AZ235='Krav etter opplæringslova'!$B$27,AZ235='Krav etter opplæringslova'!$B$30,AZ235='Krav etter opplæringslova'!$B$31,AZ235='Krav etter opplæringslova'!$B$34)</f>
        <v>0</v>
      </c>
      <c r="BB235" s="84" t="str">
        <f t="shared" si="189"/>
        <v>-</v>
      </c>
      <c r="BC235" s="84">
        <f t="shared" si="190"/>
        <v>30</v>
      </c>
      <c r="BD235" s="78">
        <f t="shared" si="191"/>
        <v>30</v>
      </c>
      <c r="BE235" s="78" t="str">
        <f t="shared" si="192"/>
        <v>Ja, 30 studiepoeng</v>
      </c>
      <c r="BF235" s="84" t="str">
        <f t="shared" si="193"/>
        <v>Ja, 30 studiepoeng</v>
      </c>
      <c r="BG235" s="99" t="str">
        <f t="shared" si="194"/>
        <v>-</v>
      </c>
      <c r="BH235" s="139"/>
      <c r="BI235" s="82" t="str">
        <f>CONCATENATE("Studiepoeng relevant for: ",'Undervisning i fag med krav'!BH235)</f>
        <v xml:space="preserve">Studiepoeng relevant for: </v>
      </c>
      <c r="BJ235" s="82" t="str">
        <f>IF('Undervisning i fag med krav'!BH235=0,"-",BI235)</f>
        <v>-</v>
      </c>
      <c r="BK235" s="136"/>
      <c r="BL235" s="84" t="b">
        <f>OR(BK235='Krav etter opplæringslova'!$B$27,BK235='Krav etter opplæringslova'!$B$30,BK235='Krav etter opplæringslova'!$B$31,BK235='Krav etter opplæringslova'!$B$34)</f>
        <v>0</v>
      </c>
      <c r="BM235" s="84" t="str">
        <f t="shared" si="195"/>
        <v>-</v>
      </c>
      <c r="BN235" s="84">
        <f t="shared" si="196"/>
        <v>30</v>
      </c>
      <c r="BO235" s="78">
        <f t="shared" si="197"/>
        <v>30</v>
      </c>
      <c r="BP235" s="78" t="str">
        <f t="shared" si="198"/>
        <v>Ja, 30 studiepoeng</v>
      </c>
      <c r="BQ235" s="84" t="str">
        <f t="shared" si="199"/>
        <v>Ja, 30 studiepoeng</v>
      </c>
      <c r="BR235" s="101" t="str">
        <f t="shared" si="200"/>
        <v>-</v>
      </c>
      <c r="BS235" s="142"/>
      <c r="BT235" s="82" t="str">
        <f>CONCATENATE("Studiepoeng relevant for: ",'Undervisning i fag med krav'!BS235)</f>
        <v xml:space="preserve">Studiepoeng relevant for: </v>
      </c>
      <c r="BU235" s="82" t="str">
        <f>IF('Undervisning i fag med krav'!BS235=0,"-",BT235)</f>
        <v>-</v>
      </c>
      <c r="BV235" s="136"/>
      <c r="BW235" s="84" t="b">
        <f>OR(BV235='Krav etter opplæringslova'!$B$27,BV235='Krav etter opplæringslova'!$B$30,BV235='Krav etter opplæringslova'!$B$31,BV235='Krav etter opplæringslova'!$B$34)</f>
        <v>0</v>
      </c>
      <c r="BX235" s="84" t="str">
        <f t="shared" si="201"/>
        <v>-</v>
      </c>
      <c r="BY235" s="84">
        <f t="shared" si="202"/>
        <v>30</v>
      </c>
      <c r="BZ235" s="78">
        <f t="shared" si="203"/>
        <v>30</v>
      </c>
      <c r="CA235" s="78" t="str">
        <f t="shared" si="204"/>
        <v>Ja, 30 studiepoeng</v>
      </c>
      <c r="CB235" s="84" t="str">
        <f t="shared" si="205"/>
        <v>Ja, 30 studiepoeng</v>
      </c>
      <c r="CC235" s="101" t="str">
        <f t="shared" si="206"/>
        <v>-</v>
      </c>
      <c r="CD235" s="142"/>
      <c r="CE235" s="82" t="str">
        <f>CONCATENATE("Studiepoeng relevant for: ",'Undervisning i fag med krav'!CD235)</f>
        <v xml:space="preserve">Studiepoeng relevant for: </v>
      </c>
      <c r="CF235" s="82" t="str">
        <f>IF('Undervisning i fag med krav'!CD235=0,"-",CE235)</f>
        <v>-</v>
      </c>
      <c r="CG235" s="136"/>
      <c r="CH235" s="84" t="b">
        <f>OR(CG235='Krav etter opplæringslova'!$B$27,CG235='Krav etter opplæringslova'!$B$30,CG235='Krav etter opplæringslova'!$B$31,CG235='Krav etter opplæringslova'!$B$34)</f>
        <v>0</v>
      </c>
      <c r="CI235" s="84" t="str">
        <f t="shared" si="207"/>
        <v>-</v>
      </c>
      <c r="CJ235" s="84">
        <f t="shared" si="208"/>
        <v>30</v>
      </c>
      <c r="CK235" s="78">
        <f t="shared" si="209"/>
        <v>30</v>
      </c>
      <c r="CL235" s="78" t="str">
        <f t="shared" si="210"/>
        <v>Ja, 30 studiepoeng</v>
      </c>
      <c r="CM235" s="84" t="str">
        <f t="shared" si="211"/>
        <v>Ja, 30 studiepoeng</v>
      </c>
      <c r="CN235" s="106" t="str">
        <f t="shared" si="212"/>
        <v>-</v>
      </c>
      <c r="CO235" s="44"/>
      <c r="CP235" s="45"/>
    </row>
    <row r="236" spans="1:94" s="51" customFormat="1" ht="28.5" x14ac:dyDescent="0.2">
      <c r="A236" s="49">
        <f>'Formell utdanning'!A236</f>
        <v>0</v>
      </c>
      <c r="B236" s="50">
        <f>'Formell utdanning'!B236</f>
        <v>0</v>
      </c>
      <c r="C236" s="94" t="str">
        <f t="shared" si="213"/>
        <v>-</v>
      </c>
      <c r="D236" s="95" t="str">
        <f t="shared" si="214"/>
        <v>-</v>
      </c>
      <c r="E236" s="133"/>
      <c r="F236" s="55" t="str">
        <f>CONCATENATE("Studiepoeng relevant for: ",'Undervisning i fag med krav'!E236)</f>
        <v xml:space="preserve">Studiepoeng relevant for: </v>
      </c>
      <c r="G236" s="82" t="str">
        <f>IF('Undervisning i fag med krav'!E236=0,"-",F236)</f>
        <v>-</v>
      </c>
      <c r="H236" s="136"/>
      <c r="I236" s="84" t="b">
        <f>OR(H236='Krav etter opplæringslova'!$B$27,H236='Krav etter opplæringslova'!$B$30,H236='Krav etter opplæringslova'!$B$31,H236='Krav etter opplæringslova'!$B$34)</f>
        <v>0</v>
      </c>
      <c r="J236" s="84" t="str">
        <f t="shared" si="215"/>
        <v>-</v>
      </c>
      <c r="K236" s="84">
        <f t="shared" si="216"/>
        <v>30</v>
      </c>
      <c r="L236" s="78">
        <f t="shared" si="217"/>
        <v>30</v>
      </c>
      <c r="M236" s="78" t="str">
        <f t="shared" si="170"/>
        <v>Ja, 30 studiepoeng</v>
      </c>
      <c r="N236" s="84" t="str">
        <f t="shared" si="218"/>
        <v>Ja, 30 studiepoeng</v>
      </c>
      <c r="O236" s="99" t="str">
        <f t="shared" si="219"/>
        <v>-</v>
      </c>
      <c r="P236" s="139"/>
      <c r="Q236" s="82" t="str">
        <f>CONCATENATE("Studiepoeng relevant for: ",'Undervisning i fag med krav'!P236)</f>
        <v xml:space="preserve">Studiepoeng relevant for: </v>
      </c>
      <c r="R236" s="82" t="str">
        <f>IF('Undervisning i fag med krav'!P236=0,"-",Q236)</f>
        <v>-</v>
      </c>
      <c r="S236" s="136"/>
      <c r="T236" s="84" t="b">
        <f>OR(S236='Krav etter opplæringslova'!$B$27,S236='Krav etter opplæringslova'!$B$30,S236='Krav etter opplæringslova'!$B$31,S236='Krav etter opplæringslova'!$B$34)</f>
        <v>0</v>
      </c>
      <c r="U236" s="84" t="str">
        <f t="shared" si="171"/>
        <v>-</v>
      </c>
      <c r="V236" s="84">
        <f t="shared" si="172"/>
        <v>30</v>
      </c>
      <c r="W236" s="78">
        <f t="shared" si="173"/>
        <v>30</v>
      </c>
      <c r="X236" s="78" t="str">
        <f t="shared" si="174"/>
        <v>Ja, 30 studiepoeng</v>
      </c>
      <c r="Y236" s="84" t="str">
        <f t="shared" si="175"/>
        <v>Ja, 30 studiepoeng</v>
      </c>
      <c r="Z236" s="99" t="str">
        <f t="shared" si="176"/>
        <v>-</v>
      </c>
      <c r="AA236" s="142"/>
      <c r="AB236" s="82" t="str">
        <f>CONCATENATE("Studiepoeng relevant for: ",'Undervisning i fag med krav'!AA236)</f>
        <v xml:space="preserve">Studiepoeng relevant for: </v>
      </c>
      <c r="AC236" s="82" t="str">
        <f>IF('Undervisning i fag med krav'!AA236=0,"-",AB236)</f>
        <v>-</v>
      </c>
      <c r="AD236" s="136"/>
      <c r="AE236" s="84" t="b">
        <f>OR(AD236='Krav etter opplæringslova'!$B$27,AD236='Krav etter opplæringslova'!$B$30,AD236='Krav etter opplæringslova'!$B$31,AD236='Krav etter opplæringslova'!$B$34)</f>
        <v>0</v>
      </c>
      <c r="AF236" s="84" t="str">
        <f t="shared" si="177"/>
        <v>-</v>
      </c>
      <c r="AG236" s="84">
        <f t="shared" si="178"/>
        <v>30</v>
      </c>
      <c r="AH236" s="78">
        <f t="shared" si="179"/>
        <v>30</v>
      </c>
      <c r="AI236" s="78" t="str">
        <f t="shared" si="180"/>
        <v>Ja, 30 studiepoeng</v>
      </c>
      <c r="AJ236" s="84" t="str">
        <f t="shared" si="181"/>
        <v>Ja, 30 studiepoeng</v>
      </c>
      <c r="AK236" s="99" t="str">
        <f t="shared" si="182"/>
        <v>-</v>
      </c>
      <c r="AL236" s="139"/>
      <c r="AM236" s="82" t="str">
        <f>CONCATENATE("Studiepoeng relevant for: ",'Undervisning i fag med krav'!AL236)</f>
        <v xml:space="preserve">Studiepoeng relevant for: </v>
      </c>
      <c r="AN236" s="82" t="str">
        <f>IF('Undervisning i fag med krav'!AL236=0,"-",AM236)</f>
        <v>-</v>
      </c>
      <c r="AO236" s="136"/>
      <c r="AP236" s="84" t="b">
        <f>OR(AO236='Krav etter opplæringslova'!$B$27,AO236='Krav etter opplæringslova'!$B$30,AO236='Krav etter opplæringslova'!$B$31,AO236='Krav etter opplæringslova'!$B$34)</f>
        <v>0</v>
      </c>
      <c r="AQ236" s="84" t="str">
        <f t="shared" si="183"/>
        <v>-</v>
      </c>
      <c r="AR236" s="84">
        <f t="shared" si="184"/>
        <v>30</v>
      </c>
      <c r="AS236" s="78">
        <f t="shared" si="185"/>
        <v>30</v>
      </c>
      <c r="AT236" s="78" t="str">
        <f t="shared" si="186"/>
        <v>Ja, 30 studiepoeng</v>
      </c>
      <c r="AU236" s="84" t="str">
        <f t="shared" si="187"/>
        <v>Ja, 30 studiepoeng</v>
      </c>
      <c r="AV236" s="99" t="str">
        <f t="shared" si="188"/>
        <v>-</v>
      </c>
      <c r="AW236" s="142"/>
      <c r="AX236" s="82" t="str">
        <f>CONCATENATE("Studiepoeng relevant for: ",'Undervisning i fag med krav'!AW236)</f>
        <v xml:space="preserve">Studiepoeng relevant for: </v>
      </c>
      <c r="AY236" s="82" t="str">
        <f>IF('Undervisning i fag med krav'!AW236=0,"-",AX236)</f>
        <v>-</v>
      </c>
      <c r="AZ236" s="136"/>
      <c r="BA236" s="84" t="b">
        <f>OR(AZ236='Krav etter opplæringslova'!$B$27,AZ236='Krav etter opplæringslova'!$B$30,AZ236='Krav etter opplæringslova'!$B$31,AZ236='Krav etter opplæringslova'!$B$34)</f>
        <v>0</v>
      </c>
      <c r="BB236" s="84" t="str">
        <f t="shared" si="189"/>
        <v>-</v>
      </c>
      <c r="BC236" s="84">
        <f t="shared" si="190"/>
        <v>30</v>
      </c>
      <c r="BD236" s="78">
        <f t="shared" si="191"/>
        <v>30</v>
      </c>
      <c r="BE236" s="78" t="str">
        <f t="shared" si="192"/>
        <v>Ja, 30 studiepoeng</v>
      </c>
      <c r="BF236" s="84" t="str">
        <f t="shared" si="193"/>
        <v>Ja, 30 studiepoeng</v>
      </c>
      <c r="BG236" s="99" t="str">
        <f t="shared" si="194"/>
        <v>-</v>
      </c>
      <c r="BH236" s="139"/>
      <c r="BI236" s="82" t="str">
        <f>CONCATENATE("Studiepoeng relevant for: ",'Undervisning i fag med krav'!BH236)</f>
        <v xml:space="preserve">Studiepoeng relevant for: </v>
      </c>
      <c r="BJ236" s="82" t="str">
        <f>IF('Undervisning i fag med krav'!BH236=0,"-",BI236)</f>
        <v>-</v>
      </c>
      <c r="BK236" s="136"/>
      <c r="BL236" s="84" t="b">
        <f>OR(BK236='Krav etter opplæringslova'!$B$27,BK236='Krav etter opplæringslova'!$B$30,BK236='Krav etter opplæringslova'!$B$31,BK236='Krav etter opplæringslova'!$B$34)</f>
        <v>0</v>
      </c>
      <c r="BM236" s="84" t="str">
        <f t="shared" si="195"/>
        <v>-</v>
      </c>
      <c r="BN236" s="84">
        <f t="shared" si="196"/>
        <v>30</v>
      </c>
      <c r="BO236" s="78">
        <f t="shared" si="197"/>
        <v>30</v>
      </c>
      <c r="BP236" s="78" t="str">
        <f t="shared" si="198"/>
        <v>Ja, 30 studiepoeng</v>
      </c>
      <c r="BQ236" s="84" t="str">
        <f t="shared" si="199"/>
        <v>Ja, 30 studiepoeng</v>
      </c>
      <c r="BR236" s="101" t="str">
        <f t="shared" si="200"/>
        <v>-</v>
      </c>
      <c r="BS236" s="142"/>
      <c r="BT236" s="82" t="str">
        <f>CONCATENATE("Studiepoeng relevant for: ",'Undervisning i fag med krav'!BS236)</f>
        <v xml:space="preserve">Studiepoeng relevant for: </v>
      </c>
      <c r="BU236" s="82" t="str">
        <f>IF('Undervisning i fag med krav'!BS236=0,"-",BT236)</f>
        <v>-</v>
      </c>
      <c r="BV236" s="136"/>
      <c r="BW236" s="84" t="b">
        <f>OR(BV236='Krav etter opplæringslova'!$B$27,BV236='Krav etter opplæringslova'!$B$30,BV236='Krav etter opplæringslova'!$B$31,BV236='Krav etter opplæringslova'!$B$34)</f>
        <v>0</v>
      </c>
      <c r="BX236" s="84" t="str">
        <f t="shared" si="201"/>
        <v>-</v>
      </c>
      <c r="BY236" s="84">
        <f t="shared" si="202"/>
        <v>30</v>
      </c>
      <c r="BZ236" s="78">
        <f t="shared" si="203"/>
        <v>30</v>
      </c>
      <c r="CA236" s="78" t="str">
        <f t="shared" si="204"/>
        <v>Ja, 30 studiepoeng</v>
      </c>
      <c r="CB236" s="84" t="str">
        <f t="shared" si="205"/>
        <v>Ja, 30 studiepoeng</v>
      </c>
      <c r="CC236" s="101" t="str">
        <f t="shared" si="206"/>
        <v>-</v>
      </c>
      <c r="CD236" s="142"/>
      <c r="CE236" s="82" t="str">
        <f>CONCATENATE("Studiepoeng relevant for: ",'Undervisning i fag med krav'!CD236)</f>
        <v xml:space="preserve">Studiepoeng relevant for: </v>
      </c>
      <c r="CF236" s="82" t="str">
        <f>IF('Undervisning i fag med krav'!CD236=0,"-",CE236)</f>
        <v>-</v>
      </c>
      <c r="CG236" s="136"/>
      <c r="CH236" s="84" t="b">
        <f>OR(CG236='Krav etter opplæringslova'!$B$27,CG236='Krav etter opplæringslova'!$B$30,CG236='Krav etter opplæringslova'!$B$31,CG236='Krav etter opplæringslova'!$B$34)</f>
        <v>0</v>
      </c>
      <c r="CI236" s="84" t="str">
        <f t="shared" si="207"/>
        <v>-</v>
      </c>
      <c r="CJ236" s="84">
        <f t="shared" si="208"/>
        <v>30</v>
      </c>
      <c r="CK236" s="78">
        <f t="shared" si="209"/>
        <v>30</v>
      </c>
      <c r="CL236" s="78" t="str">
        <f t="shared" si="210"/>
        <v>Ja, 30 studiepoeng</v>
      </c>
      <c r="CM236" s="84" t="str">
        <f t="shared" si="211"/>
        <v>Ja, 30 studiepoeng</v>
      </c>
      <c r="CN236" s="106" t="str">
        <f t="shared" si="212"/>
        <v>-</v>
      </c>
      <c r="CO236" s="44"/>
      <c r="CP236" s="45"/>
    </row>
    <row r="237" spans="1:94" s="51" customFormat="1" ht="28.5" x14ac:dyDescent="0.2">
      <c r="A237" s="49">
        <f>'Formell utdanning'!A237</f>
        <v>0</v>
      </c>
      <c r="B237" s="50">
        <f>'Formell utdanning'!B237</f>
        <v>0</v>
      </c>
      <c r="C237" s="94" t="str">
        <f t="shared" si="213"/>
        <v>-</v>
      </c>
      <c r="D237" s="95" t="str">
        <f t="shared" si="214"/>
        <v>-</v>
      </c>
      <c r="E237" s="133"/>
      <c r="F237" s="55" t="str">
        <f>CONCATENATE("Studiepoeng relevant for: ",'Undervisning i fag med krav'!E237)</f>
        <v xml:space="preserve">Studiepoeng relevant for: </v>
      </c>
      <c r="G237" s="82" t="str">
        <f>IF('Undervisning i fag med krav'!E237=0,"-",F237)</f>
        <v>-</v>
      </c>
      <c r="H237" s="136"/>
      <c r="I237" s="84" t="b">
        <f>OR(H237='Krav etter opplæringslova'!$B$27,H237='Krav etter opplæringslova'!$B$30,H237='Krav etter opplæringslova'!$B$31,H237='Krav etter opplæringslova'!$B$34)</f>
        <v>0</v>
      </c>
      <c r="J237" s="84" t="str">
        <f t="shared" si="215"/>
        <v>-</v>
      </c>
      <c r="K237" s="84">
        <f t="shared" si="216"/>
        <v>30</v>
      </c>
      <c r="L237" s="78">
        <f t="shared" si="217"/>
        <v>30</v>
      </c>
      <c r="M237" s="78" t="str">
        <f t="shared" si="170"/>
        <v>Ja, 30 studiepoeng</v>
      </c>
      <c r="N237" s="84" t="str">
        <f t="shared" si="218"/>
        <v>Ja, 30 studiepoeng</v>
      </c>
      <c r="O237" s="99" t="str">
        <f t="shared" si="219"/>
        <v>-</v>
      </c>
      <c r="P237" s="139"/>
      <c r="Q237" s="82" t="str">
        <f>CONCATENATE("Studiepoeng relevant for: ",'Undervisning i fag med krav'!P237)</f>
        <v xml:space="preserve">Studiepoeng relevant for: </v>
      </c>
      <c r="R237" s="82" t="str">
        <f>IF('Undervisning i fag med krav'!P237=0,"-",Q237)</f>
        <v>-</v>
      </c>
      <c r="S237" s="136"/>
      <c r="T237" s="84" t="b">
        <f>OR(S237='Krav etter opplæringslova'!$B$27,S237='Krav etter opplæringslova'!$B$30,S237='Krav etter opplæringslova'!$B$31,S237='Krav etter opplæringslova'!$B$34)</f>
        <v>0</v>
      </c>
      <c r="U237" s="84" t="str">
        <f t="shared" si="171"/>
        <v>-</v>
      </c>
      <c r="V237" s="84">
        <f t="shared" si="172"/>
        <v>30</v>
      </c>
      <c r="W237" s="78">
        <f t="shared" si="173"/>
        <v>30</v>
      </c>
      <c r="X237" s="78" t="str">
        <f t="shared" si="174"/>
        <v>Ja, 30 studiepoeng</v>
      </c>
      <c r="Y237" s="84" t="str">
        <f t="shared" si="175"/>
        <v>Ja, 30 studiepoeng</v>
      </c>
      <c r="Z237" s="99" t="str">
        <f t="shared" si="176"/>
        <v>-</v>
      </c>
      <c r="AA237" s="142"/>
      <c r="AB237" s="82" t="str">
        <f>CONCATENATE("Studiepoeng relevant for: ",'Undervisning i fag med krav'!AA237)</f>
        <v xml:space="preserve">Studiepoeng relevant for: </v>
      </c>
      <c r="AC237" s="82" t="str">
        <f>IF('Undervisning i fag med krav'!AA237=0,"-",AB237)</f>
        <v>-</v>
      </c>
      <c r="AD237" s="136"/>
      <c r="AE237" s="84" t="b">
        <f>OR(AD237='Krav etter opplæringslova'!$B$27,AD237='Krav etter opplæringslova'!$B$30,AD237='Krav etter opplæringslova'!$B$31,AD237='Krav etter opplæringslova'!$B$34)</f>
        <v>0</v>
      </c>
      <c r="AF237" s="84" t="str">
        <f t="shared" si="177"/>
        <v>-</v>
      </c>
      <c r="AG237" s="84">
        <f t="shared" si="178"/>
        <v>30</v>
      </c>
      <c r="AH237" s="78">
        <f t="shared" si="179"/>
        <v>30</v>
      </c>
      <c r="AI237" s="78" t="str">
        <f t="shared" si="180"/>
        <v>Ja, 30 studiepoeng</v>
      </c>
      <c r="AJ237" s="84" t="str">
        <f t="shared" si="181"/>
        <v>Ja, 30 studiepoeng</v>
      </c>
      <c r="AK237" s="99" t="str">
        <f t="shared" si="182"/>
        <v>-</v>
      </c>
      <c r="AL237" s="139"/>
      <c r="AM237" s="82" t="str">
        <f>CONCATENATE("Studiepoeng relevant for: ",'Undervisning i fag med krav'!AL237)</f>
        <v xml:space="preserve">Studiepoeng relevant for: </v>
      </c>
      <c r="AN237" s="82" t="str">
        <f>IF('Undervisning i fag med krav'!AL237=0,"-",AM237)</f>
        <v>-</v>
      </c>
      <c r="AO237" s="136"/>
      <c r="AP237" s="84" t="b">
        <f>OR(AO237='Krav etter opplæringslova'!$B$27,AO237='Krav etter opplæringslova'!$B$30,AO237='Krav etter opplæringslova'!$B$31,AO237='Krav etter opplæringslova'!$B$34)</f>
        <v>0</v>
      </c>
      <c r="AQ237" s="84" t="str">
        <f t="shared" si="183"/>
        <v>-</v>
      </c>
      <c r="AR237" s="84">
        <f t="shared" si="184"/>
        <v>30</v>
      </c>
      <c r="AS237" s="78">
        <f t="shared" si="185"/>
        <v>30</v>
      </c>
      <c r="AT237" s="78" t="str">
        <f t="shared" si="186"/>
        <v>Ja, 30 studiepoeng</v>
      </c>
      <c r="AU237" s="84" t="str">
        <f t="shared" si="187"/>
        <v>Ja, 30 studiepoeng</v>
      </c>
      <c r="AV237" s="99" t="str">
        <f t="shared" si="188"/>
        <v>-</v>
      </c>
      <c r="AW237" s="142"/>
      <c r="AX237" s="82" t="str">
        <f>CONCATENATE("Studiepoeng relevant for: ",'Undervisning i fag med krav'!AW237)</f>
        <v xml:space="preserve">Studiepoeng relevant for: </v>
      </c>
      <c r="AY237" s="82" t="str">
        <f>IF('Undervisning i fag med krav'!AW237=0,"-",AX237)</f>
        <v>-</v>
      </c>
      <c r="AZ237" s="136"/>
      <c r="BA237" s="84" t="b">
        <f>OR(AZ237='Krav etter opplæringslova'!$B$27,AZ237='Krav etter opplæringslova'!$B$30,AZ237='Krav etter opplæringslova'!$B$31,AZ237='Krav etter opplæringslova'!$B$34)</f>
        <v>0</v>
      </c>
      <c r="BB237" s="84" t="str">
        <f t="shared" si="189"/>
        <v>-</v>
      </c>
      <c r="BC237" s="84">
        <f t="shared" si="190"/>
        <v>30</v>
      </c>
      <c r="BD237" s="78">
        <f t="shared" si="191"/>
        <v>30</v>
      </c>
      <c r="BE237" s="78" t="str">
        <f t="shared" si="192"/>
        <v>Ja, 30 studiepoeng</v>
      </c>
      <c r="BF237" s="84" t="str">
        <f t="shared" si="193"/>
        <v>Ja, 30 studiepoeng</v>
      </c>
      <c r="BG237" s="99" t="str">
        <f t="shared" si="194"/>
        <v>-</v>
      </c>
      <c r="BH237" s="139"/>
      <c r="BI237" s="82" t="str">
        <f>CONCATENATE("Studiepoeng relevant for: ",'Undervisning i fag med krav'!BH237)</f>
        <v xml:space="preserve">Studiepoeng relevant for: </v>
      </c>
      <c r="BJ237" s="82" t="str">
        <f>IF('Undervisning i fag med krav'!BH237=0,"-",BI237)</f>
        <v>-</v>
      </c>
      <c r="BK237" s="136"/>
      <c r="BL237" s="84" t="b">
        <f>OR(BK237='Krav etter opplæringslova'!$B$27,BK237='Krav etter opplæringslova'!$B$30,BK237='Krav etter opplæringslova'!$B$31,BK237='Krav etter opplæringslova'!$B$34)</f>
        <v>0</v>
      </c>
      <c r="BM237" s="84" t="str">
        <f t="shared" si="195"/>
        <v>-</v>
      </c>
      <c r="BN237" s="84">
        <f t="shared" si="196"/>
        <v>30</v>
      </c>
      <c r="BO237" s="78">
        <f t="shared" si="197"/>
        <v>30</v>
      </c>
      <c r="BP237" s="78" t="str">
        <f t="shared" si="198"/>
        <v>Ja, 30 studiepoeng</v>
      </c>
      <c r="BQ237" s="84" t="str">
        <f t="shared" si="199"/>
        <v>Ja, 30 studiepoeng</v>
      </c>
      <c r="BR237" s="101" t="str">
        <f t="shared" si="200"/>
        <v>-</v>
      </c>
      <c r="BS237" s="142"/>
      <c r="BT237" s="82" t="str">
        <f>CONCATENATE("Studiepoeng relevant for: ",'Undervisning i fag med krav'!BS237)</f>
        <v xml:space="preserve">Studiepoeng relevant for: </v>
      </c>
      <c r="BU237" s="82" t="str">
        <f>IF('Undervisning i fag med krav'!BS237=0,"-",BT237)</f>
        <v>-</v>
      </c>
      <c r="BV237" s="136"/>
      <c r="BW237" s="84" t="b">
        <f>OR(BV237='Krav etter opplæringslova'!$B$27,BV237='Krav etter opplæringslova'!$B$30,BV237='Krav etter opplæringslova'!$B$31,BV237='Krav etter opplæringslova'!$B$34)</f>
        <v>0</v>
      </c>
      <c r="BX237" s="84" t="str">
        <f t="shared" si="201"/>
        <v>-</v>
      </c>
      <c r="BY237" s="84">
        <f t="shared" si="202"/>
        <v>30</v>
      </c>
      <c r="BZ237" s="78">
        <f t="shared" si="203"/>
        <v>30</v>
      </c>
      <c r="CA237" s="78" t="str">
        <f t="shared" si="204"/>
        <v>Ja, 30 studiepoeng</v>
      </c>
      <c r="CB237" s="84" t="str">
        <f t="shared" si="205"/>
        <v>Ja, 30 studiepoeng</v>
      </c>
      <c r="CC237" s="101" t="str">
        <f t="shared" si="206"/>
        <v>-</v>
      </c>
      <c r="CD237" s="142"/>
      <c r="CE237" s="82" t="str">
        <f>CONCATENATE("Studiepoeng relevant for: ",'Undervisning i fag med krav'!CD237)</f>
        <v xml:space="preserve">Studiepoeng relevant for: </v>
      </c>
      <c r="CF237" s="82" t="str">
        <f>IF('Undervisning i fag med krav'!CD237=0,"-",CE237)</f>
        <v>-</v>
      </c>
      <c r="CG237" s="136"/>
      <c r="CH237" s="84" t="b">
        <f>OR(CG237='Krav etter opplæringslova'!$B$27,CG237='Krav etter opplæringslova'!$B$30,CG237='Krav etter opplæringslova'!$B$31,CG237='Krav etter opplæringslova'!$B$34)</f>
        <v>0</v>
      </c>
      <c r="CI237" s="84" t="str">
        <f t="shared" si="207"/>
        <v>-</v>
      </c>
      <c r="CJ237" s="84">
        <f t="shared" si="208"/>
        <v>30</v>
      </c>
      <c r="CK237" s="78">
        <f t="shared" si="209"/>
        <v>30</v>
      </c>
      <c r="CL237" s="78" t="str">
        <f t="shared" si="210"/>
        <v>Ja, 30 studiepoeng</v>
      </c>
      <c r="CM237" s="84" t="str">
        <f t="shared" si="211"/>
        <v>Ja, 30 studiepoeng</v>
      </c>
      <c r="CN237" s="106" t="str">
        <f t="shared" si="212"/>
        <v>-</v>
      </c>
      <c r="CO237" s="44"/>
      <c r="CP237" s="45"/>
    </row>
    <row r="238" spans="1:94" s="51" customFormat="1" ht="28.5" x14ac:dyDescent="0.2">
      <c r="A238" s="49">
        <f>'Formell utdanning'!A238</f>
        <v>0</v>
      </c>
      <c r="B238" s="50">
        <f>'Formell utdanning'!B238</f>
        <v>0</v>
      </c>
      <c r="C238" s="94" t="str">
        <f t="shared" si="213"/>
        <v>-</v>
      </c>
      <c r="D238" s="95" t="str">
        <f t="shared" si="214"/>
        <v>-</v>
      </c>
      <c r="E238" s="133"/>
      <c r="F238" s="55" t="str">
        <f>CONCATENATE("Studiepoeng relevant for: ",'Undervisning i fag med krav'!E238)</f>
        <v xml:space="preserve">Studiepoeng relevant for: </v>
      </c>
      <c r="G238" s="82" t="str">
        <f>IF('Undervisning i fag med krav'!E238=0,"-",F238)</f>
        <v>-</v>
      </c>
      <c r="H238" s="136"/>
      <c r="I238" s="84" t="b">
        <f>OR(H238='Krav etter opplæringslova'!$B$27,H238='Krav etter opplæringslova'!$B$30,H238='Krav etter opplæringslova'!$B$31,H238='Krav etter opplæringslova'!$B$34)</f>
        <v>0</v>
      </c>
      <c r="J238" s="84" t="str">
        <f t="shared" si="215"/>
        <v>-</v>
      </c>
      <c r="K238" s="84">
        <f t="shared" si="216"/>
        <v>30</v>
      </c>
      <c r="L238" s="78">
        <f t="shared" si="217"/>
        <v>30</v>
      </c>
      <c r="M238" s="78" t="str">
        <f t="shared" si="170"/>
        <v>Ja, 30 studiepoeng</v>
      </c>
      <c r="N238" s="84" t="str">
        <f t="shared" si="218"/>
        <v>Ja, 30 studiepoeng</v>
      </c>
      <c r="O238" s="99" t="str">
        <f t="shared" si="219"/>
        <v>-</v>
      </c>
      <c r="P238" s="139"/>
      <c r="Q238" s="82" t="str">
        <f>CONCATENATE("Studiepoeng relevant for: ",'Undervisning i fag med krav'!P238)</f>
        <v xml:space="preserve">Studiepoeng relevant for: </v>
      </c>
      <c r="R238" s="82" t="str">
        <f>IF('Undervisning i fag med krav'!P238=0,"-",Q238)</f>
        <v>-</v>
      </c>
      <c r="S238" s="136"/>
      <c r="T238" s="84" t="b">
        <f>OR(S238='Krav etter opplæringslova'!$B$27,S238='Krav etter opplæringslova'!$B$30,S238='Krav etter opplæringslova'!$B$31,S238='Krav etter opplæringslova'!$B$34)</f>
        <v>0</v>
      </c>
      <c r="U238" s="84" t="str">
        <f t="shared" si="171"/>
        <v>-</v>
      </c>
      <c r="V238" s="84">
        <f t="shared" si="172"/>
        <v>30</v>
      </c>
      <c r="W238" s="78">
        <f t="shared" si="173"/>
        <v>30</v>
      </c>
      <c r="X238" s="78" t="str">
        <f t="shared" si="174"/>
        <v>Ja, 30 studiepoeng</v>
      </c>
      <c r="Y238" s="84" t="str">
        <f t="shared" si="175"/>
        <v>Ja, 30 studiepoeng</v>
      </c>
      <c r="Z238" s="99" t="str">
        <f t="shared" si="176"/>
        <v>-</v>
      </c>
      <c r="AA238" s="142"/>
      <c r="AB238" s="82" t="str">
        <f>CONCATENATE("Studiepoeng relevant for: ",'Undervisning i fag med krav'!AA238)</f>
        <v xml:space="preserve">Studiepoeng relevant for: </v>
      </c>
      <c r="AC238" s="82" t="str">
        <f>IF('Undervisning i fag med krav'!AA238=0,"-",AB238)</f>
        <v>-</v>
      </c>
      <c r="AD238" s="136"/>
      <c r="AE238" s="84" t="b">
        <f>OR(AD238='Krav etter opplæringslova'!$B$27,AD238='Krav etter opplæringslova'!$B$30,AD238='Krav etter opplæringslova'!$B$31,AD238='Krav etter opplæringslova'!$B$34)</f>
        <v>0</v>
      </c>
      <c r="AF238" s="84" t="str">
        <f t="shared" si="177"/>
        <v>-</v>
      </c>
      <c r="AG238" s="84">
        <f t="shared" si="178"/>
        <v>30</v>
      </c>
      <c r="AH238" s="78">
        <f t="shared" si="179"/>
        <v>30</v>
      </c>
      <c r="AI238" s="78" t="str">
        <f t="shared" si="180"/>
        <v>Ja, 30 studiepoeng</v>
      </c>
      <c r="AJ238" s="84" t="str">
        <f t="shared" si="181"/>
        <v>Ja, 30 studiepoeng</v>
      </c>
      <c r="AK238" s="99" t="str">
        <f t="shared" si="182"/>
        <v>-</v>
      </c>
      <c r="AL238" s="139"/>
      <c r="AM238" s="82" t="str">
        <f>CONCATENATE("Studiepoeng relevant for: ",'Undervisning i fag med krav'!AL238)</f>
        <v xml:space="preserve">Studiepoeng relevant for: </v>
      </c>
      <c r="AN238" s="82" t="str">
        <f>IF('Undervisning i fag med krav'!AL238=0,"-",AM238)</f>
        <v>-</v>
      </c>
      <c r="AO238" s="136"/>
      <c r="AP238" s="84" t="b">
        <f>OR(AO238='Krav etter opplæringslova'!$B$27,AO238='Krav etter opplæringslova'!$B$30,AO238='Krav etter opplæringslova'!$B$31,AO238='Krav etter opplæringslova'!$B$34)</f>
        <v>0</v>
      </c>
      <c r="AQ238" s="84" t="str">
        <f t="shared" si="183"/>
        <v>-</v>
      </c>
      <c r="AR238" s="84">
        <f t="shared" si="184"/>
        <v>30</v>
      </c>
      <c r="AS238" s="78">
        <f t="shared" si="185"/>
        <v>30</v>
      </c>
      <c r="AT238" s="78" t="str">
        <f t="shared" si="186"/>
        <v>Ja, 30 studiepoeng</v>
      </c>
      <c r="AU238" s="84" t="str">
        <f t="shared" si="187"/>
        <v>Ja, 30 studiepoeng</v>
      </c>
      <c r="AV238" s="99" t="str">
        <f t="shared" si="188"/>
        <v>-</v>
      </c>
      <c r="AW238" s="142"/>
      <c r="AX238" s="82" t="str">
        <f>CONCATENATE("Studiepoeng relevant for: ",'Undervisning i fag med krav'!AW238)</f>
        <v xml:space="preserve">Studiepoeng relevant for: </v>
      </c>
      <c r="AY238" s="82" t="str">
        <f>IF('Undervisning i fag med krav'!AW238=0,"-",AX238)</f>
        <v>-</v>
      </c>
      <c r="AZ238" s="136"/>
      <c r="BA238" s="84" t="b">
        <f>OR(AZ238='Krav etter opplæringslova'!$B$27,AZ238='Krav etter opplæringslova'!$B$30,AZ238='Krav etter opplæringslova'!$B$31,AZ238='Krav etter opplæringslova'!$B$34)</f>
        <v>0</v>
      </c>
      <c r="BB238" s="84" t="str">
        <f t="shared" si="189"/>
        <v>-</v>
      </c>
      <c r="BC238" s="84">
        <f t="shared" si="190"/>
        <v>30</v>
      </c>
      <c r="BD238" s="78">
        <f t="shared" si="191"/>
        <v>30</v>
      </c>
      <c r="BE238" s="78" t="str">
        <f t="shared" si="192"/>
        <v>Ja, 30 studiepoeng</v>
      </c>
      <c r="BF238" s="84" t="str">
        <f t="shared" si="193"/>
        <v>Ja, 30 studiepoeng</v>
      </c>
      <c r="BG238" s="99" t="str">
        <f t="shared" si="194"/>
        <v>-</v>
      </c>
      <c r="BH238" s="139"/>
      <c r="BI238" s="82" t="str">
        <f>CONCATENATE("Studiepoeng relevant for: ",'Undervisning i fag med krav'!BH238)</f>
        <v xml:space="preserve">Studiepoeng relevant for: </v>
      </c>
      <c r="BJ238" s="82" t="str">
        <f>IF('Undervisning i fag med krav'!BH238=0,"-",BI238)</f>
        <v>-</v>
      </c>
      <c r="BK238" s="136"/>
      <c r="BL238" s="84" t="b">
        <f>OR(BK238='Krav etter opplæringslova'!$B$27,BK238='Krav etter opplæringslova'!$B$30,BK238='Krav etter opplæringslova'!$B$31,BK238='Krav etter opplæringslova'!$B$34)</f>
        <v>0</v>
      </c>
      <c r="BM238" s="84" t="str">
        <f t="shared" si="195"/>
        <v>-</v>
      </c>
      <c r="BN238" s="84">
        <f t="shared" si="196"/>
        <v>30</v>
      </c>
      <c r="BO238" s="78">
        <f t="shared" si="197"/>
        <v>30</v>
      </c>
      <c r="BP238" s="78" t="str">
        <f t="shared" si="198"/>
        <v>Ja, 30 studiepoeng</v>
      </c>
      <c r="BQ238" s="84" t="str">
        <f t="shared" si="199"/>
        <v>Ja, 30 studiepoeng</v>
      </c>
      <c r="BR238" s="101" t="str">
        <f t="shared" si="200"/>
        <v>-</v>
      </c>
      <c r="BS238" s="142"/>
      <c r="BT238" s="82" t="str">
        <f>CONCATENATE("Studiepoeng relevant for: ",'Undervisning i fag med krav'!BS238)</f>
        <v xml:space="preserve">Studiepoeng relevant for: </v>
      </c>
      <c r="BU238" s="82" t="str">
        <f>IF('Undervisning i fag med krav'!BS238=0,"-",BT238)</f>
        <v>-</v>
      </c>
      <c r="BV238" s="136"/>
      <c r="BW238" s="84" t="b">
        <f>OR(BV238='Krav etter opplæringslova'!$B$27,BV238='Krav etter opplæringslova'!$B$30,BV238='Krav etter opplæringslova'!$B$31,BV238='Krav etter opplæringslova'!$B$34)</f>
        <v>0</v>
      </c>
      <c r="BX238" s="84" t="str">
        <f t="shared" si="201"/>
        <v>-</v>
      </c>
      <c r="BY238" s="84">
        <f t="shared" si="202"/>
        <v>30</v>
      </c>
      <c r="BZ238" s="78">
        <f t="shared" si="203"/>
        <v>30</v>
      </c>
      <c r="CA238" s="78" t="str">
        <f t="shared" si="204"/>
        <v>Ja, 30 studiepoeng</v>
      </c>
      <c r="CB238" s="84" t="str">
        <f t="shared" si="205"/>
        <v>Ja, 30 studiepoeng</v>
      </c>
      <c r="CC238" s="101" t="str">
        <f t="shared" si="206"/>
        <v>-</v>
      </c>
      <c r="CD238" s="142"/>
      <c r="CE238" s="82" t="str">
        <f>CONCATENATE("Studiepoeng relevant for: ",'Undervisning i fag med krav'!CD238)</f>
        <v xml:space="preserve">Studiepoeng relevant for: </v>
      </c>
      <c r="CF238" s="82" t="str">
        <f>IF('Undervisning i fag med krav'!CD238=0,"-",CE238)</f>
        <v>-</v>
      </c>
      <c r="CG238" s="136"/>
      <c r="CH238" s="84" t="b">
        <f>OR(CG238='Krav etter opplæringslova'!$B$27,CG238='Krav etter opplæringslova'!$B$30,CG238='Krav etter opplæringslova'!$B$31,CG238='Krav etter opplæringslova'!$B$34)</f>
        <v>0</v>
      </c>
      <c r="CI238" s="84" t="str">
        <f t="shared" si="207"/>
        <v>-</v>
      </c>
      <c r="CJ238" s="84">
        <f t="shared" si="208"/>
        <v>30</v>
      </c>
      <c r="CK238" s="78">
        <f t="shared" si="209"/>
        <v>30</v>
      </c>
      <c r="CL238" s="78" t="str">
        <f t="shared" si="210"/>
        <v>Ja, 30 studiepoeng</v>
      </c>
      <c r="CM238" s="84" t="str">
        <f t="shared" si="211"/>
        <v>Ja, 30 studiepoeng</v>
      </c>
      <c r="CN238" s="106" t="str">
        <f t="shared" si="212"/>
        <v>-</v>
      </c>
      <c r="CO238" s="44"/>
      <c r="CP238" s="45"/>
    </row>
    <row r="239" spans="1:94" s="51" customFormat="1" ht="28.5" x14ac:dyDescent="0.2">
      <c r="A239" s="49">
        <f>'Formell utdanning'!A239</f>
        <v>0</v>
      </c>
      <c r="B239" s="50">
        <f>'Formell utdanning'!B239</f>
        <v>0</v>
      </c>
      <c r="C239" s="94" t="str">
        <f t="shared" si="213"/>
        <v>-</v>
      </c>
      <c r="D239" s="95" t="str">
        <f t="shared" si="214"/>
        <v>-</v>
      </c>
      <c r="E239" s="133"/>
      <c r="F239" s="55" t="str">
        <f>CONCATENATE("Studiepoeng relevant for: ",'Undervisning i fag med krav'!E239)</f>
        <v xml:space="preserve">Studiepoeng relevant for: </v>
      </c>
      <c r="G239" s="82" t="str">
        <f>IF('Undervisning i fag med krav'!E239=0,"-",F239)</f>
        <v>-</v>
      </c>
      <c r="H239" s="136"/>
      <c r="I239" s="84" t="b">
        <f>OR(H239='Krav etter opplæringslova'!$B$27,H239='Krav etter opplæringslova'!$B$30,H239='Krav etter opplæringslova'!$B$31,H239='Krav etter opplæringslova'!$B$34)</f>
        <v>0</v>
      </c>
      <c r="J239" s="84" t="str">
        <f t="shared" si="215"/>
        <v>-</v>
      </c>
      <c r="K239" s="84">
        <f t="shared" si="216"/>
        <v>30</v>
      </c>
      <c r="L239" s="78">
        <f t="shared" si="217"/>
        <v>30</v>
      </c>
      <c r="M239" s="78" t="str">
        <f t="shared" si="170"/>
        <v>Ja, 30 studiepoeng</v>
      </c>
      <c r="N239" s="84" t="str">
        <f t="shared" si="218"/>
        <v>Ja, 30 studiepoeng</v>
      </c>
      <c r="O239" s="99" t="str">
        <f t="shared" si="219"/>
        <v>-</v>
      </c>
      <c r="P239" s="139"/>
      <c r="Q239" s="82" t="str">
        <f>CONCATENATE("Studiepoeng relevant for: ",'Undervisning i fag med krav'!P239)</f>
        <v xml:space="preserve">Studiepoeng relevant for: </v>
      </c>
      <c r="R239" s="82" t="str">
        <f>IF('Undervisning i fag med krav'!P239=0,"-",Q239)</f>
        <v>-</v>
      </c>
      <c r="S239" s="136"/>
      <c r="T239" s="84" t="b">
        <f>OR(S239='Krav etter opplæringslova'!$B$27,S239='Krav etter opplæringslova'!$B$30,S239='Krav etter opplæringslova'!$B$31,S239='Krav etter opplæringslova'!$B$34)</f>
        <v>0</v>
      </c>
      <c r="U239" s="84" t="str">
        <f t="shared" si="171"/>
        <v>-</v>
      </c>
      <c r="V239" s="84">
        <f t="shared" si="172"/>
        <v>30</v>
      </c>
      <c r="W239" s="78">
        <f t="shared" si="173"/>
        <v>30</v>
      </c>
      <c r="X239" s="78" t="str">
        <f t="shared" si="174"/>
        <v>Ja, 30 studiepoeng</v>
      </c>
      <c r="Y239" s="84" t="str">
        <f t="shared" si="175"/>
        <v>Ja, 30 studiepoeng</v>
      </c>
      <c r="Z239" s="99" t="str">
        <f t="shared" si="176"/>
        <v>-</v>
      </c>
      <c r="AA239" s="142"/>
      <c r="AB239" s="82" t="str">
        <f>CONCATENATE("Studiepoeng relevant for: ",'Undervisning i fag med krav'!AA239)</f>
        <v xml:space="preserve">Studiepoeng relevant for: </v>
      </c>
      <c r="AC239" s="82" t="str">
        <f>IF('Undervisning i fag med krav'!AA239=0,"-",AB239)</f>
        <v>-</v>
      </c>
      <c r="AD239" s="136"/>
      <c r="AE239" s="84" t="b">
        <f>OR(AD239='Krav etter opplæringslova'!$B$27,AD239='Krav etter opplæringslova'!$B$30,AD239='Krav etter opplæringslova'!$B$31,AD239='Krav etter opplæringslova'!$B$34)</f>
        <v>0</v>
      </c>
      <c r="AF239" s="84" t="str">
        <f t="shared" si="177"/>
        <v>-</v>
      </c>
      <c r="AG239" s="84">
        <f t="shared" si="178"/>
        <v>30</v>
      </c>
      <c r="AH239" s="78">
        <f t="shared" si="179"/>
        <v>30</v>
      </c>
      <c r="AI239" s="78" t="str">
        <f t="shared" si="180"/>
        <v>Ja, 30 studiepoeng</v>
      </c>
      <c r="AJ239" s="84" t="str">
        <f t="shared" si="181"/>
        <v>Ja, 30 studiepoeng</v>
      </c>
      <c r="AK239" s="99" t="str">
        <f t="shared" si="182"/>
        <v>-</v>
      </c>
      <c r="AL239" s="139"/>
      <c r="AM239" s="82" t="str">
        <f>CONCATENATE("Studiepoeng relevant for: ",'Undervisning i fag med krav'!AL239)</f>
        <v xml:space="preserve">Studiepoeng relevant for: </v>
      </c>
      <c r="AN239" s="82" t="str">
        <f>IF('Undervisning i fag med krav'!AL239=0,"-",AM239)</f>
        <v>-</v>
      </c>
      <c r="AO239" s="136"/>
      <c r="AP239" s="84" t="b">
        <f>OR(AO239='Krav etter opplæringslova'!$B$27,AO239='Krav etter opplæringslova'!$B$30,AO239='Krav etter opplæringslova'!$B$31,AO239='Krav etter opplæringslova'!$B$34)</f>
        <v>0</v>
      </c>
      <c r="AQ239" s="84" t="str">
        <f t="shared" si="183"/>
        <v>-</v>
      </c>
      <c r="AR239" s="84">
        <f t="shared" si="184"/>
        <v>30</v>
      </c>
      <c r="AS239" s="78">
        <f t="shared" si="185"/>
        <v>30</v>
      </c>
      <c r="AT239" s="78" t="str">
        <f t="shared" si="186"/>
        <v>Ja, 30 studiepoeng</v>
      </c>
      <c r="AU239" s="84" t="str">
        <f t="shared" si="187"/>
        <v>Ja, 30 studiepoeng</v>
      </c>
      <c r="AV239" s="99" t="str">
        <f t="shared" si="188"/>
        <v>-</v>
      </c>
      <c r="AW239" s="142"/>
      <c r="AX239" s="82" t="str">
        <f>CONCATENATE("Studiepoeng relevant for: ",'Undervisning i fag med krav'!AW239)</f>
        <v xml:space="preserve">Studiepoeng relevant for: </v>
      </c>
      <c r="AY239" s="82" t="str">
        <f>IF('Undervisning i fag med krav'!AW239=0,"-",AX239)</f>
        <v>-</v>
      </c>
      <c r="AZ239" s="136"/>
      <c r="BA239" s="84" t="b">
        <f>OR(AZ239='Krav etter opplæringslova'!$B$27,AZ239='Krav etter opplæringslova'!$B$30,AZ239='Krav etter opplæringslova'!$B$31,AZ239='Krav etter opplæringslova'!$B$34)</f>
        <v>0</v>
      </c>
      <c r="BB239" s="84" t="str">
        <f t="shared" si="189"/>
        <v>-</v>
      </c>
      <c r="BC239" s="84">
        <f t="shared" si="190"/>
        <v>30</v>
      </c>
      <c r="BD239" s="78">
        <f t="shared" si="191"/>
        <v>30</v>
      </c>
      <c r="BE239" s="78" t="str">
        <f t="shared" si="192"/>
        <v>Ja, 30 studiepoeng</v>
      </c>
      <c r="BF239" s="84" t="str">
        <f t="shared" si="193"/>
        <v>Ja, 30 studiepoeng</v>
      </c>
      <c r="BG239" s="99" t="str">
        <f t="shared" si="194"/>
        <v>-</v>
      </c>
      <c r="BH239" s="139"/>
      <c r="BI239" s="82" t="str">
        <f>CONCATENATE("Studiepoeng relevant for: ",'Undervisning i fag med krav'!BH239)</f>
        <v xml:space="preserve">Studiepoeng relevant for: </v>
      </c>
      <c r="BJ239" s="82" t="str">
        <f>IF('Undervisning i fag med krav'!BH239=0,"-",BI239)</f>
        <v>-</v>
      </c>
      <c r="BK239" s="136"/>
      <c r="BL239" s="84" t="b">
        <f>OR(BK239='Krav etter opplæringslova'!$B$27,BK239='Krav etter opplæringslova'!$B$30,BK239='Krav etter opplæringslova'!$B$31,BK239='Krav etter opplæringslova'!$B$34)</f>
        <v>0</v>
      </c>
      <c r="BM239" s="84" t="str">
        <f t="shared" si="195"/>
        <v>-</v>
      </c>
      <c r="BN239" s="84">
        <f t="shared" si="196"/>
        <v>30</v>
      </c>
      <c r="BO239" s="78">
        <f t="shared" si="197"/>
        <v>30</v>
      </c>
      <c r="BP239" s="78" t="str">
        <f t="shared" si="198"/>
        <v>Ja, 30 studiepoeng</v>
      </c>
      <c r="BQ239" s="84" t="str">
        <f t="shared" si="199"/>
        <v>Ja, 30 studiepoeng</v>
      </c>
      <c r="BR239" s="101" t="str">
        <f t="shared" si="200"/>
        <v>-</v>
      </c>
      <c r="BS239" s="142"/>
      <c r="BT239" s="82" t="str">
        <f>CONCATENATE("Studiepoeng relevant for: ",'Undervisning i fag med krav'!BS239)</f>
        <v xml:space="preserve">Studiepoeng relevant for: </v>
      </c>
      <c r="BU239" s="82" t="str">
        <f>IF('Undervisning i fag med krav'!BS239=0,"-",BT239)</f>
        <v>-</v>
      </c>
      <c r="BV239" s="136"/>
      <c r="BW239" s="84" t="b">
        <f>OR(BV239='Krav etter opplæringslova'!$B$27,BV239='Krav etter opplæringslova'!$B$30,BV239='Krav etter opplæringslova'!$B$31,BV239='Krav etter opplæringslova'!$B$34)</f>
        <v>0</v>
      </c>
      <c r="BX239" s="84" t="str">
        <f t="shared" si="201"/>
        <v>-</v>
      </c>
      <c r="BY239" s="84">
        <f t="shared" si="202"/>
        <v>30</v>
      </c>
      <c r="BZ239" s="78">
        <f t="shared" si="203"/>
        <v>30</v>
      </c>
      <c r="CA239" s="78" t="str">
        <f t="shared" si="204"/>
        <v>Ja, 30 studiepoeng</v>
      </c>
      <c r="CB239" s="84" t="str">
        <f t="shared" si="205"/>
        <v>Ja, 30 studiepoeng</v>
      </c>
      <c r="CC239" s="101" t="str">
        <f t="shared" si="206"/>
        <v>-</v>
      </c>
      <c r="CD239" s="142"/>
      <c r="CE239" s="82" t="str">
        <f>CONCATENATE("Studiepoeng relevant for: ",'Undervisning i fag med krav'!CD239)</f>
        <v xml:space="preserve">Studiepoeng relevant for: </v>
      </c>
      <c r="CF239" s="82" t="str">
        <f>IF('Undervisning i fag med krav'!CD239=0,"-",CE239)</f>
        <v>-</v>
      </c>
      <c r="CG239" s="136"/>
      <c r="CH239" s="84" t="b">
        <f>OR(CG239='Krav etter opplæringslova'!$B$27,CG239='Krav etter opplæringslova'!$B$30,CG239='Krav etter opplæringslova'!$B$31,CG239='Krav etter opplæringslova'!$B$34)</f>
        <v>0</v>
      </c>
      <c r="CI239" s="84" t="str">
        <f t="shared" si="207"/>
        <v>-</v>
      </c>
      <c r="CJ239" s="84">
        <f t="shared" si="208"/>
        <v>30</v>
      </c>
      <c r="CK239" s="78">
        <f t="shared" si="209"/>
        <v>30</v>
      </c>
      <c r="CL239" s="78" t="str">
        <f t="shared" si="210"/>
        <v>Ja, 30 studiepoeng</v>
      </c>
      <c r="CM239" s="84" t="str">
        <f t="shared" si="211"/>
        <v>Ja, 30 studiepoeng</v>
      </c>
      <c r="CN239" s="106" t="str">
        <f t="shared" si="212"/>
        <v>-</v>
      </c>
      <c r="CO239" s="44"/>
      <c r="CP239" s="45"/>
    </row>
    <row r="240" spans="1:94" s="51" customFormat="1" ht="28.5" x14ac:dyDescent="0.2">
      <c r="A240" s="49">
        <f>'Formell utdanning'!A240</f>
        <v>0</v>
      </c>
      <c r="B240" s="50">
        <f>'Formell utdanning'!B240</f>
        <v>0</v>
      </c>
      <c r="C240" s="94" t="str">
        <f t="shared" si="213"/>
        <v>-</v>
      </c>
      <c r="D240" s="95" t="str">
        <f t="shared" si="214"/>
        <v>-</v>
      </c>
      <c r="E240" s="133"/>
      <c r="F240" s="55" t="str">
        <f>CONCATENATE("Studiepoeng relevant for: ",'Undervisning i fag med krav'!E240)</f>
        <v xml:space="preserve">Studiepoeng relevant for: </v>
      </c>
      <c r="G240" s="82" t="str">
        <f>IF('Undervisning i fag med krav'!E240=0,"-",F240)</f>
        <v>-</v>
      </c>
      <c r="H240" s="136"/>
      <c r="I240" s="84" t="b">
        <f>OR(H240='Krav etter opplæringslova'!$B$27,H240='Krav etter opplæringslova'!$B$30,H240='Krav etter opplæringslova'!$B$31,H240='Krav etter opplæringslova'!$B$34)</f>
        <v>0</v>
      </c>
      <c r="J240" s="84" t="str">
        <f t="shared" si="215"/>
        <v>-</v>
      </c>
      <c r="K240" s="84">
        <f t="shared" si="216"/>
        <v>30</v>
      </c>
      <c r="L240" s="78">
        <f t="shared" si="217"/>
        <v>30</v>
      </c>
      <c r="M240" s="78" t="str">
        <f t="shared" si="170"/>
        <v>Ja, 30 studiepoeng</v>
      </c>
      <c r="N240" s="84" t="str">
        <f t="shared" si="218"/>
        <v>Ja, 30 studiepoeng</v>
      </c>
      <c r="O240" s="99" t="str">
        <f t="shared" si="219"/>
        <v>-</v>
      </c>
      <c r="P240" s="139"/>
      <c r="Q240" s="82" t="str">
        <f>CONCATENATE("Studiepoeng relevant for: ",'Undervisning i fag med krav'!P240)</f>
        <v xml:space="preserve">Studiepoeng relevant for: </v>
      </c>
      <c r="R240" s="82" t="str">
        <f>IF('Undervisning i fag med krav'!P240=0,"-",Q240)</f>
        <v>-</v>
      </c>
      <c r="S240" s="136"/>
      <c r="T240" s="84" t="b">
        <f>OR(S240='Krav etter opplæringslova'!$B$27,S240='Krav etter opplæringslova'!$B$30,S240='Krav etter opplæringslova'!$B$31,S240='Krav etter opplæringslova'!$B$34)</f>
        <v>0</v>
      </c>
      <c r="U240" s="84" t="str">
        <f t="shared" si="171"/>
        <v>-</v>
      </c>
      <c r="V240" s="84">
        <f t="shared" si="172"/>
        <v>30</v>
      </c>
      <c r="W240" s="78">
        <f t="shared" si="173"/>
        <v>30</v>
      </c>
      <c r="X240" s="78" t="str">
        <f t="shared" si="174"/>
        <v>Ja, 30 studiepoeng</v>
      </c>
      <c r="Y240" s="84" t="str">
        <f t="shared" si="175"/>
        <v>Ja, 30 studiepoeng</v>
      </c>
      <c r="Z240" s="99" t="str">
        <f t="shared" si="176"/>
        <v>-</v>
      </c>
      <c r="AA240" s="142"/>
      <c r="AB240" s="82" t="str">
        <f>CONCATENATE("Studiepoeng relevant for: ",'Undervisning i fag med krav'!AA240)</f>
        <v xml:space="preserve">Studiepoeng relevant for: </v>
      </c>
      <c r="AC240" s="82" t="str">
        <f>IF('Undervisning i fag med krav'!AA240=0,"-",AB240)</f>
        <v>-</v>
      </c>
      <c r="AD240" s="136"/>
      <c r="AE240" s="84" t="b">
        <f>OR(AD240='Krav etter opplæringslova'!$B$27,AD240='Krav etter opplæringslova'!$B$30,AD240='Krav etter opplæringslova'!$B$31,AD240='Krav etter opplæringslova'!$B$34)</f>
        <v>0</v>
      </c>
      <c r="AF240" s="84" t="str">
        <f t="shared" si="177"/>
        <v>-</v>
      </c>
      <c r="AG240" s="84">
        <f t="shared" si="178"/>
        <v>30</v>
      </c>
      <c r="AH240" s="78">
        <f t="shared" si="179"/>
        <v>30</v>
      </c>
      <c r="AI240" s="78" t="str">
        <f t="shared" si="180"/>
        <v>Ja, 30 studiepoeng</v>
      </c>
      <c r="AJ240" s="84" t="str">
        <f t="shared" si="181"/>
        <v>Ja, 30 studiepoeng</v>
      </c>
      <c r="AK240" s="99" t="str">
        <f t="shared" si="182"/>
        <v>-</v>
      </c>
      <c r="AL240" s="139"/>
      <c r="AM240" s="82" t="str">
        <f>CONCATENATE("Studiepoeng relevant for: ",'Undervisning i fag med krav'!AL240)</f>
        <v xml:space="preserve">Studiepoeng relevant for: </v>
      </c>
      <c r="AN240" s="82" t="str">
        <f>IF('Undervisning i fag med krav'!AL240=0,"-",AM240)</f>
        <v>-</v>
      </c>
      <c r="AO240" s="136"/>
      <c r="AP240" s="84" t="b">
        <f>OR(AO240='Krav etter opplæringslova'!$B$27,AO240='Krav etter opplæringslova'!$B$30,AO240='Krav etter opplæringslova'!$B$31,AO240='Krav etter opplæringslova'!$B$34)</f>
        <v>0</v>
      </c>
      <c r="AQ240" s="84" t="str">
        <f t="shared" si="183"/>
        <v>-</v>
      </c>
      <c r="AR240" s="84">
        <f t="shared" si="184"/>
        <v>30</v>
      </c>
      <c r="AS240" s="78">
        <f t="shared" si="185"/>
        <v>30</v>
      </c>
      <c r="AT240" s="78" t="str">
        <f t="shared" si="186"/>
        <v>Ja, 30 studiepoeng</v>
      </c>
      <c r="AU240" s="84" t="str">
        <f t="shared" si="187"/>
        <v>Ja, 30 studiepoeng</v>
      </c>
      <c r="AV240" s="99" t="str">
        <f t="shared" si="188"/>
        <v>-</v>
      </c>
      <c r="AW240" s="142"/>
      <c r="AX240" s="82" t="str">
        <f>CONCATENATE("Studiepoeng relevant for: ",'Undervisning i fag med krav'!AW240)</f>
        <v xml:space="preserve">Studiepoeng relevant for: </v>
      </c>
      <c r="AY240" s="82" t="str">
        <f>IF('Undervisning i fag med krav'!AW240=0,"-",AX240)</f>
        <v>-</v>
      </c>
      <c r="AZ240" s="136"/>
      <c r="BA240" s="84" t="b">
        <f>OR(AZ240='Krav etter opplæringslova'!$B$27,AZ240='Krav etter opplæringslova'!$B$30,AZ240='Krav etter opplæringslova'!$B$31,AZ240='Krav etter opplæringslova'!$B$34)</f>
        <v>0</v>
      </c>
      <c r="BB240" s="84" t="str">
        <f t="shared" si="189"/>
        <v>-</v>
      </c>
      <c r="BC240" s="84">
        <f t="shared" si="190"/>
        <v>30</v>
      </c>
      <c r="BD240" s="78">
        <f t="shared" si="191"/>
        <v>30</v>
      </c>
      <c r="BE240" s="78" t="str">
        <f t="shared" si="192"/>
        <v>Ja, 30 studiepoeng</v>
      </c>
      <c r="BF240" s="84" t="str">
        <f t="shared" si="193"/>
        <v>Ja, 30 studiepoeng</v>
      </c>
      <c r="BG240" s="99" t="str">
        <f t="shared" si="194"/>
        <v>-</v>
      </c>
      <c r="BH240" s="139"/>
      <c r="BI240" s="82" t="str">
        <f>CONCATENATE("Studiepoeng relevant for: ",'Undervisning i fag med krav'!BH240)</f>
        <v xml:space="preserve">Studiepoeng relevant for: </v>
      </c>
      <c r="BJ240" s="82" t="str">
        <f>IF('Undervisning i fag med krav'!BH240=0,"-",BI240)</f>
        <v>-</v>
      </c>
      <c r="BK240" s="136"/>
      <c r="BL240" s="84" t="b">
        <f>OR(BK240='Krav etter opplæringslova'!$B$27,BK240='Krav etter opplæringslova'!$B$30,BK240='Krav etter opplæringslova'!$B$31,BK240='Krav etter opplæringslova'!$B$34)</f>
        <v>0</v>
      </c>
      <c r="BM240" s="84" t="str">
        <f t="shared" si="195"/>
        <v>-</v>
      </c>
      <c r="BN240" s="84">
        <f t="shared" si="196"/>
        <v>30</v>
      </c>
      <c r="BO240" s="78">
        <f t="shared" si="197"/>
        <v>30</v>
      </c>
      <c r="BP240" s="78" t="str">
        <f t="shared" si="198"/>
        <v>Ja, 30 studiepoeng</v>
      </c>
      <c r="BQ240" s="84" t="str">
        <f t="shared" si="199"/>
        <v>Ja, 30 studiepoeng</v>
      </c>
      <c r="BR240" s="101" t="str">
        <f t="shared" si="200"/>
        <v>-</v>
      </c>
      <c r="BS240" s="142"/>
      <c r="BT240" s="82" t="str">
        <f>CONCATENATE("Studiepoeng relevant for: ",'Undervisning i fag med krav'!BS240)</f>
        <v xml:space="preserve">Studiepoeng relevant for: </v>
      </c>
      <c r="BU240" s="82" t="str">
        <f>IF('Undervisning i fag med krav'!BS240=0,"-",BT240)</f>
        <v>-</v>
      </c>
      <c r="BV240" s="136"/>
      <c r="BW240" s="84" t="b">
        <f>OR(BV240='Krav etter opplæringslova'!$B$27,BV240='Krav etter opplæringslova'!$B$30,BV240='Krav etter opplæringslova'!$B$31,BV240='Krav etter opplæringslova'!$B$34)</f>
        <v>0</v>
      </c>
      <c r="BX240" s="84" t="str">
        <f t="shared" si="201"/>
        <v>-</v>
      </c>
      <c r="BY240" s="84">
        <f t="shared" si="202"/>
        <v>30</v>
      </c>
      <c r="BZ240" s="78">
        <f t="shared" si="203"/>
        <v>30</v>
      </c>
      <c r="CA240" s="78" t="str">
        <f t="shared" si="204"/>
        <v>Ja, 30 studiepoeng</v>
      </c>
      <c r="CB240" s="84" t="str">
        <f t="shared" si="205"/>
        <v>Ja, 30 studiepoeng</v>
      </c>
      <c r="CC240" s="101" t="str">
        <f t="shared" si="206"/>
        <v>-</v>
      </c>
      <c r="CD240" s="142"/>
      <c r="CE240" s="82" t="str">
        <f>CONCATENATE("Studiepoeng relevant for: ",'Undervisning i fag med krav'!CD240)</f>
        <v xml:space="preserve">Studiepoeng relevant for: </v>
      </c>
      <c r="CF240" s="82" t="str">
        <f>IF('Undervisning i fag med krav'!CD240=0,"-",CE240)</f>
        <v>-</v>
      </c>
      <c r="CG240" s="136"/>
      <c r="CH240" s="84" t="b">
        <f>OR(CG240='Krav etter opplæringslova'!$B$27,CG240='Krav etter opplæringslova'!$B$30,CG240='Krav etter opplæringslova'!$B$31,CG240='Krav etter opplæringslova'!$B$34)</f>
        <v>0</v>
      </c>
      <c r="CI240" s="84" t="str">
        <f t="shared" si="207"/>
        <v>-</v>
      </c>
      <c r="CJ240" s="84">
        <f t="shared" si="208"/>
        <v>30</v>
      </c>
      <c r="CK240" s="78">
        <f t="shared" si="209"/>
        <v>30</v>
      </c>
      <c r="CL240" s="78" t="str">
        <f t="shared" si="210"/>
        <v>Ja, 30 studiepoeng</v>
      </c>
      <c r="CM240" s="84" t="str">
        <f t="shared" si="211"/>
        <v>Ja, 30 studiepoeng</v>
      </c>
      <c r="CN240" s="106" t="str">
        <f t="shared" si="212"/>
        <v>-</v>
      </c>
      <c r="CO240" s="44"/>
      <c r="CP240" s="45"/>
    </row>
    <row r="241" spans="1:94" s="51" customFormat="1" ht="28.5" x14ac:dyDescent="0.2">
      <c r="A241" s="49">
        <f>'Formell utdanning'!A241</f>
        <v>0</v>
      </c>
      <c r="B241" s="50">
        <f>'Formell utdanning'!B241</f>
        <v>0</v>
      </c>
      <c r="C241" s="94" t="str">
        <f t="shared" si="213"/>
        <v>-</v>
      </c>
      <c r="D241" s="95" t="str">
        <f t="shared" si="214"/>
        <v>-</v>
      </c>
      <c r="E241" s="133"/>
      <c r="F241" s="55" t="str">
        <f>CONCATENATE("Studiepoeng relevant for: ",'Undervisning i fag med krav'!E241)</f>
        <v xml:space="preserve">Studiepoeng relevant for: </v>
      </c>
      <c r="G241" s="82" t="str">
        <f>IF('Undervisning i fag med krav'!E241=0,"-",F241)</f>
        <v>-</v>
      </c>
      <c r="H241" s="136"/>
      <c r="I241" s="84" t="b">
        <f>OR(H241='Krav etter opplæringslova'!$B$27,H241='Krav etter opplæringslova'!$B$30,H241='Krav etter opplæringslova'!$B$31,H241='Krav etter opplæringslova'!$B$34)</f>
        <v>0</v>
      </c>
      <c r="J241" s="84" t="str">
        <f t="shared" si="215"/>
        <v>-</v>
      </c>
      <c r="K241" s="84">
        <f t="shared" si="216"/>
        <v>30</v>
      </c>
      <c r="L241" s="78">
        <f t="shared" si="217"/>
        <v>30</v>
      </c>
      <c r="M241" s="78" t="str">
        <f t="shared" si="170"/>
        <v>Ja, 30 studiepoeng</v>
      </c>
      <c r="N241" s="84" t="str">
        <f t="shared" si="218"/>
        <v>Ja, 30 studiepoeng</v>
      </c>
      <c r="O241" s="99" t="str">
        <f t="shared" si="219"/>
        <v>-</v>
      </c>
      <c r="P241" s="139"/>
      <c r="Q241" s="82" t="str">
        <f>CONCATENATE("Studiepoeng relevant for: ",'Undervisning i fag med krav'!P241)</f>
        <v xml:space="preserve">Studiepoeng relevant for: </v>
      </c>
      <c r="R241" s="82" t="str">
        <f>IF('Undervisning i fag med krav'!P241=0,"-",Q241)</f>
        <v>-</v>
      </c>
      <c r="S241" s="136"/>
      <c r="T241" s="84" t="b">
        <f>OR(S241='Krav etter opplæringslova'!$B$27,S241='Krav etter opplæringslova'!$B$30,S241='Krav etter opplæringslova'!$B$31,S241='Krav etter opplæringslova'!$B$34)</f>
        <v>0</v>
      </c>
      <c r="U241" s="84" t="str">
        <f t="shared" si="171"/>
        <v>-</v>
      </c>
      <c r="V241" s="84">
        <f t="shared" si="172"/>
        <v>30</v>
      </c>
      <c r="W241" s="78">
        <f t="shared" si="173"/>
        <v>30</v>
      </c>
      <c r="X241" s="78" t="str">
        <f t="shared" si="174"/>
        <v>Ja, 30 studiepoeng</v>
      </c>
      <c r="Y241" s="84" t="str">
        <f t="shared" si="175"/>
        <v>Ja, 30 studiepoeng</v>
      </c>
      <c r="Z241" s="99" t="str">
        <f t="shared" si="176"/>
        <v>-</v>
      </c>
      <c r="AA241" s="142"/>
      <c r="AB241" s="82" t="str">
        <f>CONCATENATE("Studiepoeng relevant for: ",'Undervisning i fag med krav'!AA241)</f>
        <v xml:space="preserve">Studiepoeng relevant for: </v>
      </c>
      <c r="AC241" s="82" t="str">
        <f>IF('Undervisning i fag med krav'!AA241=0,"-",AB241)</f>
        <v>-</v>
      </c>
      <c r="AD241" s="136"/>
      <c r="AE241" s="84" t="b">
        <f>OR(AD241='Krav etter opplæringslova'!$B$27,AD241='Krav etter opplæringslova'!$B$30,AD241='Krav etter opplæringslova'!$B$31,AD241='Krav etter opplæringslova'!$B$34)</f>
        <v>0</v>
      </c>
      <c r="AF241" s="84" t="str">
        <f t="shared" si="177"/>
        <v>-</v>
      </c>
      <c r="AG241" s="84">
        <f t="shared" si="178"/>
        <v>30</v>
      </c>
      <c r="AH241" s="78">
        <f t="shared" si="179"/>
        <v>30</v>
      </c>
      <c r="AI241" s="78" t="str">
        <f t="shared" si="180"/>
        <v>Ja, 30 studiepoeng</v>
      </c>
      <c r="AJ241" s="84" t="str">
        <f t="shared" si="181"/>
        <v>Ja, 30 studiepoeng</v>
      </c>
      <c r="AK241" s="99" t="str">
        <f t="shared" si="182"/>
        <v>-</v>
      </c>
      <c r="AL241" s="139"/>
      <c r="AM241" s="82" t="str">
        <f>CONCATENATE("Studiepoeng relevant for: ",'Undervisning i fag med krav'!AL241)</f>
        <v xml:space="preserve">Studiepoeng relevant for: </v>
      </c>
      <c r="AN241" s="82" t="str">
        <f>IF('Undervisning i fag med krav'!AL241=0,"-",AM241)</f>
        <v>-</v>
      </c>
      <c r="AO241" s="136"/>
      <c r="AP241" s="84" t="b">
        <f>OR(AO241='Krav etter opplæringslova'!$B$27,AO241='Krav etter opplæringslova'!$B$30,AO241='Krav etter opplæringslova'!$B$31,AO241='Krav etter opplæringslova'!$B$34)</f>
        <v>0</v>
      </c>
      <c r="AQ241" s="84" t="str">
        <f t="shared" si="183"/>
        <v>-</v>
      </c>
      <c r="AR241" s="84">
        <f t="shared" si="184"/>
        <v>30</v>
      </c>
      <c r="AS241" s="78">
        <f t="shared" si="185"/>
        <v>30</v>
      </c>
      <c r="AT241" s="78" t="str">
        <f t="shared" si="186"/>
        <v>Ja, 30 studiepoeng</v>
      </c>
      <c r="AU241" s="84" t="str">
        <f t="shared" si="187"/>
        <v>Ja, 30 studiepoeng</v>
      </c>
      <c r="AV241" s="99" t="str">
        <f t="shared" si="188"/>
        <v>-</v>
      </c>
      <c r="AW241" s="142"/>
      <c r="AX241" s="82" t="str">
        <f>CONCATENATE("Studiepoeng relevant for: ",'Undervisning i fag med krav'!AW241)</f>
        <v xml:space="preserve">Studiepoeng relevant for: </v>
      </c>
      <c r="AY241" s="82" t="str">
        <f>IF('Undervisning i fag med krav'!AW241=0,"-",AX241)</f>
        <v>-</v>
      </c>
      <c r="AZ241" s="136"/>
      <c r="BA241" s="84" t="b">
        <f>OR(AZ241='Krav etter opplæringslova'!$B$27,AZ241='Krav etter opplæringslova'!$B$30,AZ241='Krav etter opplæringslova'!$B$31,AZ241='Krav etter opplæringslova'!$B$34)</f>
        <v>0</v>
      </c>
      <c r="BB241" s="84" t="str">
        <f t="shared" si="189"/>
        <v>-</v>
      </c>
      <c r="BC241" s="84">
        <f t="shared" si="190"/>
        <v>30</v>
      </c>
      <c r="BD241" s="78">
        <f t="shared" si="191"/>
        <v>30</v>
      </c>
      <c r="BE241" s="78" t="str">
        <f t="shared" si="192"/>
        <v>Ja, 30 studiepoeng</v>
      </c>
      <c r="BF241" s="84" t="str">
        <f t="shared" si="193"/>
        <v>Ja, 30 studiepoeng</v>
      </c>
      <c r="BG241" s="99" t="str">
        <f t="shared" si="194"/>
        <v>-</v>
      </c>
      <c r="BH241" s="139"/>
      <c r="BI241" s="82" t="str">
        <f>CONCATENATE("Studiepoeng relevant for: ",'Undervisning i fag med krav'!BH241)</f>
        <v xml:space="preserve">Studiepoeng relevant for: </v>
      </c>
      <c r="BJ241" s="82" t="str">
        <f>IF('Undervisning i fag med krav'!BH241=0,"-",BI241)</f>
        <v>-</v>
      </c>
      <c r="BK241" s="136"/>
      <c r="BL241" s="84" t="b">
        <f>OR(BK241='Krav etter opplæringslova'!$B$27,BK241='Krav etter opplæringslova'!$B$30,BK241='Krav etter opplæringslova'!$B$31,BK241='Krav etter opplæringslova'!$B$34)</f>
        <v>0</v>
      </c>
      <c r="BM241" s="84" t="str">
        <f t="shared" si="195"/>
        <v>-</v>
      </c>
      <c r="BN241" s="84">
        <f t="shared" si="196"/>
        <v>30</v>
      </c>
      <c r="BO241" s="78">
        <f t="shared" si="197"/>
        <v>30</v>
      </c>
      <c r="BP241" s="78" t="str">
        <f t="shared" si="198"/>
        <v>Ja, 30 studiepoeng</v>
      </c>
      <c r="BQ241" s="84" t="str">
        <f t="shared" si="199"/>
        <v>Ja, 30 studiepoeng</v>
      </c>
      <c r="BR241" s="101" t="str">
        <f t="shared" si="200"/>
        <v>-</v>
      </c>
      <c r="BS241" s="142"/>
      <c r="BT241" s="82" t="str">
        <f>CONCATENATE("Studiepoeng relevant for: ",'Undervisning i fag med krav'!BS241)</f>
        <v xml:space="preserve">Studiepoeng relevant for: </v>
      </c>
      <c r="BU241" s="82" t="str">
        <f>IF('Undervisning i fag med krav'!BS241=0,"-",BT241)</f>
        <v>-</v>
      </c>
      <c r="BV241" s="136"/>
      <c r="BW241" s="84" t="b">
        <f>OR(BV241='Krav etter opplæringslova'!$B$27,BV241='Krav etter opplæringslova'!$B$30,BV241='Krav etter opplæringslova'!$B$31,BV241='Krav etter opplæringslova'!$B$34)</f>
        <v>0</v>
      </c>
      <c r="BX241" s="84" t="str">
        <f t="shared" si="201"/>
        <v>-</v>
      </c>
      <c r="BY241" s="84">
        <f t="shared" si="202"/>
        <v>30</v>
      </c>
      <c r="BZ241" s="78">
        <f t="shared" si="203"/>
        <v>30</v>
      </c>
      <c r="CA241" s="78" t="str">
        <f t="shared" si="204"/>
        <v>Ja, 30 studiepoeng</v>
      </c>
      <c r="CB241" s="84" t="str">
        <f t="shared" si="205"/>
        <v>Ja, 30 studiepoeng</v>
      </c>
      <c r="CC241" s="101" t="str">
        <f t="shared" si="206"/>
        <v>-</v>
      </c>
      <c r="CD241" s="142"/>
      <c r="CE241" s="82" t="str">
        <f>CONCATENATE("Studiepoeng relevant for: ",'Undervisning i fag med krav'!CD241)</f>
        <v xml:space="preserve">Studiepoeng relevant for: </v>
      </c>
      <c r="CF241" s="82" t="str">
        <f>IF('Undervisning i fag med krav'!CD241=0,"-",CE241)</f>
        <v>-</v>
      </c>
      <c r="CG241" s="136"/>
      <c r="CH241" s="84" t="b">
        <f>OR(CG241='Krav etter opplæringslova'!$B$27,CG241='Krav etter opplæringslova'!$B$30,CG241='Krav etter opplæringslova'!$B$31,CG241='Krav etter opplæringslova'!$B$34)</f>
        <v>0</v>
      </c>
      <c r="CI241" s="84" t="str">
        <f t="shared" si="207"/>
        <v>-</v>
      </c>
      <c r="CJ241" s="84">
        <f t="shared" si="208"/>
        <v>30</v>
      </c>
      <c r="CK241" s="78">
        <f t="shared" si="209"/>
        <v>30</v>
      </c>
      <c r="CL241" s="78" t="str">
        <f t="shared" si="210"/>
        <v>Ja, 30 studiepoeng</v>
      </c>
      <c r="CM241" s="84" t="str">
        <f t="shared" si="211"/>
        <v>Ja, 30 studiepoeng</v>
      </c>
      <c r="CN241" s="106" t="str">
        <f t="shared" si="212"/>
        <v>-</v>
      </c>
      <c r="CO241" s="44"/>
      <c r="CP241" s="45"/>
    </row>
    <row r="242" spans="1:94" s="51" customFormat="1" ht="28.5" x14ac:dyDescent="0.2">
      <c r="A242" s="49">
        <f>'Formell utdanning'!A242</f>
        <v>0</v>
      </c>
      <c r="B242" s="50">
        <f>'Formell utdanning'!B242</f>
        <v>0</v>
      </c>
      <c r="C242" s="94" t="str">
        <f t="shared" si="213"/>
        <v>-</v>
      </c>
      <c r="D242" s="95" t="str">
        <f t="shared" si="214"/>
        <v>-</v>
      </c>
      <c r="E242" s="133"/>
      <c r="F242" s="55" t="str">
        <f>CONCATENATE("Studiepoeng relevant for: ",'Undervisning i fag med krav'!E242)</f>
        <v xml:space="preserve">Studiepoeng relevant for: </v>
      </c>
      <c r="G242" s="82" t="str">
        <f>IF('Undervisning i fag med krav'!E242=0,"-",F242)</f>
        <v>-</v>
      </c>
      <c r="H242" s="136"/>
      <c r="I242" s="84" t="b">
        <f>OR(H242='Krav etter opplæringslova'!$B$27,H242='Krav etter opplæringslova'!$B$30,H242='Krav etter opplæringslova'!$B$31,H242='Krav etter opplæringslova'!$B$34)</f>
        <v>0</v>
      </c>
      <c r="J242" s="84" t="str">
        <f t="shared" si="215"/>
        <v>-</v>
      </c>
      <c r="K242" s="84">
        <f t="shared" si="216"/>
        <v>30</v>
      </c>
      <c r="L242" s="78">
        <f t="shared" si="217"/>
        <v>30</v>
      </c>
      <c r="M242" s="78" t="str">
        <f t="shared" si="170"/>
        <v>Ja, 30 studiepoeng</v>
      </c>
      <c r="N242" s="84" t="str">
        <f t="shared" si="218"/>
        <v>Ja, 30 studiepoeng</v>
      </c>
      <c r="O242" s="99" t="str">
        <f t="shared" si="219"/>
        <v>-</v>
      </c>
      <c r="P242" s="139"/>
      <c r="Q242" s="82" t="str">
        <f>CONCATENATE("Studiepoeng relevant for: ",'Undervisning i fag med krav'!P242)</f>
        <v xml:space="preserve">Studiepoeng relevant for: </v>
      </c>
      <c r="R242" s="82" t="str">
        <f>IF('Undervisning i fag med krav'!P242=0,"-",Q242)</f>
        <v>-</v>
      </c>
      <c r="S242" s="136"/>
      <c r="T242" s="84" t="b">
        <f>OR(S242='Krav etter opplæringslova'!$B$27,S242='Krav etter opplæringslova'!$B$30,S242='Krav etter opplæringslova'!$B$31,S242='Krav etter opplæringslova'!$B$34)</f>
        <v>0</v>
      </c>
      <c r="U242" s="84" t="str">
        <f t="shared" si="171"/>
        <v>-</v>
      </c>
      <c r="V242" s="84">
        <f t="shared" si="172"/>
        <v>30</v>
      </c>
      <c r="W242" s="78">
        <f t="shared" si="173"/>
        <v>30</v>
      </c>
      <c r="X242" s="78" t="str">
        <f t="shared" si="174"/>
        <v>Ja, 30 studiepoeng</v>
      </c>
      <c r="Y242" s="84" t="str">
        <f t="shared" si="175"/>
        <v>Ja, 30 studiepoeng</v>
      </c>
      <c r="Z242" s="99" t="str">
        <f t="shared" si="176"/>
        <v>-</v>
      </c>
      <c r="AA242" s="142"/>
      <c r="AB242" s="82" t="str">
        <f>CONCATENATE("Studiepoeng relevant for: ",'Undervisning i fag med krav'!AA242)</f>
        <v xml:space="preserve">Studiepoeng relevant for: </v>
      </c>
      <c r="AC242" s="82" t="str">
        <f>IF('Undervisning i fag med krav'!AA242=0,"-",AB242)</f>
        <v>-</v>
      </c>
      <c r="AD242" s="136"/>
      <c r="AE242" s="84" t="b">
        <f>OR(AD242='Krav etter opplæringslova'!$B$27,AD242='Krav etter opplæringslova'!$B$30,AD242='Krav etter opplæringslova'!$B$31,AD242='Krav etter opplæringslova'!$B$34)</f>
        <v>0</v>
      </c>
      <c r="AF242" s="84" t="str">
        <f t="shared" si="177"/>
        <v>-</v>
      </c>
      <c r="AG242" s="84">
        <f t="shared" si="178"/>
        <v>30</v>
      </c>
      <c r="AH242" s="78">
        <f t="shared" si="179"/>
        <v>30</v>
      </c>
      <c r="AI242" s="78" t="str">
        <f t="shared" si="180"/>
        <v>Ja, 30 studiepoeng</v>
      </c>
      <c r="AJ242" s="84" t="str">
        <f t="shared" si="181"/>
        <v>Ja, 30 studiepoeng</v>
      </c>
      <c r="AK242" s="99" t="str">
        <f t="shared" si="182"/>
        <v>-</v>
      </c>
      <c r="AL242" s="139"/>
      <c r="AM242" s="82" t="str">
        <f>CONCATENATE("Studiepoeng relevant for: ",'Undervisning i fag med krav'!AL242)</f>
        <v xml:space="preserve">Studiepoeng relevant for: </v>
      </c>
      <c r="AN242" s="82" t="str">
        <f>IF('Undervisning i fag med krav'!AL242=0,"-",AM242)</f>
        <v>-</v>
      </c>
      <c r="AO242" s="136"/>
      <c r="AP242" s="84" t="b">
        <f>OR(AO242='Krav etter opplæringslova'!$B$27,AO242='Krav etter opplæringslova'!$B$30,AO242='Krav etter opplæringslova'!$B$31,AO242='Krav etter opplæringslova'!$B$34)</f>
        <v>0</v>
      </c>
      <c r="AQ242" s="84" t="str">
        <f t="shared" si="183"/>
        <v>-</v>
      </c>
      <c r="AR242" s="84">
        <f t="shared" si="184"/>
        <v>30</v>
      </c>
      <c r="AS242" s="78">
        <f t="shared" si="185"/>
        <v>30</v>
      </c>
      <c r="AT242" s="78" t="str">
        <f t="shared" si="186"/>
        <v>Ja, 30 studiepoeng</v>
      </c>
      <c r="AU242" s="84" t="str">
        <f t="shared" si="187"/>
        <v>Ja, 30 studiepoeng</v>
      </c>
      <c r="AV242" s="99" t="str">
        <f t="shared" si="188"/>
        <v>-</v>
      </c>
      <c r="AW242" s="142"/>
      <c r="AX242" s="82" t="str">
        <f>CONCATENATE("Studiepoeng relevant for: ",'Undervisning i fag med krav'!AW242)</f>
        <v xml:space="preserve">Studiepoeng relevant for: </v>
      </c>
      <c r="AY242" s="82" t="str">
        <f>IF('Undervisning i fag med krav'!AW242=0,"-",AX242)</f>
        <v>-</v>
      </c>
      <c r="AZ242" s="136"/>
      <c r="BA242" s="84" t="b">
        <f>OR(AZ242='Krav etter opplæringslova'!$B$27,AZ242='Krav etter opplæringslova'!$B$30,AZ242='Krav etter opplæringslova'!$B$31,AZ242='Krav etter opplæringslova'!$B$34)</f>
        <v>0</v>
      </c>
      <c r="BB242" s="84" t="str">
        <f t="shared" si="189"/>
        <v>-</v>
      </c>
      <c r="BC242" s="84">
        <f t="shared" si="190"/>
        <v>30</v>
      </c>
      <c r="BD242" s="78">
        <f t="shared" si="191"/>
        <v>30</v>
      </c>
      <c r="BE242" s="78" t="str">
        <f t="shared" si="192"/>
        <v>Ja, 30 studiepoeng</v>
      </c>
      <c r="BF242" s="84" t="str">
        <f t="shared" si="193"/>
        <v>Ja, 30 studiepoeng</v>
      </c>
      <c r="BG242" s="99" t="str">
        <f t="shared" si="194"/>
        <v>-</v>
      </c>
      <c r="BH242" s="139"/>
      <c r="BI242" s="82" t="str">
        <f>CONCATENATE("Studiepoeng relevant for: ",'Undervisning i fag med krav'!BH242)</f>
        <v xml:space="preserve">Studiepoeng relevant for: </v>
      </c>
      <c r="BJ242" s="82" t="str">
        <f>IF('Undervisning i fag med krav'!BH242=0,"-",BI242)</f>
        <v>-</v>
      </c>
      <c r="BK242" s="136"/>
      <c r="BL242" s="84" t="b">
        <f>OR(BK242='Krav etter opplæringslova'!$B$27,BK242='Krav etter opplæringslova'!$B$30,BK242='Krav etter opplæringslova'!$B$31,BK242='Krav etter opplæringslova'!$B$34)</f>
        <v>0</v>
      </c>
      <c r="BM242" s="84" t="str">
        <f t="shared" si="195"/>
        <v>-</v>
      </c>
      <c r="BN242" s="84">
        <f t="shared" si="196"/>
        <v>30</v>
      </c>
      <c r="BO242" s="78">
        <f t="shared" si="197"/>
        <v>30</v>
      </c>
      <c r="BP242" s="78" t="str">
        <f t="shared" si="198"/>
        <v>Ja, 30 studiepoeng</v>
      </c>
      <c r="BQ242" s="84" t="str">
        <f t="shared" si="199"/>
        <v>Ja, 30 studiepoeng</v>
      </c>
      <c r="BR242" s="101" t="str">
        <f t="shared" si="200"/>
        <v>-</v>
      </c>
      <c r="BS242" s="142"/>
      <c r="BT242" s="82" t="str">
        <f>CONCATENATE("Studiepoeng relevant for: ",'Undervisning i fag med krav'!BS242)</f>
        <v xml:space="preserve">Studiepoeng relevant for: </v>
      </c>
      <c r="BU242" s="82" t="str">
        <f>IF('Undervisning i fag med krav'!BS242=0,"-",BT242)</f>
        <v>-</v>
      </c>
      <c r="BV242" s="136"/>
      <c r="BW242" s="84" t="b">
        <f>OR(BV242='Krav etter opplæringslova'!$B$27,BV242='Krav etter opplæringslova'!$B$30,BV242='Krav etter opplæringslova'!$B$31,BV242='Krav etter opplæringslova'!$B$34)</f>
        <v>0</v>
      </c>
      <c r="BX242" s="84" t="str">
        <f t="shared" si="201"/>
        <v>-</v>
      </c>
      <c r="BY242" s="84">
        <f t="shared" si="202"/>
        <v>30</v>
      </c>
      <c r="BZ242" s="78">
        <f t="shared" si="203"/>
        <v>30</v>
      </c>
      <c r="CA242" s="78" t="str">
        <f t="shared" si="204"/>
        <v>Ja, 30 studiepoeng</v>
      </c>
      <c r="CB242" s="84" t="str">
        <f t="shared" si="205"/>
        <v>Ja, 30 studiepoeng</v>
      </c>
      <c r="CC242" s="101" t="str">
        <f t="shared" si="206"/>
        <v>-</v>
      </c>
      <c r="CD242" s="142"/>
      <c r="CE242" s="82" t="str">
        <f>CONCATENATE("Studiepoeng relevant for: ",'Undervisning i fag med krav'!CD242)</f>
        <v xml:space="preserve">Studiepoeng relevant for: </v>
      </c>
      <c r="CF242" s="82" t="str">
        <f>IF('Undervisning i fag med krav'!CD242=0,"-",CE242)</f>
        <v>-</v>
      </c>
      <c r="CG242" s="136"/>
      <c r="CH242" s="84" t="b">
        <f>OR(CG242='Krav etter opplæringslova'!$B$27,CG242='Krav etter opplæringslova'!$B$30,CG242='Krav etter opplæringslova'!$B$31,CG242='Krav etter opplæringslova'!$B$34)</f>
        <v>0</v>
      </c>
      <c r="CI242" s="84" t="str">
        <f t="shared" si="207"/>
        <v>-</v>
      </c>
      <c r="CJ242" s="84">
        <f t="shared" si="208"/>
        <v>30</v>
      </c>
      <c r="CK242" s="78">
        <f t="shared" si="209"/>
        <v>30</v>
      </c>
      <c r="CL242" s="78" t="str">
        <f t="shared" si="210"/>
        <v>Ja, 30 studiepoeng</v>
      </c>
      <c r="CM242" s="84" t="str">
        <f t="shared" si="211"/>
        <v>Ja, 30 studiepoeng</v>
      </c>
      <c r="CN242" s="106" t="str">
        <f t="shared" si="212"/>
        <v>-</v>
      </c>
      <c r="CO242" s="44"/>
      <c r="CP242" s="45"/>
    </row>
    <row r="243" spans="1:94" s="51" customFormat="1" ht="28.5" x14ac:dyDescent="0.2">
      <c r="A243" s="49">
        <f>'Formell utdanning'!A243</f>
        <v>0</v>
      </c>
      <c r="B243" s="50">
        <f>'Formell utdanning'!B243</f>
        <v>0</v>
      </c>
      <c r="C243" s="94" t="str">
        <f t="shared" si="213"/>
        <v>-</v>
      </c>
      <c r="D243" s="95" t="str">
        <f t="shared" si="214"/>
        <v>-</v>
      </c>
      <c r="E243" s="133"/>
      <c r="F243" s="55" t="str">
        <f>CONCATENATE("Studiepoeng relevant for: ",'Undervisning i fag med krav'!E243)</f>
        <v xml:space="preserve">Studiepoeng relevant for: </v>
      </c>
      <c r="G243" s="82" t="str">
        <f>IF('Undervisning i fag med krav'!E243=0,"-",F243)</f>
        <v>-</v>
      </c>
      <c r="H243" s="136"/>
      <c r="I243" s="84" t="b">
        <f>OR(H243='Krav etter opplæringslova'!$B$27,H243='Krav etter opplæringslova'!$B$30,H243='Krav etter opplæringslova'!$B$31,H243='Krav etter opplæringslova'!$B$34)</f>
        <v>0</v>
      </c>
      <c r="J243" s="84" t="str">
        <f t="shared" si="215"/>
        <v>-</v>
      </c>
      <c r="K243" s="84">
        <f t="shared" si="216"/>
        <v>30</v>
      </c>
      <c r="L243" s="78">
        <f t="shared" si="217"/>
        <v>30</v>
      </c>
      <c r="M243" s="78" t="str">
        <f t="shared" si="170"/>
        <v>Ja, 30 studiepoeng</v>
      </c>
      <c r="N243" s="84" t="str">
        <f t="shared" si="218"/>
        <v>Ja, 30 studiepoeng</v>
      </c>
      <c r="O243" s="99" t="str">
        <f t="shared" si="219"/>
        <v>-</v>
      </c>
      <c r="P243" s="139"/>
      <c r="Q243" s="82" t="str">
        <f>CONCATENATE("Studiepoeng relevant for: ",'Undervisning i fag med krav'!P243)</f>
        <v xml:space="preserve">Studiepoeng relevant for: </v>
      </c>
      <c r="R243" s="82" t="str">
        <f>IF('Undervisning i fag med krav'!P243=0,"-",Q243)</f>
        <v>-</v>
      </c>
      <c r="S243" s="136"/>
      <c r="T243" s="84" t="b">
        <f>OR(S243='Krav etter opplæringslova'!$B$27,S243='Krav etter opplæringslova'!$B$30,S243='Krav etter opplæringslova'!$B$31,S243='Krav etter opplæringslova'!$B$34)</f>
        <v>0</v>
      </c>
      <c r="U243" s="84" t="str">
        <f t="shared" si="171"/>
        <v>-</v>
      </c>
      <c r="V243" s="84">
        <f t="shared" si="172"/>
        <v>30</v>
      </c>
      <c r="W243" s="78">
        <f t="shared" si="173"/>
        <v>30</v>
      </c>
      <c r="X243" s="78" t="str">
        <f t="shared" si="174"/>
        <v>Ja, 30 studiepoeng</v>
      </c>
      <c r="Y243" s="84" t="str">
        <f t="shared" si="175"/>
        <v>Ja, 30 studiepoeng</v>
      </c>
      <c r="Z243" s="99" t="str">
        <f t="shared" si="176"/>
        <v>-</v>
      </c>
      <c r="AA243" s="142"/>
      <c r="AB243" s="82" t="str">
        <f>CONCATENATE("Studiepoeng relevant for: ",'Undervisning i fag med krav'!AA243)</f>
        <v xml:space="preserve">Studiepoeng relevant for: </v>
      </c>
      <c r="AC243" s="82" t="str">
        <f>IF('Undervisning i fag med krav'!AA243=0,"-",AB243)</f>
        <v>-</v>
      </c>
      <c r="AD243" s="136"/>
      <c r="AE243" s="84" t="b">
        <f>OR(AD243='Krav etter opplæringslova'!$B$27,AD243='Krav etter opplæringslova'!$B$30,AD243='Krav etter opplæringslova'!$B$31,AD243='Krav etter opplæringslova'!$B$34)</f>
        <v>0</v>
      </c>
      <c r="AF243" s="84" t="str">
        <f t="shared" si="177"/>
        <v>-</v>
      </c>
      <c r="AG243" s="84">
        <f t="shared" si="178"/>
        <v>30</v>
      </c>
      <c r="AH243" s="78">
        <f t="shared" si="179"/>
        <v>30</v>
      </c>
      <c r="AI243" s="78" t="str">
        <f t="shared" si="180"/>
        <v>Ja, 30 studiepoeng</v>
      </c>
      <c r="AJ243" s="84" t="str">
        <f t="shared" si="181"/>
        <v>Ja, 30 studiepoeng</v>
      </c>
      <c r="AK243" s="99" t="str">
        <f t="shared" si="182"/>
        <v>-</v>
      </c>
      <c r="AL243" s="139"/>
      <c r="AM243" s="82" t="str">
        <f>CONCATENATE("Studiepoeng relevant for: ",'Undervisning i fag med krav'!AL243)</f>
        <v xml:space="preserve">Studiepoeng relevant for: </v>
      </c>
      <c r="AN243" s="82" t="str">
        <f>IF('Undervisning i fag med krav'!AL243=0,"-",AM243)</f>
        <v>-</v>
      </c>
      <c r="AO243" s="136"/>
      <c r="AP243" s="84" t="b">
        <f>OR(AO243='Krav etter opplæringslova'!$B$27,AO243='Krav etter opplæringslova'!$B$30,AO243='Krav etter opplæringslova'!$B$31,AO243='Krav etter opplæringslova'!$B$34)</f>
        <v>0</v>
      </c>
      <c r="AQ243" s="84" t="str">
        <f t="shared" si="183"/>
        <v>-</v>
      </c>
      <c r="AR243" s="84">
        <f t="shared" si="184"/>
        <v>30</v>
      </c>
      <c r="AS243" s="78">
        <f t="shared" si="185"/>
        <v>30</v>
      </c>
      <c r="AT243" s="78" t="str">
        <f t="shared" si="186"/>
        <v>Ja, 30 studiepoeng</v>
      </c>
      <c r="AU243" s="84" t="str">
        <f t="shared" si="187"/>
        <v>Ja, 30 studiepoeng</v>
      </c>
      <c r="AV243" s="99" t="str">
        <f t="shared" si="188"/>
        <v>-</v>
      </c>
      <c r="AW243" s="142"/>
      <c r="AX243" s="82" t="str">
        <f>CONCATENATE("Studiepoeng relevant for: ",'Undervisning i fag med krav'!AW243)</f>
        <v xml:space="preserve">Studiepoeng relevant for: </v>
      </c>
      <c r="AY243" s="82" t="str">
        <f>IF('Undervisning i fag med krav'!AW243=0,"-",AX243)</f>
        <v>-</v>
      </c>
      <c r="AZ243" s="136"/>
      <c r="BA243" s="84" t="b">
        <f>OR(AZ243='Krav etter opplæringslova'!$B$27,AZ243='Krav etter opplæringslova'!$B$30,AZ243='Krav etter opplæringslova'!$B$31,AZ243='Krav etter opplæringslova'!$B$34)</f>
        <v>0</v>
      </c>
      <c r="BB243" s="84" t="str">
        <f t="shared" si="189"/>
        <v>-</v>
      </c>
      <c r="BC243" s="84">
        <f t="shared" si="190"/>
        <v>30</v>
      </c>
      <c r="BD243" s="78">
        <f t="shared" si="191"/>
        <v>30</v>
      </c>
      <c r="BE243" s="78" t="str">
        <f t="shared" si="192"/>
        <v>Ja, 30 studiepoeng</v>
      </c>
      <c r="BF243" s="84" t="str">
        <f t="shared" si="193"/>
        <v>Ja, 30 studiepoeng</v>
      </c>
      <c r="BG243" s="99" t="str">
        <f t="shared" si="194"/>
        <v>-</v>
      </c>
      <c r="BH243" s="139"/>
      <c r="BI243" s="82" t="str">
        <f>CONCATENATE("Studiepoeng relevant for: ",'Undervisning i fag med krav'!BH243)</f>
        <v xml:space="preserve">Studiepoeng relevant for: </v>
      </c>
      <c r="BJ243" s="82" t="str">
        <f>IF('Undervisning i fag med krav'!BH243=0,"-",BI243)</f>
        <v>-</v>
      </c>
      <c r="BK243" s="136"/>
      <c r="BL243" s="84" t="b">
        <f>OR(BK243='Krav etter opplæringslova'!$B$27,BK243='Krav etter opplæringslova'!$B$30,BK243='Krav etter opplæringslova'!$B$31,BK243='Krav etter opplæringslova'!$B$34)</f>
        <v>0</v>
      </c>
      <c r="BM243" s="84" t="str">
        <f t="shared" si="195"/>
        <v>-</v>
      </c>
      <c r="BN243" s="84">
        <f t="shared" si="196"/>
        <v>30</v>
      </c>
      <c r="BO243" s="78">
        <f t="shared" si="197"/>
        <v>30</v>
      </c>
      <c r="BP243" s="78" t="str">
        <f t="shared" si="198"/>
        <v>Ja, 30 studiepoeng</v>
      </c>
      <c r="BQ243" s="84" t="str">
        <f t="shared" si="199"/>
        <v>Ja, 30 studiepoeng</v>
      </c>
      <c r="BR243" s="101" t="str">
        <f t="shared" si="200"/>
        <v>-</v>
      </c>
      <c r="BS243" s="142"/>
      <c r="BT243" s="82" t="str">
        <f>CONCATENATE("Studiepoeng relevant for: ",'Undervisning i fag med krav'!BS243)</f>
        <v xml:space="preserve">Studiepoeng relevant for: </v>
      </c>
      <c r="BU243" s="82" t="str">
        <f>IF('Undervisning i fag med krav'!BS243=0,"-",BT243)</f>
        <v>-</v>
      </c>
      <c r="BV243" s="136"/>
      <c r="BW243" s="84" t="b">
        <f>OR(BV243='Krav etter opplæringslova'!$B$27,BV243='Krav etter opplæringslova'!$B$30,BV243='Krav etter opplæringslova'!$B$31,BV243='Krav etter opplæringslova'!$B$34)</f>
        <v>0</v>
      </c>
      <c r="BX243" s="84" t="str">
        <f t="shared" si="201"/>
        <v>-</v>
      </c>
      <c r="BY243" s="84">
        <f t="shared" si="202"/>
        <v>30</v>
      </c>
      <c r="BZ243" s="78">
        <f t="shared" si="203"/>
        <v>30</v>
      </c>
      <c r="CA243" s="78" t="str">
        <f t="shared" si="204"/>
        <v>Ja, 30 studiepoeng</v>
      </c>
      <c r="CB243" s="84" t="str">
        <f t="shared" si="205"/>
        <v>Ja, 30 studiepoeng</v>
      </c>
      <c r="CC243" s="101" t="str">
        <f t="shared" si="206"/>
        <v>-</v>
      </c>
      <c r="CD243" s="142"/>
      <c r="CE243" s="82" t="str">
        <f>CONCATENATE("Studiepoeng relevant for: ",'Undervisning i fag med krav'!CD243)</f>
        <v xml:space="preserve">Studiepoeng relevant for: </v>
      </c>
      <c r="CF243" s="82" t="str">
        <f>IF('Undervisning i fag med krav'!CD243=0,"-",CE243)</f>
        <v>-</v>
      </c>
      <c r="CG243" s="136"/>
      <c r="CH243" s="84" t="b">
        <f>OR(CG243='Krav etter opplæringslova'!$B$27,CG243='Krav etter opplæringslova'!$B$30,CG243='Krav etter opplæringslova'!$B$31,CG243='Krav etter opplæringslova'!$B$34)</f>
        <v>0</v>
      </c>
      <c r="CI243" s="84" t="str">
        <f t="shared" si="207"/>
        <v>-</v>
      </c>
      <c r="CJ243" s="84">
        <f t="shared" si="208"/>
        <v>30</v>
      </c>
      <c r="CK243" s="78">
        <f t="shared" si="209"/>
        <v>30</v>
      </c>
      <c r="CL243" s="78" t="str">
        <f t="shared" si="210"/>
        <v>Ja, 30 studiepoeng</v>
      </c>
      <c r="CM243" s="84" t="str">
        <f t="shared" si="211"/>
        <v>Ja, 30 studiepoeng</v>
      </c>
      <c r="CN243" s="106" t="str">
        <f t="shared" si="212"/>
        <v>-</v>
      </c>
      <c r="CO243" s="44"/>
      <c r="CP243" s="45"/>
    </row>
    <row r="244" spans="1:94" s="51" customFormat="1" ht="28.5" x14ac:dyDescent="0.2">
      <c r="A244" s="49">
        <f>'Formell utdanning'!A244</f>
        <v>0</v>
      </c>
      <c r="B244" s="50">
        <f>'Formell utdanning'!B244</f>
        <v>0</v>
      </c>
      <c r="C244" s="94" t="str">
        <f t="shared" si="213"/>
        <v>-</v>
      </c>
      <c r="D244" s="95" t="str">
        <f t="shared" si="214"/>
        <v>-</v>
      </c>
      <c r="E244" s="133"/>
      <c r="F244" s="55" t="str">
        <f>CONCATENATE("Studiepoeng relevant for: ",'Undervisning i fag med krav'!E244)</f>
        <v xml:space="preserve">Studiepoeng relevant for: </v>
      </c>
      <c r="G244" s="82" t="str">
        <f>IF('Undervisning i fag med krav'!E244=0,"-",F244)</f>
        <v>-</v>
      </c>
      <c r="H244" s="136"/>
      <c r="I244" s="84" t="b">
        <f>OR(H244='Krav etter opplæringslova'!$B$27,H244='Krav etter opplæringslova'!$B$30,H244='Krav etter opplæringslova'!$B$31,H244='Krav etter opplæringslova'!$B$34)</f>
        <v>0</v>
      </c>
      <c r="J244" s="84" t="str">
        <f t="shared" si="215"/>
        <v>-</v>
      </c>
      <c r="K244" s="84">
        <f t="shared" si="216"/>
        <v>30</v>
      </c>
      <c r="L244" s="78">
        <f t="shared" si="217"/>
        <v>30</v>
      </c>
      <c r="M244" s="78" t="str">
        <f t="shared" si="170"/>
        <v>Ja, 30 studiepoeng</v>
      </c>
      <c r="N244" s="84" t="str">
        <f t="shared" si="218"/>
        <v>Ja, 30 studiepoeng</v>
      </c>
      <c r="O244" s="99" t="str">
        <f t="shared" si="219"/>
        <v>-</v>
      </c>
      <c r="P244" s="139"/>
      <c r="Q244" s="82" t="str">
        <f>CONCATENATE("Studiepoeng relevant for: ",'Undervisning i fag med krav'!P244)</f>
        <v xml:space="preserve">Studiepoeng relevant for: </v>
      </c>
      <c r="R244" s="82" t="str">
        <f>IF('Undervisning i fag med krav'!P244=0,"-",Q244)</f>
        <v>-</v>
      </c>
      <c r="S244" s="136"/>
      <c r="T244" s="84" t="b">
        <f>OR(S244='Krav etter opplæringslova'!$B$27,S244='Krav etter opplæringslova'!$B$30,S244='Krav etter opplæringslova'!$B$31,S244='Krav etter opplæringslova'!$B$34)</f>
        <v>0</v>
      </c>
      <c r="U244" s="84" t="str">
        <f t="shared" si="171"/>
        <v>-</v>
      </c>
      <c r="V244" s="84">
        <f t="shared" si="172"/>
        <v>30</v>
      </c>
      <c r="W244" s="78">
        <f t="shared" si="173"/>
        <v>30</v>
      </c>
      <c r="X244" s="78" t="str">
        <f t="shared" si="174"/>
        <v>Ja, 30 studiepoeng</v>
      </c>
      <c r="Y244" s="84" t="str">
        <f t="shared" si="175"/>
        <v>Ja, 30 studiepoeng</v>
      </c>
      <c r="Z244" s="99" t="str">
        <f t="shared" si="176"/>
        <v>-</v>
      </c>
      <c r="AA244" s="142"/>
      <c r="AB244" s="82" t="str">
        <f>CONCATENATE("Studiepoeng relevant for: ",'Undervisning i fag med krav'!AA244)</f>
        <v xml:space="preserve">Studiepoeng relevant for: </v>
      </c>
      <c r="AC244" s="82" t="str">
        <f>IF('Undervisning i fag med krav'!AA244=0,"-",AB244)</f>
        <v>-</v>
      </c>
      <c r="AD244" s="136"/>
      <c r="AE244" s="84" t="b">
        <f>OR(AD244='Krav etter opplæringslova'!$B$27,AD244='Krav etter opplæringslova'!$B$30,AD244='Krav etter opplæringslova'!$B$31,AD244='Krav etter opplæringslova'!$B$34)</f>
        <v>0</v>
      </c>
      <c r="AF244" s="84" t="str">
        <f t="shared" si="177"/>
        <v>-</v>
      </c>
      <c r="AG244" s="84">
        <f t="shared" si="178"/>
        <v>30</v>
      </c>
      <c r="AH244" s="78">
        <f t="shared" si="179"/>
        <v>30</v>
      </c>
      <c r="AI244" s="78" t="str">
        <f t="shared" si="180"/>
        <v>Ja, 30 studiepoeng</v>
      </c>
      <c r="AJ244" s="84" t="str">
        <f t="shared" si="181"/>
        <v>Ja, 30 studiepoeng</v>
      </c>
      <c r="AK244" s="99" t="str">
        <f t="shared" si="182"/>
        <v>-</v>
      </c>
      <c r="AL244" s="139"/>
      <c r="AM244" s="82" t="str">
        <f>CONCATENATE("Studiepoeng relevant for: ",'Undervisning i fag med krav'!AL244)</f>
        <v xml:space="preserve">Studiepoeng relevant for: </v>
      </c>
      <c r="AN244" s="82" t="str">
        <f>IF('Undervisning i fag med krav'!AL244=0,"-",AM244)</f>
        <v>-</v>
      </c>
      <c r="AO244" s="136"/>
      <c r="AP244" s="84" t="b">
        <f>OR(AO244='Krav etter opplæringslova'!$B$27,AO244='Krav etter opplæringslova'!$B$30,AO244='Krav etter opplæringslova'!$B$31,AO244='Krav etter opplæringslova'!$B$34)</f>
        <v>0</v>
      </c>
      <c r="AQ244" s="84" t="str">
        <f t="shared" si="183"/>
        <v>-</v>
      </c>
      <c r="AR244" s="84">
        <f t="shared" si="184"/>
        <v>30</v>
      </c>
      <c r="AS244" s="78">
        <f t="shared" si="185"/>
        <v>30</v>
      </c>
      <c r="AT244" s="78" t="str">
        <f t="shared" si="186"/>
        <v>Ja, 30 studiepoeng</v>
      </c>
      <c r="AU244" s="84" t="str">
        <f t="shared" si="187"/>
        <v>Ja, 30 studiepoeng</v>
      </c>
      <c r="AV244" s="99" t="str">
        <f t="shared" si="188"/>
        <v>-</v>
      </c>
      <c r="AW244" s="142"/>
      <c r="AX244" s="82" t="str">
        <f>CONCATENATE("Studiepoeng relevant for: ",'Undervisning i fag med krav'!AW244)</f>
        <v xml:space="preserve">Studiepoeng relevant for: </v>
      </c>
      <c r="AY244" s="82" t="str">
        <f>IF('Undervisning i fag med krav'!AW244=0,"-",AX244)</f>
        <v>-</v>
      </c>
      <c r="AZ244" s="136"/>
      <c r="BA244" s="84" t="b">
        <f>OR(AZ244='Krav etter opplæringslova'!$B$27,AZ244='Krav etter opplæringslova'!$B$30,AZ244='Krav etter opplæringslova'!$B$31,AZ244='Krav etter opplæringslova'!$B$34)</f>
        <v>0</v>
      </c>
      <c r="BB244" s="84" t="str">
        <f t="shared" si="189"/>
        <v>-</v>
      </c>
      <c r="BC244" s="84">
        <f t="shared" si="190"/>
        <v>30</v>
      </c>
      <c r="BD244" s="78">
        <f t="shared" si="191"/>
        <v>30</v>
      </c>
      <c r="BE244" s="78" t="str">
        <f t="shared" si="192"/>
        <v>Ja, 30 studiepoeng</v>
      </c>
      <c r="BF244" s="84" t="str">
        <f t="shared" si="193"/>
        <v>Ja, 30 studiepoeng</v>
      </c>
      <c r="BG244" s="99" t="str">
        <f t="shared" si="194"/>
        <v>-</v>
      </c>
      <c r="BH244" s="139"/>
      <c r="BI244" s="82" t="str">
        <f>CONCATENATE("Studiepoeng relevant for: ",'Undervisning i fag med krav'!BH244)</f>
        <v xml:space="preserve">Studiepoeng relevant for: </v>
      </c>
      <c r="BJ244" s="82" t="str">
        <f>IF('Undervisning i fag med krav'!BH244=0,"-",BI244)</f>
        <v>-</v>
      </c>
      <c r="BK244" s="136"/>
      <c r="BL244" s="84" t="b">
        <f>OR(BK244='Krav etter opplæringslova'!$B$27,BK244='Krav etter opplæringslova'!$B$30,BK244='Krav etter opplæringslova'!$B$31,BK244='Krav etter opplæringslova'!$B$34)</f>
        <v>0</v>
      </c>
      <c r="BM244" s="84" t="str">
        <f t="shared" si="195"/>
        <v>-</v>
      </c>
      <c r="BN244" s="84">
        <f t="shared" si="196"/>
        <v>30</v>
      </c>
      <c r="BO244" s="78">
        <f t="shared" si="197"/>
        <v>30</v>
      </c>
      <c r="BP244" s="78" t="str">
        <f t="shared" si="198"/>
        <v>Ja, 30 studiepoeng</v>
      </c>
      <c r="BQ244" s="84" t="str">
        <f t="shared" si="199"/>
        <v>Ja, 30 studiepoeng</v>
      </c>
      <c r="BR244" s="101" t="str">
        <f t="shared" si="200"/>
        <v>-</v>
      </c>
      <c r="BS244" s="142"/>
      <c r="BT244" s="82" t="str">
        <f>CONCATENATE("Studiepoeng relevant for: ",'Undervisning i fag med krav'!BS244)</f>
        <v xml:space="preserve">Studiepoeng relevant for: </v>
      </c>
      <c r="BU244" s="82" t="str">
        <f>IF('Undervisning i fag med krav'!BS244=0,"-",BT244)</f>
        <v>-</v>
      </c>
      <c r="BV244" s="136"/>
      <c r="BW244" s="84" t="b">
        <f>OR(BV244='Krav etter opplæringslova'!$B$27,BV244='Krav etter opplæringslova'!$B$30,BV244='Krav etter opplæringslova'!$B$31,BV244='Krav etter opplæringslova'!$B$34)</f>
        <v>0</v>
      </c>
      <c r="BX244" s="84" t="str">
        <f t="shared" si="201"/>
        <v>-</v>
      </c>
      <c r="BY244" s="84">
        <f t="shared" si="202"/>
        <v>30</v>
      </c>
      <c r="BZ244" s="78">
        <f t="shared" si="203"/>
        <v>30</v>
      </c>
      <c r="CA244" s="78" t="str">
        <f t="shared" si="204"/>
        <v>Ja, 30 studiepoeng</v>
      </c>
      <c r="CB244" s="84" t="str">
        <f t="shared" si="205"/>
        <v>Ja, 30 studiepoeng</v>
      </c>
      <c r="CC244" s="101" t="str">
        <f t="shared" si="206"/>
        <v>-</v>
      </c>
      <c r="CD244" s="142"/>
      <c r="CE244" s="82" t="str">
        <f>CONCATENATE("Studiepoeng relevant for: ",'Undervisning i fag med krav'!CD244)</f>
        <v xml:space="preserve">Studiepoeng relevant for: </v>
      </c>
      <c r="CF244" s="82" t="str">
        <f>IF('Undervisning i fag med krav'!CD244=0,"-",CE244)</f>
        <v>-</v>
      </c>
      <c r="CG244" s="136"/>
      <c r="CH244" s="84" t="b">
        <f>OR(CG244='Krav etter opplæringslova'!$B$27,CG244='Krav etter opplæringslova'!$B$30,CG244='Krav etter opplæringslova'!$B$31,CG244='Krav etter opplæringslova'!$B$34)</f>
        <v>0</v>
      </c>
      <c r="CI244" s="84" t="str">
        <f t="shared" si="207"/>
        <v>-</v>
      </c>
      <c r="CJ244" s="84">
        <f t="shared" si="208"/>
        <v>30</v>
      </c>
      <c r="CK244" s="78">
        <f t="shared" si="209"/>
        <v>30</v>
      </c>
      <c r="CL244" s="78" t="str">
        <f t="shared" si="210"/>
        <v>Ja, 30 studiepoeng</v>
      </c>
      <c r="CM244" s="84" t="str">
        <f t="shared" si="211"/>
        <v>Ja, 30 studiepoeng</v>
      </c>
      <c r="CN244" s="106" t="str">
        <f t="shared" si="212"/>
        <v>-</v>
      </c>
      <c r="CO244" s="44"/>
      <c r="CP244" s="45"/>
    </row>
    <row r="245" spans="1:94" s="51" customFormat="1" ht="28.5" x14ac:dyDescent="0.2">
      <c r="A245" s="49">
        <f>'Formell utdanning'!A245</f>
        <v>0</v>
      </c>
      <c r="B245" s="50">
        <f>'Formell utdanning'!B245</f>
        <v>0</v>
      </c>
      <c r="C245" s="94" t="str">
        <f t="shared" si="213"/>
        <v>-</v>
      </c>
      <c r="D245" s="95" t="str">
        <f t="shared" si="214"/>
        <v>-</v>
      </c>
      <c r="E245" s="133"/>
      <c r="F245" s="55" t="str">
        <f>CONCATENATE("Studiepoeng relevant for: ",'Undervisning i fag med krav'!E245)</f>
        <v xml:space="preserve">Studiepoeng relevant for: </v>
      </c>
      <c r="G245" s="82" t="str">
        <f>IF('Undervisning i fag med krav'!E245=0,"-",F245)</f>
        <v>-</v>
      </c>
      <c r="H245" s="136"/>
      <c r="I245" s="84" t="b">
        <f>OR(H245='Krav etter opplæringslova'!$B$27,H245='Krav etter opplæringslova'!$B$30,H245='Krav etter opplæringslova'!$B$31,H245='Krav etter opplæringslova'!$B$34)</f>
        <v>0</v>
      </c>
      <c r="J245" s="84" t="str">
        <f t="shared" si="215"/>
        <v>-</v>
      </c>
      <c r="K245" s="84">
        <f t="shared" si="216"/>
        <v>30</v>
      </c>
      <c r="L245" s="78">
        <f t="shared" si="217"/>
        <v>30</v>
      </c>
      <c r="M245" s="78" t="str">
        <f t="shared" si="170"/>
        <v>Ja, 30 studiepoeng</v>
      </c>
      <c r="N245" s="84" t="str">
        <f t="shared" si="218"/>
        <v>Ja, 30 studiepoeng</v>
      </c>
      <c r="O245" s="99" t="str">
        <f t="shared" si="219"/>
        <v>-</v>
      </c>
      <c r="P245" s="139"/>
      <c r="Q245" s="82" t="str">
        <f>CONCATENATE("Studiepoeng relevant for: ",'Undervisning i fag med krav'!P245)</f>
        <v xml:space="preserve">Studiepoeng relevant for: </v>
      </c>
      <c r="R245" s="82" t="str">
        <f>IF('Undervisning i fag med krav'!P245=0,"-",Q245)</f>
        <v>-</v>
      </c>
      <c r="S245" s="136"/>
      <c r="T245" s="84" t="b">
        <f>OR(S245='Krav etter opplæringslova'!$B$27,S245='Krav etter opplæringslova'!$B$30,S245='Krav etter opplæringslova'!$B$31,S245='Krav etter opplæringslova'!$B$34)</f>
        <v>0</v>
      </c>
      <c r="U245" s="84" t="str">
        <f t="shared" si="171"/>
        <v>-</v>
      </c>
      <c r="V245" s="84">
        <f t="shared" si="172"/>
        <v>30</v>
      </c>
      <c r="W245" s="78">
        <f t="shared" si="173"/>
        <v>30</v>
      </c>
      <c r="X245" s="78" t="str">
        <f t="shared" si="174"/>
        <v>Ja, 30 studiepoeng</v>
      </c>
      <c r="Y245" s="84" t="str">
        <f t="shared" si="175"/>
        <v>Ja, 30 studiepoeng</v>
      </c>
      <c r="Z245" s="99" t="str">
        <f t="shared" si="176"/>
        <v>-</v>
      </c>
      <c r="AA245" s="142"/>
      <c r="AB245" s="82" t="str">
        <f>CONCATENATE("Studiepoeng relevant for: ",'Undervisning i fag med krav'!AA245)</f>
        <v xml:space="preserve">Studiepoeng relevant for: </v>
      </c>
      <c r="AC245" s="82" t="str">
        <f>IF('Undervisning i fag med krav'!AA245=0,"-",AB245)</f>
        <v>-</v>
      </c>
      <c r="AD245" s="136"/>
      <c r="AE245" s="84" t="b">
        <f>OR(AD245='Krav etter opplæringslova'!$B$27,AD245='Krav etter opplæringslova'!$B$30,AD245='Krav etter opplæringslova'!$B$31,AD245='Krav etter opplæringslova'!$B$34)</f>
        <v>0</v>
      </c>
      <c r="AF245" s="84" t="str">
        <f t="shared" si="177"/>
        <v>-</v>
      </c>
      <c r="AG245" s="84">
        <f t="shared" si="178"/>
        <v>30</v>
      </c>
      <c r="AH245" s="78">
        <f t="shared" si="179"/>
        <v>30</v>
      </c>
      <c r="AI245" s="78" t="str">
        <f t="shared" si="180"/>
        <v>Ja, 30 studiepoeng</v>
      </c>
      <c r="AJ245" s="84" t="str">
        <f t="shared" si="181"/>
        <v>Ja, 30 studiepoeng</v>
      </c>
      <c r="AK245" s="99" t="str">
        <f t="shared" si="182"/>
        <v>-</v>
      </c>
      <c r="AL245" s="139"/>
      <c r="AM245" s="82" t="str">
        <f>CONCATENATE("Studiepoeng relevant for: ",'Undervisning i fag med krav'!AL245)</f>
        <v xml:space="preserve">Studiepoeng relevant for: </v>
      </c>
      <c r="AN245" s="82" t="str">
        <f>IF('Undervisning i fag med krav'!AL245=0,"-",AM245)</f>
        <v>-</v>
      </c>
      <c r="AO245" s="136"/>
      <c r="AP245" s="84" t="b">
        <f>OR(AO245='Krav etter opplæringslova'!$B$27,AO245='Krav etter opplæringslova'!$B$30,AO245='Krav etter opplæringslova'!$B$31,AO245='Krav etter opplæringslova'!$B$34)</f>
        <v>0</v>
      </c>
      <c r="AQ245" s="84" t="str">
        <f t="shared" si="183"/>
        <v>-</v>
      </c>
      <c r="AR245" s="84">
        <f t="shared" si="184"/>
        <v>30</v>
      </c>
      <c r="AS245" s="78">
        <f t="shared" si="185"/>
        <v>30</v>
      </c>
      <c r="AT245" s="78" t="str">
        <f t="shared" si="186"/>
        <v>Ja, 30 studiepoeng</v>
      </c>
      <c r="AU245" s="84" t="str">
        <f t="shared" si="187"/>
        <v>Ja, 30 studiepoeng</v>
      </c>
      <c r="AV245" s="99" t="str">
        <f t="shared" si="188"/>
        <v>-</v>
      </c>
      <c r="AW245" s="142"/>
      <c r="AX245" s="82" t="str">
        <f>CONCATENATE("Studiepoeng relevant for: ",'Undervisning i fag med krav'!AW245)</f>
        <v xml:space="preserve">Studiepoeng relevant for: </v>
      </c>
      <c r="AY245" s="82" t="str">
        <f>IF('Undervisning i fag med krav'!AW245=0,"-",AX245)</f>
        <v>-</v>
      </c>
      <c r="AZ245" s="136"/>
      <c r="BA245" s="84" t="b">
        <f>OR(AZ245='Krav etter opplæringslova'!$B$27,AZ245='Krav etter opplæringslova'!$B$30,AZ245='Krav etter opplæringslova'!$B$31,AZ245='Krav etter opplæringslova'!$B$34)</f>
        <v>0</v>
      </c>
      <c r="BB245" s="84" t="str">
        <f t="shared" si="189"/>
        <v>-</v>
      </c>
      <c r="BC245" s="84">
        <f t="shared" si="190"/>
        <v>30</v>
      </c>
      <c r="BD245" s="78">
        <f t="shared" si="191"/>
        <v>30</v>
      </c>
      <c r="BE245" s="78" t="str">
        <f t="shared" si="192"/>
        <v>Ja, 30 studiepoeng</v>
      </c>
      <c r="BF245" s="84" t="str">
        <f t="shared" si="193"/>
        <v>Ja, 30 studiepoeng</v>
      </c>
      <c r="BG245" s="99" t="str">
        <f t="shared" si="194"/>
        <v>-</v>
      </c>
      <c r="BH245" s="139"/>
      <c r="BI245" s="82" t="str">
        <f>CONCATENATE("Studiepoeng relevant for: ",'Undervisning i fag med krav'!BH245)</f>
        <v xml:space="preserve">Studiepoeng relevant for: </v>
      </c>
      <c r="BJ245" s="82" t="str">
        <f>IF('Undervisning i fag med krav'!BH245=0,"-",BI245)</f>
        <v>-</v>
      </c>
      <c r="BK245" s="136"/>
      <c r="BL245" s="84" t="b">
        <f>OR(BK245='Krav etter opplæringslova'!$B$27,BK245='Krav etter opplæringslova'!$B$30,BK245='Krav etter opplæringslova'!$B$31,BK245='Krav etter opplæringslova'!$B$34)</f>
        <v>0</v>
      </c>
      <c r="BM245" s="84" t="str">
        <f t="shared" si="195"/>
        <v>-</v>
      </c>
      <c r="BN245" s="84">
        <f t="shared" si="196"/>
        <v>30</v>
      </c>
      <c r="BO245" s="78">
        <f t="shared" si="197"/>
        <v>30</v>
      </c>
      <c r="BP245" s="78" t="str">
        <f t="shared" si="198"/>
        <v>Ja, 30 studiepoeng</v>
      </c>
      <c r="BQ245" s="84" t="str">
        <f t="shared" si="199"/>
        <v>Ja, 30 studiepoeng</v>
      </c>
      <c r="BR245" s="101" t="str">
        <f t="shared" si="200"/>
        <v>-</v>
      </c>
      <c r="BS245" s="142"/>
      <c r="BT245" s="82" t="str">
        <f>CONCATENATE("Studiepoeng relevant for: ",'Undervisning i fag med krav'!BS245)</f>
        <v xml:space="preserve">Studiepoeng relevant for: </v>
      </c>
      <c r="BU245" s="82" t="str">
        <f>IF('Undervisning i fag med krav'!BS245=0,"-",BT245)</f>
        <v>-</v>
      </c>
      <c r="BV245" s="136"/>
      <c r="BW245" s="84" t="b">
        <f>OR(BV245='Krav etter opplæringslova'!$B$27,BV245='Krav etter opplæringslova'!$B$30,BV245='Krav etter opplæringslova'!$B$31,BV245='Krav etter opplæringslova'!$B$34)</f>
        <v>0</v>
      </c>
      <c r="BX245" s="84" t="str">
        <f t="shared" si="201"/>
        <v>-</v>
      </c>
      <c r="BY245" s="84">
        <f t="shared" si="202"/>
        <v>30</v>
      </c>
      <c r="BZ245" s="78">
        <f t="shared" si="203"/>
        <v>30</v>
      </c>
      <c r="CA245" s="78" t="str">
        <f t="shared" si="204"/>
        <v>Ja, 30 studiepoeng</v>
      </c>
      <c r="CB245" s="84" t="str">
        <f t="shared" si="205"/>
        <v>Ja, 30 studiepoeng</v>
      </c>
      <c r="CC245" s="101" t="str">
        <f t="shared" si="206"/>
        <v>-</v>
      </c>
      <c r="CD245" s="142"/>
      <c r="CE245" s="82" t="str">
        <f>CONCATENATE("Studiepoeng relevant for: ",'Undervisning i fag med krav'!CD245)</f>
        <v xml:space="preserve">Studiepoeng relevant for: </v>
      </c>
      <c r="CF245" s="82" t="str">
        <f>IF('Undervisning i fag med krav'!CD245=0,"-",CE245)</f>
        <v>-</v>
      </c>
      <c r="CG245" s="136"/>
      <c r="CH245" s="84" t="b">
        <f>OR(CG245='Krav etter opplæringslova'!$B$27,CG245='Krav etter opplæringslova'!$B$30,CG245='Krav etter opplæringslova'!$B$31,CG245='Krav etter opplæringslova'!$B$34)</f>
        <v>0</v>
      </c>
      <c r="CI245" s="84" t="str">
        <f t="shared" si="207"/>
        <v>-</v>
      </c>
      <c r="CJ245" s="84">
        <f t="shared" si="208"/>
        <v>30</v>
      </c>
      <c r="CK245" s="78">
        <f t="shared" si="209"/>
        <v>30</v>
      </c>
      <c r="CL245" s="78" t="str">
        <f t="shared" si="210"/>
        <v>Ja, 30 studiepoeng</v>
      </c>
      <c r="CM245" s="84" t="str">
        <f t="shared" si="211"/>
        <v>Ja, 30 studiepoeng</v>
      </c>
      <c r="CN245" s="106" t="str">
        <f t="shared" si="212"/>
        <v>-</v>
      </c>
      <c r="CO245" s="44"/>
      <c r="CP245" s="45"/>
    </row>
    <row r="246" spans="1:94" s="51" customFormat="1" ht="28.5" x14ac:dyDescent="0.2">
      <c r="A246" s="49">
        <f>'Formell utdanning'!A246</f>
        <v>0</v>
      </c>
      <c r="B246" s="50">
        <f>'Formell utdanning'!B246</f>
        <v>0</v>
      </c>
      <c r="C246" s="94" t="str">
        <f t="shared" si="213"/>
        <v>-</v>
      </c>
      <c r="D246" s="95" t="str">
        <f t="shared" si="214"/>
        <v>-</v>
      </c>
      <c r="E246" s="133"/>
      <c r="F246" s="55" t="str">
        <f>CONCATENATE("Studiepoeng relevant for: ",'Undervisning i fag med krav'!E246)</f>
        <v xml:space="preserve">Studiepoeng relevant for: </v>
      </c>
      <c r="G246" s="82" t="str">
        <f>IF('Undervisning i fag med krav'!E246=0,"-",F246)</f>
        <v>-</v>
      </c>
      <c r="H246" s="136"/>
      <c r="I246" s="84" t="b">
        <f>OR(H246='Krav etter opplæringslova'!$B$27,H246='Krav etter opplæringslova'!$B$30,H246='Krav etter opplæringslova'!$B$31,H246='Krav etter opplæringslova'!$B$34)</f>
        <v>0</v>
      </c>
      <c r="J246" s="84" t="str">
        <f t="shared" si="215"/>
        <v>-</v>
      </c>
      <c r="K246" s="84">
        <f t="shared" si="216"/>
        <v>30</v>
      </c>
      <c r="L246" s="78">
        <f t="shared" si="217"/>
        <v>30</v>
      </c>
      <c r="M246" s="78" t="str">
        <f t="shared" si="170"/>
        <v>Ja, 30 studiepoeng</v>
      </c>
      <c r="N246" s="84" t="str">
        <f t="shared" si="218"/>
        <v>Ja, 30 studiepoeng</v>
      </c>
      <c r="O246" s="99" t="str">
        <f t="shared" si="219"/>
        <v>-</v>
      </c>
      <c r="P246" s="139"/>
      <c r="Q246" s="82" t="str">
        <f>CONCATENATE("Studiepoeng relevant for: ",'Undervisning i fag med krav'!P246)</f>
        <v xml:space="preserve">Studiepoeng relevant for: </v>
      </c>
      <c r="R246" s="82" t="str">
        <f>IF('Undervisning i fag med krav'!P246=0,"-",Q246)</f>
        <v>-</v>
      </c>
      <c r="S246" s="136"/>
      <c r="T246" s="84" t="b">
        <f>OR(S246='Krav etter opplæringslova'!$B$27,S246='Krav etter opplæringslova'!$B$30,S246='Krav etter opplæringslova'!$B$31,S246='Krav etter opplæringslova'!$B$34)</f>
        <v>0</v>
      </c>
      <c r="U246" s="84" t="str">
        <f t="shared" si="171"/>
        <v>-</v>
      </c>
      <c r="V246" s="84">
        <f t="shared" si="172"/>
        <v>30</v>
      </c>
      <c r="W246" s="78">
        <f t="shared" si="173"/>
        <v>30</v>
      </c>
      <c r="X246" s="78" t="str">
        <f t="shared" si="174"/>
        <v>Ja, 30 studiepoeng</v>
      </c>
      <c r="Y246" s="84" t="str">
        <f t="shared" si="175"/>
        <v>Ja, 30 studiepoeng</v>
      </c>
      <c r="Z246" s="99" t="str">
        <f t="shared" si="176"/>
        <v>-</v>
      </c>
      <c r="AA246" s="142"/>
      <c r="AB246" s="82" t="str">
        <f>CONCATENATE("Studiepoeng relevant for: ",'Undervisning i fag med krav'!AA246)</f>
        <v xml:space="preserve">Studiepoeng relevant for: </v>
      </c>
      <c r="AC246" s="82" t="str">
        <f>IF('Undervisning i fag med krav'!AA246=0,"-",AB246)</f>
        <v>-</v>
      </c>
      <c r="AD246" s="136"/>
      <c r="AE246" s="84" t="b">
        <f>OR(AD246='Krav etter opplæringslova'!$B$27,AD246='Krav etter opplæringslova'!$B$30,AD246='Krav etter opplæringslova'!$B$31,AD246='Krav etter opplæringslova'!$B$34)</f>
        <v>0</v>
      </c>
      <c r="AF246" s="84" t="str">
        <f t="shared" si="177"/>
        <v>-</v>
      </c>
      <c r="AG246" s="84">
        <f t="shared" si="178"/>
        <v>30</v>
      </c>
      <c r="AH246" s="78">
        <f t="shared" si="179"/>
        <v>30</v>
      </c>
      <c r="AI246" s="78" t="str">
        <f t="shared" si="180"/>
        <v>Ja, 30 studiepoeng</v>
      </c>
      <c r="AJ246" s="84" t="str">
        <f t="shared" si="181"/>
        <v>Ja, 30 studiepoeng</v>
      </c>
      <c r="AK246" s="99" t="str">
        <f t="shared" si="182"/>
        <v>-</v>
      </c>
      <c r="AL246" s="139"/>
      <c r="AM246" s="82" t="str">
        <f>CONCATENATE("Studiepoeng relevant for: ",'Undervisning i fag med krav'!AL246)</f>
        <v xml:space="preserve">Studiepoeng relevant for: </v>
      </c>
      <c r="AN246" s="82" t="str">
        <f>IF('Undervisning i fag med krav'!AL246=0,"-",AM246)</f>
        <v>-</v>
      </c>
      <c r="AO246" s="136"/>
      <c r="AP246" s="84" t="b">
        <f>OR(AO246='Krav etter opplæringslova'!$B$27,AO246='Krav etter opplæringslova'!$B$30,AO246='Krav etter opplæringslova'!$B$31,AO246='Krav etter opplæringslova'!$B$34)</f>
        <v>0</v>
      </c>
      <c r="AQ246" s="84" t="str">
        <f t="shared" si="183"/>
        <v>-</v>
      </c>
      <c r="AR246" s="84">
        <f t="shared" si="184"/>
        <v>30</v>
      </c>
      <c r="AS246" s="78">
        <f t="shared" si="185"/>
        <v>30</v>
      </c>
      <c r="AT246" s="78" t="str">
        <f t="shared" si="186"/>
        <v>Ja, 30 studiepoeng</v>
      </c>
      <c r="AU246" s="84" t="str">
        <f t="shared" si="187"/>
        <v>Ja, 30 studiepoeng</v>
      </c>
      <c r="AV246" s="99" t="str">
        <f t="shared" si="188"/>
        <v>-</v>
      </c>
      <c r="AW246" s="142"/>
      <c r="AX246" s="82" t="str">
        <f>CONCATENATE("Studiepoeng relevant for: ",'Undervisning i fag med krav'!AW246)</f>
        <v xml:space="preserve">Studiepoeng relevant for: </v>
      </c>
      <c r="AY246" s="82" t="str">
        <f>IF('Undervisning i fag med krav'!AW246=0,"-",AX246)</f>
        <v>-</v>
      </c>
      <c r="AZ246" s="136"/>
      <c r="BA246" s="84" t="b">
        <f>OR(AZ246='Krav etter opplæringslova'!$B$27,AZ246='Krav etter opplæringslova'!$B$30,AZ246='Krav etter opplæringslova'!$B$31,AZ246='Krav etter opplæringslova'!$B$34)</f>
        <v>0</v>
      </c>
      <c r="BB246" s="84" t="str">
        <f t="shared" si="189"/>
        <v>-</v>
      </c>
      <c r="BC246" s="84">
        <f t="shared" si="190"/>
        <v>30</v>
      </c>
      <c r="BD246" s="78">
        <f t="shared" si="191"/>
        <v>30</v>
      </c>
      <c r="BE246" s="78" t="str">
        <f t="shared" si="192"/>
        <v>Ja, 30 studiepoeng</v>
      </c>
      <c r="BF246" s="84" t="str">
        <f t="shared" si="193"/>
        <v>Ja, 30 studiepoeng</v>
      </c>
      <c r="BG246" s="99" t="str">
        <f t="shared" si="194"/>
        <v>-</v>
      </c>
      <c r="BH246" s="139"/>
      <c r="BI246" s="82" t="str">
        <f>CONCATENATE("Studiepoeng relevant for: ",'Undervisning i fag med krav'!BH246)</f>
        <v xml:space="preserve">Studiepoeng relevant for: </v>
      </c>
      <c r="BJ246" s="82" t="str">
        <f>IF('Undervisning i fag med krav'!BH246=0,"-",BI246)</f>
        <v>-</v>
      </c>
      <c r="BK246" s="136"/>
      <c r="BL246" s="84" t="b">
        <f>OR(BK246='Krav etter opplæringslova'!$B$27,BK246='Krav etter opplæringslova'!$B$30,BK246='Krav etter opplæringslova'!$B$31,BK246='Krav etter opplæringslova'!$B$34)</f>
        <v>0</v>
      </c>
      <c r="BM246" s="84" t="str">
        <f t="shared" si="195"/>
        <v>-</v>
      </c>
      <c r="BN246" s="84">
        <f t="shared" si="196"/>
        <v>30</v>
      </c>
      <c r="BO246" s="78">
        <f t="shared" si="197"/>
        <v>30</v>
      </c>
      <c r="BP246" s="78" t="str">
        <f t="shared" si="198"/>
        <v>Ja, 30 studiepoeng</v>
      </c>
      <c r="BQ246" s="84" t="str">
        <f t="shared" si="199"/>
        <v>Ja, 30 studiepoeng</v>
      </c>
      <c r="BR246" s="101" t="str">
        <f t="shared" si="200"/>
        <v>-</v>
      </c>
      <c r="BS246" s="142"/>
      <c r="BT246" s="82" t="str">
        <f>CONCATENATE("Studiepoeng relevant for: ",'Undervisning i fag med krav'!BS246)</f>
        <v xml:space="preserve">Studiepoeng relevant for: </v>
      </c>
      <c r="BU246" s="82" t="str">
        <f>IF('Undervisning i fag med krav'!BS246=0,"-",BT246)</f>
        <v>-</v>
      </c>
      <c r="BV246" s="136"/>
      <c r="BW246" s="84" t="b">
        <f>OR(BV246='Krav etter opplæringslova'!$B$27,BV246='Krav etter opplæringslova'!$B$30,BV246='Krav etter opplæringslova'!$B$31,BV246='Krav etter opplæringslova'!$B$34)</f>
        <v>0</v>
      </c>
      <c r="BX246" s="84" t="str">
        <f t="shared" si="201"/>
        <v>-</v>
      </c>
      <c r="BY246" s="84">
        <f t="shared" si="202"/>
        <v>30</v>
      </c>
      <c r="BZ246" s="78">
        <f t="shared" si="203"/>
        <v>30</v>
      </c>
      <c r="CA246" s="78" t="str">
        <f t="shared" si="204"/>
        <v>Ja, 30 studiepoeng</v>
      </c>
      <c r="CB246" s="84" t="str">
        <f t="shared" si="205"/>
        <v>Ja, 30 studiepoeng</v>
      </c>
      <c r="CC246" s="101" t="str">
        <f t="shared" si="206"/>
        <v>-</v>
      </c>
      <c r="CD246" s="142"/>
      <c r="CE246" s="82" t="str">
        <f>CONCATENATE("Studiepoeng relevant for: ",'Undervisning i fag med krav'!CD246)</f>
        <v xml:space="preserve">Studiepoeng relevant for: </v>
      </c>
      <c r="CF246" s="82" t="str">
        <f>IF('Undervisning i fag med krav'!CD246=0,"-",CE246)</f>
        <v>-</v>
      </c>
      <c r="CG246" s="136"/>
      <c r="CH246" s="84" t="b">
        <f>OR(CG246='Krav etter opplæringslova'!$B$27,CG246='Krav etter opplæringslova'!$B$30,CG246='Krav etter opplæringslova'!$B$31,CG246='Krav etter opplæringslova'!$B$34)</f>
        <v>0</v>
      </c>
      <c r="CI246" s="84" t="str">
        <f t="shared" si="207"/>
        <v>-</v>
      </c>
      <c r="CJ246" s="84">
        <f t="shared" si="208"/>
        <v>30</v>
      </c>
      <c r="CK246" s="78">
        <f t="shared" si="209"/>
        <v>30</v>
      </c>
      <c r="CL246" s="78" t="str">
        <f t="shared" si="210"/>
        <v>Ja, 30 studiepoeng</v>
      </c>
      <c r="CM246" s="84" t="str">
        <f t="shared" si="211"/>
        <v>Ja, 30 studiepoeng</v>
      </c>
      <c r="CN246" s="106" t="str">
        <f t="shared" si="212"/>
        <v>-</v>
      </c>
      <c r="CO246" s="44"/>
      <c r="CP246" s="45"/>
    </row>
    <row r="247" spans="1:94" s="51" customFormat="1" ht="28.5" x14ac:dyDescent="0.2">
      <c r="A247" s="49">
        <f>'Formell utdanning'!A247</f>
        <v>0</v>
      </c>
      <c r="B247" s="50">
        <f>'Formell utdanning'!B247</f>
        <v>0</v>
      </c>
      <c r="C247" s="94" t="str">
        <f t="shared" si="213"/>
        <v>-</v>
      </c>
      <c r="D247" s="95" t="str">
        <f t="shared" si="214"/>
        <v>-</v>
      </c>
      <c r="E247" s="133"/>
      <c r="F247" s="55" t="str">
        <f>CONCATENATE("Studiepoeng relevant for: ",'Undervisning i fag med krav'!E247)</f>
        <v xml:space="preserve">Studiepoeng relevant for: </v>
      </c>
      <c r="G247" s="82" t="str">
        <f>IF('Undervisning i fag med krav'!E247=0,"-",F247)</f>
        <v>-</v>
      </c>
      <c r="H247" s="136"/>
      <c r="I247" s="84" t="b">
        <f>OR(H247='Krav etter opplæringslova'!$B$27,H247='Krav etter opplæringslova'!$B$30,H247='Krav etter opplæringslova'!$B$31,H247='Krav etter opplæringslova'!$B$34)</f>
        <v>0</v>
      </c>
      <c r="J247" s="84" t="str">
        <f t="shared" si="215"/>
        <v>-</v>
      </c>
      <c r="K247" s="84">
        <f t="shared" si="216"/>
        <v>30</v>
      </c>
      <c r="L247" s="78">
        <f t="shared" si="217"/>
        <v>30</v>
      </c>
      <c r="M247" s="78" t="str">
        <f t="shared" si="170"/>
        <v>Ja, 30 studiepoeng</v>
      </c>
      <c r="N247" s="84" t="str">
        <f t="shared" si="218"/>
        <v>Ja, 30 studiepoeng</v>
      </c>
      <c r="O247" s="99" t="str">
        <f t="shared" si="219"/>
        <v>-</v>
      </c>
      <c r="P247" s="139"/>
      <c r="Q247" s="82" t="str">
        <f>CONCATENATE("Studiepoeng relevant for: ",'Undervisning i fag med krav'!P247)</f>
        <v xml:space="preserve">Studiepoeng relevant for: </v>
      </c>
      <c r="R247" s="82" t="str">
        <f>IF('Undervisning i fag med krav'!P247=0,"-",Q247)</f>
        <v>-</v>
      </c>
      <c r="S247" s="136"/>
      <c r="T247" s="84" t="b">
        <f>OR(S247='Krav etter opplæringslova'!$B$27,S247='Krav etter opplæringslova'!$B$30,S247='Krav etter opplæringslova'!$B$31,S247='Krav etter opplæringslova'!$B$34)</f>
        <v>0</v>
      </c>
      <c r="U247" s="84" t="str">
        <f t="shared" si="171"/>
        <v>-</v>
      </c>
      <c r="V247" s="84">
        <f t="shared" si="172"/>
        <v>30</v>
      </c>
      <c r="W247" s="78">
        <f t="shared" si="173"/>
        <v>30</v>
      </c>
      <c r="X247" s="78" t="str">
        <f t="shared" si="174"/>
        <v>Ja, 30 studiepoeng</v>
      </c>
      <c r="Y247" s="84" t="str">
        <f t="shared" si="175"/>
        <v>Ja, 30 studiepoeng</v>
      </c>
      <c r="Z247" s="99" t="str">
        <f t="shared" si="176"/>
        <v>-</v>
      </c>
      <c r="AA247" s="142"/>
      <c r="AB247" s="82" t="str">
        <f>CONCATENATE("Studiepoeng relevant for: ",'Undervisning i fag med krav'!AA247)</f>
        <v xml:space="preserve">Studiepoeng relevant for: </v>
      </c>
      <c r="AC247" s="82" t="str">
        <f>IF('Undervisning i fag med krav'!AA247=0,"-",AB247)</f>
        <v>-</v>
      </c>
      <c r="AD247" s="136"/>
      <c r="AE247" s="84" t="b">
        <f>OR(AD247='Krav etter opplæringslova'!$B$27,AD247='Krav etter opplæringslova'!$B$30,AD247='Krav etter opplæringslova'!$B$31,AD247='Krav etter opplæringslova'!$B$34)</f>
        <v>0</v>
      </c>
      <c r="AF247" s="84" t="str">
        <f t="shared" si="177"/>
        <v>-</v>
      </c>
      <c r="AG247" s="84">
        <f t="shared" si="178"/>
        <v>30</v>
      </c>
      <c r="AH247" s="78">
        <f t="shared" si="179"/>
        <v>30</v>
      </c>
      <c r="AI247" s="78" t="str">
        <f t="shared" si="180"/>
        <v>Ja, 30 studiepoeng</v>
      </c>
      <c r="AJ247" s="84" t="str">
        <f t="shared" si="181"/>
        <v>Ja, 30 studiepoeng</v>
      </c>
      <c r="AK247" s="99" t="str">
        <f t="shared" si="182"/>
        <v>-</v>
      </c>
      <c r="AL247" s="139"/>
      <c r="AM247" s="82" t="str">
        <f>CONCATENATE("Studiepoeng relevant for: ",'Undervisning i fag med krav'!AL247)</f>
        <v xml:space="preserve">Studiepoeng relevant for: </v>
      </c>
      <c r="AN247" s="82" t="str">
        <f>IF('Undervisning i fag med krav'!AL247=0,"-",AM247)</f>
        <v>-</v>
      </c>
      <c r="AO247" s="136"/>
      <c r="AP247" s="84" t="b">
        <f>OR(AO247='Krav etter opplæringslova'!$B$27,AO247='Krav etter opplæringslova'!$B$30,AO247='Krav etter opplæringslova'!$B$31,AO247='Krav etter opplæringslova'!$B$34)</f>
        <v>0</v>
      </c>
      <c r="AQ247" s="84" t="str">
        <f t="shared" si="183"/>
        <v>-</v>
      </c>
      <c r="AR247" s="84">
        <f t="shared" si="184"/>
        <v>30</v>
      </c>
      <c r="AS247" s="78">
        <f t="shared" si="185"/>
        <v>30</v>
      </c>
      <c r="AT247" s="78" t="str">
        <f t="shared" si="186"/>
        <v>Ja, 30 studiepoeng</v>
      </c>
      <c r="AU247" s="84" t="str">
        <f t="shared" si="187"/>
        <v>Ja, 30 studiepoeng</v>
      </c>
      <c r="AV247" s="99" t="str">
        <f t="shared" si="188"/>
        <v>-</v>
      </c>
      <c r="AW247" s="142"/>
      <c r="AX247" s="82" t="str">
        <f>CONCATENATE("Studiepoeng relevant for: ",'Undervisning i fag med krav'!AW247)</f>
        <v xml:space="preserve">Studiepoeng relevant for: </v>
      </c>
      <c r="AY247" s="82" t="str">
        <f>IF('Undervisning i fag med krav'!AW247=0,"-",AX247)</f>
        <v>-</v>
      </c>
      <c r="AZ247" s="136"/>
      <c r="BA247" s="84" t="b">
        <f>OR(AZ247='Krav etter opplæringslova'!$B$27,AZ247='Krav etter opplæringslova'!$B$30,AZ247='Krav etter opplæringslova'!$B$31,AZ247='Krav etter opplæringslova'!$B$34)</f>
        <v>0</v>
      </c>
      <c r="BB247" s="84" t="str">
        <f t="shared" si="189"/>
        <v>-</v>
      </c>
      <c r="BC247" s="84">
        <f t="shared" si="190"/>
        <v>30</v>
      </c>
      <c r="BD247" s="78">
        <f t="shared" si="191"/>
        <v>30</v>
      </c>
      <c r="BE247" s="78" t="str">
        <f t="shared" si="192"/>
        <v>Ja, 30 studiepoeng</v>
      </c>
      <c r="BF247" s="84" t="str">
        <f t="shared" si="193"/>
        <v>Ja, 30 studiepoeng</v>
      </c>
      <c r="BG247" s="99" t="str">
        <f t="shared" si="194"/>
        <v>-</v>
      </c>
      <c r="BH247" s="139"/>
      <c r="BI247" s="82" t="str">
        <f>CONCATENATE("Studiepoeng relevant for: ",'Undervisning i fag med krav'!BH247)</f>
        <v xml:space="preserve">Studiepoeng relevant for: </v>
      </c>
      <c r="BJ247" s="82" t="str">
        <f>IF('Undervisning i fag med krav'!BH247=0,"-",BI247)</f>
        <v>-</v>
      </c>
      <c r="BK247" s="136"/>
      <c r="BL247" s="84" t="b">
        <f>OR(BK247='Krav etter opplæringslova'!$B$27,BK247='Krav etter opplæringslova'!$B$30,BK247='Krav etter opplæringslova'!$B$31,BK247='Krav etter opplæringslova'!$B$34)</f>
        <v>0</v>
      </c>
      <c r="BM247" s="84" t="str">
        <f t="shared" si="195"/>
        <v>-</v>
      </c>
      <c r="BN247" s="84">
        <f t="shared" si="196"/>
        <v>30</v>
      </c>
      <c r="BO247" s="78">
        <f t="shared" si="197"/>
        <v>30</v>
      </c>
      <c r="BP247" s="78" t="str">
        <f t="shared" si="198"/>
        <v>Ja, 30 studiepoeng</v>
      </c>
      <c r="BQ247" s="84" t="str">
        <f t="shared" si="199"/>
        <v>Ja, 30 studiepoeng</v>
      </c>
      <c r="BR247" s="101" t="str">
        <f t="shared" si="200"/>
        <v>-</v>
      </c>
      <c r="BS247" s="142"/>
      <c r="BT247" s="82" t="str">
        <f>CONCATENATE("Studiepoeng relevant for: ",'Undervisning i fag med krav'!BS247)</f>
        <v xml:space="preserve">Studiepoeng relevant for: </v>
      </c>
      <c r="BU247" s="82" t="str">
        <f>IF('Undervisning i fag med krav'!BS247=0,"-",BT247)</f>
        <v>-</v>
      </c>
      <c r="BV247" s="136"/>
      <c r="BW247" s="84" t="b">
        <f>OR(BV247='Krav etter opplæringslova'!$B$27,BV247='Krav etter opplæringslova'!$B$30,BV247='Krav etter opplæringslova'!$B$31,BV247='Krav etter opplæringslova'!$B$34)</f>
        <v>0</v>
      </c>
      <c r="BX247" s="84" t="str">
        <f t="shared" si="201"/>
        <v>-</v>
      </c>
      <c r="BY247" s="84">
        <f t="shared" si="202"/>
        <v>30</v>
      </c>
      <c r="BZ247" s="78">
        <f t="shared" si="203"/>
        <v>30</v>
      </c>
      <c r="CA247" s="78" t="str">
        <f t="shared" si="204"/>
        <v>Ja, 30 studiepoeng</v>
      </c>
      <c r="CB247" s="84" t="str">
        <f t="shared" si="205"/>
        <v>Ja, 30 studiepoeng</v>
      </c>
      <c r="CC247" s="101" t="str">
        <f t="shared" si="206"/>
        <v>-</v>
      </c>
      <c r="CD247" s="142"/>
      <c r="CE247" s="82" t="str">
        <f>CONCATENATE("Studiepoeng relevant for: ",'Undervisning i fag med krav'!CD247)</f>
        <v xml:space="preserve">Studiepoeng relevant for: </v>
      </c>
      <c r="CF247" s="82" t="str">
        <f>IF('Undervisning i fag med krav'!CD247=0,"-",CE247)</f>
        <v>-</v>
      </c>
      <c r="CG247" s="136"/>
      <c r="CH247" s="84" t="b">
        <f>OR(CG247='Krav etter opplæringslova'!$B$27,CG247='Krav etter opplæringslova'!$B$30,CG247='Krav etter opplæringslova'!$B$31,CG247='Krav etter opplæringslova'!$B$34)</f>
        <v>0</v>
      </c>
      <c r="CI247" s="84" t="str">
        <f t="shared" si="207"/>
        <v>-</v>
      </c>
      <c r="CJ247" s="84">
        <f t="shared" si="208"/>
        <v>30</v>
      </c>
      <c r="CK247" s="78">
        <f t="shared" si="209"/>
        <v>30</v>
      </c>
      <c r="CL247" s="78" t="str">
        <f t="shared" si="210"/>
        <v>Ja, 30 studiepoeng</v>
      </c>
      <c r="CM247" s="84" t="str">
        <f t="shared" si="211"/>
        <v>Ja, 30 studiepoeng</v>
      </c>
      <c r="CN247" s="106" t="str">
        <f t="shared" si="212"/>
        <v>-</v>
      </c>
      <c r="CO247" s="44"/>
      <c r="CP247" s="45"/>
    </row>
    <row r="248" spans="1:94" s="51" customFormat="1" ht="28.5" x14ac:dyDescent="0.2">
      <c r="A248" s="49">
        <f>'Formell utdanning'!A248</f>
        <v>0</v>
      </c>
      <c r="B248" s="50">
        <f>'Formell utdanning'!B248</f>
        <v>0</v>
      </c>
      <c r="C248" s="94" t="str">
        <f t="shared" si="213"/>
        <v>-</v>
      </c>
      <c r="D248" s="95" t="str">
        <f t="shared" si="214"/>
        <v>-</v>
      </c>
      <c r="E248" s="133"/>
      <c r="F248" s="55" t="str">
        <f>CONCATENATE("Studiepoeng relevant for: ",'Undervisning i fag med krav'!E248)</f>
        <v xml:space="preserve">Studiepoeng relevant for: </v>
      </c>
      <c r="G248" s="82" t="str">
        <f>IF('Undervisning i fag med krav'!E248=0,"-",F248)</f>
        <v>-</v>
      </c>
      <c r="H248" s="136"/>
      <c r="I248" s="84" t="b">
        <f>OR(H248='Krav etter opplæringslova'!$B$27,H248='Krav etter opplæringslova'!$B$30,H248='Krav etter opplæringslova'!$B$31,H248='Krav etter opplæringslova'!$B$34)</f>
        <v>0</v>
      </c>
      <c r="J248" s="84" t="str">
        <f t="shared" si="215"/>
        <v>-</v>
      </c>
      <c r="K248" s="84">
        <f t="shared" si="216"/>
        <v>30</v>
      </c>
      <c r="L248" s="78">
        <f t="shared" si="217"/>
        <v>30</v>
      </c>
      <c r="M248" s="78" t="str">
        <f t="shared" si="170"/>
        <v>Ja, 30 studiepoeng</v>
      </c>
      <c r="N248" s="84" t="str">
        <f t="shared" si="218"/>
        <v>Ja, 30 studiepoeng</v>
      </c>
      <c r="O248" s="99" t="str">
        <f t="shared" si="219"/>
        <v>-</v>
      </c>
      <c r="P248" s="139"/>
      <c r="Q248" s="82" t="str">
        <f>CONCATENATE("Studiepoeng relevant for: ",'Undervisning i fag med krav'!P248)</f>
        <v xml:space="preserve">Studiepoeng relevant for: </v>
      </c>
      <c r="R248" s="82" t="str">
        <f>IF('Undervisning i fag med krav'!P248=0,"-",Q248)</f>
        <v>-</v>
      </c>
      <c r="S248" s="136"/>
      <c r="T248" s="84" t="b">
        <f>OR(S248='Krav etter opplæringslova'!$B$27,S248='Krav etter opplæringslova'!$B$30,S248='Krav etter opplæringslova'!$B$31,S248='Krav etter opplæringslova'!$B$34)</f>
        <v>0</v>
      </c>
      <c r="U248" s="84" t="str">
        <f t="shared" si="171"/>
        <v>-</v>
      </c>
      <c r="V248" s="84">
        <f t="shared" si="172"/>
        <v>30</v>
      </c>
      <c r="W248" s="78">
        <f t="shared" si="173"/>
        <v>30</v>
      </c>
      <c r="X248" s="78" t="str">
        <f t="shared" si="174"/>
        <v>Ja, 30 studiepoeng</v>
      </c>
      <c r="Y248" s="84" t="str">
        <f t="shared" si="175"/>
        <v>Ja, 30 studiepoeng</v>
      </c>
      <c r="Z248" s="99" t="str">
        <f t="shared" si="176"/>
        <v>-</v>
      </c>
      <c r="AA248" s="142"/>
      <c r="AB248" s="82" t="str">
        <f>CONCATENATE("Studiepoeng relevant for: ",'Undervisning i fag med krav'!AA248)</f>
        <v xml:space="preserve">Studiepoeng relevant for: </v>
      </c>
      <c r="AC248" s="82" t="str">
        <f>IF('Undervisning i fag med krav'!AA248=0,"-",AB248)</f>
        <v>-</v>
      </c>
      <c r="AD248" s="136"/>
      <c r="AE248" s="84" t="b">
        <f>OR(AD248='Krav etter opplæringslova'!$B$27,AD248='Krav etter opplæringslova'!$B$30,AD248='Krav etter opplæringslova'!$B$31,AD248='Krav etter opplæringslova'!$B$34)</f>
        <v>0</v>
      </c>
      <c r="AF248" s="84" t="str">
        <f t="shared" si="177"/>
        <v>-</v>
      </c>
      <c r="AG248" s="84">
        <f t="shared" si="178"/>
        <v>30</v>
      </c>
      <c r="AH248" s="78">
        <f t="shared" si="179"/>
        <v>30</v>
      </c>
      <c r="AI248" s="78" t="str">
        <f t="shared" si="180"/>
        <v>Ja, 30 studiepoeng</v>
      </c>
      <c r="AJ248" s="84" t="str">
        <f t="shared" si="181"/>
        <v>Ja, 30 studiepoeng</v>
      </c>
      <c r="AK248" s="99" t="str">
        <f t="shared" si="182"/>
        <v>-</v>
      </c>
      <c r="AL248" s="139"/>
      <c r="AM248" s="82" t="str">
        <f>CONCATENATE("Studiepoeng relevant for: ",'Undervisning i fag med krav'!AL248)</f>
        <v xml:space="preserve">Studiepoeng relevant for: </v>
      </c>
      <c r="AN248" s="82" t="str">
        <f>IF('Undervisning i fag med krav'!AL248=0,"-",AM248)</f>
        <v>-</v>
      </c>
      <c r="AO248" s="136"/>
      <c r="AP248" s="84" t="b">
        <f>OR(AO248='Krav etter opplæringslova'!$B$27,AO248='Krav etter opplæringslova'!$B$30,AO248='Krav etter opplæringslova'!$B$31,AO248='Krav etter opplæringslova'!$B$34)</f>
        <v>0</v>
      </c>
      <c r="AQ248" s="84" t="str">
        <f t="shared" si="183"/>
        <v>-</v>
      </c>
      <c r="AR248" s="84">
        <f t="shared" si="184"/>
        <v>30</v>
      </c>
      <c r="AS248" s="78">
        <f t="shared" si="185"/>
        <v>30</v>
      </c>
      <c r="AT248" s="78" t="str">
        <f t="shared" si="186"/>
        <v>Ja, 30 studiepoeng</v>
      </c>
      <c r="AU248" s="84" t="str">
        <f t="shared" si="187"/>
        <v>Ja, 30 studiepoeng</v>
      </c>
      <c r="AV248" s="99" t="str">
        <f t="shared" si="188"/>
        <v>-</v>
      </c>
      <c r="AW248" s="142"/>
      <c r="AX248" s="82" t="str">
        <f>CONCATENATE("Studiepoeng relevant for: ",'Undervisning i fag med krav'!AW248)</f>
        <v xml:space="preserve">Studiepoeng relevant for: </v>
      </c>
      <c r="AY248" s="82" t="str">
        <f>IF('Undervisning i fag med krav'!AW248=0,"-",AX248)</f>
        <v>-</v>
      </c>
      <c r="AZ248" s="136"/>
      <c r="BA248" s="84" t="b">
        <f>OR(AZ248='Krav etter opplæringslova'!$B$27,AZ248='Krav etter opplæringslova'!$B$30,AZ248='Krav etter opplæringslova'!$B$31,AZ248='Krav etter opplæringslova'!$B$34)</f>
        <v>0</v>
      </c>
      <c r="BB248" s="84" t="str">
        <f t="shared" si="189"/>
        <v>-</v>
      </c>
      <c r="BC248" s="84">
        <f t="shared" si="190"/>
        <v>30</v>
      </c>
      <c r="BD248" s="78">
        <f t="shared" si="191"/>
        <v>30</v>
      </c>
      <c r="BE248" s="78" t="str">
        <f t="shared" si="192"/>
        <v>Ja, 30 studiepoeng</v>
      </c>
      <c r="BF248" s="84" t="str">
        <f t="shared" si="193"/>
        <v>Ja, 30 studiepoeng</v>
      </c>
      <c r="BG248" s="99" t="str">
        <f t="shared" si="194"/>
        <v>-</v>
      </c>
      <c r="BH248" s="139"/>
      <c r="BI248" s="82" t="str">
        <f>CONCATENATE("Studiepoeng relevant for: ",'Undervisning i fag med krav'!BH248)</f>
        <v xml:space="preserve">Studiepoeng relevant for: </v>
      </c>
      <c r="BJ248" s="82" t="str">
        <f>IF('Undervisning i fag med krav'!BH248=0,"-",BI248)</f>
        <v>-</v>
      </c>
      <c r="BK248" s="136"/>
      <c r="BL248" s="84" t="b">
        <f>OR(BK248='Krav etter opplæringslova'!$B$27,BK248='Krav etter opplæringslova'!$B$30,BK248='Krav etter opplæringslova'!$B$31,BK248='Krav etter opplæringslova'!$B$34)</f>
        <v>0</v>
      </c>
      <c r="BM248" s="84" t="str">
        <f t="shared" si="195"/>
        <v>-</v>
      </c>
      <c r="BN248" s="84">
        <f t="shared" si="196"/>
        <v>30</v>
      </c>
      <c r="BO248" s="78">
        <f t="shared" si="197"/>
        <v>30</v>
      </c>
      <c r="BP248" s="78" t="str">
        <f t="shared" si="198"/>
        <v>Ja, 30 studiepoeng</v>
      </c>
      <c r="BQ248" s="84" t="str">
        <f t="shared" si="199"/>
        <v>Ja, 30 studiepoeng</v>
      </c>
      <c r="BR248" s="101" t="str">
        <f t="shared" si="200"/>
        <v>-</v>
      </c>
      <c r="BS248" s="142"/>
      <c r="BT248" s="82" t="str">
        <f>CONCATENATE("Studiepoeng relevant for: ",'Undervisning i fag med krav'!BS248)</f>
        <v xml:space="preserve">Studiepoeng relevant for: </v>
      </c>
      <c r="BU248" s="82" t="str">
        <f>IF('Undervisning i fag med krav'!BS248=0,"-",BT248)</f>
        <v>-</v>
      </c>
      <c r="BV248" s="136"/>
      <c r="BW248" s="84" t="b">
        <f>OR(BV248='Krav etter opplæringslova'!$B$27,BV248='Krav etter opplæringslova'!$B$30,BV248='Krav etter opplæringslova'!$B$31,BV248='Krav etter opplæringslova'!$B$34)</f>
        <v>0</v>
      </c>
      <c r="BX248" s="84" t="str">
        <f t="shared" si="201"/>
        <v>-</v>
      </c>
      <c r="BY248" s="84">
        <f t="shared" si="202"/>
        <v>30</v>
      </c>
      <c r="BZ248" s="78">
        <f t="shared" si="203"/>
        <v>30</v>
      </c>
      <c r="CA248" s="78" t="str">
        <f t="shared" si="204"/>
        <v>Ja, 30 studiepoeng</v>
      </c>
      <c r="CB248" s="84" t="str">
        <f t="shared" si="205"/>
        <v>Ja, 30 studiepoeng</v>
      </c>
      <c r="CC248" s="101" t="str">
        <f t="shared" si="206"/>
        <v>-</v>
      </c>
      <c r="CD248" s="142"/>
      <c r="CE248" s="82" t="str">
        <f>CONCATENATE("Studiepoeng relevant for: ",'Undervisning i fag med krav'!CD248)</f>
        <v xml:space="preserve">Studiepoeng relevant for: </v>
      </c>
      <c r="CF248" s="82" t="str">
        <f>IF('Undervisning i fag med krav'!CD248=0,"-",CE248)</f>
        <v>-</v>
      </c>
      <c r="CG248" s="136"/>
      <c r="CH248" s="84" t="b">
        <f>OR(CG248='Krav etter opplæringslova'!$B$27,CG248='Krav etter opplæringslova'!$B$30,CG248='Krav etter opplæringslova'!$B$31,CG248='Krav etter opplæringslova'!$B$34)</f>
        <v>0</v>
      </c>
      <c r="CI248" s="84" t="str">
        <f t="shared" si="207"/>
        <v>-</v>
      </c>
      <c r="CJ248" s="84">
        <f t="shared" si="208"/>
        <v>30</v>
      </c>
      <c r="CK248" s="78">
        <f t="shared" si="209"/>
        <v>30</v>
      </c>
      <c r="CL248" s="78" t="str">
        <f t="shared" si="210"/>
        <v>Ja, 30 studiepoeng</v>
      </c>
      <c r="CM248" s="84" t="str">
        <f t="shared" si="211"/>
        <v>Ja, 30 studiepoeng</v>
      </c>
      <c r="CN248" s="106" t="str">
        <f t="shared" si="212"/>
        <v>-</v>
      </c>
      <c r="CO248" s="44"/>
      <c r="CP248" s="45"/>
    </row>
    <row r="249" spans="1:94" s="51" customFormat="1" ht="28.5" x14ac:dyDescent="0.2">
      <c r="A249" s="49">
        <f>'Formell utdanning'!A249</f>
        <v>0</v>
      </c>
      <c r="B249" s="50">
        <f>'Formell utdanning'!B249</f>
        <v>0</v>
      </c>
      <c r="C249" s="94" t="str">
        <f t="shared" si="213"/>
        <v>-</v>
      </c>
      <c r="D249" s="95" t="str">
        <f t="shared" si="214"/>
        <v>-</v>
      </c>
      <c r="E249" s="133"/>
      <c r="F249" s="55" t="str">
        <f>CONCATENATE("Studiepoeng relevant for: ",'Undervisning i fag med krav'!E249)</f>
        <v xml:space="preserve">Studiepoeng relevant for: </v>
      </c>
      <c r="G249" s="82" t="str">
        <f>IF('Undervisning i fag med krav'!E249=0,"-",F249)</f>
        <v>-</v>
      </c>
      <c r="H249" s="136"/>
      <c r="I249" s="84" t="b">
        <f>OR(H249='Krav etter opplæringslova'!$B$27,H249='Krav etter opplæringslova'!$B$30,H249='Krav etter opplæringslova'!$B$31,H249='Krav etter opplæringslova'!$B$34)</f>
        <v>0</v>
      </c>
      <c r="J249" s="84" t="str">
        <f t="shared" si="215"/>
        <v>-</v>
      </c>
      <c r="K249" s="84">
        <f t="shared" si="216"/>
        <v>30</v>
      </c>
      <c r="L249" s="78">
        <f t="shared" si="217"/>
        <v>30</v>
      </c>
      <c r="M249" s="78" t="str">
        <f t="shared" si="170"/>
        <v>Ja, 30 studiepoeng</v>
      </c>
      <c r="N249" s="84" t="str">
        <f t="shared" si="218"/>
        <v>Ja, 30 studiepoeng</v>
      </c>
      <c r="O249" s="99" t="str">
        <f t="shared" si="219"/>
        <v>-</v>
      </c>
      <c r="P249" s="139"/>
      <c r="Q249" s="82" t="str">
        <f>CONCATENATE("Studiepoeng relevant for: ",'Undervisning i fag med krav'!P249)</f>
        <v xml:space="preserve">Studiepoeng relevant for: </v>
      </c>
      <c r="R249" s="82" t="str">
        <f>IF('Undervisning i fag med krav'!P249=0,"-",Q249)</f>
        <v>-</v>
      </c>
      <c r="S249" s="136"/>
      <c r="T249" s="84" t="b">
        <f>OR(S249='Krav etter opplæringslova'!$B$27,S249='Krav etter opplæringslova'!$B$30,S249='Krav etter opplæringslova'!$B$31,S249='Krav etter opplæringslova'!$B$34)</f>
        <v>0</v>
      </c>
      <c r="U249" s="84" t="str">
        <f t="shared" si="171"/>
        <v>-</v>
      </c>
      <c r="V249" s="84">
        <f t="shared" si="172"/>
        <v>30</v>
      </c>
      <c r="W249" s="78">
        <f t="shared" si="173"/>
        <v>30</v>
      </c>
      <c r="X249" s="78" t="str">
        <f t="shared" si="174"/>
        <v>Ja, 30 studiepoeng</v>
      </c>
      <c r="Y249" s="84" t="str">
        <f t="shared" si="175"/>
        <v>Ja, 30 studiepoeng</v>
      </c>
      <c r="Z249" s="99" t="str">
        <f t="shared" si="176"/>
        <v>-</v>
      </c>
      <c r="AA249" s="142"/>
      <c r="AB249" s="82" t="str">
        <f>CONCATENATE("Studiepoeng relevant for: ",'Undervisning i fag med krav'!AA249)</f>
        <v xml:space="preserve">Studiepoeng relevant for: </v>
      </c>
      <c r="AC249" s="82" t="str">
        <f>IF('Undervisning i fag med krav'!AA249=0,"-",AB249)</f>
        <v>-</v>
      </c>
      <c r="AD249" s="136"/>
      <c r="AE249" s="84" t="b">
        <f>OR(AD249='Krav etter opplæringslova'!$B$27,AD249='Krav etter opplæringslova'!$B$30,AD249='Krav etter opplæringslova'!$B$31,AD249='Krav etter opplæringslova'!$B$34)</f>
        <v>0</v>
      </c>
      <c r="AF249" s="84" t="str">
        <f t="shared" si="177"/>
        <v>-</v>
      </c>
      <c r="AG249" s="84">
        <f t="shared" si="178"/>
        <v>30</v>
      </c>
      <c r="AH249" s="78">
        <f t="shared" si="179"/>
        <v>30</v>
      </c>
      <c r="AI249" s="78" t="str">
        <f t="shared" si="180"/>
        <v>Ja, 30 studiepoeng</v>
      </c>
      <c r="AJ249" s="84" t="str">
        <f t="shared" si="181"/>
        <v>Ja, 30 studiepoeng</v>
      </c>
      <c r="AK249" s="99" t="str">
        <f t="shared" si="182"/>
        <v>-</v>
      </c>
      <c r="AL249" s="139"/>
      <c r="AM249" s="82" t="str">
        <f>CONCATENATE("Studiepoeng relevant for: ",'Undervisning i fag med krav'!AL249)</f>
        <v xml:space="preserve">Studiepoeng relevant for: </v>
      </c>
      <c r="AN249" s="82" t="str">
        <f>IF('Undervisning i fag med krav'!AL249=0,"-",AM249)</f>
        <v>-</v>
      </c>
      <c r="AO249" s="136"/>
      <c r="AP249" s="84" t="b">
        <f>OR(AO249='Krav etter opplæringslova'!$B$27,AO249='Krav etter opplæringslova'!$B$30,AO249='Krav etter opplæringslova'!$B$31,AO249='Krav etter opplæringslova'!$B$34)</f>
        <v>0</v>
      </c>
      <c r="AQ249" s="84" t="str">
        <f t="shared" si="183"/>
        <v>-</v>
      </c>
      <c r="AR249" s="84">
        <f t="shared" si="184"/>
        <v>30</v>
      </c>
      <c r="AS249" s="78">
        <f t="shared" si="185"/>
        <v>30</v>
      </c>
      <c r="AT249" s="78" t="str">
        <f t="shared" si="186"/>
        <v>Ja, 30 studiepoeng</v>
      </c>
      <c r="AU249" s="84" t="str">
        <f t="shared" si="187"/>
        <v>Ja, 30 studiepoeng</v>
      </c>
      <c r="AV249" s="99" t="str">
        <f t="shared" si="188"/>
        <v>-</v>
      </c>
      <c r="AW249" s="142"/>
      <c r="AX249" s="82" t="str">
        <f>CONCATENATE("Studiepoeng relevant for: ",'Undervisning i fag med krav'!AW249)</f>
        <v xml:space="preserve">Studiepoeng relevant for: </v>
      </c>
      <c r="AY249" s="82" t="str">
        <f>IF('Undervisning i fag med krav'!AW249=0,"-",AX249)</f>
        <v>-</v>
      </c>
      <c r="AZ249" s="136"/>
      <c r="BA249" s="84" t="b">
        <f>OR(AZ249='Krav etter opplæringslova'!$B$27,AZ249='Krav etter opplæringslova'!$B$30,AZ249='Krav etter opplæringslova'!$B$31,AZ249='Krav etter opplæringslova'!$B$34)</f>
        <v>0</v>
      </c>
      <c r="BB249" s="84" t="str">
        <f t="shared" si="189"/>
        <v>-</v>
      </c>
      <c r="BC249" s="84">
        <f t="shared" si="190"/>
        <v>30</v>
      </c>
      <c r="BD249" s="78">
        <f t="shared" si="191"/>
        <v>30</v>
      </c>
      <c r="BE249" s="78" t="str">
        <f t="shared" si="192"/>
        <v>Ja, 30 studiepoeng</v>
      </c>
      <c r="BF249" s="84" t="str">
        <f t="shared" si="193"/>
        <v>Ja, 30 studiepoeng</v>
      </c>
      <c r="BG249" s="99" t="str">
        <f t="shared" si="194"/>
        <v>-</v>
      </c>
      <c r="BH249" s="139"/>
      <c r="BI249" s="82" t="str">
        <f>CONCATENATE("Studiepoeng relevant for: ",'Undervisning i fag med krav'!BH249)</f>
        <v xml:space="preserve">Studiepoeng relevant for: </v>
      </c>
      <c r="BJ249" s="82" t="str">
        <f>IF('Undervisning i fag med krav'!BH249=0,"-",BI249)</f>
        <v>-</v>
      </c>
      <c r="BK249" s="136"/>
      <c r="BL249" s="84" t="b">
        <f>OR(BK249='Krav etter opplæringslova'!$B$27,BK249='Krav etter opplæringslova'!$B$30,BK249='Krav etter opplæringslova'!$B$31,BK249='Krav etter opplæringslova'!$B$34)</f>
        <v>0</v>
      </c>
      <c r="BM249" s="84" t="str">
        <f t="shared" si="195"/>
        <v>-</v>
      </c>
      <c r="BN249" s="84">
        <f t="shared" si="196"/>
        <v>30</v>
      </c>
      <c r="BO249" s="78">
        <f t="shared" si="197"/>
        <v>30</v>
      </c>
      <c r="BP249" s="78" t="str">
        <f t="shared" si="198"/>
        <v>Ja, 30 studiepoeng</v>
      </c>
      <c r="BQ249" s="84" t="str">
        <f t="shared" si="199"/>
        <v>Ja, 30 studiepoeng</v>
      </c>
      <c r="BR249" s="101" t="str">
        <f t="shared" si="200"/>
        <v>-</v>
      </c>
      <c r="BS249" s="142"/>
      <c r="BT249" s="82" t="str">
        <f>CONCATENATE("Studiepoeng relevant for: ",'Undervisning i fag med krav'!BS249)</f>
        <v xml:space="preserve">Studiepoeng relevant for: </v>
      </c>
      <c r="BU249" s="82" t="str">
        <f>IF('Undervisning i fag med krav'!BS249=0,"-",BT249)</f>
        <v>-</v>
      </c>
      <c r="BV249" s="136"/>
      <c r="BW249" s="84" t="b">
        <f>OR(BV249='Krav etter opplæringslova'!$B$27,BV249='Krav etter opplæringslova'!$B$30,BV249='Krav etter opplæringslova'!$B$31,BV249='Krav etter opplæringslova'!$B$34)</f>
        <v>0</v>
      </c>
      <c r="BX249" s="84" t="str">
        <f t="shared" si="201"/>
        <v>-</v>
      </c>
      <c r="BY249" s="84">
        <f t="shared" si="202"/>
        <v>30</v>
      </c>
      <c r="BZ249" s="78">
        <f t="shared" si="203"/>
        <v>30</v>
      </c>
      <c r="CA249" s="78" t="str">
        <f t="shared" si="204"/>
        <v>Ja, 30 studiepoeng</v>
      </c>
      <c r="CB249" s="84" t="str">
        <f t="shared" si="205"/>
        <v>Ja, 30 studiepoeng</v>
      </c>
      <c r="CC249" s="101" t="str">
        <f t="shared" si="206"/>
        <v>-</v>
      </c>
      <c r="CD249" s="142"/>
      <c r="CE249" s="82" t="str">
        <f>CONCATENATE("Studiepoeng relevant for: ",'Undervisning i fag med krav'!CD249)</f>
        <v xml:space="preserve">Studiepoeng relevant for: </v>
      </c>
      <c r="CF249" s="82" t="str">
        <f>IF('Undervisning i fag med krav'!CD249=0,"-",CE249)</f>
        <v>-</v>
      </c>
      <c r="CG249" s="136"/>
      <c r="CH249" s="84" t="b">
        <f>OR(CG249='Krav etter opplæringslova'!$B$27,CG249='Krav etter opplæringslova'!$B$30,CG249='Krav etter opplæringslova'!$B$31,CG249='Krav etter opplæringslova'!$B$34)</f>
        <v>0</v>
      </c>
      <c r="CI249" s="84" t="str">
        <f t="shared" si="207"/>
        <v>-</v>
      </c>
      <c r="CJ249" s="84">
        <f t="shared" si="208"/>
        <v>30</v>
      </c>
      <c r="CK249" s="78">
        <f t="shared" si="209"/>
        <v>30</v>
      </c>
      <c r="CL249" s="78" t="str">
        <f t="shared" si="210"/>
        <v>Ja, 30 studiepoeng</v>
      </c>
      <c r="CM249" s="84" t="str">
        <f t="shared" si="211"/>
        <v>Ja, 30 studiepoeng</v>
      </c>
      <c r="CN249" s="106" t="str">
        <f t="shared" si="212"/>
        <v>-</v>
      </c>
      <c r="CO249" s="44"/>
      <c r="CP249" s="45"/>
    </row>
    <row r="250" spans="1:94" s="51" customFormat="1" ht="28.5" x14ac:dyDescent="0.2">
      <c r="A250" s="49">
        <f>'Formell utdanning'!A250</f>
        <v>0</v>
      </c>
      <c r="B250" s="50">
        <f>'Formell utdanning'!B250</f>
        <v>0</v>
      </c>
      <c r="C250" s="94" t="str">
        <f t="shared" si="213"/>
        <v>-</v>
      </c>
      <c r="D250" s="95" t="str">
        <f t="shared" si="214"/>
        <v>-</v>
      </c>
      <c r="E250" s="133"/>
      <c r="F250" s="55" t="str">
        <f>CONCATENATE("Studiepoeng relevant for: ",'Undervisning i fag med krav'!E250)</f>
        <v xml:space="preserve">Studiepoeng relevant for: </v>
      </c>
      <c r="G250" s="82" t="str">
        <f>IF('Undervisning i fag med krav'!E250=0,"-",F250)</f>
        <v>-</v>
      </c>
      <c r="H250" s="136"/>
      <c r="I250" s="84" t="b">
        <f>OR(H250='Krav etter opplæringslova'!$B$27,H250='Krav etter opplæringslova'!$B$30,H250='Krav etter opplæringslova'!$B$31,H250='Krav etter opplæringslova'!$B$34)</f>
        <v>0</v>
      </c>
      <c r="J250" s="84" t="str">
        <f t="shared" si="215"/>
        <v>-</v>
      </c>
      <c r="K250" s="84">
        <f t="shared" si="216"/>
        <v>30</v>
      </c>
      <c r="L250" s="78">
        <f t="shared" si="217"/>
        <v>30</v>
      </c>
      <c r="M250" s="78" t="str">
        <f t="shared" si="170"/>
        <v>Ja, 30 studiepoeng</v>
      </c>
      <c r="N250" s="84" t="str">
        <f t="shared" si="218"/>
        <v>Ja, 30 studiepoeng</v>
      </c>
      <c r="O250" s="99" t="str">
        <f t="shared" si="219"/>
        <v>-</v>
      </c>
      <c r="P250" s="139"/>
      <c r="Q250" s="82" t="str">
        <f>CONCATENATE("Studiepoeng relevant for: ",'Undervisning i fag med krav'!P250)</f>
        <v xml:space="preserve">Studiepoeng relevant for: </v>
      </c>
      <c r="R250" s="82" t="str">
        <f>IF('Undervisning i fag med krav'!P250=0,"-",Q250)</f>
        <v>-</v>
      </c>
      <c r="S250" s="136"/>
      <c r="T250" s="84" t="b">
        <f>OR(S250='Krav etter opplæringslova'!$B$27,S250='Krav etter opplæringslova'!$B$30,S250='Krav etter opplæringslova'!$B$31,S250='Krav etter opplæringslova'!$B$34)</f>
        <v>0</v>
      </c>
      <c r="U250" s="84" t="str">
        <f t="shared" si="171"/>
        <v>-</v>
      </c>
      <c r="V250" s="84">
        <f t="shared" si="172"/>
        <v>30</v>
      </c>
      <c r="W250" s="78">
        <f t="shared" si="173"/>
        <v>30</v>
      </c>
      <c r="X250" s="78" t="str">
        <f t="shared" si="174"/>
        <v>Ja, 30 studiepoeng</v>
      </c>
      <c r="Y250" s="84" t="str">
        <f t="shared" si="175"/>
        <v>Ja, 30 studiepoeng</v>
      </c>
      <c r="Z250" s="99" t="str">
        <f t="shared" si="176"/>
        <v>-</v>
      </c>
      <c r="AA250" s="142"/>
      <c r="AB250" s="82" t="str">
        <f>CONCATENATE("Studiepoeng relevant for: ",'Undervisning i fag med krav'!AA250)</f>
        <v xml:space="preserve">Studiepoeng relevant for: </v>
      </c>
      <c r="AC250" s="82" t="str">
        <f>IF('Undervisning i fag med krav'!AA250=0,"-",AB250)</f>
        <v>-</v>
      </c>
      <c r="AD250" s="136"/>
      <c r="AE250" s="84" t="b">
        <f>OR(AD250='Krav etter opplæringslova'!$B$27,AD250='Krav etter opplæringslova'!$B$30,AD250='Krav etter opplæringslova'!$B$31,AD250='Krav etter opplæringslova'!$B$34)</f>
        <v>0</v>
      </c>
      <c r="AF250" s="84" t="str">
        <f t="shared" si="177"/>
        <v>-</v>
      </c>
      <c r="AG250" s="84">
        <f t="shared" si="178"/>
        <v>30</v>
      </c>
      <c r="AH250" s="78">
        <f t="shared" si="179"/>
        <v>30</v>
      </c>
      <c r="AI250" s="78" t="str">
        <f t="shared" si="180"/>
        <v>Ja, 30 studiepoeng</v>
      </c>
      <c r="AJ250" s="84" t="str">
        <f t="shared" si="181"/>
        <v>Ja, 30 studiepoeng</v>
      </c>
      <c r="AK250" s="99" t="str">
        <f t="shared" si="182"/>
        <v>-</v>
      </c>
      <c r="AL250" s="139"/>
      <c r="AM250" s="82" t="str">
        <f>CONCATENATE("Studiepoeng relevant for: ",'Undervisning i fag med krav'!AL250)</f>
        <v xml:space="preserve">Studiepoeng relevant for: </v>
      </c>
      <c r="AN250" s="82" t="str">
        <f>IF('Undervisning i fag med krav'!AL250=0,"-",AM250)</f>
        <v>-</v>
      </c>
      <c r="AO250" s="136"/>
      <c r="AP250" s="84" t="b">
        <f>OR(AO250='Krav etter opplæringslova'!$B$27,AO250='Krav etter opplæringslova'!$B$30,AO250='Krav etter opplæringslova'!$B$31,AO250='Krav etter opplæringslova'!$B$34)</f>
        <v>0</v>
      </c>
      <c r="AQ250" s="84" t="str">
        <f t="shared" si="183"/>
        <v>-</v>
      </c>
      <c r="AR250" s="84">
        <f t="shared" si="184"/>
        <v>30</v>
      </c>
      <c r="AS250" s="78">
        <f t="shared" si="185"/>
        <v>30</v>
      </c>
      <c r="AT250" s="78" t="str">
        <f t="shared" si="186"/>
        <v>Ja, 30 studiepoeng</v>
      </c>
      <c r="AU250" s="84" t="str">
        <f t="shared" si="187"/>
        <v>Ja, 30 studiepoeng</v>
      </c>
      <c r="AV250" s="99" t="str">
        <f t="shared" si="188"/>
        <v>-</v>
      </c>
      <c r="AW250" s="142"/>
      <c r="AX250" s="82" t="str">
        <f>CONCATENATE("Studiepoeng relevant for: ",'Undervisning i fag med krav'!AW250)</f>
        <v xml:space="preserve">Studiepoeng relevant for: </v>
      </c>
      <c r="AY250" s="82" t="str">
        <f>IF('Undervisning i fag med krav'!AW250=0,"-",AX250)</f>
        <v>-</v>
      </c>
      <c r="AZ250" s="136"/>
      <c r="BA250" s="84" t="b">
        <f>OR(AZ250='Krav etter opplæringslova'!$B$27,AZ250='Krav etter opplæringslova'!$B$30,AZ250='Krav etter opplæringslova'!$B$31,AZ250='Krav etter opplæringslova'!$B$34)</f>
        <v>0</v>
      </c>
      <c r="BB250" s="84" t="str">
        <f t="shared" si="189"/>
        <v>-</v>
      </c>
      <c r="BC250" s="84">
        <f t="shared" si="190"/>
        <v>30</v>
      </c>
      <c r="BD250" s="78">
        <f t="shared" si="191"/>
        <v>30</v>
      </c>
      <c r="BE250" s="78" t="str">
        <f t="shared" si="192"/>
        <v>Ja, 30 studiepoeng</v>
      </c>
      <c r="BF250" s="84" t="str">
        <f t="shared" si="193"/>
        <v>Ja, 30 studiepoeng</v>
      </c>
      <c r="BG250" s="99" t="str">
        <f t="shared" si="194"/>
        <v>-</v>
      </c>
      <c r="BH250" s="139"/>
      <c r="BI250" s="82" t="str">
        <f>CONCATENATE("Studiepoeng relevant for: ",'Undervisning i fag med krav'!BH250)</f>
        <v xml:space="preserve">Studiepoeng relevant for: </v>
      </c>
      <c r="BJ250" s="82" t="str">
        <f>IF('Undervisning i fag med krav'!BH250=0,"-",BI250)</f>
        <v>-</v>
      </c>
      <c r="BK250" s="136"/>
      <c r="BL250" s="84" t="b">
        <f>OR(BK250='Krav etter opplæringslova'!$B$27,BK250='Krav etter opplæringslova'!$B$30,BK250='Krav etter opplæringslova'!$B$31,BK250='Krav etter opplæringslova'!$B$34)</f>
        <v>0</v>
      </c>
      <c r="BM250" s="84" t="str">
        <f t="shared" si="195"/>
        <v>-</v>
      </c>
      <c r="BN250" s="84">
        <f t="shared" si="196"/>
        <v>30</v>
      </c>
      <c r="BO250" s="78">
        <f t="shared" si="197"/>
        <v>30</v>
      </c>
      <c r="BP250" s="78" t="str">
        <f t="shared" si="198"/>
        <v>Ja, 30 studiepoeng</v>
      </c>
      <c r="BQ250" s="84" t="str">
        <f t="shared" si="199"/>
        <v>Ja, 30 studiepoeng</v>
      </c>
      <c r="BR250" s="101" t="str">
        <f t="shared" si="200"/>
        <v>-</v>
      </c>
      <c r="BS250" s="142"/>
      <c r="BT250" s="82" t="str">
        <f>CONCATENATE("Studiepoeng relevant for: ",'Undervisning i fag med krav'!BS250)</f>
        <v xml:space="preserve">Studiepoeng relevant for: </v>
      </c>
      <c r="BU250" s="82" t="str">
        <f>IF('Undervisning i fag med krav'!BS250=0,"-",BT250)</f>
        <v>-</v>
      </c>
      <c r="BV250" s="136"/>
      <c r="BW250" s="84" t="b">
        <f>OR(BV250='Krav etter opplæringslova'!$B$27,BV250='Krav etter opplæringslova'!$B$30,BV250='Krav etter opplæringslova'!$B$31,BV250='Krav etter opplæringslova'!$B$34)</f>
        <v>0</v>
      </c>
      <c r="BX250" s="84" t="str">
        <f t="shared" si="201"/>
        <v>-</v>
      </c>
      <c r="BY250" s="84">
        <f t="shared" si="202"/>
        <v>30</v>
      </c>
      <c r="BZ250" s="78">
        <f t="shared" si="203"/>
        <v>30</v>
      </c>
      <c r="CA250" s="78" t="str">
        <f t="shared" si="204"/>
        <v>Ja, 30 studiepoeng</v>
      </c>
      <c r="CB250" s="84" t="str">
        <f t="shared" si="205"/>
        <v>Ja, 30 studiepoeng</v>
      </c>
      <c r="CC250" s="101" t="str">
        <f t="shared" si="206"/>
        <v>-</v>
      </c>
      <c r="CD250" s="142"/>
      <c r="CE250" s="82" t="str">
        <f>CONCATENATE("Studiepoeng relevant for: ",'Undervisning i fag med krav'!CD250)</f>
        <v xml:space="preserve">Studiepoeng relevant for: </v>
      </c>
      <c r="CF250" s="82" t="str">
        <f>IF('Undervisning i fag med krav'!CD250=0,"-",CE250)</f>
        <v>-</v>
      </c>
      <c r="CG250" s="136"/>
      <c r="CH250" s="84" t="b">
        <f>OR(CG250='Krav etter opplæringslova'!$B$27,CG250='Krav etter opplæringslova'!$B$30,CG250='Krav etter opplæringslova'!$B$31,CG250='Krav etter opplæringslova'!$B$34)</f>
        <v>0</v>
      </c>
      <c r="CI250" s="84" t="str">
        <f t="shared" si="207"/>
        <v>-</v>
      </c>
      <c r="CJ250" s="84">
        <f t="shared" si="208"/>
        <v>30</v>
      </c>
      <c r="CK250" s="78">
        <f t="shared" si="209"/>
        <v>30</v>
      </c>
      <c r="CL250" s="78" t="str">
        <f t="shared" si="210"/>
        <v>Ja, 30 studiepoeng</v>
      </c>
      <c r="CM250" s="84" t="str">
        <f t="shared" si="211"/>
        <v>Ja, 30 studiepoeng</v>
      </c>
      <c r="CN250" s="106" t="str">
        <f t="shared" si="212"/>
        <v>-</v>
      </c>
      <c r="CO250" s="44"/>
      <c r="CP250" s="45"/>
    </row>
    <row r="251" spans="1:94" s="51" customFormat="1" ht="28.5" x14ac:dyDescent="0.2">
      <c r="A251" s="49">
        <f>'Formell utdanning'!A251</f>
        <v>0</v>
      </c>
      <c r="B251" s="50">
        <f>'Formell utdanning'!B251</f>
        <v>0</v>
      </c>
      <c r="C251" s="94" t="str">
        <f t="shared" si="213"/>
        <v>-</v>
      </c>
      <c r="D251" s="95" t="str">
        <f t="shared" si="214"/>
        <v>-</v>
      </c>
      <c r="E251" s="133"/>
      <c r="F251" s="55" t="str">
        <f>CONCATENATE("Studiepoeng relevant for: ",'Undervisning i fag med krav'!E251)</f>
        <v xml:space="preserve">Studiepoeng relevant for: </v>
      </c>
      <c r="G251" s="82" t="str">
        <f>IF('Undervisning i fag med krav'!E251=0,"-",F251)</f>
        <v>-</v>
      </c>
      <c r="H251" s="136"/>
      <c r="I251" s="84" t="b">
        <f>OR(H251='Krav etter opplæringslova'!$B$27,H251='Krav etter opplæringslova'!$B$30,H251='Krav etter opplæringslova'!$B$31,H251='Krav etter opplæringslova'!$B$34)</f>
        <v>0</v>
      </c>
      <c r="J251" s="84" t="str">
        <f t="shared" si="215"/>
        <v>-</v>
      </c>
      <c r="K251" s="84">
        <f t="shared" si="216"/>
        <v>30</v>
      </c>
      <c r="L251" s="78">
        <f t="shared" si="217"/>
        <v>30</v>
      </c>
      <c r="M251" s="78" t="str">
        <f t="shared" si="170"/>
        <v>Ja, 30 studiepoeng</v>
      </c>
      <c r="N251" s="84" t="str">
        <f t="shared" si="218"/>
        <v>Ja, 30 studiepoeng</v>
      </c>
      <c r="O251" s="99" t="str">
        <f t="shared" si="219"/>
        <v>-</v>
      </c>
      <c r="P251" s="139"/>
      <c r="Q251" s="82" t="str">
        <f>CONCATENATE("Studiepoeng relevant for: ",'Undervisning i fag med krav'!P251)</f>
        <v xml:space="preserve">Studiepoeng relevant for: </v>
      </c>
      <c r="R251" s="82" t="str">
        <f>IF('Undervisning i fag med krav'!P251=0,"-",Q251)</f>
        <v>-</v>
      </c>
      <c r="S251" s="136"/>
      <c r="T251" s="84" t="b">
        <f>OR(S251='Krav etter opplæringslova'!$B$27,S251='Krav etter opplæringslova'!$B$30,S251='Krav etter opplæringslova'!$B$31,S251='Krav etter opplæringslova'!$B$34)</f>
        <v>0</v>
      </c>
      <c r="U251" s="84" t="str">
        <f t="shared" si="171"/>
        <v>-</v>
      </c>
      <c r="V251" s="84">
        <f t="shared" si="172"/>
        <v>30</v>
      </c>
      <c r="W251" s="78">
        <f t="shared" si="173"/>
        <v>30</v>
      </c>
      <c r="X251" s="78" t="str">
        <f t="shared" si="174"/>
        <v>Ja, 30 studiepoeng</v>
      </c>
      <c r="Y251" s="84" t="str">
        <f t="shared" si="175"/>
        <v>Ja, 30 studiepoeng</v>
      </c>
      <c r="Z251" s="99" t="str">
        <f t="shared" si="176"/>
        <v>-</v>
      </c>
      <c r="AA251" s="142"/>
      <c r="AB251" s="82" t="str">
        <f>CONCATENATE("Studiepoeng relevant for: ",'Undervisning i fag med krav'!AA251)</f>
        <v xml:space="preserve">Studiepoeng relevant for: </v>
      </c>
      <c r="AC251" s="82" t="str">
        <f>IF('Undervisning i fag med krav'!AA251=0,"-",AB251)</f>
        <v>-</v>
      </c>
      <c r="AD251" s="136"/>
      <c r="AE251" s="84" t="b">
        <f>OR(AD251='Krav etter opplæringslova'!$B$27,AD251='Krav etter opplæringslova'!$B$30,AD251='Krav etter opplæringslova'!$B$31,AD251='Krav etter opplæringslova'!$B$34)</f>
        <v>0</v>
      </c>
      <c r="AF251" s="84" t="str">
        <f t="shared" si="177"/>
        <v>-</v>
      </c>
      <c r="AG251" s="84">
        <f t="shared" si="178"/>
        <v>30</v>
      </c>
      <c r="AH251" s="78">
        <f t="shared" si="179"/>
        <v>30</v>
      </c>
      <c r="AI251" s="78" t="str">
        <f t="shared" si="180"/>
        <v>Ja, 30 studiepoeng</v>
      </c>
      <c r="AJ251" s="84" t="str">
        <f t="shared" si="181"/>
        <v>Ja, 30 studiepoeng</v>
      </c>
      <c r="AK251" s="99" t="str">
        <f t="shared" si="182"/>
        <v>-</v>
      </c>
      <c r="AL251" s="139"/>
      <c r="AM251" s="82" t="str">
        <f>CONCATENATE("Studiepoeng relevant for: ",'Undervisning i fag med krav'!AL251)</f>
        <v xml:space="preserve">Studiepoeng relevant for: </v>
      </c>
      <c r="AN251" s="82" t="str">
        <f>IF('Undervisning i fag med krav'!AL251=0,"-",AM251)</f>
        <v>-</v>
      </c>
      <c r="AO251" s="136"/>
      <c r="AP251" s="84" t="b">
        <f>OR(AO251='Krav etter opplæringslova'!$B$27,AO251='Krav etter opplæringslova'!$B$30,AO251='Krav etter opplæringslova'!$B$31,AO251='Krav etter opplæringslova'!$B$34)</f>
        <v>0</v>
      </c>
      <c r="AQ251" s="84" t="str">
        <f t="shared" si="183"/>
        <v>-</v>
      </c>
      <c r="AR251" s="84">
        <f t="shared" si="184"/>
        <v>30</v>
      </c>
      <c r="AS251" s="78">
        <f t="shared" si="185"/>
        <v>30</v>
      </c>
      <c r="AT251" s="78" t="str">
        <f t="shared" si="186"/>
        <v>Ja, 30 studiepoeng</v>
      </c>
      <c r="AU251" s="84" t="str">
        <f t="shared" si="187"/>
        <v>Ja, 30 studiepoeng</v>
      </c>
      <c r="AV251" s="99" t="str">
        <f t="shared" si="188"/>
        <v>-</v>
      </c>
      <c r="AW251" s="142"/>
      <c r="AX251" s="82" t="str">
        <f>CONCATENATE("Studiepoeng relevant for: ",'Undervisning i fag med krav'!AW251)</f>
        <v xml:space="preserve">Studiepoeng relevant for: </v>
      </c>
      <c r="AY251" s="82" t="str">
        <f>IF('Undervisning i fag med krav'!AW251=0,"-",AX251)</f>
        <v>-</v>
      </c>
      <c r="AZ251" s="136"/>
      <c r="BA251" s="84" t="b">
        <f>OR(AZ251='Krav etter opplæringslova'!$B$27,AZ251='Krav etter opplæringslova'!$B$30,AZ251='Krav etter opplæringslova'!$B$31,AZ251='Krav etter opplæringslova'!$B$34)</f>
        <v>0</v>
      </c>
      <c r="BB251" s="84" t="str">
        <f t="shared" si="189"/>
        <v>-</v>
      </c>
      <c r="BC251" s="84">
        <f t="shared" si="190"/>
        <v>30</v>
      </c>
      <c r="BD251" s="78">
        <f t="shared" si="191"/>
        <v>30</v>
      </c>
      <c r="BE251" s="78" t="str">
        <f t="shared" si="192"/>
        <v>Ja, 30 studiepoeng</v>
      </c>
      <c r="BF251" s="84" t="str">
        <f t="shared" si="193"/>
        <v>Ja, 30 studiepoeng</v>
      </c>
      <c r="BG251" s="99" t="str">
        <f t="shared" si="194"/>
        <v>-</v>
      </c>
      <c r="BH251" s="139"/>
      <c r="BI251" s="82" t="str">
        <f>CONCATENATE("Studiepoeng relevant for: ",'Undervisning i fag med krav'!BH251)</f>
        <v xml:space="preserve">Studiepoeng relevant for: </v>
      </c>
      <c r="BJ251" s="82" t="str">
        <f>IF('Undervisning i fag med krav'!BH251=0,"-",BI251)</f>
        <v>-</v>
      </c>
      <c r="BK251" s="136"/>
      <c r="BL251" s="84" t="b">
        <f>OR(BK251='Krav etter opplæringslova'!$B$27,BK251='Krav etter opplæringslova'!$B$30,BK251='Krav etter opplæringslova'!$B$31,BK251='Krav etter opplæringslova'!$B$34)</f>
        <v>0</v>
      </c>
      <c r="BM251" s="84" t="str">
        <f t="shared" si="195"/>
        <v>-</v>
      </c>
      <c r="BN251" s="84">
        <f t="shared" si="196"/>
        <v>30</v>
      </c>
      <c r="BO251" s="78">
        <f t="shared" si="197"/>
        <v>30</v>
      </c>
      <c r="BP251" s="78" t="str">
        <f t="shared" si="198"/>
        <v>Ja, 30 studiepoeng</v>
      </c>
      <c r="BQ251" s="84" t="str">
        <f t="shared" si="199"/>
        <v>Ja, 30 studiepoeng</v>
      </c>
      <c r="BR251" s="101" t="str">
        <f t="shared" si="200"/>
        <v>-</v>
      </c>
      <c r="BS251" s="142"/>
      <c r="BT251" s="82" t="str">
        <f>CONCATENATE("Studiepoeng relevant for: ",'Undervisning i fag med krav'!BS251)</f>
        <v xml:space="preserve">Studiepoeng relevant for: </v>
      </c>
      <c r="BU251" s="82" t="str">
        <f>IF('Undervisning i fag med krav'!BS251=0,"-",BT251)</f>
        <v>-</v>
      </c>
      <c r="BV251" s="136"/>
      <c r="BW251" s="84" t="b">
        <f>OR(BV251='Krav etter opplæringslova'!$B$27,BV251='Krav etter opplæringslova'!$B$30,BV251='Krav etter opplæringslova'!$B$31,BV251='Krav etter opplæringslova'!$B$34)</f>
        <v>0</v>
      </c>
      <c r="BX251" s="84" t="str">
        <f t="shared" si="201"/>
        <v>-</v>
      </c>
      <c r="BY251" s="84">
        <f t="shared" si="202"/>
        <v>30</v>
      </c>
      <c r="BZ251" s="78">
        <f t="shared" si="203"/>
        <v>30</v>
      </c>
      <c r="CA251" s="78" t="str">
        <f t="shared" si="204"/>
        <v>Ja, 30 studiepoeng</v>
      </c>
      <c r="CB251" s="84" t="str">
        <f t="shared" si="205"/>
        <v>Ja, 30 studiepoeng</v>
      </c>
      <c r="CC251" s="101" t="str">
        <f t="shared" si="206"/>
        <v>-</v>
      </c>
      <c r="CD251" s="142"/>
      <c r="CE251" s="82" t="str">
        <f>CONCATENATE("Studiepoeng relevant for: ",'Undervisning i fag med krav'!CD251)</f>
        <v xml:space="preserve">Studiepoeng relevant for: </v>
      </c>
      <c r="CF251" s="82" t="str">
        <f>IF('Undervisning i fag med krav'!CD251=0,"-",CE251)</f>
        <v>-</v>
      </c>
      <c r="CG251" s="136"/>
      <c r="CH251" s="84" t="b">
        <f>OR(CG251='Krav etter opplæringslova'!$B$27,CG251='Krav etter opplæringslova'!$B$30,CG251='Krav etter opplæringslova'!$B$31,CG251='Krav etter opplæringslova'!$B$34)</f>
        <v>0</v>
      </c>
      <c r="CI251" s="84" t="str">
        <f t="shared" si="207"/>
        <v>-</v>
      </c>
      <c r="CJ251" s="84">
        <f t="shared" si="208"/>
        <v>30</v>
      </c>
      <c r="CK251" s="78">
        <f t="shared" si="209"/>
        <v>30</v>
      </c>
      <c r="CL251" s="78" t="str">
        <f t="shared" si="210"/>
        <v>Ja, 30 studiepoeng</v>
      </c>
      <c r="CM251" s="84" t="str">
        <f t="shared" si="211"/>
        <v>Ja, 30 studiepoeng</v>
      </c>
      <c r="CN251" s="106" t="str">
        <f t="shared" si="212"/>
        <v>-</v>
      </c>
      <c r="CO251" s="44"/>
      <c r="CP251" s="45"/>
    </row>
    <row r="252" spans="1:94" s="51" customFormat="1" ht="28.5" x14ac:dyDescent="0.2">
      <c r="A252" s="49">
        <f>'Formell utdanning'!A252</f>
        <v>0</v>
      </c>
      <c r="B252" s="50">
        <f>'Formell utdanning'!B252</f>
        <v>0</v>
      </c>
      <c r="C252" s="94" t="str">
        <f t="shared" si="213"/>
        <v>-</v>
      </c>
      <c r="D252" s="95" t="str">
        <f t="shared" si="214"/>
        <v>-</v>
      </c>
      <c r="E252" s="133"/>
      <c r="F252" s="55" t="str">
        <f>CONCATENATE("Studiepoeng relevant for: ",'Undervisning i fag med krav'!E252)</f>
        <v xml:space="preserve">Studiepoeng relevant for: </v>
      </c>
      <c r="G252" s="82" t="str">
        <f>IF('Undervisning i fag med krav'!E252=0,"-",F252)</f>
        <v>-</v>
      </c>
      <c r="H252" s="136"/>
      <c r="I252" s="84" t="b">
        <f>OR(H252='Krav etter opplæringslova'!$B$27,H252='Krav etter opplæringslova'!$B$30,H252='Krav etter opplæringslova'!$B$31,H252='Krav etter opplæringslova'!$B$34)</f>
        <v>0</v>
      </c>
      <c r="J252" s="84" t="str">
        <f t="shared" si="215"/>
        <v>-</v>
      </c>
      <c r="K252" s="84">
        <f t="shared" si="216"/>
        <v>30</v>
      </c>
      <c r="L252" s="78">
        <f t="shared" si="217"/>
        <v>30</v>
      </c>
      <c r="M252" s="78" t="str">
        <f t="shared" si="170"/>
        <v>Ja, 30 studiepoeng</v>
      </c>
      <c r="N252" s="84" t="str">
        <f t="shared" si="218"/>
        <v>Ja, 30 studiepoeng</v>
      </c>
      <c r="O252" s="99" t="str">
        <f t="shared" si="219"/>
        <v>-</v>
      </c>
      <c r="P252" s="139"/>
      <c r="Q252" s="82" t="str">
        <f>CONCATENATE("Studiepoeng relevant for: ",'Undervisning i fag med krav'!P252)</f>
        <v xml:space="preserve">Studiepoeng relevant for: </v>
      </c>
      <c r="R252" s="82" t="str">
        <f>IF('Undervisning i fag med krav'!P252=0,"-",Q252)</f>
        <v>-</v>
      </c>
      <c r="S252" s="136"/>
      <c r="T252" s="84" t="b">
        <f>OR(S252='Krav etter opplæringslova'!$B$27,S252='Krav etter opplæringslova'!$B$30,S252='Krav etter opplæringslova'!$B$31,S252='Krav etter opplæringslova'!$B$34)</f>
        <v>0</v>
      </c>
      <c r="U252" s="84" t="str">
        <f t="shared" si="171"/>
        <v>-</v>
      </c>
      <c r="V252" s="84">
        <f t="shared" si="172"/>
        <v>30</v>
      </c>
      <c r="W252" s="78">
        <f t="shared" si="173"/>
        <v>30</v>
      </c>
      <c r="X252" s="78" t="str">
        <f t="shared" si="174"/>
        <v>Ja, 30 studiepoeng</v>
      </c>
      <c r="Y252" s="84" t="str">
        <f t="shared" si="175"/>
        <v>Ja, 30 studiepoeng</v>
      </c>
      <c r="Z252" s="99" t="str">
        <f t="shared" si="176"/>
        <v>-</v>
      </c>
      <c r="AA252" s="142"/>
      <c r="AB252" s="82" t="str">
        <f>CONCATENATE("Studiepoeng relevant for: ",'Undervisning i fag med krav'!AA252)</f>
        <v xml:space="preserve">Studiepoeng relevant for: </v>
      </c>
      <c r="AC252" s="82" t="str">
        <f>IF('Undervisning i fag med krav'!AA252=0,"-",AB252)</f>
        <v>-</v>
      </c>
      <c r="AD252" s="136"/>
      <c r="AE252" s="84" t="b">
        <f>OR(AD252='Krav etter opplæringslova'!$B$27,AD252='Krav etter opplæringslova'!$B$30,AD252='Krav etter opplæringslova'!$B$31,AD252='Krav etter opplæringslova'!$B$34)</f>
        <v>0</v>
      </c>
      <c r="AF252" s="84" t="str">
        <f t="shared" si="177"/>
        <v>-</v>
      </c>
      <c r="AG252" s="84">
        <f t="shared" si="178"/>
        <v>30</v>
      </c>
      <c r="AH252" s="78">
        <f t="shared" si="179"/>
        <v>30</v>
      </c>
      <c r="AI252" s="78" t="str">
        <f t="shared" si="180"/>
        <v>Ja, 30 studiepoeng</v>
      </c>
      <c r="AJ252" s="84" t="str">
        <f t="shared" si="181"/>
        <v>Ja, 30 studiepoeng</v>
      </c>
      <c r="AK252" s="99" t="str">
        <f t="shared" si="182"/>
        <v>-</v>
      </c>
      <c r="AL252" s="139"/>
      <c r="AM252" s="82" t="str">
        <f>CONCATENATE("Studiepoeng relevant for: ",'Undervisning i fag med krav'!AL252)</f>
        <v xml:space="preserve">Studiepoeng relevant for: </v>
      </c>
      <c r="AN252" s="82" t="str">
        <f>IF('Undervisning i fag med krav'!AL252=0,"-",AM252)</f>
        <v>-</v>
      </c>
      <c r="AO252" s="136"/>
      <c r="AP252" s="84" t="b">
        <f>OR(AO252='Krav etter opplæringslova'!$B$27,AO252='Krav etter opplæringslova'!$B$30,AO252='Krav etter opplæringslova'!$B$31,AO252='Krav etter opplæringslova'!$B$34)</f>
        <v>0</v>
      </c>
      <c r="AQ252" s="84" t="str">
        <f t="shared" si="183"/>
        <v>-</v>
      </c>
      <c r="AR252" s="84">
        <f t="shared" si="184"/>
        <v>30</v>
      </c>
      <c r="AS252" s="78">
        <f t="shared" si="185"/>
        <v>30</v>
      </c>
      <c r="AT252" s="78" t="str">
        <f t="shared" si="186"/>
        <v>Ja, 30 studiepoeng</v>
      </c>
      <c r="AU252" s="84" t="str">
        <f t="shared" si="187"/>
        <v>Ja, 30 studiepoeng</v>
      </c>
      <c r="AV252" s="99" t="str">
        <f t="shared" si="188"/>
        <v>-</v>
      </c>
      <c r="AW252" s="142"/>
      <c r="AX252" s="82" t="str">
        <f>CONCATENATE("Studiepoeng relevant for: ",'Undervisning i fag med krav'!AW252)</f>
        <v xml:space="preserve">Studiepoeng relevant for: </v>
      </c>
      <c r="AY252" s="82" t="str">
        <f>IF('Undervisning i fag med krav'!AW252=0,"-",AX252)</f>
        <v>-</v>
      </c>
      <c r="AZ252" s="136"/>
      <c r="BA252" s="84" t="b">
        <f>OR(AZ252='Krav etter opplæringslova'!$B$27,AZ252='Krav etter opplæringslova'!$B$30,AZ252='Krav etter opplæringslova'!$B$31,AZ252='Krav etter opplæringslova'!$B$34)</f>
        <v>0</v>
      </c>
      <c r="BB252" s="84" t="str">
        <f t="shared" si="189"/>
        <v>-</v>
      </c>
      <c r="BC252" s="84">
        <f t="shared" si="190"/>
        <v>30</v>
      </c>
      <c r="BD252" s="78">
        <f t="shared" si="191"/>
        <v>30</v>
      </c>
      <c r="BE252" s="78" t="str">
        <f t="shared" si="192"/>
        <v>Ja, 30 studiepoeng</v>
      </c>
      <c r="BF252" s="84" t="str">
        <f t="shared" si="193"/>
        <v>Ja, 30 studiepoeng</v>
      </c>
      <c r="BG252" s="99" t="str">
        <f t="shared" si="194"/>
        <v>-</v>
      </c>
      <c r="BH252" s="139"/>
      <c r="BI252" s="82" t="str">
        <f>CONCATENATE("Studiepoeng relevant for: ",'Undervisning i fag med krav'!BH252)</f>
        <v xml:space="preserve">Studiepoeng relevant for: </v>
      </c>
      <c r="BJ252" s="82" t="str">
        <f>IF('Undervisning i fag med krav'!BH252=0,"-",BI252)</f>
        <v>-</v>
      </c>
      <c r="BK252" s="136"/>
      <c r="BL252" s="84" t="b">
        <f>OR(BK252='Krav etter opplæringslova'!$B$27,BK252='Krav etter opplæringslova'!$B$30,BK252='Krav etter opplæringslova'!$B$31,BK252='Krav etter opplæringslova'!$B$34)</f>
        <v>0</v>
      </c>
      <c r="BM252" s="84" t="str">
        <f t="shared" si="195"/>
        <v>-</v>
      </c>
      <c r="BN252" s="84">
        <f t="shared" si="196"/>
        <v>30</v>
      </c>
      <c r="BO252" s="78">
        <f t="shared" si="197"/>
        <v>30</v>
      </c>
      <c r="BP252" s="78" t="str">
        <f t="shared" si="198"/>
        <v>Ja, 30 studiepoeng</v>
      </c>
      <c r="BQ252" s="84" t="str">
        <f t="shared" si="199"/>
        <v>Ja, 30 studiepoeng</v>
      </c>
      <c r="BR252" s="101" t="str">
        <f t="shared" si="200"/>
        <v>-</v>
      </c>
      <c r="BS252" s="142"/>
      <c r="BT252" s="82" t="str">
        <f>CONCATENATE("Studiepoeng relevant for: ",'Undervisning i fag med krav'!BS252)</f>
        <v xml:space="preserve">Studiepoeng relevant for: </v>
      </c>
      <c r="BU252" s="82" t="str">
        <f>IF('Undervisning i fag med krav'!BS252=0,"-",BT252)</f>
        <v>-</v>
      </c>
      <c r="BV252" s="136"/>
      <c r="BW252" s="84" t="b">
        <f>OR(BV252='Krav etter opplæringslova'!$B$27,BV252='Krav etter opplæringslova'!$B$30,BV252='Krav etter opplæringslova'!$B$31,BV252='Krav etter opplæringslova'!$B$34)</f>
        <v>0</v>
      </c>
      <c r="BX252" s="84" t="str">
        <f t="shared" si="201"/>
        <v>-</v>
      </c>
      <c r="BY252" s="84">
        <f t="shared" si="202"/>
        <v>30</v>
      </c>
      <c r="BZ252" s="78">
        <f t="shared" si="203"/>
        <v>30</v>
      </c>
      <c r="CA252" s="78" t="str">
        <f t="shared" si="204"/>
        <v>Ja, 30 studiepoeng</v>
      </c>
      <c r="CB252" s="84" t="str">
        <f t="shared" si="205"/>
        <v>Ja, 30 studiepoeng</v>
      </c>
      <c r="CC252" s="101" t="str">
        <f t="shared" si="206"/>
        <v>-</v>
      </c>
      <c r="CD252" s="142"/>
      <c r="CE252" s="82" t="str">
        <f>CONCATENATE("Studiepoeng relevant for: ",'Undervisning i fag med krav'!CD252)</f>
        <v xml:space="preserve">Studiepoeng relevant for: </v>
      </c>
      <c r="CF252" s="82" t="str">
        <f>IF('Undervisning i fag med krav'!CD252=0,"-",CE252)</f>
        <v>-</v>
      </c>
      <c r="CG252" s="136"/>
      <c r="CH252" s="84" t="b">
        <f>OR(CG252='Krav etter opplæringslova'!$B$27,CG252='Krav etter opplæringslova'!$B$30,CG252='Krav etter opplæringslova'!$B$31,CG252='Krav etter opplæringslova'!$B$34)</f>
        <v>0</v>
      </c>
      <c r="CI252" s="84" t="str">
        <f t="shared" si="207"/>
        <v>-</v>
      </c>
      <c r="CJ252" s="84">
        <f t="shared" si="208"/>
        <v>30</v>
      </c>
      <c r="CK252" s="78">
        <f t="shared" si="209"/>
        <v>30</v>
      </c>
      <c r="CL252" s="78" t="str">
        <f t="shared" si="210"/>
        <v>Ja, 30 studiepoeng</v>
      </c>
      <c r="CM252" s="84" t="str">
        <f t="shared" si="211"/>
        <v>Ja, 30 studiepoeng</v>
      </c>
      <c r="CN252" s="106" t="str">
        <f t="shared" si="212"/>
        <v>-</v>
      </c>
      <c r="CO252" s="44"/>
      <c r="CP252" s="45"/>
    </row>
    <row r="253" spans="1:94" s="51" customFormat="1" ht="28.5" x14ac:dyDescent="0.2">
      <c r="A253" s="49">
        <f>'Formell utdanning'!A253</f>
        <v>0</v>
      </c>
      <c r="B253" s="50">
        <f>'Formell utdanning'!B253</f>
        <v>0</v>
      </c>
      <c r="C253" s="94" t="str">
        <f t="shared" si="213"/>
        <v>-</v>
      </c>
      <c r="D253" s="95" t="str">
        <f t="shared" si="214"/>
        <v>-</v>
      </c>
      <c r="E253" s="133"/>
      <c r="F253" s="55" t="str">
        <f>CONCATENATE("Studiepoeng relevant for: ",'Undervisning i fag med krav'!E253)</f>
        <v xml:space="preserve">Studiepoeng relevant for: </v>
      </c>
      <c r="G253" s="82" t="str">
        <f>IF('Undervisning i fag med krav'!E253=0,"-",F253)</f>
        <v>-</v>
      </c>
      <c r="H253" s="136"/>
      <c r="I253" s="84" t="b">
        <f>OR(H253='Krav etter opplæringslova'!$B$27,H253='Krav etter opplæringslova'!$B$30,H253='Krav etter opplæringslova'!$B$31,H253='Krav etter opplæringslova'!$B$34)</f>
        <v>0</v>
      </c>
      <c r="J253" s="84" t="str">
        <f t="shared" si="215"/>
        <v>-</v>
      </c>
      <c r="K253" s="84">
        <f t="shared" si="216"/>
        <v>30</v>
      </c>
      <c r="L253" s="78">
        <f t="shared" si="217"/>
        <v>30</v>
      </c>
      <c r="M253" s="78" t="str">
        <f t="shared" si="170"/>
        <v>Ja, 30 studiepoeng</v>
      </c>
      <c r="N253" s="84" t="str">
        <f t="shared" si="218"/>
        <v>Ja, 30 studiepoeng</v>
      </c>
      <c r="O253" s="99" t="str">
        <f t="shared" si="219"/>
        <v>-</v>
      </c>
      <c r="P253" s="139"/>
      <c r="Q253" s="82" t="str">
        <f>CONCATENATE("Studiepoeng relevant for: ",'Undervisning i fag med krav'!P253)</f>
        <v xml:space="preserve">Studiepoeng relevant for: </v>
      </c>
      <c r="R253" s="82" t="str">
        <f>IF('Undervisning i fag med krav'!P253=0,"-",Q253)</f>
        <v>-</v>
      </c>
      <c r="S253" s="136"/>
      <c r="T253" s="84" t="b">
        <f>OR(S253='Krav etter opplæringslova'!$B$27,S253='Krav etter opplæringslova'!$B$30,S253='Krav etter opplæringslova'!$B$31,S253='Krav etter opplæringslova'!$B$34)</f>
        <v>0</v>
      </c>
      <c r="U253" s="84" t="str">
        <f t="shared" si="171"/>
        <v>-</v>
      </c>
      <c r="V253" s="84">
        <f t="shared" si="172"/>
        <v>30</v>
      </c>
      <c r="W253" s="78">
        <f t="shared" si="173"/>
        <v>30</v>
      </c>
      <c r="X253" s="78" t="str">
        <f t="shared" si="174"/>
        <v>Ja, 30 studiepoeng</v>
      </c>
      <c r="Y253" s="84" t="str">
        <f t="shared" si="175"/>
        <v>Ja, 30 studiepoeng</v>
      </c>
      <c r="Z253" s="99" t="str">
        <f t="shared" si="176"/>
        <v>-</v>
      </c>
      <c r="AA253" s="142"/>
      <c r="AB253" s="82" t="str">
        <f>CONCATENATE("Studiepoeng relevant for: ",'Undervisning i fag med krav'!AA253)</f>
        <v xml:space="preserve">Studiepoeng relevant for: </v>
      </c>
      <c r="AC253" s="82" t="str">
        <f>IF('Undervisning i fag med krav'!AA253=0,"-",AB253)</f>
        <v>-</v>
      </c>
      <c r="AD253" s="136"/>
      <c r="AE253" s="84" t="b">
        <f>OR(AD253='Krav etter opplæringslova'!$B$27,AD253='Krav etter opplæringslova'!$B$30,AD253='Krav etter opplæringslova'!$B$31,AD253='Krav etter opplæringslova'!$B$34)</f>
        <v>0</v>
      </c>
      <c r="AF253" s="84" t="str">
        <f t="shared" si="177"/>
        <v>-</v>
      </c>
      <c r="AG253" s="84">
        <f t="shared" si="178"/>
        <v>30</v>
      </c>
      <c r="AH253" s="78">
        <f t="shared" si="179"/>
        <v>30</v>
      </c>
      <c r="AI253" s="78" t="str">
        <f t="shared" si="180"/>
        <v>Ja, 30 studiepoeng</v>
      </c>
      <c r="AJ253" s="84" t="str">
        <f t="shared" si="181"/>
        <v>Ja, 30 studiepoeng</v>
      </c>
      <c r="AK253" s="99" t="str">
        <f t="shared" si="182"/>
        <v>-</v>
      </c>
      <c r="AL253" s="139"/>
      <c r="AM253" s="82" t="str">
        <f>CONCATENATE("Studiepoeng relevant for: ",'Undervisning i fag med krav'!AL253)</f>
        <v xml:space="preserve">Studiepoeng relevant for: </v>
      </c>
      <c r="AN253" s="82" t="str">
        <f>IF('Undervisning i fag med krav'!AL253=0,"-",AM253)</f>
        <v>-</v>
      </c>
      <c r="AO253" s="136"/>
      <c r="AP253" s="84" t="b">
        <f>OR(AO253='Krav etter opplæringslova'!$B$27,AO253='Krav etter opplæringslova'!$B$30,AO253='Krav etter opplæringslova'!$B$31,AO253='Krav etter opplæringslova'!$B$34)</f>
        <v>0</v>
      </c>
      <c r="AQ253" s="84" t="str">
        <f t="shared" si="183"/>
        <v>-</v>
      </c>
      <c r="AR253" s="84">
        <f t="shared" si="184"/>
        <v>30</v>
      </c>
      <c r="AS253" s="78">
        <f t="shared" si="185"/>
        <v>30</v>
      </c>
      <c r="AT253" s="78" t="str">
        <f t="shared" si="186"/>
        <v>Ja, 30 studiepoeng</v>
      </c>
      <c r="AU253" s="84" t="str">
        <f t="shared" si="187"/>
        <v>Ja, 30 studiepoeng</v>
      </c>
      <c r="AV253" s="99" t="str">
        <f t="shared" si="188"/>
        <v>-</v>
      </c>
      <c r="AW253" s="142"/>
      <c r="AX253" s="82" t="str">
        <f>CONCATENATE("Studiepoeng relevant for: ",'Undervisning i fag med krav'!AW253)</f>
        <v xml:space="preserve">Studiepoeng relevant for: </v>
      </c>
      <c r="AY253" s="82" t="str">
        <f>IF('Undervisning i fag med krav'!AW253=0,"-",AX253)</f>
        <v>-</v>
      </c>
      <c r="AZ253" s="136"/>
      <c r="BA253" s="84" t="b">
        <f>OR(AZ253='Krav etter opplæringslova'!$B$27,AZ253='Krav etter opplæringslova'!$B$30,AZ253='Krav etter opplæringslova'!$B$31,AZ253='Krav etter opplæringslova'!$B$34)</f>
        <v>0</v>
      </c>
      <c r="BB253" s="84" t="str">
        <f t="shared" si="189"/>
        <v>-</v>
      </c>
      <c r="BC253" s="84">
        <f t="shared" si="190"/>
        <v>30</v>
      </c>
      <c r="BD253" s="78">
        <f t="shared" si="191"/>
        <v>30</v>
      </c>
      <c r="BE253" s="78" t="str">
        <f t="shared" si="192"/>
        <v>Ja, 30 studiepoeng</v>
      </c>
      <c r="BF253" s="84" t="str">
        <f t="shared" si="193"/>
        <v>Ja, 30 studiepoeng</v>
      </c>
      <c r="BG253" s="99" t="str">
        <f t="shared" si="194"/>
        <v>-</v>
      </c>
      <c r="BH253" s="139"/>
      <c r="BI253" s="82" t="str">
        <f>CONCATENATE("Studiepoeng relevant for: ",'Undervisning i fag med krav'!BH253)</f>
        <v xml:space="preserve">Studiepoeng relevant for: </v>
      </c>
      <c r="BJ253" s="82" t="str">
        <f>IF('Undervisning i fag med krav'!BH253=0,"-",BI253)</f>
        <v>-</v>
      </c>
      <c r="BK253" s="136"/>
      <c r="BL253" s="84" t="b">
        <f>OR(BK253='Krav etter opplæringslova'!$B$27,BK253='Krav etter opplæringslova'!$B$30,BK253='Krav etter opplæringslova'!$B$31,BK253='Krav etter opplæringslova'!$B$34)</f>
        <v>0</v>
      </c>
      <c r="BM253" s="84" t="str">
        <f t="shared" si="195"/>
        <v>-</v>
      </c>
      <c r="BN253" s="84">
        <f t="shared" si="196"/>
        <v>30</v>
      </c>
      <c r="BO253" s="78">
        <f t="shared" si="197"/>
        <v>30</v>
      </c>
      <c r="BP253" s="78" t="str">
        <f t="shared" si="198"/>
        <v>Ja, 30 studiepoeng</v>
      </c>
      <c r="BQ253" s="84" t="str">
        <f t="shared" si="199"/>
        <v>Ja, 30 studiepoeng</v>
      </c>
      <c r="BR253" s="101" t="str">
        <f t="shared" si="200"/>
        <v>-</v>
      </c>
      <c r="BS253" s="142"/>
      <c r="BT253" s="82" t="str">
        <f>CONCATENATE("Studiepoeng relevant for: ",'Undervisning i fag med krav'!BS253)</f>
        <v xml:space="preserve">Studiepoeng relevant for: </v>
      </c>
      <c r="BU253" s="82" t="str">
        <f>IF('Undervisning i fag med krav'!BS253=0,"-",BT253)</f>
        <v>-</v>
      </c>
      <c r="BV253" s="136"/>
      <c r="BW253" s="84" t="b">
        <f>OR(BV253='Krav etter opplæringslova'!$B$27,BV253='Krav etter opplæringslova'!$B$30,BV253='Krav etter opplæringslova'!$B$31,BV253='Krav etter opplæringslova'!$B$34)</f>
        <v>0</v>
      </c>
      <c r="BX253" s="84" t="str">
        <f t="shared" si="201"/>
        <v>-</v>
      </c>
      <c r="BY253" s="84">
        <f t="shared" si="202"/>
        <v>30</v>
      </c>
      <c r="BZ253" s="78">
        <f t="shared" si="203"/>
        <v>30</v>
      </c>
      <c r="CA253" s="78" t="str">
        <f t="shared" si="204"/>
        <v>Ja, 30 studiepoeng</v>
      </c>
      <c r="CB253" s="84" t="str">
        <f t="shared" si="205"/>
        <v>Ja, 30 studiepoeng</v>
      </c>
      <c r="CC253" s="101" t="str">
        <f t="shared" si="206"/>
        <v>-</v>
      </c>
      <c r="CD253" s="142"/>
      <c r="CE253" s="82" t="str">
        <f>CONCATENATE("Studiepoeng relevant for: ",'Undervisning i fag med krav'!CD253)</f>
        <v xml:space="preserve">Studiepoeng relevant for: </v>
      </c>
      <c r="CF253" s="82" t="str">
        <f>IF('Undervisning i fag med krav'!CD253=0,"-",CE253)</f>
        <v>-</v>
      </c>
      <c r="CG253" s="136"/>
      <c r="CH253" s="84" t="b">
        <f>OR(CG253='Krav etter opplæringslova'!$B$27,CG253='Krav etter opplæringslova'!$B$30,CG253='Krav etter opplæringslova'!$B$31,CG253='Krav etter opplæringslova'!$B$34)</f>
        <v>0</v>
      </c>
      <c r="CI253" s="84" t="str">
        <f t="shared" si="207"/>
        <v>-</v>
      </c>
      <c r="CJ253" s="84">
        <f t="shared" si="208"/>
        <v>30</v>
      </c>
      <c r="CK253" s="78">
        <f t="shared" si="209"/>
        <v>30</v>
      </c>
      <c r="CL253" s="78" t="str">
        <f t="shared" si="210"/>
        <v>Ja, 30 studiepoeng</v>
      </c>
      <c r="CM253" s="84" t="str">
        <f t="shared" si="211"/>
        <v>Ja, 30 studiepoeng</v>
      </c>
      <c r="CN253" s="106" t="str">
        <f t="shared" si="212"/>
        <v>-</v>
      </c>
      <c r="CO253" s="44"/>
      <c r="CP253" s="45"/>
    </row>
    <row r="254" spans="1:94" s="51" customFormat="1" ht="28.5" x14ac:dyDescent="0.2">
      <c r="A254" s="49">
        <f>'Formell utdanning'!A254</f>
        <v>0</v>
      </c>
      <c r="B254" s="50">
        <f>'Formell utdanning'!B254</f>
        <v>0</v>
      </c>
      <c r="C254" s="94" t="str">
        <f t="shared" si="213"/>
        <v>-</v>
      </c>
      <c r="D254" s="95" t="str">
        <f t="shared" si="214"/>
        <v>-</v>
      </c>
      <c r="E254" s="133"/>
      <c r="F254" s="55" t="str">
        <f>CONCATENATE("Studiepoeng relevant for: ",'Undervisning i fag med krav'!E254)</f>
        <v xml:space="preserve">Studiepoeng relevant for: </v>
      </c>
      <c r="G254" s="82" t="str">
        <f>IF('Undervisning i fag med krav'!E254=0,"-",F254)</f>
        <v>-</v>
      </c>
      <c r="H254" s="136"/>
      <c r="I254" s="84" t="b">
        <f>OR(H254='Krav etter opplæringslova'!$B$27,H254='Krav etter opplæringslova'!$B$30,H254='Krav etter opplæringslova'!$B$31,H254='Krav etter opplæringslova'!$B$34)</f>
        <v>0</v>
      </c>
      <c r="J254" s="84" t="str">
        <f t="shared" si="215"/>
        <v>-</v>
      </c>
      <c r="K254" s="84">
        <f t="shared" si="216"/>
        <v>30</v>
      </c>
      <c r="L254" s="78">
        <f t="shared" si="217"/>
        <v>30</v>
      </c>
      <c r="M254" s="78" t="str">
        <f t="shared" si="170"/>
        <v>Ja, 30 studiepoeng</v>
      </c>
      <c r="N254" s="84" t="str">
        <f t="shared" si="218"/>
        <v>Ja, 30 studiepoeng</v>
      </c>
      <c r="O254" s="99" t="str">
        <f t="shared" si="219"/>
        <v>-</v>
      </c>
      <c r="P254" s="139"/>
      <c r="Q254" s="82" t="str">
        <f>CONCATENATE("Studiepoeng relevant for: ",'Undervisning i fag med krav'!P254)</f>
        <v xml:space="preserve">Studiepoeng relevant for: </v>
      </c>
      <c r="R254" s="82" t="str">
        <f>IF('Undervisning i fag med krav'!P254=0,"-",Q254)</f>
        <v>-</v>
      </c>
      <c r="S254" s="136"/>
      <c r="T254" s="84" t="b">
        <f>OR(S254='Krav etter opplæringslova'!$B$27,S254='Krav etter opplæringslova'!$B$30,S254='Krav etter opplæringslova'!$B$31,S254='Krav etter opplæringslova'!$B$34)</f>
        <v>0</v>
      </c>
      <c r="U254" s="84" t="str">
        <f t="shared" si="171"/>
        <v>-</v>
      </c>
      <c r="V254" s="84">
        <f t="shared" si="172"/>
        <v>30</v>
      </c>
      <c r="W254" s="78">
        <f t="shared" si="173"/>
        <v>30</v>
      </c>
      <c r="X254" s="78" t="str">
        <f t="shared" si="174"/>
        <v>Ja, 30 studiepoeng</v>
      </c>
      <c r="Y254" s="84" t="str">
        <f t="shared" si="175"/>
        <v>Ja, 30 studiepoeng</v>
      </c>
      <c r="Z254" s="99" t="str">
        <f t="shared" si="176"/>
        <v>-</v>
      </c>
      <c r="AA254" s="142"/>
      <c r="AB254" s="82" t="str">
        <f>CONCATENATE("Studiepoeng relevant for: ",'Undervisning i fag med krav'!AA254)</f>
        <v xml:space="preserve">Studiepoeng relevant for: </v>
      </c>
      <c r="AC254" s="82" t="str">
        <f>IF('Undervisning i fag med krav'!AA254=0,"-",AB254)</f>
        <v>-</v>
      </c>
      <c r="AD254" s="136"/>
      <c r="AE254" s="84" t="b">
        <f>OR(AD254='Krav etter opplæringslova'!$B$27,AD254='Krav etter opplæringslova'!$B$30,AD254='Krav etter opplæringslova'!$B$31,AD254='Krav etter opplæringslova'!$B$34)</f>
        <v>0</v>
      </c>
      <c r="AF254" s="84" t="str">
        <f t="shared" si="177"/>
        <v>-</v>
      </c>
      <c r="AG254" s="84">
        <f t="shared" si="178"/>
        <v>30</v>
      </c>
      <c r="AH254" s="78">
        <f t="shared" si="179"/>
        <v>30</v>
      </c>
      <c r="AI254" s="78" t="str">
        <f t="shared" si="180"/>
        <v>Ja, 30 studiepoeng</v>
      </c>
      <c r="AJ254" s="84" t="str">
        <f t="shared" si="181"/>
        <v>Ja, 30 studiepoeng</v>
      </c>
      <c r="AK254" s="99" t="str">
        <f t="shared" si="182"/>
        <v>-</v>
      </c>
      <c r="AL254" s="139"/>
      <c r="AM254" s="82" t="str">
        <f>CONCATENATE("Studiepoeng relevant for: ",'Undervisning i fag med krav'!AL254)</f>
        <v xml:space="preserve">Studiepoeng relevant for: </v>
      </c>
      <c r="AN254" s="82" t="str">
        <f>IF('Undervisning i fag med krav'!AL254=0,"-",AM254)</f>
        <v>-</v>
      </c>
      <c r="AO254" s="136"/>
      <c r="AP254" s="84" t="b">
        <f>OR(AO254='Krav etter opplæringslova'!$B$27,AO254='Krav etter opplæringslova'!$B$30,AO254='Krav etter opplæringslova'!$B$31,AO254='Krav etter opplæringslova'!$B$34)</f>
        <v>0</v>
      </c>
      <c r="AQ254" s="84" t="str">
        <f t="shared" si="183"/>
        <v>-</v>
      </c>
      <c r="AR254" s="84">
        <f t="shared" si="184"/>
        <v>30</v>
      </c>
      <c r="AS254" s="78">
        <f t="shared" si="185"/>
        <v>30</v>
      </c>
      <c r="AT254" s="78" t="str">
        <f t="shared" si="186"/>
        <v>Ja, 30 studiepoeng</v>
      </c>
      <c r="AU254" s="84" t="str">
        <f t="shared" si="187"/>
        <v>Ja, 30 studiepoeng</v>
      </c>
      <c r="AV254" s="99" t="str">
        <f t="shared" si="188"/>
        <v>-</v>
      </c>
      <c r="AW254" s="142"/>
      <c r="AX254" s="82" t="str">
        <f>CONCATENATE("Studiepoeng relevant for: ",'Undervisning i fag med krav'!AW254)</f>
        <v xml:space="preserve">Studiepoeng relevant for: </v>
      </c>
      <c r="AY254" s="82" t="str">
        <f>IF('Undervisning i fag med krav'!AW254=0,"-",AX254)</f>
        <v>-</v>
      </c>
      <c r="AZ254" s="136"/>
      <c r="BA254" s="84" t="b">
        <f>OR(AZ254='Krav etter opplæringslova'!$B$27,AZ254='Krav etter opplæringslova'!$B$30,AZ254='Krav etter opplæringslova'!$B$31,AZ254='Krav etter opplæringslova'!$B$34)</f>
        <v>0</v>
      </c>
      <c r="BB254" s="84" t="str">
        <f t="shared" si="189"/>
        <v>-</v>
      </c>
      <c r="BC254" s="84">
        <f t="shared" si="190"/>
        <v>30</v>
      </c>
      <c r="BD254" s="78">
        <f t="shared" si="191"/>
        <v>30</v>
      </c>
      <c r="BE254" s="78" t="str">
        <f t="shared" si="192"/>
        <v>Ja, 30 studiepoeng</v>
      </c>
      <c r="BF254" s="84" t="str">
        <f t="shared" si="193"/>
        <v>Ja, 30 studiepoeng</v>
      </c>
      <c r="BG254" s="99" t="str">
        <f t="shared" si="194"/>
        <v>-</v>
      </c>
      <c r="BH254" s="139"/>
      <c r="BI254" s="82" t="str">
        <f>CONCATENATE("Studiepoeng relevant for: ",'Undervisning i fag med krav'!BH254)</f>
        <v xml:space="preserve">Studiepoeng relevant for: </v>
      </c>
      <c r="BJ254" s="82" t="str">
        <f>IF('Undervisning i fag med krav'!BH254=0,"-",BI254)</f>
        <v>-</v>
      </c>
      <c r="BK254" s="136"/>
      <c r="BL254" s="84" t="b">
        <f>OR(BK254='Krav etter opplæringslova'!$B$27,BK254='Krav etter opplæringslova'!$B$30,BK254='Krav etter opplæringslova'!$B$31,BK254='Krav etter opplæringslova'!$B$34)</f>
        <v>0</v>
      </c>
      <c r="BM254" s="84" t="str">
        <f t="shared" si="195"/>
        <v>-</v>
      </c>
      <c r="BN254" s="84">
        <f t="shared" si="196"/>
        <v>30</v>
      </c>
      <c r="BO254" s="78">
        <f t="shared" si="197"/>
        <v>30</v>
      </c>
      <c r="BP254" s="78" t="str">
        <f t="shared" si="198"/>
        <v>Ja, 30 studiepoeng</v>
      </c>
      <c r="BQ254" s="84" t="str">
        <f t="shared" si="199"/>
        <v>Ja, 30 studiepoeng</v>
      </c>
      <c r="BR254" s="101" t="str">
        <f t="shared" si="200"/>
        <v>-</v>
      </c>
      <c r="BS254" s="142"/>
      <c r="BT254" s="82" t="str">
        <f>CONCATENATE("Studiepoeng relevant for: ",'Undervisning i fag med krav'!BS254)</f>
        <v xml:space="preserve">Studiepoeng relevant for: </v>
      </c>
      <c r="BU254" s="82" t="str">
        <f>IF('Undervisning i fag med krav'!BS254=0,"-",BT254)</f>
        <v>-</v>
      </c>
      <c r="BV254" s="136"/>
      <c r="BW254" s="84" t="b">
        <f>OR(BV254='Krav etter opplæringslova'!$B$27,BV254='Krav etter opplæringslova'!$B$30,BV254='Krav etter opplæringslova'!$B$31,BV254='Krav etter opplæringslova'!$B$34)</f>
        <v>0</v>
      </c>
      <c r="BX254" s="84" t="str">
        <f t="shared" si="201"/>
        <v>-</v>
      </c>
      <c r="BY254" s="84">
        <f t="shared" si="202"/>
        <v>30</v>
      </c>
      <c r="BZ254" s="78">
        <f t="shared" si="203"/>
        <v>30</v>
      </c>
      <c r="CA254" s="78" t="str">
        <f t="shared" si="204"/>
        <v>Ja, 30 studiepoeng</v>
      </c>
      <c r="CB254" s="84" t="str">
        <f t="shared" si="205"/>
        <v>Ja, 30 studiepoeng</v>
      </c>
      <c r="CC254" s="101" t="str">
        <f t="shared" si="206"/>
        <v>-</v>
      </c>
      <c r="CD254" s="142"/>
      <c r="CE254" s="82" t="str">
        <f>CONCATENATE("Studiepoeng relevant for: ",'Undervisning i fag med krav'!CD254)</f>
        <v xml:space="preserve">Studiepoeng relevant for: </v>
      </c>
      <c r="CF254" s="82" t="str">
        <f>IF('Undervisning i fag med krav'!CD254=0,"-",CE254)</f>
        <v>-</v>
      </c>
      <c r="CG254" s="136"/>
      <c r="CH254" s="84" t="b">
        <f>OR(CG254='Krav etter opplæringslova'!$B$27,CG254='Krav etter opplæringslova'!$B$30,CG254='Krav etter opplæringslova'!$B$31,CG254='Krav etter opplæringslova'!$B$34)</f>
        <v>0</v>
      </c>
      <c r="CI254" s="84" t="str">
        <f t="shared" si="207"/>
        <v>-</v>
      </c>
      <c r="CJ254" s="84">
        <f t="shared" si="208"/>
        <v>30</v>
      </c>
      <c r="CK254" s="78">
        <f t="shared" si="209"/>
        <v>30</v>
      </c>
      <c r="CL254" s="78" t="str">
        <f t="shared" si="210"/>
        <v>Ja, 30 studiepoeng</v>
      </c>
      <c r="CM254" s="84" t="str">
        <f t="shared" si="211"/>
        <v>Ja, 30 studiepoeng</v>
      </c>
      <c r="CN254" s="106" t="str">
        <f t="shared" si="212"/>
        <v>-</v>
      </c>
      <c r="CO254" s="44"/>
      <c r="CP254" s="45"/>
    </row>
    <row r="255" spans="1:94" s="51" customFormat="1" ht="28.5" x14ac:dyDescent="0.2">
      <c r="A255" s="49">
        <f>'Formell utdanning'!A255</f>
        <v>0</v>
      </c>
      <c r="B255" s="50">
        <f>'Formell utdanning'!B255</f>
        <v>0</v>
      </c>
      <c r="C255" s="94" t="str">
        <f t="shared" si="213"/>
        <v>-</v>
      </c>
      <c r="D255" s="95" t="str">
        <f t="shared" si="214"/>
        <v>-</v>
      </c>
      <c r="E255" s="133"/>
      <c r="F255" s="55" t="str">
        <f>CONCATENATE("Studiepoeng relevant for: ",'Undervisning i fag med krav'!E255)</f>
        <v xml:space="preserve">Studiepoeng relevant for: </v>
      </c>
      <c r="G255" s="82" t="str">
        <f>IF('Undervisning i fag med krav'!E255=0,"-",F255)</f>
        <v>-</v>
      </c>
      <c r="H255" s="136"/>
      <c r="I255" s="84" t="b">
        <f>OR(H255='Krav etter opplæringslova'!$B$27,H255='Krav etter opplæringslova'!$B$30,H255='Krav etter opplæringslova'!$B$31,H255='Krav etter opplæringslova'!$B$34)</f>
        <v>0</v>
      </c>
      <c r="J255" s="84" t="str">
        <f t="shared" si="215"/>
        <v>-</v>
      </c>
      <c r="K255" s="84">
        <f t="shared" si="216"/>
        <v>30</v>
      </c>
      <c r="L255" s="78">
        <f t="shared" si="217"/>
        <v>30</v>
      </c>
      <c r="M255" s="78" t="str">
        <f t="shared" si="170"/>
        <v>Ja, 30 studiepoeng</v>
      </c>
      <c r="N255" s="84" t="str">
        <f t="shared" si="218"/>
        <v>Ja, 30 studiepoeng</v>
      </c>
      <c r="O255" s="99" t="str">
        <f t="shared" si="219"/>
        <v>-</v>
      </c>
      <c r="P255" s="139"/>
      <c r="Q255" s="82" t="str">
        <f>CONCATENATE("Studiepoeng relevant for: ",'Undervisning i fag med krav'!P255)</f>
        <v xml:space="preserve">Studiepoeng relevant for: </v>
      </c>
      <c r="R255" s="82" t="str">
        <f>IF('Undervisning i fag med krav'!P255=0,"-",Q255)</f>
        <v>-</v>
      </c>
      <c r="S255" s="136"/>
      <c r="T255" s="84" t="b">
        <f>OR(S255='Krav etter opplæringslova'!$B$27,S255='Krav etter opplæringslova'!$B$30,S255='Krav etter opplæringslova'!$B$31,S255='Krav etter opplæringslova'!$B$34)</f>
        <v>0</v>
      </c>
      <c r="U255" s="84" t="str">
        <f t="shared" si="171"/>
        <v>-</v>
      </c>
      <c r="V255" s="84">
        <f t="shared" si="172"/>
        <v>30</v>
      </c>
      <c r="W255" s="78">
        <f t="shared" si="173"/>
        <v>30</v>
      </c>
      <c r="X255" s="78" t="str">
        <f t="shared" si="174"/>
        <v>Ja, 30 studiepoeng</v>
      </c>
      <c r="Y255" s="84" t="str">
        <f t="shared" si="175"/>
        <v>Ja, 30 studiepoeng</v>
      </c>
      <c r="Z255" s="99" t="str">
        <f t="shared" si="176"/>
        <v>-</v>
      </c>
      <c r="AA255" s="142"/>
      <c r="AB255" s="82" t="str">
        <f>CONCATENATE("Studiepoeng relevant for: ",'Undervisning i fag med krav'!AA255)</f>
        <v xml:space="preserve">Studiepoeng relevant for: </v>
      </c>
      <c r="AC255" s="82" t="str">
        <f>IF('Undervisning i fag med krav'!AA255=0,"-",AB255)</f>
        <v>-</v>
      </c>
      <c r="AD255" s="136"/>
      <c r="AE255" s="84" t="b">
        <f>OR(AD255='Krav etter opplæringslova'!$B$27,AD255='Krav etter opplæringslova'!$B$30,AD255='Krav etter opplæringslova'!$B$31,AD255='Krav etter opplæringslova'!$B$34)</f>
        <v>0</v>
      </c>
      <c r="AF255" s="84" t="str">
        <f t="shared" si="177"/>
        <v>-</v>
      </c>
      <c r="AG255" s="84">
        <f t="shared" si="178"/>
        <v>30</v>
      </c>
      <c r="AH255" s="78">
        <f t="shared" si="179"/>
        <v>30</v>
      </c>
      <c r="AI255" s="78" t="str">
        <f t="shared" si="180"/>
        <v>Ja, 30 studiepoeng</v>
      </c>
      <c r="AJ255" s="84" t="str">
        <f t="shared" si="181"/>
        <v>Ja, 30 studiepoeng</v>
      </c>
      <c r="AK255" s="99" t="str">
        <f t="shared" si="182"/>
        <v>-</v>
      </c>
      <c r="AL255" s="139"/>
      <c r="AM255" s="82" t="str">
        <f>CONCATENATE("Studiepoeng relevant for: ",'Undervisning i fag med krav'!AL255)</f>
        <v xml:space="preserve">Studiepoeng relevant for: </v>
      </c>
      <c r="AN255" s="82" t="str">
        <f>IF('Undervisning i fag med krav'!AL255=0,"-",AM255)</f>
        <v>-</v>
      </c>
      <c r="AO255" s="136"/>
      <c r="AP255" s="84" t="b">
        <f>OR(AO255='Krav etter opplæringslova'!$B$27,AO255='Krav etter opplæringslova'!$B$30,AO255='Krav etter opplæringslova'!$B$31,AO255='Krav etter opplæringslova'!$B$34)</f>
        <v>0</v>
      </c>
      <c r="AQ255" s="84" t="str">
        <f t="shared" si="183"/>
        <v>-</v>
      </c>
      <c r="AR255" s="84">
        <f t="shared" si="184"/>
        <v>30</v>
      </c>
      <c r="AS255" s="78">
        <f t="shared" si="185"/>
        <v>30</v>
      </c>
      <c r="AT255" s="78" t="str">
        <f t="shared" si="186"/>
        <v>Ja, 30 studiepoeng</v>
      </c>
      <c r="AU255" s="84" t="str">
        <f t="shared" si="187"/>
        <v>Ja, 30 studiepoeng</v>
      </c>
      <c r="AV255" s="99" t="str">
        <f t="shared" si="188"/>
        <v>-</v>
      </c>
      <c r="AW255" s="142"/>
      <c r="AX255" s="82" t="str">
        <f>CONCATENATE("Studiepoeng relevant for: ",'Undervisning i fag med krav'!AW255)</f>
        <v xml:space="preserve">Studiepoeng relevant for: </v>
      </c>
      <c r="AY255" s="82" t="str">
        <f>IF('Undervisning i fag med krav'!AW255=0,"-",AX255)</f>
        <v>-</v>
      </c>
      <c r="AZ255" s="136"/>
      <c r="BA255" s="84" t="b">
        <f>OR(AZ255='Krav etter opplæringslova'!$B$27,AZ255='Krav etter opplæringslova'!$B$30,AZ255='Krav etter opplæringslova'!$B$31,AZ255='Krav etter opplæringslova'!$B$34)</f>
        <v>0</v>
      </c>
      <c r="BB255" s="84" t="str">
        <f t="shared" si="189"/>
        <v>-</v>
      </c>
      <c r="BC255" s="84">
        <f t="shared" si="190"/>
        <v>30</v>
      </c>
      <c r="BD255" s="78">
        <f t="shared" si="191"/>
        <v>30</v>
      </c>
      <c r="BE255" s="78" t="str">
        <f t="shared" si="192"/>
        <v>Ja, 30 studiepoeng</v>
      </c>
      <c r="BF255" s="84" t="str">
        <f t="shared" si="193"/>
        <v>Ja, 30 studiepoeng</v>
      </c>
      <c r="BG255" s="99" t="str">
        <f t="shared" si="194"/>
        <v>-</v>
      </c>
      <c r="BH255" s="139"/>
      <c r="BI255" s="82" t="str">
        <f>CONCATENATE("Studiepoeng relevant for: ",'Undervisning i fag med krav'!BH255)</f>
        <v xml:space="preserve">Studiepoeng relevant for: </v>
      </c>
      <c r="BJ255" s="82" t="str">
        <f>IF('Undervisning i fag med krav'!BH255=0,"-",BI255)</f>
        <v>-</v>
      </c>
      <c r="BK255" s="136"/>
      <c r="BL255" s="84" t="b">
        <f>OR(BK255='Krav etter opplæringslova'!$B$27,BK255='Krav etter opplæringslova'!$B$30,BK255='Krav etter opplæringslova'!$B$31,BK255='Krav etter opplæringslova'!$B$34)</f>
        <v>0</v>
      </c>
      <c r="BM255" s="84" t="str">
        <f t="shared" si="195"/>
        <v>-</v>
      </c>
      <c r="BN255" s="84">
        <f t="shared" si="196"/>
        <v>30</v>
      </c>
      <c r="BO255" s="78">
        <f t="shared" si="197"/>
        <v>30</v>
      </c>
      <c r="BP255" s="78" t="str">
        <f t="shared" si="198"/>
        <v>Ja, 30 studiepoeng</v>
      </c>
      <c r="BQ255" s="84" t="str">
        <f t="shared" si="199"/>
        <v>Ja, 30 studiepoeng</v>
      </c>
      <c r="BR255" s="101" t="str">
        <f t="shared" si="200"/>
        <v>-</v>
      </c>
      <c r="BS255" s="142"/>
      <c r="BT255" s="82" t="str">
        <f>CONCATENATE("Studiepoeng relevant for: ",'Undervisning i fag med krav'!BS255)</f>
        <v xml:space="preserve">Studiepoeng relevant for: </v>
      </c>
      <c r="BU255" s="82" t="str">
        <f>IF('Undervisning i fag med krav'!BS255=0,"-",BT255)</f>
        <v>-</v>
      </c>
      <c r="BV255" s="136"/>
      <c r="BW255" s="84" t="b">
        <f>OR(BV255='Krav etter opplæringslova'!$B$27,BV255='Krav etter opplæringslova'!$B$30,BV255='Krav etter opplæringslova'!$B$31,BV255='Krav etter opplæringslova'!$B$34)</f>
        <v>0</v>
      </c>
      <c r="BX255" s="84" t="str">
        <f t="shared" si="201"/>
        <v>-</v>
      </c>
      <c r="BY255" s="84">
        <f t="shared" si="202"/>
        <v>30</v>
      </c>
      <c r="BZ255" s="78">
        <f t="shared" si="203"/>
        <v>30</v>
      </c>
      <c r="CA255" s="78" t="str">
        <f t="shared" si="204"/>
        <v>Ja, 30 studiepoeng</v>
      </c>
      <c r="CB255" s="84" t="str">
        <f t="shared" si="205"/>
        <v>Ja, 30 studiepoeng</v>
      </c>
      <c r="CC255" s="101" t="str">
        <f t="shared" si="206"/>
        <v>-</v>
      </c>
      <c r="CD255" s="142"/>
      <c r="CE255" s="82" t="str">
        <f>CONCATENATE("Studiepoeng relevant for: ",'Undervisning i fag med krav'!CD255)</f>
        <v xml:space="preserve">Studiepoeng relevant for: </v>
      </c>
      <c r="CF255" s="82" t="str">
        <f>IF('Undervisning i fag med krav'!CD255=0,"-",CE255)</f>
        <v>-</v>
      </c>
      <c r="CG255" s="136"/>
      <c r="CH255" s="84" t="b">
        <f>OR(CG255='Krav etter opplæringslova'!$B$27,CG255='Krav etter opplæringslova'!$B$30,CG255='Krav etter opplæringslova'!$B$31,CG255='Krav etter opplæringslova'!$B$34)</f>
        <v>0</v>
      </c>
      <c r="CI255" s="84" t="str">
        <f t="shared" si="207"/>
        <v>-</v>
      </c>
      <c r="CJ255" s="84">
        <f t="shared" si="208"/>
        <v>30</v>
      </c>
      <c r="CK255" s="78">
        <f t="shared" si="209"/>
        <v>30</v>
      </c>
      <c r="CL255" s="78" t="str">
        <f t="shared" si="210"/>
        <v>Ja, 30 studiepoeng</v>
      </c>
      <c r="CM255" s="84" t="str">
        <f t="shared" si="211"/>
        <v>Ja, 30 studiepoeng</v>
      </c>
      <c r="CN255" s="106" t="str">
        <f t="shared" si="212"/>
        <v>-</v>
      </c>
      <c r="CO255" s="44"/>
      <c r="CP255" s="45"/>
    </row>
    <row r="256" spans="1:94" s="51" customFormat="1" ht="28.5" x14ac:dyDescent="0.2">
      <c r="A256" s="49">
        <f>'Formell utdanning'!A256</f>
        <v>0</v>
      </c>
      <c r="B256" s="50">
        <f>'Formell utdanning'!B256</f>
        <v>0</v>
      </c>
      <c r="C256" s="94" t="str">
        <f t="shared" si="213"/>
        <v>-</v>
      </c>
      <c r="D256" s="95" t="str">
        <f t="shared" si="214"/>
        <v>-</v>
      </c>
      <c r="E256" s="133"/>
      <c r="F256" s="55" t="str">
        <f>CONCATENATE("Studiepoeng relevant for: ",'Undervisning i fag med krav'!E256)</f>
        <v xml:space="preserve">Studiepoeng relevant for: </v>
      </c>
      <c r="G256" s="82" t="str">
        <f>IF('Undervisning i fag med krav'!E256=0,"-",F256)</f>
        <v>-</v>
      </c>
      <c r="H256" s="136"/>
      <c r="I256" s="84" t="b">
        <f>OR(H256='Krav etter opplæringslova'!$B$27,H256='Krav etter opplæringslova'!$B$30,H256='Krav etter opplæringslova'!$B$31,H256='Krav etter opplæringslova'!$B$34)</f>
        <v>0</v>
      </c>
      <c r="J256" s="84" t="str">
        <f t="shared" si="215"/>
        <v>-</v>
      </c>
      <c r="K256" s="84">
        <f t="shared" si="216"/>
        <v>30</v>
      </c>
      <c r="L256" s="78">
        <f t="shared" si="217"/>
        <v>30</v>
      </c>
      <c r="M256" s="78" t="str">
        <f t="shared" si="170"/>
        <v>Ja, 30 studiepoeng</v>
      </c>
      <c r="N256" s="84" t="str">
        <f t="shared" si="218"/>
        <v>Ja, 30 studiepoeng</v>
      </c>
      <c r="O256" s="99" t="str">
        <f t="shared" si="219"/>
        <v>-</v>
      </c>
      <c r="P256" s="139"/>
      <c r="Q256" s="82" t="str">
        <f>CONCATENATE("Studiepoeng relevant for: ",'Undervisning i fag med krav'!P256)</f>
        <v xml:space="preserve">Studiepoeng relevant for: </v>
      </c>
      <c r="R256" s="82" t="str">
        <f>IF('Undervisning i fag med krav'!P256=0,"-",Q256)</f>
        <v>-</v>
      </c>
      <c r="S256" s="136"/>
      <c r="T256" s="84" t="b">
        <f>OR(S256='Krav etter opplæringslova'!$B$27,S256='Krav etter opplæringslova'!$B$30,S256='Krav etter opplæringslova'!$B$31,S256='Krav etter opplæringslova'!$B$34)</f>
        <v>0</v>
      </c>
      <c r="U256" s="84" t="str">
        <f t="shared" si="171"/>
        <v>-</v>
      </c>
      <c r="V256" s="84">
        <f t="shared" si="172"/>
        <v>30</v>
      </c>
      <c r="W256" s="78">
        <f t="shared" si="173"/>
        <v>30</v>
      </c>
      <c r="X256" s="78" t="str">
        <f t="shared" si="174"/>
        <v>Ja, 30 studiepoeng</v>
      </c>
      <c r="Y256" s="84" t="str">
        <f t="shared" si="175"/>
        <v>Ja, 30 studiepoeng</v>
      </c>
      <c r="Z256" s="99" t="str">
        <f t="shared" si="176"/>
        <v>-</v>
      </c>
      <c r="AA256" s="142"/>
      <c r="AB256" s="82" t="str">
        <f>CONCATENATE("Studiepoeng relevant for: ",'Undervisning i fag med krav'!AA256)</f>
        <v xml:space="preserve">Studiepoeng relevant for: </v>
      </c>
      <c r="AC256" s="82" t="str">
        <f>IF('Undervisning i fag med krav'!AA256=0,"-",AB256)</f>
        <v>-</v>
      </c>
      <c r="AD256" s="136"/>
      <c r="AE256" s="84" t="b">
        <f>OR(AD256='Krav etter opplæringslova'!$B$27,AD256='Krav etter opplæringslova'!$B$30,AD256='Krav etter opplæringslova'!$B$31,AD256='Krav etter opplæringslova'!$B$34)</f>
        <v>0</v>
      </c>
      <c r="AF256" s="84" t="str">
        <f t="shared" si="177"/>
        <v>-</v>
      </c>
      <c r="AG256" s="84">
        <f t="shared" si="178"/>
        <v>30</v>
      </c>
      <c r="AH256" s="78">
        <f t="shared" si="179"/>
        <v>30</v>
      </c>
      <c r="AI256" s="78" t="str">
        <f t="shared" si="180"/>
        <v>Ja, 30 studiepoeng</v>
      </c>
      <c r="AJ256" s="84" t="str">
        <f t="shared" si="181"/>
        <v>Ja, 30 studiepoeng</v>
      </c>
      <c r="AK256" s="99" t="str">
        <f t="shared" si="182"/>
        <v>-</v>
      </c>
      <c r="AL256" s="139"/>
      <c r="AM256" s="82" t="str">
        <f>CONCATENATE("Studiepoeng relevant for: ",'Undervisning i fag med krav'!AL256)</f>
        <v xml:space="preserve">Studiepoeng relevant for: </v>
      </c>
      <c r="AN256" s="82" t="str">
        <f>IF('Undervisning i fag med krav'!AL256=0,"-",AM256)</f>
        <v>-</v>
      </c>
      <c r="AO256" s="136"/>
      <c r="AP256" s="84" t="b">
        <f>OR(AO256='Krav etter opplæringslova'!$B$27,AO256='Krav etter opplæringslova'!$B$30,AO256='Krav etter opplæringslova'!$B$31,AO256='Krav etter opplæringslova'!$B$34)</f>
        <v>0</v>
      </c>
      <c r="AQ256" s="84" t="str">
        <f t="shared" si="183"/>
        <v>-</v>
      </c>
      <c r="AR256" s="84">
        <f t="shared" si="184"/>
        <v>30</v>
      </c>
      <c r="AS256" s="78">
        <f t="shared" si="185"/>
        <v>30</v>
      </c>
      <c r="AT256" s="78" t="str">
        <f t="shared" si="186"/>
        <v>Ja, 30 studiepoeng</v>
      </c>
      <c r="AU256" s="84" t="str">
        <f t="shared" si="187"/>
        <v>Ja, 30 studiepoeng</v>
      </c>
      <c r="AV256" s="99" t="str">
        <f t="shared" si="188"/>
        <v>-</v>
      </c>
      <c r="AW256" s="142"/>
      <c r="AX256" s="82" t="str">
        <f>CONCATENATE("Studiepoeng relevant for: ",'Undervisning i fag med krav'!AW256)</f>
        <v xml:space="preserve">Studiepoeng relevant for: </v>
      </c>
      <c r="AY256" s="82" t="str">
        <f>IF('Undervisning i fag med krav'!AW256=0,"-",AX256)</f>
        <v>-</v>
      </c>
      <c r="AZ256" s="136"/>
      <c r="BA256" s="84" t="b">
        <f>OR(AZ256='Krav etter opplæringslova'!$B$27,AZ256='Krav etter opplæringslova'!$B$30,AZ256='Krav etter opplæringslova'!$B$31,AZ256='Krav etter opplæringslova'!$B$34)</f>
        <v>0</v>
      </c>
      <c r="BB256" s="84" t="str">
        <f t="shared" si="189"/>
        <v>-</v>
      </c>
      <c r="BC256" s="84">
        <f t="shared" si="190"/>
        <v>30</v>
      </c>
      <c r="BD256" s="78">
        <f t="shared" si="191"/>
        <v>30</v>
      </c>
      <c r="BE256" s="78" t="str">
        <f t="shared" si="192"/>
        <v>Ja, 30 studiepoeng</v>
      </c>
      <c r="BF256" s="84" t="str">
        <f t="shared" si="193"/>
        <v>Ja, 30 studiepoeng</v>
      </c>
      <c r="BG256" s="99" t="str">
        <f t="shared" si="194"/>
        <v>-</v>
      </c>
      <c r="BH256" s="139"/>
      <c r="BI256" s="82" t="str">
        <f>CONCATENATE("Studiepoeng relevant for: ",'Undervisning i fag med krav'!BH256)</f>
        <v xml:space="preserve">Studiepoeng relevant for: </v>
      </c>
      <c r="BJ256" s="82" t="str">
        <f>IF('Undervisning i fag med krav'!BH256=0,"-",BI256)</f>
        <v>-</v>
      </c>
      <c r="BK256" s="136"/>
      <c r="BL256" s="84" t="b">
        <f>OR(BK256='Krav etter opplæringslova'!$B$27,BK256='Krav etter opplæringslova'!$B$30,BK256='Krav etter opplæringslova'!$B$31,BK256='Krav etter opplæringslova'!$B$34)</f>
        <v>0</v>
      </c>
      <c r="BM256" s="84" t="str">
        <f t="shared" si="195"/>
        <v>-</v>
      </c>
      <c r="BN256" s="84">
        <f t="shared" si="196"/>
        <v>30</v>
      </c>
      <c r="BO256" s="78">
        <f t="shared" si="197"/>
        <v>30</v>
      </c>
      <c r="BP256" s="78" t="str">
        <f t="shared" si="198"/>
        <v>Ja, 30 studiepoeng</v>
      </c>
      <c r="BQ256" s="84" t="str">
        <f t="shared" si="199"/>
        <v>Ja, 30 studiepoeng</v>
      </c>
      <c r="BR256" s="101" t="str">
        <f t="shared" si="200"/>
        <v>-</v>
      </c>
      <c r="BS256" s="142"/>
      <c r="BT256" s="82" t="str">
        <f>CONCATENATE("Studiepoeng relevant for: ",'Undervisning i fag med krav'!BS256)</f>
        <v xml:space="preserve">Studiepoeng relevant for: </v>
      </c>
      <c r="BU256" s="82" t="str">
        <f>IF('Undervisning i fag med krav'!BS256=0,"-",BT256)</f>
        <v>-</v>
      </c>
      <c r="BV256" s="136"/>
      <c r="BW256" s="84" t="b">
        <f>OR(BV256='Krav etter opplæringslova'!$B$27,BV256='Krav etter opplæringslova'!$B$30,BV256='Krav etter opplæringslova'!$B$31,BV256='Krav etter opplæringslova'!$B$34)</f>
        <v>0</v>
      </c>
      <c r="BX256" s="84" t="str">
        <f t="shared" si="201"/>
        <v>-</v>
      </c>
      <c r="BY256" s="84">
        <f t="shared" si="202"/>
        <v>30</v>
      </c>
      <c r="BZ256" s="78">
        <f t="shared" si="203"/>
        <v>30</v>
      </c>
      <c r="CA256" s="78" t="str">
        <f t="shared" si="204"/>
        <v>Ja, 30 studiepoeng</v>
      </c>
      <c r="CB256" s="84" t="str">
        <f t="shared" si="205"/>
        <v>Ja, 30 studiepoeng</v>
      </c>
      <c r="CC256" s="101" t="str">
        <f t="shared" si="206"/>
        <v>-</v>
      </c>
      <c r="CD256" s="142"/>
      <c r="CE256" s="82" t="str">
        <f>CONCATENATE("Studiepoeng relevant for: ",'Undervisning i fag med krav'!CD256)</f>
        <v xml:space="preserve">Studiepoeng relevant for: </v>
      </c>
      <c r="CF256" s="82" t="str">
        <f>IF('Undervisning i fag med krav'!CD256=0,"-",CE256)</f>
        <v>-</v>
      </c>
      <c r="CG256" s="136"/>
      <c r="CH256" s="84" t="b">
        <f>OR(CG256='Krav etter opplæringslova'!$B$27,CG256='Krav etter opplæringslova'!$B$30,CG256='Krav etter opplæringslova'!$B$31,CG256='Krav etter opplæringslova'!$B$34)</f>
        <v>0</v>
      </c>
      <c r="CI256" s="84" t="str">
        <f t="shared" si="207"/>
        <v>-</v>
      </c>
      <c r="CJ256" s="84">
        <f t="shared" si="208"/>
        <v>30</v>
      </c>
      <c r="CK256" s="78">
        <f t="shared" si="209"/>
        <v>30</v>
      </c>
      <c r="CL256" s="78" t="str">
        <f t="shared" si="210"/>
        <v>Ja, 30 studiepoeng</v>
      </c>
      <c r="CM256" s="84" t="str">
        <f t="shared" si="211"/>
        <v>Ja, 30 studiepoeng</v>
      </c>
      <c r="CN256" s="106" t="str">
        <f t="shared" si="212"/>
        <v>-</v>
      </c>
      <c r="CO256" s="44"/>
      <c r="CP256" s="45"/>
    </row>
    <row r="257" spans="1:94" s="51" customFormat="1" ht="28.5" x14ac:dyDescent="0.2">
      <c r="A257" s="49">
        <f>'Formell utdanning'!A257</f>
        <v>0</v>
      </c>
      <c r="B257" s="50">
        <f>'Formell utdanning'!B257</f>
        <v>0</v>
      </c>
      <c r="C257" s="94" t="str">
        <f t="shared" si="213"/>
        <v>-</v>
      </c>
      <c r="D257" s="95" t="str">
        <f t="shared" si="214"/>
        <v>-</v>
      </c>
      <c r="E257" s="133"/>
      <c r="F257" s="55" t="str">
        <f>CONCATENATE("Studiepoeng relevant for: ",'Undervisning i fag med krav'!E257)</f>
        <v xml:space="preserve">Studiepoeng relevant for: </v>
      </c>
      <c r="G257" s="82" t="str">
        <f>IF('Undervisning i fag med krav'!E257=0,"-",F257)</f>
        <v>-</v>
      </c>
      <c r="H257" s="136"/>
      <c r="I257" s="84" t="b">
        <f>OR(H257='Krav etter opplæringslova'!$B$27,H257='Krav etter opplæringslova'!$B$30,H257='Krav etter opplæringslova'!$B$31,H257='Krav etter opplæringslova'!$B$34)</f>
        <v>0</v>
      </c>
      <c r="J257" s="84" t="str">
        <f t="shared" si="215"/>
        <v>-</v>
      </c>
      <c r="K257" s="84">
        <f t="shared" si="216"/>
        <v>30</v>
      </c>
      <c r="L257" s="78">
        <f t="shared" si="217"/>
        <v>30</v>
      </c>
      <c r="M257" s="78" t="str">
        <f t="shared" si="170"/>
        <v>Ja, 30 studiepoeng</v>
      </c>
      <c r="N257" s="84" t="str">
        <f t="shared" si="218"/>
        <v>Ja, 30 studiepoeng</v>
      </c>
      <c r="O257" s="99" t="str">
        <f t="shared" si="219"/>
        <v>-</v>
      </c>
      <c r="P257" s="139"/>
      <c r="Q257" s="82" t="str">
        <f>CONCATENATE("Studiepoeng relevant for: ",'Undervisning i fag med krav'!P257)</f>
        <v xml:space="preserve">Studiepoeng relevant for: </v>
      </c>
      <c r="R257" s="82" t="str">
        <f>IF('Undervisning i fag med krav'!P257=0,"-",Q257)</f>
        <v>-</v>
      </c>
      <c r="S257" s="136"/>
      <c r="T257" s="84" t="b">
        <f>OR(S257='Krav etter opplæringslova'!$B$27,S257='Krav etter opplæringslova'!$B$30,S257='Krav etter opplæringslova'!$B$31,S257='Krav etter opplæringslova'!$B$34)</f>
        <v>0</v>
      </c>
      <c r="U257" s="84" t="str">
        <f t="shared" si="171"/>
        <v>-</v>
      </c>
      <c r="V257" s="84">
        <f t="shared" si="172"/>
        <v>30</v>
      </c>
      <c r="W257" s="78">
        <f t="shared" si="173"/>
        <v>30</v>
      </c>
      <c r="X257" s="78" t="str">
        <f t="shared" si="174"/>
        <v>Ja, 30 studiepoeng</v>
      </c>
      <c r="Y257" s="84" t="str">
        <f t="shared" si="175"/>
        <v>Ja, 30 studiepoeng</v>
      </c>
      <c r="Z257" s="99" t="str">
        <f t="shared" si="176"/>
        <v>-</v>
      </c>
      <c r="AA257" s="142"/>
      <c r="AB257" s="82" t="str">
        <f>CONCATENATE("Studiepoeng relevant for: ",'Undervisning i fag med krav'!AA257)</f>
        <v xml:space="preserve">Studiepoeng relevant for: </v>
      </c>
      <c r="AC257" s="82" t="str">
        <f>IF('Undervisning i fag med krav'!AA257=0,"-",AB257)</f>
        <v>-</v>
      </c>
      <c r="AD257" s="136"/>
      <c r="AE257" s="84" t="b">
        <f>OR(AD257='Krav etter opplæringslova'!$B$27,AD257='Krav etter opplæringslova'!$B$30,AD257='Krav etter opplæringslova'!$B$31,AD257='Krav etter opplæringslova'!$B$34)</f>
        <v>0</v>
      </c>
      <c r="AF257" s="84" t="str">
        <f t="shared" si="177"/>
        <v>-</v>
      </c>
      <c r="AG257" s="84">
        <f t="shared" si="178"/>
        <v>30</v>
      </c>
      <c r="AH257" s="78">
        <f t="shared" si="179"/>
        <v>30</v>
      </c>
      <c r="AI257" s="78" t="str">
        <f t="shared" si="180"/>
        <v>Ja, 30 studiepoeng</v>
      </c>
      <c r="AJ257" s="84" t="str">
        <f t="shared" si="181"/>
        <v>Ja, 30 studiepoeng</v>
      </c>
      <c r="AK257" s="99" t="str">
        <f t="shared" si="182"/>
        <v>-</v>
      </c>
      <c r="AL257" s="139"/>
      <c r="AM257" s="82" t="str">
        <f>CONCATENATE("Studiepoeng relevant for: ",'Undervisning i fag med krav'!AL257)</f>
        <v xml:space="preserve">Studiepoeng relevant for: </v>
      </c>
      <c r="AN257" s="82" t="str">
        <f>IF('Undervisning i fag med krav'!AL257=0,"-",AM257)</f>
        <v>-</v>
      </c>
      <c r="AO257" s="136"/>
      <c r="AP257" s="84" t="b">
        <f>OR(AO257='Krav etter opplæringslova'!$B$27,AO257='Krav etter opplæringslova'!$B$30,AO257='Krav etter opplæringslova'!$B$31,AO257='Krav etter opplæringslova'!$B$34)</f>
        <v>0</v>
      </c>
      <c r="AQ257" s="84" t="str">
        <f t="shared" si="183"/>
        <v>-</v>
      </c>
      <c r="AR257" s="84">
        <f t="shared" si="184"/>
        <v>30</v>
      </c>
      <c r="AS257" s="78">
        <f t="shared" si="185"/>
        <v>30</v>
      </c>
      <c r="AT257" s="78" t="str">
        <f t="shared" si="186"/>
        <v>Ja, 30 studiepoeng</v>
      </c>
      <c r="AU257" s="84" t="str">
        <f t="shared" si="187"/>
        <v>Ja, 30 studiepoeng</v>
      </c>
      <c r="AV257" s="99" t="str">
        <f t="shared" si="188"/>
        <v>-</v>
      </c>
      <c r="AW257" s="142"/>
      <c r="AX257" s="82" t="str">
        <f>CONCATENATE("Studiepoeng relevant for: ",'Undervisning i fag med krav'!AW257)</f>
        <v xml:space="preserve">Studiepoeng relevant for: </v>
      </c>
      <c r="AY257" s="82" t="str">
        <f>IF('Undervisning i fag med krav'!AW257=0,"-",AX257)</f>
        <v>-</v>
      </c>
      <c r="AZ257" s="136"/>
      <c r="BA257" s="84" t="b">
        <f>OR(AZ257='Krav etter opplæringslova'!$B$27,AZ257='Krav etter opplæringslova'!$B$30,AZ257='Krav etter opplæringslova'!$B$31,AZ257='Krav etter opplæringslova'!$B$34)</f>
        <v>0</v>
      </c>
      <c r="BB257" s="84" t="str">
        <f t="shared" si="189"/>
        <v>-</v>
      </c>
      <c r="BC257" s="84">
        <f t="shared" si="190"/>
        <v>30</v>
      </c>
      <c r="BD257" s="78">
        <f t="shared" si="191"/>
        <v>30</v>
      </c>
      <c r="BE257" s="78" t="str">
        <f t="shared" si="192"/>
        <v>Ja, 30 studiepoeng</v>
      </c>
      <c r="BF257" s="84" t="str">
        <f t="shared" si="193"/>
        <v>Ja, 30 studiepoeng</v>
      </c>
      <c r="BG257" s="99" t="str">
        <f t="shared" si="194"/>
        <v>-</v>
      </c>
      <c r="BH257" s="139"/>
      <c r="BI257" s="82" t="str">
        <f>CONCATENATE("Studiepoeng relevant for: ",'Undervisning i fag med krav'!BH257)</f>
        <v xml:space="preserve">Studiepoeng relevant for: </v>
      </c>
      <c r="BJ257" s="82" t="str">
        <f>IF('Undervisning i fag med krav'!BH257=0,"-",BI257)</f>
        <v>-</v>
      </c>
      <c r="BK257" s="136"/>
      <c r="BL257" s="84" t="b">
        <f>OR(BK257='Krav etter opplæringslova'!$B$27,BK257='Krav etter opplæringslova'!$B$30,BK257='Krav etter opplæringslova'!$B$31,BK257='Krav etter opplæringslova'!$B$34)</f>
        <v>0</v>
      </c>
      <c r="BM257" s="84" t="str">
        <f t="shared" si="195"/>
        <v>-</v>
      </c>
      <c r="BN257" s="84">
        <f t="shared" si="196"/>
        <v>30</v>
      </c>
      <c r="BO257" s="78">
        <f t="shared" si="197"/>
        <v>30</v>
      </c>
      <c r="BP257" s="78" t="str">
        <f t="shared" si="198"/>
        <v>Ja, 30 studiepoeng</v>
      </c>
      <c r="BQ257" s="84" t="str">
        <f t="shared" si="199"/>
        <v>Ja, 30 studiepoeng</v>
      </c>
      <c r="BR257" s="101" t="str">
        <f t="shared" si="200"/>
        <v>-</v>
      </c>
      <c r="BS257" s="142"/>
      <c r="BT257" s="82" t="str">
        <f>CONCATENATE("Studiepoeng relevant for: ",'Undervisning i fag med krav'!BS257)</f>
        <v xml:space="preserve">Studiepoeng relevant for: </v>
      </c>
      <c r="BU257" s="82" t="str">
        <f>IF('Undervisning i fag med krav'!BS257=0,"-",BT257)</f>
        <v>-</v>
      </c>
      <c r="BV257" s="136"/>
      <c r="BW257" s="84" t="b">
        <f>OR(BV257='Krav etter opplæringslova'!$B$27,BV257='Krav etter opplæringslova'!$B$30,BV257='Krav etter opplæringslova'!$B$31,BV257='Krav etter opplæringslova'!$B$34)</f>
        <v>0</v>
      </c>
      <c r="BX257" s="84" t="str">
        <f t="shared" si="201"/>
        <v>-</v>
      </c>
      <c r="BY257" s="84">
        <f t="shared" si="202"/>
        <v>30</v>
      </c>
      <c r="BZ257" s="78">
        <f t="shared" si="203"/>
        <v>30</v>
      </c>
      <c r="CA257" s="78" t="str">
        <f t="shared" si="204"/>
        <v>Ja, 30 studiepoeng</v>
      </c>
      <c r="CB257" s="84" t="str">
        <f t="shared" si="205"/>
        <v>Ja, 30 studiepoeng</v>
      </c>
      <c r="CC257" s="101" t="str">
        <f t="shared" si="206"/>
        <v>-</v>
      </c>
      <c r="CD257" s="142"/>
      <c r="CE257" s="82" t="str">
        <f>CONCATENATE("Studiepoeng relevant for: ",'Undervisning i fag med krav'!CD257)</f>
        <v xml:space="preserve">Studiepoeng relevant for: </v>
      </c>
      <c r="CF257" s="82" t="str">
        <f>IF('Undervisning i fag med krav'!CD257=0,"-",CE257)</f>
        <v>-</v>
      </c>
      <c r="CG257" s="136"/>
      <c r="CH257" s="84" t="b">
        <f>OR(CG257='Krav etter opplæringslova'!$B$27,CG257='Krav etter opplæringslova'!$B$30,CG257='Krav etter opplæringslova'!$B$31,CG257='Krav etter opplæringslova'!$B$34)</f>
        <v>0</v>
      </c>
      <c r="CI257" s="84" t="str">
        <f t="shared" si="207"/>
        <v>-</v>
      </c>
      <c r="CJ257" s="84">
        <f t="shared" si="208"/>
        <v>30</v>
      </c>
      <c r="CK257" s="78">
        <f t="shared" si="209"/>
        <v>30</v>
      </c>
      <c r="CL257" s="78" t="str">
        <f t="shared" si="210"/>
        <v>Ja, 30 studiepoeng</v>
      </c>
      <c r="CM257" s="84" t="str">
        <f t="shared" si="211"/>
        <v>Ja, 30 studiepoeng</v>
      </c>
      <c r="CN257" s="106" t="str">
        <f t="shared" si="212"/>
        <v>-</v>
      </c>
      <c r="CO257" s="44"/>
      <c r="CP257" s="45"/>
    </row>
    <row r="258" spans="1:94" s="51" customFormat="1" ht="28.5" x14ac:dyDescent="0.2">
      <c r="A258" s="49">
        <f>'Formell utdanning'!A258</f>
        <v>0</v>
      </c>
      <c r="B258" s="50">
        <f>'Formell utdanning'!B258</f>
        <v>0</v>
      </c>
      <c r="C258" s="94" t="str">
        <f t="shared" si="213"/>
        <v>-</v>
      </c>
      <c r="D258" s="95" t="str">
        <f t="shared" si="214"/>
        <v>-</v>
      </c>
      <c r="E258" s="133"/>
      <c r="F258" s="55" t="str">
        <f>CONCATENATE("Studiepoeng relevant for: ",'Undervisning i fag med krav'!E258)</f>
        <v xml:space="preserve">Studiepoeng relevant for: </v>
      </c>
      <c r="G258" s="82" t="str">
        <f>IF('Undervisning i fag med krav'!E258=0,"-",F258)</f>
        <v>-</v>
      </c>
      <c r="H258" s="136"/>
      <c r="I258" s="84" t="b">
        <f>OR(H258='Krav etter opplæringslova'!$B$27,H258='Krav etter opplæringslova'!$B$30,H258='Krav etter opplæringslova'!$B$31,H258='Krav etter opplæringslova'!$B$34)</f>
        <v>0</v>
      </c>
      <c r="J258" s="84" t="str">
        <f t="shared" si="215"/>
        <v>-</v>
      </c>
      <c r="K258" s="84">
        <f t="shared" si="216"/>
        <v>30</v>
      </c>
      <c r="L258" s="78">
        <f t="shared" si="217"/>
        <v>30</v>
      </c>
      <c r="M258" s="78" t="str">
        <f t="shared" si="170"/>
        <v>Ja, 30 studiepoeng</v>
      </c>
      <c r="N258" s="84" t="str">
        <f t="shared" si="218"/>
        <v>Ja, 30 studiepoeng</v>
      </c>
      <c r="O258" s="99" t="str">
        <f t="shared" si="219"/>
        <v>-</v>
      </c>
      <c r="P258" s="139"/>
      <c r="Q258" s="82" t="str">
        <f>CONCATENATE("Studiepoeng relevant for: ",'Undervisning i fag med krav'!P258)</f>
        <v xml:space="preserve">Studiepoeng relevant for: </v>
      </c>
      <c r="R258" s="82" t="str">
        <f>IF('Undervisning i fag med krav'!P258=0,"-",Q258)</f>
        <v>-</v>
      </c>
      <c r="S258" s="136"/>
      <c r="T258" s="84" t="b">
        <f>OR(S258='Krav etter opplæringslova'!$B$27,S258='Krav etter opplæringslova'!$B$30,S258='Krav etter opplæringslova'!$B$31,S258='Krav etter opplæringslova'!$B$34)</f>
        <v>0</v>
      </c>
      <c r="U258" s="84" t="str">
        <f t="shared" si="171"/>
        <v>-</v>
      </c>
      <c r="V258" s="84">
        <f t="shared" si="172"/>
        <v>30</v>
      </c>
      <c r="W258" s="78">
        <f t="shared" si="173"/>
        <v>30</v>
      </c>
      <c r="X258" s="78" t="str">
        <f t="shared" si="174"/>
        <v>Ja, 30 studiepoeng</v>
      </c>
      <c r="Y258" s="84" t="str">
        <f t="shared" si="175"/>
        <v>Ja, 30 studiepoeng</v>
      </c>
      <c r="Z258" s="99" t="str">
        <f t="shared" si="176"/>
        <v>-</v>
      </c>
      <c r="AA258" s="142"/>
      <c r="AB258" s="82" t="str">
        <f>CONCATENATE("Studiepoeng relevant for: ",'Undervisning i fag med krav'!AA258)</f>
        <v xml:space="preserve">Studiepoeng relevant for: </v>
      </c>
      <c r="AC258" s="82" t="str">
        <f>IF('Undervisning i fag med krav'!AA258=0,"-",AB258)</f>
        <v>-</v>
      </c>
      <c r="AD258" s="136"/>
      <c r="AE258" s="84" t="b">
        <f>OR(AD258='Krav etter opplæringslova'!$B$27,AD258='Krav etter opplæringslova'!$B$30,AD258='Krav etter opplæringslova'!$B$31,AD258='Krav etter opplæringslova'!$B$34)</f>
        <v>0</v>
      </c>
      <c r="AF258" s="84" t="str">
        <f t="shared" si="177"/>
        <v>-</v>
      </c>
      <c r="AG258" s="84">
        <f t="shared" si="178"/>
        <v>30</v>
      </c>
      <c r="AH258" s="78">
        <f t="shared" si="179"/>
        <v>30</v>
      </c>
      <c r="AI258" s="78" t="str">
        <f t="shared" si="180"/>
        <v>Ja, 30 studiepoeng</v>
      </c>
      <c r="AJ258" s="84" t="str">
        <f t="shared" si="181"/>
        <v>Ja, 30 studiepoeng</v>
      </c>
      <c r="AK258" s="99" t="str">
        <f t="shared" si="182"/>
        <v>-</v>
      </c>
      <c r="AL258" s="139"/>
      <c r="AM258" s="82" t="str">
        <f>CONCATENATE("Studiepoeng relevant for: ",'Undervisning i fag med krav'!AL258)</f>
        <v xml:space="preserve">Studiepoeng relevant for: </v>
      </c>
      <c r="AN258" s="82" t="str">
        <f>IF('Undervisning i fag med krav'!AL258=0,"-",AM258)</f>
        <v>-</v>
      </c>
      <c r="AO258" s="136"/>
      <c r="AP258" s="84" t="b">
        <f>OR(AO258='Krav etter opplæringslova'!$B$27,AO258='Krav etter opplæringslova'!$B$30,AO258='Krav etter opplæringslova'!$B$31,AO258='Krav etter opplæringslova'!$B$34)</f>
        <v>0</v>
      </c>
      <c r="AQ258" s="84" t="str">
        <f t="shared" si="183"/>
        <v>-</v>
      </c>
      <c r="AR258" s="84">
        <f t="shared" si="184"/>
        <v>30</v>
      </c>
      <c r="AS258" s="78">
        <f t="shared" si="185"/>
        <v>30</v>
      </c>
      <c r="AT258" s="78" t="str">
        <f t="shared" si="186"/>
        <v>Ja, 30 studiepoeng</v>
      </c>
      <c r="AU258" s="84" t="str">
        <f t="shared" si="187"/>
        <v>Ja, 30 studiepoeng</v>
      </c>
      <c r="AV258" s="99" t="str">
        <f t="shared" si="188"/>
        <v>-</v>
      </c>
      <c r="AW258" s="142"/>
      <c r="AX258" s="82" t="str">
        <f>CONCATENATE("Studiepoeng relevant for: ",'Undervisning i fag med krav'!AW258)</f>
        <v xml:space="preserve">Studiepoeng relevant for: </v>
      </c>
      <c r="AY258" s="82" t="str">
        <f>IF('Undervisning i fag med krav'!AW258=0,"-",AX258)</f>
        <v>-</v>
      </c>
      <c r="AZ258" s="136"/>
      <c r="BA258" s="84" t="b">
        <f>OR(AZ258='Krav etter opplæringslova'!$B$27,AZ258='Krav etter opplæringslova'!$B$30,AZ258='Krav etter opplæringslova'!$B$31,AZ258='Krav etter opplæringslova'!$B$34)</f>
        <v>0</v>
      </c>
      <c r="BB258" s="84" t="str">
        <f t="shared" si="189"/>
        <v>-</v>
      </c>
      <c r="BC258" s="84">
        <f t="shared" si="190"/>
        <v>30</v>
      </c>
      <c r="BD258" s="78">
        <f t="shared" si="191"/>
        <v>30</v>
      </c>
      <c r="BE258" s="78" t="str">
        <f t="shared" si="192"/>
        <v>Ja, 30 studiepoeng</v>
      </c>
      <c r="BF258" s="84" t="str">
        <f t="shared" si="193"/>
        <v>Ja, 30 studiepoeng</v>
      </c>
      <c r="BG258" s="99" t="str">
        <f t="shared" si="194"/>
        <v>-</v>
      </c>
      <c r="BH258" s="139"/>
      <c r="BI258" s="82" t="str">
        <f>CONCATENATE("Studiepoeng relevant for: ",'Undervisning i fag med krav'!BH258)</f>
        <v xml:space="preserve">Studiepoeng relevant for: </v>
      </c>
      <c r="BJ258" s="82" t="str">
        <f>IF('Undervisning i fag med krav'!BH258=0,"-",BI258)</f>
        <v>-</v>
      </c>
      <c r="BK258" s="136"/>
      <c r="BL258" s="84" t="b">
        <f>OR(BK258='Krav etter opplæringslova'!$B$27,BK258='Krav etter opplæringslova'!$B$30,BK258='Krav etter opplæringslova'!$B$31,BK258='Krav etter opplæringslova'!$B$34)</f>
        <v>0</v>
      </c>
      <c r="BM258" s="84" t="str">
        <f t="shared" si="195"/>
        <v>-</v>
      </c>
      <c r="BN258" s="84">
        <f t="shared" si="196"/>
        <v>30</v>
      </c>
      <c r="BO258" s="78">
        <f t="shared" si="197"/>
        <v>30</v>
      </c>
      <c r="BP258" s="78" t="str">
        <f t="shared" si="198"/>
        <v>Ja, 30 studiepoeng</v>
      </c>
      <c r="BQ258" s="84" t="str">
        <f t="shared" si="199"/>
        <v>Ja, 30 studiepoeng</v>
      </c>
      <c r="BR258" s="101" t="str">
        <f t="shared" si="200"/>
        <v>-</v>
      </c>
      <c r="BS258" s="142"/>
      <c r="BT258" s="82" t="str">
        <f>CONCATENATE("Studiepoeng relevant for: ",'Undervisning i fag med krav'!BS258)</f>
        <v xml:space="preserve">Studiepoeng relevant for: </v>
      </c>
      <c r="BU258" s="82" t="str">
        <f>IF('Undervisning i fag med krav'!BS258=0,"-",BT258)</f>
        <v>-</v>
      </c>
      <c r="BV258" s="136"/>
      <c r="BW258" s="84" t="b">
        <f>OR(BV258='Krav etter opplæringslova'!$B$27,BV258='Krav etter opplæringslova'!$B$30,BV258='Krav etter opplæringslova'!$B$31,BV258='Krav etter opplæringslova'!$B$34)</f>
        <v>0</v>
      </c>
      <c r="BX258" s="84" t="str">
        <f t="shared" si="201"/>
        <v>-</v>
      </c>
      <c r="BY258" s="84">
        <f t="shared" si="202"/>
        <v>30</v>
      </c>
      <c r="BZ258" s="78">
        <f t="shared" si="203"/>
        <v>30</v>
      </c>
      <c r="CA258" s="78" t="str">
        <f t="shared" si="204"/>
        <v>Ja, 30 studiepoeng</v>
      </c>
      <c r="CB258" s="84" t="str">
        <f t="shared" si="205"/>
        <v>Ja, 30 studiepoeng</v>
      </c>
      <c r="CC258" s="101" t="str">
        <f t="shared" si="206"/>
        <v>-</v>
      </c>
      <c r="CD258" s="142"/>
      <c r="CE258" s="82" t="str">
        <f>CONCATENATE("Studiepoeng relevant for: ",'Undervisning i fag med krav'!CD258)</f>
        <v xml:space="preserve">Studiepoeng relevant for: </v>
      </c>
      <c r="CF258" s="82" t="str">
        <f>IF('Undervisning i fag med krav'!CD258=0,"-",CE258)</f>
        <v>-</v>
      </c>
      <c r="CG258" s="136"/>
      <c r="CH258" s="84" t="b">
        <f>OR(CG258='Krav etter opplæringslova'!$B$27,CG258='Krav etter opplæringslova'!$B$30,CG258='Krav etter opplæringslova'!$B$31,CG258='Krav etter opplæringslova'!$B$34)</f>
        <v>0</v>
      </c>
      <c r="CI258" s="84" t="str">
        <f t="shared" si="207"/>
        <v>-</v>
      </c>
      <c r="CJ258" s="84">
        <f t="shared" si="208"/>
        <v>30</v>
      </c>
      <c r="CK258" s="78">
        <f t="shared" si="209"/>
        <v>30</v>
      </c>
      <c r="CL258" s="78" t="str">
        <f t="shared" si="210"/>
        <v>Ja, 30 studiepoeng</v>
      </c>
      <c r="CM258" s="84" t="str">
        <f t="shared" si="211"/>
        <v>Ja, 30 studiepoeng</v>
      </c>
      <c r="CN258" s="106" t="str">
        <f t="shared" si="212"/>
        <v>-</v>
      </c>
      <c r="CO258" s="44"/>
      <c r="CP258" s="45"/>
    </row>
    <row r="259" spans="1:94" s="51" customFormat="1" ht="28.5" x14ac:dyDescent="0.2">
      <c r="A259" s="49">
        <f>'Formell utdanning'!A259</f>
        <v>0</v>
      </c>
      <c r="B259" s="50">
        <f>'Formell utdanning'!B259</f>
        <v>0</v>
      </c>
      <c r="C259" s="94" t="str">
        <f t="shared" si="213"/>
        <v>-</v>
      </c>
      <c r="D259" s="95" t="str">
        <f t="shared" si="214"/>
        <v>-</v>
      </c>
      <c r="E259" s="133"/>
      <c r="F259" s="55" t="str">
        <f>CONCATENATE("Studiepoeng relevant for: ",'Undervisning i fag med krav'!E259)</f>
        <v xml:space="preserve">Studiepoeng relevant for: </v>
      </c>
      <c r="G259" s="82" t="str">
        <f>IF('Undervisning i fag med krav'!E259=0,"-",F259)</f>
        <v>-</v>
      </c>
      <c r="H259" s="136"/>
      <c r="I259" s="84" t="b">
        <f>OR(H259='Krav etter opplæringslova'!$B$27,H259='Krav etter opplæringslova'!$B$30,H259='Krav etter opplæringslova'!$B$31,H259='Krav etter opplæringslova'!$B$34)</f>
        <v>0</v>
      </c>
      <c r="J259" s="84" t="str">
        <f t="shared" si="215"/>
        <v>-</v>
      </c>
      <c r="K259" s="84">
        <f t="shared" si="216"/>
        <v>30</v>
      </c>
      <c r="L259" s="78">
        <f t="shared" si="217"/>
        <v>30</v>
      </c>
      <c r="M259" s="78" t="str">
        <f t="shared" si="170"/>
        <v>Ja, 30 studiepoeng</v>
      </c>
      <c r="N259" s="84" t="str">
        <f t="shared" si="218"/>
        <v>Ja, 30 studiepoeng</v>
      </c>
      <c r="O259" s="99" t="str">
        <f t="shared" si="219"/>
        <v>-</v>
      </c>
      <c r="P259" s="139"/>
      <c r="Q259" s="82" t="str">
        <f>CONCATENATE("Studiepoeng relevant for: ",'Undervisning i fag med krav'!P259)</f>
        <v xml:space="preserve">Studiepoeng relevant for: </v>
      </c>
      <c r="R259" s="82" t="str">
        <f>IF('Undervisning i fag med krav'!P259=0,"-",Q259)</f>
        <v>-</v>
      </c>
      <c r="S259" s="136"/>
      <c r="T259" s="84" t="b">
        <f>OR(S259='Krav etter opplæringslova'!$B$27,S259='Krav etter opplæringslova'!$B$30,S259='Krav etter opplæringslova'!$B$31,S259='Krav etter opplæringslova'!$B$34)</f>
        <v>0</v>
      </c>
      <c r="U259" s="84" t="str">
        <f t="shared" si="171"/>
        <v>-</v>
      </c>
      <c r="V259" s="84">
        <f t="shared" si="172"/>
        <v>30</v>
      </c>
      <c r="W259" s="78">
        <f t="shared" si="173"/>
        <v>30</v>
      </c>
      <c r="X259" s="78" t="str">
        <f t="shared" si="174"/>
        <v>Ja, 30 studiepoeng</v>
      </c>
      <c r="Y259" s="84" t="str">
        <f t="shared" si="175"/>
        <v>Ja, 30 studiepoeng</v>
      </c>
      <c r="Z259" s="99" t="str">
        <f t="shared" si="176"/>
        <v>-</v>
      </c>
      <c r="AA259" s="142"/>
      <c r="AB259" s="82" t="str">
        <f>CONCATENATE("Studiepoeng relevant for: ",'Undervisning i fag med krav'!AA259)</f>
        <v xml:space="preserve">Studiepoeng relevant for: </v>
      </c>
      <c r="AC259" s="82" t="str">
        <f>IF('Undervisning i fag med krav'!AA259=0,"-",AB259)</f>
        <v>-</v>
      </c>
      <c r="AD259" s="136"/>
      <c r="AE259" s="84" t="b">
        <f>OR(AD259='Krav etter opplæringslova'!$B$27,AD259='Krav etter opplæringslova'!$B$30,AD259='Krav etter opplæringslova'!$B$31,AD259='Krav etter opplæringslova'!$B$34)</f>
        <v>0</v>
      </c>
      <c r="AF259" s="84" t="str">
        <f t="shared" si="177"/>
        <v>-</v>
      </c>
      <c r="AG259" s="84">
        <f t="shared" si="178"/>
        <v>30</v>
      </c>
      <c r="AH259" s="78">
        <f t="shared" si="179"/>
        <v>30</v>
      </c>
      <c r="AI259" s="78" t="str">
        <f t="shared" si="180"/>
        <v>Ja, 30 studiepoeng</v>
      </c>
      <c r="AJ259" s="84" t="str">
        <f t="shared" si="181"/>
        <v>Ja, 30 studiepoeng</v>
      </c>
      <c r="AK259" s="99" t="str">
        <f t="shared" si="182"/>
        <v>-</v>
      </c>
      <c r="AL259" s="139"/>
      <c r="AM259" s="82" t="str">
        <f>CONCATENATE("Studiepoeng relevant for: ",'Undervisning i fag med krav'!AL259)</f>
        <v xml:space="preserve">Studiepoeng relevant for: </v>
      </c>
      <c r="AN259" s="82" t="str">
        <f>IF('Undervisning i fag med krav'!AL259=0,"-",AM259)</f>
        <v>-</v>
      </c>
      <c r="AO259" s="136"/>
      <c r="AP259" s="84" t="b">
        <f>OR(AO259='Krav etter opplæringslova'!$B$27,AO259='Krav etter opplæringslova'!$B$30,AO259='Krav etter opplæringslova'!$B$31,AO259='Krav etter opplæringslova'!$B$34)</f>
        <v>0</v>
      </c>
      <c r="AQ259" s="84" t="str">
        <f t="shared" si="183"/>
        <v>-</v>
      </c>
      <c r="AR259" s="84">
        <f t="shared" si="184"/>
        <v>30</v>
      </c>
      <c r="AS259" s="78">
        <f t="shared" si="185"/>
        <v>30</v>
      </c>
      <c r="AT259" s="78" t="str">
        <f t="shared" si="186"/>
        <v>Ja, 30 studiepoeng</v>
      </c>
      <c r="AU259" s="84" t="str">
        <f t="shared" si="187"/>
        <v>Ja, 30 studiepoeng</v>
      </c>
      <c r="AV259" s="99" t="str">
        <f t="shared" si="188"/>
        <v>-</v>
      </c>
      <c r="AW259" s="142"/>
      <c r="AX259" s="82" t="str">
        <f>CONCATENATE("Studiepoeng relevant for: ",'Undervisning i fag med krav'!AW259)</f>
        <v xml:space="preserve">Studiepoeng relevant for: </v>
      </c>
      <c r="AY259" s="82" t="str">
        <f>IF('Undervisning i fag med krav'!AW259=0,"-",AX259)</f>
        <v>-</v>
      </c>
      <c r="AZ259" s="136"/>
      <c r="BA259" s="84" t="b">
        <f>OR(AZ259='Krav etter opplæringslova'!$B$27,AZ259='Krav etter opplæringslova'!$B$30,AZ259='Krav etter opplæringslova'!$B$31,AZ259='Krav etter opplæringslova'!$B$34)</f>
        <v>0</v>
      </c>
      <c r="BB259" s="84" t="str">
        <f t="shared" si="189"/>
        <v>-</v>
      </c>
      <c r="BC259" s="84">
        <f t="shared" si="190"/>
        <v>30</v>
      </c>
      <c r="BD259" s="78">
        <f t="shared" si="191"/>
        <v>30</v>
      </c>
      <c r="BE259" s="78" t="str">
        <f t="shared" si="192"/>
        <v>Ja, 30 studiepoeng</v>
      </c>
      <c r="BF259" s="84" t="str">
        <f t="shared" si="193"/>
        <v>Ja, 30 studiepoeng</v>
      </c>
      <c r="BG259" s="99" t="str">
        <f t="shared" si="194"/>
        <v>-</v>
      </c>
      <c r="BH259" s="139"/>
      <c r="BI259" s="82" t="str">
        <f>CONCATENATE("Studiepoeng relevant for: ",'Undervisning i fag med krav'!BH259)</f>
        <v xml:space="preserve">Studiepoeng relevant for: </v>
      </c>
      <c r="BJ259" s="82" t="str">
        <f>IF('Undervisning i fag med krav'!BH259=0,"-",BI259)</f>
        <v>-</v>
      </c>
      <c r="BK259" s="136"/>
      <c r="BL259" s="84" t="b">
        <f>OR(BK259='Krav etter opplæringslova'!$B$27,BK259='Krav etter opplæringslova'!$B$30,BK259='Krav etter opplæringslova'!$B$31,BK259='Krav etter opplæringslova'!$B$34)</f>
        <v>0</v>
      </c>
      <c r="BM259" s="84" t="str">
        <f t="shared" si="195"/>
        <v>-</v>
      </c>
      <c r="BN259" s="84">
        <f t="shared" si="196"/>
        <v>30</v>
      </c>
      <c r="BO259" s="78">
        <f t="shared" si="197"/>
        <v>30</v>
      </c>
      <c r="BP259" s="78" t="str">
        <f t="shared" si="198"/>
        <v>Ja, 30 studiepoeng</v>
      </c>
      <c r="BQ259" s="84" t="str">
        <f t="shared" si="199"/>
        <v>Ja, 30 studiepoeng</v>
      </c>
      <c r="BR259" s="101" t="str">
        <f t="shared" si="200"/>
        <v>-</v>
      </c>
      <c r="BS259" s="142"/>
      <c r="BT259" s="82" t="str">
        <f>CONCATENATE("Studiepoeng relevant for: ",'Undervisning i fag med krav'!BS259)</f>
        <v xml:space="preserve">Studiepoeng relevant for: </v>
      </c>
      <c r="BU259" s="82" t="str">
        <f>IF('Undervisning i fag med krav'!BS259=0,"-",BT259)</f>
        <v>-</v>
      </c>
      <c r="BV259" s="136"/>
      <c r="BW259" s="84" t="b">
        <f>OR(BV259='Krav etter opplæringslova'!$B$27,BV259='Krav etter opplæringslova'!$B$30,BV259='Krav etter opplæringslova'!$B$31,BV259='Krav etter opplæringslova'!$B$34)</f>
        <v>0</v>
      </c>
      <c r="BX259" s="84" t="str">
        <f t="shared" si="201"/>
        <v>-</v>
      </c>
      <c r="BY259" s="84">
        <f t="shared" si="202"/>
        <v>30</v>
      </c>
      <c r="BZ259" s="78">
        <f t="shared" si="203"/>
        <v>30</v>
      </c>
      <c r="CA259" s="78" t="str">
        <f t="shared" si="204"/>
        <v>Ja, 30 studiepoeng</v>
      </c>
      <c r="CB259" s="84" t="str">
        <f t="shared" si="205"/>
        <v>Ja, 30 studiepoeng</v>
      </c>
      <c r="CC259" s="101" t="str">
        <f t="shared" si="206"/>
        <v>-</v>
      </c>
      <c r="CD259" s="142"/>
      <c r="CE259" s="82" t="str">
        <f>CONCATENATE("Studiepoeng relevant for: ",'Undervisning i fag med krav'!CD259)</f>
        <v xml:space="preserve">Studiepoeng relevant for: </v>
      </c>
      <c r="CF259" s="82" t="str">
        <f>IF('Undervisning i fag med krav'!CD259=0,"-",CE259)</f>
        <v>-</v>
      </c>
      <c r="CG259" s="136"/>
      <c r="CH259" s="84" t="b">
        <f>OR(CG259='Krav etter opplæringslova'!$B$27,CG259='Krav etter opplæringslova'!$B$30,CG259='Krav etter opplæringslova'!$B$31,CG259='Krav etter opplæringslova'!$B$34)</f>
        <v>0</v>
      </c>
      <c r="CI259" s="84" t="str">
        <f t="shared" si="207"/>
        <v>-</v>
      </c>
      <c r="CJ259" s="84">
        <f t="shared" si="208"/>
        <v>30</v>
      </c>
      <c r="CK259" s="78">
        <f t="shared" si="209"/>
        <v>30</v>
      </c>
      <c r="CL259" s="78" t="str">
        <f t="shared" si="210"/>
        <v>Ja, 30 studiepoeng</v>
      </c>
      <c r="CM259" s="84" t="str">
        <f t="shared" si="211"/>
        <v>Ja, 30 studiepoeng</v>
      </c>
      <c r="CN259" s="106" t="str">
        <f t="shared" si="212"/>
        <v>-</v>
      </c>
      <c r="CO259" s="44"/>
      <c r="CP259" s="45"/>
    </row>
    <row r="260" spans="1:94" s="51" customFormat="1" ht="28.5" x14ac:dyDescent="0.2">
      <c r="A260" s="49">
        <f>'Formell utdanning'!A260</f>
        <v>0</v>
      </c>
      <c r="B260" s="50">
        <f>'Formell utdanning'!B260</f>
        <v>0</v>
      </c>
      <c r="C260" s="94" t="str">
        <f t="shared" si="213"/>
        <v>-</v>
      </c>
      <c r="D260" s="95" t="str">
        <f t="shared" si="214"/>
        <v>-</v>
      </c>
      <c r="E260" s="133"/>
      <c r="F260" s="55" t="str">
        <f>CONCATENATE("Studiepoeng relevant for: ",'Undervisning i fag med krav'!E260)</f>
        <v xml:space="preserve">Studiepoeng relevant for: </v>
      </c>
      <c r="G260" s="82" t="str">
        <f>IF('Undervisning i fag med krav'!E260=0,"-",F260)</f>
        <v>-</v>
      </c>
      <c r="H260" s="136"/>
      <c r="I260" s="84" t="b">
        <f>OR(H260='Krav etter opplæringslova'!$B$27,H260='Krav etter opplæringslova'!$B$30,H260='Krav etter opplæringslova'!$B$31,H260='Krav etter opplæringslova'!$B$34)</f>
        <v>0</v>
      </c>
      <c r="J260" s="84" t="str">
        <f t="shared" si="215"/>
        <v>-</v>
      </c>
      <c r="K260" s="84">
        <f t="shared" si="216"/>
        <v>30</v>
      </c>
      <c r="L260" s="78">
        <f t="shared" si="217"/>
        <v>30</v>
      </c>
      <c r="M260" s="78" t="str">
        <f t="shared" si="170"/>
        <v>Ja, 30 studiepoeng</v>
      </c>
      <c r="N260" s="84" t="str">
        <f t="shared" si="218"/>
        <v>Ja, 30 studiepoeng</v>
      </c>
      <c r="O260" s="99" t="str">
        <f t="shared" si="219"/>
        <v>-</v>
      </c>
      <c r="P260" s="139"/>
      <c r="Q260" s="82" t="str">
        <f>CONCATENATE("Studiepoeng relevant for: ",'Undervisning i fag med krav'!P260)</f>
        <v xml:space="preserve">Studiepoeng relevant for: </v>
      </c>
      <c r="R260" s="82" t="str">
        <f>IF('Undervisning i fag med krav'!P260=0,"-",Q260)</f>
        <v>-</v>
      </c>
      <c r="S260" s="136"/>
      <c r="T260" s="84" t="b">
        <f>OR(S260='Krav etter opplæringslova'!$B$27,S260='Krav etter opplæringslova'!$B$30,S260='Krav etter opplæringslova'!$B$31,S260='Krav etter opplæringslova'!$B$34)</f>
        <v>0</v>
      </c>
      <c r="U260" s="84" t="str">
        <f t="shared" si="171"/>
        <v>-</v>
      </c>
      <c r="V260" s="84">
        <f t="shared" si="172"/>
        <v>30</v>
      </c>
      <c r="W260" s="78">
        <f t="shared" si="173"/>
        <v>30</v>
      </c>
      <c r="X260" s="78" t="str">
        <f t="shared" si="174"/>
        <v>Ja, 30 studiepoeng</v>
      </c>
      <c r="Y260" s="84" t="str">
        <f t="shared" si="175"/>
        <v>Ja, 30 studiepoeng</v>
      </c>
      <c r="Z260" s="99" t="str">
        <f t="shared" si="176"/>
        <v>-</v>
      </c>
      <c r="AA260" s="142"/>
      <c r="AB260" s="82" t="str">
        <f>CONCATENATE("Studiepoeng relevant for: ",'Undervisning i fag med krav'!AA260)</f>
        <v xml:space="preserve">Studiepoeng relevant for: </v>
      </c>
      <c r="AC260" s="82" t="str">
        <f>IF('Undervisning i fag med krav'!AA260=0,"-",AB260)</f>
        <v>-</v>
      </c>
      <c r="AD260" s="136"/>
      <c r="AE260" s="84" t="b">
        <f>OR(AD260='Krav etter opplæringslova'!$B$27,AD260='Krav etter opplæringslova'!$B$30,AD260='Krav etter opplæringslova'!$B$31,AD260='Krav etter opplæringslova'!$B$34)</f>
        <v>0</v>
      </c>
      <c r="AF260" s="84" t="str">
        <f t="shared" si="177"/>
        <v>-</v>
      </c>
      <c r="AG260" s="84">
        <f t="shared" si="178"/>
        <v>30</v>
      </c>
      <c r="AH260" s="78">
        <f t="shared" si="179"/>
        <v>30</v>
      </c>
      <c r="AI260" s="78" t="str">
        <f t="shared" si="180"/>
        <v>Ja, 30 studiepoeng</v>
      </c>
      <c r="AJ260" s="84" t="str">
        <f t="shared" si="181"/>
        <v>Ja, 30 studiepoeng</v>
      </c>
      <c r="AK260" s="99" t="str">
        <f t="shared" si="182"/>
        <v>-</v>
      </c>
      <c r="AL260" s="139"/>
      <c r="AM260" s="82" t="str">
        <f>CONCATENATE("Studiepoeng relevant for: ",'Undervisning i fag med krav'!AL260)</f>
        <v xml:space="preserve">Studiepoeng relevant for: </v>
      </c>
      <c r="AN260" s="82" t="str">
        <f>IF('Undervisning i fag med krav'!AL260=0,"-",AM260)</f>
        <v>-</v>
      </c>
      <c r="AO260" s="136"/>
      <c r="AP260" s="84" t="b">
        <f>OR(AO260='Krav etter opplæringslova'!$B$27,AO260='Krav etter opplæringslova'!$B$30,AO260='Krav etter opplæringslova'!$B$31,AO260='Krav etter opplæringslova'!$B$34)</f>
        <v>0</v>
      </c>
      <c r="AQ260" s="84" t="str">
        <f t="shared" si="183"/>
        <v>-</v>
      </c>
      <c r="AR260" s="84">
        <f t="shared" si="184"/>
        <v>30</v>
      </c>
      <c r="AS260" s="78">
        <f t="shared" si="185"/>
        <v>30</v>
      </c>
      <c r="AT260" s="78" t="str">
        <f t="shared" si="186"/>
        <v>Ja, 30 studiepoeng</v>
      </c>
      <c r="AU260" s="84" t="str">
        <f t="shared" si="187"/>
        <v>Ja, 30 studiepoeng</v>
      </c>
      <c r="AV260" s="99" t="str">
        <f t="shared" si="188"/>
        <v>-</v>
      </c>
      <c r="AW260" s="142"/>
      <c r="AX260" s="82" t="str">
        <f>CONCATENATE("Studiepoeng relevant for: ",'Undervisning i fag med krav'!AW260)</f>
        <v xml:space="preserve">Studiepoeng relevant for: </v>
      </c>
      <c r="AY260" s="82" t="str">
        <f>IF('Undervisning i fag med krav'!AW260=0,"-",AX260)</f>
        <v>-</v>
      </c>
      <c r="AZ260" s="136"/>
      <c r="BA260" s="84" t="b">
        <f>OR(AZ260='Krav etter opplæringslova'!$B$27,AZ260='Krav etter opplæringslova'!$B$30,AZ260='Krav etter opplæringslova'!$B$31,AZ260='Krav etter opplæringslova'!$B$34)</f>
        <v>0</v>
      </c>
      <c r="BB260" s="84" t="str">
        <f t="shared" si="189"/>
        <v>-</v>
      </c>
      <c r="BC260" s="84">
        <f t="shared" si="190"/>
        <v>30</v>
      </c>
      <c r="BD260" s="78">
        <f t="shared" si="191"/>
        <v>30</v>
      </c>
      <c r="BE260" s="78" t="str">
        <f t="shared" si="192"/>
        <v>Ja, 30 studiepoeng</v>
      </c>
      <c r="BF260" s="84" t="str">
        <f t="shared" si="193"/>
        <v>Ja, 30 studiepoeng</v>
      </c>
      <c r="BG260" s="99" t="str">
        <f t="shared" si="194"/>
        <v>-</v>
      </c>
      <c r="BH260" s="139"/>
      <c r="BI260" s="82" t="str">
        <f>CONCATENATE("Studiepoeng relevant for: ",'Undervisning i fag med krav'!BH260)</f>
        <v xml:space="preserve">Studiepoeng relevant for: </v>
      </c>
      <c r="BJ260" s="82" t="str">
        <f>IF('Undervisning i fag med krav'!BH260=0,"-",BI260)</f>
        <v>-</v>
      </c>
      <c r="BK260" s="136"/>
      <c r="BL260" s="84" t="b">
        <f>OR(BK260='Krav etter opplæringslova'!$B$27,BK260='Krav etter opplæringslova'!$B$30,BK260='Krav etter opplæringslova'!$B$31,BK260='Krav etter opplæringslova'!$B$34)</f>
        <v>0</v>
      </c>
      <c r="BM260" s="84" t="str">
        <f t="shared" si="195"/>
        <v>-</v>
      </c>
      <c r="BN260" s="84">
        <f t="shared" si="196"/>
        <v>30</v>
      </c>
      <c r="BO260" s="78">
        <f t="shared" si="197"/>
        <v>30</v>
      </c>
      <c r="BP260" s="78" t="str">
        <f t="shared" si="198"/>
        <v>Ja, 30 studiepoeng</v>
      </c>
      <c r="BQ260" s="84" t="str">
        <f t="shared" si="199"/>
        <v>Ja, 30 studiepoeng</v>
      </c>
      <c r="BR260" s="101" t="str">
        <f t="shared" si="200"/>
        <v>-</v>
      </c>
      <c r="BS260" s="142"/>
      <c r="BT260" s="82" t="str">
        <f>CONCATENATE("Studiepoeng relevant for: ",'Undervisning i fag med krav'!BS260)</f>
        <v xml:space="preserve">Studiepoeng relevant for: </v>
      </c>
      <c r="BU260" s="82" t="str">
        <f>IF('Undervisning i fag med krav'!BS260=0,"-",BT260)</f>
        <v>-</v>
      </c>
      <c r="BV260" s="136"/>
      <c r="BW260" s="84" t="b">
        <f>OR(BV260='Krav etter opplæringslova'!$B$27,BV260='Krav etter opplæringslova'!$B$30,BV260='Krav etter opplæringslova'!$B$31,BV260='Krav etter opplæringslova'!$B$34)</f>
        <v>0</v>
      </c>
      <c r="BX260" s="84" t="str">
        <f t="shared" si="201"/>
        <v>-</v>
      </c>
      <c r="BY260" s="84">
        <f t="shared" si="202"/>
        <v>30</v>
      </c>
      <c r="BZ260" s="78">
        <f t="shared" si="203"/>
        <v>30</v>
      </c>
      <c r="CA260" s="78" t="str">
        <f t="shared" si="204"/>
        <v>Ja, 30 studiepoeng</v>
      </c>
      <c r="CB260" s="84" t="str">
        <f t="shared" si="205"/>
        <v>Ja, 30 studiepoeng</v>
      </c>
      <c r="CC260" s="101" t="str">
        <f t="shared" si="206"/>
        <v>-</v>
      </c>
      <c r="CD260" s="142"/>
      <c r="CE260" s="82" t="str">
        <f>CONCATENATE("Studiepoeng relevant for: ",'Undervisning i fag med krav'!CD260)</f>
        <v xml:space="preserve">Studiepoeng relevant for: </v>
      </c>
      <c r="CF260" s="82" t="str">
        <f>IF('Undervisning i fag med krav'!CD260=0,"-",CE260)</f>
        <v>-</v>
      </c>
      <c r="CG260" s="136"/>
      <c r="CH260" s="84" t="b">
        <f>OR(CG260='Krav etter opplæringslova'!$B$27,CG260='Krav etter opplæringslova'!$B$30,CG260='Krav etter opplæringslova'!$B$31,CG260='Krav etter opplæringslova'!$B$34)</f>
        <v>0</v>
      </c>
      <c r="CI260" s="84" t="str">
        <f t="shared" si="207"/>
        <v>-</v>
      </c>
      <c r="CJ260" s="84">
        <f t="shared" si="208"/>
        <v>30</v>
      </c>
      <c r="CK260" s="78">
        <f t="shared" si="209"/>
        <v>30</v>
      </c>
      <c r="CL260" s="78" t="str">
        <f t="shared" si="210"/>
        <v>Ja, 30 studiepoeng</v>
      </c>
      <c r="CM260" s="84" t="str">
        <f t="shared" si="211"/>
        <v>Ja, 30 studiepoeng</v>
      </c>
      <c r="CN260" s="106" t="str">
        <f t="shared" si="212"/>
        <v>-</v>
      </c>
      <c r="CO260" s="44"/>
      <c r="CP260" s="45"/>
    </row>
    <row r="261" spans="1:94" s="51" customFormat="1" ht="28.5" x14ac:dyDescent="0.2">
      <c r="A261" s="49">
        <f>'Formell utdanning'!A261</f>
        <v>0</v>
      </c>
      <c r="B261" s="50">
        <f>'Formell utdanning'!B261</f>
        <v>0</v>
      </c>
      <c r="C261" s="94" t="str">
        <f t="shared" si="213"/>
        <v>-</v>
      </c>
      <c r="D261" s="95" t="str">
        <f t="shared" si="214"/>
        <v>-</v>
      </c>
      <c r="E261" s="133"/>
      <c r="F261" s="55" t="str">
        <f>CONCATENATE("Studiepoeng relevant for: ",'Undervisning i fag med krav'!E261)</f>
        <v xml:space="preserve">Studiepoeng relevant for: </v>
      </c>
      <c r="G261" s="82" t="str">
        <f>IF('Undervisning i fag med krav'!E261=0,"-",F261)</f>
        <v>-</v>
      </c>
      <c r="H261" s="136"/>
      <c r="I261" s="84" t="b">
        <f>OR(H261='Krav etter opplæringslova'!$B$27,H261='Krav etter opplæringslova'!$B$30,H261='Krav etter opplæringslova'!$B$31,H261='Krav etter opplæringslova'!$B$34)</f>
        <v>0</v>
      </c>
      <c r="J261" s="84" t="str">
        <f t="shared" si="215"/>
        <v>-</v>
      </c>
      <c r="K261" s="84">
        <f t="shared" si="216"/>
        <v>30</v>
      </c>
      <c r="L261" s="78">
        <f t="shared" si="217"/>
        <v>30</v>
      </c>
      <c r="M261" s="78" t="str">
        <f t="shared" ref="M261:M324" si="220">CONCATENATE("Ja, ",L261, " studiepoeng")</f>
        <v>Ja, 30 studiepoeng</v>
      </c>
      <c r="N261" s="84" t="str">
        <f t="shared" si="218"/>
        <v>Ja, 30 studiepoeng</v>
      </c>
      <c r="O261" s="99" t="str">
        <f t="shared" si="219"/>
        <v>-</v>
      </c>
      <c r="P261" s="139"/>
      <c r="Q261" s="82" t="str">
        <f>CONCATENATE("Studiepoeng relevant for: ",'Undervisning i fag med krav'!P261)</f>
        <v xml:space="preserve">Studiepoeng relevant for: </v>
      </c>
      <c r="R261" s="82" t="str">
        <f>IF('Undervisning i fag med krav'!P261=0,"-",Q261)</f>
        <v>-</v>
      </c>
      <c r="S261" s="136"/>
      <c r="T261" s="84" t="b">
        <f>OR(S261='Krav etter opplæringslova'!$B$27,S261='Krav etter opplæringslova'!$B$30,S261='Krav etter opplæringslova'!$B$31,S261='Krav etter opplæringslova'!$B$34)</f>
        <v>0</v>
      </c>
      <c r="U261" s="84" t="str">
        <f t="shared" ref="U261:U324" si="221">IF(R261="-","-",T261)</f>
        <v>-</v>
      </c>
      <c r="V261" s="84">
        <f t="shared" ref="V261:V324" si="222">IF(T261=FALSE,30,60)</f>
        <v>30</v>
      </c>
      <c r="W261" s="78">
        <f t="shared" ref="W261:W324" si="223">V261-S261</f>
        <v>30</v>
      </c>
      <c r="X261" s="78" t="str">
        <f t="shared" ref="X261:X324" si="224">CONCATENATE("Ja, ",W261, " studiepoeng")</f>
        <v>Ja, 30 studiepoeng</v>
      </c>
      <c r="Y261" s="84" t="str">
        <f t="shared" ref="Y261:Y324" si="225">IF(W261&gt;0,X261,"Nei")</f>
        <v>Ja, 30 studiepoeng</v>
      </c>
      <c r="Z261" s="99" t="str">
        <f t="shared" ref="Z261:Z324" si="226">IF(U261="-","-",Y261)</f>
        <v>-</v>
      </c>
      <c r="AA261" s="142"/>
      <c r="AB261" s="82" t="str">
        <f>CONCATENATE("Studiepoeng relevant for: ",'Undervisning i fag med krav'!AA261)</f>
        <v xml:space="preserve">Studiepoeng relevant for: </v>
      </c>
      <c r="AC261" s="82" t="str">
        <f>IF('Undervisning i fag med krav'!AA261=0,"-",AB261)</f>
        <v>-</v>
      </c>
      <c r="AD261" s="136"/>
      <c r="AE261" s="84" t="b">
        <f>OR(AD261='Krav etter opplæringslova'!$B$27,AD261='Krav etter opplæringslova'!$B$30,AD261='Krav etter opplæringslova'!$B$31,AD261='Krav etter opplæringslova'!$B$34)</f>
        <v>0</v>
      </c>
      <c r="AF261" s="84" t="str">
        <f t="shared" ref="AF261:AF324" si="227">IF(AC261="-","-",AE261)</f>
        <v>-</v>
      </c>
      <c r="AG261" s="84">
        <f t="shared" ref="AG261:AG324" si="228">IF(AE261=FALSE,30,60)</f>
        <v>30</v>
      </c>
      <c r="AH261" s="78">
        <f t="shared" ref="AH261:AH324" si="229">AG261-AD261</f>
        <v>30</v>
      </c>
      <c r="AI261" s="78" t="str">
        <f t="shared" ref="AI261:AI324" si="230">CONCATENATE("Ja, ",AH261, " studiepoeng")</f>
        <v>Ja, 30 studiepoeng</v>
      </c>
      <c r="AJ261" s="84" t="str">
        <f t="shared" ref="AJ261:AJ324" si="231">IF(AH261&gt;0,AI261,"Nei")</f>
        <v>Ja, 30 studiepoeng</v>
      </c>
      <c r="AK261" s="99" t="str">
        <f t="shared" ref="AK261:AK324" si="232">IF(AF261="-","-",AJ261)</f>
        <v>-</v>
      </c>
      <c r="AL261" s="139"/>
      <c r="AM261" s="82" t="str">
        <f>CONCATENATE("Studiepoeng relevant for: ",'Undervisning i fag med krav'!AL261)</f>
        <v xml:space="preserve">Studiepoeng relevant for: </v>
      </c>
      <c r="AN261" s="82" t="str">
        <f>IF('Undervisning i fag med krav'!AL261=0,"-",AM261)</f>
        <v>-</v>
      </c>
      <c r="AO261" s="136"/>
      <c r="AP261" s="84" t="b">
        <f>OR(AO261='Krav etter opplæringslova'!$B$27,AO261='Krav etter opplæringslova'!$B$30,AO261='Krav etter opplæringslova'!$B$31,AO261='Krav etter opplæringslova'!$B$34)</f>
        <v>0</v>
      </c>
      <c r="AQ261" s="84" t="str">
        <f t="shared" ref="AQ261:AQ324" si="233">IF(AN261="-","-",AP261)</f>
        <v>-</v>
      </c>
      <c r="AR261" s="84">
        <f t="shared" ref="AR261:AR324" si="234">IF(AP261=FALSE,30,60)</f>
        <v>30</v>
      </c>
      <c r="AS261" s="78">
        <f t="shared" ref="AS261:AS324" si="235">AR261-AO261</f>
        <v>30</v>
      </c>
      <c r="AT261" s="78" t="str">
        <f t="shared" ref="AT261:AT324" si="236">CONCATENATE("Ja, ",AS261, " studiepoeng")</f>
        <v>Ja, 30 studiepoeng</v>
      </c>
      <c r="AU261" s="84" t="str">
        <f t="shared" ref="AU261:AU324" si="237">IF(AS261&gt;0,AT261,"Nei")</f>
        <v>Ja, 30 studiepoeng</v>
      </c>
      <c r="AV261" s="99" t="str">
        <f t="shared" ref="AV261:AV324" si="238">IF(AQ261="-","-",AU261)</f>
        <v>-</v>
      </c>
      <c r="AW261" s="142"/>
      <c r="AX261" s="82" t="str">
        <f>CONCATENATE("Studiepoeng relevant for: ",'Undervisning i fag med krav'!AW261)</f>
        <v xml:space="preserve">Studiepoeng relevant for: </v>
      </c>
      <c r="AY261" s="82" t="str">
        <f>IF('Undervisning i fag med krav'!AW261=0,"-",AX261)</f>
        <v>-</v>
      </c>
      <c r="AZ261" s="136"/>
      <c r="BA261" s="84" t="b">
        <f>OR(AZ261='Krav etter opplæringslova'!$B$27,AZ261='Krav etter opplæringslova'!$B$30,AZ261='Krav etter opplæringslova'!$B$31,AZ261='Krav etter opplæringslova'!$B$34)</f>
        <v>0</v>
      </c>
      <c r="BB261" s="84" t="str">
        <f t="shared" ref="BB261:BB324" si="239">IF(AY261="-","-",BA261)</f>
        <v>-</v>
      </c>
      <c r="BC261" s="84">
        <f t="shared" ref="BC261:BC324" si="240">IF(BA261=FALSE,30,60)</f>
        <v>30</v>
      </c>
      <c r="BD261" s="78">
        <f t="shared" ref="BD261:BD324" si="241">BC261-AZ261</f>
        <v>30</v>
      </c>
      <c r="BE261" s="78" t="str">
        <f t="shared" ref="BE261:BE324" si="242">CONCATENATE("Ja, ",BD261, " studiepoeng")</f>
        <v>Ja, 30 studiepoeng</v>
      </c>
      <c r="BF261" s="84" t="str">
        <f t="shared" ref="BF261:BF324" si="243">IF(BD261&gt;0,BE261,"Nei")</f>
        <v>Ja, 30 studiepoeng</v>
      </c>
      <c r="BG261" s="99" t="str">
        <f t="shared" ref="BG261:BG324" si="244">IF(BB261="-","-",BF261)</f>
        <v>-</v>
      </c>
      <c r="BH261" s="139"/>
      <c r="BI261" s="82" t="str">
        <f>CONCATENATE("Studiepoeng relevant for: ",'Undervisning i fag med krav'!BH261)</f>
        <v xml:space="preserve">Studiepoeng relevant for: </v>
      </c>
      <c r="BJ261" s="82" t="str">
        <f>IF('Undervisning i fag med krav'!BH261=0,"-",BI261)</f>
        <v>-</v>
      </c>
      <c r="BK261" s="136"/>
      <c r="BL261" s="84" t="b">
        <f>OR(BK261='Krav etter opplæringslova'!$B$27,BK261='Krav etter opplæringslova'!$B$30,BK261='Krav etter opplæringslova'!$B$31,BK261='Krav etter opplæringslova'!$B$34)</f>
        <v>0</v>
      </c>
      <c r="BM261" s="84" t="str">
        <f t="shared" ref="BM261:BM324" si="245">IF(BJ261="-","-",BL261)</f>
        <v>-</v>
      </c>
      <c r="BN261" s="84">
        <f t="shared" ref="BN261:BN324" si="246">IF(BL261=FALSE,30,60)</f>
        <v>30</v>
      </c>
      <c r="BO261" s="78">
        <f t="shared" ref="BO261:BO324" si="247">BN261-BK261</f>
        <v>30</v>
      </c>
      <c r="BP261" s="78" t="str">
        <f t="shared" ref="BP261:BP324" si="248">CONCATENATE("Ja, ",BO261, " studiepoeng")</f>
        <v>Ja, 30 studiepoeng</v>
      </c>
      <c r="BQ261" s="84" t="str">
        <f t="shared" ref="BQ261:BQ324" si="249">IF(BO261&gt;0,BP261,"Nei")</f>
        <v>Ja, 30 studiepoeng</v>
      </c>
      <c r="BR261" s="101" t="str">
        <f t="shared" ref="BR261:BR324" si="250">IF(BM261="-","-",BQ261)</f>
        <v>-</v>
      </c>
      <c r="BS261" s="142"/>
      <c r="BT261" s="82" t="str">
        <f>CONCATENATE("Studiepoeng relevant for: ",'Undervisning i fag med krav'!BS261)</f>
        <v xml:space="preserve">Studiepoeng relevant for: </v>
      </c>
      <c r="BU261" s="82" t="str">
        <f>IF('Undervisning i fag med krav'!BS261=0,"-",BT261)</f>
        <v>-</v>
      </c>
      <c r="BV261" s="136"/>
      <c r="BW261" s="84" t="b">
        <f>OR(BV261='Krav etter opplæringslova'!$B$27,BV261='Krav etter opplæringslova'!$B$30,BV261='Krav etter opplæringslova'!$B$31,BV261='Krav etter opplæringslova'!$B$34)</f>
        <v>0</v>
      </c>
      <c r="BX261" s="84" t="str">
        <f t="shared" ref="BX261:BX324" si="251">IF(BU261="-","-",BW261)</f>
        <v>-</v>
      </c>
      <c r="BY261" s="84">
        <f t="shared" ref="BY261:BY324" si="252">IF(BW261=FALSE,30,60)</f>
        <v>30</v>
      </c>
      <c r="BZ261" s="78">
        <f t="shared" ref="BZ261:BZ324" si="253">BY261-BV261</f>
        <v>30</v>
      </c>
      <c r="CA261" s="78" t="str">
        <f t="shared" ref="CA261:CA324" si="254">CONCATENATE("Ja, ",BZ261, " studiepoeng")</f>
        <v>Ja, 30 studiepoeng</v>
      </c>
      <c r="CB261" s="84" t="str">
        <f t="shared" ref="CB261:CB324" si="255">IF(BZ261&gt;0,CA261,"Nei")</f>
        <v>Ja, 30 studiepoeng</v>
      </c>
      <c r="CC261" s="101" t="str">
        <f t="shared" ref="CC261:CC324" si="256">IF(BX261="-","-",CB261)</f>
        <v>-</v>
      </c>
      <c r="CD261" s="142"/>
      <c r="CE261" s="82" t="str">
        <f>CONCATENATE("Studiepoeng relevant for: ",'Undervisning i fag med krav'!CD261)</f>
        <v xml:space="preserve">Studiepoeng relevant for: </v>
      </c>
      <c r="CF261" s="82" t="str">
        <f>IF('Undervisning i fag med krav'!CD261=0,"-",CE261)</f>
        <v>-</v>
      </c>
      <c r="CG261" s="136"/>
      <c r="CH261" s="84" t="b">
        <f>OR(CG261='Krav etter opplæringslova'!$B$27,CG261='Krav etter opplæringslova'!$B$30,CG261='Krav etter opplæringslova'!$B$31,CG261='Krav etter opplæringslova'!$B$34)</f>
        <v>0</v>
      </c>
      <c r="CI261" s="84" t="str">
        <f t="shared" ref="CI261:CI324" si="257">IF(CF261="-","-",CH261)</f>
        <v>-</v>
      </c>
      <c r="CJ261" s="84">
        <f t="shared" ref="CJ261:CJ324" si="258">IF(CH261=FALSE,30,60)</f>
        <v>30</v>
      </c>
      <c r="CK261" s="78">
        <f t="shared" ref="CK261:CK324" si="259">CJ261-CG261</f>
        <v>30</v>
      </c>
      <c r="CL261" s="78" t="str">
        <f t="shared" ref="CL261:CL324" si="260">CONCATENATE("Ja, ",CK261, " studiepoeng")</f>
        <v>Ja, 30 studiepoeng</v>
      </c>
      <c r="CM261" s="84" t="str">
        <f t="shared" ref="CM261:CM324" si="261">IF(CK261&gt;0,CL261,"Nei")</f>
        <v>Ja, 30 studiepoeng</v>
      </c>
      <c r="CN261" s="106" t="str">
        <f t="shared" ref="CN261:CN324" si="262">IF(CI261="-","-",CM261)</f>
        <v>-</v>
      </c>
      <c r="CO261" s="44"/>
      <c r="CP261" s="45"/>
    </row>
    <row r="262" spans="1:94" s="51" customFormat="1" ht="28.5" x14ac:dyDescent="0.2">
      <c r="A262" s="49">
        <f>'Formell utdanning'!A262</f>
        <v>0</v>
      </c>
      <c r="B262" s="50">
        <f>'Formell utdanning'!B262</f>
        <v>0</v>
      </c>
      <c r="C262" s="94" t="str">
        <f t="shared" ref="C262:C325" si="263">IF(A262=0,"-",A262)</f>
        <v>-</v>
      </c>
      <c r="D262" s="95" t="str">
        <f t="shared" ref="D262:D325" si="264">IF(B262=0,"-",B262)</f>
        <v>-</v>
      </c>
      <c r="E262" s="133"/>
      <c r="F262" s="55" t="str">
        <f>CONCATENATE("Studiepoeng relevant for: ",'Undervisning i fag med krav'!E262)</f>
        <v xml:space="preserve">Studiepoeng relevant for: </v>
      </c>
      <c r="G262" s="82" t="str">
        <f>IF('Undervisning i fag med krav'!E262=0,"-",F262)</f>
        <v>-</v>
      </c>
      <c r="H262" s="136"/>
      <c r="I262" s="84" t="b">
        <f>OR(H262='Krav etter opplæringslova'!$B$27,H262='Krav etter opplæringslova'!$B$30,H262='Krav etter opplæringslova'!$B$31,H262='Krav etter opplæringslova'!$B$34)</f>
        <v>0</v>
      </c>
      <c r="J262" s="84" t="str">
        <f t="shared" ref="J262:J325" si="265">IF(G262="-","-",I262)</f>
        <v>-</v>
      </c>
      <c r="K262" s="84">
        <f t="shared" ref="K262:K325" si="266">IF(I262=FALSE,30,60)</f>
        <v>30</v>
      </c>
      <c r="L262" s="78">
        <f t="shared" ref="L262:L325" si="267">K262-H262</f>
        <v>30</v>
      </c>
      <c r="M262" s="78" t="str">
        <f t="shared" si="220"/>
        <v>Ja, 30 studiepoeng</v>
      </c>
      <c r="N262" s="84" t="str">
        <f t="shared" ref="N262:N325" si="268">IF(L262&gt;0,M262,"Nei")</f>
        <v>Ja, 30 studiepoeng</v>
      </c>
      <c r="O262" s="99" t="str">
        <f t="shared" ref="O262:O325" si="269">IF(J262="-","-",N262)</f>
        <v>-</v>
      </c>
      <c r="P262" s="139"/>
      <c r="Q262" s="82" t="str">
        <f>CONCATENATE("Studiepoeng relevant for: ",'Undervisning i fag med krav'!P262)</f>
        <v xml:space="preserve">Studiepoeng relevant for: </v>
      </c>
      <c r="R262" s="82" t="str">
        <f>IF('Undervisning i fag med krav'!P262=0,"-",Q262)</f>
        <v>-</v>
      </c>
      <c r="S262" s="136"/>
      <c r="T262" s="84" t="b">
        <f>OR(S262='Krav etter opplæringslova'!$B$27,S262='Krav etter opplæringslova'!$B$30,S262='Krav etter opplæringslova'!$B$31,S262='Krav etter opplæringslova'!$B$34)</f>
        <v>0</v>
      </c>
      <c r="U262" s="84" t="str">
        <f t="shared" si="221"/>
        <v>-</v>
      </c>
      <c r="V262" s="84">
        <f t="shared" si="222"/>
        <v>30</v>
      </c>
      <c r="W262" s="78">
        <f t="shared" si="223"/>
        <v>30</v>
      </c>
      <c r="X262" s="78" t="str">
        <f t="shared" si="224"/>
        <v>Ja, 30 studiepoeng</v>
      </c>
      <c r="Y262" s="84" t="str">
        <f t="shared" si="225"/>
        <v>Ja, 30 studiepoeng</v>
      </c>
      <c r="Z262" s="99" t="str">
        <f t="shared" si="226"/>
        <v>-</v>
      </c>
      <c r="AA262" s="142"/>
      <c r="AB262" s="82" t="str">
        <f>CONCATENATE("Studiepoeng relevant for: ",'Undervisning i fag med krav'!AA262)</f>
        <v xml:space="preserve">Studiepoeng relevant for: </v>
      </c>
      <c r="AC262" s="82" t="str">
        <f>IF('Undervisning i fag med krav'!AA262=0,"-",AB262)</f>
        <v>-</v>
      </c>
      <c r="AD262" s="136"/>
      <c r="AE262" s="84" t="b">
        <f>OR(AD262='Krav etter opplæringslova'!$B$27,AD262='Krav etter opplæringslova'!$B$30,AD262='Krav etter opplæringslova'!$B$31,AD262='Krav etter opplæringslova'!$B$34)</f>
        <v>0</v>
      </c>
      <c r="AF262" s="84" t="str">
        <f t="shared" si="227"/>
        <v>-</v>
      </c>
      <c r="AG262" s="84">
        <f t="shared" si="228"/>
        <v>30</v>
      </c>
      <c r="AH262" s="78">
        <f t="shared" si="229"/>
        <v>30</v>
      </c>
      <c r="AI262" s="78" t="str">
        <f t="shared" si="230"/>
        <v>Ja, 30 studiepoeng</v>
      </c>
      <c r="AJ262" s="84" t="str">
        <f t="shared" si="231"/>
        <v>Ja, 30 studiepoeng</v>
      </c>
      <c r="AK262" s="99" t="str">
        <f t="shared" si="232"/>
        <v>-</v>
      </c>
      <c r="AL262" s="139"/>
      <c r="AM262" s="82" t="str">
        <f>CONCATENATE("Studiepoeng relevant for: ",'Undervisning i fag med krav'!AL262)</f>
        <v xml:space="preserve">Studiepoeng relevant for: </v>
      </c>
      <c r="AN262" s="82" t="str">
        <f>IF('Undervisning i fag med krav'!AL262=0,"-",AM262)</f>
        <v>-</v>
      </c>
      <c r="AO262" s="136"/>
      <c r="AP262" s="84" t="b">
        <f>OR(AO262='Krav etter opplæringslova'!$B$27,AO262='Krav etter opplæringslova'!$B$30,AO262='Krav etter opplæringslova'!$B$31,AO262='Krav etter opplæringslova'!$B$34)</f>
        <v>0</v>
      </c>
      <c r="AQ262" s="84" t="str">
        <f t="shared" si="233"/>
        <v>-</v>
      </c>
      <c r="AR262" s="84">
        <f t="shared" si="234"/>
        <v>30</v>
      </c>
      <c r="AS262" s="78">
        <f t="shared" si="235"/>
        <v>30</v>
      </c>
      <c r="AT262" s="78" t="str">
        <f t="shared" si="236"/>
        <v>Ja, 30 studiepoeng</v>
      </c>
      <c r="AU262" s="84" t="str">
        <f t="shared" si="237"/>
        <v>Ja, 30 studiepoeng</v>
      </c>
      <c r="AV262" s="99" t="str">
        <f t="shared" si="238"/>
        <v>-</v>
      </c>
      <c r="AW262" s="142"/>
      <c r="AX262" s="82" t="str">
        <f>CONCATENATE("Studiepoeng relevant for: ",'Undervisning i fag med krav'!AW262)</f>
        <v xml:space="preserve">Studiepoeng relevant for: </v>
      </c>
      <c r="AY262" s="82" t="str">
        <f>IF('Undervisning i fag med krav'!AW262=0,"-",AX262)</f>
        <v>-</v>
      </c>
      <c r="AZ262" s="136"/>
      <c r="BA262" s="84" t="b">
        <f>OR(AZ262='Krav etter opplæringslova'!$B$27,AZ262='Krav etter opplæringslova'!$B$30,AZ262='Krav etter opplæringslova'!$B$31,AZ262='Krav etter opplæringslova'!$B$34)</f>
        <v>0</v>
      </c>
      <c r="BB262" s="84" t="str">
        <f t="shared" si="239"/>
        <v>-</v>
      </c>
      <c r="BC262" s="84">
        <f t="shared" si="240"/>
        <v>30</v>
      </c>
      <c r="BD262" s="78">
        <f t="shared" si="241"/>
        <v>30</v>
      </c>
      <c r="BE262" s="78" t="str">
        <f t="shared" si="242"/>
        <v>Ja, 30 studiepoeng</v>
      </c>
      <c r="BF262" s="84" t="str">
        <f t="shared" si="243"/>
        <v>Ja, 30 studiepoeng</v>
      </c>
      <c r="BG262" s="99" t="str">
        <f t="shared" si="244"/>
        <v>-</v>
      </c>
      <c r="BH262" s="139"/>
      <c r="BI262" s="82" t="str">
        <f>CONCATENATE("Studiepoeng relevant for: ",'Undervisning i fag med krav'!BH262)</f>
        <v xml:space="preserve">Studiepoeng relevant for: </v>
      </c>
      <c r="BJ262" s="82" t="str">
        <f>IF('Undervisning i fag med krav'!BH262=0,"-",BI262)</f>
        <v>-</v>
      </c>
      <c r="BK262" s="136"/>
      <c r="BL262" s="84" t="b">
        <f>OR(BK262='Krav etter opplæringslova'!$B$27,BK262='Krav etter opplæringslova'!$B$30,BK262='Krav etter opplæringslova'!$B$31,BK262='Krav etter opplæringslova'!$B$34)</f>
        <v>0</v>
      </c>
      <c r="BM262" s="84" t="str">
        <f t="shared" si="245"/>
        <v>-</v>
      </c>
      <c r="BN262" s="84">
        <f t="shared" si="246"/>
        <v>30</v>
      </c>
      <c r="BO262" s="78">
        <f t="shared" si="247"/>
        <v>30</v>
      </c>
      <c r="BP262" s="78" t="str">
        <f t="shared" si="248"/>
        <v>Ja, 30 studiepoeng</v>
      </c>
      <c r="BQ262" s="84" t="str">
        <f t="shared" si="249"/>
        <v>Ja, 30 studiepoeng</v>
      </c>
      <c r="BR262" s="101" t="str">
        <f t="shared" si="250"/>
        <v>-</v>
      </c>
      <c r="BS262" s="142"/>
      <c r="BT262" s="82" t="str">
        <f>CONCATENATE("Studiepoeng relevant for: ",'Undervisning i fag med krav'!BS262)</f>
        <v xml:space="preserve">Studiepoeng relevant for: </v>
      </c>
      <c r="BU262" s="82" t="str">
        <f>IF('Undervisning i fag med krav'!BS262=0,"-",BT262)</f>
        <v>-</v>
      </c>
      <c r="BV262" s="136"/>
      <c r="BW262" s="84" t="b">
        <f>OR(BV262='Krav etter opplæringslova'!$B$27,BV262='Krav etter opplæringslova'!$B$30,BV262='Krav etter opplæringslova'!$B$31,BV262='Krav etter opplæringslova'!$B$34)</f>
        <v>0</v>
      </c>
      <c r="BX262" s="84" t="str">
        <f t="shared" si="251"/>
        <v>-</v>
      </c>
      <c r="BY262" s="84">
        <f t="shared" si="252"/>
        <v>30</v>
      </c>
      <c r="BZ262" s="78">
        <f t="shared" si="253"/>
        <v>30</v>
      </c>
      <c r="CA262" s="78" t="str">
        <f t="shared" si="254"/>
        <v>Ja, 30 studiepoeng</v>
      </c>
      <c r="CB262" s="84" t="str">
        <f t="shared" si="255"/>
        <v>Ja, 30 studiepoeng</v>
      </c>
      <c r="CC262" s="101" t="str">
        <f t="shared" si="256"/>
        <v>-</v>
      </c>
      <c r="CD262" s="142"/>
      <c r="CE262" s="82" t="str">
        <f>CONCATENATE("Studiepoeng relevant for: ",'Undervisning i fag med krav'!CD262)</f>
        <v xml:space="preserve">Studiepoeng relevant for: </v>
      </c>
      <c r="CF262" s="82" t="str">
        <f>IF('Undervisning i fag med krav'!CD262=0,"-",CE262)</f>
        <v>-</v>
      </c>
      <c r="CG262" s="136"/>
      <c r="CH262" s="84" t="b">
        <f>OR(CG262='Krav etter opplæringslova'!$B$27,CG262='Krav etter opplæringslova'!$B$30,CG262='Krav etter opplæringslova'!$B$31,CG262='Krav etter opplæringslova'!$B$34)</f>
        <v>0</v>
      </c>
      <c r="CI262" s="84" t="str">
        <f t="shared" si="257"/>
        <v>-</v>
      </c>
      <c r="CJ262" s="84">
        <f t="shared" si="258"/>
        <v>30</v>
      </c>
      <c r="CK262" s="78">
        <f t="shared" si="259"/>
        <v>30</v>
      </c>
      <c r="CL262" s="78" t="str">
        <f t="shared" si="260"/>
        <v>Ja, 30 studiepoeng</v>
      </c>
      <c r="CM262" s="84" t="str">
        <f t="shared" si="261"/>
        <v>Ja, 30 studiepoeng</v>
      </c>
      <c r="CN262" s="106" t="str">
        <f t="shared" si="262"/>
        <v>-</v>
      </c>
      <c r="CO262" s="44"/>
      <c r="CP262" s="45"/>
    </row>
    <row r="263" spans="1:94" s="51" customFormat="1" ht="28.5" x14ac:dyDescent="0.2">
      <c r="A263" s="49">
        <f>'Formell utdanning'!A263</f>
        <v>0</v>
      </c>
      <c r="B263" s="50">
        <f>'Formell utdanning'!B263</f>
        <v>0</v>
      </c>
      <c r="C263" s="94" t="str">
        <f t="shared" si="263"/>
        <v>-</v>
      </c>
      <c r="D263" s="95" t="str">
        <f t="shared" si="264"/>
        <v>-</v>
      </c>
      <c r="E263" s="133"/>
      <c r="F263" s="55" t="str">
        <f>CONCATENATE("Studiepoeng relevant for: ",'Undervisning i fag med krav'!E263)</f>
        <v xml:space="preserve">Studiepoeng relevant for: </v>
      </c>
      <c r="G263" s="82" t="str">
        <f>IF('Undervisning i fag med krav'!E263=0,"-",F263)</f>
        <v>-</v>
      </c>
      <c r="H263" s="136"/>
      <c r="I263" s="84" t="b">
        <f>OR(H263='Krav etter opplæringslova'!$B$27,H263='Krav etter opplæringslova'!$B$30,H263='Krav etter opplæringslova'!$B$31,H263='Krav etter opplæringslova'!$B$34)</f>
        <v>0</v>
      </c>
      <c r="J263" s="84" t="str">
        <f t="shared" si="265"/>
        <v>-</v>
      </c>
      <c r="K263" s="84">
        <f t="shared" si="266"/>
        <v>30</v>
      </c>
      <c r="L263" s="78">
        <f t="shared" si="267"/>
        <v>30</v>
      </c>
      <c r="M263" s="78" t="str">
        <f t="shared" si="220"/>
        <v>Ja, 30 studiepoeng</v>
      </c>
      <c r="N263" s="84" t="str">
        <f t="shared" si="268"/>
        <v>Ja, 30 studiepoeng</v>
      </c>
      <c r="O263" s="99" t="str">
        <f t="shared" si="269"/>
        <v>-</v>
      </c>
      <c r="P263" s="139"/>
      <c r="Q263" s="82" t="str">
        <f>CONCATENATE("Studiepoeng relevant for: ",'Undervisning i fag med krav'!P263)</f>
        <v xml:space="preserve">Studiepoeng relevant for: </v>
      </c>
      <c r="R263" s="82" t="str">
        <f>IF('Undervisning i fag med krav'!P263=0,"-",Q263)</f>
        <v>-</v>
      </c>
      <c r="S263" s="136"/>
      <c r="T263" s="84" t="b">
        <f>OR(S263='Krav etter opplæringslova'!$B$27,S263='Krav etter opplæringslova'!$B$30,S263='Krav etter opplæringslova'!$B$31,S263='Krav etter opplæringslova'!$B$34)</f>
        <v>0</v>
      </c>
      <c r="U263" s="84" t="str">
        <f t="shared" si="221"/>
        <v>-</v>
      </c>
      <c r="V263" s="84">
        <f t="shared" si="222"/>
        <v>30</v>
      </c>
      <c r="W263" s="78">
        <f t="shared" si="223"/>
        <v>30</v>
      </c>
      <c r="X263" s="78" t="str">
        <f t="shared" si="224"/>
        <v>Ja, 30 studiepoeng</v>
      </c>
      <c r="Y263" s="84" t="str">
        <f t="shared" si="225"/>
        <v>Ja, 30 studiepoeng</v>
      </c>
      <c r="Z263" s="99" t="str">
        <f t="shared" si="226"/>
        <v>-</v>
      </c>
      <c r="AA263" s="142"/>
      <c r="AB263" s="82" t="str">
        <f>CONCATENATE("Studiepoeng relevant for: ",'Undervisning i fag med krav'!AA263)</f>
        <v xml:space="preserve">Studiepoeng relevant for: </v>
      </c>
      <c r="AC263" s="82" t="str">
        <f>IF('Undervisning i fag med krav'!AA263=0,"-",AB263)</f>
        <v>-</v>
      </c>
      <c r="AD263" s="136"/>
      <c r="AE263" s="84" t="b">
        <f>OR(AD263='Krav etter opplæringslova'!$B$27,AD263='Krav etter opplæringslova'!$B$30,AD263='Krav etter opplæringslova'!$B$31,AD263='Krav etter opplæringslova'!$B$34)</f>
        <v>0</v>
      </c>
      <c r="AF263" s="84" t="str">
        <f t="shared" si="227"/>
        <v>-</v>
      </c>
      <c r="AG263" s="84">
        <f t="shared" si="228"/>
        <v>30</v>
      </c>
      <c r="AH263" s="78">
        <f t="shared" si="229"/>
        <v>30</v>
      </c>
      <c r="AI263" s="78" t="str">
        <f t="shared" si="230"/>
        <v>Ja, 30 studiepoeng</v>
      </c>
      <c r="AJ263" s="84" t="str">
        <f t="shared" si="231"/>
        <v>Ja, 30 studiepoeng</v>
      </c>
      <c r="AK263" s="99" t="str">
        <f t="shared" si="232"/>
        <v>-</v>
      </c>
      <c r="AL263" s="139"/>
      <c r="AM263" s="82" t="str">
        <f>CONCATENATE("Studiepoeng relevant for: ",'Undervisning i fag med krav'!AL263)</f>
        <v xml:space="preserve">Studiepoeng relevant for: </v>
      </c>
      <c r="AN263" s="82" t="str">
        <f>IF('Undervisning i fag med krav'!AL263=0,"-",AM263)</f>
        <v>-</v>
      </c>
      <c r="AO263" s="136"/>
      <c r="AP263" s="84" t="b">
        <f>OR(AO263='Krav etter opplæringslova'!$B$27,AO263='Krav etter opplæringslova'!$B$30,AO263='Krav etter opplæringslova'!$B$31,AO263='Krav etter opplæringslova'!$B$34)</f>
        <v>0</v>
      </c>
      <c r="AQ263" s="84" t="str">
        <f t="shared" si="233"/>
        <v>-</v>
      </c>
      <c r="AR263" s="84">
        <f t="shared" si="234"/>
        <v>30</v>
      </c>
      <c r="AS263" s="78">
        <f t="shared" si="235"/>
        <v>30</v>
      </c>
      <c r="AT263" s="78" t="str">
        <f t="shared" si="236"/>
        <v>Ja, 30 studiepoeng</v>
      </c>
      <c r="AU263" s="84" t="str">
        <f t="shared" si="237"/>
        <v>Ja, 30 studiepoeng</v>
      </c>
      <c r="AV263" s="99" t="str">
        <f t="shared" si="238"/>
        <v>-</v>
      </c>
      <c r="AW263" s="142"/>
      <c r="AX263" s="82" t="str">
        <f>CONCATENATE("Studiepoeng relevant for: ",'Undervisning i fag med krav'!AW263)</f>
        <v xml:space="preserve">Studiepoeng relevant for: </v>
      </c>
      <c r="AY263" s="82" t="str">
        <f>IF('Undervisning i fag med krav'!AW263=0,"-",AX263)</f>
        <v>-</v>
      </c>
      <c r="AZ263" s="136"/>
      <c r="BA263" s="84" t="b">
        <f>OR(AZ263='Krav etter opplæringslova'!$B$27,AZ263='Krav etter opplæringslova'!$B$30,AZ263='Krav etter opplæringslova'!$B$31,AZ263='Krav etter opplæringslova'!$B$34)</f>
        <v>0</v>
      </c>
      <c r="BB263" s="84" t="str">
        <f t="shared" si="239"/>
        <v>-</v>
      </c>
      <c r="BC263" s="84">
        <f t="shared" si="240"/>
        <v>30</v>
      </c>
      <c r="BD263" s="78">
        <f t="shared" si="241"/>
        <v>30</v>
      </c>
      <c r="BE263" s="78" t="str">
        <f t="shared" si="242"/>
        <v>Ja, 30 studiepoeng</v>
      </c>
      <c r="BF263" s="84" t="str">
        <f t="shared" si="243"/>
        <v>Ja, 30 studiepoeng</v>
      </c>
      <c r="BG263" s="99" t="str">
        <f t="shared" si="244"/>
        <v>-</v>
      </c>
      <c r="BH263" s="139"/>
      <c r="BI263" s="82" t="str">
        <f>CONCATENATE("Studiepoeng relevant for: ",'Undervisning i fag med krav'!BH263)</f>
        <v xml:space="preserve">Studiepoeng relevant for: </v>
      </c>
      <c r="BJ263" s="82" t="str">
        <f>IF('Undervisning i fag med krav'!BH263=0,"-",BI263)</f>
        <v>-</v>
      </c>
      <c r="BK263" s="136"/>
      <c r="BL263" s="84" t="b">
        <f>OR(BK263='Krav etter opplæringslova'!$B$27,BK263='Krav etter opplæringslova'!$B$30,BK263='Krav etter opplæringslova'!$B$31,BK263='Krav etter opplæringslova'!$B$34)</f>
        <v>0</v>
      </c>
      <c r="BM263" s="84" t="str">
        <f t="shared" si="245"/>
        <v>-</v>
      </c>
      <c r="BN263" s="84">
        <f t="shared" si="246"/>
        <v>30</v>
      </c>
      <c r="BO263" s="78">
        <f t="shared" si="247"/>
        <v>30</v>
      </c>
      <c r="BP263" s="78" t="str">
        <f t="shared" si="248"/>
        <v>Ja, 30 studiepoeng</v>
      </c>
      <c r="BQ263" s="84" t="str">
        <f t="shared" si="249"/>
        <v>Ja, 30 studiepoeng</v>
      </c>
      <c r="BR263" s="101" t="str">
        <f t="shared" si="250"/>
        <v>-</v>
      </c>
      <c r="BS263" s="142"/>
      <c r="BT263" s="82" t="str">
        <f>CONCATENATE("Studiepoeng relevant for: ",'Undervisning i fag med krav'!BS263)</f>
        <v xml:space="preserve">Studiepoeng relevant for: </v>
      </c>
      <c r="BU263" s="82" t="str">
        <f>IF('Undervisning i fag med krav'!BS263=0,"-",BT263)</f>
        <v>-</v>
      </c>
      <c r="BV263" s="136"/>
      <c r="BW263" s="84" t="b">
        <f>OR(BV263='Krav etter opplæringslova'!$B$27,BV263='Krav etter opplæringslova'!$B$30,BV263='Krav etter opplæringslova'!$B$31,BV263='Krav etter opplæringslova'!$B$34)</f>
        <v>0</v>
      </c>
      <c r="BX263" s="84" t="str">
        <f t="shared" si="251"/>
        <v>-</v>
      </c>
      <c r="BY263" s="84">
        <f t="shared" si="252"/>
        <v>30</v>
      </c>
      <c r="BZ263" s="78">
        <f t="shared" si="253"/>
        <v>30</v>
      </c>
      <c r="CA263" s="78" t="str">
        <f t="shared" si="254"/>
        <v>Ja, 30 studiepoeng</v>
      </c>
      <c r="CB263" s="84" t="str">
        <f t="shared" si="255"/>
        <v>Ja, 30 studiepoeng</v>
      </c>
      <c r="CC263" s="101" t="str">
        <f t="shared" si="256"/>
        <v>-</v>
      </c>
      <c r="CD263" s="142"/>
      <c r="CE263" s="82" t="str">
        <f>CONCATENATE("Studiepoeng relevant for: ",'Undervisning i fag med krav'!CD263)</f>
        <v xml:space="preserve">Studiepoeng relevant for: </v>
      </c>
      <c r="CF263" s="82" t="str">
        <f>IF('Undervisning i fag med krav'!CD263=0,"-",CE263)</f>
        <v>-</v>
      </c>
      <c r="CG263" s="136"/>
      <c r="CH263" s="84" t="b">
        <f>OR(CG263='Krav etter opplæringslova'!$B$27,CG263='Krav etter opplæringslova'!$B$30,CG263='Krav etter opplæringslova'!$B$31,CG263='Krav etter opplæringslova'!$B$34)</f>
        <v>0</v>
      </c>
      <c r="CI263" s="84" t="str">
        <f t="shared" si="257"/>
        <v>-</v>
      </c>
      <c r="CJ263" s="84">
        <f t="shared" si="258"/>
        <v>30</v>
      </c>
      <c r="CK263" s="78">
        <f t="shared" si="259"/>
        <v>30</v>
      </c>
      <c r="CL263" s="78" t="str">
        <f t="shared" si="260"/>
        <v>Ja, 30 studiepoeng</v>
      </c>
      <c r="CM263" s="84" t="str">
        <f t="shared" si="261"/>
        <v>Ja, 30 studiepoeng</v>
      </c>
      <c r="CN263" s="106" t="str">
        <f t="shared" si="262"/>
        <v>-</v>
      </c>
      <c r="CO263" s="44"/>
      <c r="CP263" s="45"/>
    </row>
    <row r="264" spans="1:94" s="51" customFormat="1" ht="28.5" x14ac:dyDescent="0.2">
      <c r="A264" s="49">
        <f>'Formell utdanning'!A264</f>
        <v>0</v>
      </c>
      <c r="B264" s="50">
        <f>'Formell utdanning'!B264</f>
        <v>0</v>
      </c>
      <c r="C264" s="94" t="str">
        <f t="shared" si="263"/>
        <v>-</v>
      </c>
      <c r="D264" s="95" t="str">
        <f t="shared" si="264"/>
        <v>-</v>
      </c>
      <c r="E264" s="133"/>
      <c r="F264" s="55" t="str">
        <f>CONCATENATE("Studiepoeng relevant for: ",'Undervisning i fag med krav'!E264)</f>
        <v xml:space="preserve">Studiepoeng relevant for: </v>
      </c>
      <c r="G264" s="82" t="str">
        <f>IF('Undervisning i fag med krav'!E264=0,"-",F264)</f>
        <v>-</v>
      </c>
      <c r="H264" s="136"/>
      <c r="I264" s="84" t="b">
        <f>OR(H264='Krav etter opplæringslova'!$B$27,H264='Krav etter opplæringslova'!$B$30,H264='Krav etter opplæringslova'!$B$31,H264='Krav etter opplæringslova'!$B$34)</f>
        <v>0</v>
      </c>
      <c r="J264" s="84" t="str">
        <f t="shared" si="265"/>
        <v>-</v>
      </c>
      <c r="K264" s="84">
        <f t="shared" si="266"/>
        <v>30</v>
      </c>
      <c r="L264" s="78">
        <f t="shared" si="267"/>
        <v>30</v>
      </c>
      <c r="M264" s="78" t="str">
        <f t="shared" si="220"/>
        <v>Ja, 30 studiepoeng</v>
      </c>
      <c r="N264" s="84" t="str">
        <f t="shared" si="268"/>
        <v>Ja, 30 studiepoeng</v>
      </c>
      <c r="O264" s="99" t="str">
        <f t="shared" si="269"/>
        <v>-</v>
      </c>
      <c r="P264" s="139"/>
      <c r="Q264" s="82" t="str">
        <f>CONCATENATE("Studiepoeng relevant for: ",'Undervisning i fag med krav'!P264)</f>
        <v xml:space="preserve">Studiepoeng relevant for: </v>
      </c>
      <c r="R264" s="82" t="str">
        <f>IF('Undervisning i fag med krav'!P264=0,"-",Q264)</f>
        <v>-</v>
      </c>
      <c r="S264" s="136"/>
      <c r="T264" s="84" t="b">
        <f>OR(S264='Krav etter opplæringslova'!$B$27,S264='Krav etter opplæringslova'!$B$30,S264='Krav etter opplæringslova'!$B$31,S264='Krav etter opplæringslova'!$B$34)</f>
        <v>0</v>
      </c>
      <c r="U264" s="84" t="str">
        <f t="shared" si="221"/>
        <v>-</v>
      </c>
      <c r="V264" s="84">
        <f t="shared" si="222"/>
        <v>30</v>
      </c>
      <c r="W264" s="78">
        <f t="shared" si="223"/>
        <v>30</v>
      </c>
      <c r="X264" s="78" t="str">
        <f t="shared" si="224"/>
        <v>Ja, 30 studiepoeng</v>
      </c>
      <c r="Y264" s="84" t="str">
        <f t="shared" si="225"/>
        <v>Ja, 30 studiepoeng</v>
      </c>
      <c r="Z264" s="99" t="str">
        <f t="shared" si="226"/>
        <v>-</v>
      </c>
      <c r="AA264" s="142"/>
      <c r="AB264" s="82" t="str">
        <f>CONCATENATE("Studiepoeng relevant for: ",'Undervisning i fag med krav'!AA264)</f>
        <v xml:space="preserve">Studiepoeng relevant for: </v>
      </c>
      <c r="AC264" s="82" t="str">
        <f>IF('Undervisning i fag med krav'!AA264=0,"-",AB264)</f>
        <v>-</v>
      </c>
      <c r="AD264" s="136"/>
      <c r="AE264" s="84" t="b">
        <f>OR(AD264='Krav etter opplæringslova'!$B$27,AD264='Krav etter opplæringslova'!$B$30,AD264='Krav etter opplæringslova'!$B$31,AD264='Krav etter opplæringslova'!$B$34)</f>
        <v>0</v>
      </c>
      <c r="AF264" s="84" t="str">
        <f t="shared" si="227"/>
        <v>-</v>
      </c>
      <c r="AG264" s="84">
        <f t="shared" si="228"/>
        <v>30</v>
      </c>
      <c r="AH264" s="78">
        <f t="shared" si="229"/>
        <v>30</v>
      </c>
      <c r="AI264" s="78" t="str">
        <f t="shared" si="230"/>
        <v>Ja, 30 studiepoeng</v>
      </c>
      <c r="AJ264" s="84" t="str">
        <f t="shared" si="231"/>
        <v>Ja, 30 studiepoeng</v>
      </c>
      <c r="AK264" s="99" t="str">
        <f t="shared" si="232"/>
        <v>-</v>
      </c>
      <c r="AL264" s="139"/>
      <c r="AM264" s="82" t="str">
        <f>CONCATENATE("Studiepoeng relevant for: ",'Undervisning i fag med krav'!AL264)</f>
        <v xml:space="preserve">Studiepoeng relevant for: </v>
      </c>
      <c r="AN264" s="82" t="str">
        <f>IF('Undervisning i fag med krav'!AL264=0,"-",AM264)</f>
        <v>-</v>
      </c>
      <c r="AO264" s="136"/>
      <c r="AP264" s="84" t="b">
        <f>OR(AO264='Krav etter opplæringslova'!$B$27,AO264='Krav etter opplæringslova'!$B$30,AO264='Krav etter opplæringslova'!$B$31,AO264='Krav etter opplæringslova'!$B$34)</f>
        <v>0</v>
      </c>
      <c r="AQ264" s="84" t="str">
        <f t="shared" si="233"/>
        <v>-</v>
      </c>
      <c r="AR264" s="84">
        <f t="shared" si="234"/>
        <v>30</v>
      </c>
      <c r="AS264" s="78">
        <f t="shared" si="235"/>
        <v>30</v>
      </c>
      <c r="AT264" s="78" t="str">
        <f t="shared" si="236"/>
        <v>Ja, 30 studiepoeng</v>
      </c>
      <c r="AU264" s="84" t="str">
        <f t="shared" si="237"/>
        <v>Ja, 30 studiepoeng</v>
      </c>
      <c r="AV264" s="99" t="str">
        <f t="shared" si="238"/>
        <v>-</v>
      </c>
      <c r="AW264" s="142"/>
      <c r="AX264" s="82" t="str">
        <f>CONCATENATE("Studiepoeng relevant for: ",'Undervisning i fag med krav'!AW264)</f>
        <v xml:space="preserve">Studiepoeng relevant for: </v>
      </c>
      <c r="AY264" s="82" t="str">
        <f>IF('Undervisning i fag med krav'!AW264=0,"-",AX264)</f>
        <v>-</v>
      </c>
      <c r="AZ264" s="136"/>
      <c r="BA264" s="84" t="b">
        <f>OR(AZ264='Krav etter opplæringslova'!$B$27,AZ264='Krav etter opplæringslova'!$B$30,AZ264='Krav etter opplæringslova'!$B$31,AZ264='Krav etter opplæringslova'!$B$34)</f>
        <v>0</v>
      </c>
      <c r="BB264" s="84" t="str">
        <f t="shared" si="239"/>
        <v>-</v>
      </c>
      <c r="BC264" s="84">
        <f t="shared" si="240"/>
        <v>30</v>
      </c>
      <c r="BD264" s="78">
        <f t="shared" si="241"/>
        <v>30</v>
      </c>
      <c r="BE264" s="78" t="str">
        <f t="shared" si="242"/>
        <v>Ja, 30 studiepoeng</v>
      </c>
      <c r="BF264" s="84" t="str">
        <f t="shared" si="243"/>
        <v>Ja, 30 studiepoeng</v>
      </c>
      <c r="BG264" s="99" t="str">
        <f t="shared" si="244"/>
        <v>-</v>
      </c>
      <c r="BH264" s="139"/>
      <c r="BI264" s="82" t="str">
        <f>CONCATENATE("Studiepoeng relevant for: ",'Undervisning i fag med krav'!BH264)</f>
        <v xml:space="preserve">Studiepoeng relevant for: </v>
      </c>
      <c r="BJ264" s="82" t="str">
        <f>IF('Undervisning i fag med krav'!BH264=0,"-",BI264)</f>
        <v>-</v>
      </c>
      <c r="BK264" s="136"/>
      <c r="BL264" s="84" t="b">
        <f>OR(BK264='Krav etter opplæringslova'!$B$27,BK264='Krav etter opplæringslova'!$B$30,BK264='Krav etter opplæringslova'!$B$31,BK264='Krav etter opplæringslova'!$B$34)</f>
        <v>0</v>
      </c>
      <c r="BM264" s="84" t="str">
        <f t="shared" si="245"/>
        <v>-</v>
      </c>
      <c r="BN264" s="84">
        <f t="shared" si="246"/>
        <v>30</v>
      </c>
      <c r="BO264" s="78">
        <f t="shared" si="247"/>
        <v>30</v>
      </c>
      <c r="BP264" s="78" t="str">
        <f t="shared" si="248"/>
        <v>Ja, 30 studiepoeng</v>
      </c>
      <c r="BQ264" s="84" t="str">
        <f t="shared" si="249"/>
        <v>Ja, 30 studiepoeng</v>
      </c>
      <c r="BR264" s="101" t="str">
        <f t="shared" si="250"/>
        <v>-</v>
      </c>
      <c r="BS264" s="142"/>
      <c r="BT264" s="82" t="str">
        <f>CONCATENATE("Studiepoeng relevant for: ",'Undervisning i fag med krav'!BS264)</f>
        <v xml:space="preserve">Studiepoeng relevant for: </v>
      </c>
      <c r="BU264" s="82" t="str">
        <f>IF('Undervisning i fag med krav'!BS264=0,"-",BT264)</f>
        <v>-</v>
      </c>
      <c r="BV264" s="136"/>
      <c r="BW264" s="84" t="b">
        <f>OR(BV264='Krav etter opplæringslova'!$B$27,BV264='Krav etter opplæringslova'!$B$30,BV264='Krav etter opplæringslova'!$B$31,BV264='Krav etter opplæringslova'!$B$34)</f>
        <v>0</v>
      </c>
      <c r="BX264" s="84" t="str">
        <f t="shared" si="251"/>
        <v>-</v>
      </c>
      <c r="BY264" s="84">
        <f t="shared" si="252"/>
        <v>30</v>
      </c>
      <c r="BZ264" s="78">
        <f t="shared" si="253"/>
        <v>30</v>
      </c>
      <c r="CA264" s="78" t="str">
        <f t="shared" si="254"/>
        <v>Ja, 30 studiepoeng</v>
      </c>
      <c r="CB264" s="84" t="str">
        <f t="shared" si="255"/>
        <v>Ja, 30 studiepoeng</v>
      </c>
      <c r="CC264" s="101" t="str">
        <f t="shared" si="256"/>
        <v>-</v>
      </c>
      <c r="CD264" s="142"/>
      <c r="CE264" s="82" t="str">
        <f>CONCATENATE("Studiepoeng relevant for: ",'Undervisning i fag med krav'!CD264)</f>
        <v xml:space="preserve">Studiepoeng relevant for: </v>
      </c>
      <c r="CF264" s="82" t="str">
        <f>IF('Undervisning i fag med krav'!CD264=0,"-",CE264)</f>
        <v>-</v>
      </c>
      <c r="CG264" s="136"/>
      <c r="CH264" s="84" t="b">
        <f>OR(CG264='Krav etter opplæringslova'!$B$27,CG264='Krav etter opplæringslova'!$B$30,CG264='Krav etter opplæringslova'!$B$31,CG264='Krav etter opplæringslova'!$B$34)</f>
        <v>0</v>
      </c>
      <c r="CI264" s="84" t="str">
        <f t="shared" si="257"/>
        <v>-</v>
      </c>
      <c r="CJ264" s="84">
        <f t="shared" si="258"/>
        <v>30</v>
      </c>
      <c r="CK264" s="78">
        <f t="shared" si="259"/>
        <v>30</v>
      </c>
      <c r="CL264" s="78" t="str">
        <f t="shared" si="260"/>
        <v>Ja, 30 studiepoeng</v>
      </c>
      <c r="CM264" s="84" t="str">
        <f t="shared" si="261"/>
        <v>Ja, 30 studiepoeng</v>
      </c>
      <c r="CN264" s="106" t="str">
        <f t="shared" si="262"/>
        <v>-</v>
      </c>
      <c r="CO264" s="44"/>
      <c r="CP264" s="45"/>
    </row>
    <row r="265" spans="1:94" s="51" customFormat="1" ht="28.5" x14ac:dyDescent="0.2">
      <c r="A265" s="49">
        <f>'Formell utdanning'!A265</f>
        <v>0</v>
      </c>
      <c r="B265" s="50">
        <f>'Formell utdanning'!B265</f>
        <v>0</v>
      </c>
      <c r="C265" s="94" t="str">
        <f t="shared" si="263"/>
        <v>-</v>
      </c>
      <c r="D265" s="95" t="str">
        <f t="shared" si="264"/>
        <v>-</v>
      </c>
      <c r="E265" s="133"/>
      <c r="F265" s="55" t="str">
        <f>CONCATENATE("Studiepoeng relevant for: ",'Undervisning i fag med krav'!E265)</f>
        <v xml:space="preserve">Studiepoeng relevant for: </v>
      </c>
      <c r="G265" s="82" t="str">
        <f>IF('Undervisning i fag med krav'!E265=0,"-",F265)</f>
        <v>-</v>
      </c>
      <c r="H265" s="136"/>
      <c r="I265" s="84" t="b">
        <f>OR(H265='Krav etter opplæringslova'!$B$27,H265='Krav etter opplæringslova'!$B$30,H265='Krav etter opplæringslova'!$B$31,H265='Krav etter opplæringslova'!$B$34)</f>
        <v>0</v>
      </c>
      <c r="J265" s="84" t="str">
        <f t="shared" si="265"/>
        <v>-</v>
      </c>
      <c r="K265" s="84">
        <f t="shared" si="266"/>
        <v>30</v>
      </c>
      <c r="L265" s="78">
        <f t="shared" si="267"/>
        <v>30</v>
      </c>
      <c r="M265" s="78" t="str">
        <f t="shared" si="220"/>
        <v>Ja, 30 studiepoeng</v>
      </c>
      <c r="N265" s="84" t="str">
        <f t="shared" si="268"/>
        <v>Ja, 30 studiepoeng</v>
      </c>
      <c r="O265" s="99" t="str">
        <f t="shared" si="269"/>
        <v>-</v>
      </c>
      <c r="P265" s="139"/>
      <c r="Q265" s="82" t="str">
        <f>CONCATENATE("Studiepoeng relevant for: ",'Undervisning i fag med krav'!P265)</f>
        <v xml:space="preserve">Studiepoeng relevant for: </v>
      </c>
      <c r="R265" s="82" t="str">
        <f>IF('Undervisning i fag med krav'!P265=0,"-",Q265)</f>
        <v>-</v>
      </c>
      <c r="S265" s="136"/>
      <c r="T265" s="84" t="b">
        <f>OR(S265='Krav etter opplæringslova'!$B$27,S265='Krav etter opplæringslova'!$B$30,S265='Krav etter opplæringslova'!$B$31,S265='Krav etter opplæringslova'!$B$34)</f>
        <v>0</v>
      </c>
      <c r="U265" s="84" t="str">
        <f t="shared" si="221"/>
        <v>-</v>
      </c>
      <c r="V265" s="84">
        <f t="shared" si="222"/>
        <v>30</v>
      </c>
      <c r="W265" s="78">
        <f t="shared" si="223"/>
        <v>30</v>
      </c>
      <c r="X265" s="78" t="str">
        <f t="shared" si="224"/>
        <v>Ja, 30 studiepoeng</v>
      </c>
      <c r="Y265" s="84" t="str">
        <f t="shared" si="225"/>
        <v>Ja, 30 studiepoeng</v>
      </c>
      <c r="Z265" s="99" t="str">
        <f t="shared" si="226"/>
        <v>-</v>
      </c>
      <c r="AA265" s="142"/>
      <c r="AB265" s="82" t="str">
        <f>CONCATENATE("Studiepoeng relevant for: ",'Undervisning i fag med krav'!AA265)</f>
        <v xml:space="preserve">Studiepoeng relevant for: </v>
      </c>
      <c r="AC265" s="82" t="str">
        <f>IF('Undervisning i fag med krav'!AA265=0,"-",AB265)</f>
        <v>-</v>
      </c>
      <c r="AD265" s="136"/>
      <c r="AE265" s="84" t="b">
        <f>OR(AD265='Krav etter opplæringslova'!$B$27,AD265='Krav etter opplæringslova'!$B$30,AD265='Krav etter opplæringslova'!$B$31,AD265='Krav etter opplæringslova'!$B$34)</f>
        <v>0</v>
      </c>
      <c r="AF265" s="84" t="str">
        <f t="shared" si="227"/>
        <v>-</v>
      </c>
      <c r="AG265" s="84">
        <f t="shared" si="228"/>
        <v>30</v>
      </c>
      <c r="AH265" s="78">
        <f t="shared" si="229"/>
        <v>30</v>
      </c>
      <c r="AI265" s="78" t="str">
        <f t="shared" si="230"/>
        <v>Ja, 30 studiepoeng</v>
      </c>
      <c r="AJ265" s="84" t="str">
        <f t="shared" si="231"/>
        <v>Ja, 30 studiepoeng</v>
      </c>
      <c r="AK265" s="99" t="str">
        <f t="shared" si="232"/>
        <v>-</v>
      </c>
      <c r="AL265" s="139"/>
      <c r="AM265" s="82" t="str">
        <f>CONCATENATE("Studiepoeng relevant for: ",'Undervisning i fag med krav'!AL265)</f>
        <v xml:space="preserve">Studiepoeng relevant for: </v>
      </c>
      <c r="AN265" s="82" t="str">
        <f>IF('Undervisning i fag med krav'!AL265=0,"-",AM265)</f>
        <v>-</v>
      </c>
      <c r="AO265" s="136"/>
      <c r="AP265" s="84" t="b">
        <f>OR(AO265='Krav etter opplæringslova'!$B$27,AO265='Krav etter opplæringslova'!$B$30,AO265='Krav etter opplæringslova'!$B$31,AO265='Krav etter opplæringslova'!$B$34)</f>
        <v>0</v>
      </c>
      <c r="AQ265" s="84" t="str">
        <f t="shared" si="233"/>
        <v>-</v>
      </c>
      <c r="AR265" s="84">
        <f t="shared" si="234"/>
        <v>30</v>
      </c>
      <c r="AS265" s="78">
        <f t="shared" si="235"/>
        <v>30</v>
      </c>
      <c r="AT265" s="78" t="str">
        <f t="shared" si="236"/>
        <v>Ja, 30 studiepoeng</v>
      </c>
      <c r="AU265" s="84" t="str">
        <f t="shared" si="237"/>
        <v>Ja, 30 studiepoeng</v>
      </c>
      <c r="AV265" s="99" t="str">
        <f t="shared" si="238"/>
        <v>-</v>
      </c>
      <c r="AW265" s="142"/>
      <c r="AX265" s="82" t="str">
        <f>CONCATENATE("Studiepoeng relevant for: ",'Undervisning i fag med krav'!AW265)</f>
        <v xml:space="preserve">Studiepoeng relevant for: </v>
      </c>
      <c r="AY265" s="82" t="str">
        <f>IF('Undervisning i fag med krav'!AW265=0,"-",AX265)</f>
        <v>-</v>
      </c>
      <c r="AZ265" s="136"/>
      <c r="BA265" s="84" t="b">
        <f>OR(AZ265='Krav etter opplæringslova'!$B$27,AZ265='Krav etter opplæringslova'!$B$30,AZ265='Krav etter opplæringslova'!$B$31,AZ265='Krav etter opplæringslova'!$B$34)</f>
        <v>0</v>
      </c>
      <c r="BB265" s="84" t="str">
        <f t="shared" si="239"/>
        <v>-</v>
      </c>
      <c r="BC265" s="84">
        <f t="shared" si="240"/>
        <v>30</v>
      </c>
      <c r="BD265" s="78">
        <f t="shared" si="241"/>
        <v>30</v>
      </c>
      <c r="BE265" s="78" t="str">
        <f t="shared" si="242"/>
        <v>Ja, 30 studiepoeng</v>
      </c>
      <c r="BF265" s="84" t="str">
        <f t="shared" si="243"/>
        <v>Ja, 30 studiepoeng</v>
      </c>
      <c r="BG265" s="99" t="str">
        <f t="shared" si="244"/>
        <v>-</v>
      </c>
      <c r="BH265" s="139"/>
      <c r="BI265" s="82" t="str">
        <f>CONCATENATE("Studiepoeng relevant for: ",'Undervisning i fag med krav'!BH265)</f>
        <v xml:space="preserve">Studiepoeng relevant for: </v>
      </c>
      <c r="BJ265" s="82" t="str">
        <f>IF('Undervisning i fag med krav'!BH265=0,"-",BI265)</f>
        <v>-</v>
      </c>
      <c r="BK265" s="136"/>
      <c r="BL265" s="84" t="b">
        <f>OR(BK265='Krav etter opplæringslova'!$B$27,BK265='Krav etter opplæringslova'!$B$30,BK265='Krav etter opplæringslova'!$B$31,BK265='Krav etter opplæringslova'!$B$34)</f>
        <v>0</v>
      </c>
      <c r="BM265" s="84" t="str">
        <f t="shared" si="245"/>
        <v>-</v>
      </c>
      <c r="BN265" s="84">
        <f t="shared" si="246"/>
        <v>30</v>
      </c>
      <c r="BO265" s="78">
        <f t="shared" si="247"/>
        <v>30</v>
      </c>
      <c r="BP265" s="78" t="str">
        <f t="shared" si="248"/>
        <v>Ja, 30 studiepoeng</v>
      </c>
      <c r="BQ265" s="84" t="str">
        <f t="shared" si="249"/>
        <v>Ja, 30 studiepoeng</v>
      </c>
      <c r="BR265" s="101" t="str">
        <f t="shared" si="250"/>
        <v>-</v>
      </c>
      <c r="BS265" s="142"/>
      <c r="BT265" s="82" t="str">
        <f>CONCATENATE("Studiepoeng relevant for: ",'Undervisning i fag med krav'!BS265)</f>
        <v xml:space="preserve">Studiepoeng relevant for: </v>
      </c>
      <c r="BU265" s="82" t="str">
        <f>IF('Undervisning i fag med krav'!BS265=0,"-",BT265)</f>
        <v>-</v>
      </c>
      <c r="BV265" s="136"/>
      <c r="BW265" s="84" t="b">
        <f>OR(BV265='Krav etter opplæringslova'!$B$27,BV265='Krav etter opplæringslova'!$B$30,BV265='Krav etter opplæringslova'!$B$31,BV265='Krav etter opplæringslova'!$B$34)</f>
        <v>0</v>
      </c>
      <c r="BX265" s="84" t="str">
        <f t="shared" si="251"/>
        <v>-</v>
      </c>
      <c r="BY265" s="84">
        <f t="shared" si="252"/>
        <v>30</v>
      </c>
      <c r="BZ265" s="78">
        <f t="shared" si="253"/>
        <v>30</v>
      </c>
      <c r="CA265" s="78" t="str">
        <f t="shared" si="254"/>
        <v>Ja, 30 studiepoeng</v>
      </c>
      <c r="CB265" s="84" t="str">
        <f t="shared" si="255"/>
        <v>Ja, 30 studiepoeng</v>
      </c>
      <c r="CC265" s="101" t="str">
        <f t="shared" si="256"/>
        <v>-</v>
      </c>
      <c r="CD265" s="142"/>
      <c r="CE265" s="82" t="str">
        <f>CONCATENATE("Studiepoeng relevant for: ",'Undervisning i fag med krav'!CD265)</f>
        <v xml:space="preserve">Studiepoeng relevant for: </v>
      </c>
      <c r="CF265" s="82" t="str">
        <f>IF('Undervisning i fag med krav'!CD265=0,"-",CE265)</f>
        <v>-</v>
      </c>
      <c r="CG265" s="136"/>
      <c r="CH265" s="84" t="b">
        <f>OR(CG265='Krav etter opplæringslova'!$B$27,CG265='Krav etter opplæringslova'!$B$30,CG265='Krav etter opplæringslova'!$B$31,CG265='Krav etter opplæringslova'!$B$34)</f>
        <v>0</v>
      </c>
      <c r="CI265" s="84" t="str">
        <f t="shared" si="257"/>
        <v>-</v>
      </c>
      <c r="CJ265" s="84">
        <f t="shared" si="258"/>
        <v>30</v>
      </c>
      <c r="CK265" s="78">
        <f t="shared" si="259"/>
        <v>30</v>
      </c>
      <c r="CL265" s="78" t="str">
        <f t="shared" si="260"/>
        <v>Ja, 30 studiepoeng</v>
      </c>
      <c r="CM265" s="84" t="str">
        <f t="shared" si="261"/>
        <v>Ja, 30 studiepoeng</v>
      </c>
      <c r="CN265" s="106" t="str">
        <f t="shared" si="262"/>
        <v>-</v>
      </c>
      <c r="CO265" s="44"/>
      <c r="CP265" s="45"/>
    </row>
    <row r="266" spans="1:94" s="51" customFormat="1" ht="28.5" x14ac:dyDescent="0.2">
      <c r="A266" s="49">
        <f>'Formell utdanning'!A266</f>
        <v>0</v>
      </c>
      <c r="B266" s="50">
        <f>'Formell utdanning'!B266</f>
        <v>0</v>
      </c>
      <c r="C266" s="94" t="str">
        <f t="shared" si="263"/>
        <v>-</v>
      </c>
      <c r="D266" s="95" t="str">
        <f t="shared" si="264"/>
        <v>-</v>
      </c>
      <c r="E266" s="133"/>
      <c r="F266" s="55" t="str">
        <f>CONCATENATE("Studiepoeng relevant for: ",'Undervisning i fag med krav'!E266)</f>
        <v xml:space="preserve">Studiepoeng relevant for: </v>
      </c>
      <c r="G266" s="82" t="str">
        <f>IF('Undervisning i fag med krav'!E266=0,"-",F266)</f>
        <v>-</v>
      </c>
      <c r="H266" s="136"/>
      <c r="I266" s="84" t="b">
        <f>OR(H266='Krav etter opplæringslova'!$B$27,H266='Krav etter opplæringslova'!$B$30,H266='Krav etter opplæringslova'!$B$31,H266='Krav etter opplæringslova'!$B$34)</f>
        <v>0</v>
      </c>
      <c r="J266" s="84" t="str">
        <f t="shared" si="265"/>
        <v>-</v>
      </c>
      <c r="K266" s="84">
        <f t="shared" si="266"/>
        <v>30</v>
      </c>
      <c r="L266" s="78">
        <f t="shared" si="267"/>
        <v>30</v>
      </c>
      <c r="M266" s="78" t="str">
        <f t="shared" si="220"/>
        <v>Ja, 30 studiepoeng</v>
      </c>
      <c r="N266" s="84" t="str">
        <f t="shared" si="268"/>
        <v>Ja, 30 studiepoeng</v>
      </c>
      <c r="O266" s="99" t="str">
        <f t="shared" si="269"/>
        <v>-</v>
      </c>
      <c r="P266" s="139"/>
      <c r="Q266" s="82" t="str">
        <f>CONCATENATE("Studiepoeng relevant for: ",'Undervisning i fag med krav'!P266)</f>
        <v xml:space="preserve">Studiepoeng relevant for: </v>
      </c>
      <c r="R266" s="82" t="str">
        <f>IF('Undervisning i fag med krav'!P266=0,"-",Q266)</f>
        <v>-</v>
      </c>
      <c r="S266" s="136"/>
      <c r="T266" s="84" t="b">
        <f>OR(S266='Krav etter opplæringslova'!$B$27,S266='Krav etter opplæringslova'!$B$30,S266='Krav etter opplæringslova'!$B$31,S266='Krav etter opplæringslova'!$B$34)</f>
        <v>0</v>
      </c>
      <c r="U266" s="84" t="str">
        <f t="shared" si="221"/>
        <v>-</v>
      </c>
      <c r="V266" s="84">
        <f t="shared" si="222"/>
        <v>30</v>
      </c>
      <c r="W266" s="78">
        <f t="shared" si="223"/>
        <v>30</v>
      </c>
      <c r="X266" s="78" t="str">
        <f t="shared" si="224"/>
        <v>Ja, 30 studiepoeng</v>
      </c>
      <c r="Y266" s="84" t="str">
        <f t="shared" si="225"/>
        <v>Ja, 30 studiepoeng</v>
      </c>
      <c r="Z266" s="99" t="str">
        <f t="shared" si="226"/>
        <v>-</v>
      </c>
      <c r="AA266" s="142"/>
      <c r="AB266" s="82" t="str">
        <f>CONCATENATE("Studiepoeng relevant for: ",'Undervisning i fag med krav'!AA266)</f>
        <v xml:space="preserve">Studiepoeng relevant for: </v>
      </c>
      <c r="AC266" s="82" t="str">
        <f>IF('Undervisning i fag med krav'!AA266=0,"-",AB266)</f>
        <v>-</v>
      </c>
      <c r="AD266" s="136"/>
      <c r="AE266" s="84" t="b">
        <f>OR(AD266='Krav etter opplæringslova'!$B$27,AD266='Krav etter opplæringslova'!$B$30,AD266='Krav etter opplæringslova'!$B$31,AD266='Krav etter opplæringslova'!$B$34)</f>
        <v>0</v>
      </c>
      <c r="AF266" s="84" t="str">
        <f t="shared" si="227"/>
        <v>-</v>
      </c>
      <c r="AG266" s="84">
        <f t="shared" si="228"/>
        <v>30</v>
      </c>
      <c r="AH266" s="78">
        <f t="shared" si="229"/>
        <v>30</v>
      </c>
      <c r="AI266" s="78" t="str">
        <f t="shared" si="230"/>
        <v>Ja, 30 studiepoeng</v>
      </c>
      <c r="AJ266" s="84" t="str">
        <f t="shared" si="231"/>
        <v>Ja, 30 studiepoeng</v>
      </c>
      <c r="AK266" s="99" t="str">
        <f t="shared" si="232"/>
        <v>-</v>
      </c>
      <c r="AL266" s="139"/>
      <c r="AM266" s="82" t="str">
        <f>CONCATENATE("Studiepoeng relevant for: ",'Undervisning i fag med krav'!AL266)</f>
        <v xml:space="preserve">Studiepoeng relevant for: </v>
      </c>
      <c r="AN266" s="82" t="str">
        <f>IF('Undervisning i fag med krav'!AL266=0,"-",AM266)</f>
        <v>-</v>
      </c>
      <c r="AO266" s="136"/>
      <c r="AP266" s="84" t="b">
        <f>OR(AO266='Krav etter opplæringslova'!$B$27,AO266='Krav etter opplæringslova'!$B$30,AO266='Krav etter opplæringslova'!$B$31,AO266='Krav etter opplæringslova'!$B$34)</f>
        <v>0</v>
      </c>
      <c r="AQ266" s="84" t="str">
        <f t="shared" si="233"/>
        <v>-</v>
      </c>
      <c r="AR266" s="84">
        <f t="shared" si="234"/>
        <v>30</v>
      </c>
      <c r="AS266" s="78">
        <f t="shared" si="235"/>
        <v>30</v>
      </c>
      <c r="AT266" s="78" t="str">
        <f t="shared" si="236"/>
        <v>Ja, 30 studiepoeng</v>
      </c>
      <c r="AU266" s="84" t="str">
        <f t="shared" si="237"/>
        <v>Ja, 30 studiepoeng</v>
      </c>
      <c r="AV266" s="99" t="str">
        <f t="shared" si="238"/>
        <v>-</v>
      </c>
      <c r="AW266" s="142"/>
      <c r="AX266" s="82" t="str">
        <f>CONCATENATE("Studiepoeng relevant for: ",'Undervisning i fag med krav'!AW266)</f>
        <v xml:space="preserve">Studiepoeng relevant for: </v>
      </c>
      <c r="AY266" s="82" t="str">
        <f>IF('Undervisning i fag med krav'!AW266=0,"-",AX266)</f>
        <v>-</v>
      </c>
      <c r="AZ266" s="136"/>
      <c r="BA266" s="84" t="b">
        <f>OR(AZ266='Krav etter opplæringslova'!$B$27,AZ266='Krav etter opplæringslova'!$B$30,AZ266='Krav etter opplæringslova'!$B$31,AZ266='Krav etter opplæringslova'!$B$34)</f>
        <v>0</v>
      </c>
      <c r="BB266" s="84" t="str">
        <f t="shared" si="239"/>
        <v>-</v>
      </c>
      <c r="BC266" s="84">
        <f t="shared" si="240"/>
        <v>30</v>
      </c>
      <c r="BD266" s="78">
        <f t="shared" si="241"/>
        <v>30</v>
      </c>
      <c r="BE266" s="78" t="str">
        <f t="shared" si="242"/>
        <v>Ja, 30 studiepoeng</v>
      </c>
      <c r="BF266" s="84" t="str">
        <f t="shared" si="243"/>
        <v>Ja, 30 studiepoeng</v>
      </c>
      <c r="BG266" s="99" t="str">
        <f t="shared" si="244"/>
        <v>-</v>
      </c>
      <c r="BH266" s="139"/>
      <c r="BI266" s="82" t="str">
        <f>CONCATENATE("Studiepoeng relevant for: ",'Undervisning i fag med krav'!BH266)</f>
        <v xml:space="preserve">Studiepoeng relevant for: </v>
      </c>
      <c r="BJ266" s="82" t="str">
        <f>IF('Undervisning i fag med krav'!BH266=0,"-",BI266)</f>
        <v>-</v>
      </c>
      <c r="BK266" s="136"/>
      <c r="BL266" s="84" t="b">
        <f>OR(BK266='Krav etter opplæringslova'!$B$27,BK266='Krav etter opplæringslova'!$B$30,BK266='Krav etter opplæringslova'!$B$31,BK266='Krav etter opplæringslova'!$B$34)</f>
        <v>0</v>
      </c>
      <c r="BM266" s="84" t="str">
        <f t="shared" si="245"/>
        <v>-</v>
      </c>
      <c r="BN266" s="84">
        <f t="shared" si="246"/>
        <v>30</v>
      </c>
      <c r="BO266" s="78">
        <f t="shared" si="247"/>
        <v>30</v>
      </c>
      <c r="BP266" s="78" t="str">
        <f t="shared" si="248"/>
        <v>Ja, 30 studiepoeng</v>
      </c>
      <c r="BQ266" s="84" t="str">
        <f t="shared" si="249"/>
        <v>Ja, 30 studiepoeng</v>
      </c>
      <c r="BR266" s="101" t="str">
        <f t="shared" si="250"/>
        <v>-</v>
      </c>
      <c r="BS266" s="142"/>
      <c r="BT266" s="82" t="str">
        <f>CONCATENATE("Studiepoeng relevant for: ",'Undervisning i fag med krav'!BS266)</f>
        <v xml:space="preserve">Studiepoeng relevant for: </v>
      </c>
      <c r="BU266" s="82" t="str">
        <f>IF('Undervisning i fag med krav'!BS266=0,"-",BT266)</f>
        <v>-</v>
      </c>
      <c r="BV266" s="136"/>
      <c r="BW266" s="84" t="b">
        <f>OR(BV266='Krav etter opplæringslova'!$B$27,BV266='Krav etter opplæringslova'!$B$30,BV266='Krav etter opplæringslova'!$B$31,BV266='Krav etter opplæringslova'!$B$34)</f>
        <v>0</v>
      </c>
      <c r="BX266" s="84" t="str">
        <f t="shared" si="251"/>
        <v>-</v>
      </c>
      <c r="BY266" s="84">
        <f t="shared" si="252"/>
        <v>30</v>
      </c>
      <c r="BZ266" s="78">
        <f t="shared" si="253"/>
        <v>30</v>
      </c>
      <c r="CA266" s="78" t="str">
        <f t="shared" si="254"/>
        <v>Ja, 30 studiepoeng</v>
      </c>
      <c r="CB266" s="84" t="str">
        <f t="shared" si="255"/>
        <v>Ja, 30 studiepoeng</v>
      </c>
      <c r="CC266" s="101" t="str">
        <f t="shared" si="256"/>
        <v>-</v>
      </c>
      <c r="CD266" s="142"/>
      <c r="CE266" s="82" t="str">
        <f>CONCATENATE("Studiepoeng relevant for: ",'Undervisning i fag med krav'!CD266)</f>
        <v xml:space="preserve">Studiepoeng relevant for: </v>
      </c>
      <c r="CF266" s="82" t="str">
        <f>IF('Undervisning i fag med krav'!CD266=0,"-",CE266)</f>
        <v>-</v>
      </c>
      <c r="CG266" s="136"/>
      <c r="CH266" s="84" t="b">
        <f>OR(CG266='Krav etter opplæringslova'!$B$27,CG266='Krav etter opplæringslova'!$B$30,CG266='Krav etter opplæringslova'!$B$31,CG266='Krav etter opplæringslova'!$B$34)</f>
        <v>0</v>
      </c>
      <c r="CI266" s="84" t="str">
        <f t="shared" si="257"/>
        <v>-</v>
      </c>
      <c r="CJ266" s="84">
        <f t="shared" si="258"/>
        <v>30</v>
      </c>
      <c r="CK266" s="78">
        <f t="shared" si="259"/>
        <v>30</v>
      </c>
      <c r="CL266" s="78" t="str">
        <f t="shared" si="260"/>
        <v>Ja, 30 studiepoeng</v>
      </c>
      <c r="CM266" s="84" t="str">
        <f t="shared" si="261"/>
        <v>Ja, 30 studiepoeng</v>
      </c>
      <c r="CN266" s="106" t="str">
        <f t="shared" si="262"/>
        <v>-</v>
      </c>
      <c r="CO266" s="44"/>
      <c r="CP266" s="45"/>
    </row>
    <row r="267" spans="1:94" s="51" customFormat="1" ht="28.5" x14ac:dyDescent="0.2">
      <c r="A267" s="49">
        <f>'Formell utdanning'!A267</f>
        <v>0</v>
      </c>
      <c r="B267" s="50">
        <f>'Formell utdanning'!B267</f>
        <v>0</v>
      </c>
      <c r="C267" s="94" t="str">
        <f t="shared" si="263"/>
        <v>-</v>
      </c>
      <c r="D267" s="95" t="str">
        <f t="shared" si="264"/>
        <v>-</v>
      </c>
      <c r="E267" s="133"/>
      <c r="F267" s="55" t="str">
        <f>CONCATENATE("Studiepoeng relevant for: ",'Undervisning i fag med krav'!E267)</f>
        <v xml:space="preserve">Studiepoeng relevant for: </v>
      </c>
      <c r="G267" s="82" t="str">
        <f>IF('Undervisning i fag med krav'!E267=0,"-",F267)</f>
        <v>-</v>
      </c>
      <c r="H267" s="136"/>
      <c r="I267" s="84" t="b">
        <f>OR(H267='Krav etter opplæringslova'!$B$27,H267='Krav etter opplæringslova'!$B$30,H267='Krav etter opplæringslova'!$B$31,H267='Krav etter opplæringslova'!$B$34)</f>
        <v>0</v>
      </c>
      <c r="J267" s="84" t="str">
        <f t="shared" si="265"/>
        <v>-</v>
      </c>
      <c r="K267" s="84">
        <f t="shared" si="266"/>
        <v>30</v>
      </c>
      <c r="L267" s="78">
        <f t="shared" si="267"/>
        <v>30</v>
      </c>
      <c r="M267" s="78" t="str">
        <f t="shared" si="220"/>
        <v>Ja, 30 studiepoeng</v>
      </c>
      <c r="N267" s="84" t="str">
        <f t="shared" si="268"/>
        <v>Ja, 30 studiepoeng</v>
      </c>
      <c r="O267" s="99" t="str">
        <f t="shared" si="269"/>
        <v>-</v>
      </c>
      <c r="P267" s="139"/>
      <c r="Q267" s="82" t="str">
        <f>CONCATENATE("Studiepoeng relevant for: ",'Undervisning i fag med krav'!P267)</f>
        <v xml:space="preserve">Studiepoeng relevant for: </v>
      </c>
      <c r="R267" s="82" t="str">
        <f>IF('Undervisning i fag med krav'!P267=0,"-",Q267)</f>
        <v>-</v>
      </c>
      <c r="S267" s="136"/>
      <c r="T267" s="84" t="b">
        <f>OR(S267='Krav etter opplæringslova'!$B$27,S267='Krav etter opplæringslova'!$B$30,S267='Krav etter opplæringslova'!$B$31,S267='Krav etter opplæringslova'!$B$34)</f>
        <v>0</v>
      </c>
      <c r="U267" s="84" t="str">
        <f t="shared" si="221"/>
        <v>-</v>
      </c>
      <c r="V267" s="84">
        <f t="shared" si="222"/>
        <v>30</v>
      </c>
      <c r="W267" s="78">
        <f t="shared" si="223"/>
        <v>30</v>
      </c>
      <c r="X267" s="78" t="str">
        <f t="shared" si="224"/>
        <v>Ja, 30 studiepoeng</v>
      </c>
      <c r="Y267" s="84" t="str">
        <f t="shared" si="225"/>
        <v>Ja, 30 studiepoeng</v>
      </c>
      <c r="Z267" s="99" t="str">
        <f t="shared" si="226"/>
        <v>-</v>
      </c>
      <c r="AA267" s="142"/>
      <c r="AB267" s="82" t="str">
        <f>CONCATENATE("Studiepoeng relevant for: ",'Undervisning i fag med krav'!AA267)</f>
        <v xml:space="preserve">Studiepoeng relevant for: </v>
      </c>
      <c r="AC267" s="82" t="str">
        <f>IF('Undervisning i fag med krav'!AA267=0,"-",AB267)</f>
        <v>-</v>
      </c>
      <c r="AD267" s="136"/>
      <c r="AE267" s="84" t="b">
        <f>OR(AD267='Krav etter opplæringslova'!$B$27,AD267='Krav etter opplæringslova'!$B$30,AD267='Krav etter opplæringslova'!$B$31,AD267='Krav etter opplæringslova'!$B$34)</f>
        <v>0</v>
      </c>
      <c r="AF267" s="84" t="str">
        <f t="shared" si="227"/>
        <v>-</v>
      </c>
      <c r="AG267" s="84">
        <f t="shared" si="228"/>
        <v>30</v>
      </c>
      <c r="AH267" s="78">
        <f t="shared" si="229"/>
        <v>30</v>
      </c>
      <c r="AI267" s="78" t="str">
        <f t="shared" si="230"/>
        <v>Ja, 30 studiepoeng</v>
      </c>
      <c r="AJ267" s="84" t="str">
        <f t="shared" si="231"/>
        <v>Ja, 30 studiepoeng</v>
      </c>
      <c r="AK267" s="99" t="str">
        <f t="shared" si="232"/>
        <v>-</v>
      </c>
      <c r="AL267" s="139"/>
      <c r="AM267" s="82" t="str">
        <f>CONCATENATE("Studiepoeng relevant for: ",'Undervisning i fag med krav'!AL267)</f>
        <v xml:space="preserve">Studiepoeng relevant for: </v>
      </c>
      <c r="AN267" s="82" t="str">
        <f>IF('Undervisning i fag med krav'!AL267=0,"-",AM267)</f>
        <v>-</v>
      </c>
      <c r="AO267" s="136"/>
      <c r="AP267" s="84" t="b">
        <f>OR(AO267='Krav etter opplæringslova'!$B$27,AO267='Krav etter opplæringslova'!$B$30,AO267='Krav etter opplæringslova'!$B$31,AO267='Krav etter opplæringslova'!$B$34)</f>
        <v>0</v>
      </c>
      <c r="AQ267" s="84" t="str">
        <f t="shared" si="233"/>
        <v>-</v>
      </c>
      <c r="AR267" s="84">
        <f t="shared" si="234"/>
        <v>30</v>
      </c>
      <c r="AS267" s="78">
        <f t="shared" si="235"/>
        <v>30</v>
      </c>
      <c r="AT267" s="78" t="str">
        <f t="shared" si="236"/>
        <v>Ja, 30 studiepoeng</v>
      </c>
      <c r="AU267" s="84" t="str">
        <f t="shared" si="237"/>
        <v>Ja, 30 studiepoeng</v>
      </c>
      <c r="AV267" s="99" t="str">
        <f t="shared" si="238"/>
        <v>-</v>
      </c>
      <c r="AW267" s="142"/>
      <c r="AX267" s="82" t="str">
        <f>CONCATENATE("Studiepoeng relevant for: ",'Undervisning i fag med krav'!AW267)</f>
        <v xml:space="preserve">Studiepoeng relevant for: </v>
      </c>
      <c r="AY267" s="82" t="str">
        <f>IF('Undervisning i fag med krav'!AW267=0,"-",AX267)</f>
        <v>-</v>
      </c>
      <c r="AZ267" s="136"/>
      <c r="BA267" s="84" t="b">
        <f>OR(AZ267='Krav etter opplæringslova'!$B$27,AZ267='Krav etter opplæringslova'!$B$30,AZ267='Krav etter opplæringslova'!$B$31,AZ267='Krav etter opplæringslova'!$B$34)</f>
        <v>0</v>
      </c>
      <c r="BB267" s="84" t="str">
        <f t="shared" si="239"/>
        <v>-</v>
      </c>
      <c r="BC267" s="84">
        <f t="shared" si="240"/>
        <v>30</v>
      </c>
      <c r="BD267" s="78">
        <f t="shared" si="241"/>
        <v>30</v>
      </c>
      <c r="BE267" s="78" t="str">
        <f t="shared" si="242"/>
        <v>Ja, 30 studiepoeng</v>
      </c>
      <c r="BF267" s="84" t="str">
        <f t="shared" si="243"/>
        <v>Ja, 30 studiepoeng</v>
      </c>
      <c r="BG267" s="99" t="str">
        <f t="shared" si="244"/>
        <v>-</v>
      </c>
      <c r="BH267" s="139"/>
      <c r="BI267" s="82" t="str">
        <f>CONCATENATE("Studiepoeng relevant for: ",'Undervisning i fag med krav'!BH267)</f>
        <v xml:space="preserve">Studiepoeng relevant for: </v>
      </c>
      <c r="BJ267" s="82" t="str">
        <f>IF('Undervisning i fag med krav'!BH267=0,"-",BI267)</f>
        <v>-</v>
      </c>
      <c r="BK267" s="136"/>
      <c r="BL267" s="84" t="b">
        <f>OR(BK267='Krav etter opplæringslova'!$B$27,BK267='Krav etter opplæringslova'!$B$30,BK267='Krav etter opplæringslova'!$B$31,BK267='Krav etter opplæringslova'!$B$34)</f>
        <v>0</v>
      </c>
      <c r="BM267" s="84" t="str">
        <f t="shared" si="245"/>
        <v>-</v>
      </c>
      <c r="BN267" s="84">
        <f t="shared" si="246"/>
        <v>30</v>
      </c>
      <c r="BO267" s="78">
        <f t="shared" si="247"/>
        <v>30</v>
      </c>
      <c r="BP267" s="78" t="str">
        <f t="shared" si="248"/>
        <v>Ja, 30 studiepoeng</v>
      </c>
      <c r="BQ267" s="84" t="str">
        <f t="shared" si="249"/>
        <v>Ja, 30 studiepoeng</v>
      </c>
      <c r="BR267" s="101" t="str">
        <f t="shared" si="250"/>
        <v>-</v>
      </c>
      <c r="BS267" s="142"/>
      <c r="BT267" s="82" t="str">
        <f>CONCATENATE("Studiepoeng relevant for: ",'Undervisning i fag med krav'!BS267)</f>
        <v xml:space="preserve">Studiepoeng relevant for: </v>
      </c>
      <c r="BU267" s="82" t="str">
        <f>IF('Undervisning i fag med krav'!BS267=0,"-",BT267)</f>
        <v>-</v>
      </c>
      <c r="BV267" s="136"/>
      <c r="BW267" s="84" t="b">
        <f>OR(BV267='Krav etter opplæringslova'!$B$27,BV267='Krav etter opplæringslova'!$B$30,BV267='Krav etter opplæringslova'!$B$31,BV267='Krav etter opplæringslova'!$B$34)</f>
        <v>0</v>
      </c>
      <c r="BX267" s="84" t="str">
        <f t="shared" si="251"/>
        <v>-</v>
      </c>
      <c r="BY267" s="84">
        <f t="shared" si="252"/>
        <v>30</v>
      </c>
      <c r="BZ267" s="78">
        <f t="shared" si="253"/>
        <v>30</v>
      </c>
      <c r="CA267" s="78" t="str">
        <f t="shared" si="254"/>
        <v>Ja, 30 studiepoeng</v>
      </c>
      <c r="CB267" s="84" t="str">
        <f t="shared" si="255"/>
        <v>Ja, 30 studiepoeng</v>
      </c>
      <c r="CC267" s="101" t="str">
        <f t="shared" si="256"/>
        <v>-</v>
      </c>
      <c r="CD267" s="142"/>
      <c r="CE267" s="82" t="str">
        <f>CONCATENATE("Studiepoeng relevant for: ",'Undervisning i fag med krav'!CD267)</f>
        <v xml:space="preserve">Studiepoeng relevant for: </v>
      </c>
      <c r="CF267" s="82" t="str">
        <f>IF('Undervisning i fag med krav'!CD267=0,"-",CE267)</f>
        <v>-</v>
      </c>
      <c r="CG267" s="136"/>
      <c r="CH267" s="84" t="b">
        <f>OR(CG267='Krav etter opplæringslova'!$B$27,CG267='Krav etter opplæringslova'!$B$30,CG267='Krav etter opplæringslova'!$B$31,CG267='Krav etter opplæringslova'!$B$34)</f>
        <v>0</v>
      </c>
      <c r="CI267" s="84" t="str">
        <f t="shared" si="257"/>
        <v>-</v>
      </c>
      <c r="CJ267" s="84">
        <f t="shared" si="258"/>
        <v>30</v>
      </c>
      <c r="CK267" s="78">
        <f t="shared" si="259"/>
        <v>30</v>
      </c>
      <c r="CL267" s="78" t="str">
        <f t="shared" si="260"/>
        <v>Ja, 30 studiepoeng</v>
      </c>
      <c r="CM267" s="84" t="str">
        <f t="shared" si="261"/>
        <v>Ja, 30 studiepoeng</v>
      </c>
      <c r="CN267" s="106" t="str">
        <f t="shared" si="262"/>
        <v>-</v>
      </c>
      <c r="CO267" s="44"/>
      <c r="CP267" s="45"/>
    </row>
    <row r="268" spans="1:94" s="51" customFormat="1" ht="28.5" x14ac:dyDescent="0.2">
      <c r="A268" s="49">
        <f>'Formell utdanning'!A268</f>
        <v>0</v>
      </c>
      <c r="B268" s="50">
        <f>'Formell utdanning'!B268</f>
        <v>0</v>
      </c>
      <c r="C268" s="94" t="str">
        <f t="shared" si="263"/>
        <v>-</v>
      </c>
      <c r="D268" s="95" t="str">
        <f t="shared" si="264"/>
        <v>-</v>
      </c>
      <c r="E268" s="133"/>
      <c r="F268" s="55" t="str">
        <f>CONCATENATE("Studiepoeng relevant for: ",'Undervisning i fag med krav'!E268)</f>
        <v xml:space="preserve">Studiepoeng relevant for: </v>
      </c>
      <c r="G268" s="82" t="str">
        <f>IF('Undervisning i fag med krav'!E268=0,"-",F268)</f>
        <v>-</v>
      </c>
      <c r="H268" s="136"/>
      <c r="I268" s="84" t="b">
        <f>OR(H268='Krav etter opplæringslova'!$B$27,H268='Krav etter opplæringslova'!$B$30,H268='Krav etter opplæringslova'!$B$31,H268='Krav etter opplæringslova'!$B$34)</f>
        <v>0</v>
      </c>
      <c r="J268" s="84" t="str">
        <f t="shared" si="265"/>
        <v>-</v>
      </c>
      <c r="K268" s="84">
        <f t="shared" si="266"/>
        <v>30</v>
      </c>
      <c r="L268" s="78">
        <f t="shared" si="267"/>
        <v>30</v>
      </c>
      <c r="M268" s="78" t="str">
        <f t="shared" si="220"/>
        <v>Ja, 30 studiepoeng</v>
      </c>
      <c r="N268" s="84" t="str">
        <f t="shared" si="268"/>
        <v>Ja, 30 studiepoeng</v>
      </c>
      <c r="O268" s="99" t="str">
        <f t="shared" si="269"/>
        <v>-</v>
      </c>
      <c r="P268" s="139"/>
      <c r="Q268" s="82" t="str">
        <f>CONCATENATE("Studiepoeng relevant for: ",'Undervisning i fag med krav'!P268)</f>
        <v xml:space="preserve">Studiepoeng relevant for: </v>
      </c>
      <c r="R268" s="82" t="str">
        <f>IF('Undervisning i fag med krav'!P268=0,"-",Q268)</f>
        <v>-</v>
      </c>
      <c r="S268" s="136"/>
      <c r="T268" s="84" t="b">
        <f>OR(S268='Krav etter opplæringslova'!$B$27,S268='Krav etter opplæringslova'!$B$30,S268='Krav etter opplæringslova'!$B$31,S268='Krav etter opplæringslova'!$B$34)</f>
        <v>0</v>
      </c>
      <c r="U268" s="84" t="str">
        <f t="shared" si="221"/>
        <v>-</v>
      </c>
      <c r="V268" s="84">
        <f t="shared" si="222"/>
        <v>30</v>
      </c>
      <c r="W268" s="78">
        <f t="shared" si="223"/>
        <v>30</v>
      </c>
      <c r="X268" s="78" t="str">
        <f t="shared" si="224"/>
        <v>Ja, 30 studiepoeng</v>
      </c>
      <c r="Y268" s="84" t="str">
        <f t="shared" si="225"/>
        <v>Ja, 30 studiepoeng</v>
      </c>
      <c r="Z268" s="99" t="str">
        <f t="shared" si="226"/>
        <v>-</v>
      </c>
      <c r="AA268" s="142"/>
      <c r="AB268" s="82" t="str">
        <f>CONCATENATE("Studiepoeng relevant for: ",'Undervisning i fag med krav'!AA268)</f>
        <v xml:space="preserve">Studiepoeng relevant for: </v>
      </c>
      <c r="AC268" s="82" t="str">
        <f>IF('Undervisning i fag med krav'!AA268=0,"-",AB268)</f>
        <v>-</v>
      </c>
      <c r="AD268" s="136"/>
      <c r="AE268" s="84" t="b">
        <f>OR(AD268='Krav etter opplæringslova'!$B$27,AD268='Krav etter opplæringslova'!$B$30,AD268='Krav etter opplæringslova'!$B$31,AD268='Krav etter opplæringslova'!$B$34)</f>
        <v>0</v>
      </c>
      <c r="AF268" s="84" t="str">
        <f t="shared" si="227"/>
        <v>-</v>
      </c>
      <c r="AG268" s="84">
        <f t="shared" si="228"/>
        <v>30</v>
      </c>
      <c r="AH268" s="78">
        <f t="shared" si="229"/>
        <v>30</v>
      </c>
      <c r="AI268" s="78" t="str">
        <f t="shared" si="230"/>
        <v>Ja, 30 studiepoeng</v>
      </c>
      <c r="AJ268" s="84" t="str">
        <f t="shared" si="231"/>
        <v>Ja, 30 studiepoeng</v>
      </c>
      <c r="AK268" s="99" t="str">
        <f t="shared" si="232"/>
        <v>-</v>
      </c>
      <c r="AL268" s="139"/>
      <c r="AM268" s="82" t="str">
        <f>CONCATENATE("Studiepoeng relevant for: ",'Undervisning i fag med krav'!AL268)</f>
        <v xml:space="preserve">Studiepoeng relevant for: </v>
      </c>
      <c r="AN268" s="82" t="str">
        <f>IF('Undervisning i fag med krav'!AL268=0,"-",AM268)</f>
        <v>-</v>
      </c>
      <c r="AO268" s="136"/>
      <c r="AP268" s="84" t="b">
        <f>OR(AO268='Krav etter opplæringslova'!$B$27,AO268='Krav etter opplæringslova'!$B$30,AO268='Krav etter opplæringslova'!$B$31,AO268='Krav etter opplæringslova'!$B$34)</f>
        <v>0</v>
      </c>
      <c r="AQ268" s="84" t="str">
        <f t="shared" si="233"/>
        <v>-</v>
      </c>
      <c r="AR268" s="84">
        <f t="shared" si="234"/>
        <v>30</v>
      </c>
      <c r="AS268" s="78">
        <f t="shared" si="235"/>
        <v>30</v>
      </c>
      <c r="AT268" s="78" t="str">
        <f t="shared" si="236"/>
        <v>Ja, 30 studiepoeng</v>
      </c>
      <c r="AU268" s="84" t="str">
        <f t="shared" si="237"/>
        <v>Ja, 30 studiepoeng</v>
      </c>
      <c r="AV268" s="99" t="str">
        <f t="shared" si="238"/>
        <v>-</v>
      </c>
      <c r="AW268" s="142"/>
      <c r="AX268" s="82" t="str">
        <f>CONCATENATE("Studiepoeng relevant for: ",'Undervisning i fag med krav'!AW268)</f>
        <v xml:space="preserve">Studiepoeng relevant for: </v>
      </c>
      <c r="AY268" s="82" t="str">
        <f>IF('Undervisning i fag med krav'!AW268=0,"-",AX268)</f>
        <v>-</v>
      </c>
      <c r="AZ268" s="136"/>
      <c r="BA268" s="84" t="b">
        <f>OR(AZ268='Krav etter opplæringslova'!$B$27,AZ268='Krav etter opplæringslova'!$B$30,AZ268='Krav etter opplæringslova'!$B$31,AZ268='Krav etter opplæringslova'!$B$34)</f>
        <v>0</v>
      </c>
      <c r="BB268" s="84" t="str">
        <f t="shared" si="239"/>
        <v>-</v>
      </c>
      <c r="BC268" s="84">
        <f t="shared" si="240"/>
        <v>30</v>
      </c>
      <c r="BD268" s="78">
        <f t="shared" si="241"/>
        <v>30</v>
      </c>
      <c r="BE268" s="78" t="str">
        <f t="shared" si="242"/>
        <v>Ja, 30 studiepoeng</v>
      </c>
      <c r="BF268" s="84" t="str">
        <f t="shared" si="243"/>
        <v>Ja, 30 studiepoeng</v>
      </c>
      <c r="BG268" s="99" t="str">
        <f t="shared" si="244"/>
        <v>-</v>
      </c>
      <c r="BH268" s="139"/>
      <c r="BI268" s="82" t="str">
        <f>CONCATENATE("Studiepoeng relevant for: ",'Undervisning i fag med krav'!BH268)</f>
        <v xml:space="preserve">Studiepoeng relevant for: </v>
      </c>
      <c r="BJ268" s="82" t="str">
        <f>IF('Undervisning i fag med krav'!BH268=0,"-",BI268)</f>
        <v>-</v>
      </c>
      <c r="BK268" s="136"/>
      <c r="BL268" s="84" t="b">
        <f>OR(BK268='Krav etter opplæringslova'!$B$27,BK268='Krav etter opplæringslova'!$B$30,BK268='Krav etter opplæringslova'!$B$31,BK268='Krav etter opplæringslova'!$B$34)</f>
        <v>0</v>
      </c>
      <c r="BM268" s="84" t="str">
        <f t="shared" si="245"/>
        <v>-</v>
      </c>
      <c r="BN268" s="84">
        <f t="shared" si="246"/>
        <v>30</v>
      </c>
      <c r="BO268" s="78">
        <f t="shared" si="247"/>
        <v>30</v>
      </c>
      <c r="BP268" s="78" t="str">
        <f t="shared" si="248"/>
        <v>Ja, 30 studiepoeng</v>
      </c>
      <c r="BQ268" s="84" t="str">
        <f t="shared" si="249"/>
        <v>Ja, 30 studiepoeng</v>
      </c>
      <c r="BR268" s="101" t="str">
        <f t="shared" si="250"/>
        <v>-</v>
      </c>
      <c r="BS268" s="142"/>
      <c r="BT268" s="82" t="str">
        <f>CONCATENATE("Studiepoeng relevant for: ",'Undervisning i fag med krav'!BS268)</f>
        <v xml:space="preserve">Studiepoeng relevant for: </v>
      </c>
      <c r="BU268" s="82" t="str">
        <f>IF('Undervisning i fag med krav'!BS268=0,"-",BT268)</f>
        <v>-</v>
      </c>
      <c r="BV268" s="136"/>
      <c r="BW268" s="84" t="b">
        <f>OR(BV268='Krav etter opplæringslova'!$B$27,BV268='Krav etter opplæringslova'!$B$30,BV268='Krav etter opplæringslova'!$B$31,BV268='Krav etter opplæringslova'!$B$34)</f>
        <v>0</v>
      </c>
      <c r="BX268" s="84" t="str">
        <f t="shared" si="251"/>
        <v>-</v>
      </c>
      <c r="BY268" s="84">
        <f t="shared" si="252"/>
        <v>30</v>
      </c>
      <c r="BZ268" s="78">
        <f t="shared" si="253"/>
        <v>30</v>
      </c>
      <c r="CA268" s="78" t="str">
        <f t="shared" si="254"/>
        <v>Ja, 30 studiepoeng</v>
      </c>
      <c r="CB268" s="84" t="str">
        <f t="shared" si="255"/>
        <v>Ja, 30 studiepoeng</v>
      </c>
      <c r="CC268" s="101" t="str">
        <f t="shared" si="256"/>
        <v>-</v>
      </c>
      <c r="CD268" s="142"/>
      <c r="CE268" s="82" t="str">
        <f>CONCATENATE("Studiepoeng relevant for: ",'Undervisning i fag med krav'!CD268)</f>
        <v xml:space="preserve">Studiepoeng relevant for: </v>
      </c>
      <c r="CF268" s="82" t="str">
        <f>IF('Undervisning i fag med krav'!CD268=0,"-",CE268)</f>
        <v>-</v>
      </c>
      <c r="CG268" s="136"/>
      <c r="CH268" s="84" t="b">
        <f>OR(CG268='Krav etter opplæringslova'!$B$27,CG268='Krav etter opplæringslova'!$B$30,CG268='Krav etter opplæringslova'!$B$31,CG268='Krav etter opplæringslova'!$B$34)</f>
        <v>0</v>
      </c>
      <c r="CI268" s="84" t="str">
        <f t="shared" si="257"/>
        <v>-</v>
      </c>
      <c r="CJ268" s="84">
        <f t="shared" si="258"/>
        <v>30</v>
      </c>
      <c r="CK268" s="78">
        <f t="shared" si="259"/>
        <v>30</v>
      </c>
      <c r="CL268" s="78" t="str">
        <f t="shared" si="260"/>
        <v>Ja, 30 studiepoeng</v>
      </c>
      <c r="CM268" s="84" t="str">
        <f t="shared" si="261"/>
        <v>Ja, 30 studiepoeng</v>
      </c>
      <c r="CN268" s="106" t="str">
        <f t="shared" si="262"/>
        <v>-</v>
      </c>
      <c r="CO268" s="44"/>
      <c r="CP268" s="45"/>
    </row>
    <row r="269" spans="1:94" s="51" customFormat="1" ht="28.5" x14ac:dyDescent="0.2">
      <c r="A269" s="49">
        <f>'Formell utdanning'!A269</f>
        <v>0</v>
      </c>
      <c r="B269" s="50">
        <f>'Formell utdanning'!B269</f>
        <v>0</v>
      </c>
      <c r="C269" s="94" t="str">
        <f t="shared" si="263"/>
        <v>-</v>
      </c>
      <c r="D269" s="95" t="str">
        <f t="shared" si="264"/>
        <v>-</v>
      </c>
      <c r="E269" s="133"/>
      <c r="F269" s="55" t="str">
        <f>CONCATENATE("Studiepoeng relevant for: ",'Undervisning i fag med krav'!E269)</f>
        <v xml:space="preserve">Studiepoeng relevant for: </v>
      </c>
      <c r="G269" s="82" t="str">
        <f>IF('Undervisning i fag med krav'!E269=0,"-",F269)</f>
        <v>-</v>
      </c>
      <c r="H269" s="136"/>
      <c r="I269" s="84" t="b">
        <f>OR(H269='Krav etter opplæringslova'!$B$27,H269='Krav etter opplæringslova'!$B$30,H269='Krav etter opplæringslova'!$B$31,H269='Krav etter opplæringslova'!$B$34)</f>
        <v>0</v>
      </c>
      <c r="J269" s="84" t="str">
        <f t="shared" si="265"/>
        <v>-</v>
      </c>
      <c r="K269" s="84">
        <f t="shared" si="266"/>
        <v>30</v>
      </c>
      <c r="L269" s="78">
        <f t="shared" si="267"/>
        <v>30</v>
      </c>
      <c r="M269" s="78" t="str">
        <f t="shared" si="220"/>
        <v>Ja, 30 studiepoeng</v>
      </c>
      <c r="N269" s="84" t="str">
        <f t="shared" si="268"/>
        <v>Ja, 30 studiepoeng</v>
      </c>
      <c r="O269" s="99" t="str">
        <f t="shared" si="269"/>
        <v>-</v>
      </c>
      <c r="P269" s="139"/>
      <c r="Q269" s="82" t="str">
        <f>CONCATENATE("Studiepoeng relevant for: ",'Undervisning i fag med krav'!P269)</f>
        <v xml:space="preserve">Studiepoeng relevant for: </v>
      </c>
      <c r="R269" s="82" t="str">
        <f>IF('Undervisning i fag med krav'!P269=0,"-",Q269)</f>
        <v>-</v>
      </c>
      <c r="S269" s="136"/>
      <c r="T269" s="84" t="b">
        <f>OR(S269='Krav etter opplæringslova'!$B$27,S269='Krav etter opplæringslova'!$B$30,S269='Krav etter opplæringslova'!$B$31,S269='Krav etter opplæringslova'!$B$34)</f>
        <v>0</v>
      </c>
      <c r="U269" s="84" t="str">
        <f t="shared" si="221"/>
        <v>-</v>
      </c>
      <c r="V269" s="84">
        <f t="shared" si="222"/>
        <v>30</v>
      </c>
      <c r="W269" s="78">
        <f t="shared" si="223"/>
        <v>30</v>
      </c>
      <c r="X269" s="78" t="str">
        <f t="shared" si="224"/>
        <v>Ja, 30 studiepoeng</v>
      </c>
      <c r="Y269" s="84" t="str">
        <f t="shared" si="225"/>
        <v>Ja, 30 studiepoeng</v>
      </c>
      <c r="Z269" s="99" t="str">
        <f t="shared" si="226"/>
        <v>-</v>
      </c>
      <c r="AA269" s="142"/>
      <c r="AB269" s="82" t="str">
        <f>CONCATENATE("Studiepoeng relevant for: ",'Undervisning i fag med krav'!AA269)</f>
        <v xml:space="preserve">Studiepoeng relevant for: </v>
      </c>
      <c r="AC269" s="82" t="str">
        <f>IF('Undervisning i fag med krav'!AA269=0,"-",AB269)</f>
        <v>-</v>
      </c>
      <c r="AD269" s="136"/>
      <c r="AE269" s="84" t="b">
        <f>OR(AD269='Krav etter opplæringslova'!$B$27,AD269='Krav etter opplæringslova'!$B$30,AD269='Krav etter opplæringslova'!$B$31,AD269='Krav etter opplæringslova'!$B$34)</f>
        <v>0</v>
      </c>
      <c r="AF269" s="84" t="str">
        <f t="shared" si="227"/>
        <v>-</v>
      </c>
      <c r="AG269" s="84">
        <f t="shared" si="228"/>
        <v>30</v>
      </c>
      <c r="AH269" s="78">
        <f t="shared" si="229"/>
        <v>30</v>
      </c>
      <c r="AI269" s="78" t="str">
        <f t="shared" si="230"/>
        <v>Ja, 30 studiepoeng</v>
      </c>
      <c r="AJ269" s="84" t="str">
        <f t="shared" si="231"/>
        <v>Ja, 30 studiepoeng</v>
      </c>
      <c r="AK269" s="99" t="str">
        <f t="shared" si="232"/>
        <v>-</v>
      </c>
      <c r="AL269" s="139"/>
      <c r="AM269" s="82" t="str">
        <f>CONCATENATE("Studiepoeng relevant for: ",'Undervisning i fag med krav'!AL269)</f>
        <v xml:space="preserve">Studiepoeng relevant for: </v>
      </c>
      <c r="AN269" s="82" t="str">
        <f>IF('Undervisning i fag med krav'!AL269=0,"-",AM269)</f>
        <v>-</v>
      </c>
      <c r="AO269" s="136"/>
      <c r="AP269" s="84" t="b">
        <f>OR(AO269='Krav etter opplæringslova'!$B$27,AO269='Krav etter opplæringslova'!$B$30,AO269='Krav etter opplæringslova'!$B$31,AO269='Krav etter opplæringslova'!$B$34)</f>
        <v>0</v>
      </c>
      <c r="AQ269" s="84" t="str">
        <f t="shared" si="233"/>
        <v>-</v>
      </c>
      <c r="AR269" s="84">
        <f t="shared" si="234"/>
        <v>30</v>
      </c>
      <c r="AS269" s="78">
        <f t="shared" si="235"/>
        <v>30</v>
      </c>
      <c r="AT269" s="78" t="str">
        <f t="shared" si="236"/>
        <v>Ja, 30 studiepoeng</v>
      </c>
      <c r="AU269" s="84" t="str">
        <f t="shared" si="237"/>
        <v>Ja, 30 studiepoeng</v>
      </c>
      <c r="AV269" s="99" t="str">
        <f t="shared" si="238"/>
        <v>-</v>
      </c>
      <c r="AW269" s="142"/>
      <c r="AX269" s="82" t="str">
        <f>CONCATENATE("Studiepoeng relevant for: ",'Undervisning i fag med krav'!AW269)</f>
        <v xml:space="preserve">Studiepoeng relevant for: </v>
      </c>
      <c r="AY269" s="82" t="str">
        <f>IF('Undervisning i fag med krav'!AW269=0,"-",AX269)</f>
        <v>-</v>
      </c>
      <c r="AZ269" s="136"/>
      <c r="BA269" s="84" t="b">
        <f>OR(AZ269='Krav etter opplæringslova'!$B$27,AZ269='Krav etter opplæringslova'!$B$30,AZ269='Krav etter opplæringslova'!$B$31,AZ269='Krav etter opplæringslova'!$B$34)</f>
        <v>0</v>
      </c>
      <c r="BB269" s="84" t="str">
        <f t="shared" si="239"/>
        <v>-</v>
      </c>
      <c r="BC269" s="84">
        <f t="shared" si="240"/>
        <v>30</v>
      </c>
      <c r="BD269" s="78">
        <f t="shared" si="241"/>
        <v>30</v>
      </c>
      <c r="BE269" s="78" t="str">
        <f t="shared" si="242"/>
        <v>Ja, 30 studiepoeng</v>
      </c>
      <c r="BF269" s="84" t="str">
        <f t="shared" si="243"/>
        <v>Ja, 30 studiepoeng</v>
      </c>
      <c r="BG269" s="99" t="str">
        <f t="shared" si="244"/>
        <v>-</v>
      </c>
      <c r="BH269" s="139"/>
      <c r="BI269" s="82" t="str">
        <f>CONCATENATE("Studiepoeng relevant for: ",'Undervisning i fag med krav'!BH269)</f>
        <v xml:space="preserve">Studiepoeng relevant for: </v>
      </c>
      <c r="BJ269" s="82" t="str">
        <f>IF('Undervisning i fag med krav'!BH269=0,"-",BI269)</f>
        <v>-</v>
      </c>
      <c r="BK269" s="136"/>
      <c r="BL269" s="84" t="b">
        <f>OR(BK269='Krav etter opplæringslova'!$B$27,BK269='Krav etter opplæringslova'!$B$30,BK269='Krav etter opplæringslova'!$B$31,BK269='Krav etter opplæringslova'!$B$34)</f>
        <v>0</v>
      </c>
      <c r="BM269" s="84" t="str">
        <f t="shared" si="245"/>
        <v>-</v>
      </c>
      <c r="BN269" s="84">
        <f t="shared" si="246"/>
        <v>30</v>
      </c>
      <c r="BO269" s="78">
        <f t="shared" si="247"/>
        <v>30</v>
      </c>
      <c r="BP269" s="78" t="str">
        <f t="shared" si="248"/>
        <v>Ja, 30 studiepoeng</v>
      </c>
      <c r="BQ269" s="84" t="str">
        <f t="shared" si="249"/>
        <v>Ja, 30 studiepoeng</v>
      </c>
      <c r="BR269" s="101" t="str">
        <f t="shared" si="250"/>
        <v>-</v>
      </c>
      <c r="BS269" s="142"/>
      <c r="BT269" s="82" t="str">
        <f>CONCATENATE("Studiepoeng relevant for: ",'Undervisning i fag med krav'!BS269)</f>
        <v xml:space="preserve">Studiepoeng relevant for: </v>
      </c>
      <c r="BU269" s="82" t="str">
        <f>IF('Undervisning i fag med krav'!BS269=0,"-",BT269)</f>
        <v>-</v>
      </c>
      <c r="BV269" s="136"/>
      <c r="BW269" s="84" t="b">
        <f>OR(BV269='Krav etter opplæringslova'!$B$27,BV269='Krav etter opplæringslova'!$B$30,BV269='Krav etter opplæringslova'!$B$31,BV269='Krav etter opplæringslova'!$B$34)</f>
        <v>0</v>
      </c>
      <c r="BX269" s="84" t="str">
        <f t="shared" si="251"/>
        <v>-</v>
      </c>
      <c r="BY269" s="84">
        <f t="shared" si="252"/>
        <v>30</v>
      </c>
      <c r="BZ269" s="78">
        <f t="shared" si="253"/>
        <v>30</v>
      </c>
      <c r="CA269" s="78" t="str">
        <f t="shared" si="254"/>
        <v>Ja, 30 studiepoeng</v>
      </c>
      <c r="CB269" s="84" t="str">
        <f t="shared" si="255"/>
        <v>Ja, 30 studiepoeng</v>
      </c>
      <c r="CC269" s="101" t="str">
        <f t="shared" si="256"/>
        <v>-</v>
      </c>
      <c r="CD269" s="142"/>
      <c r="CE269" s="82" t="str">
        <f>CONCATENATE("Studiepoeng relevant for: ",'Undervisning i fag med krav'!CD269)</f>
        <v xml:space="preserve">Studiepoeng relevant for: </v>
      </c>
      <c r="CF269" s="82" t="str">
        <f>IF('Undervisning i fag med krav'!CD269=0,"-",CE269)</f>
        <v>-</v>
      </c>
      <c r="CG269" s="136"/>
      <c r="CH269" s="84" t="b">
        <f>OR(CG269='Krav etter opplæringslova'!$B$27,CG269='Krav etter opplæringslova'!$B$30,CG269='Krav etter opplæringslova'!$B$31,CG269='Krav etter opplæringslova'!$B$34)</f>
        <v>0</v>
      </c>
      <c r="CI269" s="84" t="str">
        <f t="shared" si="257"/>
        <v>-</v>
      </c>
      <c r="CJ269" s="84">
        <f t="shared" si="258"/>
        <v>30</v>
      </c>
      <c r="CK269" s="78">
        <f t="shared" si="259"/>
        <v>30</v>
      </c>
      <c r="CL269" s="78" t="str">
        <f t="shared" si="260"/>
        <v>Ja, 30 studiepoeng</v>
      </c>
      <c r="CM269" s="84" t="str">
        <f t="shared" si="261"/>
        <v>Ja, 30 studiepoeng</v>
      </c>
      <c r="CN269" s="106" t="str">
        <f t="shared" si="262"/>
        <v>-</v>
      </c>
      <c r="CO269" s="44"/>
      <c r="CP269" s="45"/>
    </row>
    <row r="270" spans="1:94" s="51" customFormat="1" ht="28.5" x14ac:dyDescent="0.2">
      <c r="A270" s="49">
        <f>'Formell utdanning'!A270</f>
        <v>0</v>
      </c>
      <c r="B270" s="50">
        <f>'Formell utdanning'!B270</f>
        <v>0</v>
      </c>
      <c r="C270" s="94" t="str">
        <f t="shared" si="263"/>
        <v>-</v>
      </c>
      <c r="D270" s="95" t="str">
        <f t="shared" si="264"/>
        <v>-</v>
      </c>
      <c r="E270" s="133"/>
      <c r="F270" s="55" t="str">
        <f>CONCATENATE("Studiepoeng relevant for: ",'Undervisning i fag med krav'!E270)</f>
        <v xml:space="preserve">Studiepoeng relevant for: </v>
      </c>
      <c r="G270" s="82" t="str">
        <f>IF('Undervisning i fag med krav'!E270=0,"-",F270)</f>
        <v>-</v>
      </c>
      <c r="H270" s="136"/>
      <c r="I270" s="84" t="b">
        <f>OR(H270='Krav etter opplæringslova'!$B$27,H270='Krav etter opplæringslova'!$B$30,H270='Krav etter opplæringslova'!$B$31,H270='Krav etter opplæringslova'!$B$34)</f>
        <v>0</v>
      </c>
      <c r="J270" s="84" t="str">
        <f t="shared" si="265"/>
        <v>-</v>
      </c>
      <c r="K270" s="84">
        <f t="shared" si="266"/>
        <v>30</v>
      </c>
      <c r="L270" s="78">
        <f t="shared" si="267"/>
        <v>30</v>
      </c>
      <c r="M270" s="78" t="str">
        <f t="shared" si="220"/>
        <v>Ja, 30 studiepoeng</v>
      </c>
      <c r="N270" s="84" t="str">
        <f t="shared" si="268"/>
        <v>Ja, 30 studiepoeng</v>
      </c>
      <c r="O270" s="99" t="str">
        <f t="shared" si="269"/>
        <v>-</v>
      </c>
      <c r="P270" s="139"/>
      <c r="Q270" s="82" t="str">
        <f>CONCATENATE("Studiepoeng relevant for: ",'Undervisning i fag med krav'!P270)</f>
        <v xml:space="preserve">Studiepoeng relevant for: </v>
      </c>
      <c r="R270" s="82" t="str">
        <f>IF('Undervisning i fag med krav'!P270=0,"-",Q270)</f>
        <v>-</v>
      </c>
      <c r="S270" s="136"/>
      <c r="T270" s="84" t="b">
        <f>OR(S270='Krav etter opplæringslova'!$B$27,S270='Krav etter opplæringslova'!$B$30,S270='Krav etter opplæringslova'!$B$31,S270='Krav etter opplæringslova'!$B$34)</f>
        <v>0</v>
      </c>
      <c r="U270" s="84" t="str">
        <f t="shared" si="221"/>
        <v>-</v>
      </c>
      <c r="V270" s="84">
        <f t="shared" si="222"/>
        <v>30</v>
      </c>
      <c r="W270" s="78">
        <f t="shared" si="223"/>
        <v>30</v>
      </c>
      <c r="X270" s="78" t="str">
        <f t="shared" si="224"/>
        <v>Ja, 30 studiepoeng</v>
      </c>
      <c r="Y270" s="84" t="str">
        <f t="shared" si="225"/>
        <v>Ja, 30 studiepoeng</v>
      </c>
      <c r="Z270" s="99" t="str">
        <f t="shared" si="226"/>
        <v>-</v>
      </c>
      <c r="AA270" s="142"/>
      <c r="AB270" s="82" t="str">
        <f>CONCATENATE("Studiepoeng relevant for: ",'Undervisning i fag med krav'!AA270)</f>
        <v xml:space="preserve">Studiepoeng relevant for: </v>
      </c>
      <c r="AC270" s="82" t="str">
        <f>IF('Undervisning i fag med krav'!AA270=0,"-",AB270)</f>
        <v>-</v>
      </c>
      <c r="AD270" s="136"/>
      <c r="AE270" s="84" t="b">
        <f>OR(AD270='Krav etter opplæringslova'!$B$27,AD270='Krav etter opplæringslova'!$B$30,AD270='Krav etter opplæringslova'!$B$31,AD270='Krav etter opplæringslova'!$B$34)</f>
        <v>0</v>
      </c>
      <c r="AF270" s="84" t="str">
        <f t="shared" si="227"/>
        <v>-</v>
      </c>
      <c r="AG270" s="84">
        <f t="shared" si="228"/>
        <v>30</v>
      </c>
      <c r="AH270" s="78">
        <f t="shared" si="229"/>
        <v>30</v>
      </c>
      <c r="AI270" s="78" t="str">
        <f t="shared" si="230"/>
        <v>Ja, 30 studiepoeng</v>
      </c>
      <c r="AJ270" s="84" t="str">
        <f t="shared" si="231"/>
        <v>Ja, 30 studiepoeng</v>
      </c>
      <c r="AK270" s="99" t="str">
        <f t="shared" si="232"/>
        <v>-</v>
      </c>
      <c r="AL270" s="139"/>
      <c r="AM270" s="82" t="str">
        <f>CONCATENATE("Studiepoeng relevant for: ",'Undervisning i fag med krav'!AL270)</f>
        <v xml:space="preserve">Studiepoeng relevant for: </v>
      </c>
      <c r="AN270" s="82" t="str">
        <f>IF('Undervisning i fag med krav'!AL270=0,"-",AM270)</f>
        <v>-</v>
      </c>
      <c r="AO270" s="136"/>
      <c r="AP270" s="84" t="b">
        <f>OR(AO270='Krav etter opplæringslova'!$B$27,AO270='Krav etter opplæringslova'!$B$30,AO270='Krav etter opplæringslova'!$B$31,AO270='Krav etter opplæringslova'!$B$34)</f>
        <v>0</v>
      </c>
      <c r="AQ270" s="84" t="str">
        <f t="shared" si="233"/>
        <v>-</v>
      </c>
      <c r="AR270" s="84">
        <f t="shared" si="234"/>
        <v>30</v>
      </c>
      <c r="AS270" s="78">
        <f t="shared" si="235"/>
        <v>30</v>
      </c>
      <c r="AT270" s="78" t="str">
        <f t="shared" si="236"/>
        <v>Ja, 30 studiepoeng</v>
      </c>
      <c r="AU270" s="84" t="str">
        <f t="shared" si="237"/>
        <v>Ja, 30 studiepoeng</v>
      </c>
      <c r="AV270" s="99" t="str">
        <f t="shared" si="238"/>
        <v>-</v>
      </c>
      <c r="AW270" s="142"/>
      <c r="AX270" s="82" t="str">
        <f>CONCATENATE("Studiepoeng relevant for: ",'Undervisning i fag med krav'!AW270)</f>
        <v xml:space="preserve">Studiepoeng relevant for: </v>
      </c>
      <c r="AY270" s="82" t="str">
        <f>IF('Undervisning i fag med krav'!AW270=0,"-",AX270)</f>
        <v>-</v>
      </c>
      <c r="AZ270" s="136"/>
      <c r="BA270" s="84" t="b">
        <f>OR(AZ270='Krav etter opplæringslova'!$B$27,AZ270='Krav etter opplæringslova'!$B$30,AZ270='Krav etter opplæringslova'!$B$31,AZ270='Krav etter opplæringslova'!$B$34)</f>
        <v>0</v>
      </c>
      <c r="BB270" s="84" t="str">
        <f t="shared" si="239"/>
        <v>-</v>
      </c>
      <c r="BC270" s="84">
        <f t="shared" si="240"/>
        <v>30</v>
      </c>
      <c r="BD270" s="78">
        <f t="shared" si="241"/>
        <v>30</v>
      </c>
      <c r="BE270" s="78" t="str">
        <f t="shared" si="242"/>
        <v>Ja, 30 studiepoeng</v>
      </c>
      <c r="BF270" s="84" t="str">
        <f t="shared" si="243"/>
        <v>Ja, 30 studiepoeng</v>
      </c>
      <c r="BG270" s="99" t="str">
        <f t="shared" si="244"/>
        <v>-</v>
      </c>
      <c r="BH270" s="139"/>
      <c r="BI270" s="82" t="str">
        <f>CONCATENATE("Studiepoeng relevant for: ",'Undervisning i fag med krav'!BH270)</f>
        <v xml:space="preserve">Studiepoeng relevant for: </v>
      </c>
      <c r="BJ270" s="82" t="str">
        <f>IF('Undervisning i fag med krav'!BH270=0,"-",BI270)</f>
        <v>-</v>
      </c>
      <c r="BK270" s="136"/>
      <c r="BL270" s="84" t="b">
        <f>OR(BK270='Krav etter opplæringslova'!$B$27,BK270='Krav etter opplæringslova'!$B$30,BK270='Krav etter opplæringslova'!$B$31,BK270='Krav etter opplæringslova'!$B$34)</f>
        <v>0</v>
      </c>
      <c r="BM270" s="84" t="str">
        <f t="shared" si="245"/>
        <v>-</v>
      </c>
      <c r="BN270" s="84">
        <f t="shared" si="246"/>
        <v>30</v>
      </c>
      <c r="BO270" s="78">
        <f t="shared" si="247"/>
        <v>30</v>
      </c>
      <c r="BP270" s="78" t="str">
        <f t="shared" si="248"/>
        <v>Ja, 30 studiepoeng</v>
      </c>
      <c r="BQ270" s="84" t="str">
        <f t="shared" si="249"/>
        <v>Ja, 30 studiepoeng</v>
      </c>
      <c r="BR270" s="101" t="str">
        <f t="shared" si="250"/>
        <v>-</v>
      </c>
      <c r="BS270" s="142"/>
      <c r="BT270" s="82" t="str">
        <f>CONCATENATE("Studiepoeng relevant for: ",'Undervisning i fag med krav'!BS270)</f>
        <v xml:space="preserve">Studiepoeng relevant for: </v>
      </c>
      <c r="BU270" s="82" t="str">
        <f>IF('Undervisning i fag med krav'!BS270=0,"-",BT270)</f>
        <v>-</v>
      </c>
      <c r="BV270" s="136"/>
      <c r="BW270" s="84" t="b">
        <f>OR(BV270='Krav etter opplæringslova'!$B$27,BV270='Krav etter opplæringslova'!$B$30,BV270='Krav etter opplæringslova'!$B$31,BV270='Krav etter opplæringslova'!$B$34)</f>
        <v>0</v>
      </c>
      <c r="BX270" s="84" t="str">
        <f t="shared" si="251"/>
        <v>-</v>
      </c>
      <c r="BY270" s="84">
        <f t="shared" si="252"/>
        <v>30</v>
      </c>
      <c r="BZ270" s="78">
        <f t="shared" si="253"/>
        <v>30</v>
      </c>
      <c r="CA270" s="78" t="str">
        <f t="shared" si="254"/>
        <v>Ja, 30 studiepoeng</v>
      </c>
      <c r="CB270" s="84" t="str">
        <f t="shared" si="255"/>
        <v>Ja, 30 studiepoeng</v>
      </c>
      <c r="CC270" s="101" t="str">
        <f t="shared" si="256"/>
        <v>-</v>
      </c>
      <c r="CD270" s="142"/>
      <c r="CE270" s="82" t="str">
        <f>CONCATENATE("Studiepoeng relevant for: ",'Undervisning i fag med krav'!CD270)</f>
        <v xml:space="preserve">Studiepoeng relevant for: </v>
      </c>
      <c r="CF270" s="82" t="str">
        <f>IF('Undervisning i fag med krav'!CD270=0,"-",CE270)</f>
        <v>-</v>
      </c>
      <c r="CG270" s="136"/>
      <c r="CH270" s="84" t="b">
        <f>OR(CG270='Krav etter opplæringslova'!$B$27,CG270='Krav etter opplæringslova'!$B$30,CG270='Krav etter opplæringslova'!$B$31,CG270='Krav etter opplæringslova'!$B$34)</f>
        <v>0</v>
      </c>
      <c r="CI270" s="84" t="str">
        <f t="shared" si="257"/>
        <v>-</v>
      </c>
      <c r="CJ270" s="84">
        <f t="shared" si="258"/>
        <v>30</v>
      </c>
      <c r="CK270" s="78">
        <f t="shared" si="259"/>
        <v>30</v>
      </c>
      <c r="CL270" s="78" t="str">
        <f t="shared" si="260"/>
        <v>Ja, 30 studiepoeng</v>
      </c>
      <c r="CM270" s="84" t="str">
        <f t="shared" si="261"/>
        <v>Ja, 30 studiepoeng</v>
      </c>
      <c r="CN270" s="106" t="str">
        <f t="shared" si="262"/>
        <v>-</v>
      </c>
      <c r="CO270" s="44"/>
      <c r="CP270" s="45"/>
    </row>
    <row r="271" spans="1:94" s="51" customFormat="1" ht="28.5" x14ac:dyDescent="0.2">
      <c r="A271" s="49">
        <f>'Formell utdanning'!A271</f>
        <v>0</v>
      </c>
      <c r="B271" s="50">
        <f>'Formell utdanning'!B271</f>
        <v>0</v>
      </c>
      <c r="C271" s="94" t="str">
        <f t="shared" si="263"/>
        <v>-</v>
      </c>
      <c r="D271" s="95" t="str">
        <f t="shared" si="264"/>
        <v>-</v>
      </c>
      <c r="E271" s="133"/>
      <c r="F271" s="55" t="str">
        <f>CONCATENATE("Studiepoeng relevant for: ",'Undervisning i fag med krav'!E271)</f>
        <v xml:space="preserve">Studiepoeng relevant for: </v>
      </c>
      <c r="G271" s="82" t="str">
        <f>IF('Undervisning i fag med krav'!E271=0,"-",F271)</f>
        <v>-</v>
      </c>
      <c r="H271" s="136"/>
      <c r="I271" s="84" t="b">
        <f>OR(H271='Krav etter opplæringslova'!$B$27,H271='Krav etter opplæringslova'!$B$30,H271='Krav etter opplæringslova'!$B$31,H271='Krav etter opplæringslova'!$B$34)</f>
        <v>0</v>
      </c>
      <c r="J271" s="84" t="str">
        <f t="shared" si="265"/>
        <v>-</v>
      </c>
      <c r="K271" s="84">
        <f t="shared" si="266"/>
        <v>30</v>
      </c>
      <c r="L271" s="78">
        <f t="shared" si="267"/>
        <v>30</v>
      </c>
      <c r="M271" s="78" t="str">
        <f t="shared" si="220"/>
        <v>Ja, 30 studiepoeng</v>
      </c>
      <c r="N271" s="84" t="str">
        <f t="shared" si="268"/>
        <v>Ja, 30 studiepoeng</v>
      </c>
      <c r="O271" s="99" t="str">
        <f t="shared" si="269"/>
        <v>-</v>
      </c>
      <c r="P271" s="139"/>
      <c r="Q271" s="82" t="str">
        <f>CONCATENATE("Studiepoeng relevant for: ",'Undervisning i fag med krav'!P271)</f>
        <v xml:space="preserve">Studiepoeng relevant for: </v>
      </c>
      <c r="R271" s="82" t="str">
        <f>IF('Undervisning i fag med krav'!P271=0,"-",Q271)</f>
        <v>-</v>
      </c>
      <c r="S271" s="136"/>
      <c r="T271" s="84" t="b">
        <f>OR(S271='Krav etter opplæringslova'!$B$27,S271='Krav etter opplæringslova'!$B$30,S271='Krav etter opplæringslova'!$B$31,S271='Krav etter opplæringslova'!$B$34)</f>
        <v>0</v>
      </c>
      <c r="U271" s="84" t="str">
        <f t="shared" si="221"/>
        <v>-</v>
      </c>
      <c r="V271" s="84">
        <f t="shared" si="222"/>
        <v>30</v>
      </c>
      <c r="W271" s="78">
        <f t="shared" si="223"/>
        <v>30</v>
      </c>
      <c r="X271" s="78" t="str">
        <f t="shared" si="224"/>
        <v>Ja, 30 studiepoeng</v>
      </c>
      <c r="Y271" s="84" t="str">
        <f t="shared" si="225"/>
        <v>Ja, 30 studiepoeng</v>
      </c>
      <c r="Z271" s="99" t="str">
        <f t="shared" si="226"/>
        <v>-</v>
      </c>
      <c r="AA271" s="142"/>
      <c r="AB271" s="82" t="str">
        <f>CONCATENATE("Studiepoeng relevant for: ",'Undervisning i fag med krav'!AA271)</f>
        <v xml:space="preserve">Studiepoeng relevant for: </v>
      </c>
      <c r="AC271" s="82" t="str">
        <f>IF('Undervisning i fag med krav'!AA271=0,"-",AB271)</f>
        <v>-</v>
      </c>
      <c r="AD271" s="136"/>
      <c r="AE271" s="84" t="b">
        <f>OR(AD271='Krav etter opplæringslova'!$B$27,AD271='Krav etter opplæringslova'!$B$30,AD271='Krav etter opplæringslova'!$B$31,AD271='Krav etter opplæringslova'!$B$34)</f>
        <v>0</v>
      </c>
      <c r="AF271" s="84" t="str">
        <f t="shared" si="227"/>
        <v>-</v>
      </c>
      <c r="AG271" s="84">
        <f t="shared" si="228"/>
        <v>30</v>
      </c>
      <c r="AH271" s="78">
        <f t="shared" si="229"/>
        <v>30</v>
      </c>
      <c r="AI271" s="78" t="str">
        <f t="shared" si="230"/>
        <v>Ja, 30 studiepoeng</v>
      </c>
      <c r="AJ271" s="84" t="str">
        <f t="shared" si="231"/>
        <v>Ja, 30 studiepoeng</v>
      </c>
      <c r="AK271" s="99" t="str">
        <f t="shared" si="232"/>
        <v>-</v>
      </c>
      <c r="AL271" s="139"/>
      <c r="AM271" s="82" t="str">
        <f>CONCATENATE("Studiepoeng relevant for: ",'Undervisning i fag med krav'!AL271)</f>
        <v xml:space="preserve">Studiepoeng relevant for: </v>
      </c>
      <c r="AN271" s="82" t="str">
        <f>IF('Undervisning i fag med krav'!AL271=0,"-",AM271)</f>
        <v>-</v>
      </c>
      <c r="AO271" s="136"/>
      <c r="AP271" s="84" t="b">
        <f>OR(AO271='Krav etter opplæringslova'!$B$27,AO271='Krav etter opplæringslova'!$B$30,AO271='Krav etter opplæringslova'!$B$31,AO271='Krav etter opplæringslova'!$B$34)</f>
        <v>0</v>
      </c>
      <c r="AQ271" s="84" t="str">
        <f t="shared" si="233"/>
        <v>-</v>
      </c>
      <c r="AR271" s="84">
        <f t="shared" si="234"/>
        <v>30</v>
      </c>
      <c r="AS271" s="78">
        <f t="shared" si="235"/>
        <v>30</v>
      </c>
      <c r="AT271" s="78" t="str">
        <f t="shared" si="236"/>
        <v>Ja, 30 studiepoeng</v>
      </c>
      <c r="AU271" s="84" t="str">
        <f t="shared" si="237"/>
        <v>Ja, 30 studiepoeng</v>
      </c>
      <c r="AV271" s="99" t="str">
        <f t="shared" si="238"/>
        <v>-</v>
      </c>
      <c r="AW271" s="142"/>
      <c r="AX271" s="82" t="str">
        <f>CONCATENATE("Studiepoeng relevant for: ",'Undervisning i fag med krav'!AW271)</f>
        <v xml:space="preserve">Studiepoeng relevant for: </v>
      </c>
      <c r="AY271" s="82" t="str">
        <f>IF('Undervisning i fag med krav'!AW271=0,"-",AX271)</f>
        <v>-</v>
      </c>
      <c r="AZ271" s="136"/>
      <c r="BA271" s="84" t="b">
        <f>OR(AZ271='Krav etter opplæringslova'!$B$27,AZ271='Krav etter opplæringslova'!$B$30,AZ271='Krav etter opplæringslova'!$B$31,AZ271='Krav etter opplæringslova'!$B$34)</f>
        <v>0</v>
      </c>
      <c r="BB271" s="84" t="str">
        <f t="shared" si="239"/>
        <v>-</v>
      </c>
      <c r="BC271" s="84">
        <f t="shared" si="240"/>
        <v>30</v>
      </c>
      <c r="BD271" s="78">
        <f t="shared" si="241"/>
        <v>30</v>
      </c>
      <c r="BE271" s="78" t="str">
        <f t="shared" si="242"/>
        <v>Ja, 30 studiepoeng</v>
      </c>
      <c r="BF271" s="84" t="str">
        <f t="shared" si="243"/>
        <v>Ja, 30 studiepoeng</v>
      </c>
      <c r="BG271" s="99" t="str">
        <f t="shared" si="244"/>
        <v>-</v>
      </c>
      <c r="BH271" s="139"/>
      <c r="BI271" s="82" t="str">
        <f>CONCATENATE("Studiepoeng relevant for: ",'Undervisning i fag med krav'!BH271)</f>
        <v xml:space="preserve">Studiepoeng relevant for: </v>
      </c>
      <c r="BJ271" s="82" t="str">
        <f>IF('Undervisning i fag med krav'!BH271=0,"-",BI271)</f>
        <v>-</v>
      </c>
      <c r="BK271" s="136"/>
      <c r="BL271" s="84" t="b">
        <f>OR(BK271='Krav etter opplæringslova'!$B$27,BK271='Krav etter opplæringslova'!$B$30,BK271='Krav etter opplæringslova'!$B$31,BK271='Krav etter opplæringslova'!$B$34)</f>
        <v>0</v>
      </c>
      <c r="BM271" s="84" t="str">
        <f t="shared" si="245"/>
        <v>-</v>
      </c>
      <c r="BN271" s="84">
        <f t="shared" si="246"/>
        <v>30</v>
      </c>
      <c r="BO271" s="78">
        <f t="shared" si="247"/>
        <v>30</v>
      </c>
      <c r="BP271" s="78" t="str">
        <f t="shared" si="248"/>
        <v>Ja, 30 studiepoeng</v>
      </c>
      <c r="BQ271" s="84" t="str">
        <f t="shared" si="249"/>
        <v>Ja, 30 studiepoeng</v>
      </c>
      <c r="BR271" s="101" t="str">
        <f t="shared" si="250"/>
        <v>-</v>
      </c>
      <c r="BS271" s="142"/>
      <c r="BT271" s="82" t="str">
        <f>CONCATENATE("Studiepoeng relevant for: ",'Undervisning i fag med krav'!BS271)</f>
        <v xml:space="preserve">Studiepoeng relevant for: </v>
      </c>
      <c r="BU271" s="82" t="str">
        <f>IF('Undervisning i fag med krav'!BS271=0,"-",BT271)</f>
        <v>-</v>
      </c>
      <c r="BV271" s="136"/>
      <c r="BW271" s="84" t="b">
        <f>OR(BV271='Krav etter opplæringslova'!$B$27,BV271='Krav etter opplæringslova'!$B$30,BV271='Krav etter opplæringslova'!$B$31,BV271='Krav etter opplæringslova'!$B$34)</f>
        <v>0</v>
      </c>
      <c r="BX271" s="84" t="str">
        <f t="shared" si="251"/>
        <v>-</v>
      </c>
      <c r="BY271" s="84">
        <f t="shared" si="252"/>
        <v>30</v>
      </c>
      <c r="BZ271" s="78">
        <f t="shared" si="253"/>
        <v>30</v>
      </c>
      <c r="CA271" s="78" t="str">
        <f t="shared" si="254"/>
        <v>Ja, 30 studiepoeng</v>
      </c>
      <c r="CB271" s="84" t="str">
        <f t="shared" si="255"/>
        <v>Ja, 30 studiepoeng</v>
      </c>
      <c r="CC271" s="101" t="str">
        <f t="shared" si="256"/>
        <v>-</v>
      </c>
      <c r="CD271" s="142"/>
      <c r="CE271" s="82" t="str">
        <f>CONCATENATE("Studiepoeng relevant for: ",'Undervisning i fag med krav'!CD271)</f>
        <v xml:space="preserve">Studiepoeng relevant for: </v>
      </c>
      <c r="CF271" s="82" t="str">
        <f>IF('Undervisning i fag med krav'!CD271=0,"-",CE271)</f>
        <v>-</v>
      </c>
      <c r="CG271" s="136"/>
      <c r="CH271" s="84" t="b">
        <f>OR(CG271='Krav etter opplæringslova'!$B$27,CG271='Krav etter opplæringslova'!$B$30,CG271='Krav etter opplæringslova'!$B$31,CG271='Krav etter opplæringslova'!$B$34)</f>
        <v>0</v>
      </c>
      <c r="CI271" s="84" t="str">
        <f t="shared" si="257"/>
        <v>-</v>
      </c>
      <c r="CJ271" s="84">
        <f t="shared" si="258"/>
        <v>30</v>
      </c>
      <c r="CK271" s="78">
        <f t="shared" si="259"/>
        <v>30</v>
      </c>
      <c r="CL271" s="78" t="str">
        <f t="shared" si="260"/>
        <v>Ja, 30 studiepoeng</v>
      </c>
      <c r="CM271" s="84" t="str">
        <f t="shared" si="261"/>
        <v>Ja, 30 studiepoeng</v>
      </c>
      <c r="CN271" s="106" t="str">
        <f t="shared" si="262"/>
        <v>-</v>
      </c>
      <c r="CO271" s="44"/>
      <c r="CP271" s="45"/>
    </row>
    <row r="272" spans="1:94" s="51" customFormat="1" ht="28.5" x14ac:dyDescent="0.2">
      <c r="A272" s="49">
        <f>'Formell utdanning'!A272</f>
        <v>0</v>
      </c>
      <c r="B272" s="50">
        <f>'Formell utdanning'!B272</f>
        <v>0</v>
      </c>
      <c r="C272" s="94" t="str">
        <f t="shared" si="263"/>
        <v>-</v>
      </c>
      <c r="D272" s="95" t="str">
        <f t="shared" si="264"/>
        <v>-</v>
      </c>
      <c r="E272" s="133"/>
      <c r="F272" s="55" t="str">
        <f>CONCATENATE("Studiepoeng relevant for: ",'Undervisning i fag med krav'!E272)</f>
        <v xml:space="preserve">Studiepoeng relevant for: </v>
      </c>
      <c r="G272" s="82" t="str">
        <f>IF('Undervisning i fag med krav'!E272=0,"-",F272)</f>
        <v>-</v>
      </c>
      <c r="H272" s="136"/>
      <c r="I272" s="84" t="b">
        <f>OR(H272='Krav etter opplæringslova'!$B$27,H272='Krav etter opplæringslova'!$B$30,H272='Krav etter opplæringslova'!$B$31,H272='Krav etter opplæringslova'!$B$34)</f>
        <v>0</v>
      </c>
      <c r="J272" s="84" t="str">
        <f t="shared" si="265"/>
        <v>-</v>
      </c>
      <c r="K272" s="84">
        <f t="shared" si="266"/>
        <v>30</v>
      </c>
      <c r="L272" s="78">
        <f t="shared" si="267"/>
        <v>30</v>
      </c>
      <c r="M272" s="78" t="str">
        <f t="shared" si="220"/>
        <v>Ja, 30 studiepoeng</v>
      </c>
      <c r="N272" s="84" t="str">
        <f t="shared" si="268"/>
        <v>Ja, 30 studiepoeng</v>
      </c>
      <c r="O272" s="99" t="str">
        <f t="shared" si="269"/>
        <v>-</v>
      </c>
      <c r="P272" s="139"/>
      <c r="Q272" s="82" t="str">
        <f>CONCATENATE("Studiepoeng relevant for: ",'Undervisning i fag med krav'!P272)</f>
        <v xml:space="preserve">Studiepoeng relevant for: </v>
      </c>
      <c r="R272" s="82" t="str">
        <f>IF('Undervisning i fag med krav'!P272=0,"-",Q272)</f>
        <v>-</v>
      </c>
      <c r="S272" s="136"/>
      <c r="T272" s="84" t="b">
        <f>OR(S272='Krav etter opplæringslova'!$B$27,S272='Krav etter opplæringslova'!$B$30,S272='Krav etter opplæringslova'!$B$31,S272='Krav etter opplæringslova'!$B$34)</f>
        <v>0</v>
      </c>
      <c r="U272" s="84" t="str">
        <f t="shared" si="221"/>
        <v>-</v>
      </c>
      <c r="V272" s="84">
        <f t="shared" si="222"/>
        <v>30</v>
      </c>
      <c r="W272" s="78">
        <f t="shared" si="223"/>
        <v>30</v>
      </c>
      <c r="X272" s="78" t="str">
        <f t="shared" si="224"/>
        <v>Ja, 30 studiepoeng</v>
      </c>
      <c r="Y272" s="84" t="str">
        <f t="shared" si="225"/>
        <v>Ja, 30 studiepoeng</v>
      </c>
      <c r="Z272" s="99" t="str">
        <f t="shared" si="226"/>
        <v>-</v>
      </c>
      <c r="AA272" s="142"/>
      <c r="AB272" s="82" t="str">
        <f>CONCATENATE("Studiepoeng relevant for: ",'Undervisning i fag med krav'!AA272)</f>
        <v xml:space="preserve">Studiepoeng relevant for: </v>
      </c>
      <c r="AC272" s="82" t="str">
        <f>IF('Undervisning i fag med krav'!AA272=0,"-",AB272)</f>
        <v>-</v>
      </c>
      <c r="AD272" s="136"/>
      <c r="AE272" s="84" t="b">
        <f>OR(AD272='Krav etter opplæringslova'!$B$27,AD272='Krav etter opplæringslova'!$B$30,AD272='Krav etter opplæringslova'!$B$31,AD272='Krav etter opplæringslova'!$B$34)</f>
        <v>0</v>
      </c>
      <c r="AF272" s="84" t="str">
        <f t="shared" si="227"/>
        <v>-</v>
      </c>
      <c r="AG272" s="84">
        <f t="shared" si="228"/>
        <v>30</v>
      </c>
      <c r="AH272" s="78">
        <f t="shared" si="229"/>
        <v>30</v>
      </c>
      <c r="AI272" s="78" t="str">
        <f t="shared" si="230"/>
        <v>Ja, 30 studiepoeng</v>
      </c>
      <c r="AJ272" s="84" t="str">
        <f t="shared" si="231"/>
        <v>Ja, 30 studiepoeng</v>
      </c>
      <c r="AK272" s="99" t="str">
        <f t="shared" si="232"/>
        <v>-</v>
      </c>
      <c r="AL272" s="139"/>
      <c r="AM272" s="82" t="str">
        <f>CONCATENATE("Studiepoeng relevant for: ",'Undervisning i fag med krav'!AL272)</f>
        <v xml:space="preserve">Studiepoeng relevant for: </v>
      </c>
      <c r="AN272" s="82" t="str">
        <f>IF('Undervisning i fag med krav'!AL272=0,"-",AM272)</f>
        <v>-</v>
      </c>
      <c r="AO272" s="136"/>
      <c r="AP272" s="84" t="b">
        <f>OR(AO272='Krav etter opplæringslova'!$B$27,AO272='Krav etter opplæringslova'!$B$30,AO272='Krav etter opplæringslova'!$B$31,AO272='Krav etter opplæringslova'!$B$34)</f>
        <v>0</v>
      </c>
      <c r="AQ272" s="84" t="str">
        <f t="shared" si="233"/>
        <v>-</v>
      </c>
      <c r="AR272" s="84">
        <f t="shared" si="234"/>
        <v>30</v>
      </c>
      <c r="AS272" s="78">
        <f t="shared" si="235"/>
        <v>30</v>
      </c>
      <c r="AT272" s="78" t="str">
        <f t="shared" si="236"/>
        <v>Ja, 30 studiepoeng</v>
      </c>
      <c r="AU272" s="84" t="str">
        <f t="shared" si="237"/>
        <v>Ja, 30 studiepoeng</v>
      </c>
      <c r="AV272" s="99" t="str">
        <f t="shared" si="238"/>
        <v>-</v>
      </c>
      <c r="AW272" s="142"/>
      <c r="AX272" s="82" t="str">
        <f>CONCATENATE("Studiepoeng relevant for: ",'Undervisning i fag med krav'!AW272)</f>
        <v xml:space="preserve">Studiepoeng relevant for: </v>
      </c>
      <c r="AY272" s="82" t="str">
        <f>IF('Undervisning i fag med krav'!AW272=0,"-",AX272)</f>
        <v>-</v>
      </c>
      <c r="AZ272" s="136"/>
      <c r="BA272" s="84" t="b">
        <f>OR(AZ272='Krav etter opplæringslova'!$B$27,AZ272='Krav etter opplæringslova'!$B$30,AZ272='Krav etter opplæringslova'!$B$31,AZ272='Krav etter opplæringslova'!$B$34)</f>
        <v>0</v>
      </c>
      <c r="BB272" s="84" t="str">
        <f t="shared" si="239"/>
        <v>-</v>
      </c>
      <c r="BC272" s="84">
        <f t="shared" si="240"/>
        <v>30</v>
      </c>
      <c r="BD272" s="78">
        <f t="shared" si="241"/>
        <v>30</v>
      </c>
      <c r="BE272" s="78" t="str">
        <f t="shared" si="242"/>
        <v>Ja, 30 studiepoeng</v>
      </c>
      <c r="BF272" s="84" t="str">
        <f t="shared" si="243"/>
        <v>Ja, 30 studiepoeng</v>
      </c>
      <c r="BG272" s="99" t="str">
        <f t="shared" si="244"/>
        <v>-</v>
      </c>
      <c r="BH272" s="139"/>
      <c r="BI272" s="82" t="str">
        <f>CONCATENATE("Studiepoeng relevant for: ",'Undervisning i fag med krav'!BH272)</f>
        <v xml:space="preserve">Studiepoeng relevant for: </v>
      </c>
      <c r="BJ272" s="82" t="str">
        <f>IF('Undervisning i fag med krav'!BH272=0,"-",BI272)</f>
        <v>-</v>
      </c>
      <c r="BK272" s="136"/>
      <c r="BL272" s="84" t="b">
        <f>OR(BK272='Krav etter opplæringslova'!$B$27,BK272='Krav etter opplæringslova'!$B$30,BK272='Krav etter opplæringslova'!$B$31,BK272='Krav etter opplæringslova'!$B$34)</f>
        <v>0</v>
      </c>
      <c r="BM272" s="84" t="str">
        <f t="shared" si="245"/>
        <v>-</v>
      </c>
      <c r="BN272" s="84">
        <f t="shared" si="246"/>
        <v>30</v>
      </c>
      <c r="BO272" s="78">
        <f t="shared" si="247"/>
        <v>30</v>
      </c>
      <c r="BP272" s="78" t="str">
        <f t="shared" si="248"/>
        <v>Ja, 30 studiepoeng</v>
      </c>
      <c r="BQ272" s="84" t="str">
        <f t="shared" si="249"/>
        <v>Ja, 30 studiepoeng</v>
      </c>
      <c r="BR272" s="101" t="str">
        <f t="shared" si="250"/>
        <v>-</v>
      </c>
      <c r="BS272" s="142"/>
      <c r="BT272" s="82" t="str">
        <f>CONCATENATE("Studiepoeng relevant for: ",'Undervisning i fag med krav'!BS272)</f>
        <v xml:space="preserve">Studiepoeng relevant for: </v>
      </c>
      <c r="BU272" s="82" t="str">
        <f>IF('Undervisning i fag med krav'!BS272=0,"-",BT272)</f>
        <v>-</v>
      </c>
      <c r="BV272" s="136"/>
      <c r="BW272" s="84" t="b">
        <f>OR(BV272='Krav etter opplæringslova'!$B$27,BV272='Krav etter opplæringslova'!$B$30,BV272='Krav etter opplæringslova'!$B$31,BV272='Krav etter opplæringslova'!$B$34)</f>
        <v>0</v>
      </c>
      <c r="BX272" s="84" t="str">
        <f t="shared" si="251"/>
        <v>-</v>
      </c>
      <c r="BY272" s="84">
        <f t="shared" si="252"/>
        <v>30</v>
      </c>
      <c r="BZ272" s="78">
        <f t="shared" si="253"/>
        <v>30</v>
      </c>
      <c r="CA272" s="78" t="str">
        <f t="shared" si="254"/>
        <v>Ja, 30 studiepoeng</v>
      </c>
      <c r="CB272" s="84" t="str">
        <f t="shared" si="255"/>
        <v>Ja, 30 studiepoeng</v>
      </c>
      <c r="CC272" s="101" t="str">
        <f t="shared" si="256"/>
        <v>-</v>
      </c>
      <c r="CD272" s="142"/>
      <c r="CE272" s="82" t="str">
        <f>CONCATENATE("Studiepoeng relevant for: ",'Undervisning i fag med krav'!CD272)</f>
        <v xml:space="preserve">Studiepoeng relevant for: </v>
      </c>
      <c r="CF272" s="82" t="str">
        <f>IF('Undervisning i fag med krav'!CD272=0,"-",CE272)</f>
        <v>-</v>
      </c>
      <c r="CG272" s="136"/>
      <c r="CH272" s="84" t="b">
        <f>OR(CG272='Krav etter opplæringslova'!$B$27,CG272='Krav etter opplæringslova'!$B$30,CG272='Krav etter opplæringslova'!$B$31,CG272='Krav etter opplæringslova'!$B$34)</f>
        <v>0</v>
      </c>
      <c r="CI272" s="84" t="str">
        <f t="shared" si="257"/>
        <v>-</v>
      </c>
      <c r="CJ272" s="84">
        <f t="shared" si="258"/>
        <v>30</v>
      </c>
      <c r="CK272" s="78">
        <f t="shared" si="259"/>
        <v>30</v>
      </c>
      <c r="CL272" s="78" t="str">
        <f t="shared" si="260"/>
        <v>Ja, 30 studiepoeng</v>
      </c>
      <c r="CM272" s="84" t="str">
        <f t="shared" si="261"/>
        <v>Ja, 30 studiepoeng</v>
      </c>
      <c r="CN272" s="106" t="str">
        <f t="shared" si="262"/>
        <v>-</v>
      </c>
      <c r="CO272" s="44"/>
      <c r="CP272" s="45"/>
    </row>
    <row r="273" spans="1:94" s="51" customFormat="1" ht="28.5" x14ac:dyDescent="0.2">
      <c r="A273" s="49">
        <f>'Formell utdanning'!A273</f>
        <v>0</v>
      </c>
      <c r="B273" s="50">
        <f>'Formell utdanning'!B273</f>
        <v>0</v>
      </c>
      <c r="C273" s="94" t="str">
        <f t="shared" si="263"/>
        <v>-</v>
      </c>
      <c r="D273" s="95" t="str">
        <f t="shared" si="264"/>
        <v>-</v>
      </c>
      <c r="E273" s="133"/>
      <c r="F273" s="55" t="str">
        <f>CONCATENATE("Studiepoeng relevant for: ",'Undervisning i fag med krav'!E273)</f>
        <v xml:space="preserve">Studiepoeng relevant for: </v>
      </c>
      <c r="G273" s="82" t="str">
        <f>IF('Undervisning i fag med krav'!E273=0,"-",F273)</f>
        <v>-</v>
      </c>
      <c r="H273" s="136"/>
      <c r="I273" s="84" t="b">
        <f>OR(H273='Krav etter opplæringslova'!$B$27,H273='Krav etter opplæringslova'!$B$30,H273='Krav etter opplæringslova'!$B$31,H273='Krav etter opplæringslova'!$B$34)</f>
        <v>0</v>
      </c>
      <c r="J273" s="84" t="str">
        <f t="shared" si="265"/>
        <v>-</v>
      </c>
      <c r="K273" s="84">
        <f t="shared" si="266"/>
        <v>30</v>
      </c>
      <c r="L273" s="78">
        <f t="shared" si="267"/>
        <v>30</v>
      </c>
      <c r="M273" s="78" t="str">
        <f t="shared" si="220"/>
        <v>Ja, 30 studiepoeng</v>
      </c>
      <c r="N273" s="84" t="str">
        <f t="shared" si="268"/>
        <v>Ja, 30 studiepoeng</v>
      </c>
      <c r="O273" s="99" t="str">
        <f t="shared" si="269"/>
        <v>-</v>
      </c>
      <c r="P273" s="139"/>
      <c r="Q273" s="82" t="str">
        <f>CONCATENATE("Studiepoeng relevant for: ",'Undervisning i fag med krav'!P273)</f>
        <v xml:space="preserve">Studiepoeng relevant for: </v>
      </c>
      <c r="R273" s="82" t="str">
        <f>IF('Undervisning i fag med krav'!P273=0,"-",Q273)</f>
        <v>-</v>
      </c>
      <c r="S273" s="136"/>
      <c r="T273" s="84" t="b">
        <f>OR(S273='Krav etter opplæringslova'!$B$27,S273='Krav etter opplæringslova'!$B$30,S273='Krav etter opplæringslova'!$B$31,S273='Krav etter opplæringslova'!$B$34)</f>
        <v>0</v>
      </c>
      <c r="U273" s="84" t="str">
        <f t="shared" si="221"/>
        <v>-</v>
      </c>
      <c r="V273" s="84">
        <f t="shared" si="222"/>
        <v>30</v>
      </c>
      <c r="W273" s="78">
        <f t="shared" si="223"/>
        <v>30</v>
      </c>
      <c r="X273" s="78" t="str">
        <f t="shared" si="224"/>
        <v>Ja, 30 studiepoeng</v>
      </c>
      <c r="Y273" s="84" t="str">
        <f t="shared" si="225"/>
        <v>Ja, 30 studiepoeng</v>
      </c>
      <c r="Z273" s="99" t="str">
        <f t="shared" si="226"/>
        <v>-</v>
      </c>
      <c r="AA273" s="142"/>
      <c r="AB273" s="82" t="str">
        <f>CONCATENATE("Studiepoeng relevant for: ",'Undervisning i fag med krav'!AA273)</f>
        <v xml:space="preserve">Studiepoeng relevant for: </v>
      </c>
      <c r="AC273" s="82" t="str">
        <f>IF('Undervisning i fag med krav'!AA273=0,"-",AB273)</f>
        <v>-</v>
      </c>
      <c r="AD273" s="136"/>
      <c r="AE273" s="84" t="b">
        <f>OR(AD273='Krav etter opplæringslova'!$B$27,AD273='Krav etter opplæringslova'!$B$30,AD273='Krav etter opplæringslova'!$B$31,AD273='Krav etter opplæringslova'!$B$34)</f>
        <v>0</v>
      </c>
      <c r="AF273" s="84" t="str">
        <f t="shared" si="227"/>
        <v>-</v>
      </c>
      <c r="AG273" s="84">
        <f t="shared" si="228"/>
        <v>30</v>
      </c>
      <c r="AH273" s="78">
        <f t="shared" si="229"/>
        <v>30</v>
      </c>
      <c r="AI273" s="78" t="str">
        <f t="shared" si="230"/>
        <v>Ja, 30 studiepoeng</v>
      </c>
      <c r="AJ273" s="84" t="str">
        <f t="shared" si="231"/>
        <v>Ja, 30 studiepoeng</v>
      </c>
      <c r="AK273" s="99" t="str">
        <f t="shared" si="232"/>
        <v>-</v>
      </c>
      <c r="AL273" s="139"/>
      <c r="AM273" s="82" t="str">
        <f>CONCATENATE("Studiepoeng relevant for: ",'Undervisning i fag med krav'!AL273)</f>
        <v xml:space="preserve">Studiepoeng relevant for: </v>
      </c>
      <c r="AN273" s="82" t="str">
        <f>IF('Undervisning i fag med krav'!AL273=0,"-",AM273)</f>
        <v>-</v>
      </c>
      <c r="AO273" s="136"/>
      <c r="AP273" s="84" t="b">
        <f>OR(AO273='Krav etter opplæringslova'!$B$27,AO273='Krav etter opplæringslova'!$B$30,AO273='Krav etter opplæringslova'!$B$31,AO273='Krav etter opplæringslova'!$B$34)</f>
        <v>0</v>
      </c>
      <c r="AQ273" s="84" t="str">
        <f t="shared" si="233"/>
        <v>-</v>
      </c>
      <c r="AR273" s="84">
        <f t="shared" si="234"/>
        <v>30</v>
      </c>
      <c r="AS273" s="78">
        <f t="shared" si="235"/>
        <v>30</v>
      </c>
      <c r="AT273" s="78" t="str">
        <f t="shared" si="236"/>
        <v>Ja, 30 studiepoeng</v>
      </c>
      <c r="AU273" s="84" t="str">
        <f t="shared" si="237"/>
        <v>Ja, 30 studiepoeng</v>
      </c>
      <c r="AV273" s="99" t="str">
        <f t="shared" si="238"/>
        <v>-</v>
      </c>
      <c r="AW273" s="142"/>
      <c r="AX273" s="82" t="str">
        <f>CONCATENATE("Studiepoeng relevant for: ",'Undervisning i fag med krav'!AW273)</f>
        <v xml:space="preserve">Studiepoeng relevant for: </v>
      </c>
      <c r="AY273" s="82" t="str">
        <f>IF('Undervisning i fag med krav'!AW273=0,"-",AX273)</f>
        <v>-</v>
      </c>
      <c r="AZ273" s="136"/>
      <c r="BA273" s="84" t="b">
        <f>OR(AZ273='Krav etter opplæringslova'!$B$27,AZ273='Krav etter opplæringslova'!$B$30,AZ273='Krav etter opplæringslova'!$B$31,AZ273='Krav etter opplæringslova'!$B$34)</f>
        <v>0</v>
      </c>
      <c r="BB273" s="84" t="str">
        <f t="shared" si="239"/>
        <v>-</v>
      </c>
      <c r="BC273" s="84">
        <f t="shared" si="240"/>
        <v>30</v>
      </c>
      <c r="BD273" s="78">
        <f t="shared" si="241"/>
        <v>30</v>
      </c>
      <c r="BE273" s="78" t="str">
        <f t="shared" si="242"/>
        <v>Ja, 30 studiepoeng</v>
      </c>
      <c r="BF273" s="84" t="str">
        <f t="shared" si="243"/>
        <v>Ja, 30 studiepoeng</v>
      </c>
      <c r="BG273" s="99" t="str">
        <f t="shared" si="244"/>
        <v>-</v>
      </c>
      <c r="BH273" s="139"/>
      <c r="BI273" s="82" t="str">
        <f>CONCATENATE("Studiepoeng relevant for: ",'Undervisning i fag med krav'!BH273)</f>
        <v xml:space="preserve">Studiepoeng relevant for: </v>
      </c>
      <c r="BJ273" s="82" t="str">
        <f>IF('Undervisning i fag med krav'!BH273=0,"-",BI273)</f>
        <v>-</v>
      </c>
      <c r="BK273" s="136"/>
      <c r="BL273" s="84" t="b">
        <f>OR(BK273='Krav etter opplæringslova'!$B$27,BK273='Krav etter opplæringslova'!$B$30,BK273='Krav etter opplæringslova'!$B$31,BK273='Krav etter opplæringslova'!$B$34)</f>
        <v>0</v>
      </c>
      <c r="BM273" s="84" t="str">
        <f t="shared" si="245"/>
        <v>-</v>
      </c>
      <c r="BN273" s="84">
        <f t="shared" si="246"/>
        <v>30</v>
      </c>
      <c r="BO273" s="78">
        <f t="shared" si="247"/>
        <v>30</v>
      </c>
      <c r="BP273" s="78" t="str">
        <f t="shared" si="248"/>
        <v>Ja, 30 studiepoeng</v>
      </c>
      <c r="BQ273" s="84" t="str">
        <f t="shared" si="249"/>
        <v>Ja, 30 studiepoeng</v>
      </c>
      <c r="BR273" s="101" t="str">
        <f t="shared" si="250"/>
        <v>-</v>
      </c>
      <c r="BS273" s="142"/>
      <c r="BT273" s="82" t="str">
        <f>CONCATENATE("Studiepoeng relevant for: ",'Undervisning i fag med krav'!BS273)</f>
        <v xml:space="preserve">Studiepoeng relevant for: </v>
      </c>
      <c r="BU273" s="82" t="str">
        <f>IF('Undervisning i fag med krav'!BS273=0,"-",BT273)</f>
        <v>-</v>
      </c>
      <c r="BV273" s="136"/>
      <c r="BW273" s="84" t="b">
        <f>OR(BV273='Krav etter opplæringslova'!$B$27,BV273='Krav etter opplæringslova'!$B$30,BV273='Krav etter opplæringslova'!$B$31,BV273='Krav etter opplæringslova'!$B$34)</f>
        <v>0</v>
      </c>
      <c r="BX273" s="84" t="str">
        <f t="shared" si="251"/>
        <v>-</v>
      </c>
      <c r="BY273" s="84">
        <f t="shared" si="252"/>
        <v>30</v>
      </c>
      <c r="BZ273" s="78">
        <f t="shared" si="253"/>
        <v>30</v>
      </c>
      <c r="CA273" s="78" t="str">
        <f t="shared" si="254"/>
        <v>Ja, 30 studiepoeng</v>
      </c>
      <c r="CB273" s="84" t="str">
        <f t="shared" si="255"/>
        <v>Ja, 30 studiepoeng</v>
      </c>
      <c r="CC273" s="101" t="str">
        <f t="shared" si="256"/>
        <v>-</v>
      </c>
      <c r="CD273" s="142"/>
      <c r="CE273" s="82" t="str">
        <f>CONCATENATE("Studiepoeng relevant for: ",'Undervisning i fag med krav'!CD273)</f>
        <v xml:space="preserve">Studiepoeng relevant for: </v>
      </c>
      <c r="CF273" s="82" t="str">
        <f>IF('Undervisning i fag med krav'!CD273=0,"-",CE273)</f>
        <v>-</v>
      </c>
      <c r="CG273" s="136"/>
      <c r="CH273" s="84" t="b">
        <f>OR(CG273='Krav etter opplæringslova'!$B$27,CG273='Krav etter opplæringslova'!$B$30,CG273='Krav etter opplæringslova'!$B$31,CG273='Krav etter opplæringslova'!$B$34)</f>
        <v>0</v>
      </c>
      <c r="CI273" s="84" t="str">
        <f t="shared" si="257"/>
        <v>-</v>
      </c>
      <c r="CJ273" s="84">
        <f t="shared" si="258"/>
        <v>30</v>
      </c>
      <c r="CK273" s="78">
        <f t="shared" si="259"/>
        <v>30</v>
      </c>
      <c r="CL273" s="78" t="str">
        <f t="shared" si="260"/>
        <v>Ja, 30 studiepoeng</v>
      </c>
      <c r="CM273" s="84" t="str">
        <f t="shared" si="261"/>
        <v>Ja, 30 studiepoeng</v>
      </c>
      <c r="CN273" s="106" t="str">
        <f t="shared" si="262"/>
        <v>-</v>
      </c>
      <c r="CO273" s="44"/>
      <c r="CP273" s="45"/>
    </row>
    <row r="274" spans="1:94" s="51" customFormat="1" ht="28.5" x14ac:dyDescent="0.2">
      <c r="A274" s="49">
        <f>'Formell utdanning'!A274</f>
        <v>0</v>
      </c>
      <c r="B274" s="50">
        <f>'Formell utdanning'!B274</f>
        <v>0</v>
      </c>
      <c r="C274" s="94" t="str">
        <f t="shared" si="263"/>
        <v>-</v>
      </c>
      <c r="D274" s="95" t="str">
        <f t="shared" si="264"/>
        <v>-</v>
      </c>
      <c r="E274" s="133"/>
      <c r="F274" s="55" t="str">
        <f>CONCATENATE("Studiepoeng relevant for: ",'Undervisning i fag med krav'!E274)</f>
        <v xml:space="preserve">Studiepoeng relevant for: </v>
      </c>
      <c r="G274" s="82" t="str">
        <f>IF('Undervisning i fag med krav'!E274=0,"-",F274)</f>
        <v>-</v>
      </c>
      <c r="H274" s="136"/>
      <c r="I274" s="84" t="b">
        <f>OR(H274='Krav etter opplæringslova'!$B$27,H274='Krav etter opplæringslova'!$B$30,H274='Krav etter opplæringslova'!$B$31,H274='Krav etter opplæringslova'!$B$34)</f>
        <v>0</v>
      </c>
      <c r="J274" s="84" t="str">
        <f t="shared" si="265"/>
        <v>-</v>
      </c>
      <c r="K274" s="84">
        <f t="shared" si="266"/>
        <v>30</v>
      </c>
      <c r="L274" s="78">
        <f t="shared" si="267"/>
        <v>30</v>
      </c>
      <c r="M274" s="78" t="str">
        <f t="shared" si="220"/>
        <v>Ja, 30 studiepoeng</v>
      </c>
      <c r="N274" s="84" t="str">
        <f t="shared" si="268"/>
        <v>Ja, 30 studiepoeng</v>
      </c>
      <c r="O274" s="99" t="str">
        <f t="shared" si="269"/>
        <v>-</v>
      </c>
      <c r="P274" s="139"/>
      <c r="Q274" s="82" t="str">
        <f>CONCATENATE("Studiepoeng relevant for: ",'Undervisning i fag med krav'!P274)</f>
        <v xml:space="preserve">Studiepoeng relevant for: </v>
      </c>
      <c r="R274" s="82" t="str">
        <f>IF('Undervisning i fag med krav'!P274=0,"-",Q274)</f>
        <v>-</v>
      </c>
      <c r="S274" s="136"/>
      <c r="T274" s="84" t="b">
        <f>OR(S274='Krav etter opplæringslova'!$B$27,S274='Krav etter opplæringslova'!$B$30,S274='Krav etter opplæringslova'!$B$31,S274='Krav etter opplæringslova'!$B$34)</f>
        <v>0</v>
      </c>
      <c r="U274" s="84" t="str">
        <f t="shared" si="221"/>
        <v>-</v>
      </c>
      <c r="V274" s="84">
        <f t="shared" si="222"/>
        <v>30</v>
      </c>
      <c r="W274" s="78">
        <f t="shared" si="223"/>
        <v>30</v>
      </c>
      <c r="X274" s="78" t="str">
        <f t="shared" si="224"/>
        <v>Ja, 30 studiepoeng</v>
      </c>
      <c r="Y274" s="84" t="str">
        <f t="shared" si="225"/>
        <v>Ja, 30 studiepoeng</v>
      </c>
      <c r="Z274" s="99" t="str">
        <f t="shared" si="226"/>
        <v>-</v>
      </c>
      <c r="AA274" s="142"/>
      <c r="AB274" s="82" t="str">
        <f>CONCATENATE("Studiepoeng relevant for: ",'Undervisning i fag med krav'!AA274)</f>
        <v xml:space="preserve">Studiepoeng relevant for: </v>
      </c>
      <c r="AC274" s="82" t="str">
        <f>IF('Undervisning i fag med krav'!AA274=0,"-",AB274)</f>
        <v>-</v>
      </c>
      <c r="AD274" s="136"/>
      <c r="AE274" s="84" t="b">
        <f>OR(AD274='Krav etter opplæringslova'!$B$27,AD274='Krav etter opplæringslova'!$B$30,AD274='Krav etter opplæringslova'!$B$31,AD274='Krav etter opplæringslova'!$B$34)</f>
        <v>0</v>
      </c>
      <c r="AF274" s="84" t="str">
        <f t="shared" si="227"/>
        <v>-</v>
      </c>
      <c r="AG274" s="84">
        <f t="shared" si="228"/>
        <v>30</v>
      </c>
      <c r="AH274" s="78">
        <f t="shared" si="229"/>
        <v>30</v>
      </c>
      <c r="AI274" s="78" t="str">
        <f t="shared" si="230"/>
        <v>Ja, 30 studiepoeng</v>
      </c>
      <c r="AJ274" s="84" t="str">
        <f t="shared" si="231"/>
        <v>Ja, 30 studiepoeng</v>
      </c>
      <c r="AK274" s="99" t="str">
        <f t="shared" si="232"/>
        <v>-</v>
      </c>
      <c r="AL274" s="139"/>
      <c r="AM274" s="82" t="str">
        <f>CONCATENATE("Studiepoeng relevant for: ",'Undervisning i fag med krav'!AL274)</f>
        <v xml:space="preserve">Studiepoeng relevant for: </v>
      </c>
      <c r="AN274" s="82" t="str">
        <f>IF('Undervisning i fag med krav'!AL274=0,"-",AM274)</f>
        <v>-</v>
      </c>
      <c r="AO274" s="136"/>
      <c r="AP274" s="84" t="b">
        <f>OR(AO274='Krav etter opplæringslova'!$B$27,AO274='Krav etter opplæringslova'!$B$30,AO274='Krav etter opplæringslova'!$B$31,AO274='Krav etter opplæringslova'!$B$34)</f>
        <v>0</v>
      </c>
      <c r="AQ274" s="84" t="str">
        <f t="shared" si="233"/>
        <v>-</v>
      </c>
      <c r="AR274" s="84">
        <f t="shared" si="234"/>
        <v>30</v>
      </c>
      <c r="AS274" s="78">
        <f t="shared" si="235"/>
        <v>30</v>
      </c>
      <c r="AT274" s="78" t="str">
        <f t="shared" si="236"/>
        <v>Ja, 30 studiepoeng</v>
      </c>
      <c r="AU274" s="84" t="str">
        <f t="shared" si="237"/>
        <v>Ja, 30 studiepoeng</v>
      </c>
      <c r="AV274" s="99" t="str">
        <f t="shared" si="238"/>
        <v>-</v>
      </c>
      <c r="AW274" s="142"/>
      <c r="AX274" s="82" t="str">
        <f>CONCATENATE("Studiepoeng relevant for: ",'Undervisning i fag med krav'!AW274)</f>
        <v xml:space="preserve">Studiepoeng relevant for: </v>
      </c>
      <c r="AY274" s="82" t="str">
        <f>IF('Undervisning i fag med krav'!AW274=0,"-",AX274)</f>
        <v>-</v>
      </c>
      <c r="AZ274" s="136"/>
      <c r="BA274" s="84" t="b">
        <f>OR(AZ274='Krav etter opplæringslova'!$B$27,AZ274='Krav etter opplæringslova'!$B$30,AZ274='Krav etter opplæringslova'!$B$31,AZ274='Krav etter opplæringslova'!$B$34)</f>
        <v>0</v>
      </c>
      <c r="BB274" s="84" t="str">
        <f t="shared" si="239"/>
        <v>-</v>
      </c>
      <c r="BC274" s="84">
        <f t="shared" si="240"/>
        <v>30</v>
      </c>
      <c r="BD274" s="78">
        <f t="shared" si="241"/>
        <v>30</v>
      </c>
      <c r="BE274" s="78" t="str">
        <f t="shared" si="242"/>
        <v>Ja, 30 studiepoeng</v>
      </c>
      <c r="BF274" s="84" t="str">
        <f t="shared" si="243"/>
        <v>Ja, 30 studiepoeng</v>
      </c>
      <c r="BG274" s="99" t="str">
        <f t="shared" si="244"/>
        <v>-</v>
      </c>
      <c r="BH274" s="139"/>
      <c r="BI274" s="82" t="str">
        <f>CONCATENATE("Studiepoeng relevant for: ",'Undervisning i fag med krav'!BH274)</f>
        <v xml:space="preserve">Studiepoeng relevant for: </v>
      </c>
      <c r="BJ274" s="82" t="str">
        <f>IF('Undervisning i fag med krav'!BH274=0,"-",BI274)</f>
        <v>-</v>
      </c>
      <c r="BK274" s="136"/>
      <c r="BL274" s="84" t="b">
        <f>OR(BK274='Krav etter opplæringslova'!$B$27,BK274='Krav etter opplæringslova'!$B$30,BK274='Krav etter opplæringslova'!$B$31,BK274='Krav etter opplæringslova'!$B$34)</f>
        <v>0</v>
      </c>
      <c r="BM274" s="84" t="str">
        <f t="shared" si="245"/>
        <v>-</v>
      </c>
      <c r="BN274" s="84">
        <f t="shared" si="246"/>
        <v>30</v>
      </c>
      <c r="BO274" s="78">
        <f t="shared" si="247"/>
        <v>30</v>
      </c>
      <c r="BP274" s="78" t="str">
        <f t="shared" si="248"/>
        <v>Ja, 30 studiepoeng</v>
      </c>
      <c r="BQ274" s="84" t="str">
        <f t="shared" si="249"/>
        <v>Ja, 30 studiepoeng</v>
      </c>
      <c r="BR274" s="101" t="str">
        <f t="shared" si="250"/>
        <v>-</v>
      </c>
      <c r="BS274" s="142"/>
      <c r="BT274" s="82" t="str">
        <f>CONCATENATE("Studiepoeng relevant for: ",'Undervisning i fag med krav'!BS274)</f>
        <v xml:space="preserve">Studiepoeng relevant for: </v>
      </c>
      <c r="BU274" s="82" t="str">
        <f>IF('Undervisning i fag med krav'!BS274=0,"-",BT274)</f>
        <v>-</v>
      </c>
      <c r="BV274" s="136"/>
      <c r="BW274" s="84" t="b">
        <f>OR(BV274='Krav etter opplæringslova'!$B$27,BV274='Krav etter opplæringslova'!$B$30,BV274='Krav etter opplæringslova'!$B$31,BV274='Krav etter opplæringslova'!$B$34)</f>
        <v>0</v>
      </c>
      <c r="BX274" s="84" t="str">
        <f t="shared" si="251"/>
        <v>-</v>
      </c>
      <c r="BY274" s="84">
        <f t="shared" si="252"/>
        <v>30</v>
      </c>
      <c r="BZ274" s="78">
        <f t="shared" si="253"/>
        <v>30</v>
      </c>
      <c r="CA274" s="78" t="str">
        <f t="shared" si="254"/>
        <v>Ja, 30 studiepoeng</v>
      </c>
      <c r="CB274" s="84" t="str">
        <f t="shared" si="255"/>
        <v>Ja, 30 studiepoeng</v>
      </c>
      <c r="CC274" s="101" t="str">
        <f t="shared" si="256"/>
        <v>-</v>
      </c>
      <c r="CD274" s="142"/>
      <c r="CE274" s="82" t="str">
        <f>CONCATENATE("Studiepoeng relevant for: ",'Undervisning i fag med krav'!CD274)</f>
        <v xml:space="preserve">Studiepoeng relevant for: </v>
      </c>
      <c r="CF274" s="82" t="str">
        <f>IF('Undervisning i fag med krav'!CD274=0,"-",CE274)</f>
        <v>-</v>
      </c>
      <c r="CG274" s="136"/>
      <c r="CH274" s="84" t="b">
        <f>OR(CG274='Krav etter opplæringslova'!$B$27,CG274='Krav etter opplæringslova'!$B$30,CG274='Krav etter opplæringslova'!$B$31,CG274='Krav etter opplæringslova'!$B$34)</f>
        <v>0</v>
      </c>
      <c r="CI274" s="84" t="str">
        <f t="shared" si="257"/>
        <v>-</v>
      </c>
      <c r="CJ274" s="84">
        <f t="shared" si="258"/>
        <v>30</v>
      </c>
      <c r="CK274" s="78">
        <f t="shared" si="259"/>
        <v>30</v>
      </c>
      <c r="CL274" s="78" t="str">
        <f t="shared" si="260"/>
        <v>Ja, 30 studiepoeng</v>
      </c>
      <c r="CM274" s="84" t="str">
        <f t="shared" si="261"/>
        <v>Ja, 30 studiepoeng</v>
      </c>
      <c r="CN274" s="106" t="str">
        <f t="shared" si="262"/>
        <v>-</v>
      </c>
      <c r="CO274" s="44"/>
      <c r="CP274" s="45"/>
    </row>
    <row r="275" spans="1:94" s="51" customFormat="1" ht="28.5" x14ac:dyDescent="0.2">
      <c r="A275" s="49">
        <f>'Formell utdanning'!A275</f>
        <v>0</v>
      </c>
      <c r="B275" s="50">
        <f>'Formell utdanning'!B275</f>
        <v>0</v>
      </c>
      <c r="C275" s="94" t="str">
        <f t="shared" si="263"/>
        <v>-</v>
      </c>
      <c r="D275" s="95" t="str">
        <f t="shared" si="264"/>
        <v>-</v>
      </c>
      <c r="E275" s="133"/>
      <c r="F275" s="55" t="str">
        <f>CONCATENATE("Studiepoeng relevant for: ",'Undervisning i fag med krav'!E275)</f>
        <v xml:space="preserve">Studiepoeng relevant for: </v>
      </c>
      <c r="G275" s="82" t="str">
        <f>IF('Undervisning i fag med krav'!E275=0,"-",F275)</f>
        <v>-</v>
      </c>
      <c r="H275" s="136"/>
      <c r="I275" s="84" t="b">
        <f>OR(H275='Krav etter opplæringslova'!$B$27,H275='Krav etter opplæringslova'!$B$30,H275='Krav etter opplæringslova'!$B$31,H275='Krav etter opplæringslova'!$B$34)</f>
        <v>0</v>
      </c>
      <c r="J275" s="84" t="str">
        <f t="shared" si="265"/>
        <v>-</v>
      </c>
      <c r="K275" s="84">
        <f t="shared" si="266"/>
        <v>30</v>
      </c>
      <c r="L275" s="78">
        <f t="shared" si="267"/>
        <v>30</v>
      </c>
      <c r="M275" s="78" t="str">
        <f t="shared" si="220"/>
        <v>Ja, 30 studiepoeng</v>
      </c>
      <c r="N275" s="84" t="str">
        <f t="shared" si="268"/>
        <v>Ja, 30 studiepoeng</v>
      </c>
      <c r="O275" s="99" t="str">
        <f t="shared" si="269"/>
        <v>-</v>
      </c>
      <c r="P275" s="139"/>
      <c r="Q275" s="82" t="str">
        <f>CONCATENATE("Studiepoeng relevant for: ",'Undervisning i fag med krav'!P275)</f>
        <v xml:space="preserve">Studiepoeng relevant for: </v>
      </c>
      <c r="R275" s="82" t="str">
        <f>IF('Undervisning i fag med krav'!P275=0,"-",Q275)</f>
        <v>-</v>
      </c>
      <c r="S275" s="136"/>
      <c r="T275" s="84" t="b">
        <f>OR(S275='Krav etter opplæringslova'!$B$27,S275='Krav etter opplæringslova'!$B$30,S275='Krav etter opplæringslova'!$B$31,S275='Krav etter opplæringslova'!$B$34)</f>
        <v>0</v>
      </c>
      <c r="U275" s="84" t="str">
        <f t="shared" si="221"/>
        <v>-</v>
      </c>
      <c r="V275" s="84">
        <f t="shared" si="222"/>
        <v>30</v>
      </c>
      <c r="W275" s="78">
        <f t="shared" si="223"/>
        <v>30</v>
      </c>
      <c r="X275" s="78" t="str">
        <f t="shared" si="224"/>
        <v>Ja, 30 studiepoeng</v>
      </c>
      <c r="Y275" s="84" t="str">
        <f t="shared" si="225"/>
        <v>Ja, 30 studiepoeng</v>
      </c>
      <c r="Z275" s="99" t="str">
        <f t="shared" si="226"/>
        <v>-</v>
      </c>
      <c r="AA275" s="142"/>
      <c r="AB275" s="82" t="str">
        <f>CONCATENATE("Studiepoeng relevant for: ",'Undervisning i fag med krav'!AA275)</f>
        <v xml:space="preserve">Studiepoeng relevant for: </v>
      </c>
      <c r="AC275" s="82" t="str">
        <f>IF('Undervisning i fag med krav'!AA275=0,"-",AB275)</f>
        <v>-</v>
      </c>
      <c r="AD275" s="136"/>
      <c r="AE275" s="84" t="b">
        <f>OR(AD275='Krav etter opplæringslova'!$B$27,AD275='Krav etter opplæringslova'!$B$30,AD275='Krav etter opplæringslova'!$B$31,AD275='Krav etter opplæringslova'!$B$34)</f>
        <v>0</v>
      </c>
      <c r="AF275" s="84" t="str">
        <f t="shared" si="227"/>
        <v>-</v>
      </c>
      <c r="AG275" s="84">
        <f t="shared" si="228"/>
        <v>30</v>
      </c>
      <c r="AH275" s="78">
        <f t="shared" si="229"/>
        <v>30</v>
      </c>
      <c r="AI275" s="78" t="str">
        <f t="shared" si="230"/>
        <v>Ja, 30 studiepoeng</v>
      </c>
      <c r="AJ275" s="84" t="str">
        <f t="shared" si="231"/>
        <v>Ja, 30 studiepoeng</v>
      </c>
      <c r="AK275" s="99" t="str">
        <f t="shared" si="232"/>
        <v>-</v>
      </c>
      <c r="AL275" s="139"/>
      <c r="AM275" s="82" t="str">
        <f>CONCATENATE("Studiepoeng relevant for: ",'Undervisning i fag med krav'!AL275)</f>
        <v xml:space="preserve">Studiepoeng relevant for: </v>
      </c>
      <c r="AN275" s="82" t="str">
        <f>IF('Undervisning i fag med krav'!AL275=0,"-",AM275)</f>
        <v>-</v>
      </c>
      <c r="AO275" s="136"/>
      <c r="AP275" s="84" t="b">
        <f>OR(AO275='Krav etter opplæringslova'!$B$27,AO275='Krav etter opplæringslova'!$B$30,AO275='Krav etter opplæringslova'!$B$31,AO275='Krav etter opplæringslova'!$B$34)</f>
        <v>0</v>
      </c>
      <c r="AQ275" s="84" t="str">
        <f t="shared" si="233"/>
        <v>-</v>
      </c>
      <c r="AR275" s="84">
        <f t="shared" si="234"/>
        <v>30</v>
      </c>
      <c r="AS275" s="78">
        <f t="shared" si="235"/>
        <v>30</v>
      </c>
      <c r="AT275" s="78" t="str">
        <f t="shared" si="236"/>
        <v>Ja, 30 studiepoeng</v>
      </c>
      <c r="AU275" s="84" t="str">
        <f t="shared" si="237"/>
        <v>Ja, 30 studiepoeng</v>
      </c>
      <c r="AV275" s="99" t="str">
        <f t="shared" si="238"/>
        <v>-</v>
      </c>
      <c r="AW275" s="142"/>
      <c r="AX275" s="82" t="str">
        <f>CONCATENATE("Studiepoeng relevant for: ",'Undervisning i fag med krav'!AW275)</f>
        <v xml:space="preserve">Studiepoeng relevant for: </v>
      </c>
      <c r="AY275" s="82" t="str">
        <f>IF('Undervisning i fag med krav'!AW275=0,"-",AX275)</f>
        <v>-</v>
      </c>
      <c r="AZ275" s="136"/>
      <c r="BA275" s="84" t="b">
        <f>OR(AZ275='Krav etter opplæringslova'!$B$27,AZ275='Krav etter opplæringslova'!$B$30,AZ275='Krav etter opplæringslova'!$B$31,AZ275='Krav etter opplæringslova'!$B$34)</f>
        <v>0</v>
      </c>
      <c r="BB275" s="84" t="str">
        <f t="shared" si="239"/>
        <v>-</v>
      </c>
      <c r="BC275" s="84">
        <f t="shared" si="240"/>
        <v>30</v>
      </c>
      <c r="BD275" s="78">
        <f t="shared" si="241"/>
        <v>30</v>
      </c>
      <c r="BE275" s="78" t="str">
        <f t="shared" si="242"/>
        <v>Ja, 30 studiepoeng</v>
      </c>
      <c r="BF275" s="84" t="str">
        <f t="shared" si="243"/>
        <v>Ja, 30 studiepoeng</v>
      </c>
      <c r="BG275" s="99" t="str">
        <f t="shared" si="244"/>
        <v>-</v>
      </c>
      <c r="BH275" s="139"/>
      <c r="BI275" s="82" t="str">
        <f>CONCATENATE("Studiepoeng relevant for: ",'Undervisning i fag med krav'!BH275)</f>
        <v xml:space="preserve">Studiepoeng relevant for: </v>
      </c>
      <c r="BJ275" s="82" t="str">
        <f>IF('Undervisning i fag med krav'!BH275=0,"-",BI275)</f>
        <v>-</v>
      </c>
      <c r="BK275" s="136"/>
      <c r="BL275" s="84" t="b">
        <f>OR(BK275='Krav etter opplæringslova'!$B$27,BK275='Krav etter opplæringslova'!$B$30,BK275='Krav etter opplæringslova'!$B$31,BK275='Krav etter opplæringslova'!$B$34)</f>
        <v>0</v>
      </c>
      <c r="BM275" s="84" t="str">
        <f t="shared" si="245"/>
        <v>-</v>
      </c>
      <c r="BN275" s="84">
        <f t="shared" si="246"/>
        <v>30</v>
      </c>
      <c r="BO275" s="78">
        <f t="shared" si="247"/>
        <v>30</v>
      </c>
      <c r="BP275" s="78" t="str">
        <f t="shared" si="248"/>
        <v>Ja, 30 studiepoeng</v>
      </c>
      <c r="BQ275" s="84" t="str">
        <f t="shared" si="249"/>
        <v>Ja, 30 studiepoeng</v>
      </c>
      <c r="BR275" s="101" t="str">
        <f t="shared" si="250"/>
        <v>-</v>
      </c>
      <c r="BS275" s="142"/>
      <c r="BT275" s="82" t="str">
        <f>CONCATENATE("Studiepoeng relevant for: ",'Undervisning i fag med krav'!BS275)</f>
        <v xml:space="preserve">Studiepoeng relevant for: </v>
      </c>
      <c r="BU275" s="82" t="str">
        <f>IF('Undervisning i fag med krav'!BS275=0,"-",BT275)</f>
        <v>-</v>
      </c>
      <c r="BV275" s="136"/>
      <c r="BW275" s="84" t="b">
        <f>OR(BV275='Krav etter opplæringslova'!$B$27,BV275='Krav etter opplæringslova'!$B$30,BV275='Krav etter opplæringslova'!$B$31,BV275='Krav etter opplæringslova'!$B$34)</f>
        <v>0</v>
      </c>
      <c r="BX275" s="84" t="str">
        <f t="shared" si="251"/>
        <v>-</v>
      </c>
      <c r="BY275" s="84">
        <f t="shared" si="252"/>
        <v>30</v>
      </c>
      <c r="BZ275" s="78">
        <f t="shared" si="253"/>
        <v>30</v>
      </c>
      <c r="CA275" s="78" t="str">
        <f t="shared" si="254"/>
        <v>Ja, 30 studiepoeng</v>
      </c>
      <c r="CB275" s="84" t="str">
        <f t="shared" si="255"/>
        <v>Ja, 30 studiepoeng</v>
      </c>
      <c r="CC275" s="101" t="str">
        <f t="shared" si="256"/>
        <v>-</v>
      </c>
      <c r="CD275" s="142"/>
      <c r="CE275" s="82" t="str">
        <f>CONCATENATE("Studiepoeng relevant for: ",'Undervisning i fag med krav'!CD275)</f>
        <v xml:space="preserve">Studiepoeng relevant for: </v>
      </c>
      <c r="CF275" s="82" t="str">
        <f>IF('Undervisning i fag med krav'!CD275=0,"-",CE275)</f>
        <v>-</v>
      </c>
      <c r="CG275" s="136"/>
      <c r="CH275" s="84" t="b">
        <f>OR(CG275='Krav etter opplæringslova'!$B$27,CG275='Krav etter opplæringslova'!$B$30,CG275='Krav etter opplæringslova'!$B$31,CG275='Krav etter opplæringslova'!$B$34)</f>
        <v>0</v>
      </c>
      <c r="CI275" s="84" t="str">
        <f t="shared" si="257"/>
        <v>-</v>
      </c>
      <c r="CJ275" s="84">
        <f t="shared" si="258"/>
        <v>30</v>
      </c>
      <c r="CK275" s="78">
        <f t="shared" si="259"/>
        <v>30</v>
      </c>
      <c r="CL275" s="78" t="str">
        <f t="shared" si="260"/>
        <v>Ja, 30 studiepoeng</v>
      </c>
      <c r="CM275" s="84" t="str">
        <f t="shared" si="261"/>
        <v>Ja, 30 studiepoeng</v>
      </c>
      <c r="CN275" s="106" t="str">
        <f t="shared" si="262"/>
        <v>-</v>
      </c>
      <c r="CO275" s="44"/>
      <c r="CP275" s="45"/>
    </row>
    <row r="276" spans="1:94" s="51" customFormat="1" ht="28.5" x14ac:dyDescent="0.2">
      <c r="A276" s="49">
        <f>'Formell utdanning'!A276</f>
        <v>0</v>
      </c>
      <c r="B276" s="50">
        <f>'Formell utdanning'!B276</f>
        <v>0</v>
      </c>
      <c r="C276" s="94" t="str">
        <f t="shared" si="263"/>
        <v>-</v>
      </c>
      <c r="D276" s="95" t="str">
        <f t="shared" si="264"/>
        <v>-</v>
      </c>
      <c r="E276" s="133"/>
      <c r="F276" s="55" t="str">
        <f>CONCATENATE("Studiepoeng relevant for: ",'Undervisning i fag med krav'!E276)</f>
        <v xml:space="preserve">Studiepoeng relevant for: </v>
      </c>
      <c r="G276" s="82" t="str">
        <f>IF('Undervisning i fag med krav'!E276=0,"-",F276)</f>
        <v>-</v>
      </c>
      <c r="H276" s="136"/>
      <c r="I276" s="84" t="b">
        <f>OR(H276='Krav etter opplæringslova'!$B$27,H276='Krav etter opplæringslova'!$B$30,H276='Krav etter opplæringslova'!$B$31,H276='Krav etter opplæringslova'!$B$34)</f>
        <v>0</v>
      </c>
      <c r="J276" s="84" t="str">
        <f t="shared" si="265"/>
        <v>-</v>
      </c>
      <c r="K276" s="84">
        <f t="shared" si="266"/>
        <v>30</v>
      </c>
      <c r="L276" s="78">
        <f t="shared" si="267"/>
        <v>30</v>
      </c>
      <c r="M276" s="78" t="str">
        <f t="shared" si="220"/>
        <v>Ja, 30 studiepoeng</v>
      </c>
      <c r="N276" s="84" t="str">
        <f t="shared" si="268"/>
        <v>Ja, 30 studiepoeng</v>
      </c>
      <c r="O276" s="99" t="str">
        <f t="shared" si="269"/>
        <v>-</v>
      </c>
      <c r="P276" s="139"/>
      <c r="Q276" s="82" t="str">
        <f>CONCATENATE("Studiepoeng relevant for: ",'Undervisning i fag med krav'!P276)</f>
        <v xml:space="preserve">Studiepoeng relevant for: </v>
      </c>
      <c r="R276" s="82" t="str">
        <f>IF('Undervisning i fag med krav'!P276=0,"-",Q276)</f>
        <v>-</v>
      </c>
      <c r="S276" s="136"/>
      <c r="T276" s="84" t="b">
        <f>OR(S276='Krav etter opplæringslova'!$B$27,S276='Krav etter opplæringslova'!$B$30,S276='Krav etter opplæringslova'!$B$31,S276='Krav etter opplæringslova'!$B$34)</f>
        <v>0</v>
      </c>
      <c r="U276" s="84" t="str">
        <f t="shared" si="221"/>
        <v>-</v>
      </c>
      <c r="V276" s="84">
        <f t="shared" si="222"/>
        <v>30</v>
      </c>
      <c r="W276" s="78">
        <f t="shared" si="223"/>
        <v>30</v>
      </c>
      <c r="X276" s="78" t="str">
        <f t="shared" si="224"/>
        <v>Ja, 30 studiepoeng</v>
      </c>
      <c r="Y276" s="84" t="str">
        <f t="shared" si="225"/>
        <v>Ja, 30 studiepoeng</v>
      </c>
      <c r="Z276" s="99" t="str">
        <f t="shared" si="226"/>
        <v>-</v>
      </c>
      <c r="AA276" s="142"/>
      <c r="AB276" s="82" t="str">
        <f>CONCATENATE("Studiepoeng relevant for: ",'Undervisning i fag med krav'!AA276)</f>
        <v xml:space="preserve">Studiepoeng relevant for: </v>
      </c>
      <c r="AC276" s="82" t="str">
        <f>IF('Undervisning i fag med krav'!AA276=0,"-",AB276)</f>
        <v>-</v>
      </c>
      <c r="AD276" s="136"/>
      <c r="AE276" s="84" t="b">
        <f>OR(AD276='Krav etter opplæringslova'!$B$27,AD276='Krav etter opplæringslova'!$B$30,AD276='Krav etter opplæringslova'!$B$31,AD276='Krav etter opplæringslova'!$B$34)</f>
        <v>0</v>
      </c>
      <c r="AF276" s="84" t="str">
        <f t="shared" si="227"/>
        <v>-</v>
      </c>
      <c r="AG276" s="84">
        <f t="shared" si="228"/>
        <v>30</v>
      </c>
      <c r="AH276" s="78">
        <f t="shared" si="229"/>
        <v>30</v>
      </c>
      <c r="AI276" s="78" t="str">
        <f t="shared" si="230"/>
        <v>Ja, 30 studiepoeng</v>
      </c>
      <c r="AJ276" s="84" t="str">
        <f t="shared" si="231"/>
        <v>Ja, 30 studiepoeng</v>
      </c>
      <c r="AK276" s="99" t="str">
        <f t="shared" si="232"/>
        <v>-</v>
      </c>
      <c r="AL276" s="139"/>
      <c r="AM276" s="82" t="str">
        <f>CONCATENATE("Studiepoeng relevant for: ",'Undervisning i fag med krav'!AL276)</f>
        <v xml:space="preserve">Studiepoeng relevant for: </v>
      </c>
      <c r="AN276" s="82" t="str">
        <f>IF('Undervisning i fag med krav'!AL276=0,"-",AM276)</f>
        <v>-</v>
      </c>
      <c r="AO276" s="136"/>
      <c r="AP276" s="84" t="b">
        <f>OR(AO276='Krav etter opplæringslova'!$B$27,AO276='Krav etter opplæringslova'!$B$30,AO276='Krav etter opplæringslova'!$B$31,AO276='Krav etter opplæringslova'!$B$34)</f>
        <v>0</v>
      </c>
      <c r="AQ276" s="84" t="str">
        <f t="shared" si="233"/>
        <v>-</v>
      </c>
      <c r="AR276" s="84">
        <f t="shared" si="234"/>
        <v>30</v>
      </c>
      <c r="AS276" s="78">
        <f t="shared" si="235"/>
        <v>30</v>
      </c>
      <c r="AT276" s="78" t="str">
        <f t="shared" si="236"/>
        <v>Ja, 30 studiepoeng</v>
      </c>
      <c r="AU276" s="84" t="str">
        <f t="shared" si="237"/>
        <v>Ja, 30 studiepoeng</v>
      </c>
      <c r="AV276" s="99" t="str">
        <f t="shared" si="238"/>
        <v>-</v>
      </c>
      <c r="AW276" s="142"/>
      <c r="AX276" s="82" t="str">
        <f>CONCATENATE("Studiepoeng relevant for: ",'Undervisning i fag med krav'!AW276)</f>
        <v xml:space="preserve">Studiepoeng relevant for: </v>
      </c>
      <c r="AY276" s="82" t="str">
        <f>IF('Undervisning i fag med krav'!AW276=0,"-",AX276)</f>
        <v>-</v>
      </c>
      <c r="AZ276" s="136"/>
      <c r="BA276" s="84" t="b">
        <f>OR(AZ276='Krav etter opplæringslova'!$B$27,AZ276='Krav etter opplæringslova'!$B$30,AZ276='Krav etter opplæringslova'!$B$31,AZ276='Krav etter opplæringslova'!$B$34)</f>
        <v>0</v>
      </c>
      <c r="BB276" s="84" t="str">
        <f t="shared" si="239"/>
        <v>-</v>
      </c>
      <c r="BC276" s="84">
        <f t="shared" si="240"/>
        <v>30</v>
      </c>
      <c r="BD276" s="78">
        <f t="shared" si="241"/>
        <v>30</v>
      </c>
      <c r="BE276" s="78" t="str">
        <f t="shared" si="242"/>
        <v>Ja, 30 studiepoeng</v>
      </c>
      <c r="BF276" s="84" t="str">
        <f t="shared" si="243"/>
        <v>Ja, 30 studiepoeng</v>
      </c>
      <c r="BG276" s="99" t="str">
        <f t="shared" si="244"/>
        <v>-</v>
      </c>
      <c r="BH276" s="139"/>
      <c r="BI276" s="82" t="str">
        <f>CONCATENATE("Studiepoeng relevant for: ",'Undervisning i fag med krav'!BH276)</f>
        <v xml:space="preserve">Studiepoeng relevant for: </v>
      </c>
      <c r="BJ276" s="82" t="str">
        <f>IF('Undervisning i fag med krav'!BH276=0,"-",BI276)</f>
        <v>-</v>
      </c>
      <c r="BK276" s="136"/>
      <c r="BL276" s="84" t="b">
        <f>OR(BK276='Krav etter opplæringslova'!$B$27,BK276='Krav etter opplæringslova'!$B$30,BK276='Krav etter opplæringslova'!$B$31,BK276='Krav etter opplæringslova'!$B$34)</f>
        <v>0</v>
      </c>
      <c r="BM276" s="84" t="str">
        <f t="shared" si="245"/>
        <v>-</v>
      </c>
      <c r="BN276" s="84">
        <f t="shared" si="246"/>
        <v>30</v>
      </c>
      <c r="BO276" s="78">
        <f t="shared" si="247"/>
        <v>30</v>
      </c>
      <c r="BP276" s="78" t="str">
        <f t="shared" si="248"/>
        <v>Ja, 30 studiepoeng</v>
      </c>
      <c r="BQ276" s="84" t="str">
        <f t="shared" si="249"/>
        <v>Ja, 30 studiepoeng</v>
      </c>
      <c r="BR276" s="101" t="str">
        <f t="shared" si="250"/>
        <v>-</v>
      </c>
      <c r="BS276" s="142"/>
      <c r="BT276" s="82" t="str">
        <f>CONCATENATE("Studiepoeng relevant for: ",'Undervisning i fag med krav'!BS276)</f>
        <v xml:space="preserve">Studiepoeng relevant for: </v>
      </c>
      <c r="BU276" s="82" t="str">
        <f>IF('Undervisning i fag med krav'!BS276=0,"-",BT276)</f>
        <v>-</v>
      </c>
      <c r="BV276" s="136"/>
      <c r="BW276" s="84" t="b">
        <f>OR(BV276='Krav etter opplæringslova'!$B$27,BV276='Krav etter opplæringslova'!$B$30,BV276='Krav etter opplæringslova'!$B$31,BV276='Krav etter opplæringslova'!$B$34)</f>
        <v>0</v>
      </c>
      <c r="BX276" s="84" t="str">
        <f t="shared" si="251"/>
        <v>-</v>
      </c>
      <c r="BY276" s="84">
        <f t="shared" si="252"/>
        <v>30</v>
      </c>
      <c r="BZ276" s="78">
        <f t="shared" si="253"/>
        <v>30</v>
      </c>
      <c r="CA276" s="78" t="str">
        <f t="shared" si="254"/>
        <v>Ja, 30 studiepoeng</v>
      </c>
      <c r="CB276" s="84" t="str">
        <f t="shared" si="255"/>
        <v>Ja, 30 studiepoeng</v>
      </c>
      <c r="CC276" s="101" t="str">
        <f t="shared" si="256"/>
        <v>-</v>
      </c>
      <c r="CD276" s="142"/>
      <c r="CE276" s="82" t="str">
        <f>CONCATENATE("Studiepoeng relevant for: ",'Undervisning i fag med krav'!CD276)</f>
        <v xml:space="preserve">Studiepoeng relevant for: </v>
      </c>
      <c r="CF276" s="82" t="str">
        <f>IF('Undervisning i fag med krav'!CD276=0,"-",CE276)</f>
        <v>-</v>
      </c>
      <c r="CG276" s="136"/>
      <c r="CH276" s="84" t="b">
        <f>OR(CG276='Krav etter opplæringslova'!$B$27,CG276='Krav etter opplæringslova'!$B$30,CG276='Krav etter opplæringslova'!$B$31,CG276='Krav etter opplæringslova'!$B$34)</f>
        <v>0</v>
      </c>
      <c r="CI276" s="84" t="str">
        <f t="shared" si="257"/>
        <v>-</v>
      </c>
      <c r="CJ276" s="84">
        <f t="shared" si="258"/>
        <v>30</v>
      </c>
      <c r="CK276" s="78">
        <f t="shared" si="259"/>
        <v>30</v>
      </c>
      <c r="CL276" s="78" t="str">
        <f t="shared" si="260"/>
        <v>Ja, 30 studiepoeng</v>
      </c>
      <c r="CM276" s="84" t="str">
        <f t="shared" si="261"/>
        <v>Ja, 30 studiepoeng</v>
      </c>
      <c r="CN276" s="106" t="str">
        <f t="shared" si="262"/>
        <v>-</v>
      </c>
      <c r="CO276" s="44"/>
      <c r="CP276" s="45"/>
    </row>
    <row r="277" spans="1:94" s="51" customFormat="1" ht="28.5" x14ac:dyDescent="0.2">
      <c r="A277" s="49">
        <f>'Formell utdanning'!A277</f>
        <v>0</v>
      </c>
      <c r="B277" s="50">
        <f>'Formell utdanning'!B277</f>
        <v>0</v>
      </c>
      <c r="C277" s="94" t="str">
        <f t="shared" si="263"/>
        <v>-</v>
      </c>
      <c r="D277" s="95" t="str">
        <f t="shared" si="264"/>
        <v>-</v>
      </c>
      <c r="E277" s="133"/>
      <c r="F277" s="55" t="str">
        <f>CONCATENATE("Studiepoeng relevant for: ",'Undervisning i fag med krav'!E277)</f>
        <v xml:space="preserve">Studiepoeng relevant for: </v>
      </c>
      <c r="G277" s="82" t="str">
        <f>IF('Undervisning i fag med krav'!E277=0,"-",F277)</f>
        <v>-</v>
      </c>
      <c r="H277" s="136"/>
      <c r="I277" s="84" t="b">
        <f>OR(H277='Krav etter opplæringslova'!$B$27,H277='Krav etter opplæringslova'!$B$30,H277='Krav etter opplæringslova'!$B$31,H277='Krav etter opplæringslova'!$B$34)</f>
        <v>0</v>
      </c>
      <c r="J277" s="84" t="str">
        <f t="shared" si="265"/>
        <v>-</v>
      </c>
      <c r="K277" s="84">
        <f t="shared" si="266"/>
        <v>30</v>
      </c>
      <c r="L277" s="78">
        <f t="shared" si="267"/>
        <v>30</v>
      </c>
      <c r="M277" s="78" t="str">
        <f t="shared" si="220"/>
        <v>Ja, 30 studiepoeng</v>
      </c>
      <c r="N277" s="84" t="str">
        <f t="shared" si="268"/>
        <v>Ja, 30 studiepoeng</v>
      </c>
      <c r="O277" s="99" t="str">
        <f t="shared" si="269"/>
        <v>-</v>
      </c>
      <c r="P277" s="139"/>
      <c r="Q277" s="82" t="str">
        <f>CONCATENATE("Studiepoeng relevant for: ",'Undervisning i fag med krav'!P277)</f>
        <v xml:space="preserve">Studiepoeng relevant for: </v>
      </c>
      <c r="R277" s="82" t="str">
        <f>IF('Undervisning i fag med krav'!P277=0,"-",Q277)</f>
        <v>-</v>
      </c>
      <c r="S277" s="136"/>
      <c r="T277" s="84" t="b">
        <f>OR(S277='Krav etter opplæringslova'!$B$27,S277='Krav etter opplæringslova'!$B$30,S277='Krav etter opplæringslova'!$B$31,S277='Krav etter opplæringslova'!$B$34)</f>
        <v>0</v>
      </c>
      <c r="U277" s="84" t="str">
        <f t="shared" si="221"/>
        <v>-</v>
      </c>
      <c r="V277" s="84">
        <f t="shared" si="222"/>
        <v>30</v>
      </c>
      <c r="W277" s="78">
        <f t="shared" si="223"/>
        <v>30</v>
      </c>
      <c r="X277" s="78" t="str">
        <f t="shared" si="224"/>
        <v>Ja, 30 studiepoeng</v>
      </c>
      <c r="Y277" s="84" t="str">
        <f t="shared" si="225"/>
        <v>Ja, 30 studiepoeng</v>
      </c>
      <c r="Z277" s="99" t="str">
        <f t="shared" si="226"/>
        <v>-</v>
      </c>
      <c r="AA277" s="142"/>
      <c r="AB277" s="82" t="str">
        <f>CONCATENATE("Studiepoeng relevant for: ",'Undervisning i fag med krav'!AA277)</f>
        <v xml:space="preserve">Studiepoeng relevant for: </v>
      </c>
      <c r="AC277" s="82" t="str">
        <f>IF('Undervisning i fag med krav'!AA277=0,"-",AB277)</f>
        <v>-</v>
      </c>
      <c r="AD277" s="136"/>
      <c r="AE277" s="84" t="b">
        <f>OR(AD277='Krav etter opplæringslova'!$B$27,AD277='Krav etter opplæringslova'!$B$30,AD277='Krav etter opplæringslova'!$B$31,AD277='Krav etter opplæringslova'!$B$34)</f>
        <v>0</v>
      </c>
      <c r="AF277" s="84" t="str">
        <f t="shared" si="227"/>
        <v>-</v>
      </c>
      <c r="AG277" s="84">
        <f t="shared" si="228"/>
        <v>30</v>
      </c>
      <c r="AH277" s="78">
        <f t="shared" si="229"/>
        <v>30</v>
      </c>
      <c r="AI277" s="78" t="str">
        <f t="shared" si="230"/>
        <v>Ja, 30 studiepoeng</v>
      </c>
      <c r="AJ277" s="84" t="str">
        <f t="shared" si="231"/>
        <v>Ja, 30 studiepoeng</v>
      </c>
      <c r="AK277" s="99" t="str">
        <f t="shared" si="232"/>
        <v>-</v>
      </c>
      <c r="AL277" s="139"/>
      <c r="AM277" s="82" t="str">
        <f>CONCATENATE("Studiepoeng relevant for: ",'Undervisning i fag med krav'!AL277)</f>
        <v xml:space="preserve">Studiepoeng relevant for: </v>
      </c>
      <c r="AN277" s="82" t="str">
        <f>IF('Undervisning i fag med krav'!AL277=0,"-",AM277)</f>
        <v>-</v>
      </c>
      <c r="AO277" s="136"/>
      <c r="AP277" s="84" t="b">
        <f>OR(AO277='Krav etter opplæringslova'!$B$27,AO277='Krav etter opplæringslova'!$B$30,AO277='Krav etter opplæringslova'!$B$31,AO277='Krav etter opplæringslova'!$B$34)</f>
        <v>0</v>
      </c>
      <c r="AQ277" s="84" t="str">
        <f t="shared" si="233"/>
        <v>-</v>
      </c>
      <c r="AR277" s="84">
        <f t="shared" si="234"/>
        <v>30</v>
      </c>
      <c r="AS277" s="78">
        <f t="shared" si="235"/>
        <v>30</v>
      </c>
      <c r="AT277" s="78" t="str">
        <f t="shared" si="236"/>
        <v>Ja, 30 studiepoeng</v>
      </c>
      <c r="AU277" s="84" t="str">
        <f t="shared" si="237"/>
        <v>Ja, 30 studiepoeng</v>
      </c>
      <c r="AV277" s="99" t="str">
        <f t="shared" si="238"/>
        <v>-</v>
      </c>
      <c r="AW277" s="142"/>
      <c r="AX277" s="82" t="str">
        <f>CONCATENATE("Studiepoeng relevant for: ",'Undervisning i fag med krav'!AW277)</f>
        <v xml:space="preserve">Studiepoeng relevant for: </v>
      </c>
      <c r="AY277" s="82" t="str">
        <f>IF('Undervisning i fag med krav'!AW277=0,"-",AX277)</f>
        <v>-</v>
      </c>
      <c r="AZ277" s="136"/>
      <c r="BA277" s="84" t="b">
        <f>OR(AZ277='Krav etter opplæringslova'!$B$27,AZ277='Krav etter opplæringslova'!$B$30,AZ277='Krav etter opplæringslova'!$B$31,AZ277='Krav etter opplæringslova'!$B$34)</f>
        <v>0</v>
      </c>
      <c r="BB277" s="84" t="str">
        <f t="shared" si="239"/>
        <v>-</v>
      </c>
      <c r="BC277" s="84">
        <f t="shared" si="240"/>
        <v>30</v>
      </c>
      <c r="BD277" s="78">
        <f t="shared" si="241"/>
        <v>30</v>
      </c>
      <c r="BE277" s="78" t="str">
        <f t="shared" si="242"/>
        <v>Ja, 30 studiepoeng</v>
      </c>
      <c r="BF277" s="84" t="str">
        <f t="shared" si="243"/>
        <v>Ja, 30 studiepoeng</v>
      </c>
      <c r="BG277" s="99" t="str">
        <f t="shared" si="244"/>
        <v>-</v>
      </c>
      <c r="BH277" s="139"/>
      <c r="BI277" s="82" t="str">
        <f>CONCATENATE("Studiepoeng relevant for: ",'Undervisning i fag med krav'!BH277)</f>
        <v xml:space="preserve">Studiepoeng relevant for: </v>
      </c>
      <c r="BJ277" s="82" t="str">
        <f>IF('Undervisning i fag med krav'!BH277=0,"-",BI277)</f>
        <v>-</v>
      </c>
      <c r="BK277" s="136"/>
      <c r="BL277" s="84" t="b">
        <f>OR(BK277='Krav etter opplæringslova'!$B$27,BK277='Krav etter opplæringslova'!$B$30,BK277='Krav etter opplæringslova'!$B$31,BK277='Krav etter opplæringslova'!$B$34)</f>
        <v>0</v>
      </c>
      <c r="BM277" s="84" t="str">
        <f t="shared" si="245"/>
        <v>-</v>
      </c>
      <c r="BN277" s="84">
        <f t="shared" si="246"/>
        <v>30</v>
      </c>
      <c r="BO277" s="78">
        <f t="shared" si="247"/>
        <v>30</v>
      </c>
      <c r="BP277" s="78" t="str">
        <f t="shared" si="248"/>
        <v>Ja, 30 studiepoeng</v>
      </c>
      <c r="BQ277" s="84" t="str">
        <f t="shared" si="249"/>
        <v>Ja, 30 studiepoeng</v>
      </c>
      <c r="BR277" s="101" t="str">
        <f t="shared" si="250"/>
        <v>-</v>
      </c>
      <c r="BS277" s="142"/>
      <c r="BT277" s="82" t="str">
        <f>CONCATENATE("Studiepoeng relevant for: ",'Undervisning i fag med krav'!BS277)</f>
        <v xml:space="preserve">Studiepoeng relevant for: </v>
      </c>
      <c r="BU277" s="82" t="str">
        <f>IF('Undervisning i fag med krav'!BS277=0,"-",BT277)</f>
        <v>-</v>
      </c>
      <c r="BV277" s="136"/>
      <c r="BW277" s="84" t="b">
        <f>OR(BV277='Krav etter opplæringslova'!$B$27,BV277='Krav etter opplæringslova'!$B$30,BV277='Krav etter opplæringslova'!$B$31,BV277='Krav etter opplæringslova'!$B$34)</f>
        <v>0</v>
      </c>
      <c r="BX277" s="84" t="str">
        <f t="shared" si="251"/>
        <v>-</v>
      </c>
      <c r="BY277" s="84">
        <f t="shared" si="252"/>
        <v>30</v>
      </c>
      <c r="BZ277" s="78">
        <f t="shared" si="253"/>
        <v>30</v>
      </c>
      <c r="CA277" s="78" t="str">
        <f t="shared" si="254"/>
        <v>Ja, 30 studiepoeng</v>
      </c>
      <c r="CB277" s="84" t="str">
        <f t="shared" si="255"/>
        <v>Ja, 30 studiepoeng</v>
      </c>
      <c r="CC277" s="101" t="str">
        <f t="shared" si="256"/>
        <v>-</v>
      </c>
      <c r="CD277" s="142"/>
      <c r="CE277" s="82" t="str">
        <f>CONCATENATE("Studiepoeng relevant for: ",'Undervisning i fag med krav'!CD277)</f>
        <v xml:space="preserve">Studiepoeng relevant for: </v>
      </c>
      <c r="CF277" s="82" t="str">
        <f>IF('Undervisning i fag med krav'!CD277=0,"-",CE277)</f>
        <v>-</v>
      </c>
      <c r="CG277" s="136"/>
      <c r="CH277" s="84" t="b">
        <f>OR(CG277='Krav etter opplæringslova'!$B$27,CG277='Krav etter opplæringslova'!$B$30,CG277='Krav etter opplæringslova'!$B$31,CG277='Krav etter opplæringslova'!$B$34)</f>
        <v>0</v>
      </c>
      <c r="CI277" s="84" t="str">
        <f t="shared" si="257"/>
        <v>-</v>
      </c>
      <c r="CJ277" s="84">
        <f t="shared" si="258"/>
        <v>30</v>
      </c>
      <c r="CK277" s="78">
        <f t="shared" si="259"/>
        <v>30</v>
      </c>
      <c r="CL277" s="78" t="str">
        <f t="shared" si="260"/>
        <v>Ja, 30 studiepoeng</v>
      </c>
      <c r="CM277" s="84" t="str">
        <f t="shared" si="261"/>
        <v>Ja, 30 studiepoeng</v>
      </c>
      <c r="CN277" s="106" t="str">
        <f t="shared" si="262"/>
        <v>-</v>
      </c>
      <c r="CO277" s="44"/>
      <c r="CP277" s="45"/>
    </row>
    <row r="278" spans="1:94" s="51" customFormat="1" ht="28.5" x14ac:dyDescent="0.2">
      <c r="A278" s="49">
        <f>'Formell utdanning'!A278</f>
        <v>0</v>
      </c>
      <c r="B278" s="50">
        <f>'Formell utdanning'!B278</f>
        <v>0</v>
      </c>
      <c r="C278" s="94" t="str">
        <f t="shared" si="263"/>
        <v>-</v>
      </c>
      <c r="D278" s="95" t="str">
        <f t="shared" si="264"/>
        <v>-</v>
      </c>
      <c r="E278" s="133"/>
      <c r="F278" s="55" t="str">
        <f>CONCATENATE("Studiepoeng relevant for: ",'Undervisning i fag med krav'!E278)</f>
        <v xml:space="preserve">Studiepoeng relevant for: </v>
      </c>
      <c r="G278" s="82" t="str">
        <f>IF('Undervisning i fag med krav'!E278=0,"-",F278)</f>
        <v>-</v>
      </c>
      <c r="H278" s="136"/>
      <c r="I278" s="84" t="b">
        <f>OR(H278='Krav etter opplæringslova'!$B$27,H278='Krav etter opplæringslova'!$B$30,H278='Krav etter opplæringslova'!$B$31,H278='Krav etter opplæringslova'!$B$34)</f>
        <v>0</v>
      </c>
      <c r="J278" s="84" t="str">
        <f t="shared" si="265"/>
        <v>-</v>
      </c>
      <c r="K278" s="84">
        <f t="shared" si="266"/>
        <v>30</v>
      </c>
      <c r="L278" s="78">
        <f t="shared" si="267"/>
        <v>30</v>
      </c>
      <c r="M278" s="78" t="str">
        <f t="shared" si="220"/>
        <v>Ja, 30 studiepoeng</v>
      </c>
      <c r="N278" s="84" t="str">
        <f t="shared" si="268"/>
        <v>Ja, 30 studiepoeng</v>
      </c>
      <c r="O278" s="99" t="str">
        <f t="shared" si="269"/>
        <v>-</v>
      </c>
      <c r="P278" s="139"/>
      <c r="Q278" s="82" t="str">
        <f>CONCATENATE("Studiepoeng relevant for: ",'Undervisning i fag med krav'!P278)</f>
        <v xml:space="preserve">Studiepoeng relevant for: </v>
      </c>
      <c r="R278" s="82" t="str">
        <f>IF('Undervisning i fag med krav'!P278=0,"-",Q278)</f>
        <v>-</v>
      </c>
      <c r="S278" s="136"/>
      <c r="T278" s="84" t="b">
        <f>OR(S278='Krav etter opplæringslova'!$B$27,S278='Krav etter opplæringslova'!$B$30,S278='Krav etter opplæringslova'!$B$31,S278='Krav etter opplæringslova'!$B$34)</f>
        <v>0</v>
      </c>
      <c r="U278" s="84" t="str">
        <f t="shared" si="221"/>
        <v>-</v>
      </c>
      <c r="V278" s="84">
        <f t="shared" si="222"/>
        <v>30</v>
      </c>
      <c r="W278" s="78">
        <f t="shared" si="223"/>
        <v>30</v>
      </c>
      <c r="X278" s="78" t="str">
        <f t="shared" si="224"/>
        <v>Ja, 30 studiepoeng</v>
      </c>
      <c r="Y278" s="84" t="str">
        <f t="shared" si="225"/>
        <v>Ja, 30 studiepoeng</v>
      </c>
      <c r="Z278" s="99" t="str">
        <f t="shared" si="226"/>
        <v>-</v>
      </c>
      <c r="AA278" s="142"/>
      <c r="AB278" s="82" t="str">
        <f>CONCATENATE("Studiepoeng relevant for: ",'Undervisning i fag med krav'!AA278)</f>
        <v xml:space="preserve">Studiepoeng relevant for: </v>
      </c>
      <c r="AC278" s="82" t="str">
        <f>IF('Undervisning i fag med krav'!AA278=0,"-",AB278)</f>
        <v>-</v>
      </c>
      <c r="AD278" s="136"/>
      <c r="AE278" s="84" t="b">
        <f>OR(AD278='Krav etter opplæringslova'!$B$27,AD278='Krav etter opplæringslova'!$B$30,AD278='Krav etter opplæringslova'!$B$31,AD278='Krav etter opplæringslova'!$B$34)</f>
        <v>0</v>
      </c>
      <c r="AF278" s="84" t="str">
        <f t="shared" si="227"/>
        <v>-</v>
      </c>
      <c r="AG278" s="84">
        <f t="shared" si="228"/>
        <v>30</v>
      </c>
      <c r="AH278" s="78">
        <f t="shared" si="229"/>
        <v>30</v>
      </c>
      <c r="AI278" s="78" t="str">
        <f t="shared" si="230"/>
        <v>Ja, 30 studiepoeng</v>
      </c>
      <c r="AJ278" s="84" t="str">
        <f t="shared" si="231"/>
        <v>Ja, 30 studiepoeng</v>
      </c>
      <c r="AK278" s="99" t="str">
        <f t="shared" si="232"/>
        <v>-</v>
      </c>
      <c r="AL278" s="139"/>
      <c r="AM278" s="82" t="str">
        <f>CONCATENATE("Studiepoeng relevant for: ",'Undervisning i fag med krav'!AL278)</f>
        <v xml:space="preserve">Studiepoeng relevant for: </v>
      </c>
      <c r="AN278" s="82" t="str">
        <f>IF('Undervisning i fag med krav'!AL278=0,"-",AM278)</f>
        <v>-</v>
      </c>
      <c r="AO278" s="136"/>
      <c r="AP278" s="84" t="b">
        <f>OR(AO278='Krav etter opplæringslova'!$B$27,AO278='Krav etter opplæringslova'!$B$30,AO278='Krav etter opplæringslova'!$B$31,AO278='Krav etter opplæringslova'!$B$34)</f>
        <v>0</v>
      </c>
      <c r="AQ278" s="84" t="str">
        <f t="shared" si="233"/>
        <v>-</v>
      </c>
      <c r="AR278" s="84">
        <f t="shared" si="234"/>
        <v>30</v>
      </c>
      <c r="AS278" s="78">
        <f t="shared" si="235"/>
        <v>30</v>
      </c>
      <c r="AT278" s="78" t="str">
        <f t="shared" si="236"/>
        <v>Ja, 30 studiepoeng</v>
      </c>
      <c r="AU278" s="84" t="str">
        <f t="shared" si="237"/>
        <v>Ja, 30 studiepoeng</v>
      </c>
      <c r="AV278" s="99" t="str">
        <f t="shared" si="238"/>
        <v>-</v>
      </c>
      <c r="AW278" s="142"/>
      <c r="AX278" s="82" t="str">
        <f>CONCATENATE("Studiepoeng relevant for: ",'Undervisning i fag med krav'!AW278)</f>
        <v xml:space="preserve">Studiepoeng relevant for: </v>
      </c>
      <c r="AY278" s="82" t="str">
        <f>IF('Undervisning i fag med krav'!AW278=0,"-",AX278)</f>
        <v>-</v>
      </c>
      <c r="AZ278" s="136"/>
      <c r="BA278" s="84" t="b">
        <f>OR(AZ278='Krav etter opplæringslova'!$B$27,AZ278='Krav etter opplæringslova'!$B$30,AZ278='Krav etter opplæringslova'!$B$31,AZ278='Krav etter opplæringslova'!$B$34)</f>
        <v>0</v>
      </c>
      <c r="BB278" s="84" t="str">
        <f t="shared" si="239"/>
        <v>-</v>
      </c>
      <c r="BC278" s="84">
        <f t="shared" si="240"/>
        <v>30</v>
      </c>
      <c r="BD278" s="78">
        <f t="shared" si="241"/>
        <v>30</v>
      </c>
      <c r="BE278" s="78" t="str">
        <f t="shared" si="242"/>
        <v>Ja, 30 studiepoeng</v>
      </c>
      <c r="BF278" s="84" t="str">
        <f t="shared" si="243"/>
        <v>Ja, 30 studiepoeng</v>
      </c>
      <c r="BG278" s="99" t="str">
        <f t="shared" si="244"/>
        <v>-</v>
      </c>
      <c r="BH278" s="139"/>
      <c r="BI278" s="82" t="str">
        <f>CONCATENATE("Studiepoeng relevant for: ",'Undervisning i fag med krav'!BH278)</f>
        <v xml:space="preserve">Studiepoeng relevant for: </v>
      </c>
      <c r="BJ278" s="82" t="str">
        <f>IF('Undervisning i fag med krav'!BH278=0,"-",BI278)</f>
        <v>-</v>
      </c>
      <c r="BK278" s="136"/>
      <c r="BL278" s="84" t="b">
        <f>OR(BK278='Krav etter opplæringslova'!$B$27,BK278='Krav etter opplæringslova'!$B$30,BK278='Krav etter opplæringslova'!$B$31,BK278='Krav etter opplæringslova'!$B$34)</f>
        <v>0</v>
      </c>
      <c r="BM278" s="84" t="str">
        <f t="shared" si="245"/>
        <v>-</v>
      </c>
      <c r="BN278" s="84">
        <f t="shared" si="246"/>
        <v>30</v>
      </c>
      <c r="BO278" s="78">
        <f t="shared" si="247"/>
        <v>30</v>
      </c>
      <c r="BP278" s="78" t="str">
        <f t="shared" si="248"/>
        <v>Ja, 30 studiepoeng</v>
      </c>
      <c r="BQ278" s="84" t="str">
        <f t="shared" si="249"/>
        <v>Ja, 30 studiepoeng</v>
      </c>
      <c r="BR278" s="101" t="str">
        <f t="shared" si="250"/>
        <v>-</v>
      </c>
      <c r="BS278" s="142"/>
      <c r="BT278" s="82" t="str">
        <f>CONCATENATE("Studiepoeng relevant for: ",'Undervisning i fag med krav'!BS278)</f>
        <v xml:space="preserve">Studiepoeng relevant for: </v>
      </c>
      <c r="BU278" s="82" t="str">
        <f>IF('Undervisning i fag med krav'!BS278=0,"-",BT278)</f>
        <v>-</v>
      </c>
      <c r="BV278" s="136"/>
      <c r="BW278" s="84" t="b">
        <f>OR(BV278='Krav etter opplæringslova'!$B$27,BV278='Krav etter opplæringslova'!$B$30,BV278='Krav etter opplæringslova'!$B$31,BV278='Krav etter opplæringslova'!$B$34)</f>
        <v>0</v>
      </c>
      <c r="BX278" s="84" t="str">
        <f t="shared" si="251"/>
        <v>-</v>
      </c>
      <c r="BY278" s="84">
        <f t="shared" si="252"/>
        <v>30</v>
      </c>
      <c r="BZ278" s="78">
        <f t="shared" si="253"/>
        <v>30</v>
      </c>
      <c r="CA278" s="78" t="str">
        <f t="shared" si="254"/>
        <v>Ja, 30 studiepoeng</v>
      </c>
      <c r="CB278" s="84" t="str">
        <f t="shared" si="255"/>
        <v>Ja, 30 studiepoeng</v>
      </c>
      <c r="CC278" s="101" t="str">
        <f t="shared" si="256"/>
        <v>-</v>
      </c>
      <c r="CD278" s="142"/>
      <c r="CE278" s="82" t="str">
        <f>CONCATENATE("Studiepoeng relevant for: ",'Undervisning i fag med krav'!CD278)</f>
        <v xml:space="preserve">Studiepoeng relevant for: </v>
      </c>
      <c r="CF278" s="82" t="str">
        <f>IF('Undervisning i fag med krav'!CD278=0,"-",CE278)</f>
        <v>-</v>
      </c>
      <c r="CG278" s="136"/>
      <c r="CH278" s="84" t="b">
        <f>OR(CG278='Krav etter opplæringslova'!$B$27,CG278='Krav etter opplæringslova'!$B$30,CG278='Krav etter opplæringslova'!$B$31,CG278='Krav etter opplæringslova'!$B$34)</f>
        <v>0</v>
      </c>
      <c r="CI278" s="84" t="str">
        <f t="shared" si="257"/>
        <v>-</v>
      </c>
      <c r="CJ278" s="84">
        <f t="shared" si="258"/>
        <v>30</v>
      </c>
      <c r="CK278" s="78">
        <f t="shared" si="259"/>
        <v>30</v>
      </c>
      <c r="CL278" s="78" t="str">
        <f t="shared" si="260"/>
        <v>Ja, 30 studiepoeng</v>
      </c>
      <c r="CM278" s="84" t="str">
        <f t="shared" si="261"/>
        <v>Ja, 30 studiepoeng</v>
      </c>
      <c r="CN278" s="106" t="str">
        <f t="shared" si="262"/>
        <v>-</v>
      </c>
      <c r="CO278" s="44"/>
      <c r="CP278" s="45"/>
    </row>
    <row r="279" spans="1:94" s="51" customFormat="1" ht="28.5" x14ac:dyDescent="0.2">
      <c r="A279" s="49">
        <f>'Formell utdanning'!A279</f>
        <v>0</v>
      </c>
      <c r="B279" s="50">
        <f>'Formell utdanning'!B279</f>
        <v>0</v>
      </c>
      <c r="C279" s="94" t="str">
        <f t="shared" si="263"/>
        <v>-</v>
      </c>
      <c r="D279" s="95" t="str">
        <f t="shared" si="264"/>
        <v>-</v>
      </c>
      <c r="E279" s="133"/>
      <c r="F279" s="55" t="str">
        <f>CONCATENATE("Studiepoeng relevant for: ",'Undervisning i fag med krav'!E279)</f>
        <v xml:space="preserve">Studiepoeng relevant for: </v>
      </c>
      <c r="G279" s="82" t="str">
        <f>IF('Undervisning i fag med krav'!E279=0,"-",F279)</f>
        <v>-</v>
      </c>
      <c r="H279" s="136"/>
      <c r="I279" s="84" t="b">
        <f>OR(H279='Krav etter opplæringslova'!$B$27,H279='Krav etter opplæringslova'!$B$30,H279='Krav etter opplæringslova'!$B$31,H279='Krav etter opplæringslova'!$B$34)</f>
        <v>0</v>
      </c>
      <c r="J279" s="84" t="str">
        <f t="shared" si="265"/>
        <v>-</v>
      </c>
      <c r="K279" s="84">
        <f t="shared" si="266"/>
        <v>30</v>
      </c>
      <c r="L279" s="78">
        <f t="shared" si="267"/>
        <v>30</v>
      </c>
      <c r="M279" s="78" t="str">
        <f t="shared" si="220"/>
        <v>Ja, 30 studiepoeng</v>
      </c>
      <c r="N279" s="84" t="str">
        <f t="shared" si="268"/>
        <v>Ja, 30 studiepoeng</v>
      </c>
      <c r="O279" s="99" t="str">
        <f t="shared" si="269"/>
        <v>-</v>
      </c>
      <c r="P279" s="139"/>
      <c r="Q279" s="82" t="str">
        <f>CONCATENATE("Studiepoeng relevant for: ",'Undervisning i fag med krav'!P279)</f>
        <v xml:space="preserve">Studiepoeng relevant for: </v>
      </c>
      <c r="R279" s="82" t="str">
        <f>IF('Undervisning i fag med krav'!P279=0,"-",Q279)</f>
        <v>-</v>
      </c>
      <c r="S279" s="136"/>
      <c r="T279" s="84" t="b">
        <f>OR(S279='Krav etter opplæringslova'!$B$27,S279='Krav etter opplæringslova'!$B$30,S279='Krav etter opplæringslova'!$B$31,S279='Krav etter opplæringslova'!$B$34)</f>
        <v>0</v>
      </c>
      <c r="U279" s="84" t="str">
        <f t="shared" si="221"/>
        <v>-</v>
      </c>
      <c r="V279" s="84">
        <f t="shared" si="222"/>
        <v>30</v>
      </c>
      <c r="W279" s="78">
        <f t="shared" si="223"/>
        <v>30</v>
      </c>
      <c r="X279" s="78" t="str">
        <f t="shared" si="224"/>
        <v>Ja, 30 studiepoeng</v>
      </c>
      <c r="Y279" s="84" t="str">
        <f t="shared" si="225"/>
        <v>Ja, 30 studiepoeng</v>
      </c>
      <c r="Z279" s="99" t="str">
        <f t="shared" si="226"/>
        <v>-</v>
      </c>
      <c r="AA279" s="142"/>
      <c r="AB279" s="82" t="str">
        <f>CONCATENATE("Studiepoeng relevant for: ",'Undervisning i fag med krav'!AA279)</f>
        <v xml:space="preserve">Studiepoeng relevant for: </v>
      </c>
      <c r="AC279" s="82" t="str">
        <f>IF('Undervisning i fag med krav'!AA279=0,"-",AB279)</f>
        <v>-</v>
      </c>
      <c r="AD279" s="136"/>
      <c r="AE279" s="84" t="b">
        <f>OR(AD279='Krav etter opplæringslova'!$B$27,AD279='Krav etter opplæringslova'!$B$30,AD279='Krav etter opplæringslova'!$B$31,AD279='Krav etter opplæringslova'!$B$34)</f>
        <v>0</v>
      </c>
      <c r="AF279" s="84" t="str">
        <f t="shared" si="227"/>
        <v>-</v>
      </c>
      <c r="AG279" s="84">
        <f t="shared" si="228"/>
        <v>30</v>
      </c>
      <c r="AH279" s="78">
        <f t="shared" si="229"/>
        <v>30</v>
      </c>
      <c r="AI279" s="78" t="str">
        <f t="shared" si="230"/>
        <v>Ja, 30 studiepoeng</v>
      </c>
      <c r="AJ279" s="84" t="str">
        <f t="shared" si="231"/>
        <v>Ja, 30 studiepoeng</v>
      </c>
      <c r="AK279" s="99" t="str">
        <f t="shared" si="232"/>
        <v>-</v>
      </c>
      <c r="AL279" s="139"/>
      <c r="AM279" s="82" t="str">
        <f>CONCATENATE("Studiepoeng relevant for: ",'Undervisning i fag med krav'!AL279)</f>
        <v xml:space="preserve">Studiepoeng relevant for: </v>
      </c>
      <c r="AN279" s="82" t="str">
        <f>IF('Undervisning i fag med krav'!AL279=0,"-",AM279)</f>
        <v>-</v>
      </c>
      <c r="AO279" s="136"/>
      <c r="AP279" s="84" t="b">
        <f>OR(AO279='Krav etter opplæringslova'!$B$27,AO279='Krav etter opplæringslova'!$B$30,AO279='Krav etter opplæringslova'!$B$31,AO279='Krav etter opplæringslova'!$B$34)</f>
        <v>0</v>
      </c>
      <c r="AQ279" s="84" t="str">
        <f t="shared" si="233"/>
        <v>-</v>
      </c>
      <c r="AR279" s="84">
        <f t="shared" si="234"/>
        <v>30</v>
      </c>
      <c r="AS279" s="78">
        <f t="shared" si="235"/>
        <v>30</v>
      </c>
      <c r="AT279" s="78" t="str">
        <f t="shared" si="236"/>
        <v>Ja, 30 studiepoeng</v>
      </c>
      <c r="AU279" s="84" t="str">
        <f t="shared" si="237"/>
        <v>Ja, 30 studiepoeng</v>
      </c>
      <c r="AV279" s="99" t="str">
        <f t="shared" si="238"/>
        <v>-</v>
      </c>
      <c r="AW279" s="142"/>
      <c r="AX279" s="82" t="str">
        <f>CONCATENATE("Studiepoeng relevant for: ",'Undervisning i fag med krav'!AW279)</f>
        <v xml:space="preserve">Studiepoeng relevant for: </v>
      </c>
      <c r="AY279" s="82" t="str">
        <f>IF('Undervisning i fag med krav'!AW279=0,"-",AX279)</f>
        <v>-</v>
      </c>
      <c r="AZ279" s="136"/>
      <c r="BA279" s="84" t="b">
        <f>OR(AZ279='Krav etter opplæringslova'!$B$27,AZ279='Krav etter opplæringslova'!$B$30,AZ279='Krav etter opplæringslova'!$B$31,AZ279='Krav etter opplæringslova'!$B$34)</f>
        <v>0</v>
      </c>
      <c r="BB279" s="84" t="str">
        <f t="shared" si="239"/>
        <v>-</v>
      </c>
      <c r="BC279" s="84">
        <f t="shared" si="240"/>
        <v>30</v>
      </c>
      <c r="BD279" s="78">
        <f t="shared" si="241"/>
        <v>30</v>
      </c>
      <c r="BE279" s="78" t="str">
        <f t="shared" si="242"/>
        <v>Ja, 30 studiepoeng</v>
      </c>
      <c r="BF279" s="84" t="str">
        <f t="shared" si="243"/>
        <v>Ja, 30 studiepoeng</v>
      </c>
      <c r="BG279" s="99" t="str">
        <f t="shared" si="244"/>
        <v>-</v>
      </c>
      <c r="BH279" s="139"/>
      <c r="BI279" s="82" t="str">
        <f>CONCATENATE("Studiepoeng relevant for: ",'Undervisning i fag med krav'!BH279)</f>
        <v xml:space="preserve">Studiepoeng relevant for: </v>
      </c>
      <c r="BJ279" s="82" t="str">
        <f>IF('Undervisning i fag med krav'!BH279=0,"-",BI279)</f>
        <v>-</v>
      </c>
      <c r="BK279" s="136"/>
      <c r="BL279" s="84" t="b">
        <f>OR(BK279='Krav etter opplæringslova'!$B$27,BK279='Krav etter opplæringslova'!$B$30,BK279='Krav etter opplæringslova'!$B$31,BK279='Krav etter opplæringslova'!$B$34)</f>
        <v>0</v>
      </c>
      <c r="BM279" s="84" t="str">
        <f t="shared" si="245"/>
        <v>-</v>
      </c>
      <c r="BN279" s="84">
        <f t="shared" si="246"/>
        <v>30</v>
      </c>
      <c r="BO279" s="78">
        <f t="shared" si="247"/>
        <v>30</v>
      </c>
      <c r="BP279" s="78" t="str">
        <f t="shared" si="248"/>
        <v>Ja, 30 studiepoeng</v>
      </c>
      <c r="BQ279" s="84" t="str">
        <f t="shared" si="249"/>
        <v>Ja, 30 studiepoeng</v>
      </c>
      <c r="BR279" s="101" t="str">
        <f t="shared" si="250"/>
        <v>-</v>
      </c>
      <c r="BS279" s="142"/>
      <c r="BT279" s="82" t="str">
        <f>CONCATENATE("Studiepoeng relevant for: ",'Undervisning i fag med krav'!BS279)</f>
        <v xml:space="preserve">Studiepoeng relevant for: </v>
      </c>
      <c r="BU279" s="82" t="str">
        <f>IF('Undervisning i fag med krav'!BS279=0,"-",BT279)</f>
        <v>-</v>
      </c>
      <c r="BV279" s="136"/>
      <c r="BW279" s="84" t="b">
        <f>OR(BV279='Krav etter opplæringslova'!$B$27,BV279='Krav etter opplæringslova'!$B$30,BV279='Krav etter opplæringslova'!$B$31,BV279='Krav etter opplæringslova'!$B$34)</f>
        <v>0</v>
      </c>
      <c r="BX279" s="84" t="str">
        <f t="shared" si="251"/>
        <v>-</v>
      </c>
      <c r="BY279" s="84">
        <f t="shared" si="252"/>
        <v>30</v>
      </c>
      <c r="BZ279" s="78">
        <f t="shared" si="253"/>
        <v>30</v>
      </c>
      <c r="CA279" s="78" t="str">
        <f t="shared" si="254"/>
        <v>Ja, 30 studiepoeng</v>
      </c>
      <c r="CB279" s="84" t="str">
        <f t="shared" si="255"/>
        <v>Ja, 30 studiepoeng</v>
      </c>
      <c r="CC279" s="101" t="str">
        <f t="shared" si="256"/>
        <v>-</v>
      </c>
      <c r="CD279" s="142"/>
      <c r="CE279" s="82" t="str">
        <f>CONCATENATE("Studiepoeng relevant for: ",'Undervisning i fag med krav'!CD279)</f>
        <v xml:space="preserve">Studiepoeng relevant for: </v>
      </c>
      <c r="CF279" s="82" t="str">
        <f>IF('Undervisning i fag med krav'!CD279=0,"-",CE279)</f>
        <v>-</v>
      </c>
      <c r="CG279" s="136"/>
      <c r="CH279" s="84" t="b">
        <f>OR(CG279='Krav etter opplæringslova'!$B$27,CG279='Krav etter opplæringslova'!$B$30,CG279='Krav etter opplæringslova'!$B$31,CG279='Krav etter opplæringslova'!$B$34)</f>
        <v>0</v>
      </c>
      <c r="CI279" s="84" t="str">
        <f t="shared" si="257"/>
        <v>-</v>
      </c>
      <c r="CJ279" s="84">
        <f t="shared" si="258"/>
        <v>30</v>
      </c>
      <c r="CK279" s="78">
        <f t="shared" si="259"/>
        <v>30</v>
      </c>
      <c r="CL279" s="78" t="str">
        <f t="shared" si="260"/>
        <v>Ja, 30 studiepoeng</v>
      </c>
      <c r="CM279" s="84" t="str">
        <f t="shared" si="261"/>
        <v>Ja, 30 studiepoeng</v>
      </c>
      <c r="CN279" s="106" t="str">
        <f t="shared" si="262"/>
        <v>-</v>
      </c>
      <c r="CO279" s="44"/>
      <c r="CP279" s="45"/>
    </row>
    <row r="280" spans="1:94" s="51" customFormat="1" ht="28.5" x14ac:dyDescent="0.2">
      <c r="A280" s="49">
        <f>'Formell utdanning'!A280</f>
        <v>0</v>
      </c>
      <c r="B280" s="50">
        <f>'Formell utdanning'!B280</f>
        <v>0</v>
      </c>
      <c r="C280" s="94" t="str">
        <f t="shared" si="263"/>
        <v>-</v>
      </c>
      <c r="D280" s="95" t="str">
        <f t="shared" si="264"/>
        <v>-</v>
      </c>
      <c r="E280" s="133"/>
      <c r="F280" s="55" t="str">
        <f>CONCATENATE("Studiepoeng relevant for: ",'Undervisning i fag med krav'!E280)</f>
        <v xml:space="preserve">Studiepoeng relevant for: </v>
      </c>
      <c r="G280" s="82" t="str">
        <f>IF('Undervisning i fag med krav'!E280=0,"-",F280)</f>
        <v>-</v>
      </c>
      <c r="H280" s="136"/>
      <c r="I280" s="84" t="b">
        <f>OR(H280='Krav etter opplæringslova'!$B$27,H280='Krav etter opplæringslova'!$B$30,H280='Krav etter opplæringslova'!$B$31,H280='Krav etter opplæringslova'!$B$34)</f>
        <v>0</v>
      </c>
      <c r="J280" s="84" t="str">
        <f t="shared" si="265"/>
        <v>-</v>
      </c>
      <c r="K280" s="84">
        <f t="shared" si="266"/>
        <v>30</v>
      </c>
      <c r="L280" s="78">
        <f t="shared" si="267"/>
        <v>30</v>
      </c>
      <c r="M280" s="78" t="str">
        <f t="shared" si="220"/>
        <v>Ja, 30 studiepoeng</v>
      </c>
      <c r="N280" s="84" t="str">
        <f t="shared" si="268"/>
        <v>Ja, 30 studiepoeng</v>
      </c>
      <c r="O280" s="99" t="str">
        <f t="shared" si="269"/>
        <v>-</v>
      </c>
      <c r="P280" s="139"/>
      <c r="Q280" s="82" t="str">
        <f>CONCATENATE("Studiepoeng relevant for: ",'Undervisning i fag med krav'!P280)</f>
        <v xml:space="preserve">Studiepoeng relevant for: </v>
      </c>
      <c r="R280" s="82" t="str">
        <f>IF('Undervisning i fag med krav'!P280=0,"-",Q280)</f>
        <v>-</v>
      </c>
      <c r="S280" s="136"/>
      <c r="T280" s="84" t="b">
        <f>OR(S280='Krav etter opplæringslova'!$B$27,S280='Krav etter opplæringslova'!$B$30,S280='Krav etter opplæringslova'!$B$31,S280='Krav etter opplæringslova'!$B$34)</f>
        <v>0</v>
      </c>
      <c r="U280" s="84" t="str">
        <f t="shared" si="221"/>
        <v>-</v>
      </c>
      <c r="V280" s="84">
        <f t="shared" si="222"/>
        <v>30</v>
      </c>
      <c r="W280" s="78">
        <f t="shared" si="223"/>
        <v>30</v>
      </c>
      <c r="X280" s="78" t="str">
        <f t="shared" si="224"/>
        <v>Ja, 30 studiepoeng</v>
      </c>
      <c r="Y280" s="84" t="str">
        <f t="shared" si="225"/>
        <v>Ja, 30 studiepoeng</v>
      </c>
      <c r="Z280" s="99" t="str">
        <f t="shared" si="226"/>
        <v>-</v>
      </c>
      <c r="AA280" s="142"/>
      <c r="AB280" s="82" t="str">
        <f>CONCATENATE("Studiepoeng relevant for: ",'Undervisning i fag med krav'!AA280)</f>
        <v xml:space="preserve">Studiepoeng relevant for: </v>
      </c>
      <c r="AC280" s="82" t="str">
        <f>IF('Undervisning i fag med krav'!AA280=0,"-",AB280)</f>
        <v>-</v>
      </c>
      <c r="AD280" s="136"/>
      <c r="AE280" s="84" t="b">
        <f>OR(AD280='Krav etter opplæringslova'!$B$27,AD280='Krav etter opplæringslova'!$B$30,AD280='Krav etter opplæringslova'!$B$31,AD280='Krav etter opplæringslova'!$B$34)</f>
        <v>0</v>
      </c>
      <c r="AF280" s="84" t="str">
        <f t="shared" si="227"/>
        <v>-</v>
      </c>
      <c r="AG280" s="84">
        <f t="shared" si="228"/>
        <v>30</v>
      </c>
      <c r="AH280" s="78">
        <f t="shared" si="229"/>
        <v>30</v>
      </c>
      <c r="AI280" s="78" t="str">
        <f t="shared" si="230"/>
        <v>Ja, 30 studiepoeng</v>
      </c>
      <c r="AJ280" s="84" t="str">
        <f t="shared" si="231"/>
        <v>Ja, 30 studiepoeng</v>
      </c>
      <c r="AK280" s="99" t="str">
        <f t="shared" si="232"/>
        <v>-</v>
      </c>
      <c r="AL280" s="139"/>
      <c r="AM280" s="82" t="str">
        <f>CONCATENATE("Studiepoeng relevant for: ",'Undervisning i fag med krav'!AL280)</f>
        <v xml:space="preserve">Studiepoeng relevant for: </v>
      </c>
      <c r="AN280" s="82" t="str">
        <f>IF('Undervisning i fag med krav'!AL280=0,"-",AM280)</f>
        <v>-</v>
      </c>
      <c r="AO280" s="136"/>
      <c r="AP280" s="84" t="b">
        <f>OR(AO280='Krav etter opplæringslova'!$B$27,AO280='Krav etter opplæringslova'!$B$30,AO280='Krav etter opplæringslova'!$B$31,AO280='Krav etter opplæringslova'!$B$34)</f>
        <v>0</v>
      </c>
      <c r="AQ280" s="84" t="str">
        <f t="shared" si="233"/>
        <v>-</v>
      </c>
      <c r="AR280" s="84">
        <f t="shared" si="234"/>
        <v>30</v>
      </c>
      <c r="AS280" s="78">
        <f t="shared" si="235"/>
        <v>30</v>
      </c>
      <c r="AT280" s="78" t="str">
        <f t="shared" si="236"/>
        <v>Ja, 30 studiepoeng</v>
      </c>
      <c r="AU280" s="84" t="str">
        <f t="shared" si="237"/>
        <v>Ja, 30 studiepoeng</v>
      </c>
      <c r="AV280" s="99" t="str">
        <f t="shared" si="238"/>
        <v>-</v>
      </c>
      <c r="AW280" s="142"/>
      <c r="AX280" s="82" t="str">
        <f>CONCATENATE("Studiepoeng relevant for: ",'Undervisning i fag med krav'!AW280)</f>
        <v xml:space="preserve">Studiepoeng relevant for: </v>
      </c>
      <c r="AY280" s="82" t="str">
        <f>IF('Undervisning i fag med krav'!AW280=0,"-",AX280)</f>
        <v>-</v>
      </c>
      <c r="AZ280" s="136"/>
      <c r="BA280" s="84" t="b">
        <f>OR(AZ280='Krav etter opplæringslova'!$B$27,AZ280='Krav etter opplæringslova'!$B$30,AZ280='Krav etter opplæringslova'!$B$31,AZ280='Krav etter opplæringslova'!$B$34)</f>
        <v>0</v>
      </c>
      <c r="BB280" s="84" t="str">
        <f t="shared" si="239"/>
        <v>-</v>
      </c>
      <c r="BC280" s="84">
        <f t="shared" si="240"/>
        <v>30</v>
      </c>
      <c r="BD280" s="78">
        <f t="shared" si="241"/>
        <v>30</v>
      </c>
      <c r="BE280" s="78" t="str">
        <f t="shared" si="242"/>
        <v>Ja, 30 studiepoeng</v>
      </c>
      <c r="BF280" s="84" t="str">
        <f t="shared" si="243"/>
        <v>Ja, 30 studiepoeng</v>
      </c>
      <c r="BG280" s="99" t="str">
        <f t="shared" si="244"/>
        <v>-</v>
      </c>
      <c r="BH280" s="139"/>
      <c r="BI280" s="82" t="str">
        <f>CONCATENATE("Studiepoeng relevant for: ",'Undervisning i fag med krav'!BH280)</f>
        <v xml:space="preserve">Studiepoeng relevant for: </v>
      </c>
      <c r="BJ280" s="82" t="str">
        <f>IF('Undervisning i fag med krav'!BH280=0,"-",BI280)</f>
        <v>-</v>
      </c>
      <c r="BK280" s="136"/>
      <c r="BL280" s="84" t="b">
        <f>OR(BK280='Krav etter opplæringslova'!$B$27,BK280='Krav etter opplæringslova'!$B$30,BK280='Krav etter opplæringslova'!$B$31,BK280='Krav etter opplæringslova'!$B$34)</f>
        <v>0</v>
      </c>
      <c r="BM280" s="84" t="str">
        <f t="shared" si="245"/>
        <v>-</v>
      </c>
      <c r="BN280" s="84">
        <f t="shared" si="246"/>
        <v>30</v>
      </c>
      <c r="BO280" s="78">
        <f t="shared" si="247"/>
        <v>30</v>
      </c>
      <c r="BP280" s="78" t="str">
        <f t="shared" si="248"/>
        <v>Ja, 30 studiepoeng</v>
      </c>
      <c r="BQ280" s="84" t="str">
        <f t="shared" si="249"/>
        <v>Ja, 30 studiepoeng</v>
      </c>
      <c r="BR280" s="101" t="str">
        <f t="shared" si="250"/>
        <v>-</v>
      </c>
      <c r="BS280" s="142"/>
      <c r="BT280" s="82" t="str">
        <f>CONCATENATE("Studiepoeng relevant for: ",'Undervisning i fag med krav'!BS280)</f>
        <v xml:space="preserve">Studiepoeng relevant for: </v>
      </c>
      <c r="BU280" s="82" t="str">
        <f>IF('Undervisning i fag med krav'!BS280=0,"-",BT280)</f>
        <v>-</v>
      </c>
      <c r="BV280" s="136"/>
      <c r="BW280" s="84" t="b">
        <f>OR(BV280='Krav etter opplæringslova'!$B$27,BV280='Krav etter opplæringslova'!$B$30,BV280='Krav etter opplæringslova'!$B$31,BV280='Krav etter opplæringslova'!$B$34)</f>
        <v>0</v>
      </c>
      <c r="BX280" s="84" t="str">
        <f t="shared" si="251"/>
        <v>-</v>
      </c>
      <c r="BY280" s="84">
        <f t="shared" si="252"/>
        <v>30</v>
      </c>
      <c r="BZ280" s="78">
        <f t="shared" si="253"/>
        <v>30</v>
      </c>
      <c r="CA280" s="78" t="str">
        <f t="shared" si="254"/>
        <v>Ja, 30 studiepoeng</v>
      </c>
      <c r="CB280" s="84" t="str">
        <f t="shared" si="255"/>
        <v>Ja, 30 studiepoeng</v>
      </c>
      <c r="CC280" s="101" t="str">
        <f t="shared" si="256"/>
        <v>-</v>
      </c>
      <c r="CD280" s="142"/>
      <c r="CE280" s="82" t="str">
        <f>CONCATENATE("Studiepoeng relevant for: ",'Undervisning i fag med krav'!CD280)</f>
        <v xml:space="preserve">Studiepoeng relevant for: </v>
      </c>
      <c r="CF280" s="82" t="str">
        <f>IF('Undervisning i fag med krav'!CD280=0,"-",CE280)</f>
        <v>-</v>
      </c>
      <c r="CG280" s="136"/>
      <c r="CH280" s="84" t="b">
        <f>OR(CG280='Krav etter opplæringslova'!$B$27,CG280='Krav etter opplæringslova'!$B$30,CG280='Krav etter opplæringslova'!$B$31,CG280='Krav etter opplæringslova'!$B$34)</f>
        <v>0</v>
      </c>
      <c r="CI280" s="84" t="str">
        <f t="shared" si="257"/>
        <v>-</v>
      </c>
      <c r="CJ280" s="84">
        <f t="shared" si="258"/>
        <v>30</v>
      </c>
      <c r="CK280" s="78">
        <f t="shared" si="259"/>
        <v>30</v>
      </c>
      <c r="CL280" s="78" t="str">
        <f t="shared" si="260"/>
        <v>Ja, 30 studiepoeng</v>
      </c>
      <c r="CM280" s="84" t="str">
        <f t="shared" si="261"/>
        <v>Ja, 30 studiepoeng</v>
      </c>
      <c r="CN280" s="106" t="str">
        <f t="shared" si="262"/>
        <v>-</v>
      </c>
      <c r="CO280" s="44"/>
      <c r="CP280" s="45"/>
    </row>
    <row r="281" spans="1:94" s="51" customFormat="1" ht="28.5" x14ac:dyDescent="0.2">
      <c r="A281" s="49">
        <f>'Formell utdanning'!A281</f>
        <v>0</v>
      </c>
      <c r="B281" s="50">
        <f>'Formell utdanning'!B281</f>
        <v>0</v>
      </c>
      <c r="C281" s="94" t="str">
        <f t="shared" si="263"/>
        <v>-</v>
      </c>
      <c r="D281" s="95" t="str">
        <f t="shared" si="264"/>
        <v>-</v>
      </c>
      <c r="E281" s="133"/>
      <c r="F281" s="55" t="str">
        <f>CONCATENATE("Studiepoeng relevant for: ",'Undervisning i fag med krav'!E281)</f>
        <v xml:space="preserve">Studiepoeng relevant for: </v>
      </c>
      <c r="G281" s="82" t="str">
        <f>IF('Undervisning i fag med krav'!E281=0,"-",F281)</f>
        <v>-</v>
      </c>
      <c r="H281" s="136"/>
      <c r="I281" s="84" t="b">
        <f>OR(H281='Krav etter opplæringslova'!$B$27,H281='Krav etter opplæringslova'!$B$30,H281='Krav etter opplæringslova'!$B$31,H281='Krav etter opplæringslova'!$B$34)</f>
        <v>0</v>
      </c>
      <c r="J281" s="84" t="str">
        <f t="shared" si="265"/>
        <v>-</v>
      </c>
      <c r="K281" s="84">
        <f t="shared" si="266"/>
        <v>30</v>
      </c>
      <c r="L281" s="78">
        <f t="shared" si="267"/>
        <v>30</v>
      </c>
      <c r="M281" s="78" t="str">
        <f t="shared" si="220"/>
        <v>Ja, 30 studiepoeng</v>
      </c>
      <c r="N281" s="84" t="str">
        <f t="shared" si="268"/>
        <v>Ja, 30 studiepoeng</v>
      </c>
      <c r="O281" s="99" t="str">
        <f t="shared" si="269"/>
        <v>-</v>
      </c>
      <c r="P281" s="139"/>
      <c r="Q281" s="82" t="str">
        <f>CONCATENATE("Studiepoeng relevant for: ",'Undervisning i fag med krav'!P281)</f>
        <v xml:space="preserve">Studiepoeng relevant for: </v>
      </c>
      <c r="R281" s="82" t="str">
        <f>IF('Undervisning i fag med krav'!P281=0,"-",Q281)</f>
        <v>-</v>
      </c>
      <c r="S281" s="136"/>
      <c r="T281" s="84" t="b">
        <f>OR(S281='Krav etter opplæringslova'!$B$27,S281='Krav etter opplæringslova'!$B$30,S281='Krav etter opplæringslova'!$B$31,S281='Krav etter opplæringslova'!$B$34)</f>
        <v>0</v>
      </c>
      <c r="U281" s="84" t="str">
        <f t="shared" si="221"/>
        <v>-</v>
      </c>
      <c r="V281" s="84">
        <f t="shared" si="222"/>
        <v>30</v>
      </c>
      <c r="W281" s="78">
        <f t="shared" si="223"/>
        <v>30</v>
      </c>
      <c r="X281" s="78" t="str">
        <f t="shared" si="224"/>
        <v>Ja, 30 studiepoeng</v>
      </c>
      <c r="Y281" s="84" t="str">
        <f t="shared" si="225"/>
        <v>Ja, 30 studiepoeng</v>
      </c>
      <c r="Z281" s="99" t="str">
        <f t="shared" si="226"/>
        <v>-</v>
      </c>
      <c r="AA281" s="142"/>
      <c r="AB281" s="82" t="str">
        <f>CONCATENATE("Studiepoeng relevant for: ",'Undervisning i fag med krav'!AA281)</f>
        <v xml:space="preserve">Studiepoeng relevant for: </v>
      </c>
      <c r="AC281" s="82" t="str">
        <f>IF('Undervisning i fag med krav'!AA281=0,"-",AB281)</f>
        <v>-</v>
      </c>
      <c r="AD281" s="136"/>
      <c r="AE281" s="84" t="b">
        <f>OR(AD281='Krav etter opplæringslova'!$B$27,AD281='Krav etter opplæringslova'!$B$30,AD281='Krav etter opplæringslova'!$B$31,AD281='Krav etter opplæringslova'!$B$34)</f>
        <v>0</v>
      </c>
      <c r="AF281" s="84" t="str">
        <f t="shared" si="227"/>
        <v>-</v>
      </c>
      <c r="AG281" s="84">
        <f t="shared" si="228"/>
        <v>30</v>
      </c>
      <c r="AH281" s="78">
        <f t="shared" si="229"/>
        <v>30</v>
      </c>
      <c r="AI281" s="78" t="str">
        <f t="shared" si="230"/>
        <v>Ja, 30 studiepoeng</v>
      </c>
      <c r="AJ281" s="84" t="str">
        <f t="shared" si="231"/>
        <v>Ja, 30 studiepoeng</v>
      </c>
      <c r="AK281" s="99" t="str">
        <f t="shared" si="232"/>
        <v>-</v>
      </c>
      <c r="AL281" s="139"/>
      <c r="AM281" s="82" t="str">
        <f>CONCATENATE("Studiepoeng relevant for: ",'Undervisning i fag med krav'!AL281)</f>
        <v xml:space="preserve">Studiepoeng relevant for: </v>
      </c>
      <c r="AN281" s="82" t="str">
        <f>IF('Undervisning i fag med krav'!AL281=0,"-",AM281)</f>
        <v>-</v>
      </c>
      <c r="AO281" s="136"/>
      <c r="AP281" s="84" t="b">
        <f>OR(AO281='Krav etter opplæringslova'!$B$27,AO281='Krav etter opplæringslova'!$B$30,AO281='Krav etter opplæringslova'!$B$31,AO281='Krav etter opplæringslova'!$B$34)</f>
        <v>0</v>
      </c>
      <c r="AQ281" s="84" t="str">
        <f t="shared" si="233"/>
        <v>-</v>
      </c>
      <c r="AR281" s="84">
        <f t="shared" si="234"/>
        <v>30</v>
      </c>
      <c r="AS281" s="78">
        <f t="shared" si="235"/>
        <v>30</v>
      </c>
      <c r="AT281" s="78" t="str">
        <f t="shared" si="236"/>
        <v>Ja, 30 studiepoeng</v>
      </c>
      <c r="AU281" s="84" t="str">
        <f t="shared" si="237"/>
        <v>Ja, 30 studiepoeng</v>
      </c>
      <c r="AV281" s="99" t="str">
        <f t="shared" si="238"/>
        <v>-</v>
      </c>
      <c r="AW281" s="142"/>
      <c r="AX281" s="82" t="str">
        <f>CONCATENATE("Studiepoeng relevant for: ",'Undervisning i fag med krav'!AW281)</f>
        <v xml:space="preserve">Studiepoeng relevant for: </v>
      </c>
      <c r="AY281" s="82" t="str">
        <f>IF('Undervisning i fag med krav'!AW281=0,"-",AX281)</f>
        <v>-</v>
      </c>
      <c r="AZ281" s="136"/>
      <c r="BA281" s="84" t="b">
        <f>OR(AZ281='Krav etter opplæringslova'!$B$27,AZ281='Krav etter opplæringslova'!$B$30,AZ281='Krav etter opplæringslova'!$B$31,AZ281='Krav etter opplæringslova'!$B$34)</f>
        <v>0</v>
      </c>
      <c r="BB281" s="84" t="str">
        <f t="shared" si="239"/>
        <v>-</v>
      </c>
      <c r="BC281" s="84">
        <f t="shared" si="240"/>
        <v>30</v>
      </c>
      <c r="BD281" s="78">
        <f t="shared" si="241"/>
        <v>30</v>
      </c>
      <c r="BE281" s="78" t="str">
        <f t="shared" si="242"/>
        <v>Ja, 30 studiepoeng</v>
      </c>
      <c r="BF281" s="84" t="str">
        <f t="shared" si="243"/>
        <v>Ja, 30 studiepoeng</v>
      </c>
      <c r="BG281" s="99" t="str">
        <f t="shared" si="244"/>
        <v>-</v>
      </c>
      <c r="BH281" s="139"/>
      <c r="BI281" s="82" t="str">
        <f>CONCATENATE("Studiepoeng relevant for: ",'Undervisning i fag med krav'!BH281)</f>
        <v xml:space="preserve">Studiepoeng relevant for: </v>
      </c>
      <c r="BJ281" s="82" t="str">
        <f>IF('Undervisning i fag med krav'!BH281=0,"-",BI281)</f>
        <v>-</v>
      </c>
      <c r="BK281" s="136"/>
      <c r="BL281" s="84" t="b">
        <f>OR(BK281='Krav etter opplæringslova'!$B$27,BK281='Krav etter opplæringslova'!$B$30,BK281='Krav etter opplæringslova'!$B$31,BK281='Krav etter opplæringslova'!$B$34)</f>
        <v>0</v>
      </c>
      <c r="BM281" s="84" t="str">
        <f t="shared" si="245"/>
        <v>-</v>
      </c>
      <c r="BN281" s="84">
        <f t="shared" si="246"/>
        <v>30</v>
      </c>
      <c r="BO281" s="78">
        <f t="shared" si="247"/>
        <v>30</v>
      </c>
      <c r="BP281" s="78" t="str">
        <f t="shared" si="248"/>
        <v>Ja, 30 studiepoeng</v>
      </c>
      <c r="BQ281" s="84" t="str">
        <f t="shared" si="249"/>
        <v>Ja, 30 studiepoeng</v>
      </c>
      <c r="BR281" s="101" t="str">
        <f t="shared" si="250"/>
        <v>-</v>
      </c>
      <c r="BS281" s="142"/>
      <c r="BT281" s="82" t="str">
        <f>CONCATENATE("Studiepoeng relevant for: ",'Undervisning i fag med krav'!BS281)</f>
        <v xml:space="preserve">Studiepoeng relevant for: </v>
      </c>
      <c r="BU281" s="82" t="str">
        <f>IF('Undervisning i fag med krav'!BS281=0,"-",BT281)</f>
        <v>-</v>
      </c>
      <c r="BV281" s="136"/>
      <c r="BW281" s="84" t="b">
        <f>OR(BV281='Krav etter opplæringslova'!$B$27,BV281='Krav etter opplæringslova'!$B$30,BV281='Krav etter opplæringslova'!$B$31,BV281='Krav etter opplæringslova'!$B$34)</f>
        <v>0</v>
      </c>
      <c r="BX281" s="84" t="str">
        <f t="shared" si="251"/>
        <v>-</v>
      </c>
      <c r="BY281" s="84">
        <f t="shared" si="252"/>
        <v>30</v>
      </c>
      <c r="BZ281" s="78">
        <f t="shared" si="253"/>
        <v>30</v>
      </c>
      <c r="CA281" s="78" t="str">
        <f t="shared" si="254"/>
        <v>Ja, 30 studiepoeng</v>
      </c>
      <c r="CB281" s="84" t="str">
        <f t="shared" si="255"/>
        <v>Ja, 30 studiepoeng</v>
      </c>
      <c r="CC281" s="101" t="str">
        <f t="shared" si="256"/>
        <v>-</v>
      </c>
      <c r="CD281" s="142"/>
      <c r="CE281" s="82" t="str">
        <f>CONCATENATE("Studiepoeng relevant for: ",'Undervisning i fag med krav'!CD281)</f>
        <v xml:space="preserve">Studiepoeng relevant for: </v>
      </c>
      <c r="CF281" s="82" t="str">
        <f>IF('Undervisning i fag med krav'!CD281=0,"-",CE281)</f>
        <v>-</v>
      </c>
      <c r="CG281" s="136"/>
      <c r="CH281" s="84" t="b">
        <f>OR(CG281='Krav etter opplæringslova'!$B$27,CG281='Krav etter opplæringslova'!$B$30,CG281='Krav etter opplæringslova'!$B$31,CG281='Krav etter opplæringslova'!$B$34)</f>
        <v>0</v>
      </c>
      <c r="CI281" s="84" t="str">
        <f t="shared" si="257"/>
        <v>-</v>
      </c>
      <c r="CJ281" s="84">
        <f t="shared" si="258"/>
        <v>30</v>
      </c>
      <c r="CK281" s="78">
        <f t="shared" si="259"/>
        <v>30</v>
      </c>
      <c r="CL281" s="78" t="str">
        <f t="shared" si="260"/>
        <v>Ja, 30 studiepoeng</v>
      </c>
      <c r="CM281" s="84" t="str">
        <f t="shared" si="261"/>
        <v>Ja, 30 studiepoeng</v>
      </c>
      <c r="CN281" s="106" t="str">
        <f t="shared" si="262"/>
        <v>-</v>
      </c>
      <c r="CO281" s="44"/>
      <c r="CP281" s="45"/>
    </row>
    <row r="282" spans="1:94" s="51" customFormat="1" ht="28.5" x14ac:dyDescent="0.2">
      <c r="A282" s="49">
        <f>'Formell utdanning'!A282</f>
        <v>0</v>
      </c>
      <c r="B282" s="50">
        <f>'Formell utdanning'!B282</f>
        <v>0</v>
      </c>
      <c r="C282" s="94" t="str">
        <f t="shared" si="263"/>
        <v>-</v>
      </c>
      <c r="D282" s="95" t="str">
        <f t="shared" si="264"/>
        <v>-</v>
      </c>
      <c r="E282" s="133"/>
      <c r="F282" s="55" t="str">
        <f>CONCATENATE("Studiepoeng relevant for: ",'Undervisning i fag med krav'!E282)</f>
        <v xml:space="preserve">Studiepoeng relevant for: </v>
      </c>
      <c r="G282" s="82" t="str">
        <f>IF('Undervisning i fag med krav'!E282=0,"-",F282)</f>
        <v>-</v>
      </c>
      <c r="H282" s="136"/>
      <c r="I282" s="84" t="b">
        <f>OR(H282='Krav etter opplæringslova'!$B$27,H282='Krav etter opplæringslova'!$B$30,H282='Krav etter opplæringslova'!$B$31,H282='Krav etter opplæringslova'!$B$34)</f>
        <v>0</v>
      </c>
      <c r="J282" s="84" t="str">
        <f t="shared" si="265"/>
        <v>-</v>
      </c>
      <c r="K282" s="84">
        <f t="shared" si="266"/>
        <v>30</v>
      </c>
      <c r="L282" s="78">
        <f t="shared" si="267"/>
        <v>30</v>
      </c>
      <c r="M282" s="78" t="str">
        <f t="shared" si="220"/>
        <v>Ja, 30 studiepoeng</v>
      </c>
      <c r="N282" s="84" t="str">
        <f t="shared" si="268"/>
        <v>Ja, 30 studiepoeng</v>
      </c>
      <c r="O282" s="99" t="str">
        <f t="shared" si="269"/>
        <v>-</v>
      </c>
      <c r="P282" s="139"/>
      <c r="Q282" s="82" t="str">
        <f>CONCATENATE("Studiepoeng relevant for: ",'Undervisning i fag med krav'!P282)</f>
        <v xml:space="preserve">Studiepoeng relevant for: </v>
      </c>
      <c r="R282" s="82" t="str">
        <f>IF('Undervisning i fag med krav'!P282=0,"-",Q282)</f>
        <v>-</v>
      </c>
      <c r="S282" s="136"/>
      <c r="T282" s="84" t="b">
        <f>OR(S282='Krav etter opplæringslova'!$B$27,S282='Krav etter opplæringslova'!$B$30,S282='Krav etter opplæringslova'!$B$31,S282='Krav etter opplæringslova'!$B$34)</f>
        <v>0</v>
      </c>
      <c r="U282" s="84" t="str">
        <f t="shared" si="221"/>
        <v>-</v>
      </c>
      <c r="V282" s="84">
        <f t="shared" si="222"/>
        <v>30</v>
      </c>
      <c r="W282" s="78">
        <f t="shared" si="223"/>
        <v>30</v>
      </c>
      <c r="X282" s="78" t="str">
        <f t="shared" si="224"/>
        <v>Ja, 30 studiepoeng</v>
      </c>
      <c r="Y282" s="84" t="str">
        <f t="shared" si="225"/>
        <v>Ja, 30 studiepoeng</v>
      </c>
      <c r="Z282" s="99" t="str">
        <f t="shared" si="226"/>
        <v>-</v>
      </c>
      <c r="AA282" s="142"/>
      <c r="AB282" s="82" t="str">
        <f>CONCATENATE("Studiepoeng relevant for: ",'Undervisning i fag med krav'!AA282)</f>
        <v xml:space="preserve">Studiepoeng relevant for: </v>
      </c>
      <c r="AC282" s="82" t="str">
        <f>IF('Undervisning i fag med krav'!AA282=0,"-",AB282)</f>
        <v>-</v>
      </c>
      <c r="AD282" s="136"/>
      <c r="AE282" s="84" t="b">
        <f>OR(AD282='Krav etter opplæringslova'!$B$27,AD282='Krav etter opplæringslova'!$B$30,AD282='Krav etter opplæringslova'!$B$31,AD282='Krav etter opplæringslova'!$B$34)</f>
        <v>0</v>
      </c>
      <c r="AF282" s="84" t="str">
        <f t="shared" si="227"/>
        <v>-</v>
      </c>
      <c r="AG282" s="84">
        <f t="shared" si="228"/>
        <v>30</v>
      </c>
      <c r="AH282" s="78">
        <f t="shared" si="229"/>
        <v>30</v>
      </c>
      <c r="AI282" s="78" t="str">
        <f t="shared" si="230"/>
        <v>Ja, 30 studiepoeng</v>
      </c>
      <c r="AJ282" s="84" t="str">
        <f t="shared" si="231"/>
        <v>Ja, 30 studiepoeng</v>
      </c>
      <c r="AK282" s="99" t="str">
        <f t="shared" si="232"/>
        <v>-</v>
      </c>
      <c r="AL282" s="139"/>
      <c r="AM282" s="82" t="str">
        <f>CONCATENATE("Studiepoeng relevant for: ",'Undervisning i fag med krav'!AL282)</f>
        <v xml:space="preserve">Studiepoeng relevant for: </v>
      </c>
      <c r="AN282" s="82" t="str">
        <f>IF('Undervisning i fag med krav'!AL282=0,"-",AM282)</f>
        <v>-</v>
      </c>
      <c r="AO282" s="136"/>
      <c r="AP282" s="84" t="b">
        <f>OR(AO282='Krav etter opplæringslova'!$B$27,AO282='Krav etter opplæringslova'!$B$30,AO282='Krav etter opplæringslova'!$B$31,AO282='Krav etter opplæringslova'!$B$34)</f>
        <v>0</v>
      </c>
      <c r="AQ282" s="84" t="str">
        <f t="shared" si="233"/>
        <v>-</v>
      </c>
      <c r="AR282" s="84">
        <f t="shared" si="234"/>
        <v>30</v>
      </c>
      <c r="AS282" s="78">
        <f t="shared" si="235"/>
        <v>30</v>
      </c>
      <c r="AT282" s="78" t="str">
        <f t="shared" si="236"/>
        <v>Ja, 30 studiepoeng</v>
      </c>
      <c r="AU282" s="84" t="str">
        <f t="shared" si="237"/>
        <v>Ja, 30 studiepoeng</v>
      </c>
      <c r="AV282" s="99" t="str">
        <f t="shared" si="238"/>
        <v>-</v>
      </c>
      <c r="AW282" s="142"/>
      <c r="AX282" s="82" t="str">
        <f>CONCATENATE("Studiepoeng relevant for: ",'Undervisning i fag med krav'!AW282)</f>
        <v xml:space="preserve">Studiepoeng relevant for: </v>
      </c>
      <c r="AY282" s="82" t="str">
        <f>IF('Undervisning i fag med krav'!AW282=0,"-",AX282)</f>
        <v>-</v>
      </c>
      <c r="AZ282" s="136"/>
      <c r="BA282" s="84" t="b">
        <f>OR(AZ282='Krav etter opplæringslova'!$B$27,AZ282='Krav etter opplæringslova'!$B$30,AZ282='Krav etter opplæringslova'!$B$31,AZ282='Krav etter opplæringslova'!$B$34)</f>
        <v>0</v>
      </c>
      <c r="BB282" s="84" t="str">
        <f t="shared" si="239"/>
        <v>-</v>
      </c>
      <c r="BC282" s="84">
        <f t="shared" si="240"/>
        <v>30</v>
      </c>
      <c r="BD282" s="78">
        <f t="shared" si="241"/>
        <v>30</v>
      </c>
      <c r="BE282" s="78" t="str">
        <f t="shared" si="242"/>
        <v>Ja, 30 studiepoeng</v>
      </c>
      <c r="BF282" s="84" t="str">
        <f t="shared" si="243"/>
        <v>Ja, 30 studiepoeng</v>
      </c>
      <c r="BG282" s="99" t="str">
        <f t="shared" si="244"/>
        <v>-</v>
      </c>
      <c r="BH282" s="139"/>
      <c r="BI282" s="82" t="str">
        <f>CONCATENATE("Studiepoeng relevant for: ",'Undervisning i fag med krav'!BH282)</f>
        <v xml:space="preserve">Studiepoeng relevant for: </v>
      </c>
      <c r="BJ282" s="82" t="str">
        <f>IF('Undervisning i fag med krav'!BH282=0,"-",BI282)</f>
        <v>-</v>
      </c>
      <c r="BK282" s="136"/>
      <c r="BL282" s="84" t="b">
        <f>OR(BK282='Krav etter opplæringslova'!$B$27,BK282='Krav etter opplæringslova'!$B$30,BK282='Krav etter opplæringslova'!$B$31,BK282='Krav etter opplæringslova'!$B$34)</f>
        <v>0</v>
      </c>
      <c r="BM282" s="84" t="str">
        <f t="shared" si="245"/>
        <v>-</v>
      </c>
      <c r="BN282" s="84">
        <f t="shared" si="246"/>
        <v>30</v>
      </c>
      <c r="BO282" s="78">
        <f t="shared" si="247"/>
        <v>30</v>
      </c>
      <c r="BP282" s="78" t="str">
        <f t="shared" si="248"/>
        <v>Ja, 30 studiepoeng</v>
      </c>
      <c r="BQ282" s="84" t="str">
        <f t="shared" si="249"/>
        <v>Ja, 30 studiepoeng</v>
      </c>
      <c r="BR282" s="101" t="str">
        <f t="shared" si="250"/>
        <v>-</v>
      </c>
      <c r="BS282" s="142"/>
      <c r="BT282" s="82" t="str">
        <f>CONCATENATE("Studiepoeng relevant for: ",'Undervisning i fag med krav'!BS282)</f>
        <v xml:space="preserve">Studiepoeng relevant for: </v>
      </c>
      <c r="BU282" s="82" t="str">
        <f>IF('Undervisning i fag med krav'!BS282=0,"-",BT282)</f>
        <v>-</v>
      </c>
      <c r="BV282" s="136"/>
      <c r="BW282" s="84" t="b">
        <f>OR(BV282='Krav etter opplæringslova'!$B$27,BV282='Krav etter opplæringslova'!$B$30,BV282='Krav etter opplæringslova'!$B$31,BV282='Krav etter opplæringslova'!$B$34)</f>
        <v>0</v>
      </c>
      <c r="BX282" s="84" t="str">
        <f t="shared" si="251"/>
        <v>-</v>
      </c>
      <c r="BY282" s="84">
        <f t="shared" si="252"/>
        <v>30</v>
      </c>
      <c r="BZ282" s="78">
        <f t="shared" si="253"/>
        <v>30</v>
      </c>
      <c r="CA282" s="78" t="str">
        <f t="shared" si="254"/>
        <v>Ja, 30 studiepoeng</v>
      </c>
      <c r="CB282" s="84" t="str">
        <f t="shared" si="255"/>
        <v>Ja, 30 studiepoeng</v>
      </c>
      <c r="CC282" s="101" t="str">
        <f t="shared" si="256"/>
        <v>-</v>
      </c>
      <c r="CD282" s="142"/>
      <c r="CE282" s="82" t="str">
        <f>CONCATENATE("Studiepoeng relevant for: ",'Undervisning i fag med krav'!CD282)</f>
        <v xml:space="preserve">Studiepoeng relevant for: </v>
      </c>
      <c r="CF282" s="82" t="str">
        <f>IF('Undervisning i fag med krav'!CD282=0,"-",CE282)</f>
        <v>-</v>
      </c>
      <c r="CG282" s="136"/>
      <c r="CH282" s="84" t="b">
        <f>OR(CG282='Krav etter opplæringslova'!$B$27,CG282='Krav etter opplæringslova'!$B$30,CG282='Krav etter opplæringslova'!$B$31,CG282='Krav etter opplæringslova'!$B$34)</f>
        <v>0</v>
      </c>
      <c r="CI282" s="84" t="str">
        <f t="shared" si="257"/>
        <v>-</v>
      </c>
      <c r="CJ282" s="84">
        <f t="shared" si="258"/>
        <v>30</v>
      </c>
      <c r="CK282" s="78">
        <f t="shared" si="259"/>
        <v>30</v>
      </c>
      <c r="CL282" s="78" t="str">
        <f t="shared" si="260"/>
        <v>Ja, 30 studiepoeng</v>
      </c>
      <c r="CM282" s="84" t="str">
        <f t="shared" si="261"/>
        <v>Ja, 30 studiepoeng</v>
      </c>
      <c r="CN282" s="106" t="str">
        <f t="shared" si="262"/>
        <v>-</v>
      </c>
      <c r="CO282" s="44"/>
      <c r="CP282" s="45"/>
    </row>
    <row r="283" spans="1:94" s="51" customFormat="1" ht="28.5" x14ac:dyDescent="0.2">
      <c r="A283" s="49">
        <f>'Formell utdanning'!A283</f>
        <v>0</v>
      </c>
      <c r="B283" s="50">
        <f>'Formell utdanning'!B283</f>
        <v>0</v>
      </c>
      <c r="C283" s="94" t="str">
        <f t="shared" si="263"/>
        <v>-</v>
      </c>
      <c r="D283" s="95" t="str">
        <f t="shared" si="264"/>
        <v>-</v>
      </c>
      <c r="E283" s="133"/>
      <c r="F283" s="55" t="str">
        <f>CONCATENATE("Studiepoeng relevant for: ",'Undervisning i fag med krav'!E283)</f>
        <v xml:space="preserve">Studiepoeng relevant for: </v>
      </c>
      <c r="G283" s="82" t="str">
        <f>IF('Undervisning i fag med krav'!E283=0,"-",F283)</f>
        <v>-</v>
      </c>
      <c r="H283" s="136"/>
      <c r="I283" s="84" t="b">
        <f>OR(H283='Krav etter opplæringslova'!$B$27,H283='Krav etter opplæringslova'!$B$30,H283='Krav etter opplæringslova'!$B$31,H283='Krav etter opplæringslova'!$B$34)</f>
        <v>0</v>
      </c>
      <c r="J283" s="84" t="str">
        <f t="shared" si="265"/>
        <v>-</v>
      </c>
      <c r="K283" s="84">
        <f t="shared" si="266"/>
        <v>30</v>
      </c>
      <c r="L283" s="78">
        <f t="shared" si="267"/>
        <v>30</v>
      </c>
      <c r="M283" s="78" t="str">
        <f t="shared" si="220"/>
        <v>Ja, 30 studiepoeng</v>
      </c>
      <c r="N283" s="84" t="str">
        <f t="shared" si="268"/>
        <v>Ja, 30 studiepoeng</v>
      </c>
      <c r="O283" s="99" t="str">
        <f t="shared" si="269"/>
        <v>-</v>
      </c>
      <c r="P283" s="139"/>
      <c r="Q283" s="82" t="str">
        <f>CONCATENATE("Studiepoeng relevant for: ",'Undervisning i fag med krav'!P283)</f>
        <v xml:space="preserve">Studiepoeng relevant for: </v>
      </c>
      <c r="R283" s="82" t="str">
        <f>IF('Undervisning i fag med krav'!P283=0,"-",Q283)</f>
        <v>-</v>
      </c>
      <c r="S283" s="136"/>
      <c r="T283" s="84" t="b">
        <f>OR(S283='Krav etter opplæringslova'!$B$27,S283='Krav etter opplæringslova'!$B$30,S283='Krav etter opplæringslova'!$B$31,S283='Krav etter opplæringslova'!$B$34)</f>
        <v>0</v>
      </c>
      <c r="U283" s="84" t="str">
        <f t="shared" si="221"/>
        <v>-</v>
      </c>
      <c r="V283" s="84">
        <f t="shared" si="222"/>
        <v>30</v>
      </c>
      <c r="W283" s="78">
        <f t="shared" si="223"/>
        <v>30</v>
      </c>
      <c r="X283" s="78" t="str">
        <f t="shared" si="224"/>
        <v>Ja, 30 studiepoeng</v>
      </c>
      <c r="Y283" s="84" t="str">
        <f t="shared" si="225"/>
        <v>Ja, 30 studiepoeng</v>
      </c>
      <c r="Z283" s="99" t="str">
        <f t="shared" si="226"/>
        <v>-</v>
      </c>
      <c r="AA283" s="142"/>
      <c r="AB283" s="82" t="str">
        <f>CONCATENATE("Studiepoeng relevant for: ",'Undervisning i fag med krav'!AA283)</f>
        <v xml:space="preserve">Studiepoeng relevant for: </v>
      </c>
      <c r="AC283" s="82" t="str">
        <f>IF('Undervisning i fag med krav'!AA283=0,"-",AB283)</f>
        <v>-</v>
      </c>
      <c r="AD283" s="136"/>
      <c r="AE283" s="84" t="b">
        <f>OR(AD283='Krav etter opplæringslova'!$B$27,AD283='Krav etter opplæringslova'!$B$30,AD283='Krav etter opplæringslova'!$B$31,AD283='Krav etter opplæringslova'!$B$34)</f>
        <v>0</v>
      </c>
      <c r="AF283" s="84" t="str">
        <f t="shared" si="227"/>
        <v>-</v>
      </c>
      <c r="AG283" s="84">
        <f t="shared" si="228"/>
        <v>30</v>
      </c>
      <c r="AH283" s="78">
        <f t="shared" si="229"/>
        <v>30</v>
      </c>
      <c r="AI283" s="78" t="str">
        <f t="shared" si="230"/>
        <v>Ja, 30 studiepoeng</v>
      </c>
      <c r="AJ283" s="84" t="str">
        <f t="shared" si="231"/>
        <v>Ja, 30 studiepoeng</v>
      </c>
      <c r="AK283" s="99" t="str">
        <f t="shared" si="232"/>
        <v>-</v>
      </c>
      <c r="AL283" s="139"/>
      <c r="AM283" s="82" t="str">
        <f>CONCATENATE("Studiepoeng relevant for: ",'Undervisning i fag med krav'!AL283)</f>
        <v xml:space="preserve">Studiepoeng relevant for: </v>
      </c>
      <c r="AN283" s="82" t="str">
        <f>IF('Undervisning i fag med krav'!AL283=0,"-",AM283)</f>
        <v>-</v>
      </c>
      <c r="AO283" s="136"/>
      <c r="AP283" s="84" t="b">
        <f>OR(AO283='Krav etter opplæringslova'!$B$27,AO283='Krav etter opplæringslova'!$B$30,AO283='Krav etter opplæringslova'!$B$31,AO283='Krav etter opplæringslova'!$B$34)</f>
        <v>0</v>
      </c>
      <c r="AQ283" s="84" t="str">
        <f t="shared" si="233"/>
        <v>-</v>
      </c>
      <c r="AR283" s="84">
        <f t="shared" si="234"/>
        <v>30</v>
      </c>
      <c r="AS283" s="78">
        <f t="shared" si="235"/>
        <v>30</v>
      </c>
      <c r="AT283" s="78" t="str">
        <f t="shared" si="236"/>
        <v>Ja, 30 studiepoeng</v>
      </c>
      <c r="AU283" s="84" t="str">
        <f t="shared" si="237"/>
        <v>Ja, 30 studiepoeng</v>
      </c>
      <c r="AV283" s="99" t="str">
        <f t="shared" si="238"/>
        <v>-</v>
      </c>
      <c r="AW283" s="142"/>
      <c r="AX283" s="82" t="str">
        <f>CONCATENATE("Studiepoeng relevant for: ",'Undervisning i fag med krav'!AW283)</f>
        <v xml:space="preserve">Studiepoeng relevant for: </v>
      </c>
      <c r="AY283" s="82" t="str">
        <f>IF('Undervisning i fag med krav'!AW283=0,"-",AX283)</f>
        <v>-</v>
      </c>
      <c r="AZ283" s="136"/>
      <c r="BA283" s="84" t="b">
        <f>OR(AZ283='Krav etter opplæringslova'!$B$27,AZ283='Krav etter opplæringslova'!$B$30,AZ283='Krav etter opplæringslova'!$B$31,AZ283='Krav etter opplæringslova'!$B$34)</f>
        <v>0</v>
      </c>
      <c r="BB283" s="84" t="str">
        <f t="shared" si="239"/>
        <v>-</v>
      </c>
      <c r="BC283" s="84">
        <f t="shared" si="240"/>
        <v>30</v>
      </c>
      <c r="BD283" s="78">
        <f t="shared" si="241"/>
        <v>30</v>
      </c>
      <c r="BE283" s="78" t="str">
        <f t="shared" si="242"/>
        <v>Ja, 30 studiepoeng</v>
      </c>
      <c r="BF283" s="84" t="str">
        <f t="shared" si="243"/>
        <v>Ja, 30 studiepoeng</v>
      </c>
      <c r="BG283" s="99" t="str">
        <f t="shared" si="244"/>
        <v>-</v>
      </c>
      <c r="BH283" s="139"/>
      <c r="BI283" s="82" t="str">
        <f>CONCATENATE("Studiepoeng relevant for: ",'Undervisning i fag med krav'!BH283)</f>
        <v xml:space="preserve">Studiepoeng relevant for: </v>
      </c>
      <c r="BJ283" s="82" t="str">
        <f>IF('Undervisning i fag med krav'!BH283=0,"-",BI283)</f>
        <v>-</v>
      </c>
      <c r="BK283" s="136"/>
      <c r="BL283" s="84" t="b">
        <f>OR(BK283='Krav etter opplæringslova'!$B$27,BK283='Krav etter opplæringslova'!$B$30,BK283='Krav etter opplæringslova'!$B$31,BK283='Krav etter opplæringslova'!$B$34)</f>
        <v>0</v>
      </c>
      <c r="BM283" s="84" t="str">
        <f t="shared" si="245"/>
        <v>-</v>
      </c>
      <c r="BN283" s="84">
        <f t="shared" si="246"/>
        <v>30</v>
      </c>
      <c r="BO283" s="78">
        <f t="shared" si="247"/>
        <v>30</v>
      </c>
      <c r="BP283" s="78" t="str">
        <f t="shared" si="248"/>
        <v>Ja, 30 studiepoeng</v>
      </c>
      <c r="BQ283" s="84" t="str">
        <f t="shared" si="249"/>
        <v>Ja, 30 studiepoeng</v>
      </c>
      <c r="BR283" s="101" t="str">
        <f t="shared" si="250"/>
        <v>-</v>
      </c>
      <c r="BS283" s="142"/>
      <c r="BT283" s="82" t="str">
        <f>CONCATENATE("Studiepoeng relevant for: ",'Undervisning i fag med krav'!BS283)</f>
        <v xml:space="preserve">Studiepoeng relevant for: </v>
      </c>
      <c r="BU283" s="82" t="str">
        <f>IF('Undervisning i fag med krav'!BS283=0,"-",BT283)</f>
        <v>-</v>
      </c>
      <c r="BV283" s="136"/>
      <c r="BW283" s="84" t="b">
        <f>OR(BV283='Krav etter opplæringslova'!$B$27,BV283='Krav etter opplæringslova'!$B$30,BV283='Krav etter opplæringslova'!$B$31,BV283='Krav etter opplæringslova'!$B$34)</f>
        <v>0</v>
      </c>
      <c r="BX283" s="84" t="str">
        <f t="shared" si="251"/>
        <v>-</v>
      </c>
      <c r="BY283" s="84">
        <f t="shared" si="252"/>
        <v>30</v>
      </c>
      <c r="BZ283" s="78">
        <f t="shared" si="253"/>
        <v>30</v>
      </c>
      <c r="CA283" s="78" t="str">
        <f t="shared" si="254"/>
        <v>Ja, 30 studiepoeng</v>
      </c>
      <c r="CB283" s="84" t="str">
        <f t="shared" si="255"/>
        <v>Ja, 30 studiepoeng</v>
      </c>
      <c r="CC283" s="101" t="str">
        <f t="shared" si="256"/>
        <v>-</v>
      </c>
      <c r="CD283" s="142"/>
      <c r="CE283" s="82" t="str">
        <f>CONCATENATE("Studiepoeng relevant for: ",'Undervisning i fag med krav'!CD283)</f>
        <v xml:space="preserve">Studiepoeng relevant for: </v>
      </c>
      <c r="CF283" s="82" t="str">
        <f>IF('Undervisning i fag med krav'!CD283=0,"-",CE283)</f>
        <v>-</v>
      </c>
      <c r="CG283" s="136"/>
      <c r="CH283" s="84" t="b">
        <f>OR(CG283='Krav etter opplæringslova'!$B$27,CG283='Krav etter opplæringslova'!$B$30,CG283='Krav etter opplæringslova'!$B$31,CG283='Krav etter opplæringslova'!$B$34)</f>
        <v>0</v>
      </c>
      <c r="CI283" s="84" t="str">
        <f t="shared" si="257"/>
        <v>-</v>
      </c>
      <c r="CJ283" s="84">
        <f t="shared" si="258"/>
        <v>30</v>
      </c>
      <c r="CK283" s="78">
        <f t="shared" si="259"/>
        <v>30</v>
      </c>
      <c r="CL283" s="78" t="str">
        <f t="shared" si="260"/>
        <v>Ja, 30 studiepoeng</v>
      </c>
      <c r="CM283" s="84" t="str">
        <f t="shared" si="261"/>
        <v>Ja, 30 studiepoeng</v>
      </c>
      <c r="CN283" s="106" t="str">
        <f t="shared" si="262"/>
        <v>-</v>
      </c>
      <c r="CO283" s="44"/>
      <c r="CP283" s="45"/>
    </row>
    <row r="284" spans="1:94" s="51" customFormat="1" ht="28.5" x14ac:dyDescent="0.2">
      <c r="A284" s="49">
        <f>'Formell utdanning'!A284</f>
        <v>0</v>
      </c>
      <c r="B284" s="50">
        <f>'Formell utdanning'!B284</f>
        <v>0</v>
      </c>
      <c r="C284" s="94" t="str">
        <f t="shared" si="263"/>
        <v>-</v>
      </c>
      <c r="D284" s="95" t="str">
        <f t="shared" si="264"/>
        <v>-</v>
      </c>
      <c r="E284" s="133"/>
      <c r="F284" s="55" t="str">
        <f>CONCATENATE("Studiepoeng relevant for: ",'Undervisning i fag med krav'!E284)</f>
        <v xml:space="preserve">Studiepoeng relevant for: </v>
      </c>
      <c r="G284" s="82" t="str">
        <f>IF('Undervisning i fag med krav'!E284=0,"-",F284)</f>
        <v>-</v>
      </c>
      <c r="H284" s="136"/>
      <c r="I284" s="84" t="b">
        <f>OR(H284='Krav etter opplæringslova'!$B$27,H284='Krav etter opplæringslova'!$B$30,H284='Krav etter opplæringslova'!$B$31,H284='Krav etter opplæringslova'!$B$34)</f>
        <v>0</v>
      </c>
      <c r="J284" s="84" t="str">
        <f t="shared" si="265"/>
        <v>-</v>
      </c>
      <c r="K284" s="84">
        <f t="shared" si="266"/>
        <v>30</v>
      </c>
      <c r="L284" s="78">
        <f t="shared" si="267"/>
        <v>30</v>
      </c>
      <c r="M284" s="78" t="str">
        <f t="shared" si="220"/>
        <v>Ja, 30 studiepoeng</v>
      </c>
      <c r="N284" s="84" t="str">
        <f t="shared" si="268"/>
        <v>Ja, 30 studiepoeng</v>
      </c>
      <c r="O284" s="99" t="str">
        <f t="shared" si="269"/>
        <v>-</v>
      </c>
      <c r="P284" s="139"/>
      <c r="Q284" s="82" t="str">
        <f>CONCATENATE("Studiepoeng relevant for: ",'Undervisning i fag med krav'!P284)</f>
        <v xml:space="preserve">Studiepoeng relevant for: </v>
      </c>
      <c r="R284" s="82" t="str">
        <f>IF('Undervisning i fag med krav'!P284=0,"-",Q284)</f>
        <v>-</v>
      </c>
      <c r="S284" s="136"/>
      <c r="T284" s="84" t="b">
        <f>OR(S284='Krav etter opplæringslova'!$B$27,S284='Krav etter opplæringslova'!$B$30,S284='Krav etter opplæringslova'!$B$31,S284='Krav etter opplæringslova'!$B$34)</f>
        <v>0</v>
      </c>
      <c r="U284" s="84" t="str">
        <f t="shared" si="221"/>
        <v>-</v>
      </c>
      <c r="V284" s="84">
        <f t="shared" si="222"/>
        <v>30</v>
      </c>
      <c r="W284" s="78">
        <f t="shared" si="223"/>
        <v>30</v>
      </c>
      <c r="X284" s="78" t="str">
        <f t="shared" si="224"/>
        <v>Ja, 30 studiepoeng</v>
      </c>
      <c r="Y284" s="84" t="str">
        <f t="shared" si="225"/>
        <v>Ja, 30 studiepoeng</v>
      </c>
      <c r="Z284" s="99" t="str">
        <f t="shared" si="226"/>
        <v>-</v>
      </c>
      <c r="AA284" s="142"/>
      <c r="AB284" s="82" t="str">
        <f>CONCATENATE("Studiepoeng relevant for: ",'Undervisning i fag med krav'!AA284)</f>
        <v xml:space="preserve">Studiepoeng relevant for: </v>
      </c>
      <c r="AC284" s="82" t="str">
        <f>IF('Undervisning i fag med krav'!AA284=0,"-",AB284)</f>
        <v>-</v>
      </c>
      <c r="AD284" s="136"/>
      <c r="AE284" s="84" t="b">
        <f>OR(AD284='Krav etter opplæringslova'!$B$27,AD284='Krav etter opplæringslova'!$B$30,AD284='Krav etter opplæringslova'!$B$31,AD284='Krav etter opplæringslova'!$B$34)</f>
        <v>0</v>
      </c>
      <c r="AF284" s="84" t="str">
        <f t="shared" si="227"/>
        <v>-</v>
      </c>
      <c r="AG284" s="84">
        <f t="shared" si="228"/>
        <v>30</v>
      </c>
      <c r="AH284" s="78">
        <f t="shared" si="229"/>
        <v>30</v>
      </c>
      <c r="AI284" s="78" t="str">
        <f t="shared" si="230"/>
        <v>Ja, 30 studiepoeng</v>
      </c>
      <c r="AJ284" s="84" t="str">
        <f t="shared" si="231"/>
        <v>Ja, 30 studiepoeng</v>
      </c>
      <c r="AK284" s="99" t="str">
        <f t="shared" si="232"/>
        <v>-</v>
      </c>
      <c r="AL284" s="139"/>
      <c r="AM284" s="82" t="str">
        <f>CONCATENATE("Studiepoeng relevant for: ",'Undervisning i fag med krav'!AL284)</f>
        <v xml:space="preserve">Studiepoeng relevant for: </v>
      </c>
      <c r="AN284" s="82" t="str">
        <f>IF('Undervisning i fag med krav'!AL284=0,"-",AM284)</f>
        <v>-</v>
      </c>
      <c r="AO284" s="136"/>
      <c r="AP284" s="84" t="b">
        <f>OR(AO284='Krav etter opplæringslova'!$B$27,AO284='Krav etter opplæringslova'!$B$30,AO284='Krav etter opplæringslova'!$B$31,AO284='Krav etter opplæringslova'!$B$34)</f>
        <v>0</v>
      </c>
      <c r="AQ284" s="84" t="str">
        <f t="shared" si="233"/>
        <v>-</v>
      </c>
      <c r="AR284" s="84">
        <f t="shared" si="234"/>
        <v>30</v>
      </c>
      <c r="AS284" s="78">
        <f t="shared" si="235"/>
        <v>30</v>
      </c>
      <c r="AT284" s="78" t="str">
        <f t="shared" si="236"/>
        <v>Ja, 30 studiepoeng</v>
      </c>
      <c r="AU284" s="84" t="str">
        <f t="shared" si="237"/>
        <v>Ja, 30 studiepoeng</v>
      </c>
      <c r="AV284" s="99" t="str">
        <f t="shared" si="238"/>
        <v>-</v>
      </c>
      <c r="AW284" s="142"/>
      <c r="AX284" s="82" t="str">
        <f>CONCATENATE("Studiepoeng relevant for: ",'Undervisning i fag med krav'!AW284)</f>
        <v xml:space="preserve">Studiepoeng relevant for: </v>
      </c>
      <c r="AY284" s="82" t="str">
        <f>IF('Undervisning i fag med krav'!AW284=0,"-",AX284)</f>
        <v>-</v>
      </c>
      <c r="AZ284" s="136"/>
      <c r="BA284" s="84" t="b">
        <f>OR(AZ284='Krav etter opplæringslova'!$B$27,AZ284='Krav etter opplæringslova'!$B$30,AZ284='Krav etter opplæringslova'!$B$31,AZ284='Krav etter opplæringslova'!$B$34)</f>
        <v>0</v>
      </c>
      <c r="BB284" s="84" t="str">
        <f t="shared" si="239"/>
        <v>-</v>
      </c>
      <c r="BC284" s="84">
        <f t="shared" si="240"/>
        <v>30</v>
      </c>
      <c r="BD284" s="78">
        <f t="shared" si="241"/>
        <v>30</v>
      </c>
      <c r="BE284" s="78" t="str">
        <f t="shared" si="242"/>
        <v>Ja, 30 studiepoeng</v>
      </c>
      <c r="BF284" s="84" t="str">
        <f t="shared" si="243"/>
        <v>Ja, 30 studiepoeng</v>
      </c>
      <c r="BG284" s="99" t="str">
        <f t="shared" si="244"/>
        <v>-</v>
      </c>
      <c r="BH284" s="139"/>
      <c r="BI284" s="82" t="str">
        <f>CONCATENATE("Studiepoeng relevant for: ",'Undervisning i fag med krav'!BH284)</f>
        <v xml:space="preserve">Studiepoeng relevant for: </v>
      </c>
      <c r="BJ284" s="82" t="str">
        <f>IF('Undervisning i fag med krav'!BH284=0,"-",BI284)</f>
        <v>-</v>
      </c>
      <c r="BK284" s="136"/>
      <c r="BL284" s="84" t="b">
        <f>OR(BK284='Krav etter opplæringslova'!$B$27,BK284='Krav etter opplæringslova'!$B$30,BK284='Krav etter opplæringslova'!$B$31,BK284='Krav etter opplæringslova'!$B$34)</f>
        <v>0</v>
      </c>
      <c r="BM284" s="84" t="str">
        <f t="shared" si="245"/>
        <v>-</v>
      </c>
      <c r="BN284" s="84">
        <f t="shared" si="246"/>
        <v>30</v>
      </c>
      <c r="BO284" s="78">
        <f t="shared" si="247"/>
        <v>30</v>
      </c>
      <c r="BP284" s="78" t="str">
        <f t="shared" si="248"/>
        <v>Ja, 30 studiepoeng</v>
      </c>
      <c r="BQ284" s="84" t="str">
        <f t="shared" si="249"/>
        <v>Ja, 30 studiepoeng</v>
      </c>
      <c r="BR284" s="101" t="str">
        <f t="shared" si="250"/>
        <v>-</v>
      </c>
      <c r="BS284" s="142"/>
      <c r="BT284" s="82" t="str">
        <f>CONCATENATE("Studiepoeng relevant for: ",'Undervisning i fag med krav'!BS284)</f>
        <v xml:space="preserve">Studiepoeng relevant for: </v>
      </c>
      <c r="BU284" s="82" t="str">
        <f>IF('Undervisning i fag med krav'!BS284=0,"-",BT284)</f>
        <v>-</v>
      </c>
      <c r="BV284" s="136"/>
      <c r="BW284" s="84" t="b">
        <f>OR(BV284='Krav etter opplæringslova'!$B$27,BV284='Krav etter opplæringslova'!$B$30,BV284='Krav etter opplæringslova'!$B$31,BV284='Krav etter opplæringslova'!$B$34)</f>
        <v>0</v>
      </c>
      <c r="BX284" s="84" t="str">
        <f t="shared" si="251"/>
        <v>-</v>
      </c>
      <c r="BY284" s="84">
        <f t="shared" si="252"/>
        <v>30</v>
      </c>
      <c r="BZ284" s="78">
        <f t="shared" si="253"/>
        <v>30</v>
      </c>
      <c r="CA284" s="78" t="str">
        <f t="shared" si="254"/>
        <v>Ja, 30 studiepoeng</v>
      </c>
      <c r="CB284" s="84" t="str">
        <f t="shared" si="255"/>
        <v>Ja, 30 studiepoeng</v>
      </c>
      <c r="CC284" s="101" t="str">
        <f t="shared" si="256"/>
        <v>-</v>
      </c>
      <c r="CD284" s="142"/>
      <c r="CE284" s="82" t="str">
        <f>CONCATENATE("Studiepoeng relevant for: ",'Undervisning i fag med krav'!CD284)</f>
        <v xml:space="preserve">Studiepoeng relevant for: </v>
      </c>
      <c r="CF284" s="82" t="str">
        <f>IF('Undervisning i fag med krav'!CD284=0,"-",CE284)</f>
        <v>-</v>
      </c>
      <c r="CG284" s="136"/>
      <c r="CH284" s="84" t="b">
        <f>OR(CG284='Krav etter opplæringslova'!$B$27,CG284='Krav etter opplæringslova'!$B$30,CG284='Krav etter opplæringslova'!$B$31,CG284='Krav etter opplæringslova'!$B$34)</f>
        <v>0</v>
      </c>
      <c r="CI284" s="84" t="str">
        <f t="shared" si="257"/>
        <v>-</v>
      </c>
      <c r="CJ284" s="84">
        <f t="shared" si="258"/>
        <v>30</v>
      </c>
      <c r="CK284" s="78">
        <f t="shared" si="259"/>
        <v>30</v>
      </c>
      <c r="CL284" s="78" t="str">
        <f t="shared" si="260"/>
        <v>Ja, 30 studiepoeng</v>
      </c>
      <c r="CM284" s="84" t="str">
        <f t="shared" si="261"/>
        <v>Ja, 30 studiepoeng</v>
      </c>
      <c r="CN284" s="106" t="str">
        <f t="shared" si="262"/>
        <v>-</v>
      </c>
      <c r="CO284" s="44"/>
      <c r="CP284" s="45"/>
    </row>
    <row r="285" spans="1:94" s="51" customFormat="1" ht="28.5" x14ac:dyDescent="0.2">
      <c r="A285" s="49">
        <f>'Formell utdanning'!A285</f>
        <v>0</v>
      </c>
      <c r="B285" s="50">
        <f>'Formell utdanning'!B285</f>
        <v>0</v>
      </c>
      <c r="C285" s="94" t="str">
        <f t="shared" si="263"/>
        <v>-</v>
      </c>
      <c r="D285" s="95" t="str">
        <f t="shared" si="264"/>
        <v>-</v>
      </c>
      <c r="E285" s="133"/>
      <c r="F285" s="55" t="str">
        <f>CONCATENATE("Studiepoeng relevant for: ",'Undervisning i fag med krav'!E285)</f>
        <v xml:space="preserve">Studiepoeng relevant for: </v>
      </c>
      <c r="G285" s="82" t="str">
        <f>IF('Undervisning i fag med krav'!E285=0,"-",F285)</f>
        <v>-</v>
      </c>
      <c r="H285" s="136"/>
      <c r="I285" s="84" t="b">
        <f>OR(H285='Krav etter opplæringslova'!$B$27,H285='Krav etter opplæringslova'!$B$30,H285='Krav etter opplæringslova'!$B$31,H285='Krav etter opplæringslova'!$B$34)</f>
        <v>0</v>
      </c>
      <c r="J285" s="84" t="str">
        <f t="shared" si="265"/>
        <v>-</v>
      </c>
      <c r="K285" s="84">
        <f t="shared" si="266"/>
        <v>30</v>
      </c>
      <c r="L285" s="78">
        <f t="shared" si="267"/>
        <v>30</v>
      </c>
      <c r="M285" s="78" t="str">
        <f t="shared" si="220"/>
        <v>Ja, 30 studiepoeng</v>
      </c>
      <c r="N285" s="84" t="str">
        <f t="shared" si="268"/>
        <v>Ja, 30 studiepoeng</v>
      </c>
      <c r="O285" s="99" t="str">
        <f t="shared" si="269"/>
        <v>-</v>
      </c>
      <c r="P285" s="139"/>
      <c r="Q285" s="82" t="str">
        <f>CONCATENATE("Studiepoeng relevant for: ",'Undervisning i fag med krav'!P285)</f>
        <v xml:space="preserve">Studiepoeng relevant for: </v>
      </c>
      <c r="R285" s="82" t="str">
        <f>IF('Undervisning i fag med krav'!P285=0,"-",Q285)</f>
        <v>-</v>
      </c>
      <c r="S285" s="136"/>
      <c r="T285" s="84" t="b">
        <f>OR(S285='Krav etter opplæringslova'!$B$27,S285='Krav etter opplæringslova'!$B$30,S285='Krav etter opplæringslova'!$B$31,S285='Krav etter opplæringslova'!$B$34)</f>
        <v>0</v>
      </c>
      <c r="U285" s="84" t="str">
        <f t="shared" si="221"/>
        <v>-</v>
      </c>
      <c r="V285" s="84">
        <f t="shared" si="222"/>
        <v>30</v>
      </c>
      <c r="W285" s="78">
        <f t="shared" si="223"/>
        <v>30</v>
      </c>
      <c r="X285" s="78" t="str">
        <f t="shared" si="224"/>
        <v>Ja, 30 studiepoeng</v>
      </c>
      <c r="Y285" s="84" t="str">
        <f t="shared" si="225"/>
        <v>Ja, 30 studiepoeng</v>
      </c>
      <c r="Z285" s="99" t="str">
        <f t="shared" si="226"/>
        <v>-</v>
      </c>
      <c r="AA285" s="142"/>
      <c r="AB285" s="82" t="str">
        <f>CONCATENATE("Studiepoeng relevant for: ",'Undervisning i fag med krav'!AA285)</f>
        <v xml:space="preserve">Studiepoeng relevant for: </v>
      </c>
      <c r="AC285" s="82" t="str">
        <f>IF('Undervisning i fag med krav'!AA285=0,"-",AB285)</f>
        <v>-</v>
      </c>
      <c r="AD285" s="136"/>
      <c r="AE285" s="84" t="b">
        <f>OR(AD285='Krav etter opplæringslova'!$B$27,AD285='Krav etter opplæringslova'!$B$30,AD285='Krav etter opplæringslova'!$B$31,AD285='Krav etter opplæringslova'!$B$34)</f>
        <v>0</v>
      </c>
      <c r="AF285" s="84" t="str">
        <f t="shared" si="227"/>
        <v>-</v>
      </c>
      <c r="AG285" s="84">
        <f t="shared" si="228"/>
        <v>30</v>
      </c>
      <c r="AH285" s="78">
        <f t="shared" si="229"/>
        <v>30</v>
      </c>
      <c r="AI285" s="78" t="str">
        <f t="shared" si="230"/>
        <v>Ja, 30 studiepoeng</v>
      </c>
      <c r="AJ285" s="84" t="str">
        <f t="shared" si="231"/>
        <v>Ja, 30 studiepoeng</v>
      </c>
      <c r="AK285" s="99" t="str">
        <f t="shared" si="232"/>
        <v>-</v>
      </c>
      <c r="AL285" s="139"/>
      <c r="AM285" s="82" t="str">
        <f>CONCATENATE("Studiepoeng relevant for: ",'Undervisning i fag med krav'!AL285)</f>
        <v xml:space="preserve">Studiepoeng relevant for: </v>
      </c>
      <c r="AN285" s="82" t="str">
        <f>IF('Undervisning i fag med krav'!AL285=0,"-",AM285)</f>
        <v>-</v>
      </c>
      <c r="AO285" s="136"/>
      <c r="AP285" s="84" t="b">
        <f>OR(AO285='Krav etter opplæringslova'!$B$27,AO285='Krav etter opplæringslova'!$B$30,AO285='Krav etter opplæringslova'!$B$31,AO285='Krav etter opplæringslova'!$B$34)</f>
        <v>0</v>
      </c>
      <c r="AQ285" s="84" t="str">
        <f t="shared" si="233"/>
        <v>-</v>
      </c>
      <c r="AR285" s="84">
        <f t="shared" si="234"/>
        <v>30</v>
      </c>
      <c r="AS285" s="78">
        <f t="shared" si="235"/>
        <v>30</v>
      </c>
      <c r="AT285" s="78" t="str">
        <f t="shared" si="236"/>
        <v>Ja, 30 studiepoeng</v>
      </c>
      <c r="AU285" s="84" t="str">
        <f t="shared" si="237"/>
        <v>Ja, 30 studiepoeng</v>
      </c>
      <c r="AV285" s="99" t="str">
        <f t="shared" si="238"/>
        <v>-</v>
      </c>
      <c r="AW285" s="142"/>
      <c r="AX285" s="82" t="str">
        <f>CONCATENATE("Studiepoeng relevant for: ",'Undervisning i fag med krav'!AW285)</f>
        <v xml:space="preserve">Studiepoeng relevant for: </v>
      </c>
      <c r="AY285" s="82" t="str">
        <f>IF('Undervisning i fag med krav'!AW285=0,"-",AX285)</f>
        <v>-</v>
      </c>
      <c r="AZ285" s="136"/>
      <c r="BA285" s="84" t="b">
        <f>OR(AZ285='Krav etter opplæringslova'!$B$27,AZ285='Krav etter opplæringslova'!$B$30,AZ285='Krav etter opplæringslova'!$B$31,AZ285='Krav etter opplæringslova'!$B$34)</f>
        <v>0</v>
      </c>
      <c r="BB285" s="84" t="str">
        <f t="shared" si="239"/>
        <v>-</v>
      </c>
      <c r="BC285" s="84">
        <f t="shared" si="240"/>
        <v>30</v>
      </c>
      <c r="BD285" s="78">
        <f t="shared" si="241"/>
        <v>30</v>
      </c>
      <c r="BE285" s="78" t="str">
        <f t="shared" si="242"/>
        <v>Ja, 30 studiepoeng</v>
      </c>
      <c r="BF285" s="84" t="str">
        <f t="shared" si="243"/>
        <v>Ja, 30 studiepoeng</v>
      </c>
      <c r="BG285" s="99" t="str">
        <f t="shared" si="244"/>
        <v>-</v>
      </c>
      <c r="BH285" s="139"/>
      <c r="BI285" s="82" t="str">
        <f>CONCATENATE("Studiepoeng relevant for: ",'Undervisning i fag med krav'!BH285)</f>
        <v xml:space="preserve">Studiepoeng relevant for: </v>
      </c>
      <c r="BJ285" s="82" t="str">
        <f>IF('Undervisning i fag med krav'!BH285=0,"-",BI285)</f>
        <v>-</v>
      </c>
      <c r="BK285" s="136"/>
      <c r="BL285" s="84" t="b">
        <f>OR(BK285='Krav etter opplæringslova'!$B$27,BK285='Krav etter opplæringslova'!$B$30,BK285='Krav etter opplæringslova'!$B$31,BK285='Krav etter opplæringslova'!$B$34)</f>
        <v>0</v>
      </c>
      <c r="BM285" s="84" t="str">
        <f t="shared" si="245"/>
        <v>-</v>
      </c>
      <c r="BN285" s="84">
        <f t="shared" si="246"/>
        <v>30</v>
      </c>
      <c r="BO285" s="78">
        <f t="shared" si="247"/>
        <v>30</v>
      </c>
      <c r="BP285" s="78" t="str">
        <f t="shared" si="248"/>
        <v>Ja, 30 studiepoeng</v>
      </c>
      <c r="BQ285" s="84" t="str">
        <f t="shared" si="249"/>
        <v>Ja, 30 studiepoeng</v>
      </c>
      <c r="BR285" s="101" t="str">
        <f t="shared" si="250"/>
        <v>-</v>
      </c>
      <c r="BS285" s="142"/>
      <c r="BT285" s="82" t="str">
        <f>CONCATENATE("Studiepoeng relevant for: ",'Undervisning i fag med krav'!BS285)</f>
        <v xml:space="preserve">Studiepoeng relevant for: </v>
      </c>
      <c r="BU285" s="82" t="str">
        <f>IF('Undervisning i fag med krav'!BS285=0,"-",BT285)</f>
        <v>-</v>
      </c>
      <c r="BV285" s="136"/>
      <c r="BW285" s="84" t="b">
        <f>OR(BV285='Krav etter opplæringslova'!$B$27,BV285='Krav etter opplæringslova'!$B$30,BV285='Krav etter opplæringslova'!$B$31,BV285='Krav etter opplæringslova'!$B$34)</f>
        <v>0</v>
      </c>
      <c r="BX285" s="84" t="str">
        <f t="shared" si="251"/>
        <v>-</v>
      </c>
      <c r="BY285" s="84">
        <f t="shared" si="252"/>
        <v>30</v>
      </c>
      <c r="BZ285" s="78">
        <f t="shared" si="253"/>
        <v>30</v>
      </c>
      <c r="CA285" s="78" t="str">
        <f t="shared" si="254"/>
        <v>Ja, 30 studiepoeng</v>
      </c>
      <c r="CB285" s="84" t="str">
        <f t="shared" si="255"/>
        <v>Ja, 30 studiepoeng</v>
      </c>
      <c r="CC285" s="101" t="str">
        <f t="shared" si="256"/>
        <v>-</v>
      </c>
      <c r="CD285" s="142"/>
      <c r="CE285" s="82" t="str">
        <f>CONCATENATE("Studiepoeng relevant for: ",'Undervisning i fag med krav'!CD285)</f>
        <v xml:space="preserve">Studiepoeng relevant for: </v>
      </c>
      <c r="CF285" s="82" t="str">
        <f>IF('Undervisning i fag med krav'!CD285=0,"-",CE285)</f>
        <v>-</v>
      </c>
      <c r="CG285" s="136"/>
      <c r="CH285" s="84" t="b">
        <f>OR(CG285='Krav etter opplæringslova'!$B$27,CG285='Krav etter opplæringslova'!$B$30,CG285='Krav etter opplæringslova'!$B$31,CG285='Krav etter opplæringslova'!$B$34)</f>
        <v>0</v>
      </c>
      <c r="CI285" s="84" t="str">
        <f t="shared" si="257"/>
        <v>-</v>
      </c>
      <c r="CJ285" s="84">
        <f t="shared" si="258"/>
        <v>30</v>
      </c>
      <c r="CK285" s="78">
        <f t="shared" si="259"/>
        <v>30</v>
      </c>
      <c r="CL285" s="78" t="str">
        <f t="shared" si="260"/>
        <v>Ja, 30 studiepoeng</v>
      </c>
      <c r="CM285" s="84" t="str">
        <f t="shared" si="261"/>
        <v>Ja, 30 studiepoeng</v>
      </c>
      <c r="CN285" s="106" t="str">
        <f t="shared" si="262"/>
        <v>-</v>
      </c>
      <c r="CO285" s="44"/>
      <c r="CP285" s="45"/>
    </row>
    <row r="286" spans="1:94" s="51" customFormat="1" ht="28.5" x14ac:dyDescent="0.2">
      <c r="A286" s="49">
        <f>'Formell utdanning'!A286</f>
        <v>0</v>
      </c>
      <c r="B286" s="50">
        <f>'Formell utdanning'!B286</f>
        <v>0</v>
      </c>
      <c r="C286" s="94" t="str">
        <f t="shared" si="263"/>
        <v>-</v>
      </c>
      <c r="D286" s="95" t="str">
        <f t="shared" si="264"/>
        <v>-</v>
      </c>
      <c r="E286" s="133"/>
      <c r="F286" s="55" t="str">
        <f>CONCATENATE("Studiepoeng relevant for: ",'Undervisning i fag med krav'!E286)</f>
        <v xml:space="preserve">Studiepoeng relevant for: </v>
      </c>
      <c r="G286" s="82" t="str">
        <f>IF('Undervisning i fag med krav'!E286=0,"-",F286)</f>
        <v>-</v>
      </c>
      <c r="H286" s="136"/>
      <c r="I286" s="84" t="b">
        <f>OR(H286='Krav etter opplæringslova'!$B$27,H286='Krav etter opplæringslova'!$B$30,H286='Krav etter opplæringslova'!$B$31,H286='Krav etter opplæringslova'!$B$34)</f>
        <v>0</v>
      </c>
      <c r="J286" s="84" t="str">
        <f t="shared" si="265"/>
        <v>-</v>
      </c>
      <c r="K286" s="84">
        <f t="shared" si="266"/>
        <v>30</v>
      </c>
      <c r="L286" s="78">
        <f t="shared" si="267"/>
        <v>30</v>
      </c>
      <c r="M286" s="78" t="str">
        <f t="shared" si="220"/>
        <v>Ja, 30 studiepoeng</v>
      </c>
      <c r="N286" s="84" t="str">
        <f t="shared" si="268"/>
        <v>Ja, 30 studiepoeng</v>
      </c>
      <c r="O286" s="99" t="str">
        <f t="shared" si="269"/>
        <v>-</v>
      </c>
      <c r="P286" s="139"/>
      <c r="Q286" s="82" t="str">
        <f>CONCATENATE("Studiepoeng relevant for: ",'Undervisning i fag med krav'!P286)</f>
        <v xml:space="preserve">Studiepoeng relevant for: </v>
      </c>
      <c r="R286" s="82" t="str">
        <f>IF('Undervisning i fag med krav'!P286=0,"-",Q286)</f>
        <v>-</v>
      </c>
      <c r="S286" s="136"/>
      <c r="T286" s="84" t="b">
        <f>OR(S286='Krav etter opplæringslova'!$B$27,S286='Krav etter opplæringslova'!$B$30,S286='Krav etter opplæringslova'!$B$31,S286='Krav etter opplæringslova'!$B$34)</f>
        <v>0</v>
      </c>
      <c r="U286" s="84" t="str">
        <f t="shared" si="221"/>
        <v>-</v>
      </c>
      <c r="V286" s="84">
        <f t="shared" si="222"/>
        <v>30</v>
      </c>
      <c r="W286" s="78">
        <f t="shared" si="223"/>
        <v>30</v>
      </c>
      <c r="X286" s="78" t="str">
        <f t="shared" si="224"/>
        <v>Ja, 30 studiepoeng</v>
      </c>
      <c r="Y286" s="84" t="str">
        <f t="shared" si="225"/>
        <v>Ja, 30 studiepoeng</v>
      </c>
      <c r="Z286" s="99" t="str">
        <f t="shared" si="226"/>
        <v>-</v>
      </c>
      <c r="AA286" s="142"/>
      <c r="AB286" s="82" t="str">
        <f>CONCATENATE("Studiepoeng relevant for: ",'Undervisning i fag med krav'!AA286)</f>
        <v xml:space="preserve">Studiepoeng relevant for: </v>
      </c>
      <c r="AC286" s="82" t="str">
        <f>IF('Undervisning i fag med krav'!AA286=0,"-",AB286)</f>
        <v>-</v>
      </c>
      <c r="AD286" s="136"/>
      <c r="AE286" s="84" t="b">
        <f>OR(AD286='Krav etter opplæringslova'!$B$27,AD286='Krav etter opplæringslova'!$B$30,AD286='Krav etter opplæringslova'!$B$31,AD286='Krav etter opplæringslova'!$B$34)</f>
        <v>0</v>
      </c>
      <c r="AF286" s="84" t="str">
        <f t="shared" si="227"/>
        <v>-</v>
      </c>
      <c r="AG286" s="84">
        <f t="shared" si="228"/>
        <v>30</v>
      </c>
      <c r="AH286" s="78">
        <f t="shared" si="229"/>
        <v>30</v>
      </c>
      <c r="AI286" s="78" t="str">
        <f t="shared" si="230"/>
        <v>Ja, 30 studiepoeng</v>
      </c>
      <c r="AJ286" s="84" t="str">
        <f t="shared" si="231"/>
        <v>Ja, 30 studiepoeng</v>
      </c>
      <c r="AK286" s="99" t="str">
        <f t="shared" si="232"/>
        <v>-</v>
      </c>
      <c r="AL286" s="139"/>
      <c r="AM286" s="82" t="str">
        <f>CONCATENATE("Studiepoeng relevant for: ",'Undervisning i fag med krav'!AL286)</f>
        <v xml:space="preserve">Studiepoeng relevant for: </v>
      </c>
      <c r="AN286" s="82" t="str">
        <f>IF('Undervisning i fag med krav'!AL286=0,"-",AM286)</f>
        <v>-</v>
      </c>
      <c r="AO286" s="136"/>
      <c r="AP286" s="84" t="b">
        <f>OR(AO286='Krav etter opplæringslova'!$B$27,AO286='Krav etter opplæringslova'!$B$30,AO286='Krav etter opplæringslova'!$B$31,AO286='Krav etter opplæringslova'!$B$34)</f>
        <v>0</v>
      </c>
      <c r="AQ286" s="84" t="str">
        <f t="shared" si="233"/>
        <v>-</v>
      </c>
      <c r="AR286" s="84">
        <f t="shared" si="234"/>
        <v>30</v>
      </c>
      <c r="AS286" s="78">
        <f t="shared" si="235"/>
        <v>30</v>
      </c>
      <c r="AT286" s="78" t="str">
        <f t="shared" si="236"/>
        <v>Ja, 30 studiepoeng</v>
      </c>
      <c r="AU286" s="84" t="str">
        <f t="shared" si="237"/>
        <v>Ja, 30 studiepoeng</v>
      </c>
      <c r="AV286" s="99" t="str">
        <f t="shared" si="238"/>
        <v>-</v>
      </c>
      <c r="AW286" s="142"/>
      <c r="AX286" s="82" t="str">
        <f>CONCATENATE("Studiepoeng relevant for: ",'Undervisning i fag med krav'!AW286)</f>
        <v xml:space="preserve">Studiepoeng relevant for: </v>
      </c>
      <c r="AY286" s="82" t="str">
        <f>IF('Undervisning i fag med krav'!AW286=0,"-",AX286)</f>
        <v>-</v>
      </c>
      <c r="AZ286" s="136"/>
      <c r="BA286" s="84" t="b">
        <f>OR(AZ286='Krav etter opplæringslova'!$B$27,AZ286='Krav etter opplæringslova'!$B$30,AZ286='Krav etter opplæringslova'!$B$31,AZ286='Krav etter opplæringslova'!$B$34)</f>
        <v>0</v>
      </c>
      <c r="BB286" s="84" t="str">
        <f t="shared" si="239"/>
        <v>-</v>
      </c>
      <c r="BC286" s="84">
        <f t="shared" si="240"/>
        <v>30</v>
      </c>
      <c r="BD286" s="78">
        <f t="shared" si="241"/>
        <v>30</v>
      </c>
      <c r="BE286" s="78" t="str">
        <f t="shared" si="242"/>
        <v>Ja, 30 studiepoeng</v>
      </c>
      <c r="BF286" s="84" t="str">
        <f t="shared" si="243"/>
        <v>Ja, 30 studiepoeng</v>
      </c>
      <c r="BG286" s="99" t="str">
        <f t="shared" si="244"/>
        <v>-</v>
      </c>
      <c r="BH286" s="139"/>
      <c r="BI286" s="82" t="str">
        <f>CONCATENATE("Studiepoeng relevant for: ",'Undervisning i fag med krav'!BH286)</f>
        <v xml:space="preserve">Studiepoeng relevant for: </v>
      </c>
      <c r="BJ286" s="82" t="str">
        <f>IF('Undervisning i fag med krav'!BH286=0,"-",BI286)</f>
        <v>-</v>
      </c>
      <c r="BK286" s="136"/>
      <c r="BL286" s="84" t="b">
        <f>OR(BK286='Krav etter opplæringslova'!$B$27,BK286='Krav etter opplæringslova'!$B$30,BK286='Krav etter opplæringslova'!$B$31,BK286='Krav etter opplæringslova'!$B$34)</f>
        <v>0</v>
      </c>
      <c r="BM286" s="84" t="str">
        <f t="shared" si="245"/>
        <v>-</v>
      </c>
      <c r="BN286" s="84">
        <f t="shared" si="246"/>
        <v>30</v>
      </c>
      <c r="BO286" s="78">
        <f t="shared" si="247"/>
        <v>30</v>
      </c>
      <c r="BP286" s="78" t="str">
        <f t="shared" si="248"/>
        <v>Ja, 30 studiepoeng</v>
      </c>
      <c r="BQ286" s="84" t="str">
        <f t="shared" si="249"/>
        <v>Ja, 30 studiepoeng</v>
      </c>
      <c r="BR286" s="101" t="str">
        <f t="shared" si="250"/>
        <v>-</v>
      </c>
      <c r="BS286" s="142"/>
      <c r="BT286" s="82" t="str">
        <f>CONCATENATE("Studiepoeng relevant for: ",'Undervisning i fag med krav'!BS286)</f>
        <v xml:space="preserve">Studiepoeng relevant for: </v>
      </c>
      <c r="BU286" s="82" t="str">
        <f>IF('Undervisning i fag med krav'!BS286=0,"-",BT286)</f>
        <v>-</v>
      </c>
      <c r="BV286" s="136"/>
      <c r="BW286" s="84" t="b">
        <f>OR(BV286='Krav etter opplæringslova'!$B$27,BV286='Krav etter opplæringslova'!$B$30,BV286='Krav etter opplæringslova'!$B$31,BV286='Krav etter opplæringslova'!$B$34)</f>
        <v>0</v>
      </c>
      <c r="BX286" s="84" t="str">
        <f t="shared" si="251"/>
        <v>-</v>
      </c>
      <c r="BY286" s="84">
        <f t="shared" si="252"/>
        <v>30</v>
      </c>
      <c r="BZ286" s="78">
        <f t="shared" si="253"/>
        <v>30</v>
      </c>
      <c r="CA286" s="78" t="str">
        <f t="shared" si="254"/>
        <v>Ja, 30 studiepoeng</v>
      </c>
      <c r="CB286" s="84" t="str">
        <f t="shared" si="255"/>
        <v>Ja, 30 studiepoeng</v>
      </c>
      <c r="CC286" s="101" t="str">
        <f t="shared" si="256"/>
        <v>-</v>
      </c>
      <c r="CD286" s="142"/>
      <c r="CE286" s="82" t="str">
        <f>CONCATENATE("Studiepoeng relevant for: ",'Undervisning i fag med krav'!CD286)</f>
        <v xml:space="preserve">Studiepoeng relevant for: </v>
      </c>
      <c r="CF286" s="82" t="str">
        <f>IF('Undervisning i fag med krav'!CD286=0,"-",CE286)</f>
        <v>-</v>
      </c>
      <c r="CG286" s="136"/>
      <c r="CH286" s="84" t="b">
        <f>OR(CG286='Krav etter opplæringslova'!$B$27,CG286='Krav etter opplæringslova'!$B$30,CG286='Krav etter opplæringslova'!$B$31,CG286='Krav etter opplæringslova'!$B$34)</f>
        <v>0</v>
      </c>
      <c r="CI286" s="84" t="str">
        <f t="shared" si="257"/>
        <v>-</v>
      </c>
      <c r="CJ286" s="84">
        <f t="shared" si="258"/>
        <v>30</v>
      </c>
      <c r="CK286" s="78">
        <f t="shared" si="259"/>
        <v>30</v>
      </c>
      <c r="CL286" s="78" t="str">
        <f t="shared" si="260"/>
        <v>Ja, 30 studiepoeng</v>
      </c>
      <c r="CM286" s="84" t="str">
        <f t="shared" si="261"/>
        <v>Ja, 30 studiepoeng</v>
      </c>
      <c r="CN286" s="106" t="str">
        <f t="shared" si="262"/>
        <v>-</v>
      </c>
      <c r="CO286" s="44"/>
      <c r="CP286" s="45"/>
    </row>
    <row r="287" spans="1:94" s="51" customFormat="1" ht="28.5" x14ac:dyDescent="0.2">
      <c r="A287" s="49">
        <f>'Formell utdanning'!A287</f>
        <v>0</v>
      </c>
      <c r="B287" s="50">
        <f>'Formell utdanning'!B287</f>
        <v>0</v>
      </c>
      <c r="C287" s="94" t="str">
        <f t="shared" si="263"/>
        <v>-</v>
      </c>
      <c r="D287" s="95" t="str">
        <f t="shared" si="264"/>
        <v>-</v>
      </c>
      <c r="E287" s="133"/>
      <c r="F287" s="55" t="str">
        <f>CONCATENATE("Studiepoeng relevant for: ",'Undervisning i fag med krav'!E287)</f>
        <v xml:space="preserve">Studiepoeng relevant for: </v>
      </c>
      <c r="G287" s="82" t="str">
        <f>IF('Undervisning i fag med krav'!E287=0,"-",F287)</f>
        <v>-</v>
      </c>
      <c r="H287" s="136"/>
      <c r="I287" s="84" t="b">
        <f>OR(H287='Krav etter opplæringslova'!$B$27,H287='Krav etter opplæringslova'!$B$30,H287='Krav etter opplæringslova'!$B$31,H287='Krav etter opplæringslova'!$B$34)</f>
        <v>0</v>
      </c>
      <c r="J287" s="84" t="str">
        <f t="shared" si="265"/>
        <v>-</v>
      </c>
      <c r="K287" s="84">
        <f t="shared" si="266"/>
        <v>30</v>
      </c>
      <c r="L287" s="78">
        <f t="shared" si="267"/>
        <v>30</v>
      </c>
      <c r="M287" s="78" t="str">
        <f t="shared" si="220"/>
        <v>Ja, 30 studiepoeng</v>
      </c>
      <c r="N287" s="84" t="str">
        <f t="shared" si="268"/>
        <v>Ja, 30 studiepoeng</v>
      </c>
      <c r="O287" s="99" t="str">
        <f t="shared" si="269"/>
        <v>-</v>
      </c>
      <c r="P287" s="139"/>
      <c r="Q287" s="82" t="str">
        <f>CONCATENATE("Studiepoeng relevant for: ",'Undervisning i fag med krav'!P287)</f>
        <v xml:space="preserve">Studiepoeng relevant for: </v>
      </c>
      <c r="R287" s="82" t="str">
        <f>IF('Undervisning i fag med krav'!P287=0,"-",Q287)</f>
        <v>-</v>
      </c>
      <c r="S287" s="136"/>
      <c r="T287" s="84" t="b">
        <f>OR(S287='Krav etter opplæringslova'!$B$27,S287='Krav etter opplæringslova'!$B$30,S287='Krav etter opplæringslova'!$B$31,S287='Krav etter opplæringslova'!$B$34)</f>
        <v>0</v>
      </c>
      <c r="U287" s="84" t="str">
        <f t="shared" si="221"/>
        <v>-</v>
      </c>
      <c r="V287" s="84">
        <f t="shared" si="222"/>
        <v>30</v>
      </c>
      <c r="W287" s="78">
        <f t="shared" si="223"/>
        <v>30</v>
      </c>
      <c r="X287" s="78" t="str">
        <f t="shared" si="224"/>
        <v>Ja, 30 studiepoeng</v>
      </c>
      <c r="Y287" s="84" t="str">
        <f t="shared" si="225"/>
        <v>Ja, 30 studiepoeng</v>
      </c>
      <c r="Z287" s="99" t="str">
        <f t="shared" si="226"/>
        <v>-</v>
      </c>
      <c r="AA287" s="142"/>
      <c r="AB287" s="82" t="str">
        <f>CONCATENATE("Studiepoeng relevant for: ",'Undervisning i fag med krav'!AA287)</f>
        <v xml:space="preserve">Studiepoeng relevant for: </v>
      </c>
      <c r="AC287" s="82" t="str">
        <f>IF('Undervisning i fag med krav'!AA287=0,"-",AB287)</f>
        <v>-</v>
      </c>
      <c r="AD287" s="136"/>
      <c r="AE287" s="84" t="b">
        <f>OR(AD287='Krav etter opplæringslova'!$B$27,AD287='Krav etter opplæringslova'!$B$30,AD287='Krav etter opplæringslova'!$B$31,AD287='Krav etter opplæringslova'!$B$34)</f>
        <v>0</v>
      </c>
      <c r="AF287" s="84" t="str">
        <f t="shared" si="227"/>
        <v>-</v>
      </c>
      <c r="AG287" s="84">
        <f t="shared" si="228"/>
        <v>30</v>
      </c>
      <c r="AH287" s="78">
        <f t="shared" si="229"/>
        <v>30</v>
      </c>
      <c r="AI287" s="78" t="str">
        <f t="shared" si="230"/>
        <v>Ja, 30 studiepoeng</v>
      </c>
      <c r="AJ287" s="84" t="str">
        <f t="shared" si="231"/>
        <v>Ja, 30 studiepoeng</v>
      </c>
      <c r="AK287" s="99" t="str">
        <f t="shared" si="232"/>
        <v>-</v>
      </c>
      <c r="AL287" s="139"/>
      <c r="AM287" s="82" t="str">
        <f>CONCATENATE("Studiepoeng relevant for: ",'Undervisning i fag med krav'!AL287)</f>
        <v xml:space="preserve">Studiepoeng relevant for: </v>
      </c>
      <c r="AN287" s="82" t="str">
        <f>IF('Undervisning i fag med krav'!AL287=0,"-",AM287)</f>
        <v>-</v>
      </c>
      <c r="AO287" s="136"/>
      <c r="AP287" s="84" t="b">
        <f>OR(AO287='Krav etter opplæringslova'!$B$27,AO287='Krav etter opplæringslova'!$B$30,AO287='Krav etter opplæringslova'!$B$31,AO287='Krav etter opplæringslova'!$B$34)</f>
        <v>0</v>
      </c>
      <c r="AQ287" s="84" t="str">
        <f t="shared" si="233"/>
        <v>-</v>
      </c>
      <c r="AR287" s="84">
        <f t="shared" si="234"/>
        <v>30</v>
      </c>
      <c r="AS287" s="78">
        <f t="shared" si="235"/>
        <v>30</v>
      </c>
      <c r="AT287" s="78" t="str">
        <f t="shared" si="236"/>
        <v>Ja, 30 studiepoeng</v>
      </c>
      <c r="AU287" s="84" t="str">
        <f t="shared" si="237"/>
        <v>Ja, 30 studiepoeng</v>
      </c>
      <c r="AV287" s="99" t="str">
        <f t="shared" si="238"/>
        <v>-</v>
      </c>
      <c r="AW287" s="142"/>
      <c r="AX287" s="82" t="str">
        <f>CONCATENATE("Studiepoeng relevant for: ",'Undervisning i fag med krav'!AW287)</f>
        <v xml:space="preserve">Studiepoeng relevant for: </v>
      </c>
      <c r="AY287" s="82" t="str">
        <f>IF('Undervisning i fag med krav'!AW287=0,"-",AX287)</f>
        <v>-</v>
      </c>
      <c r="AZ287" s="136"/>
      <c r="BA287" s="84" t="b">
        <f>OR(AZ287='Krav etter opplæringslova'!$B$27,AZ287='Krav etter opplæringslova'!$B$30,AZ287='Krav etter opplæringslova'!$B$31,AZ287='Krav etter opplæringslova'!$B$34)</f>
        <v>0</v>
      </c>
      <c r="BB287" s="84" t="str">
        <f t="shared" si="239"/>
        <v>-</v>
      </c>
      <c r="BC287" s="84">
        <f t="shared" si="240"/>
        <v>30</v>
      </c>
      <c r="BD287" s="78">
        <f t="shared" si="241"/>
        <v>30</v>
      </c>
      <c r="BE287" s="78" t="str">
        <f t="shared" si="242"/>
        <v>Ja, 30 studiepoeng</v>
      </c>
      <c r="BF287" s="84" t="str">
        <f t="shared" si="243"/>
        <v>Ja, 30 studiepoeng</v>
      </c>
      <c r="BG287" s="99" t="str">
        <f t="shared" si="244"/>
        <v>-</v>
      </c>
      <c r="BH287" s="139"/>
      <c r="BI287" s="82" t="str">
        <f>CONCATENATE("Studiepoeng relevant for: ",'Undervisning i fag med krav'!BH287)</f>
        <v xml:space="preserve">Studiepoeng relevant for: </v>
      </c>
      <c r="BJ287" s="82" t="str">
        <f>IF('Undervisning i fag med krav'!BH287=0,"-",BI287)</f>
        <v>-</v>
      </c>
      <c r="BK287" s="136"/>
      <c r="BL287" s="84" t="b">
        <f>OR(BK287='Krav etter opplæringslova'!$B$27,BK287='Krav etter opplæringslova'!$B$30,BK287='Krav etter opplæringslova'!$B$31,BK287='Krav etter opplæringslova'!$B$34)</f>
        <v>0</v>
      </c>
      <c r="BM287" s="84" t="str">
        <f t="shared" si="245"/>
        <v>-</v>
      </c>
      <c r="BN287" s="84">
        <f t="shared" si="246"/>
        <v>30</v>
      </c>
      <c r="BO287" s="78">
        <f t="shared" si="247"/>
        <v>30</v>
      </c>
      <c r="BP287" s="78" t="str">
        <f t="shared" si="248"/>
        <v>Ja, 30 studiepoeng</v>
      </c>
      <c r="BQ287" s="84" t="str">
        <f t="shared" si="249"/>
        <v>Ja, 30 studiepoeng</v>
      </c>
      <c r="BR287" s="101" t="str">
        <f t="shared" si="250"/>
        <v>-</v>
      </c>
      <c r="BS287" s="142"/>
      <c r="BT287" s="82" t="str">
        <f>CONCATENATE("Studiepoeng relevant for: ",'Undervisning i fag med krav'!BS287)</f>
        <v xml:space="preserve">Studiepoeng relevant for: </v>
      </c>
      <c r="BU287" s="82" t="str">
        <f>IF('Undervisning i fag med krav'!BS287=0,"-",BT287)</f>
        <v>-</v>
      </c>
      <c r="BV287" s="136"/>
      <c r="BW287" s="84" t="b">
        <f>OR(BV287='Krav etter opplæringslova'!$B$27,BV287='Krav etter opplæringslova'!$B$30,BV287='Krav etter opplæringslova'!$B$31,BV287='Krav etter opplæringslova'!$B$34)</f>
        <v>0</v>
      </c>
      <c r="BX287" s="84" t="str">
        <f t="shared" si="251"/>
        <v>-</v>
      </c>
      <c r="BY287" s="84">
        <f t="shared" si="252"/>
        <v>30</v>
      </c>
      <c r="BZ287" s="78">
        <f t="shared" si="253"/>
        <v>30</v>
      </c>
      <c r="CA287" s="78" t="str">
        <f t="shared" si="254"/>
        <v>Ja, 30 studiepoeng</v>
      </c>
      <c r="CB287" s="84" t="str">
        <f t="shared" si="255"/>
        <v>Ja, 30 studiepoeng</v>
      </c>
      <c r="CC287" s="101" t="str">
        <f t="shared" si="256"/>
        <v>-</v>
      </c>
      <c r="CD287" s="142"/>
      <c r="CE287" s="82" t="str">
        <f>CONCATENATE("Studiepoeng relevant for: ",'Undervisning i fag med krav'!CD287)</f>
        <v xml:space="preserve">Studiepoeng relevant for: </v>
      </c>
      <c r="CF287" s="82" t="str">
        <f>IF('Undervisning i fag med krav'!CD287=0,"-",CE287)</f>
        <v>-</v>
      </c>
      <c r="CG287" s="136"/>
      <c r="CH287" s="84" t="b">
        <f>OR(CG287='Krav etter opplæringslova'!$B$27,CG287='Krav etter opplæringslova'!$B$30,CG287='Krav etter opplæringslova'!$B$31,CG287='Krav etter opplæringslova'!$B$34)</f>
        <v>0</v>
      </c>
      <c r="CI287" s="84" t="str">
        <f t="shared" si="257"/>
        <v>-</v>
      </c>
      <c r="CJ287" s="84">
        <f t="shared" si="258"/>
        <v>30</v>
      </c>
      <c r="CK287" s="78">
        <f t="shared" si="259"/>
        <v>30</v>
      </c>
      <c r="CL287" s="78" t="str">
        <f t="shared" si="260"/>
        <v>Ja, 30 studiepoeng</v>
      </c>
      <c r="CM287" s="84" t="str">
        <f t="shared" si="261"/>
        <v>Ja, 30 studiepoeng</v>
      </c>
      <c r="CN287" s="106" t="str">
        <f t="shared" si="262"/>
        <v>-</v>
      </c>
      <c r="CO287" s="44"/>
      <c r="CP287" s="45"/>
    </row>
    <row r="288" spans="1:94" s="51" customFormat="1" ht="28.5" x14ac:dyDescent="0.2">
      <c r="A288" s="49">
        <f>'Formell utdanning'!A288</f>
        <v>0</v>
      </c>
      <c r="B288" s="50">
        <f>'Formell utdanning'!B288</f>
        <v>0</v>
      </c>
      <c r="C288" s="94" t="str">
        <f t="shared" si="263"/>
        <v>-</v>
      </c>
      <c r="D288" s="95" t="str">
        <f t="shared" si="264"/>
        <v>-</v>
      </c>
      <c r="E288" s="133"/>
      <c r="F288" s="55" t="str">
        <f>CONCATENATE("Studiepoeng relevant for: ",'Undervisning i fag med krav'!E288)</f>
        <v xml:space="preserve">Studiepoeng relevant for: </v>
      </c>
      <c r="G288" s="82" t="str">
        <f>IF('Undervisning i fag med krav'!E288=0,"-",F288)</f>
        <v>-</v>
      </c>
      <c r="H288" s="136"/>
      <c r="I288" s="84" t="b">
        <f>OR(H288='Krav etter opplæringslova'!$B$27,H288='Krav etter opplæringslova'!$B$30,H288='Krav etter opplæringslova'!$B$31,H288='Krav etter opplæringslova'!$B$34)</f>
        <v>0</v>
      </c>
      <c r="J288" s="84" t="str">
        <f t="shared" si="265"/>
        <v>-</v>
      </c>
      <c r="K288" s="84">
        <f t="shared" si="266"/>
        <v>30</v>
      </c>
      <c r="L288" s="78">
        <f t="shared" si="267"/>
        <v>30</v>
      </c>
      <c r="M288" s="78" t="str">
        <f t="shared" si="220"/>
        <v>Ja, 30 studiepoeng</v>
      </c>
      <c r="N288" s="84" t="str">
        <f t="shared" si="268"/>
        <v>Ja, 30 studiepoeng</v>
      </c>
      <c r="O288" s="99" t="str">
        <f t="shared" si="269"/>
        <v>-</v>
      </c>
      <c r="P288" s="139"/>
      <c r="Q288" s="82" t="str">
        <f>CONCATENATE("Studiepoeng relevant for: ",'Undervisning i fag med krav'!P288)</f>
        <v xml:space="preserve">Studiepoeng relevant for: </v>
      </c>
      <c r="R288" s="82" t="str">
        <f>IF('Undervisning i fag med krav'!P288=0,"-",Q288)</f>
        <v>-</v>
      </c>
      <c r="S288" s="136"/>
      <c r="T288" s="84" t="b">
        <f>OR(S288='Krav etter opplæringslova'!$B$27,S288='Krav etter opplæringslova'!$B$30,S288='Krav etter opplæringslova'!$B$31,S288='Krav etter opplæringslova'!$B$34)</f>
        <v>0</v>
      </c>
      <c r="U288" s="84" t="str">
        <f t="shared" si="221"/>
        <v>-</v>
      </c>
      <c r="V288" s="84">
        <f t="shared" si="222"/>
        <v>30</v>
      </c>
      <c r="W288" s="78">
        <f t="shared" si="223"/>
        <v>30</v>
      </c>
      <c r="X288" s="78" t="str">
        <f t="shared" si="224"/>
        <v>Ja, 30 studiepoeng</v>
      </c>
      <c r="Y288" s="84" t="str">
        <f t="shared" si="225"/>
        <v>Ja, 30 studiepoeng</v>
      </c>
      <c r="Z288" s="99" t="str">
        <f t="shared" si="226"/>
        <v>-</v>
      </c>
      <c r="AA288" s="142"/>
      <c r="AB288" s="82" t="str">
        <f>CONCATENATE("Studiepoeng relevant for: ",'Undervisning i fag med krav'!AA288)</f>
        <v xml:space="preserve">Studiepoeng relevant for: </v>
      </c>
      <c r="AC288" s="82" t="str">
        <f>IF('Undervisning i fag med krav'!AA288=0,"-",AB288)</f>
        <v>-</v>
      </c>
      <c r="AD288" s="136"/>
      <c r="AE288" s="84" t="b">
        <f>OR(AD288='Krav etter opplæringslova'!$B$27,AD288='Krav etter opplæringslova'!$B$30,AD288='Krav etter opplæringslova'!$B$31,AD288='Krav etter opplæringslova'!$B$34)</f>
        <v>0</v>
      </c>
      <c r="AF288" s="84" t="str">
        <f t="shared" si="227"/>
        <v>-</v>
      </c>
      <c r="AG288" s="84">
        <f t="shared" si="228"/>
        <v>30</v>
      </c>
      <c r="AH288" s="78">
        <f t="shared" si="229"/>
        <v>30</v>
      </c>
      <c r="AI288" s="78" t="str">
        <f t="shared" si="230"/>
        <v>Ja, 30 studiepoeng</v>
      </c>
      <c r="AJ288" s="84" t="str">
        <f t="shared" si="231"/>
        <v>Ja, 30 studiepoeng</v>
      </c>
      <c r="AK288" s="99" t="str">
        <f t="shared" si="232"/>
        <v>-</v>
      </c>
      <c r="AL288" s="139"/>
      <c r="AM288" s="82" t="str">
        <f>CONCATENATE("Studiepoeng relevant for: ",'Undervisning i fag med krav'!AL288)</f>
        <v xml:space="preserve">Studiepoeng relevant for: </v>
      </c>
      <c r="AN288" s="82" t="str">
        <f>IF('Undervisning i fag med krav'!AL288=0,"-",AM288)</f>
        <v>-</v>
      </c>
      <c r="AO288" s="136"/>
      <c r="AP288" s="84" t="b">
        <f>OR(AO288='Krav etter opplæringslova'!$B$27,AO288='Krav etter opplæringslova'!$B$30,AO288='Krav etter opplæringslova'!$B$31,AO288='Krav etter opplæringslova'!$B$34)</f>
        <v>0</v>
      </c>
      <c r="AQ288" s="84" t="str">
        <f t="shared" si="233"/>
        <v>-</v>
      </c>
      <c r="AR288" s="84">
        <f t="shared" si="234"/>
        <v>30</v>
      </c>
      <c r="AS288" s="78">
        <f t="shared" si="235"/>
        <v>30</v>
      </c>
      <c r="AT288" s="78" t="str">
        <f t="shared" si="236"/>
        <v>Ja, 30 studiepoeng</v>
      </c>
      <c r="AU288" s="84" t="str">
        <f t="shared" si="237"/>
        <v>Ja, 30 studiepoeng</v>
      </c>
      <c r="AV288" s="99" t="str">
        <f t="shared" si="238"/>
        <v>-</v>
      </c>
      <c r="AW288" s="142"/>
      <c r="AX288" s="82" t="str">
        <f>CONCATENATE("Studiepoeng relevant for: ",'Undervisning i fag med krav'!AW288)</f>
        <v xml:space="preserve">Studiepoeng relevant for: </v>
      </c>
      <c r="AY288" s="82" t="str">
        <f>IF('Undervisning i fag med krav'!AW288=0,"-",AX288)</f>
        <v>-</v>
      </c>
      <c r="AZ288" s="136"/>
      <c r="BA288" s="84" t="b">
        <f>OR(AZ288='Krav etter opplæringslova'!$B$27,AZ288='Krav etter opplæringslova'!$B$30,AZ288='Krav etter opplæringslova'!$B$31,AZ288='Krav etter opplæringslova'!$B$34)</f>
        <v>0</v>
      </c>
      <c r="BB288" s="84" t="str">
        <f t="shared" si="239"/>
        <v>-</v>
      </c>
      <c r="BC288" s="84">
        <f t="shared" si="240"/>
        <v>30</v>
      </c>
      <c r="BD288" s="78">
        <f t="shared" si="241"/>
        <v>30</v>
      </c>
      <c r="BE288" s="78" t="str">
        <f t="shared" si="242"/>
        <v>Ja, 30 studiepoeng</v>
      </c>
      <c r="BF288" s="84" t="str">
        <f t="shared" si="243"/>
        <v>Ja, 30 studiepoeng</v>
      </c>
      <c r="BG288" s="99" t="str">
        <f t="shared" si="244"/>
        <v>-</v>
      </c>
      <c r="BH288" s="139"/>
      <c r="BI288" s="82" t="str">
        <f>CONCATENATE("Studiepoeng relevant for: ",'Undervisning i fag med krav'!BH288)</f>
        <v xml:space="preserve">Studiepoeng relevant for: </v>
      </c>
      <c r="BJ288" s="82" t="str">
        <f>IF('Undervisning i fag med krav'!BH288=0,"-",BI288)</f>
        <v>-</v>
      </c>
      <c r="BK288" s="136"/>
      <c r="BL288" s="84" t="b">
        <f>OR(BK288='Krav etter opplæringslova'!$B$27,BK288='Krav etter opplæringslova'!$B$30,BK288='Krav etter opplæringslova'!$B$31,BK288='Krav etter opplæringslova'!$B$34)</f>
        <v>0</v>
      </c>
      <c r="BM288" s="84" t="str">
        <f t="shared" si="245"/>
        <v>-</v>
      </c>
      <c r="BN288" s="84">
        <f t="shared" si="246"/>
        <v>30</v>
      </c>
      <c r="BO288" s="78">
        <f t="shared" si="247"/>
        <v>30</v>
      </c>
      <c r="BP288" s="78" t="str">
        <f t="shared" si="248"/>
        <v>Ja, 30 studiepoeng</v>
      </c>
      <c r="BQ288" s="84" t="str">
        <f t="shared" si="249"/>
        <v>Ja, 30 studiepoeng</v>
      </c>
      <c r="BR288" s="101" t="str">
        <f t="shared" si="250"/>
        <v>-</v>
      </c>
      <c r="BS288" s="142"/>
      <c r="BT288" s="82" t="str">
        <f>CONCATENATE("Studiepoeng relevant for: ",'Undervisning i fag med krav'!BS288)</f>
        <v xml:space="preserve">Studiepoeng relevant for: </v>
      </c>
      <c r="BU288" s="82" t="str">
        <f>IF('Undervisning i fag med krav'!BS288=0,"-",BT288)</f>
        <v>-</v>
      </c>
      <c r="BV288" s="136"/>
      <c r="BW288" s="84" t="b">
        <f>OR(BV288='Krav etter opplæringslova'!$B$27,BV288='Krav etter opplæringslova'!$B$30,BV288='Krav etter opplæringslova'!$B$31,BV288='Krav etter opplæringslova'!$B$34)</f>
        <v>0</v>
      </c>
      <c r="BX288" s="84" t="str">
        <f t="shared" si="251"/>
        <v>-</v>
      </c>
      <c r="BY288" s="84">
        <f t="shared" si="252"/>
        <v>30</v>
      </c>
      <c r="BZ288" s="78">
        <f t="shared" si="253"/>
        <v>30</v>
      </c>
      <c r="CA288" s="78" t="str">
        <f t="shared" si="254"/>
        <v>Ja, 30 studiepoeng</v>
      </c>
      <c r="CB288" s="84" t="str">
        <f t="shared" si="255"/>
        <v>Ja, 30 studiepoeng</v>
      </c>
      <c r="CC288" s="101" t="str">
        <f t="shared" si="256"/>
        <v>-</v>
      </c>
      <c r="CD288" s="142"/>
      <c r="CE288" s="82" t="str">
        <f>CONCATENATE("Studiepoeng relevant for: ",'Undervisning i fag med krav'!CD288)</f>
        <v xml:space="preserve">Studiepoeng relevant for: </v>
      </c>
      <c r="CF288" s="82" t="str">
        <f>IF('Undervisning i fag med krav'!CD288=0,"-",CE288)</f>
        <v>-</v>
      </c>
      <c r="CG288" s="136"/>
      <c r="CH288" s="84" t="b">
        <f>OR(CG288='Krav etter opplæringslova'!$B$27,CG288='Krav etter opplæringslova'!$B$30,CG288='Krav etter opplæringslova'!$B$31,CG288='Krav etter opplæringslova'!$B$34)</f>
        <v>0</v>
      </c>
      <c r="CI288" s="84" t="str">
        <f t="shared" si="257"/>
        <v>-</v>
      </c>
      <c r="CJ288" s="84">
        <f t="shared" si="258"/>
        <v>30</v>
      </c>
      <c r="CK288" s="78">
        <f t="shared" si="259"/>
        <v>30</v>
      </c>
      <c r="CL288" s="78" t="str">
        <f t="shared" si="260"/>
        <v>Ja, 30 studiepoeng</v>
      </c>
      <c r="CM288" s="84" t="str">
        <f t="shared" si="261"/>
        <v>Ja, 30 studiepoeng</v>
      </c>
      <c r="CN288" s="106" t="str">
        <f t="shared" si="262"/>
        <v>-</v>
      </c>
      <c r="CO288" s="44"/>
      <c r="CP288" s="45"/>
    </row>
    <row r="289" spans="1:94" s="51" customFormat="1" ht="28.5" x14ac:dyDescent="0.2">
      <c r="A289" s="49">
        <f>'Formell utdanning'!A289</f>
        <v>0</v>
      </c>
      <c r="B289" s="50">
        <f>'Formell utdanning'!B289</f>
        <v>0</v>
      </c>
      <c r="C289" s="94" t="str">
        <f t="shared" si="263"/>
        <v>-</v>
      </c>
      <c r="D289" s="95" t="str">
        <f t="shared" si="264"/>
        <v>-</v>
      </c>
      <c r="E289" s="133"/>
      <c r="F289" s="55" t="str">
        <f>CONCATENATE("Studiepoeng relevant for: ",'Undervisning i fag med krav'!E289)</f>
        <v xml:space="preserve">Studiepoeng relevant for: </v>
      </c>
      <c r="G289" s="82" t="str">
        <f>IF('Undervisning i fag med krav'!E289=0,"-",F289)</f>
        <v>-</v>
      </c>
      <c r="H289" s="136"/>
      <c r="I289" s="84" t="b">
        <f>OR(H289='Krav etter opplæringslova'!$B$27,H289='Krav etter opplæringslova'!$B$30,H289='Krav etter opplæringslova'!$B$31,H289='Krav etter opplæringslova'!$B$34)</f>
        <v>0</v>
      </c>
      <c r="J289" s="84" t="str">
        <f t="shared" si="265"/>
        <v>-</v>
      </c>
      <c r="K289" s="84">
        <f t="shared" si="266"/>
        <v>30</v>
      </c>
      <c r="L289" s="78">
        <f t="shared" si="267"/>
        <v>30</v>
      </c>
      <c r="M289" s="78" t="str">
        <f t="shared" si="220"/>
        <v>Ja, 30 studiepoeng</v>
      </c>
      <c r="N289" s="84" t="str">
        <f t="shared" si="268"/>
        <v>Ja, 30 studiepoeng</v>
      </c>
      <c r="O289" s="99" t="str">
        <f t="shared" si="269"/>
        <v>-</v>
      </c>
      <c r="P289" s="139"/>
      <c r="Q289" s="82" t="str">
        <f>CONCATENATE("Studiepoeng relevant for: ",'Undervisning i fag med krav'!P289)</f>
        <v xml:space="preserve">Studiepoeng relevant for: </v>
      </c>
      <c r="R289" s="82" t="str">
        <f>IF('Undervisning i fag med krav'!P289=0,"-",Q289)</f>
        <v>-</v>
      </c>
      <c r="S289" s="136"/>
      <c r="T289" s="84" t="b">
        <f>OR(S289='Krav etter opplæringslova'!$B$27,S289='Krav etter opplæringslova'!$B$30,S289='Krav etter opplæringslova'!$B$31,S289='Krav etter opplæringslova'!$B$34)</f>
        <v>0</v>
      </c>
      <c r="U289" s="84" t="str">
        <f t="shared" si="221"/>
        <v>-</v>
      </c>
      <c r="V289" s="84">
        <f t="shared" si="222"/>
        <v>30</v>
      </c>
      <c r="W289" s="78">
        <f t="shared" si="223"/>
        <v>30</v>
      </c>
      <c r="X289" s="78" t="str">
        <f t="shared" si="224"/>
        <v>Ja, 30 studiepoeng</v>
      </c>
      <c r="Y289" s="84" t="str">
        <f t="shared" si="225"/>
        <v>Ja, 30 studiepoeng</v>
      </c>
      <c r="Z289" s="99" t="str">
        <f t="shared" si="226"/>
        <v>-</v>
      </c>
      <c r="AA289" s="142"/>
      <c r="AB289" s="82" t="str">
        <f>CONCATENATE("Studiepoeng relevant for: ",'Undervisning i fag med krav'!AA289)</f>
        <v xml:space="preserve">Studiepoeng relevant for: </v>
      </c>
      <c r="AC289" s="82" t="str">
        <f>IF('Undervisning i fag med krav'!AA289=0,"-",AB289)</f>
        <v>-</v>
      </c>
      <c r="AD289" s="136"/>
      <c r="AE289" s="84" t="b">
        <f>OR(AD289='Krav etter opplæringslova'!$B$27,AD289='Krav etter opplæringslova'!$B$30,AD289='Krav etter opplæringslova'!$B$31,AD289='Krav etter opplæringslova'!$B$34)</f>
        <v>0</v>
      </c>
      <c r="AF289" s="84" t="str">
        <f t="shared" si="227"/>
        <v>-</v>
      </c>
      <c r="AG289" s="84">
        <f t="shared" si="228"/>
        <v>30</v>
      </c>
      <c r="AH289" s="78">
        <f t="shared" si="229"/>
        <v>30</v>
      </c>
      <c r="AI289" s="78" t="str">
        <f t="shared" si="230"/>
        <v>Ja, 30 studiepoeng</v>
      </c>
      <c r="AJ289" s="84" t="str">
        <f t="shared" si="231"/>
        <v>Ja, 30 studiepoeng</v>
      </c>
      <c r="AK289" s="99" t="str">
        <f t="shared" si="232"/>
        <v>-</v>
      </c>
      <c r="AL289" s="139"/>
      <c r="AM289" s="82" t="str">
        <f>CONCATENATE("Studiepoeng relevant for: ",'Undervisning i fag med krav'!AL289)</f>
        <v xml:space="preserve">Studiepoeng relevant for: </v>
      </c>
      <c r="AN289" s="82" t="str">
        <f>IF('Undervisning i fag med krav'!AL289=0,"-",AM289)</f>
        <v>-</v>
      </c>
      <c r="AO289" s="136"/>
      <c r="AP289" s="84" t="b">
        <f>OR(AO289='Krav etter opplæringslova'!$B$27,AO289='Krav etter opplæringslova'!$B$30,AO289='Krav etter opplæringslova'!$B$31,AO289='Krav etter opplæringslova'!$B$34)</f>
        <v>0</v>
      </c>
      <c r="AQ289" s="84" t="str">
        <f t="shared" si="233"/>
        <v>-</v>
      </c>
      <c r="AR289" s="84">
        <f t="shared" si="234"/>
        <v>30</v>
      </c>
      <c r="AS289" s="78">
        <f t="shared" si="235"/>
        <v>30</v>
      </c>
      <c r="AT289" s="78" t="str">
        <f t="shared" si="236"/>
        <v>Ja, 30 studiepoeng</v>
      </c>
      <c r="AU289" s="84" t="str">
        <f t="shared" si="237"/>
        <v>Ja, 30 studiepoeng</v>
      </c>
      <c r="AV289" s="99" t="str">
        <f t="shared" si="238"/>
        <v>-</v>
      </c>
      <c r="AW289" s="142"/>
      <c r="AX289" s="82" t="str">
        <f>CONCATENATE("Studiepoeng relevant for: ",'Undervisning i fag med krav'!AW289)</f>
        <v xml:space="preserve">Studiepoeng relevant for: </v>
      </c>
      <c r="AY289" s="82" t="str">
        <f>IF('Undervisning i fag med krav'!AW289=0,"-",AX289)</f>
        <v>-</v>
      </c>
      <c r="AZ289" s="136"/>
      <c r="BA289" s="84" t="b">
        <f>OR(AZ289='Krav etter opplæringslova'!$B$27,AZ289='Krav etter opplæringslova'!$B$30,AZ289='Krav etter opplæringslova'!$B$31,AZ289='Krav etter opplæringslova'!$B$34)</f>
        <v>0</v>
      </c>
      <c r="BB289" s="84" t="str">
        <f t="shared" si="239"/>
        <v>-</v>
      </c>
      <c r="BC289" s="84">
        <f t="shared" si="240"/>
        <v>30</v>
      </c>
      <c r="BD289" s="78">
        <f t="shared" si="241"/>
        <v>30</v>
      </c>
      <c r="BE289" s="78" t="str">
        <f t="shared" si="242"/>
        <v>Ja, 30 studiepoeng</v>
      </c>
      <c r="BF289" s="84" t="str">
        <f t="shared" si="243"/>
        <v>Ja, 30 studiepoeng</v>
      </c>
      <c r="BG289" s="99" t="str">
        <f t="shared" si="244"/>
        <v>-</v>
      </c>
      <c r="BH289" s="139"/>
      <c r="BI289" s="82" t="str">
        <f>CONCATENATE("Studiepoeng relevant for: ",'Undervisning i fag med krav'!BH289)</f>
        <v xml:space="preserve">Studiepoeng relevant for: </v>
      </c>
      <c r="BJ289" s="82" t="str">
        <f>IF('Undervisning i fag med krav'!BH289=0,"-",BI289)</f>
        <v>-</v>
      </c>
      <c r="BK289" s="136"/>
      <c r="BL289" s="84" t="b">
        <f>OR(BK289='Krav etter opplæringslova'!$B$27,BK289='Krav etter opplæringslova'!$B$30,BK289='Krav etter opplæringslova'!$B$31,BK289='Krav etter opplæringslova'!$B$34)</f>
        <v>0</v>
      </c>
      <c r="BM289" s="84" t="str">
        <f t="shared" si="245"/>
        <v>-</v>
      </c>
      <c r="BN289" s="84">
        <f t="shared" si="246"/>
        <v>30</v>
      </c>
      <c r="BO289" s="78">
        <f t="shared" si="247"/>
        <v>30</v>
      </c>
      <c r="BP289" s="78" t="str">
        <f t="shared" si="248"/>
        <v>Ja, 30 studiepoeng</v>
      </c>
      <c r="BQ289" s="84" t="str">
        <f t="shared" si="249"/>
        <v>Ja, 30 studiepoeng</v>
      </c>
      <c r="BR289" s="101" t="str">
        <f t="shared" si="250"/>
        <v>-</v>
      </c>
      <c r="BS289" s="142"/>
      <c r="BT289" s="82" t="str">
        <f>CONCATENATE("Studiepoeng relevant for: ",'Undervisning i fag med krav'!BS289)</f>
        <v xml:space="preserve">Studiepoeng relevant for: </v>
      </c>
      <c r="BU289" s="82" t="str">
        <f>IF('Undervisning i fag med krav'!BS289=0,"-",BT289)</f>
        <v>-</v>
      </c>
      <c r="BV289" s="136"/>
      <c r="BW289" s="84" t="b">
        <f>OR(BV289='Krav etter opplæringslova'!$B$27,BV289='Krav etter opplæringslova'!$B$30,BV289='Krav etter opplæringslova'!$B$31,BV289='Krav etter opplæringslova'!$B$34)</f>
        <v>0</v>
      </c>
      <c r="BX289" s="84" t="str">
        <f t="shared" si="251"/>
        <v>-</v>
      </c>
      <c r="BY289" s="84">
        <f t="shared" si="252"/>
        <v>30</v>
      </c>
      <c r="BZ289" s="78">
        <f t="shared" si="253"/>
        <v>30</v>
      </c>
      <c r="CA289" s="78" t="str">
        <f t="shared" si="254"/>
        <v>Ja, 30 studiepoeng</v>
      </c>
      <c r="CB289" s="84" t="str">
        <f t="shared" si="255"/>
        <v>Ja, 30 studiepoeng</v>
      </c>
      <c r="CC289" s="101" t="str">
        <f t="shared" si="256"/>
        <v>-</v>
      </c>
      <c r="CD289" s="142"/>
      <c r="CE289" s="82" t="str">
        <f>CONCATENATE("Studiepoeng relevant for: ",'Undervisning i fag med krav'!CD289)</f>
        <v xml:space="preserve">Studiepoeng relevant for: </v>
      </c>
      <c r="CF289" s="82" t="str">
        <f>IF('Undervisning i fag med krav'!CD289=0,"-",CE289)</f>
        <v>-</v>
      </c>
      <c r="CG289" s="136"/>
      <c r="CH289" s="84" t="b">
        <f>OR(CG289='Krav etter opplæringslova'!$B$27,CG289='Krav etter opplæringslova'!$B$30,CG289='Krav etter opplæringslova'!$B$31,CG289='Krav etter opplæringslova'!$B$34)</f>
        <v>0</v>
      </c>
      <c r="CI289" s="84" t="str">
        <f t="shared" si="257"/>
        <v>-</v>
      </c>
      <c r="CJ289" s="84">
        <f t="shared" si="258"/>
        <v>30</v>
      </c>
      <c r="CK289" s="78">
        <f t="shared" si="259"/>
        <v>30</v>
      </c>
      <c r="CL289" s="78" t="str">
        <f t="shared" si="260"/>
        <v>Ja, 30 studiepoeng</v>
      </c>
      <c r="CM289" s="84" t="str">
        <f t="shared" si="261"/>
        <v>Ja, 30 studiepoeng</v>
      </c>
      <c r="CN289" s="106" t="str">
        <f t="shared" si="262"/>
        <v>-</v>
      </c>
      <c r="CO289" s="44"/>
      <c r="CP289" s="45"/>
    </row>
    <row r="290" spans="1:94" s="51" customFormat="1" ht="28.5" x14ac:dyDescent="0.2">
      <c r="A290" s="49">
        <f>'Formell utdanning'!A290</f>
        <v>0</v>
      </c>
      <c r="B290" s="50">
        <f>'Formell utdanning'!B290</f>
        <v>0</v>
      </c>
      <c r="C290" s="94" t="str">
        <f t="shared" si="263"/>
        <v>-</v>
      </c>
      <c r="D290" s="95" t="str">
        <f t="shared" si="264"/>
        <v>-</v>
      </c>
      <c r="E290" s="133"/>
      <c r="F290" s="55" t="str">
        <f>CONCATENATE("Studiepoeng relevant for: ",'Undervisning i fag med krav'!E290)</f>
        <v xml:space="preserve">Studiepoeng relevant for: </v>
      </c>
      <c r="G290" s="82" t="str">
        <f>IF('Undervisning i fag med krav'!E290=0,"-",F290)</f>
        <v>-</v>
      </c>
      <c r="H290" s="136"/>
      <c r="I290" s="84" t="b">
        <f>OR(H290='Krav etter opplæringslova'!$B$27,H290='Krav etter opplæringslova'!$B$30,H290='Krav etter opplæringslova'!$B$31,H290='Krav etter opplæringslova'!$B$34)</f>
        <v>0</v>
      </c>
      <c r="J290" s="84" t="str">
        <f t="shared" si="265"/>
        <v>-</v>
      </c>
      <c r="K290" s="84">
        <f t="shared" si="266"/>
        <v>30</v>
      </c>
      <c r="L290" s="78">
        <f t="shared" si="267"/>
        <v>30</v>
      </c>
      <c r="M290" s="78" t="str">
        <f t="shared" si="220"/>
        <v>Ja, 30 studiepoeng</v>
      </c>
      <c r="N290" s="84" t="str">
        <f t="shared" si="268"/>
        <v>Ja, 30 studiepoeng</v>
      </c>
      <c r="O290" s="99" t="str">
        <f t="shared" si="269"/>
        <v>-</v>
      </c>
      <c r="P290" s="139"/>
      <c r="Q290" s="82" t="str">
        <f>CONCATENATE("Studiepoeng relevant for: ",'Undervisning i fag med krav'!P290)</f>
        <v xml:space="preserve">Studiepoeng relevant for: </v>
      </c>
      <c r="R290" s="82" t="str">
        <f>IF('Undervisning i fag med krav'!P290=0,"-",Q290)</f>
        <v>-</v>
      </c>
      <c r="S290" s="136"/>
      <c r="T290" s="84" t="b">
        <f>OR(S290='Krav etter opplæringslova'!$B$27,S290='Krav etter opplæringslova'!$B$30,S290='Krav etter opplæringslova'!$B$31,S290='Krav etter opplæringslova'!$B$34)</f>
        <v>0</v>
      </c>
      <c r="U290" s="84" t="str">
        <f t="shared" si="221"/>
        <v>-</v>
      </c>
      <c r="V290" s="84">
        <f t="shared" si="222"/>
        <v>30</v>
      </c>
      <c r="W290" s="78">
        <f t="shared" si="223"/>
        <v>30</v>
      </c>
      <c r="X290" s="78" t="str">
        <f t="shared" si="224"/>
        <v>Ja, 30 studiepoeng</v>
      </c>
      <c r="Y290" s="84" t="str">
        <f t="shared" si="225"/>
        <v>Ja, 30 studiepoeng</v>
      </c>
      <c r="Z290" s="99" t="str">
        <f t="shared" si="226"/>
        <v>-</v>
      </c>
      <c r="AA290" s="142"/>
      <c r="AB290" s="82" t="str">
        <f>CONCATENATE("Studiepoeng relevant for: ",'Undervisning i fag med krav'!AA290)</f>
        <v xml:space="preserve">Studiepoeng relevant for: </v>
      </c>
      <c r="AC290" s="82" t="str">
        <f>IF('Undervisning i fag med krav'!AA290=0,"-",AB290)</f>
        <v>-</v>
      </c>
      <c r="AD290" s="136"/>
      <c r="AE290" s="84" t="b">
        <f>OR(AD290='Krav etter opplæringslova'!$B$27,AD290='Krav etter opplæringslova'!$B$30,AD290='Krav etter opplæringslova'!$B$31,AD290='Krav etter opplæringslova'!$B$34)</f>
        <v>0</v>
      </c>
      <c r="AF290" s="84" t="str">
        <f t="shared" si="227"/>
        <v>-</v>
      </c>
      <c r="AG290" s="84">
        <f t="shared" si="228"/>
        <v>30</v>
      </c>
      <c r="AH290" s="78">
        <f t="shared" si="229"/>
        <v>30</v>
      </c>
      <c r="AI290" s="78" t="str">
        <f t="shared" si="230"/>
        <v>Ja, 30 studiepoeng</v>
      </c>
      <c r="AJ290" s="84" t="str">
        <f t="shared" si="231"/>
        <v>Ja, 30 studiepoeng</v>
      </c>
      <c r="AK290" s="99" t="str">
        <f t="shared" si="232"/>
        <v>-</v>
      </c>
      <c r="AL290" s="139"/>
      <c r="AM290" s="82" t="str">
        <f>CONCATENATE("Studiepoeng relevant for: ",'Undervisning i fag med krav'!AL290)</f>
        <v xml:space="preserve">Studiepoeng relevant for: </v>
      </c>
      <c r="AN290" s="82" t="str">
        <f>IF('Undervisning i fag med krav'!AL290=0,"-",AM290)</f>
        <v>-</v>
      </c>
      <c r="AO290" s="136"/>
      <c r="AP290" s="84" t="b">
        <f>OR(AO290='Krav etter opplæringslova'!$B$27,AO290='Krav etter opplæringslova'!$B$30,AO290='Krav etter opplæringslova'!$B$31,AO290='Krav etter opplæringslova'!$B$34)</f>
        <v>0</v>
      </c>
      <c r="AQ290" s="84" t="str">
        <f t="shared" si="233"/>
        <v>-</v>
      </c>
      <c r="AR290" s="84">
        <f t="shared" si="234"/>
        <v>30</v>
      </c>
      <c r="AS290" s="78">
        <f t="shared" si="235"/>
        <v>30</v>
      </c>
      <c r="AT290" s="78" t="str">
        <f t="shared" si="236"/>
        <v>Ja, 30 studiepoeng</v>
      </c>
      <c r="AU290" s="84" t="str">
        <f t="shared" si="237"/>
        <v>Ja, 30 studiepoeng</v>
      </c>
      <c r="AV290" s="99" t="str">
        <f t="shared" si="238"/>
        <v>-</v>
      </c>
      <c r="AW290" s="142"/>
      <c r="AX290" s="82" t="str">
        <f>CONCATENATE("Studiepoeng relevant for: ",'Undervisning i fag med krav'!AW290)</f>
        <v xml:space="preserve">Studiepoeng relevant for: </v>
      </c>
      <c r="AY290" s="82" t="str">
        <f>IF('Undervisning i fag med krav'!AW290=0,"-",AX290)</f>
        <v>-</v>
      </c>
      <c r="AZ290" s="136"/>
      <c r="BA290" s="84" t="b">
        <f>OR(AZ290='Krav etter opplæringslova'!$B$27,AZ290='Krav etter opplæringslova'!$B$30,AZ290='Krav etter opplæringslova'!$B$31,AZ290='Krav etter opplæringslova'!$B$34)</f>
        <v>0</v>
      </c>
      <c r="BB290" s="84" t="str">
        <f t="shared" si="239"/>
        <v>-</v>
      </c>
      <c r="BC290" s="84">
        <f t="shared" si="240"/>
        <v>30</v>
      </c>
      <c r="BD290" s="78">
        <f t="shared" si="241"/>
        <v>30</v>
      </c>
      <c r="BE290" s="78" t="str">
        <f t="shared" si="242"/>
        <v>Ja, 30 studiepoeng</v>
      </c>
      <c r="BF290" s="84" t="str">
        <f t="shared" si="243"/>
        <v>Ja, 30 studiepoeng</v>
      </c>
      <c r="BG290" s="99" t="str">
        <f t="shared" si="244"/>
        <v>-</v>
      </c>
      <c r="BH290" s="139"/>
      <c r="BI290" s="82" t="str">
        <f>CONCATENATE("Studiepoeng relevant for: ",'Undervisning i fag med krav'!BH290)</f>
        <v xml:space="preserve">Studiepoeng relevant for: </v>
      </c>
      <c r="BJ290" s="82" t="str">
        <f>IF('Undervisning i fag med krav'!BH290=0,"-",BI290)</f>
        <v>-</v>
      </c>
      <c r="BK290" s="136"/>
      <c r="BL290" s="84" t="b">
        <f>OR(BK290='Krav etter opplæringslova'!$B$27,BK290='Krav etter opplæringslova'!$B$30,BK290='Krav etter opplæringslova'!$B$31,BK290='Krav etter opplæringslova'!$B$34)</f>
        <v>0</v>
      </c>
      <c r="BM290" s="84" t="str">
        <f t="shared" si="245"/>
        <v>-</v>
      </c>
      <c r="BN290" s="84">
        <f t="shared" si="246"/>
        <v>30</v>
      </c>
      <c r="BO290" s="78">
        <f t="shared" si="247"/>
        <v>30</v>
      </c>
      <c r="BP290" s="78" t="str">
        <f t="shared" si="248"/>
        <v>Ja, 30 studiepoeng</v>
      </c>
      <c r="BQ290" s="84" t="str">
        <f t="shared" si="249"/>
        <v>Ja, 30 studiepoeng</v>
      </c>
      <c r="BR290" s="101" t="str">
        <f t="shared" si="250"/>
        <v>-</v>
      </c>
      <c r="BS290" s="142"/>
      <c r="BT290" s="82" t="str">
        <f>CONCATENATE("Studiepoeng relevant for: ",'Undervisning i fag med krav'!BS290)</f>
        <v xml:space="preserve">Studiepoeng relevant for: </v>
      </c>
      <c r="BU290" s="82" t="str">
        <f>IF('Undervisning i fag med krav'!BS290=0,"-",BT290)</f>
        <v>-</v>
      </c>
      <c r="BV290" s="136"/>
      <c r="BW290" s="84" t="b">
        <f>OR(BV290='Krav etter opplæringslova'!$B$27,BV290='Krav etter opplæringslova'!$B$30,BV290='Krav etter opplæringslova'!$B$31,BV290='Krav etter opplæringslova'!$B$34)</f>
        <v>0</v>
      </c>
      <c r="BX290" s="84" t="str">
        <f t="shared" si="251"/>
        <v>-</v>
      </c>
      <c r="BY290" s="84">
        <f t="shared" si="252"/>
        <v>30</v>
      </c>
      <c r="BZ290" s="78">
        <f t="shared" si="253"/>
        <v>30</v>
      </c>
      <c r="CA290" s="78" t="str">
        <f t="shared" si="254"/>
        <v>Ja, 30 studiepoeng</v>
      </c>
      <c r="CB290" s="84" t="str">
        <f t="shared" si="255"/>
        <v>Ja, 30 studiepoeng</v>
      </c>
      <c r="CC290" s="101" t="str">
        <f t="shared" si="256"/>
        <v>-</v>
      </c>
      <c r="CD290" s="142"/>
      <c r="CE290" s="82" t="str">
        <f>CONCATENATE("Studiepoeng relevant for: ",'Undervisning i fag med krav'!CD290)</f>
        <v xml:space="preserve">Studiepoeng relevant for: </v>
      </c>
      <c r="CF290" s="82" t="str">
        <f>IF('Undervisning i fag med krav'!CD290=0,"-",CE290)</f>
        <v>-</v>
      </c>
      <c r="CG290" s="136"/>
      <c r="CH290" s="84" t="b">
        <f>OR(CG290='Krav etter opplæringslova'!$B$27,CG290='Krav etter opplæringslova'!$B$30,CG290='Krav etter opplæringslova'!$B$31,CG290='Krav etter opplæringslova'!$B$34)</f>
        <v>0</v>
      </c>
      <c r="CI290" s="84" t="str">
        <f t="shared" si="257"/>
        <v>-</v>
      </c>
      <c r="CJ290" s="84">
        <f t="shared" si="258"/>
        <v>30</v>
      </c>
      <c r="CK290" s="78">
        <f t="shared" si="259"/>
        <v>30</v>
      </c>
      <c r="CL290" s="78" t="str">
        <f t="shared" si="260"/>
        <v>Ja, 30 studiepoeng</v>
      </c>
      <c r="CM290" s="84" t="str">
        <f t="shared" si="261"/>
        <v>Ja, 30 studiepoeng</v>
      </c>
      <c r="CN290" s="106" t="str">
        <f t="shared" si="262"/>
        <v>-</v>
      </c>
      <c r="CO290" s="44"/>
      <c r="CP290" s="45"/>
    </row>
    <row r="291" spans="1:94" s="51" customFormat="1" ht="28.5" x14ac:dyDescent="0.2">
      <c r="A291" s="49">
        <f>'Formell utdanning'!A291</f>
        <v>0</v>
      </c>
      <c r="B291" s="50">
        <f>'Formell utdanning'!B291</f>
        <v>0</v>
      </c>
      <c r="C291" s="94" t="str">
        <f t="shared" si="263"/>
        <v>-</v>
      </c>
      <c r="D291" s="95" t="str">
        <f t="shared" si="264"/>
        <v>-</v>
      </c>
      <c r="E291" s="133"/>
      <c r="F291" s="55" t="str">
        <f>CONCATENATE("Studiepoeng relevant for: ",'Undervisning i fag med krav'!E291)</f>
        <v xml:space="preserve">Studiepoeng relevant for: </v>
      </c>
      <c r="G291" s="82" t="str">
        <f>IF('Undervisning i fag med krav'!E291=0,"-",F291)</f>
        <v>-</v>
      </c>
      <c r="H291" s="136"/>
      <c r="I291" s="84" t="b">
        <f>OR(H291='Krav etter opplæringslova'!$B$27,H291='Krav etter opplæringslova'!$B$30,H291='Krav etter opplæringslova'!$B$31,H291='Krav etter opplæringslova'!$B$34)</f>
        <v>0</v>
      </c>
      <c r="J291" s="84" t="str">
        <f t="shared" si="265"/>
        <v>-</v>
      </c>
      <c r="K291" s="84">
        <f t="shared" si="266"/>
        <v>30</v>
      </c>
      <c r="L291" s="78">
        <f t="shared" si="267"/>
        <v>30</v>
      </c>
      <c r="M291" s="78" t="str">
        <f t="shared" si="220"/>
        <v>Ja, 30 studiepoeng</v>
      </c>
      <c r="N291" s="84" t="str">
        <f t="shared" si="268"/>
        <v>Ja, 30 studiepoeng</v>
      </c>
      <c r="O291" s="99" t="str">
        <f t="shared" si="269"/>
        <v>-</v>
      </c>
      <c r="P291" s="139"/>
      <c r="Q291" s="82" t="str">
        <f>CONCATENATE("Studiepoeng relevant for: ",'Undervisning i fag med krav'!P291)</f>
        <v xml:space="preserve">Studiepoeng relevant for: </v>
      </c>
      <c r="R291" s="82" t="str">
        <f>IF('Undervisning i fag med krav'!P291=0,"-",Q291)</f>
        <v>-</v>
      </c>
      <c r="S291" s="136"/>
      <c r="T291" s="84" t="b">
        <f>OR(S291='Krav etter opplæringslova'!$B$27,S291='Krav etter opplæringslova'!$B$30,S291='Krav etter opplæringslova'!$B$31,S291='Krav etter opplæringslova'!$B$34)</f>
        <v>0</v>
      </c>
      <c r="U291" s="84" t="str">
        <f t="shared" si="221"/>
        <v>-</v>
      </c>
      <c r="V291" s="84">
        <f t="shared" si="222"/>
        <v>30</v>
      </c>
      <c r="W291" s="78">
        <f t="shared" si="223"/>
        <v>30</v>
      </c>
      <c r="X291" s="78" t="str">
        <f t="shared" si="224"/>
        <v>Ja, 30 studiepoeng</v>
      </c>
      <c r="Y291" s="84" t="str">
        <f t="shared" si="225"/>
        <v>Ja, 30 studiepoeng</v>
      </c>
      <c r="Z291" s="99" t="str">
        <f t="shared" si="226"/>
        <v>-</v>
      </c>
      <c r="AA291" s="142"/>
      <c r="AB291" s="82" t="str">
        <f>CONCATENATE("Studiepoeng relevant for: ",'Undervisning i fag med krav'!AA291)</f>
        <v xml:space="preserve">Studiepoeng relevant for: </v>
      </c>
      <c r="AC291" s="82" t="str">
        <f>IF('Undervisning i fag med krav'!AA291=0,"-",AB291)</f>
        <v>-</v>
      </c>
      <c r="AD291" s="136"/>
      <c r="AE291" s="84" t="b">
        <f>OR(AD291='Krav etter opplæringslova'!$B$27,AD291='Krav etter opplæringslova'!$B$30,AD291='Krav etter opplæringslova'!$B$31,AD291='Krav etter opplæringslova'!$B$34)</f>
        <v>0</v>
      </c>
      <c r="AF291" s="84" t="str">
        <f t="shared" si="227"/>
        <v>-</v>
      </c>
      <c r="AG291" s="84">
        <f t="shared" si="228"/>
        <v>30</v>
      </c>
      <c r="AH291" s="78">
        <f t="shared" si="229"/>
        <v>30</v>
      </c>
      <c r="AI291" s="78" t="str">
        <f t="shared" si="230"/>
        <v>Ja, 30 studiepoeng</v>
      </c>
      <c r="AJ291" s="84" t="str">
        <f t="shared" si="231"/>
        <v>Ja, 30 studiepoeng</v>
      </c>
      <c r="AK291" s="99" t="str">
        <f t="shared" si="232"/>
        <v>-</v>
      </c>
      <c r="AL291" s="139"/>
      <c r="AM291" s="82" t="str">
        <f>CONCATENATE("Studiepoeng relevant for: ",'Undervisning i fag med krav'!AL291)</f>
        <v xml:space="preserve">Studiepoeng relevant for: </v>
      </c>
      <c r="AN291" s="82" t="str">
        <f>IF('Undervisning i fag med krav'!AL291=0,"-",AM291)</f>
        <v>-</v>
      </c>
      <c r="AO291" s="136"/>
      <c r="AP291" s="84" t="b">
        <f>OR(AO291='Krav etter opplæringslova'!$B$27,AO291='Krav etter opplæringslova'!$B$30,AO291='Krav etter opplæringslova'!$B$31,AO291='Krav etter opplæringslova'!$B$34)</f>
        <v>0</v>
      </c>
      <c r="AQ291" s="84" t="str">
        <f t="shared" si="233"/>
        <v>-</v>
      </c>
      <c r="AR291" s="84">
        <f t="shared" si="234"/>
        <v>30</v>
      </c>
      <c r="AS291" s="78">
        <f t="shared" si="235"/>
        <v>30</v>
      </c>
      <c r="AT291" s="78" t="str">
        <f t="shared" si="236"/>
        <v>Ja, 30 studiepoeng</v>
      </c>
      <c r="AU291" s="84" t="str">
        <f t="shared" si="237"/>
        <v>Ja, 30 studiepoeng</v>
      </c>
      <c r="AV291" s="99" t="str">
        <f t="shared" si="238"/>
        <v>-</v>
      </c>
      <c r="AW291" s="142"/>
      <c r="AX291" s="82" t="str">
        <f>CONCATENATE("Studiepoeng relevant for: ",'Undervisning i fag med krav'!AW291)</f>
        <v xml:space="preserve">Studiepoeng relevant for: </v>
      </c>
      <c r="AY291" s="82" t="str">
        <f>IF('Undervisning i fag med krav'!AW291=0,"-",AX291)</f>
        <v>-</v>
      </c>
      <c r="AZ291" s="136"/>
      <c r="BA291" s="84" t="b">
        <f>OR(AZ291='Krav etter opplæringslova'!$B$27,AZ291='Krav etter opplæringslova'!$B$30,AZ291='Krav etter opplæringslova'!$B$31,AZ291='Krav etter opplæringslova'!$B$34)</f>
        <v>0</v>
      </c>
      <c r="BB291" s="84" t="str">
        <f t="shared" si="239"/>
        <v>-</v>
      </c>
      <c r="BC291" s="84">
        <f t="shared" si="240"/>
        <v>30</v>
      </c>
      <c r="BD291" s="78">
        <f t="shared" si="241"/>
        <v>30</v>
      </c>
      <c r="BE291" s="78" t="str">
        <f t="shared" si="242"/>
        <v>Ja, 30 studiepoeng</v>
      </c>
      <c r="BF291" s="84" t="str">
        <f t="shared" si="243"/>
        <v>Ja, 30 studiepoeng</v>
      </c>
      <c r="BG291" s="99" t="str">
        <f t="shared" si="244"/>
        <v>-</v>
      </c>
      <c r="BH291" s="139"/>
      <c r="BI291" s="82" t="str">
        <f>CONCATENATE("Studiepoeng relevant for: ",'Undervisning i fag med krav'!BH291)</f>
        <v xml:space="preserve">Studiepoeng relevant for: </v>
      </c>
      <c r="BJ291" s="82" t="str">
        <f>IF('Undervisning i fag med krav'!BH291=0,"-",BI291)</f>
        <v>-</v>
      </c>
      <c r="BK291" s="136"/>
      <c r="BL291" s="84" t="b">
        <f>OR(BK291='Krav etter opplæringslova'!$B$27,BK291='Krav etter opplæringslova'!$B$30,BK291='Krav etter opplæringslova'!$B$31,BK291='Krav etter opplæringslova'!$B$34)</f>
        <v>0</v>
      </c>
      <c r="BM291" s="84" t="str">
        <f t="shared" si="245"/>
        <v>-</v>
      </c>
      <c r="BN291" s="84">
        <f t="shared" si="246"/>
        <v>30</v>
      </c>
      <c r="BO291" s="78">
        <f t="shared" si="247"/>
        <v>30</v>
      </c>
      <c r="BP291" s="78" t="str">
        <f t="shared" si="248"/>
        <v>Ja, 30 studiepoeng</v>
      </c>
      <c r="BQ291" s="84" t="str">
        <f t="shared" si="249"/>
        <v>Ja, 30 studiepoeng</v>
      </c>
      <c r="BR291" s="101" t="str">
        <f t="shared" si="250"/>
        <v>-</v>
      </c>
      <c r="BS291" s="142"/>
      <c r="BT291" s="82" t="str">
        <f>CONCATENATE("Studiepoeng relevant for: ",'Undervisning i fag med krav'!BS291)</f>
        <v xml:space="preserve">Studiepoeng relevant for: </v>
      </c>
      <c r="BU291" s="82" t="str">
        <f>IF('Undervisning i fag med krav'!BS291=0,"-",BT291)</f>
        <v>-</v>
      </c>
      <c r="BV291" s="136"/>
      <c r="BW291" s="84" t="b">
        <f>OR(BV291='Krav etter opplæringslova'!$B$27,BV291='Krav etter opplæringslova'!$B$30,BV291='Krav etter opplæringslova'!$B$31,BV291='Krav etter opplæringslova'!$B$34)</f>
        <v>0</v>
      </c>
      <c r="BX291" s="84" t="str">
        <f t="shared" si="251"/>
        <v>-</v>
      </c>
      <c r="BY291" s="84">
        <f t="shared" si="252"/>
        <v>30</v>
      </c>
      <c r="BZ291" s="78">
        <f t="shared" si="253"/>
        <v>30</v>
      </c>
      <c r="CA291" s="78" t="str">
        <f t="shared" si="254"/>
        <v>Ja, 30 studiepoeng</v>
      </c>
      <c r="CB291" s="84" t="str">
        <f t="shared" si="255"/>
        <v>Ja, 30 studiepoeng</v>
      </c>
      <c r="CC291" s="101" t="str">
        <f t="shared" si="256"/>
        <v>-</v>
      </c>
      <c r="CD291" s="142"/>
      <c r="CE291" s="82" t="str">
        <f>CONCATENATE("Studiepoeng relevant for: ",'Undervisning i fag med krav'!CD291)</f>
        <v xml:space="preserve">Studiepoeng relevant for: </v>
      </c>
      <c r="CF291" s="82" t="str">
        <f>IF('Undervisning i fag med krav'!CD291=0,"-",CE291)</f>
        <v>-</v>
      </c>
      <c r="CG291" s="136"/>
      <c r="CH291" s="84" t="b">
        <f>OR(CG291='Krav etter opplæringslova'!$B$27,CG291='Krav etter opplæringslova'!$B$30,CG291='Krav etter opplæringslova'!$B$31,CG291='Krav etter opplæringslova'!$B$34)</f>
        <v>0</v>
      </c>
      <c r="CI291" s="84" t="str">
        <f t="shared" si="257"/>
        <v>-</v>
      </c>
      <c r="CJ291" s="84">
        <f t="shared" si="258"/>
        <v>30</v>
      </c>
      <c r="CK291" s="78">
        <f t="shared" si="259"/>
        <v>30</v>
      </c>
      <c r="CL291" s="78" t="str">
        <f t="shared" si="260"/>
        <v>Ja, 30 studiepoeng</v>
      </c>
      <c r="CM291" s="84" t="str">
        <f t="shared" si="261"/>
        <v>Ja, 30 studiepoeng</v>
      </c>
      <c r="CN291" s="106" t="str">
        <f t="shared" si="262"/>
        <v>-</v>
      </c>
      <c r="CO291" s="44"/>
      <c r="CP291" s="45"/>
    </row>
    <row r="292" spans="1:94" s="51" customFormat="1" ht="28.5" x14ac:dyDescent="0.2">
      <c r="A292" s="49">
        <f>'Formell utdanning'!A292</f>
        <v>0</v>
      </c>
      <c r="B292" s="50">
        <f>'Formell utdanning'!B292</f>
        <v>0</v>
      </c>
      <c r="C292" s="94" t="str">
        <f t="shared" si="263"/>
        <v>-</v>
      </c>
      <c r="D292" s="95" t="str">
        <f t="shared" si="264"/>
        <v>-</v>
      </c>
      <c r="E292" s="133"/>
      <c r="F292" s="55" t="str">
        <f>CONCATENATE("Studiepoeng relevant for: ",'Undervisning i fag med krav'!E292)</f>
        <v xml:space="preserve">Studiepoeng relevant for: </v>
      </c>
      <c r="G292" s="82" t="str">
        <f>IF('Undervisning i fag med krav'!E292=0,"-",F292)</f>
        <v>-</v>
      </c>
      <c r="H292" s="136"/>
      <c r="I292" s="84" t="b">
        <f>OR(H292='Krav etter opplæringslova'!$B$27,H292='Krav etter opplæringslova'!$B$30,H292='Krav etter opplæringslova'!$B$31,H292='Krav etter opplæringslova'!$B$34)</f>
        <v>0</v>
      </c>
      <c r="J292" s="84" t="str">
        <f t="shared" si="265"/>
        <v>-</v>
      </c>
      <c r="K292" s="84">
        <f t="shared" si="266"/>
        <v>30</v>
      </c>
      <c r="L292" s="78">
        <f t="shared" si="267"/>
        <v>30</v>
      </c>
      <c r="M292" s="78" t="str">
        <f t="shared" si="220"/>
        <v>Ja, 30 studiepoeng</v>
      </c>
      <c r="N292" s="84" t="str">
        <f t="shared" si="268"/>
        <v>Ja, 30 studiepoeng</v>
      </c>
      <c r="O292" s="99" t="str">
        <f t="shared" si="269"/>
        <v>-</v>
      </c>
      <c r="P292" s="139"/>
      <c r="Q292" s="82" t="str">
        <f>CONCATENATE("Studiepoeng relevant for: ",'Undervisning i fag med krav'!P292)</f>
        <v xml:space="preserve">Studiepoeng relevant for: </v>
      </c>
      <c r="R292" s="82" t="str">
        <f>IF('Undervisning i fag med krav'!P292=0,"-",Q292)</f>
        <v>-</v>
      </c>
      <c r="S292" s="136"/>
      <c r="T292" s="84" t="b">
        <f>OR(S292='Krav etter opplæringslova'!$B$27,S292='Krav etter opplæringslova'!$B$30,S292='Krav etter opplæringslova'!$B$31,S292='Krav etter opplæringslova'!$B$34)</f>
        <v>0</v>
      </c>
      <c r="U292" s="84" t="str">
        <f t="shared" si="221"/>
        <v>-</v>
      </c>
      <c r="V292" s="84">
        <f t="shared" si="222"/>
        <v>30</v>
      </c>
      <c r="W292" s="78">
        <f t="shared" si="223"/>
        <v>30</v>
      </c>
      <c r="X292" s="78" t="str">
        <f t="shared" si="224"/>
        <v>Ja, 30 studiepoeng</v>
      </c>
      <c r="Y292" s="84" t="str">
        <f t="shared" si="225"/>
        <v>Ja, 30 studiepoeng</v>
      </c>
      <c r="Z292" s="99" t="str">
        <f t="shared" si="226"/>
        <v>-</v>
      </c>
      <c r="AA292" s="142"/>
      <c r="AB292" s="82" t="str">
        <f>CONCATENATE("Studiepoeng relevant for: ",'Undervisning i fag med krav'!AA292)</f>
        <v xml:space="preserve">Studiepoeng relevant for: </v>
      </c>
      <c r="AC292" s="82" t="str">
        <f>IF('Undervisning i fag med krav'!AA292=0,"-",AB292)</f>
        <v>-</v>
      </c>
      <c r="AD292" s="136"/>
      <c r="AE292" s="84" t="b">
        <f>OR(AD292='Krav etter opplæringslova'!$B$27,AD292='Krav etter opplæringslova'!$B$30,AD292='Krav etter opplæringslova'!$B$31,AD292='Krav etter opplæringslova'!$B$34)</f>
        <v>0</v>
      </c>
      <c r="AF292" s="84" t="str">
        <f t="shared" si="227"/>
        <v>-</v>
      </c>
      <c r="AG292" s="84">
        <f t="shared" si="228"/>
        <v>30</v>
      </c>
      <c r="AH292" s="78">
        <f t="shared" si="229"/>
        <v>30</v>
      </c>
      <c r="AI292" s="78" t="str">
        <f t="shared" si="230"/>
        <v>Ja, 30 studiepoeng</v>
      </c>
      <c r="AJ292" s="84" t="str">
        <f t="shared" si="231"/>
        <v>Ja, 30 studiepoeng</v>
      </c>
      <c r="AK292" s="99" t="str">
        <f t="shared" si="232"/>
        <v>-</v>
      </c>
      <c r="AL292" s="139"/>
      <c r="AM292" s="82" t="str">
        <f>CONCATENATE("Studiepoeng relevant for: ",'Undervisning i fag med krav'!AL292)</f>
        <v xml:space="preserve">Studiepoeng relevant for: </v>
      </c>
      <c r="AN292" s="82" t="str">
        <f>IF('Undervisning i fag med krav'!AL292=0,"-",AM292)</f>
        <v>-</v>
      </c>
      <c r="AO292" s="136"/>
      <c r="AP292" s="84" t="b">
        <f>OR(AO292='Krav etter opplæringslova'!$B$27,AO292='Krav etter opplæringslova'!$B$30,AO292='Krav etter opplæringslova'!$B$31,AO292='Krav etter opplæringslova'!$B$34)</f>
        <v>0</v>
      </c>
      <c r="AQ292" s="84" t="str">
        <f t="shared" si="233"/>
        <v>-</v>
      </c>
      <c r="AR292" s="84">
        <f t="shared" si="234"/>
        <v>30</v>
      </c>
      <c r="AS292" s="78">
        <f t="shared" si="235"/>
        <v>30</v>
      </c>
      <c r="AT292" s="78" t="str">
        <f t="shared" si="236"/>
        <v>Ja, 30 studiepoeng</v>
      </c>
      <c r="AU292" s="84" t="str">
        <f t="shared" si="237"/>
        <v>Ja, 30 studiepoeng</v>
      </c>
      <c r="AV292" s="99" t="str">
        <f t="shared" si="238"/>
        <v>-</v>
      </c>
      <c r="AW292" s="142"/>
      <c r="AX292" s="82" t="str">
        <f>CONCATENATE("Studiepoeng relevant for: ",'Undervisning i fag med krav'!AW292)</f>
        <v xml:space="preserve">Studiepoeng relevant for: </v>
      </c>
      <c r="AY292" s="82" t="str">
        <f>IF('Undervisning i fag med krav'!AW292=0,"-",AX292)</f>
        <v>-</v>
      </c>
      <c r="AZ292" s="136"/>
      <c r="BA292" s="84" t="b">
        <f>OR(AZ292='Krav etter opplæringslova'!$B$27,AZ292='Krav etter opplæringslova'!$B$30,AZ292='Krav etter opplæringslova'!$B$31,AZ292='Krav etter opplæringslova'!$B$34)</f>
        <v>0</v>
      </c>
      <c r="BB292" s="84" t="str">
        <f t="shared" si="239"/>
        <v>-</v>
      </c>
      <c r="BC292" s="84">
        <f t="shared" si="240"/>
        <v>30</v>
      </c>
      <c r="BD292" s="78">
        <f t="shared" si="241"/>
        <v>30</v>
      </c>
      <c r="BE292" s="78" t="str">
        <f t="shared" si="242"/>
        <v>Ja, 30 studiepoeng</v>
      </c>
      <c r="BF292" s="84" t="str">
        <f t="shared" si="243"/>
        <v>Ja, 30 studiepoeng</v>
      </c>
      <c r="BG292" s="99" t="str">
        <f t="shared" si="244"/>
        <v>-</v>
      </c>
      <c r="BH292" s="139"/>
      <c r="BI292" s="82" t="str">
        <f>CONCATENATE("Studiepoeng relevant for: ",'Undervisning i fag med krav'!BH292)</f>
        <v xml:space="preserve">Studiepoeng relevant for: </v>
      </c>
      <c r="BJ292" s="82" t="str">
        <f>IF('Undervisning i fag med krav'!BH292=0,"-",BI292)</f>
        <v>-</v>
      </c>
      <c r="BK292" s="136"/>
      <c r="BL292" s="84" t="b">
        <f>OR(BK292='Krav etter opplæringslova'!$B$27,BK292='Krav etter opplæringslova'!$B$30,BK292='Krav etter opplæringslova'!$B$31,BK292='Krav etter opplæringslova'!$B$34)</f>
        <v>0</v>
      </c>
      <c r="BM292" s="84" t="str">
        <f t="shared" si="245"/>
        <v>-</v>
      </c>
      <c r="BN292" s="84">
        <f t="shared" si="246"/>
        <v>30</v>
      </c>
      <c r="BO292" s="78">
        <f t="shared" si="247"/>
        <v>30</v>
      </c>
      <c r="BP292" s="78" t="str">
        <f t="shared" si="248"/>
        <v>Ja, 30 studiepoeng</v>
      </c>
      <c r="BQ292" s="84" t="str">
        <f t="shared" si="249"/>
        <v>Ja, 30 studiepoeng</v>
      </c>
      <c r="BR292" s="101" t="str">
        <f t="shared" si="250"/>
        <v>-</v>
      </c>
      <c r="BS292" s="142"/>
      <c r="BT292" s="82" t="str">
        <f>CONCATENATE("Studiepoeng relevant for: ",'Undervisning i fag med krav'!BS292)</f>
        <v xml:space="preserve">Studiepoeng relevant for: </v>
      </c>
      <c r="BU292" s="82" t="str">
        <f>IF('Undervisning i fag med krav'!BS292=0,"-",BT292)</f>
        <v>-</v>
      </c>
      <c r="BV292" s="136"/>
      <c r="BW292" s="84" t="b">
        <f>OR(BV292='Krav etter opplæringslova'!$B$27,BV292='Krav etter opplæringslova'!$B$30,BV292='Krav etter opplæringslova'!$B$31,BV292='Krav etter opplæringslova'!$B$34)</f>
        <v>0</v>
      </c>
      <c r="BX292" s="84" t="str">
        <f t="shared" si="251"/>
        <v>-</v>
      </c>
      <c r="BY292" s="84">
        <f t="shared" si="252"/>
        <v>30</v>
      </c>
      <c r="BZ292" s="78">
        <f t="shared" si="253"/>
        <v>30</v>
      </c>
      <c r="CA292" s="78" t="str">
        <f t="shared" si="254"/>
        <v>Ja, 30 studiepoeng</v>
      </c>
      <c r="CB292" s="84" t="str">
        <f t="shared" si="255"/>
        <v>Ja, 30 studiepoeng</v>
      </c>
      <c r="CC292" s="101" t="str">
        <f t="shared" si="256"/>
        <v>-</v>
      </c>
      <c r="CD292" s="142"/>
      <c r="CE292" s="82" t="str">
        <f>CONCATENATE("Studiepoeng relevant for: ",'Undervisning i fag med krav'!CD292)</f>
        <v xml:space="preserve">Studiepoeng relevant for: </v>
      </c>
      <c r="CF292" s="82" t="str">
        <f>IF('Undervisning i fag med krav'!CD292=0,"-",CE292)</f>
        <v>-</v>
      </c>
      <c r="CG292" s="136"/>
      <c r="CH292" s="84" t="b">
        <f>OR(CG292='Krav etter opplæringslova'!$B$27,CG292='Krav etter opplæringslova'!$B$30,CG292='Krav etter opplæringslova'!$B$31,CG292='Krav etter opplæringslova'!$B$34)</f>
        <v>0</v>
      </c>
      <c r="CI292" s="84" t="str">
        <f t="shared" si="257"/>
        <v>-</v>
      </c>
      <c r="CJ292" s="84">
        <f t="shared" si="258"/>
        <v>30</v>
      </c>
      <c r="CK292" s="78">
        <f t="shared" si="259"/>
        <v>30</v>
      </c>
      <c r="CL292" s="78" t="str">
        <f t="shared" si="260"/>
        <v>Ja, 30 studiepoeng</v>
      </c>
      <c r="CM292" s="84" t="str">
        <f t="shared" si="261"/>
        <v>Ja, 30 studiepoeng</v>
      </c>
      <c r="CN292" s="106" t="str">
        <f t="shared" si="262"/>
        <v>-</v>
      </c>
      <c r="CO292" s="44"/>
      <c r="CP292" s="45"/>
    </row>
    <row r="293" spans="1:94" s="51" customFormat="1" ht="28.5" x14ac:dyDescent="0.2">
      <c r="A293" s="49">
        <f>'Formell utdanning'!A293</f>
        <v>0</v>
      </c>
      <c r="B293" s="50">
        <f>'Formell utdanning'!B293</f>
        <v>0</v>
      </c>
      <c r="C293" s="94" t="str">
        <f t="shared" si="263"/>
        <v>-</v>
      </c>
      <c r="D293" s="95" t="str">
        <f t="shared" si="264"/>
        <v>-</v>
      </c>
      <c r="E293" s="133"/>
      <c r="F293" s="55" t="str">
        <f>CONCATENATE("Studiepoeng relevant for: ",'Undervisning i fag med krav'!E293)</f>
        <v xml:space="preserve">Studiepoeng relevant for: </v>
      </c>
      <c r="G293" s="82" t="str">
        <f>IF('Undervisning i fag med krav'!E293=0,"-",F293)</f>
        <v>-</v>
      </c>
      <c r="H293" s="136"/>
      <c r="I293" s="84" t="b">
        <f>OR(H293='Krav etter opplæringslova'!$B$27,H293='Krav etter opplæringslova'!$B$30,H293='Krav etter opplæringslova'!$B$31,H293='Krav etter opplæringslova'!$B$34)</f>
        <v>0</v>
      </c>
      <c r="J293" s="84" t="str">
        <f t="shared" si="265"/>
        <v>-</v>
      </c>
      <c r="K293" s="84">
        <f t="shared" si="266"/>
        <v>30</v>
      </c>
      <c r="L293" s="78">
        <f t="shared" si="267"/>
        <v>30</v>
      </c>
      <c r="M293" s="78" t="str">
        <f t="shared" si="220"/>
        <v>Ja, 30 studiepoeng</v>
      </c>
      <c r="N293" s="84" t="str">
        <f t="shared" si="268"/>
        <v>Ja, 30 studiepoeng</v>
      </c>
      <c r="O293" s="99" t="str">
        <f t="shared" si="269"/>
        <v>-</v>
      </c>
      <c r="P293" s="139"/>
      <c r="Q293" s="82" t="str">
        <f>CONCATENATE("Studiepoeng relevant for: ",'Undervisning i fag med krav'!P293)</f>
        <v xml:space="preserve">Studiepoeng relevant for: </v>
      </c>
      <c r="R293" s="82" t="str">
        <f>IF('Undervisning i fag med krav'!P293=0,"-",Q293)</f>
        <v>-</v>
      </c>
      <c r="S293" s="136"/>
      <c r="T293" s="84" t="b">
        <f>OR(S293='Krav etter opplæringslova'!$B$27,S293='Krav etter opplæringslova'!$B$30,S293='Krav etter opplæringslova'!$B$31,S293='Krav etter opplæringslova'!$B$34)</f>
        <v>0</v>
      </c>
      <c r="U293" s="84" t="str">
        <f t="shared" si="221"/>
        <v>-</v>
      </c>
      <c r="V293" s="84">
        <f t="shared" si="222"/>
        <v>30</v>
      </c>
      <c r="W293" s="78">
        <f t="shared" si="223"/>
        <v>30</v>
      </c>
      <c r="X293" s="78" t="str">
        <f t="shared" si="224"/>
        <v>Ja, 30 studiepoeng</v>
      </c>
      <c r="Y293" s="84" t="str">
        <f t="shared" si="225"/>
        <v>Ja, 30 studiepoeng</v>
      </c>
      <c r="Z293" s="99" t="str">
        <f t="shared" si="226"/>
        <v>-</v>
      </c>
      <c r="AA293" s="142"/>
      <c r="AB293" s="82" t="str">
        <f>CONCATENATE("Studiepoeng relevant for: ",'Undervisning i fag med krav'!AA293)</f>
        <v xml:space="preserve">Studiepoeng relevant for: </v>
      </c>
      <c r="AC293" s="82" t="str">
        <f>IF('Undervisning i fag med krav'!AA293=0,"-",AB293)</f>
        <v>-</v>
      </c>
      <c r="AD293" s="136"/>
      <c r="AE293" s="84" t="b">
        <f>OR(AD293='Krav etter opplæringslova'!$B$27,AD293='Krav etter opplæringslova'!$B$30,AD293='Krav etter opplæringslova'!$B$31,AD293='Krav etter opplæringslova'!$B$34)</f>
        <v>0</v>
      </c>
      <c r="AF293" s="84" t="str">
        <f t="shared" si="227"/>
        <v>-</v>
      </c>
      <c r="AG293" s="84">
        <f t="shared" si="228"/>
        <v>30</v>
      </c>
      <c r="AH293" s="78">
        <f t="shared" si="229"/>
        <v>30</v>
      </c>
      <c r="AI293" s="78" t="str">
        <f t="shared" si="230"/>
        <v>Ja, 30 studiepoeng</v>
      </c>
      <c r="AJ293" s="84" t="str">
        <f t="shared" si="231"/>
        <v>Ja, 30 studiepoeng</v>
      </c>
      <c r="AK293" s="99" t="str">
        <f t="shared" si="232"/>
        <v>-</v>
      </c>
      <c r="AL293" s="139"/>
      <c r="AM293" s="82" t="str">
        <f>CONCATENATE("Studiepoeng relevant for: ",'Undervisning i fag med krav'!AL293)</f>
        <v xml:space="preserve">Studiepoeng relevant for: </v>
      </c>
      <c r="AN293" s="82" t="str">
        <f>IF('Undervisning i fag med krav'!AL293=0,"-",AM293)</f>
        <v>-</v>
      </c>
      <c r="AO293" s="136"/>
      <c r="AP293" s="84" t="b">
        <f>OR(AO293='Krav etter opplæringslova'!$B$27,AO293='Krav etter opplæringslova'!$B$30,AO293='Krav etter opplæringslova'!$B$31,AO293='Krav etter opplæringslova'!$B$34)</f>
        <v>0</v>
      </c>
      <c r="AQ293" s="84" t="str">
        <f t="shared" si="233"/>
        <v>-</v>
      </c>
      <c r="AR293" s="84">
        <f t="shared" si="234"/>
        <v>30</v>
      </c>
      <c r="AS293" s="78">
        <f t="shared" si="235"/>
        <v>30</v>
      </c>
      <c r="AT293" s="78" t="str">
        <f t="shared" si="236"/>
        <v>Ja, 30 studiepoeng</v>
      </c>
      <c r="AU293" s="84" t="str">
        <f t="shared" si="237"/>
        <v>Ja, 30 studiepoeng</v>
      </c>
      <c r="AV293" s="99" t="str">
        <f t="shared" si="238"/>
        <v>-</v>
      </c>
      <c r="AW293" s="142"/>
      <c r="AX293" s="82" t="str">
        <f>CONCATENATE("Studiepoeng relevant for: ",'Undervisning i fag med krav'!AW293)</f>
        <v xml:space="preserve">Studiepoeng relevant for: </v>
      </c>
      <c r="AY293" s="82" t="str">
        <f>IF('Undervisning i fag med krav'!AW293=0,"-",AX293)</f>
        <v>-</v>
      </c>
      <c r="AZ293" s="136"/>
      <c r="BA293" s="84" t="b">
        <f>OR(AZ293='Krav etter opplæringslova'!$B$27,AZ293='Krav etter opplæringslova'!$B$30,AZ293='Krav etter opplæringslova'!$B$31,AZ293='Krav etter opplæringslova'!$B$34)</f>
        <v>0</v>
      </c>
      <c r="BB293" s="84" t="str">
        <f t="shared" si="239"/>
        <v>-</v>
      </c>
      <c r="BC293" s="84">
        <f t="shared" si="240"/>
        <v>30</v>
      </c>
      <c r="BD293" s="78">
        <f t="shared" si="241"/>
        <v>30</v>
      </c>
      <c r="BE293" s="78" t="str">
        <f t="shared" si="242"/>
        <v>Ja, 30 studiepoeng</v>
      </c>
      <c r="BF293" s="84" t="str">
        <f t="shared" si="243"/>
        <v>Ja, 30 studiepoeng</v>
      </c>
      <c r="BG293" s="99" t="str">
        <f t="shared" si="244"/>
        <v>-</v>
      </c>
      <c r="BH293" s="139"/>
      <c r="BI293" s="82" t="str">
        <f>CONCATENATE("Studiepoeng relevant for: ",'Undervisning i fag med krav'!BH293)</f>
        <v xml:space="preserve">Studiepoeng relevant for: </v>
      </c>
      <c r="BJ293" s="82" t="str">
        <f>IF('Undervisning i fag med krav'!BH293=0,"-",BI293)</f>
        <v>-</v>
      </c>
      <c r="BK293" s="136"/>
      <c r="BL293" s="84" t="b">
        <f>OR(BK293='Krav etter opplæringslova'!$B$27,BK293='Krav etter opplæringslova'!$B$30,BK293='Krav etter opplæringslova'!$B$31,BK293='Krav etter opplæringslova'!$B$34)</f>
        <v>0</v>
      </c>
      <c r="BM293" s="84" t="str">
        <f t="shared" si="245"/>
        <v>-</v>
      </c>
      <c r="BN293" s="84">
        <f t="shared" si="246"/>
        <v>30</v>
      </c>
      <c r="BO293" s="78">
        <f t="shared" si="247"/>
        <v>30</v>
      </c>
      <c r="BP293" s="78" t="str">
        <f t="shared" si="248"/>
        <v>Ja, 30 studiepoeng</v>
      </c>
      <c r="BQ293" s="84" t="str">
        <f t="shared" si="249"/>
        <v>Ja, 30 studiepoeng</v>
      </c>
      <c r="BR293" s="101" t="str">
        <f t="shared" si="250"/>
        <v>-</v>
      </c>
      <c r="BS293" s="142"/>
      <c r="BT293" s="82" t="str">
        <f>CONCATENATE("Studiepoeng relevant for: ",'Undervisning i fag med krav'!BS293)</f>
        <v xml:space="preserve">Studiepoeng relevant for: </v>
      </c>
      <c r="BU293" s="82" t="str">
        <f>IF('Undervisning i fag med krav'!BS293=0,"-",BT293)</f>
        <v>-</v>
      </c>
      <c r="BV293" s="136"/>
      <c r="BW293" s="84" t="b">
        <f>OR(BV293='Krav etter opplæringslova'!$B$27,BV293='Krav etter opplæringslova'!$B$30,BV293='Krav etter opplæringslova'!$B$31,BV293='Krav etter opplæringslova'!$B$34)</f>
        <v>0</v>
      </c>
      <c r="BX293" s="84" t="str">
        <f t="shared" si="251"/>
        <v>-</v>
      </c>
      <c r="BY293" s="84">
        <f t="shared" si="252"/>
        <v>30</v>
      </c>
      <c r="BZ293" s="78">
        <f t="shared" si="253"/>
        <v>30</v>
      </c>
      <c r="CA293" s="78" t="str">
        <f t="shared" si="254"/>
        <v>Ja, 30 studiepoeng</v>
      </c>
      <c r="CB293" s="84" t="str">
        <f t="shared" si="255"/>
        <v>Ja, 30 studiepoeng</v>
      </c>
      <c r="CC293" s="101" t="str">
        <f t="shared" si="256"/>
        <v>-</v>
      </c>
      <c r="CD293" s="142"/>
      <c r="CE293" s="82" t="str">
        <f>CONCATENATE("Studiepoeng relevant for: ",'Undervisning i fag med krav'!CD293)</f>
        <v xml:space="preserve">Studiepoeng relevant for: </v>
      </c>
      <c r="CF293" s="82" t="str">
        <f>IF('Undervisning i fag med krav'!CD293=0,"-",CE293)</f>
        <v>-</v>
      </c>
      <c r="CG293" s="136"/>
      <c r="CH293" s="84" t="b">
        <f>OR(CG293='Krav etter opplæringslova'!$B$27,CG293='Krav etter opplæringslova'!$B$30,CG293='Krav etter opplæringslova'!$B$31,CG293='Krav etter opplæringslova'!$B$34)</f>
        <v>0</v>
      </c>
      <c r="CI293" s="84" t="str">
        <f t="shared" si="257"/>
        <v>-</v>
      </c>
      <c r="CJ293" s="84">
        <f t="shared" si="258"/>
        <v>30</v>
      </c>
      <c r="CK293" s="78">
        <f t="shared" si="259"/>
        <v>30</v>
      </c>
      <c r="CL293" s="78" t="str">
        <f t="shared" si="260"/>
        <v>Ja, 30 studiepoeng</v>
      </c>
      <c r="CM293" s="84" t="str">
        <f t="shared" si="261"/>
        <v>Ja, 30 studiepoeng</v>
      </c>
      <c r="CN293" s="106" t="str">
        <f t="shared" si="262"/>
        <v>-</v>
      </c>
      <c r="CO293" s="44"/>
      <c r="CP293" s="45"/>
    </row>
    <row r="294" spans="1:94" s="51" customFormat="1" ht="28.5" x14ac:dyDescent="0.2">
      <c r="A294" s="49">
        <f>'Formell utdanning'!A294</f>
        <v>0</v>
      </c>
      <c r="B294" s="50">
        <f>'Formell utdanning'!B294</f>
        <v>0</v>
      </c>
      <c r="C294" s="94" t="str">
        <f t="shared" si="263"/>
        <v>-</v>
      </c>
      <c r="D294" s="95" t="str">
        <f t="shared" si="264"/>
        <v>-</v>
      </c>
      <c r="E294" s="133"/>
      <c r="F294" s="55" t="str">
        <f>CONCATENATE("Studiepoeng relevant for: ",'Undervisning i fag med krav'!E294)</f>
        <v xml:space="preserve">Studiepoeng relevant for: </v>
      </c>
      <c r="G294" s="82" t="str">
        <f>IF('Undervisning i fag med krav'!E294=0,"-",F294)</f>
        <v>-</v>
      </c>
      <c r="H294" s="136"/>
      <c r="I294" s="84" t="b">
        <f>OR(H294='Krav etter opplæringslova'!$B$27,H294='Krav etter opplæringslova'!$B$30,H294='Krav etter opplæringslova'!$B$31,H294='Krav etter opplæringslova'!$B$34)</f>
        <v>0</v>
      </c>
      <c r="J294" s="84" t="str">
        <f t="shared" si="265"/>
        <v>-</v>
      </c>
      <c r="K294" s="84">
        <f t="shared" si="266"/>
        <v>30</v>
      </c>
      <c r="L294" s="78">
        <f t="shared" si="267"/>
        <v>30</v>
      </c>
      <c r="M294" s="78" t="str">
        <f t="shared" si="220"/>
        <v>Ja, 30 studiepoeng</v>
      </c>
      <c r="N294" s="84" t="str">
        <f t="shared" si="268"/>
        <v>Ja, 30 studiepoeng</v>
      </c>
      <c r="O294" s="99" t="str">
        <f t="shared" si="269"/>
        <v>-</v>
      </c>
      <c r="P294" s="139"/>
      <c r="Q294" s="82" t="str">
        <f>CONCATENATE("Studiepoeng relevant for: ",'Undervisning i fag med krav'!P294)</f>
        <v xml:space="preserve">Studiepoeng relevant for: </v>
      </c>
      <c r="R294" s="82" t="str">
        <f>IF('Undervisning i fag med krav'!P294=0,"-",Q294)</f>
        <v>-</v>
      </c>
      <c r="S294" s="136"/>
      <c r="T294" s="84" t="b">
        <f>OR(S294='Krav etter opplæringslova'!$B$27,S294='Krav etter opplæringslova'!$B$30,S294='Krav etter opplæringslova'!$B$31,S294='Krav etter opplæringslova'!$B$34)</f>
        <v>0</v>
      </c>
      <c r="U294" s="84" t="str">
        <f t="shared" si="221"/>
        <v>-</v>
      </c>
      <c r="V294" s="84">
        <f t="shared" si="222"/>
        <v>30</v>
      </c>
      <c r="W294" s="78">
        <f t="shared" si="223"/>
        <v>30</v>
      </c>
      <c r="X294" s="78" t="str">
        <f t="shared" si="224"/>
        <v>Ja, 30 studiepoeng</v>
      </c>
      <c r="Y294" s="84" t="str">
        <f t="shared" si="225"/>
        <v>Ja, 30 studiepoeng</v>
      </c>
      <c r="Z294" s="99" t="str">
        <f t="shared" si="226"/>
        <v>-</v>
      </c>
      <c r="AA294" s="142"/>
      <c r="AB294" s="82" t="str">
        <f>CONCATENATE("Studiepoeng relevant for: ",'Undervisning i fag med krav'!AA294)</f>
        <v xml:space="preserve">Studiepoeng relevant for: </v>
      </c>
      <c r="AC294" s="82" t="str">
        <f>IF('Undervisning i fag med krav'!AA294=0,"-",AB294)</f>
        <v>-</v>
      </c>
      <c r="AD294" s="136"/>
      <c r="AE294" s="84" t="b">
        <f>OR(AD294='Krav etter opplæringslova'!$B$27,AD294='Krav etter opplæringslova'!$B$30,AD294='Krav etter opplæringslova'!$B$31,AD294='Krav etter opplæringslova'!$B$34)</f>
        <v>0</v>
      </c>
      <c r="AF294" s="84" t="str">
        <f t="shared" si="227"/>
        <v>-</v>
      </c>
      <c r="AG294" s="84">
        <f t="shared" si="228"/>
        <v>30</v>
      </c>
      <c r="AH294" s="78">
        <f t="shared" si="229"/>
        <v>30</v>
      </c>
      <c r="AI294" s="78" t="str">
        <f t="shared" si="230"/>
        <v>Ja, 30 studiepoeng</v>
      </c>
      <c r="AJ294" s="84" t="str">
        <f t="shared" si="231"/>
        <v>Ja, 30 studiepoeng</v>
      </c>
      <c r="AK294" s="99" t="str">
        <f t="shared" si="232"/>
        <v>-</v>
      </c>
      <c r="AL294" s="139"/>
      <c r="AM294" s="82" t="str">
        <f>CONCATENATE("Studiepoeng relevant for: ",'Undervisning i fag med krav'!AL294)</f>
        <v xml:space="preserve">Studiepoeng relevant for: </v>
      </c>
      <c r="AN294" s="82" t="str">
        <f>IF('Undervisning i fag med krav'!AL294=0,"-",AM294)</f>
        <v>-</v>
      </c>
      <c r="AO294" s="136"/>
      <c r="AP294" s="84" t="b">
        <f>OR(AO294='Krav etter opplæringslova'!$B$27,AO294='Krav etter opplæringslova'!$B$30,AO294='Krav etter opplæringslova'!$B$31,AO294='Krav etter opplæringslova'!$B$34)</f>
        <v>0</v>
      </c>
      <c r="AQ294" s="84" t="str">
        <f t="shared" si="233"/>
        <v>-</v>
      </c>
      <c r="AR294" s="84">
        <f t="shared" si="234"/>
        <v>30</v>
      </c>
      <c r="AS294" s="78">
        <f t="shared" si="235"/>
        <v>30</v>
      </c>
      <c r="AT294" s="78" t="str">
        <f t="shared" si="236"/>
        <v>Ja, 30 studiepoeng</v>
      </c>
      <c r="AU294" s="84" t="str">
        <f t="shared" si="237"/>
        <v>Ja, 30 studiepoeng</v>
      </c>
      <c r="AV294" s="99" t="str">
        <f t="shared" si="238"/>
        <v>-</v>
      </c>
      <c r="AW294" s="142"/>
      <c r="AX294" s="82" t="str">
        <f>CONCATENATE("Studiepoeng relevant for: ",'Undervisning i fag med krav'!AW294)</f>
        <v xml:space="preserve">Studiepoeng relevant for: </v>
      </c>
      <c r="AY294" s="82" t="str">
        <f>IF('Undervisning i fag med krav'!AW294=0,"-",AX294)</f>
        <v>-</v>
      </c>
      <c r="AZ294" s="136"/>
      <c r="BA294" s="84" t="b">
        <f>OR(AZ294='Krav etter opplæringslova'!$B$27,AZ294='Krav etter opplæringslova'!$B$30,AZ294='Krav etter opplæringslova'!$B$31,AZ294='Krav etter opplæringslova'!$B$34)</f>
        <v>0</v>
      </c>
      <c r="BB294" s="84" t="str">
        <f t="shared" si="239"/>
        <v>-</v>
      </c>
      <c r="BC294" s="84">
        <f t="shared" si="240"/>
        <v>30</v>
      </c>
      <c r="BD294" s="78">
        <f t="shared" si="241"/>
        <v>30</v>
      </c>
      <c r="BE294" s="78" t="str">
        <f t="shared" si="242"/>
        <v>Ja, 30 studiepoeng</v>
      </c>
      <c r="BF294" s="84" t="str">
        <f t="shared" si="243"/>
        <v>Ja, 30 studiepoeng</v>
      </c>
      <c r="BG294" s="99" t="str">
        <f t="shared" si="244"/>
        <v>-</v>
      </c>
      <c r="BH294" s="139"/>
      <c r="BI294" s="82" t="str">
        <f>CONCATENATE("Studiepoeng relevant for: ",'Undervisning i fag med krav'!BH294)</f>
        <v xml:space="preserve">Studiepoeng relevant for: </v>
      </c>
      <c r="BJ294" s="82" t="str">
        <f>IF('Undervisning i fag med krav'!BH294=0,"-",BI294)</f>
        <v>-</v>
      </c>
      <c r="BK294" s="136"/>
      <c r="BL294" s="84" t="b">
        <f>OR(BK294='Krav etter opplæringslova'!$B$27,BK294='Krav etter opplæringslova'!$B$30,BK294='Krav etter opplæringslova'!$B$31,BK294='Krav etter opplæringslova'!$B$34)</f>
        <v>0</v>
      </c>
      <c r="BM294" s="84" t="str">
        <f t="shared" si="245"/>
        <v>-</v>
      </c>
      <c r="BN294" s="84">
        <f t="shared" si="246"/>
        <v>30</v>
      </c>
      <c r="BO294" s="78">
        <f t="shared" si="247"/>
        <v>30</v>
      </c>
      <c r="BP294" s="78" t="str">
        <f t="shared" si="248"/>
        <v>Ja, 30 studiepoeng</v>
      </c>
      <c r="BQ294" s="84" t="str">
        <f t="shared" si="249"/>
        <v>Ja, 30 studiepoeng</v>
      </c>
      <c r="BR294" s="101" t="str">
        <f t="shared" si="250"/>
        <v>-</v>
      </c>
      <c r="BS294" s="142"/>
      <c r="BT294" s="82" t="str">
        <f>CONCATENATE("Studiepoeng relevant for: ",'Undervisning i fag med krav'!BS294)</f>
        <v xml:space="preserve">Studiepoeng relevant for: </v>
      </c>
      <c r="BU294" s="82" t="str">
        <f>IF('Undervisning i fag med krav'!BS294=0,"-",BT294)</f>
        <v>-</v>
      </c>
      <c r="BV294" s="136"/>
      <c r="BW294" s="84" t="b">
        <f>OR(BV294='Krav etter opplæringslova'!$B$27,BV294='Krav etter opplæringslova'!$B$30,BV294='Krav etter opplæringslova'!$B$31,BV294='Krav etter opplæringslova'!$B$34)</f>
        <v>0</v>
      </c>
      <c r="BX294" s="84" t="str">
        <f t="shared" si="251"/>
        <v>-</v>
      </c>
      <c r="BY294" s="84">
        <f t="shared" si="252"/>
        <v>30</v>
      </c>
      <c r="BZ294" s="78">
        <f t="shared" si="253"/>
        <v>30</v>
      </c>
      <c r="CA294" s="78" t="str">
        <f t="shared" si="254"/>
        <v>Ja, 30 studiepoeng</v>
      </c>
      <c r="CB294" s="84" t="str">
        <f t="shared" si="255"/>
        <v>Ja, 30 studiepoeng</v>
      </c>
      <c r="CC294" s="101" t="str">
        <f t="shared" si="256"/>
        <v>-</v>
      </c>
      <c r="CD294" s="142"/>
      <c r="CE294" s="82" t="str">
        <f>CONCATENATE("Studiepoeng relevant for: ",'Undervisning i fag med krav'!CD294)</f>
        <v xml:space="preserve">Studiepoeng relevant for: </v>
      </c>
      <c r="CF294" s="82" t="str">
        <f>IF('Undervisning i fag med krav'!CD294=0,"-",CE294)</f>
        <v>-</v>
      </c>
      <c r="CG294" s="136"/>
      <c r="CH294" s="84" t="b">
        <f>OR(CG294='Krav etter opplæringslova'!$B$27,CG294='Krav etter opplæringslova'!$B$30,CG294='Krav etter opplæringslova'!$B$31,CG294='Krav etter opplæringslova'!$B$34)</f>
        <v>0</v>
      </c>
      <c r="CI294" s="84" t="str">
        <f t="shared" si="257"/>
        <v>-</v>
      </c>
      <c r="CJ294" s="84">
        <f t="shared" si="258"/>
        <v>30</v>
      </c>
      <c r="CK294" s="78">
        <f t="shared" si="259"/>
        <v>30</v>
      </c>
      <c r="CL294" s="78" t="str">
        <f t="shared" si="260"/>
        <v>Ja, 30 studiepoeng</v>
      </c>
      <c r="CM294" s="84" t="str">
        <f t="shared" si="261"/>
        <v>Ja, 30 studiepoeng</v>
      </c>
      <c r="CN294" s="106" t="str">
        <f t="shared" si="262"/>
        <v>-</v>
      </c>
      <c r="CO294" s="44"/>
      <c r="CP294" s="45"/>
    </row>
    <row r="295" spans="1:94" s="51" customFormat="1" ht="28.5" x14ac:dyDescent="0.2">
      <c r="A295" s="49">
        <f>'Formell utdanning'!A295</f>
        <v>0</v>
      </c>
      <c r="B295" s="50">
        <f>'Formell utdanning'!B295</f>
        <v>0</v>
      </c>
      <c r="C295" s="94" t="str">
        <f t="shared" si="263"/>
        <v>-</v>
      </c>
      <c r="D295" s="95" t="str">
        <f t="shared" si="264"/>
        <v>-</v>
      </c>
      <c r="E295" s="133"/>
      <c r="F295" s="55" t="str">
        <f>CONCATENATE("Studiepoeng relevant for: ",'Undervisning i fag med krav'!E295)</f>
        <v xml:space="preserve">Studiepoeng relevant for: </v>
      </c>
      <c r="G295" s="82" t="str">
        <f>IF('Undervisning i fag med krav'!E295=0,"-",F295)</f>
        <v>-</v>
      </c>
      <c r="H295" s="136"/>
      <c r="I295" s="84" t="b">
        <f>OR(H295='Krav etter opplæringslova'!$B$27,H295='Krav etter opplæringslova'!$B$30,H295='Krav etter opplæringslova'!$B$31,H295='Krav etter opplæringslova'!$B$34)</f>
        <v>0</v>
      </c>
      <c r="J295" s="84" t="str">
        <f t="shared" si="265"/>
        <v>-</v>
      </c>
      <c r="K295" s="84">
        <f t="shared" si="266"/>
        <v>30</v>
      </c>
      <c r="L295" s="78">
        <f t="shared" si="267"/>
        <v>30</v>
      </c>
      <c r="M295" s="78" t="str">
        <f t="shared" si="220"/>
        <v>Ja, 30 studiepoeng</v>
      </c>
      <c r="N295" s="84" t="str">
        <f t="shared" si="268"/>
        <v>Ja, 30 studiepoeng</v>
      </c>
      <c r="O295" s="99" t="str">
        <f t="shared" si="269"/>
        <v>-</v>
      </c>
      <c r="P295" s="139"/>
      <c r="Q295" s="82" t="str">
        <f>CONCATENATE("Studiepoeng relevant for: ",'Undervisning i fag med krav'!P295)</f>
        <v xml:space="preserve">Studiepoeng relevant for: </v>
      </c>
      <c r="R295" s="82" t="str">
        <f>IF('Undervisning i fag med krav'!P295=0,"-",Q295)</f>
        <v>-</v>
      </c>
      <c r="S295" s="136"/>
      <c r="T295" s="84" t="b">
        <f>OR(S295='Krav etter opplæringslova'!$B$27,S295='Krav etter opplæringslova'!$B$30,S295='Krav etter opplæringslova'!$B$31,S295='Krav etter opplæringslova'!$B$34)</f>
        <v>0</v>
      </c>
      <c r="U295" s="84" t="str">
        <f t="shared" si="221"/>
        <v>-</v>
      </c>
      <c r="V295" s="84">
        <f t="shared" si="222"/>
        <v>30</v>
      </c>
      <c r="W295" s="78">
        <f t="shared" si="223"/>
        <v>30</v>
      </c>
      <c r="X295" s="78" t="str">
        <f t="shared" si="224"/>
        <v>Ja, 30 studiepoeng</v>
      </c>
      <c r="Y295" s="84" t="str">
        <f t="shared" si="225"/>
        <v>Ja, 30 studiepoeng</v>
      </c>
      <c r="Z295" s="99" t="str">
        <f t="shared" si="226"/>
        <v>-</v>
      </c>
      <c r="AA295" s="142"/>
      <c r="AB295" s="82" t="str">
        <f>CONCATENATE("Studiepoeng relevant for: ",'Undervisning i fag med krav'!AA295)</f>
        <v xml:space="preserve">Studiepoeng relevant for: </v>
      </c>
      <c r="AC295" s="82" t="str">
        <f>IF('Undervisning i fag med krav'!AA295=0,"-",AB295)</f>
        <v>-</v>
      </c>
      <c r="AD295" s="136"/>
      <c r="AE295" s="84" t="b">
        <f>OR(AD295='Krav etter opplæringslova'!$B$27,AD295='Krav etter opplæringslova'!$B$30,AD295='Krav etter opplæringslova'!$B$31,AD295='Krav etter opplæringslova'!$B$34)</f>
        <v>0</v>
      </c>
      <c r="AF295" s="84" t="str">
        <f t="shared" si="227"/>
        <v>-</v>
      </c>
      <c r="AG295" s="84">
        <f t="shared" si="228"/>
        <v>30</v>
      </c>
      <c r="AH295" s="78">
        <f t="shared" si="229"/>
        <v>30</v>
      </c>
      <c r="AI295" s="78" t="str">
        <f t="shared" si="230"/>
        <v>Ja, 30 studiepoeng</v>
      </c>
      <c r="AJ295" s="84" t="str">
        <f t="shared" si="231"/>
        <v>Ja, 30 studiepoeng</v>
      </c>
      <c r="AK295" s="99" t="str">
        <f t="shared" si="232"/>
        <v>-</v>
      </c>
      <c r="AL295" s="139"/>
      <c r="AM295" s="82" t="str">
        <f>CONCATENATE("Studiepoeng relevant for: ",'Undervisning i fag med krav'!AL295)</f>
        <v xml:space="preserve">Studiepoeng relevant for: </v>
      </c>
      <c r="AN295" s="82" t="str">
        <f>IF('Undervisning i fag med krav'!AL295=0,"-",AM295)</f>
        <v>-</v>
      </c>
      <c r="AO295" s="136"/>
      <c r="AP295" s="84" t="b">
        <f>OR(AO295='Krav etter opplæringslova'!$B$27,AO295='Krav etter opplæringslova'!$B$30,AO295='Krav etter opplæringslova'!$B$31,AO295='Krav etter opplæringslova'!$B$34)</f>
        <v>0</v>
      </c>
      <c r="AQ295" s="84" t="str">
        <f t="shared" si="233"/>
        <v>-</v>
      </c>
      <c r="AR295" s="84">
        <f t="shared" si="234"/>
        <v>30</v>
      </c>
      <c r="AS295" s="78">
        <f t="shared" si="235"/>
        <v>30</v>
      </c>
      <c r="AT295" s="78" t="str">
        <f t="shared" si="236"/>
        <v>Ja, 30 studiepoeng</v>
      </c>
      <c r="AU295" s="84" t="str">
        <f t="shared" si="237"/>
        <v>Ja, 30 studiepoeng</v>
      </c>
      <c r="AV295" s="99" t="str">
        <f t="shared" si="238"/>
        <v>-</v>
      </c>
      <c r="AW295" s="142"/>
      <c r="AX295" s="82" t="str">
        <f>CONCATENATE("Studiepoeng relevant for: ",'Undervisning i fag med krav'!AW295)</f>
        <v xml:space="preserve">Studiepoeng relevant for: </v>
      </c>
      <c r="AY295" s="82" t="str">
        <f>IF('Undervisning i fag med krav'!AW295=0,"-",AX295)</f>
        <v>-</v>
      </c>
      <c r="AZ295" s="136"/>
      <c r="BA295" s="84" t="b">
        <f>OR(AZ295='Krav etter opplæringslova'!$B$27,AZ295='Krav etter opplæringslova'!$B$30,AZ295='Krav etter opplæringslova'!$B$31,AZ295='Krav etter opplæringslova'!$B$34)</f>
        <v>0</v>
      </c>
      <c r="BB295" s="84" t="str">
        <f t="shared" si="239"/>
        <v>-</v>
      </c>
      <c r="BC295" s="84">
        <f t="shared" si="240"/>
        <v>30</v>
      </c>
      <c r="BD295" s="78">
        <f t="shared" si="241"/>
        <v>30</v>
      </c>
      <c r="BE295" s="78" t="str">
        <f t="shared" si="242"/>
        <v>Ja, 30 studiepoeng</v>
      </c>
      <c r="BF295" s="84" t="str">
        <f t="shared" si="243"/>
        <v>Ja, 30 studiepoeng</v>
      </c>
      <c r="BG295" s="99" t="str">
        <f t="shared" si="244"/>
        <v>-</v>
      </c>
      <c r="BH295" s="139"/>
      <c r="BI295" s="82" t="str">
        <f>CONCATENATE("Studiepoeng relevant for: ",'Undervisning i fag med krav'!BH295)</f>
        <v xml:space="preserve">Studiepoeng relevant for: </v>
      </c>
      <c r="BJ295" s="82" t="str">
        <f>IF('Undervisning i fag med krav'!BH295=0,"-",BI295)</f>
        <v>-</v>
      </c>
      <c r="BK295" s="136"/>
      <c r="BL295" s="84" t="b">
        <f>OR(BK295='Krav etter opplæringslova'!$B$27,BK295='Krav etter opplæringslova'!$B$30,BK295='Krav etter opplæringslova'!$B$31,BK295='Krav etter opplæringslova'!$B$34)</f>
        <v>0</v>
      </c>
      <c r="BM295" s="84" t="str">
        <f t="shared" si="245"/>
        <v>-</v>
      </c>
      <c r="BN295" s="84">
        <f t="shared" si="246"/>
        <v>30</v>
      </c>
      <c r="BO295" s="78">
        <f t="shared" si="247"/>
        <v>30</v>
      </c>
      <c r="BP295" s="78" t="str">
        <f t="shared" si="248"/>
        <v>Ja, 30 studiepoeng</v>
      </c>
      <c r="BQ295" s="84" t="str">
        <f t="shared" si="249"/>
        <v>Ja, 30 studiepoeng</v>
      </c>
      <c r="BR295" s="101" t="str">
        <f t="shared" si="250"/>
        <v>-</v>
      </c>
      <c r="BS295" s="142"/>
      <c r="BT295" s="82" t="str">
        <f>CONCATENATE("Studiepoeng relevant for: ",'Undervisning i fag med krav'!BS295)</f>
        <v xml:space="preserve">Studiepoeng relevant for: </v>
      </c>
      <c r="BU295" s="82" t="str">
        <f>IF('Undervisning i fag med krav'!BS295=0,"-",BT295)</f>
        <v>-</v>
      </c>
      <c r="BV295" s="136"/>
      <c r="BW295" s="84" t="b">
        <f>OR(BV295='Krav etter opplæringslova'!$B$27,BV295='Krav etter opplæringslova'!$B$30,BV295='Krav etter opplæringslova'!$B$31,BV295='Krav etter opplæringslova'!$B$34)</f>
        <v>0</v>
      </c>
      <c r="BX295" s="84" t="str">
        <f t="shared" si="251"/>
        <v>-</v>
      </c>
      <c r="BY295" s="84">
        <f t="shared" si="252"/>
        <v>30</v>
      </c>
      <c r="BZ295" s="78">
        <f t="shared" si="253"/>
        <v>30</v>
      </c>
      <c r="CA295" s="78" t="str">
        <f t="shared" si="254"/>
        <v>Ja, 30 studiepoeng</v>
      </c>
      <c r="CB295" s="84" t="str">
        <f t="shared" si="255"/>
        <v>Ja, 30 studiepoeng</v>
      </c>
      <c r="CC295" s="101" t="str">
        <f t="shared" si="256"/>
        <v>-</v>
      </c>
      <c r="CD295" s="142"/>
      <c r="CE295" s="82" t="str">
        <f>CONCATENATE("Studiepoeng relevant for: ",'Undervisning i fag med krav'!CD295)</f>
        <v xml:space="preserve">Studiepoeng relevant for: </v>
      </c>
      <c r="CF295" s="82" t="str">
        <f>IF('Undervisning i fag med krav'!CD295=0,"-",CE295)</f>
        <v>-</v>
      </c>
      <c r="CG295" s="136"/>
      <c r="CH295" s="84" t="b">
        <f>OR(CG295='Krav etter opplæringslova'!$B$27,CG295='Krav etter opplæringslova'!$B$30,CG295='Krav etter opplæringslova'!$B$31,CG295='Krav etter opplæringslova'!$B$34)</f>
        <v>0</v>
      </c>
      <c r="CI295" s="84" t="str">
        <f t="shared" si="257"/>
        <v>-</v>
      </c>
      <c r="CJ295" s="84">
        <f t="shared" si="258"/>
        <v>30</v>
      </c>
      <c r="CK295" s="78">
        <f t="shared" si="259"/>
        <v>30</v>
      </c>
      <c r="CL295" s="78" t="str">
        <f t="shared" si="260"/>
        <v>Ja, 30 studiepoeng</v>
      </c>
      <c r="CM295" s="84" t="str">
        <f t="shared" si="261"/>
        <v>Ja, 30 studiepoeng</v>
      </c>
      <c r="CN295" s="106" t="str">
        <f t="shared" si="262"/>
        <v>-</v>
      </c>
      <c r="CO295" s="44"/>
      <c r="CP295" s="45"/>
    </row>
    <row r="296" spans="1:94" s="51" customFormat="1" ht="28.5" x14ac:dyDescent="0.2">
      <c r="A296" s="49">
        <f>'Formell utdanning'!A296</f>
        <v>0</v>
      </c>
      <c r="B296" s="50">
        <f>'Formell utdanning'!B296</f>
        <v>0</v>
      </c>
      <c r="C296" s="94" t="str">
        <f t="shared" si="263"/>
        <v>-</v>
      </c>
      <c r="D296" s="95" t="str">
        <f t="shared" si="264"/>
        <v>-</v>
      </c>
      <c r="E296" s="133"/>
      <c r="F296" s="55" t="str">
        <f>CONCATENATE("Studiepoeng relevant for: ",'Undervisning i fag med krav'!E296)</f>
        <v xml:space="preserve">Studiepoeng relevant for: </v>
      </c>
      <c r="G296" s="82" t="str">
        <f>IF('Undervisning i fag med krav'!E296=0,"-",F296)</f>
        <v>-</v>
      </c>
      <c r="H296" s="136"/>
      <c r="I296" s="84" t="b">
        <f>OR(H296='Krav etter opplæringslova'!$B$27,H296='Krav etter opplæringslova'!$B$30,H296='Krav etter opplæringslova'!$B$31,H296='Krav etter opplæringslova'!$B$34)</f>
        <v>0</v>
      </c>
      <c r="J296" s="84" t="str">
        <f t="shared" si="265"/>
        <v>-</v>
      </c>
      <c r="K296" s="84">
        <f t="shared" si="266"/>
        <v>30</v>
      </c>
      <c r="L296" s="78">
        <f t="shared" si="267"/>
        <v>30</v>
      </c>
      <c r="M296" s="78" t="str">
        <f t="shared" si="220"/>
        <v>Ja, 30 studiepoeng</v>
      </c>
      <c r="N296" s="84" t="str">
        <f t="shared" si="268"/>
        <v>Ja, 30 studiepoeng</v>
      </c>
      <c r="O296" s="99" t="str">
        <f t="shared" si="269"/>
        <v>-</v>
      </c>
      <c r="P296" s="139"/>
      <c r="Q296" s="82" t="str">
        <f>CONCATENATE("Studiepoeng relevant for: ",'Undervisning i fag med krav'!P296)</f>
        <v xml:space="preserve">Studiepoeng relevant for: </v>
      </c>
      <c r="R296" s="82" t="str">
        <f>IF('Undervisning i fag med krav'!P296=0,"-",Q296)</f>
        <v>-</v>
      </c>
      <c r="S296" s="136"/>
      <c r="T296" s="84" t="b">
        <f>OR(S296='Krav etter opplæringslova'!$B$27,S296='Krav etter opplæringslova'!$B$30,S296='Krav etter opplæringslova'!$B$31,S296='Krav etter opplæringslova'!$B$34)</f>
        <v>0</v>
      </c>
      <c r="U296" s="84" t="str">
        <f t="shared" si="221"/>
        <v>-</v>
      </c>
      <c r="V296" s="84">
        <f t="shared" si="222"/>
        <v>30</v>
      </c>
      <c r="W296" s="78">
        <f t="shared" si="223"/>
        <v>30</v>
      </c>
      <c r="X296" s="78" t="str">
        <f t="shared" si="224"/>
        <v>Ja, 30 studiepoeng</v>
      </c>
      <c r="Y296" s="84" t="str">
        <f t="shared" si="225"/>
        <v>Ja, 30 studiepoeng</v>
      </c>
      <c r="Z296" s="99" t="str">
        <f t="shared" si="226"/>
        <v>-</v>
      </c>
      <c r="AA296" s="142"/>
      <c r="AB296" s="82" t="str">
        <f>CONCATENATE("Studiepoeng relevant for: ",'Undervisning i fag med krav'!AA296)</f>
        <v xml:space="preserve">Studiepoeng relevant for: </v>
      </c>
      <c r="AC296" s="82" t="str">
        <f>IF('Undervisning i fag med krav'!AA296=0,"-",AB296)</f>
        <v>-</v>
      </c>
      <c r="AD296" s="136"/>
      <c r="AE296" s="84" t="b">
        <f>OR(AD296='Krav etter opplæringslova'!$B$27,AD296='Krav etter opplæringslova'!$B$30,AD296='Krav etter opplæringslova'!$B$31,AD296='Krav etter opplæringslova'!$B$34)</f>
        <v>0</v>
      </c>
      <c r="AF296" s="84" t="str">
        <f t="shared" si="227"/>
        <v>-</v>
      </c>
      <c r="AG296" s="84">
        <f t="shared" si="228"/>
        <v>30</v>
      </c>
      <c r="AH296" s="78">
        <f t="shared" si="229"/>
        <v>30</v>
      </c>
      <c r="AI296" s="78" t="str">
        <f t="shared" si="230"/>
        <v>Ja, 30 studiepoeng</v>
      </c>
      <c r="AJ296" s="84" t="str">
        <f t="shared" si="231"/>
        <v>Ja, 30 studiepoeng</v>
      </c>
      <c r="AK296" s="99" t="str">
        <f t="shared" si="232"/>
        <v>-</v>
      </c>
      <c r="AL296" s="139"/>
      <c r="AM296" s="82" t="str">
        <f>CONCATENATE("Studiepoeng relevant for: ",'Undervisning i fag med krav'!AL296)</f>
        <v xml:space="preserve">Studiepoeng relevant for: </v>
      </c>
      <c r="AN296" s="82" t="str">
        <f>IF('Undervisning i fag med krav'!AL296=0,"-",AM296)</f>
        <v>-</v>
      </c>
      <c r="AO296" s="136"/>
      <c r="AP296" s="84" t="b">
        <f>OR(AO296='Krav etter opplæringslova'!$B$27,AO296='Krav etter opplæringslova'!$B$30,AO296='Krav etter opplæringslova'!$B$31,AO296='Krav etter opplæringslova'!$B$34)</f>
        <v>0</v>
      </c>
      <c r="AQ296" s="84" t="str">
        <f t="shared" si="233"/>
        <v>-</v>
      </c>
      <c r="AR296" s="84">
        <f t="shared" si="234"/>
        <v>30</v>
      </c>
      <c r="AS296" s="78">
        <f t="shared" si="235"/>
        <v>30</v>
      </c>
      <c r="AT296" s="78" t="str">
        <f t="shared" si="236"/>
        <v>Ja, 30 studiepoeng</v>
      </c>
      <c r="AU296" s="84" t="str">
        <f t="shared" si="237"/>
        <v>Ja, 30 studiepoeng</v>
      </c>
      <c r="AV296" s="99" t="str">
        <f t="shared" si="238"/>
        <v>-</v>
      </c>
      <c r="AW296" s="142"/>
      <c r="AX296" s="82" t="str">
        <f>CONCATENATE("Studiepoeng relevant for: ",'Undervisning i fag med krav'!AW296)</f>
        <v xml:space="preserve">Studiepoeng relevant for: </v>
      </c>
      <c r="AY296" s="82" t="str">
        <f>IF('Undervisning i fag med krav'!AW296=0,"-",AX296)</f>
        <v>-</v>
      </c>
      <c r="AZ296" s="136"/>
      <c r="BA296" s="84" t="b">
        <f>OR(AZ296='Krav etter opplæringslova'!$B$27,AZ296='Krav etter opplæringslova'!$B$30,AZ296='Krav etter opplæringslova'!$B$31,AZ296='Krav etter opplæringslova'!$B$34)</f>
        <v>0</v>
      </c>
      <c r="BB296" s="84" t="str">
        <f t="shared" si="239"/>
        <v>-</v>
      </c>
      <c r="BC296" s="84">
        <f t="shared" si="240"/>
        <v>30</v>
      </c>
      <c r="BD296" s="78">
        <f t="shared" si="241"/>
        <v>30</v>
      </c>
      <c r="BE296" s="78" t="str">
        <f t="shared" si="242"/>
        <v>Ja, 30 studiepoeng</v>
      </c>
      <c r="BF296" s="84" t="str">
        <f t="shared" si="243"/>
        <v>Ja, 30 studiepoeng</v>
      </c>
      <c r="BG296" s="99" t="str">
        <f t="shared" si="244"/>
        <v>-</v>
      </c>
      <c r="BH296" s="139"/>
      <c r="BI296" s="82" t="str">
        <f>CONCATENATE("Studiepoeng relevant for: ",'Undervisning i fag med krav'!BH296)</f>
        <v xml:space="preserve">Studiepoeng relevant for: </v>
      </c>
      <c r="BJ296" s="82" t="str">
        <f>IF('Undervisning i fag med krav'!BH296=0,"-",BI296)</f>
        <v>-</v>
      </c>
      <c r="BK296" s="136"/>
      <c r="BL296" s="84" t="b">
        <f>OR(BK296='Krav etter opplæringslova'!$B$27,BK296='Krav etter opplæringslova'!$B$30,BK296='Krav etter opplæringslova'!$B$31,BK296='Krav etter opplæringslova'!$B$34)</f>
        <v>0</v>
      </c>
      <c r="BM296" s="84" t="str">
        <f t="shared" si="245"/>
        <v>-</v>
      </c>
      <c r="BN296" s="84">
        <f t="shared" si="246"/>
        <v>30</v>
      </c>
      <c r="BO296" s="78">
        <f t="shared" si="247"/>
        <v>30</v>
      </c>
      <c r="BP296" s="78" t="str">
        <f t="shared" si="248"/>
        <v>Ja, 30 studiepoeng</v>
      </c>
      <c r="BQ296" s="84" t="str">
        <f t="shared" si="249"/>
        <v>Ja, 30 studiepoeng</v>
      </c>
      <c r="BR296" s="101" t="str">
        <f t="shared" si="250"/>
        <v>-</v>
      </c>
      <c r="BS296" s="142"/>
      <c r="BT296" s="82" t="str">
        <f>CONCATENATE("Studiepoeng relevant for: ",'Undervisning i fag med krav'!BS296)</f>
        <v xml:space="preserve">Studiepoeng relevant for: </v>
      </c>
      <c r="BU296" s="82" t="str">
        <f>IF('Undervisning i fag med krav'!BS296=0,"-",BT296)</f>
        <v>-</v>
      </c>
      <c r="BV296" s="136"/>
      <c r="BW296" s="84" t="b">
        <f>OR(BV296='Krav etter opplæringslova'!$B$27,BV296='Krav etter opplæringslova'!$B$30,BV296='Krav etter opplæringslova'!$B$31,BV296='Krav etter opplæringslova'!$B$34)</f>
        <v>0</v>
      </c>
      <c r="BX296" s="84" t="str">
        <f t="shared" si="251"/>
        <v>-</v>
      </c>
      <c r="BY296" s="84">
        <f t="shared" si="252"/>
        <v>30</v>
      </c>
      <c r="BZ296" s="78">
        <f t="shared" si="253"/>
        <v>30</v>
      </c>
      <c r="CA296" s="78" t="str">
        <f t="shared" si="254"/>
        <v>Ja, 30 studiepoeng</v>
      </c>
      <c r="CB296" s="84" t="str">
        <f t="shared" si="255"/>
        <v>Ja, 30 studiepoeng</v>
      </c>
      <c r="CC296" s="101" t="str">
        <f t="shared" si="256"/>
        <v>-</v>
      </c>
      <c r="CD296" s="142"/>
      <c r="CE296" s="82" t="str">
        <f>CONCATENATE("Studiepoeng relevant for: ",'Undervisning i fag med krav'!CD296)</f>
        <v xml:space="preserve">Studiepoeng relevant for: </v>
      </c>
      <c r="CF296" s="82" t="str">
        <f>IF('Undervisning i fag med krav'!CD296=0,"-",CE296)</f>
        <v>-</v>
      </c>
      <c r="CG296" s="136"/>
      <c r="CH296" s="84" t="b">
        <f>OR(CG296='Krav etter opplæringslova'!$B$27,CG296='Krav etter opplæringslova'!$B$30,CG296='Krav etter opplæringslova'!$B$31,CG296='Krav etter opplæringslova'!$B$34)</f>
        <v>0</v>
      </c>
      <c r="CI296" s="84" t="str">
        <f t="shared" si="257"/>
        <v>-</v>
      </c>
      <c r="CJ296" s="84">
        <f t="shared" si="258"/>
        <v>30</v>
      </c>
      <c r="CK296" s="78">
        <f t="shared" si="259"/>
        <v>30</v>
      </c>
      <c r="CL296" s="78" t="str">
        <f t="shared" si="260"/>
        <v>Ja, 30 studiepoeng</v>
      </c>
      <c r="CM296" s="84" t="str">
        <f t="shared" si="261"/>
        <v>Ja, 30 studiepoeng</v>
      </c>
      <c r="CN296" s="106" t="str">
        <f t="shared" si="262"/>
        <v>-</v>
      </c>
      <c r="CO296" s="44"/>
      <c r="CP296" s="45"/>
    </row>
    <row r="297" spans="1:94" s="51" customFormat="1" ht="28.5" x14ac:dyDescent="0.2">
      <c r="A297" s="49">
        <f>'Formell utdanning'!A297</f>
        <v>0</v>
      </c>
      <c r="B297" s="50">
        <f>'Formell utdanning'!B297</f>
        <v>0</v>
      </c>
      <c r="C297" s="94" t="str">
        <f t="shared" si="263"/>
        <v>-</v>
      </c>
      <c r="D297" s="95" t="str">
        <f t="shared" si="264"/>
        <v>-</v>
      </c>
      <c r="E297" s="133"/>
      <c r="F297" s="55" t="str">
        <f>CONCATENATE("Studiepoeng relevant for: ",'Undervisning i fag med krav'!E297)</f>
        <v xml:space="preserve">Studiepoeng relevant for: </v>
      </c>
      <c r="G297" s="82" t="str">
        <f>IF('Undervisning i fag med krav'!E297=0,"-",F297)</f>
        <v>-</v>
      </c>
      <c r="H297" s="136"/>
      <c r="I297" s="84" t="b">
        <f>OR(H297='Krav etter opplæringslova'!$B$27,H297='Krav etter opplæringslova'!$B$30,H297='Krav etter opplæringslova'!$B$31,H297='Krav etter opplæringslova'!$B$34)</f>
        <v>0</v>
      </c>
      <c r="J297" s="84" t="str">
        <f t="shared" si="265"/>
        <v>-</v>
      </c>
      <c r="K297" s="84">
        <f t="shared" si="266"/>
        <v>30</v>
      </c>
      <c r="L297" s="78">
        <f t="shared" si="267"/>
        <v>30</v>
      </c>
      <c r="M297" s="78" t="str">
        <f t="shared" si="220"/>
        <v>Ja, 30 studiepoeng</v>
      </c>
      <c r="N297" s="84" t="str">
        <f t="shared" si="268"/>
        <v>Ja, 30 studiepoeng</v>
      </c>
      <c r="O297" s="99" t="str">
        <f t="shared" si="269"/>
        <v>-</v>
      </c>
      <c r="P297" s="139"/>
      <c r="Q297" s="82" t="str">
        <f>CONCATENATE("Studiepoeng relevant for: ",'Undervisning i fag med krav'!P297)</f>
        <v xml:space="preserve">Studiepoeng relevant for: </v>
      </c>
      <c r="R297" s="82" t="str">
        <f>IF('Undervisning i fag med krav'!P297=0,"-",Q297)</f>
        <v>-</v>
      </c>
      <c r="S297" s="136"/>
      <c r="T297" s="84" t="b">
        <f>OR(S297='Krav etter opplæringslova'!$B$27,S297='Krav etter opplæringslova'!$B$30,S297='Krav etter opplæringslova'!$B$31,S297='Krav etter opplæringslova'!$B$34)</f>
        <v>0</v>
      </c>
      <c r="U297" s="84" t="str">
        <f t="shared" si="221"/>
        <v>-</v>
      </c>
      <c r="V297" s="84">
        <f t="shared" si="222"/>
        <v>30</v>
      </c>
      <c r="W297" s="78">
        <f t="shared" si="223"/>
        <v>30</v>
      </c>
      <c r="X297" s="78" t="str">
        <f t="shared" si="224"/>
        <v>Ja, 30 studiepoeng</v>
      </c>
      <c r="Y297" s="84" t="str">
        <f t="shared" si="225"/>
        <v>Ja, 30 studiepoeng</v>
      </c>
      <c r="Z297" s="99" t="str">
        <f t="shared" si="226"/>
        <v>-</v>
      </c>
      <c r="AA297" s="142"/>
      <c r="AB297" s="82" t="str">
        <f>CONCATENATE("Studiepoeng relevant for: ",'Undervisning i fag med krav'!AA297)</f>
        <v xml:space="preserve">Studiepoeng relevant for: </v>
      </c>
      <c r="AC297" s="82" t="str">
        <f>IF('Undervisning i fag med krav'!AA297=0,"-",AB297)</f>
        <v>-</v>
      </c>
      <c r="AD297" s="136"/>
      <c r="AE297" s="84" t="b">
        <f>OR(AD297='Krav etter opplæringslova'!$B$27,AD297='Krav etter opplæringslova'!$B$30,AD297='Krav etter opplæringslova'!$B$31,AD297='Krav etter opplæringslova'!$B$34)</f>
        <v>0</v>
      </c>
      <c r="AF297" s="84" t="str">
        <f t="shared" si="227"/>
        <v>-</v>
      </c>
      <c r="AG297" s="84">
        <f t="shared" si="228"/>
        <v>30</v>
      </c>
      <c r="AH297" s="78">
        <f t="shared" si="229"/>
        <v>30</v>
      </c>
      <c r="AI297" s="78" t="str">
        <f t="shared" si="230"/>
        <v>Ja, 30 studiepoeng</v>
      </c>
      <c r="AJ297" s="84" t="str">
        <f t="shared" si="231"/>
        <v>Ja, 30 studiepoeng</v>
      </c>
      <c r="AK297" s="99" t="str">
        <f t="shared" si="232"/>
        <v>-</v>
      </c>
      <c r="AL297" s="139"/>
      <c r="AM297" s="82" t="str">
        <f>CONCATENATE("Studiepoeng relevant for: ",'Undervisning i fag med krav'!AL297)</f>
        <v xml:space="preserve">Studiepoeng relevant for: </v>
      </c>
      <c r="AN297" s="82" t="str">
        <f>IF('Undervisning i fag med krav'!AL297=0,"-",AM297)</f>
        <v>-</v>
      </c>
      <c r="AO297" s="136"/>
      <c r="AP297" s="84" t="b">
        <f>OR(AO297='Krav etter opplæringslova'!$B$27,AO297='Krav etter opplæringslova'!$B$30,AO297='Krav etter opplæringslova'!$B$31,AO297='Krav etter opplæringslova'!$B$34)</f>
        <v>0</v>
      </c>
      <c r="AQ297" s="84" t="str">
        <f t="shared" si="233"/>
        <v>-</v>
      </c>
      <c r="AR297" s="84">
        <f t="shared" si="234"/>
        <v>30</v>
      </c>
      <c r="AS297" s="78">
        <f t="shared" si="235"/>
        <v>30</v>
      </c>
      <c r="AT297" s="78" t="str">
        <f t="shared" si="236"/>
        <v>Ja, 30 studiepoeng</v>
      </c>
      <c r="AU297" s="84" t="str">
        <f t="shared" si="237"/>
        <v>Ja, 30 studiepoeng</v>
      </c>
      <c r="AV297" s="99" t="str">
        <f t="shared" si="238"/>
        <v>-</v>
      </c>
      <c r="AW297" s="142"/>
      <c r="AX297" s="82" t="str">
        <f>CONCATENATE("Studiepoeng relevant for: ",'Undervisning i fag med krav'!AW297)</f>
        <v xml:space="preserve">Studiepoeng relevant for: </v>
      </c>
      <c r="AY297" s="82" t="str">
        <f>IF('Undervisning i fag med krav'!AW297=0,"-",AX297)</f>
        <v>-</v>
      </c>
      <c r="AZ297" s="136"/>
      <c r="BA297" s="84" t="b">
        <f>OR(AZ297='Krav etter opplæringslova'!$B$27,AZ297='Krav etter opplæringslova'!$B$30,AZ297='Krav etter opplæringslova'!$B$31,AZ297='Krav etter opplæringslova'!$B$34)</f>
        <v>0</v>
      </c>
      <c r="BB297" s="84" t="str">
        <f t="shared" si="239"/>
        <v>-</v>
      </c>
      <c r="BC297" s="84">
        <f t="shared" si="240"/>
        <v>30</v>
      </c>
      <c r="BD297" s="78">
        <f t="shared" si="241"/>
        <v>30</v>
      </c>
      <c r="BE297" s="78" t="str">
        <f t="shared" si="242"/>
        <v>Ja, 30 studiepoeng</v>
      </c>
      <c r="BF297" s="84" t="str">
        <f t="shared" si="243"/>
        <v>Ja, 30 studiepoeng</v>
      </c>
      <c r="BG297" s="99" t="str">
        <f t="shared" si="244"/>
        <v>-</v>
      </c>
      <c r="BH297" s="139"/>
      <c r="BI297" s="82" t="str">
        <f>CONCATENATE("Studiepoeng relevant for: ",'Undervisning i fag med krav'!BH297)</f>
        <v xml:space="preserve">Studiepoeng relevant for: </v>
      </c>
      <c r="BJ297" s="82" t="str">
        <f>IF('Undervisning i fag med krav'!BH297=0,"-",BI297)</f>
        <v>-</v>
      </c>
      <c r="BK297" s="136"/>
      <c r="BL297" s="84" t="b">
        <f>OR(BK297='Krav etter opplæringslova'!$B$27,BK297='Krav etter opplæringslova'!$B$30,BK297='Krav etter opplæringslova'!$B$31,BK297='Krav etter opplæringslova'!$B$34)</f>
        <v>0</v>
      </c>
      <c r="BM297" s="84" t="str">
        <f t="shared" si="245"/>
        <v>-</v>
      </c>
      <c r="BN297" s="84">
        <f t="shared" si="246"/>
        <v>30</v>
      </c>
      <c r="BO297" s="78">
        <f t="shared" si="247"/>
        <v>30</v>
      </c>
      <c r="BP297" s="78" t="str">
        <f t="shared" si="248"/>
        <v>Ja, 30 studiepoeng</v>
      </c>
      <c r="BQ297" s="84" t="str">
        <f t="shared" si="249"/>
        <v>Ja, 30 studiepoeng</v>
      </c>
      <c r="BR297" s="101" t="str">
        <f t="shared" si="250"/>
        <v>-</v>
      </c>
      <c r="BS297" s="142"/>
      <c r="BT297" s="82" t="str">
        <f>CONCATENATE("Studiepoeng relevant for: ",'Undervisning i fag med krav'!BS297)</f>
        <v xml:space="preserve">Studiepoeng relevant for: </v>
      </c>
      <c r="BU297" s="82" t="str">
        <f>IF('Undervisning i fag med krav'!BS297=0,"-",BT297)</f>
        <v>-</v>
      </c>
      <c r="BV297" s="136"/>
      <c r="BW297" s="84" t="b">
        <f>OR(BV297='Krav etter opplæringslova'!$B$27,BV297='Krav etter opplæringslova'!$B$30,BV297='Krav etter opplæringslova'!$B$31,BV297='Krav etter opplæringslova'!$B$34)</f>
        <v>0</v>
      </c>
      <c r="BX297" s="84" t="str">
        <f t="shared" si="251"/>
        <v>-</v>
      </c>
      <c r="BY297" s="84">
        <f t="shared" si="252"/>
        <v>30</v>
      </c>
      <c r="BZ297" s="78">
        <f t="shared" si="253"/>
        <v>30</v>
      </c>
      <c r="CA297" s="78" t="str">
        <f t="shared" si="254"/>
        <v>Ja, 30 studiepoeng</v>
      </c>
      <c r="CB297" s="84" t="str">
        <f t="shared" si="255"/>
        <v>Ja, 30 studiepoeng</v>
      </c>
      <c r="CC297" s="101" t="str">
        <f t="shared" si="256"/>
        <v>-</v>
      </c>
      <c r="CD297" s="142"/>
      <c r="CE297" s="82" t="str">
        <f>CONCATENATE("Studiepoeng relevant for: ",'Undervisning i fag med krav'!CD297)</f>
        <v xml:space="preserve">Studiepoeng relevant for: </v>
      </c>
      <c r="CF297" s="82" t="str">
        <f>IF('Undervisning i fag med krav'!CD297=0,"-",CE297)</f>
        <v>-</v>
      </c>
      <c r="CG297" s="136"/>
      <c r="CH297" s="84" t="b">
        <f>OR(CG297='Krav etter opplæringslova'!$B$27,CG297='Krav etter opplæringslova'!$B$30,CG297='Krav etter opplæringslova'!$B$31,CG297='Krav etter opplæringslova'!$B$34)</f>
        <v>0</v>
      </c>
      <c r="CI297" s="84" t="str">
        <f t="shared" si="257"/>
        <v>-</v>
      </c>
      <c r="CJ297" s="84">
        <f t="shared" si="258"/>
        <v>30</v>
      </c>
      <c r="CK297" s="78">
        <f t="shared" si="259"/>
        <v>30</v>
      </c>
      <c r="CL297" s="78" t="str">
        <f t="shared" si="260"/>
        <v>Ja, 30 studiepoeng</v>
      </c>
      <c r="CM297" s="84" t="str">
        <f t="shared" si="261"/>
        <v>Ja, 30 studiepoeng</v>
      </c>
      <c r="CN297" s="106" t="str">
        <f t="shared" si="262"/>
        <v>-</v>
      </c>
      <c r="CO297" s="44"/>
      <c r="CP297" s="45"/>
    </row>
    <row r="298" spans="1:94" s="51" customFormat="1" ht="28.5" x14ac:dyDescent="0.2">
      <c r="A298" s="49">
        <f>'Formell utdanning'!A298</f>
        <v>0</v>
      </c>
      <c r="B298" s="50">
        <f>'Formell utdanning'!B298</f>
        <v>0</v>
      </c>
      <c r="C298" s="94" t="str">
        <f t="shared" si="263"/>
        <v>-</v>
      </c>
      <c r="D298" s="95" t="str">
        <f t="shared" si="264"/>
        <v>-</v>
      </c>
      <c r="E298" s="133"/>
      <c r="F298" s="55" t="str">
        <f>CONCATENATE("Studiepoeng relevant for: ",'Undervisning i fag med krav'!E298)</f>
        <v xml:space="preserve">Studiepoeng relevant for: </v>
      </c>
      <c r="G298" s="82" t="str">
        <f>IF('Undervisning i fag med krav'!E298=0,"-",F298)</f>
        <v>-</v>
      </c>
      <c r="H298" s="136"/>
      <c r="I298" s="84" t="b">
        <f>OR(H298='Krav etter opplæringslova'!$B$27,H298='Krav etter opplæringslova'!$B$30,H298='Krav etter opplæringslova'!$B$31,H298='Krav etter opplæringslova'!$B$34)</f>
        <v>0</v>
      </c>
      <c r="J298" s="84" t="str">
        <f t="shared" si="265"/>
        <v>-</v>
      </c>
      <c r="K298" s="84">
        <f t="shared" si="266"/>
        <v>30</v>
      </c>
      <c r="L298" s="78">
        <f t="shared" si="267"/>
        <v>30</v>
      </c>
      <c r="M298" s="78" t="str">
        <f t="shared" si="220"/>
        <v>Ja, 30 studiepoeng</v>
      </c>
      <c r="N298" s="84" t="str">
        <f t="shared" si="268"/>
        <v>Ja, 30 studiepoeng</v>
      </c>
      <c r="O298" s="99" t="str">
        <f t="shared" si="269"/>
        <v>-</v>
      </c>
      <c r="P298" s="139"/>
      <c r="Q298" s="82" t="str">
        <f>CONCATENATE("Studiepoeng relevant for: ",'Undervisning i fag med krav'!P298)</f>
        <v xml:space="preserve">Studiepoeng relevant for: </v>
      </c>
      <c r="R298" s="82" t="str">
        <f>IF('Undervisning i fag med krav'!P298=0,"-",Q298)</f>
        <v>-</v>
      </c>
      <c r="S298" s="136"/>
      <c r="T298" s="84" t="b">
        <f>OR(S298='Krav etter opplæringslova'!$B$27,S298='Krav etter opplæringslova'!$B$30,S298='Krav etter opplæringslova'!$B$31,S298='Krav etter opplæringslova'!$B$34)</f>
        <v>0</v>
      </c>
      <c r="U298" s="84" t="str">
        <f t="shared" si="221"/>
        <v>-</v>
      </c>
      <c r="V298" s="84">
        <f t="shared" si="222"/>
        <v>30</v>
      </c>
      <c r="W298" s="78">
        <f t="shared" si="223"/>
        <v>30</v>
      </c>
      <c r="X298" s="78" t="str">
        <f t="shared" si="224"/>
        <v>Ja, 30 studiepoeng</v>
      </c>
      <c r="Y298" s="84" t="str">
        <f t="shared" si="225"/>
        <v>Ja, 30 studiepoeng</v>
      </c>
      <c r="Z298" s="99" t="str">
        <f t="shared" si="226"/>
        <v>-</v>
      </c>
      <c r="AA298" s="142"/>
      <c r="AB298" s="82" t="str">
        <f>CONCATENATE("Studiepoeng relevant for: ",'Undervisning i fag med krav'!AA298)</f>
        <v xml:space="preserve">Studiepoeng relevant for: </v>
      </c>
      <c r="AC298" s="82" t="str">
        <f>IF('Undervisning i fag med krav'!AA298=0,"-",AB298)</f>
        <v>-</v>
      </c>
      <c r="AD298" s="136"/>
      <c r="AE298" s="84" t="b">
        <f>OR(AD298='Krav etter opplæringslova'!$B$27,AD298='Krav etter opplæringslova'!$B$30,AD298='Krav etter opplæringslova'!$B$31,AD298='Krav etter opplæringslova'!$B$34)</f>
        <v>0</v>
      </c>
      <c r="AF298" s="84" t="str">
        <f t="shared" si="227"/>
        <v>-</v>
      </c>
      <c r="AG298" s="84">
        <f t="shared" si="228"/>
        <v>30</v>
      </c>
      <c r="AH298" s="78">
        <f t="shared" si="229"/>
        <v>30</v>
      </c>
      <c r="AI298" s="78" t="str">
        <f t="shared" si="230"/>
        <v>Ja, 30 studiepoeng</v>
      </c>
      <c r="AJ298" s="84" t="str">
        <f t="shared" si="231"/>
        <v>Ja, 30 studiepoeng</v>
      </c>
      <c r="AK298" s="99" t="str">
        <f t="shared" si="232"/>
        <v>-</v>
      </c>
      <c r="AL298" s="139"/>
      <c r="AM298" s="82" t="str">
        <f>CONCATENATE("Studiepoeng relevant for: ",'Undervisning i fag med krav'!AL298)</f>
        <v xml:space="preserve">Studiepoeng relevant for: </v>
      </c>
      <c r="AN298" s="82" t="str">
        <f>IF('Undervisning i fag med krav'!AL298=0,"-",AM298)</f>
        <v>-</v>
      </c>
      <c r="AO298" s="136"/>
      <c r="AP298" s="84" t="b">
        <f>OR(AO298='Krav etter opplæringslova'!$B$27,AO298='Krav etter opplæringslova'!$B$30,AO298='Krav etter opplæringslova'!$B$31,AO298='Krav etter opplæringslova'!$B$34)</f>
        <v>0</v>
      </c>
      <c r="AQ298" s="84" t="str">
        <f t="shared" si="233"/>
        <v>-</v>
      </c>
      <c r="AR298" s="84">
        <f t="shared" si="234"/>
        <v>30</v>
      </c>
      <c r="AS298" s="78">
        <f t="shared" si="235"/>
        <v>30</v>
      </c>
      <c r="AT298" s="78" t="str">
        <f t="shared" si="236"/>
        <v>Ja, 30 studiepoeng</v>
      </c>
      <c r="AU298" s="84" t="str">
        <f t="shared" si="237"/>
        <v>Ja, 30 studiepoeng</v>
      </c>
      <c r="AV298" s="99" t="str">
        <f t="shared" si="238"/>
        <v>-</v>
      </c>
      <c r="AW298" s="142"/>
      <c r="AX298" s="82" t="str">
        <f>CONCATENATE("Studiepoeng relevant for: ",'Undervisning i fag med krav'!AW298)</f>
        <v xml:space="preserve">Studiepoeng relevant for: </v>
      </c>
      <c r="AY298" s="82" t="str">
        <f>IF('Undervisning i fag med krav'!AW298=0,"-",AX298)</f>
        <v>-</v>
      </c>
      <c r="AZ298" s="136"/>
      <c r="BA298" s="84" t="b">
        <f>OR(AZ298='Krav etter opplæringslova'!$B$27,AZ298='Krav etter opplæringslova'!$B$30,AZ298='Krav etter opplæringslova'!$B$31,AZ298='Krav etter opplæringslova'!$B$34)</f>
        <v>0</v>
      </c>
      <c r="BB298" s="84" t="str">
        <f t="shared" si="239"/>
        <v>-</v>
      </c>
      <c r="BC298" s="84">
        <f t="shared" si="240"/>
        <v>30</v>
      </c>
      <c r="BD298" s="78">
        <f t="shared" si="241"/>
        <v>30</v>
      </c>
      <c r="BE298" s="78" t="str">
        <f t="shared" si="242"/>
        <v>Ja, 30 studiepoeng</v>
      </c>
      <c r="BF298" s="84" t="str">
        <f t="shared" si="243"/>
        <v>Ja, 30 studiepoeng</v>
      </c>
      <c r="BG298" s="99" t="str">
        <f t="shared" si="244"/>
        <v>-</v>
      </c>
      <c r="BH298" s="139"/>
      <c r="BI298" s="82" t="str">
        <f>CONCATENATE("Studiepoeng relevant for: ",'Undervisning i fag med krav'!BH298)</f>
        <v xml:space="preserve">Studiepoeng relevant for: </v>
      </c>
      <c r="BJ298" s="82" t="str">
        <f>IF('Undervisning i fag med krav'!BH298=0,"-",BI298)</f>
        <v>-</v>
      </c>
      <c r="BK298" s="136"/>
      <c r="BL298" s="84" t="b">
        <f>OR(BK298='Krav etter opplæringslova'!$B$27,BK298='Krav etter opplæringslova'!$B$30,BK298='Krav etter opplæringslova'!$B$31,BK298='Krav etter opplæringslova'!$B$34)</f>
        <v>0</v>
      </c>
      <c r="BM298" s="84" t="str">
        <f t="shared" si="245"/>
        <v>-</v>
      </c>
      <c r="BN298" s="84">
        <f t="shared" si="246"/>
        <v>30</v>
      </c>
      <c r="BO298" s="78">
        <f t="shared" si="247"/>
        <v>30</v>
      </c>
      <c r="BP298" s="78" t="str">
        <f t="shared" si="248"/>
        <v>Ja, 30 studiepoeng</v>
      </c>
      <c r="BQ298" s="84" t="str">
        <f t="shared" si="249"/>
        <v>Ja, 30 studiepoeng</v>
      </c>
      <c r="BR298" s="101" t="str">
        <f t="shared" si="250"/>
        <v>-</v>
      </c>
      <c r="BS298" s="142"/>
      <c r="BT298" s="82" t="str">
        <f>CONCATENATE("Studiepoeng relevant for: ",'Undervisning i fag med krav'!BS298)</f>
        <v xml:space="preserve">Studiepoeng relevant for: </v>
      </c>
      <c r="BU298" s="82" t="str">
        <f>IF('Undervisning i fag med krav'!BS298=0,"-",BT298)</f>
        <v>-</v>
      </c>
      <c r="BV298" s="136"/>
      <c r="BW298" s="84" t="b">
        <f>OR(BV298='Krav etter opplæringslova'!$B$27,BV298='Krav etter opplæringslova'!$B$30,BV298='Krav etter opplæringslova'!$B$31,BV298='Krav etter opplæringslova'!$B$34)</f>
        <v>0</v>
      </c>
      <c r="BX298" s="84" t="str">
        <f t="shared" si="251"/>
        <v>-</v>
      </c>
      <c r="BY298" s="84">
        <f t="shared" si="252"/>
        <v>30</v>
      </c>
      <c r="BZ298" s="78">
        <f t="shared" si="253"/>
        <v>30</v>
      </c>
      <c r="CA298" s="78" t="str">
        <f t="shared" si="254"/>
        <v>Ja, 30 studiepoeng</v>
      </c>
      <c r="CB298" s="84" t="str">
        <f t="shared" si="255"/>
        <v>Ja, 30 studiepoeng</v>
      </c>
      <c r="CC298" s="101" t="str">
        <f t="shared" si="256"/>
        <v>-</v>
      </c>
      <c r="CD298" s="142"/>
      <c r="CE298" s="82" t="str">
        <f>CONCATENATE("Studiepoeng relevant for: ",'Undervisning i fag med krav'!CD298)</f>
        <v xml:space="preserve">Studiepoeng relevant for: </v>
      </c>
      <c r="CF298" s="82" t="str">
        <f>IF('Undervisning i fag med krav'!CD298=0,"-",CE298)</f>
        <v>-</v>
      </c>
      <c r="CG298" s="136"/>
      <c r="CH298" s="84" t="b">
        <f>OR(CG298='Krav etter opplæringslova'!$B$27,CG298='Krav etter opplæringslova'!$B$30,CG298='Krav etter opplæringslova'!$B$31,CG298='Krav etter opplæringslova'!$B$34)</f>
        <v>0</v>
      </c>
      <c r="CI298" s="84" t="str">
        <f t="shared" si="257"/>
        <v>-</v>
      </c>
      <c r="CJ298" s="84">
        <f t="shared" si="258"/>
        <v>30</v>
      </c>
      <c r="CK298" s="78">
        <f t="shared" si="259"/>
        <v>30</v>
      </c>
      <c r="CL298" s="78" t="str">
        <f t="shared" si="260"/>
        <v>Ja, 30 studiepoeng</v>
      </c>
      <c r="CM298" s="84" t="str">
        <f t="shared" si="261"/>
        <v>Ja, 30 studiepoeng</v>
      </c>
      <c r="CN298" s="106" t="str">
        <f t="shared" si="262"/>
        <v>-</v>
      </c>
      <c r="CO298" s="44"/>
      <c r="CP298" s="45"/>
    </row>
    <row r="299" spans="1:94" s="51" customFormat="1" ht="28.5" x14ac:dyDescent="0.2">
      <c r="A299" s="49">
        <f>'Formell utdanning'!A299</f>
        <v>0</v>
      </c>
      <c r="B299" s="50">
        <f>'Formell utdanning'!B299</f>
        <v>0</v>
      </c>
      <c r="C299" s="94" t="str">
        <f t="shared" si="263"/>
        <v>-</v>
      </c>
      <c r="D299" s="95" t="str">
        <f t="shared" si="264"/>
        <v>-</v>
      </c>
      <c r="E299" s="133"/>
      <c r="F299" s="55" t="str">
        <f>CONCATENATE("Studiepoeng relevant for: ",'Undervisning i fag med krav'!E299)</f>
        <v xml:space="preserve">Studiepoeng relevant for: </v>
      </c>
      <c r="G299" s="82" t="str">
        <f>IF('Undervisning i fag med krav'!E299=0,"-",F299)</f>
        <v>-</v>
      </c>
      <c r="H299" s="136"/>
      <c r="I299" s="84" t="b">
        <f>OR(H299='Krav etter opplæringslova'!$B$27,H299='Krav etter opplæringslova'!$B$30,H299='Krav etter opplæringslova'!$B$31,H299='Krav etter opplæringslova'!$B$34)</f>
        <v>0</v>
      </c>
      <c r="J299" s="84" t="str">
        <f t="shared" si="265"/>
        <v>-</v>
      </c>
      <c r="K299" s="84">
        <f t="shared" si="266"/>
        <v>30</v>
      </c>
      <c r="L299" s="78">
        <f t="shared" si="267"/>
        <v>30</v>
      </c>
      <c r="M299" s="78" t="str">
        <f t="shared" si="220"/>
        <v>Ja, 30 studiepoeng</v>
      </c>
      <c r="N299" s="84" t="str">
        <f t="shared" si="268"/>
        <v>Ja, 30 studiepoeng</v>
      </c>
      <c r="O299" s="99" t="str">
        <f t="shared" si="269"/>
        <v>-</v>
      </c>
      <c r="P299" s="139"/>
      <c r="Q299" s="82" t="str">
        <f>CONCATENATE("Studiepoeng relevant for: ",'Undervisning i fag med krav'!P299)</f>
        <v xml:space="preserve">Studiepoeng relevant for: </v>
      </c>
      <c r="R299" s="82" t="str">
        <f>IF('Undervisning i fag med krav'!P299=0,"-",Q299)</f>
        <v>-</v>
      </c>
      <c r="S299" s="136"/>
      <c r="T299" s="84" t="b">
        <f>OR(S299='Krav etter opplæringslova'!$B$27,S299='Krav etter opplæringslova'!$B$30,S299='Krav etter opplæringslova'!$B$31,S299='Krav etter opplæringslova'!$B$34)</f>
        <v>0</v>
      </c>
      <c r="U299" s="84" t="str">
        <f t="shared" si="221"/>
        <v>-</v>
      </c>
      <c r="V299" s="84">
        <f t="shared" si="222"/>
        <v>30</v>
      </c>
      <c r="W299" s="78">
        <f t="shared" si="223"/>
        <v>30</v>
      </c>
      <c r="X299" s="78" t="str">
        <f t="shared" si="224"/>
        <v>Ja, 30 studiepoeng</v>
      </c>
      <c r="Y299" s="84" t="str">
        <f t="shared" si="225"/>
        <v>Ja, 30 studiepoeng</v>
      </c>
      <c r="Z299" s="99" t="str">
        <f t="shared" si="226"/>
        <v>-</v>
      </c>
      <c r="AA299" s="142"/>
      <c r="AB299" s="82" t="str">
        <f>CONCATENATE("Studiepoeng relevant for: ",'Undervisning i fag med krav'!AA299)</f>
        <v xml:space="preserve">Studiepoeng relevant for: </v>
      </c>
      <c r="AC299" s="82" t="str">
        <f>IF('Undervisning i fag med krav'!AA299=0,"-",AB299)</f>
        <v>-</v>
      </c>
      <c r="AD299" s="136"/>
      <c r="AE299" s="84" t="b">
        <f>OR(AD299='Krav etter opplæringslova'!$B$27,AD299='Krav etter opplæringslova'!$B$30,AD299='Krav etter opplæringslova'!$B$31,AD299='Krav etter opplæringslova'!$B$34)</f>
        <v>0</v>
      </c>
      <c r="AF299" s="84" t="str">
        <f t="shared" si="227"/>
        <v>-</v>
      </c>
      <c r="AG299" s="84">
        <f t="shared" si="228"/>
        <v>30</v>
      </c>
      <c r="AH299" s="78">
        <f t="shared" si="229"/>
        <v>30</v>
      </c>
      <c r="AI299" s="78" t="str">
        <f t="shared" si="230"/>
        <v>Ja, 30 studiepoeng</v>
      </c>
      <c r="AJ299" s="84" t="str">
        <f t="shared" si="231"/>
        <v>Ja, 30 studiepoeng</v>
      </c>
      <c r="AK299" s="99" t="str">
        <f t="shared" si="232"/>
        <v>-</v>
      </c>
      <c r="AL299" s="139"/>
      <c r="AM299" s="82" t="str">
        <f>CONCATENATE("Studiepoeng relevant for: ",'Undervisning i fag med krav'!AL299)</f>
        <v xml:space="preserve">Studiepoeng relevant for: </v>
      </c>
      <c r="AN299" s="82" t="str">
        <f>IF('Undervisning i fag med krav'!AL299=0,"-",AM299)</f>
        <v>-</v>
      </c>
      <c r="AO299" s="136"/>
      <c r="AP299" s="84" t="b">
        <f>OR(AO299='Krav etter opplæringslova'!$B$27,AO299='Krav etter opplæringslova'!$B$30,AO299='Krav etter opplæringslova'!$B$31,AO299='Krav etter opplæringslova'!$B$34)</f>
        <v>0</v>
      </c>
      <c r="AQ299" s="84" t="str">
        <f t="shared" si="233"/>
        <v>-</v>
      </c>
      <c r="AR299" s="84">
        <f t="shared" si="234"/>
        <v>30</v>
      </c>
      <c r="AS299" s="78">
        <f t="shared" si="235"/>
        <v>30</v>
      </c>
      <c r="AT299" s="78" t="str">
        <f t="shared" si="236"/>
        <v>Ja, 30 studiepoeng</v>
      </c>
      <c r="AU299" s="84" t="str">
        <f t="shared" si="237"/>
        <v>Ja, 30 studiepoeng</v>
      </c>
      <c r="AV299" s="99" t="str">
        <f t="shared" si="238"/>
        <v>-</v>
      </c>
      <c r="AW299" s="142"/>
      <c r="AX299" s="82" t="str">
        <f>CONCATENATE("Studiepoeng relevant for: ",'Undervisning i fag med krav'!AW299)</f>
        <v xml:space="preserve">Studiepoeng relevant for: </v>
      </c>
      <c r="AY299" s="82" t="str">
        <f>IF('Undervisning i fag med krav'!AW299=0,"-",AX299)</f>
        <v>-</v>
      </c>
      <c r="AZ299" s="136"/>
      <c r="BA299" s="84" t="b">
        <f>OR(AZ299='Krav etter opplæringslova'!$B$27,AZ299='Krav etter opplæringslova'!$B$30,AZ299='Krav etter opplæringslova'!$B$31,AZ299='Krav etter opplæringslova'!$B$34)</f>
        <v>0</v>
      </c>
      <c r="BB299" s="84" t="str">
        <f t="shared" si="239"/>
        <v>-</v>
      </c>
      <c r="BC299" s="84">
        <f t="shared" si="240"/>
        <v>30</v>
      </c>
      <c r="BD299" s="78">
        <f t="shared" si="241"/>
        <v>30</v>
      </c>
      <c r="BE299" s="78" t="str">
        <f t="shared" si="242"/>
        <v>Ja, 30 studiepoeng</v>
      </c>
      <c r="BF299" s="84" t="str">
        <f t="shared" si="243"/>
        <v>Ja, 30 studiepoeng</v>
      </c>
      <c r="BG299" s="99" t="str">
        <f t="shared" si="244"/>
        <v>-</v>
      </c>
      <c r="BH299" s="139"/>
      <c r="BI299" s="82" t="str">
        <f>CONCATENATE("Studiepoeng relevant for: ",'Undervisning i fag med krav'!BH299)</f>
        <v xml:space="preserve">Studiepoeng relevant for: </v>
      </c>
      <c r="BJ299" s="82" t="str">
        <f>IF('Undervisning i fag med krav'!BH299=0,"-",BI299)</f>
        <v>-</v>
      </c>
      <c r="BK299" s="136"/>
      <c r="BL299" s="84" t="b">
        <f>OR(BK299='Krav etter opplæringslova'!$B$27,BK299='Krav etter opplæringslova'!$B$30,BK299='Krav etter opplæringslova'!$B$31,BK299='Krav etter opplæringslova'!$B$34)</f>
        <v>0</v>
      </c>
      <c r="BM299" s="84" t="str">
        <f t="shared" si="245"/>
        <v>-</v>
      </c>
      <c r="BN299" s="84">
        <f t="shared" si="246"/>
        <v>30</v>
      </c>
      <c r="BO299" s="78">
        <f t="shared" si="247"/>
        <v>30</v>
      </c>
      <c r="BP299" s="78" t="str">
        <f t="shared" si="248"/>
        <v>Ja, 30 studiepoeng</v>
      </c>
      <c r="BQ299" s="84" t="str">
        <f t="shared" si="249"/>
        <v>Ja, 30 studiepoeng</v>
      </c>
      <c r="BR299" s="101" t="str">
        <f t="shared" si="250"/>
        <v>-</v>
      </c>
      <c r="BS299" s="142"/>
      <c r="BT299" s="82" t="str">
        <f>CONCATENATE("Studiepoeng relevant for: ",'Undervisning i fag med krav'!BS299)</f>
        <v xml:space="preserve">Studiepoeng relevant for: </v>
      </c>
      <c r="BU299" s="82" t="str">
        <f>IF('Undervisning i fag med krav'!BS299=0,"-",BT299)</f>
        <v>-</v>
      </c>
      <c r="BV299" s="136"/>
      <c r="BW299" s="84" t="b">
        <f>OR(BV299='Krav etter opplæringslova'!$B$27,BV299='Krav etter opplæringslova'!$B$30,BV299='Krav etter opplæringslova'!$B$31,BV299='Krav etter opplæringslova'!$B$34)</f>
        <v>0</v>
      </c>
      <c r="BX299" s="84" t="str">
        <f t="shared" si="251"/>
        <v>-</v>
      </c>
      <c r="BY299" s="84">
        <f t="shared" si="252"/>
        <v>30</v>
      </c>
      <c r="BZ299" s="78">
        <f t="shared" si="253"/>
        <v>30</v>
      </c>
      <c r="CA299" s="78" t="str">
        <f t="shared" si="254"/>
        <v>Ja, 30 studiepoeng</v>
      </c>
      <c r="CB299" s="84" t="str">
        <f t="shared" si="255"/>
        <v>Ja, 30 studiepoeng</v>
      </c>
      <c r="CC299" s="101" t="str">
        <f t="shared" si="256"/>
        <v>-</v>
      </c>
      <c r="CD299" s="142"/>
      <c r="CE299" s="82" t="str">
        <f>CONCATENATE("Studiepoeng relevant for: ",'Undervisning i fag med krav'!CD299)</f>
        <v xml:space="preserve">Studiepoeng relevant for: </v>
      </c>
      <c r="CF299" s="82" t="str">
        <f>IF('Undervisning i fag med krav'!CD299=0,"-",CE299)</f>
        <v>-</v>
      </c>
      <c r="CG299" s="136"/>
      <c r="CH299" s="84" t="b">
        <f>OR(CG299='Krav etter opplæringslova'!$B$27,CG299='Krav etter opplæringslova'!$B$30,CG299='Krav etter opplæringslova'!$B$31,CG299='Krav etter opplæringslova'!$B$34)</f>
        <v>0</v>
      </c>
      <c r="CI299" s="84" t="str">
        <f t="shared" si="257"/>
        <v>-</v>
      </c>
      <c r="CJ299" s="84">
        <f t="shared" si="258"/>
        <v>30</v>
      </c>
      <c r="CK299" s="78">
        <f t="shared" si="259"/>
        <v>30</v>
      </c>
      <c r="CL299" s="78" t="str">
        <f t="shared" si="260"/>
        <v>Ja, 30 studiepoeng</v>
      </c>
      <c r="CM299" s="84" t="str">
        <f t="shared" si="261"/>
        <v>Ja, 30 studiepoeng</v>
      </c>
      <c r="CN299" s="106" t="str">
        <f t="shared" si="262"/>
        <v>-</v>
      </c>
      <c r="CO299" s="44"/>
      <c r="CP299" s="45"/>
    </row>
    <row r="300" spans="1:94" s="51" customFormat="1" ht="28.5" x14ac:dyDescent="0.2">
      <c r="A300" s="49">
        <f>'Formell utdanning'!A300</f>
        <v>0</v>
      </c>
      <c r="B300" s="50">
        <f>'Formell utdanning'!B300</f>
        <v>0</v>
      </c>
      <c r="C300" s="94" t="str">
        <f t="shared" si="263"/>
        <v>-</v>
      </c>
      <c r="D300" s="95" t="str">
        <f t="shared" si="264"/>
        <v>-</v>
      </c>
      <c r="E300" s="133"/>
      <c r="F300" s="55" t="str">
        <f>CONCATENATE("Studiepoeng relevant for: ",'Undervisning i fag med krav'!E300)</f>
        <v xml:space="preserve">Studiepoeng relevant for: </v>
      </c>
      <c r="G300" s="82" t="str">
        <f>IF('Undervisning i fag med krav'!E300=0,"-",F300)</f>
        <v>-</v>
      </c>
      <c r="H300" s="136"/>
      <c r="I300" s="84" t="b">
        <f>OR(H300='Krav etter opplæringslova'!$B$27,H300='Krav etter opplæringslova'!$B$30,H300='Krav etter opplæringslova'!$B$31,H300='Krav etter opplæringslova'!$B$34)</f>
        <v>0</v>
      </c>
      <c r="J300" s="84" t="str">
        <f t="shared" si="265"/>
        <v>-</v>
      </c>
      <c r="K300" s="84">
        <f t="shared" si="266"/>
        <v>30</v>
      </c>
      <c r="L300" s="78">
        <f t="shared" si="267"/>
        <v>30</v>
      </c>
      <c r="M300" s="78" t="str">
        <f t="shared" si="220"/>
        <v>Ja, 30 studiepoeng</v>
      </c>
      <c r="N300" s="84" t="str">
        <f t="shared" si="268"/>
        <v>Ja, 30 studiepoeng</v>
      </c>
      <c r="O300" s="99" t="str">
        <f t="shared" si="269"/>
        <v>-</v>
      </c>
      <c r="P300" s="139"/>
      <c r="Q300" s="82" t="str">
        <f>CONCATENATE("Studiepoeng relevant for: ",'Undervisning i fag med krav'!P300)</f>
        <v xml:space="preserve">Studiepoeng relevant for: </v>
      </c>
      <c r="R300" s="82" t="str">
        <f>IF('Undervisning i fag med krav'!P300=0,"-",Q300)</f>
        <v>-</v>
      </c>
      <c r="S300" s="136"/>
      <c r="T300" s="84" t="b">
        <f>OR(S300='Krav etter opplæringslova'!$B$27,S300='Krav etter opplæringslova'!$B$30,S300='Krav etter opplæringslova'!$B$31,S300='Krav etter opplæringslova'!$B$34)</f>
        <v>0</v>
      </c>
      <c r="U300" s="84" t="str">
        <f t="shared" si="221"/>
        <v>-</v>
      </c>
      <c r="V300" s="84">
        <f t="shared" si="222"/>
        <v>30</v>
      </c>
      <c r="W300" s="78">
        <f t="shared" si="223"/>
        <v>30</v>
      </c>
      <c r="X300" s="78" t="str">
        <f t="shared" si="224"/>
        <v>Ja, 30 studiepoeng</v>
      </c>
      <c r="Y300" s="84" t="str">
        <f t="shared" si="225"/>
        <v>Ja, 30 studiepoeng</v>
      </c>
      <c r="Z300" s="99" t="str">
        <f t="shared" si="226"/>
        <v>-</v>
      </c>
      <c r="AA300" s="142"/>
      <c r="AB300" s="82" t="str">
        <f>CONCATENATE("Studiepoeng relevant for: ",'Undervisning i fag med krav'!AA300)</f>
        <v xml:space="preserve">Studiepoeng relevant for: </v>
      </c>
      <c r="AC300" s="82" t="str">
        <f>IF('Undervisning i fag med krav'!AA300=0,"-",AB300)</f>
        <v>-</v>
      </c>
      <c r="AD300" s="136"/>
      <c r="AE300" s="84" t="b">
        <f>OR(AD300='Krav etter opplæringslova'!$B$27,AD300='Krav etter opplæringslova'!$B$30,AD300='Krav etter opplæringslova'!$B$31,AD300='Krav etter opplæringslova'!$B$34)</f>
        <v>0</v>
      </c>
      <c r="AF300" s="84" t="str">
        <f t="shared" si="227"/>
        <v>-</v>
      </c>
      <c r="AG300" s="84">
        <f t="shared" si="228"/>
        <v>30</v>
      </c>
      <c r="AH300" s="78">
        <f t="shared" si="229"/>
        <v>30</v>
      </c>
      <c r="AI300" s="78" t="str">
        <f t="shared" si="230"/>
        <v>Ja, 30 studiepoeng</v>
      </c>
      <c r="AJ300" s="84" t="str">
        <f t="shared" si="231"/>
        <v>Ja, 30 studiepoeng</v>
      </c>
      <c r="AK300" s="99" t="str">
        <f t="shared" si="232"/>
        <v>-</v>
      </c>
      <c r="AL300" s="139"/>
      <c r="AM300" s="82" t="str">
        <f>CONCATENATE("Studiepoeng relevant for: ",'Undervisning i fag med krav'!AL300)</f>
        <v xml:space="preserve">Studiepoeng relevant for: </v>
      </c>
      <c r="AN300" s="82" t="str">
        <f>IF('Undervisning i fag med krav'!AL300=0,"-",AM300)</f>
        <v>-</v>
      </c>
      <c r="AO300" s="136"/>
      <c r="AP300" s="84" t="b">
        <f>OR(AO300='Krav etter opplæringslova'!$B$27,AO300='Krav etter opplæringslova'!$B$30,AO300='Krav etter opplæringslova'!$B$31,AO300='Krav etter opplæringslova'!$B$34)</f>
        <v>0</v>
      </c>
      <c r="AQ300" s="84" t="str">
        <f t="shared" si="233"/>
        <v>-</v>
      </c>
      <c r="AR300" s="84">
        <f t="shared" si="234"/>
        <v>30</v>
      </c>
      <c r="AS300" s="78">
        <f t="shared" si="235"/>
        <v>30</v>
      </c>
      <c r="AT300" s="78" t="str">
        <f t="shared" si="236"/>
        <v>Ja, 30 studiepoeng</v>
      </c>
      <c r="AU300" s="84" t="str">
        <f t="shared" si="237"/>
        <v>Ja, 30 studiepoeng</v>
      </c>
      <c r="AV300" s="99" t="str">
        <f t="shared" si="238"/>
        <v>-</v>
      </c>
      <c r="AW300" s="142"/>
      <c r="AX300" s="82" t="str">
        <f>CONCATENATE("Studiepoeng relevant for: ",'Undervisning i fag med krav'!AW300)</f>
        <v xml:space="preserve">Studiepoeng relevant for: </v>
      </c>
      <c r="AY300" s="82" t="str">
        <f>IF('Undervisning i fag med krav'!AW300=0,"-",AX300)</f>
        <v>-</v>
      </c>
      <c r="AZ300" s="136"/>
      <c r="BA300" s="84" t="b">
        <f>OR(AZ300='Krav etter opplæringslova'!$B$27,AZ300='Krav etter opplæringslova'!$B$30,AZ300='Krav etter opplæringslova'!$B$31,AZ300='Krav etter opplæringslova'!$B$34)</f>
        <v>0</v>
      </c>
      <c r="BB300" s="84" t="str">
        <f t="shared" si="239"/>
        <v>-</v>
      </c>
      <c r="BC300" s="84">
        <f t="shared" si="240"/>
        <v>30</v>
      </c>
      <c r="BD300" s="78">
        <f t="shared" si="241"/>
        <v>30</v>
      </c>
      <c r="BE300" s="78" t="str">
        <f t="shared" si="242"/>
        <v>Ja, 30 studiepoeng</v>
      </c>
      <c r="BF300" s="84" t="str">
        <f t="shared" si="243"/>
        <v>Ja, 30 studiepoeng</v>
      </c>
      <c r="BG300" s="99" t="str">
        <f t="shared" si="244"/>
        <v>-</v>
      </c>
      <c r="BH300" s="139"/>
      <c r="BI300" s="82" t="str">
        <f>CONCATENATE("Studiepoeng relevant for: ",'Undervisning i fag med krav'!BH300)</f>
        <v xml:space="preserve">Studiepoeng relevant for: </v>
      </c>
      <c r="BJ300" s="82" t="str">
        <f>IF('Undervisning i fag med krav'!BH300=0,"-",BI300)</f>
        <v>-</v>
      </c>
      <c r="BK300" s="136"/>
      <c r="BL300" s="84" t="b">
        <f>OR(BK300='Krav etter opplæringslova'!$B$27,BK300='Krav etter opplæringslova'!$B$30,BK300='Krav etter opplæringslova'!$B$31,BK300='Krav etter opplæringslova'!$B$34)</f>
        <v>0</v>
      </c>
      <c r="BM300" s="84" t="str">
        <f t="shared" si="245"/>
        <v>-</v>
      </c>
      <c r="BN300" s="84">
        <f t="shared" si="246"/>
        <v>30</v>
      </c>
      <c r="BO300" s="78">
        <f t="shared" si="247"/>
        <v>30</v>
      </c>
      <c r="BP300" s="78" t="str">
        <f t="shared" si="248"/>
        <v>Ja, 30 studiepoeng</v>
      </c>
      <c r="BQ300" s="84" t="str">
        <f t="shared" si="249"/>
        <v>Ja, 30 studiepoeng</v>
      </c>
      <c r="BR300" s="101" t="str">
        <f t="shared" si="250"/>
        <v>-</v>
      </c>
      <c r="BS300" s="142"/>
      <c r="BT300" s="82" t="str">
        <f>CONCATENATE("Studiepoeng relevant for: ",'Undervisning i fag med krav'!BS300)</f>
        <v xml:space="preserve">Studiepoeng relevant for: </v>
      </c>
      <c r="BU300" s="82" t="str">
        <f>IF('Undervisning i fag med krav'!BS300=0,"-",BT300)</f>
        <v>-</v>
      </c>
      <c r="BV300" s="136"/>
      <c r="BW300" s="84" t="b">
        <f>OR(BV300='Krav etter opplæringslova'!$B$27,BV300='Krav etter opplæringslova'!$B$30,BV300='Krav etter opplæringslova'!$B$31,BV300='Krav etter opplæringslova'!$B$34)</f>
        <v>0</v>
      </c>
      <c r="BX300" s="84" t="str">
        <f t="shared" si="251"/>
        <v>-</v>
      </c>
      <c r="BY300" s="84">
        <f t="shared" si="252"/>
        <v>30</v>
      </c>
      <c r="BZ300" s="78">
        <f t="shared" si="253"/>
        <v>30</v>
      </c>
      <c r="CA300" s="78" t="str">
        <f t="shared" si="254"/>
        <v>Ja, 30 studiepoeng</v>
      </c>
      <c r="CB300" s="84" t="str">
        <f t="shared" si="255"/>
        <v>Ja, 30 studiepoeng</v>
      </c>
      <c r="CC300" s="101" t="str">
        <f t="shared" si="256"/>
        <v>-</v>
      </c>
      <c r="CD300" s="142"/>
      <c r="CE300" s="82" t="str">
        <f>CONCATENATE("Studiepoeng relevant for: ",'Undervisning i fag med krav'!CD300)</f>
        <v xml:space="preserve">Studiepoeng relevant for: </v>
      </c>
      <c r="CF300" s="82" t="str">
        <f>IF('Undervisning i fag med krav'!CD300=0,"-",CE300)</f>
        <v>-</v>
      </c>
      <c r="CG300" s="136"/>
      <c r="CH300" s="84" t="b">
        <f>OR(CG300='Krav etter opplæringslova'!$B$27,CG300='Krav etter opplæringslova'!$B$30,CG300='Krav etter opplæringslova'!$B$31,CG300='Krav etter opplæringslova'!$B$34)</f>
        <v>0</v>
      </c>
      <c r="CI300" s="84" t="str">
        <f t="shared" si="257"/>
        <v>-</v>
      </c>
      <c r="CJ300" s="84">
        <f t="shared" si="258"/>
        <v>30</v>
      </c>
      <c r="CK300" s="78">
        <f t="shared" si="259"/>
        <v>30</v>
      </c>
      <c r="CL300" s="78" t="str">
        <f t="shared" si="260"/>
        <v>Ja, 30 studiepoeng</v>
      </c>
      <c r="CM300" s="84" t="str">
        <f t="shared" si="261"/>
        <v>Ja, 30 studiepoeng</v>
      </c>
      <c r="CN300" s="106" t="str">
        <f t="shared" si="262"/>
        <v>-</v>
      </c>
      <c r="CO300" s="44"/>
      <c r="CP300" s="45"/>
    </row>
    <row r="301" spans="1:94" s="51" customFormat="1" ht="28.5" x14ac:dyDescent="0.2">
      <c r="A301" s="49">
        <f>'Formell utdanning'!A301</f>
        <v>0</v>
      </c>
      <c r="B301" s="50">
        <f>'Formell utdanning'!B301</f>
        <v>0</v>
      </c>
      <c r="C301" s="94" t="str">
        <f t="shared" si="263"/>
        <v>-</v>
      </c>
      <c r="D301" s="95" t="str">
        <f t="shared" si="264"/>
        <v>-</v>
      </c>
      <c r="E301" s="133"/>
      <c r="F301" s="55" t="str">
        <f>CONCATENATE("Studiepoeng relevant for: ",'Undervisning i fag med krav'!E301)</f>
        <v xml:space="preserve">Studiepoeng relevant for: </v>
      </c>
      <c r="G301" s="82" t="str">
        <f>IF('Undervisning i fag med krav'!E301=0,"-",F301)</f>
        <v>-</v>
      </c>
      <c r="H301" s="136"/>
      <c r="I301" s="84" t="b">
        <f>OR(H301='Krav etter opplæringslova'!$B$27,H301='Krav etter opplæringslova'!$B$30,H301='Krav etter opplæringslova'!$B$31,H301='Krav etter opplæringslova'!$B$34)</f>
        <v>0</v>
      </c>
      <c r="J301" s="84" t="str">
        <f t="shared" si="265"/>
        <v>-</v>
      </c>
      <c r="K301" s="84">
        <f t="shared" si="266"/>
        <v>30</v>
      </c>
      <c r="L301" s="78">
        <f t="shared" si="267"/>
        <v>30</v>
      </c>
      <c r="M301" s="78" t="str">
        <f t="shared" si="220"/>
        <v>Ja, 30 studiepoeng</v>
      </c>
      <c r="N301" s="84" t="str">
        <f t="shared" si="268"/>
        <v>Ja, 30 studiepoeng</v>
      </c>
      <c r="O301" s="99" t="str">
        <f t="shared" si="269"/>
        <v>-</v>
      </c>
      <c r="P301" s="139"/>
      <c r="Q301" s="82" t="str">
        <f>CONCATENATE("Studiepoeng relevant for: ",'Undervisning i fag med krav'!P301)</f>
        <v xml:space="preserve">Studiepoeng relevant for: </v>
      </c>
      <c r="R301" s="82" t="str">
        <f>IF('Undervisning i fag med krav'!P301=0,"-",Q301)</f>
        <v>-</v>
      </c>
      <c r="S301" s="136"/>
      <c r="T301" s="84" t="b">
        <f>OR(S301='Krav etter opplæringslova'!$B$27,S301='Krav etter opplæringslova'!$B$30,S301='Krav etter opplæringslova'!$B$31,S301='Krav etter opplæringslova'!$B$34)</f>
        <v>0</v>
      </c>
      <c r="U301" s="84" t="str">
        <f t="shared" si="221"/>
        <v>-</v>
      </c>
      <c r="V301" s="84">
        <f t="shared" si="222"/>
        <v>30</v>
      </c>
      <c r="W301" s="78">
        <f t="shared" si="223"/>
        <v>30</v>
      </c>
      <c r="X301" s="78" t="str">
        <f t="shared" si="224"/>
        <v>Ja, 30 studiepoeng</v>
      </c>
      <c r="Y301" s="84" t="str">
        <f t="shared" si="225"/>
        <v>Ja, 30 studiepoeng</v>
      </c>
      <c r="Z301" s="99" t="str">
        <f t="shared" si="226"/>
        <v>-</v>
      </c>
      <c r="AA301" s="142"/>
      <c r="AB301" s="82" t="str">
        <f>CONCATENATE("Studiepoeng relevant for: ",'Undervisning i fag med krav'!AA301)</f>
        <v xml:space="preserve">Studiepoeng relevant for: </v>
      </c>
      <c r="AC301" s="82" t="str">
        <f>IF('Undervisning i fag med krav'!AA301=0,"-",AB301)</f>
        <v>-</v>
      </c>
      <c r="AD301" s="136"/>
      <c r="AE301" s="84" t="b">
        <f>OR(AD301='Krav etter opplæringslova'!$B$27,AD301='Krav etter opplæringslova'!$B$30,AD301='Krav etter opplæringslova'!$B$31,AD301='Krav etter opplæringslova'!$B$34)</f>
        <v>0</v>
      </c>
      <c r="AF301" s="84" t="str">
        <f t="shared" si="227"/>
        <v>-</v>
      </c>
      <c r="AG301" s="84">
        <f t="shared" si="228"/>
        <v>30</v>
      </c>
      <c r="AH301" s="78">
        <f t="shared" si="229"/>
        <v>30</v>
      </c>
      <c r="AI301" s="78" t="str">
        <f t="shared" si="230"/>
        <v>Ja, 30 studiepoeng</v>
      </c>
      <c r="AJ301" s="84" t="str">
        <f t="shared" si="231"/>
        <v>Ja, 30 studiepoeng</v>
      </c>
      <c r="AK301" s="99" t="str">
        <f t="shared" si="232"/>
        <v>-</v>
      </c>
      <c r="AL301" s="139"/>
      <c r="AM301" s="82" t="str">
        <f>CONCATENATE("Studiepoeng relevant for: ",'Undervisning i fag med krav'!AL301)</f>
        <v xml:space="preserve">Studiepoeng relevant for: </v>
      </c>
      <c r="AN301" s="82" t="str">
        <f>IF('Undervisning i fag med krav'!AL301=0,"-",AM301)</f>
        <v>-</v>
      </c>
      <c r="AO301" s="136"/>
      <c r="AP301" s="84" t="b">
        <f>OR(AO301='Krav etter opplæringslova'!$B$27,AO301='Krav etter opplæringslova'!$B$30,AO301='Krav etter opplæringslova'!$B$31,AO301='Krav etter opplæringslova'!$B$34)</f>
        <v>0</v>
      </c>
      <c r="AQ301" s="84" t="str">
        <f t="shared" si="233"/>
        <v>-</v>
      </c>
      <c r="AR301" s="84">
        <f t="shared" si="234"/>
        <v>30</v>
      </c>
      <c r="AS301" s="78">
        <f t="shared" si="235"/>
        <v>30</v>
      </c>
      <c r="AT301" s="78" t="str">
        <f t="shared" si="236"/>
        <v>Ja, 30 studiepoeng</v>
      </c>
      <c r="AU301" s="84" t="str">
        <f t="shared" si="237"/>
        <v>Ja, 30 studiepoeng</v>
      </c>
      <c r="AV301" s="99" t="str">
        <f t="shared" si="238"/>
        <v>-</v>
      </c>
      <c r="AW301" s="142"/>
      <c r="AX301" s="82" t="str">
        <f>CONCATENATE("Studiepoeng relevant for: ",'Undervisning i fag med krav'!AW301)</f>
        <v xml:space="preserve">Studiepoeng relevant for: </v>
      </c>
      <c r="AY301" s="82" t="str">
        <f>IF('Undervisning i fag med krav'!AW301=0,"-",AX301)</f>
        <v>-</v>
      </c>
      <c r="AZ301" s="136"/>
      <c r="BA301" s="84" t="b">
        <f>OR(AZ301='Krav etter opplæringslova'!$B$27,AZ301='Krav etter opplæringslova'!$B$30,AZ301='Krav etter opplæringslova'!$B$31,AZ301='Krav etter opplæringslova'!$B$34)</f>
        <v>0</v>
      </c>
      <c r="BB301" s="84" t="str">
        <f t="shared" si="239"/>
        <v>-</v>
      </c>
      <c r="BC301" s="84">
        <f t="shared" si="240"/>
        <v>30</v>
      </c>
      <c r="BD301" s="78">
        <f t="shared" si="241"/>
        <v>30</v>
      </c>
      <c r="BE301" s="78" t="str">
        <f t="shared" si="242"/>
        <v>Ja, 30 studiepoeng</v>
      </c>
      <c r="BF301" s="84" t="str">
        <f t="shared" si="243"/>
        <v>Ja, 30 studiepoeng</v>
      </c>
      <c r="BG301" s="99" t="str">
        <f t="shared" si="244"/>
        <v>-</v>
      </c>
      <c r="BH301" s="139"/>
      <c r="BI301" s="82" t="str">
        <f>CONCATENATE("Studiepoeng relevant for: ",'Undervisning i fag med krav'!BH301)</f>
        <v xml:space="preserve">Studiepoeng relevant for: </v>
      </c>
      <c r="BJ301" s="82" t="str">
        <f>IF('Undervisning i fag med krav'!BH301=0,"-",BI301)</f>
        <v>-</v>
      </c>
      <c r="BK301" s="136"/>
      <c r="BL301" s="84" t="b">
        <f>OR(BK301='Krav etter opplæringslova'!$B$27,BK301='Krav etter opplæringslova'!$B$30,BK301='Krav etter opplæringslova'!$B$31,BK301='Krav etter opplæringslova'!$B$34)</f>
        <v>0</v>
      </c>
      <c r="BM301" s="84" t="str">
        <f t="shared" si="245"/>
        <v>-</v>
      </c>
      <c r="BN301" s="84">
        <f t="shared" si="246"/>
        <v>30</v>
      </c>
      <c r="BO301" s="78">
        <f t="shared" si="247"/>
        <v>30</v>
      </c>
      <c r="BP301" s="78" t="str">
        <f t="shared" si="248"/>
        <v>Ja, 30 studiepoeng</v>
      </c>
      <c r="BQ301" s="84" t="str">
        <f t="shared" si="249"/>
        <v>Ja, 30 studiepoeng</v>
      </c>
      <c r="BR301" s="101" t="str">
        <f t="shared" si="250"/>
        <v>-</v>
      </c>
      <c r="BS301" s="142"/>
      <c r="BT301" s="82" t="str">
        <f>CONCATENATE("Studiepoeng relevant for: ",'Undervisning i fag med krav'!BS301)</f>
        <v xml:space="preserve">Studiepoeng relevant for: </v>
      </c>
      <c r="BU301" s="82" t="str">
        <f>IF('Undervisning i fag med krav'!BS301=0,"-",BT301)</f>
        <v>-</v>
      </c>
      <c r="BV301" s="136"/>
      <c r="BW301" s="84" t="b">
        <f>OR(BV301='Krav etter opplæringslova'!$B$27,BV301='Krav etter opplæringslova'!$B$30,BV301='Krav etter opplæringslova'!$B$31,BV301='Krav etter opplæringslova'!$B$34)</f>
        <v>0</v>
      </c>
      <c r="BX301" s="84" t="str">
        <f t="shared" si="251"/>
        <v>-</v>
      </c>
      <c r="BY301" s="84">
        <f t="shared" si="252"/>
        <v>30</v>
      </c>
      <c r="BZ301" s="78">
        <f t="shared" si="253"/>
        <v>30</v>
      </c>
      <c r="CA301" s="78" t="str">
        <f t="shared" si="254"/>
        <v>Ja, 30 studiepoeng</v>
      </c>
      <c r="CB301" s="84" t="str">
        <f t="shared" si="255"/>
        <v>Ja, 30 studiepoeng</v>
      </c>
      <c r="CC301" s="101" t="str">
        <f t="shared" si="256"/>
        <v>-</v>
      </c>
      <c r="CD301" s="142"/>
      <c r="CE301" s="82" t="str">
        <f>CONCATENATE("Studiepoeng relevant for: ",'Undervisning i fag med krav'!CD301)</f>
        <v xml:space="preserve">Studiepoeng relevant for: </v>
      </c>
      <c r="CF301" s="82" t="str">
        <f>IF('Undervisning i fag med krav'!CD301=0,"-",CE301)</f>
        <v>-</v>
      </c>
      <c r="CG301" s="136"/>
      <c r="CH301" s="84" t="b">
        <f>OR(CG301='Krav etter opplæringslova'!$B$27,CG301='Krav etter opplæringslova'!$B$30,CG301='Krav etter opplæringslova'!$B$31,CG301='Krav etter opplæringslova'!$B$34)</f>
        <v>0</v>
      </c>
      <c r="CI301" s="84" t="str">
        <f t="shared" si="257"/>
        <v>-</v>
      </c>
      <c r="CJ301" s="84">
        <f t="shared" si="258"/>
        <v>30</v>
      </c>
      <c r="CK301" s="78">
        <f t="shared" si="259"/>
        <v>30</v>
      </c>
      <c r="CL301" s="78" t="str">
        <f t="shared" si="260"/>
        <v>Ja, 30 studiepoeng</v>
      </c>
      <c r="CM301" s="84" t="str">
        <f t="shared" si="261"/>
        <v>Ja, 30 studiepoeng</v>
      </c>
      <c r="CN301" s="106" t="str">
        <f t="shared" si="262"/>
        <v>-</v>
      </c>
      <c r="CO301" s="44"/>
      <c r="CP301" s="45"/>
    </row>
    <row r="302" spans="1:94" s="51" customFormat="1" ht="28.5" x14ac:dyDescent="0.2">
      <c r="A302" s="49">
        <f>'Formell utdanning'!A302</f>
        <v>0</v>
      </c>
      <c r="B302" s="50">
        <f>'Formell utdanning'!B302</f>
        <v>0</v>
      </c>
      <c r="C302" s="94" t="str">
        <f t="shared" si="263"/>
        <v>-</v>
      </c>
      <c r="D302" s="95" t="str">
        <f t="shared" si="264"/>
        <v>-</v>
      </c>
      <c r="E302" s="133"/>
      <c r="F302" s="55" t="str">
        <f>CONCATENATE("Studiepoeng relevant for: ",'Undervisning i fag med krav'!E302)</f>
        <v xml:space="preserve">Studiepoeng relevant for: </v>
      </c>
      <c r="G302" s="82" t="str">
        <f>IF('Undervisning i fag med krav'!E302=0,"-",F302)</f>
        <v>-</v>
      </c>
      <c r="H302" s="136"/>
      <c r="I302" s="84" t="b">
        <f>OR(H302='Krav etter opplæringslova'!$B$27,H302='Krav etter opplæringslova'!$B$30,H302='Krav etter opplæringslova'!$B$31,H302='Krav etter opplæringslova'!$B$34)</f>
        <v>0</v>
      </c>
      <c r="J302" s="84" t="str">
        <f t="shared" si="265"/>
        <v>-</v>
      </c>
      <c r="K302" s="84">
        <f t="shared" si="266"/>
        <v>30</v>
      </c>
      <c r="L302" s="78">
        <f t="shared" si="267"/>
        <v>30</v>
      </c>
      <c r="M302" s="78" t="str">
        <f t="shared" si="220"/>
        <v>Ja, 30 studiepoeng</v>
      </c>
      <c r="N302" s="84" t="str">
        <f t="shared" si="268"/>
        <v>Ja, 30 studiepoeng</v>
      </c>
      <c r="O302" s="99" t="str">
        <f t="shared" si="269"/>
        <v>-</v>
      </c>
      <c r="P302" s="139"/>
      <c r="Q302" s="82" t="str">
        <f>CONCATENATE("Studiepoeng relevant for: ",'Undervisning i fag med krav'!P302)</f>
        <v xml:space="preserve">Studiepoeng relevant for: </v>
      </c>
      <c r="R302" s="82" t="str">
        <f>IF('Undervisning i fag med krav'!P302=0,"-",Q302)</f>
        <v>-</v>
      </c>
      <c r="S302" s="136"/>
      <c r="T302" s="84" t="b">
        <f>OR(S302='Krav etter opplæringslova'!$B$27,S302='Krav etter opplæringslova'!$B$30,S302='Krav etter opplæringslova'!$B$31,S302='Krav etter opplæringslova'!$B$34)</f>
        <v>0</v>
      </c>
      <c r="U302" s="84" t="str">
        <f t="shared" si="221"/>
        <v>-</v>
      </c>
      <c r="V302" s="84">
        <f t="shared" si="222"/>
        <v>30</v>
      </c>
      <c r="W302" s="78">
        <f t="shared" si="223"/>
        <v>30</v>
      </c>
      <c r="X302" s="78" t="str">
        <f t="shared" si="224"/>
        <v>Ja, 30 studiepoeng</v>
      </c>
      <c r="Y302" s="84" t="str">
        <f t="shared" si="225"/>
        <v>Ja, 30 studiepoeng</v>
      </c>
      <c r="Z302" s="99" t="str">
        <f t="shared" si="226"/>
        <v>-</v>
      </c>
      <c r="AA302" s="142"/>
      <c r="AB302" s="82" t="str">
        <f>CONCATENATE("Studiepoeng relevant for: ",'Undervisning i fag med krav'!AA302)</f>
        <v xml:space="preserve">Studiepoeng relevant for: </v>
      </c>
      <c r="AC302" s="82" t="str">
        <f>IF('Undervisning i fag med krav'!AA302=0,"-",AB302)</f>
        <v>-</v>
      </c>
      <c r="AD302" s="136"/>
      <c r="AE302" s="84" t="b">
        <f>OR(AD302='Krav etter opplæringslova'!$B$27,AD302='Krav etter opplæringslova'!$B$30,AD302='Krav etter opplæringslova'!$B$31,AD302='Krav etter opplæringslova'!$B$34)</f>
        <v>0</v>
      </c>
      <c r="AF302" s="84" t="str">
        <f t="shared" si="227"/>
        <v>-</v>
      </c>
      <c r="AG302" s="84">
        <f t="shared" si="228"/>
        <v>30</v>
      </c>
      <c r="AH302" s="78">
        <f t="shared" si="229"/>
        <v>30</v>
      </c>
      <c r="AI302" s="78" t="str">
        <f t="shared" si="230"/>
        <v>Ja, 30 studiepoeng</v>
      </c>
      <c r="AJ302" s="84" t="str">
        <f t="shared" si="231"/>
        <v>Ja, 30 studiepoeng</v>
      </c>
      <c r="AK302" s="99" t="str">
        <f t="shared" si="232"/>
        <v>-</v>
      </c>
      <c r="AL302" s="139"/>
      <c r="AM302" s="82" t="str">
        <f>CONCATENATE("Studiepoeng relevant for: ",'Undervisning i fag med krav'!AL302)</f>
        <v xml:space="preserve">Studiepoeng relevant for: </v>
      </c>
      <c r="AN302" s="82" t="str">
        <f>IF('Undervisning i fag med krav'!AL302=0,"-",AM302)</f>
        <v>-</v>
      </c>
      <c r="AO302" s="136"/>
      <c r="AP302" s="84" t="b">
        <f>OR(AO302='Krav etter opplæringslova'!$B$27,AO302='Krav etter opplæringslova'!$B$30,AO302='Krav etter opplæringslova'!$B$31,AO302='Krav etter opplæringslova'!$B$34)</f>
        <v>0</v>
      </c>
      <c r="AQ302" s="84" t="str">
        <f t="shared" si="233"/>
        <v>-</v>
      </c>
      <c r="AR302" s="84">
        <f t="shared" si="234"/>
        <v>30</v>
      </c>
      <c r="AS302" s="78">
        <f t="shared" si="235"/>
        <v>30</v>
      </c>
      <c r="AT302" s="78" t="str">
        <f t="shared" si="236"/>
        <v>Ja, 30 studiepoeng</v>
      </c>
      <c r="AU302" s="84" t="str">
        <f t="shared" si="237"/>
        <v>Ja, 30 studiepoeng</v>
      </c>
      <c r="AV302" s="99" t="str">
        <f t="shared" si="238"/>
        <v>-</v>
      </c>
      <c r="AW302" s="142"/>
      <c r="AX302" s="82" t="str">
        <f>CONCATENATE("Studiepoeng relevant for: ",'Undervisning i fag med krav'!AW302)</f>
        <v xml:space="preserve">Studiepoeng relevant for: </v>
      </c>
      <c r="AY302" s="82" t="str">
        <f>IF('Undervisning i fag med krav'!AW302=0,"-",AX302)</f>
        <v>-</v>
      </c>
      <c r="AZ302" s="136"/>
      <c r="BA302" s="84" t="b">
        <f>OR(AZ302='Krav etter opplæringslova'!$B$27,AZ302='Krav etter opplæringslova'!$B$30,AZ302='Krav etter opplæringslova'!$B$31,AZ302='Krav etter opplæringslova'!$B$34)</f>
        <v>0</v>
      </c>
      <c r="BB302" s="84" t="str">
        <f t="shared" si="239"/>
        <v>-</v>
      </c>
      <c r="BC302" s="84">
        <f t="shared" si="240"/>
        <v>30</v>
      </c>
      <c r="BD302" s="78">
        <f t="shared" si="241"/>
        <v>30</v>
      </c>
      <c r="BE302" s="78" t="str">
        <f t="shared" si="242"/>
        <v>Ja, 30 studiepoeng</v>
      </c>
      <c r="BF302" s="84" t="str">
        <f t="shared" si="243"/>
        <v>Ja, 30 studiepoeng</v>
      </c>
      <c r="BG302" s="99" t="str">
        <f t="shared" si="244"/>
        <v>-</v>
      </c>
      <c r="BH302" s="139"/>
      <c r="BI302" s="82" t="str">
        <f>CONCATENATE("Studiepoeng relevant for: ",'Undervisning i fag med krav'!BH302)</f>
        <v xml:space="preserve">Studiepoeng relevant for: </v>
      </c>
      <c r="BJ302" s="82" t="str">
        <f>IF('Undervisning i fag med krav'!BH302=0,"-",BI302)</f>
        <v>-</v>
      </c>
      <c r="BK302" s="136"/>
      <c r="BL302" s="84" t="b">
        <f>OR(BK302='Krav etter opplæringslova'!$B$27,BK302='Krav etter opplæringslova'!$B$30,BK302='Krav etter opplæringslova'!$B$31,BK302='Krav etter opplæringslova'!$B$34)</f>
        <v>0</v>
      </c>
      <c r="BM302" s="84" t="str">
        <f t="shared" si="245"/>
        <v>-</v>
      </c>
      <c r="BN302" s="84">
        <f t="shared" si="246"/>
        <v>30</v>
      </c>
      <c r="BO302" s="78">
        <f t="shared" si="247"/>
        <v>30</v>
      </c>
      <c r="BP302" s="78" t="str">
        <f t="shared" si="248"/>
        <v>Ja, 30 studiepoeng</v>
      </c>
      <c r="BQ302" s="84" t="str">
        <f t="shared" si="249"/>
        <v>Ja, 30 studiepoeng</v>
      </c>
      <c r="BR302" s="101" t="str">
        <f t="shared" si="250"/>
        <v>-</v>
      </c>
      <c r="BS302" s="142"/>
      <c r="BT302" s="82" t="str">
        <f>CONCATENATE("Studiepoeng relevant for: ",'Undervisning i fag med krav'!BS302)</f>
        <v xml:space="preserve">Studiepoeng relevant for: </v>
      </c>
      <c r="BU302" s="82" t="str">
        <f>IF('Undervisning i fag med krav'!BS302=0,"-",BT302)</f>
        <v>-</v>
      </c>
      <c r="BV302" s="136"/>
      <c r="BW302" s="84" t="b">
        <f>OR(BV302='Krav etter opplæringslova'!$B$27,BV302='Krav etter opplæringslova'!$B$30,BV302='Krav etter opplæringslova'!$B$31,BV302='Krav etter opplæringslova'!$B$34)</f>
        <v>0</v>
      </c>
      <c r="BX302" s="84" t="str">
        <f t="shared" si="251"/>
        <v>-</v>
      </c>
      <c r="BY302" s="84">
        <f t="shared" si="252"/>
        <v>30</v>
      </c>
      <c r="BZ302" s="78">
        <f t="shared" si="253"/>
        <v>30</v>
      </c>
      <c r="CA302" s="78" t="str">
        <f t="shared" si="254"/>
        <v>Ja, 30 studiepoeng</v>
      </c>
      <c r="CB302" s="84" t="str">
        <f t="shared" si="255"/>
        <v>Ja, 30 studiepoeng</v>
      </c>
      <c r="CC302" s="101" t="str">
        <f t="shared" si="256"/>
        <v>-</v>
      </c>
      <c r="CD302" s="142"/>
      <c r="CE302" s="82" t="str">
        <f>CONCATENATE("Studiepoeng relevant for: ",'Undervisning i fag med krav'!CD302)</f>
        <v xml:space="preserve">Studiepoeng relevant for: </v>
      </c>
      <c r="CF302" s="82" t="str">
        <f>IF('Undervisning i fag med krav'!CD302=0,"-",CE302)</f>
        <v>-</v>
      </c>
      <c r="CG302" s="136"/>
      <c r="CH302" s="84" t="b">
        <f>OR(CG302='Krav etter opplæringslova'!$B$27,CG302='Krav etter opplæringslova'!$B$30,CG302='Krav etter opplæringslova'!$B$31,CG302='Krav etter opplæringslova'!$B$34)</f>
        <v>0</v>
      </c>
      <c r="CI302" s="84" t="str">
        <f t="shared" si="257"/>
        <v>-</v>
      </c>
      <c r="CJ302" s="84">
        <f t="shared" si="258"/>
        <v>30</v>
      </c>
      <c r="CK302" s="78">
        <f t="shared" si="259"/>
        <v>30</v>
      </c>
      <c r="CL302" s="78" t="str">
        <f t="shared" si="260"/>
        <v>Ja, 30 studiepoeng</v>
      </c>
      <c r="CM302" s="84" t="str">
        <f t="shared" si="261"/>
        <v>Ja, 30 studiepoeng</v>
      </c>
      <c r="CN302" s="106" t="str">
        <f t="shared" si="262"/>
        <v>-</v>
      </c>
      <c r="CO302" s="44"/>
      <c r="CP302" s="45"/>
    </row>
    <row r="303" spans="1:94" s="51" customFormat="1" ht="28.5" x14ac:dyDescent="0.2">
      <c r="A303" s="49">
        <f>'Formell utdanning'!A303</f>
        <v>0</v>
      </c>
      <c r="B303" s="50">
        <f>'Formell utdanning'!B303</f>
        <v>0</v>
      </c>
      <c r="C303" s="94" t="str">
        <f t="shared" si="263"/>
        <v>-</v>
      </c>
      <c r="D303" s="95" t="str">
        <f t="shared" si="264"/>
        <v>-</v>
      </c>
      <c r="E303" s="133"/>
      <c r="F303" s="55" t="str">
        <f>CONCATENATE("Studiepoeng relevant for: ",'Undervisning i fag med krav'!E303)</f>
        <v xml:space="preserve">Studiepoeng relevant for: </v>
      </c>
      <c r="G303" s="82" t="str">
        <f>IF('Undervisning i fag med krav'!E303=0,"-",F303)</f>
        <v>-</v>
      </c>
      <c r="H303" s="136"/>
      <c r="I303" s="84" t="b">
        <f>OR(H303='Krav etter opplæringslova'!$B$27,H303='Krav etter opplæringslova'!$B$30,H303='Krav etter opplæringslova'!$B$31,H303='Krav etter opplæringslova'!$B$34)</f>
        <v>0</v>
      </c>
      <c r="J303" s="84" t="str">
        <f t="shared" si="265"/>
        <v>-</v>
      </c>
      <c r="K303" s="84">
        <f t="shared" si="266"/>
        <v>30</v>
      </c>
      <c r="L303" s="78">
        <f t="shared" si="267"/>
        <v>30</v>
      </c>
      <c r="M303" s="78" t="str">
        <f t="shared" si="220"/>
        <v>Ja, 30 studiepoeng</v>
      </c>
      <c r="N303" s="84" t="str">
        <f t="shared" si="268"/>
        <v>Ja, 30 studiepoeng</v>
      </c>
      <c r="O303" s="99" t="str">
        <f t="shared" si="269"/>
        <v>-</v>
      </c>
      <c r="P303" s="139"/>
      <c r="Q303" s="82" t="str">
        <f>CONCATENATE("Studiepoeng relevant for: ",'Undervisning i fag med krav'!P303)</f>
        <v xml:space="preserve">Studiepoeng relevant for: </v>
      </c>
      <c r="R303" s="82" t="str">
        <f>IF('Undervisning i fag med krav'!P303=0,"-",Q303)</f>
        <v>-</v>
      </c>
      <c r="S303" s="136"/>
      <c r="T303" s="84" t="b">
        <f>OR(S303='Krav etter opplæringslova'!$B$27,S303='Krav etter opplæringslova'!$B$30,S303='Krav etter opplæringslova'!$B$31,S303='Krav etter opplæringslova'!$B$34)</f>
        <v>0</v>
      </c>
      <c r="U303" s="84" t="str">
        <f t="shared" si="221"/>
        <v>-</v>
      </c>
      <c r="V303" s="84">
        <f t="shared" si="222"/>
        <v>30</v>
      </c>
      <c r="W303" s="78">
        <f t="shared" si="223"/>
        <v>30</v>
      </c>
      <c r="X303" s="78" t="str">
        <f t="shared" si="224"/>
        <v>Ja, 30 studiepoeng</v>
      </c>
      <c r="Y303" s="84" t="str">
        <f t="shared" si="225"/>
        <v>Ja, 30 studiepoeng</v>
      </c>
      <c r="Z303" s="99" t="str">
        <f t="shared" si="226"/>
        <v>-</v>
      </c>
      <c r="AA303" s="142"/>
      <c r="AB303" s="82" t="str">
        <f>CONCATENATE("Studiepoeng relevant for: ",'Undervisning i fag med krav'!AA303)</f>
        <v xml:space="preserve">Studiepoeng relevant for: </v>
      </c>
      <c r="AC303" s="82" t="str">
        <f>IF('Undervisning i fag med krav'!AA303=0,"-",AB303)</f>
        <v>-</v>
      </c>
      <c r="AD303" s="136"/>
      <c r="AE303" s="84" t="b">
        <f>OR(AD303='Krav etter opplæringslova'!$B$27,AD303='Krav etter opplæringslova'!$B$30,AD303='Krav etter opplæringslova'!$B$31,AD303='Krav etter opplæringslova'!$B$34)</f>
        <v>0</v>
      </c>
      <c r="AF303" s="84" t="str">
        <f t="shared" si="227"/>
        <v>-</v>
      </c>
      <c r="AG303" s="84">
        <f t="shared" si="228"/>
        <v>30</v>
      </c>
      <c r="AH303" s="78">
        <f t="shared" si="229"/>
        <v>30</v>
      </c>
      <c r="AI303" s="78" t="str">
        <f t="shared" si="230"/>
        <v>Ja, 30 studiepoeng</v>
      </c>
      <c r="AJ303" s="84" t="str">
        <f t="shared" si="231"/>
        <v>Ja, 30 studiepoeng</v>
      </c>
      <c r="AK303" s="99" t="str">
        <f t="shared" si="232"/>
        <v>-</v>
      </c>
      <c r="AL303" s="139"/>
      <c r="AM303" s="82" t="str">
        <f>CONCATENATE("Studiepoeng relevant for: ",'Undervisning i fag med krav'!AL303)</f>
        <v xml:space="preserve">Studiepoeng relevant for: </v>
      </c>
      <c r="AN303" s="82" t="str">
        <f>IF('Undervisning i fag med krav'!AL303=0,"-",AM303)</f>
        <v>-</v>
      </c>
      <c r="AO303" s="136"/>
      <c r="AP303" s="84" t="b">
        <f>OR(AO303='Krav etter opplæringslova'!$B$27,AO303='Krav etter opplæringslova'!$B$30,AO303='Krav etter opplæringslova'!$B$31,AO303='Krav etter opplæringslova'!$B$34)</f>
        <v>0</v>
      </c>
      <c r="AQ303" s="84" t="str">
        <f t="shared" si="233"/>
        <v>-</v>
      </c>
      <c r="AR303" s="84">
        <f t="shared" si="234"/>
        <v>30</v>
      </c>
      <c r="AS303" s="78">
        <f t="shared" si="235"/>
        <v>30</v>
      </c>
      <c r="AT303" s="78" t="str">
        <f t="shared" si="236"/>
        <v>Ja, 30 studiepoeng</v>
      </c>
      <c r="AU303" s="84" t="str">
        <f t="shared" si="237"/>
        <v>Ja, 30 studiepoeng</v>
      </c>
      <c r="AV303" s="99" t="str">
        <f t="shared" si="238"/>
        <v>-</v>
      </c>
      <c r="AW303" s="142"/>
      <c r="AX303" s="82" t="str">
        <f>CONCATENATE("Studiepoeng relevant for: ",'Undervisning i fag med krav'!AW303)</f>
        <v xml:space="preserve">Studiepoeng relevant for: </v>
      </c>
      <c r="AY303" s="82" t="str">
        <f>IF('Undervisning i fag med krav'!AW303=0,"-",AX303)</f>
        <v>-</v>
      </c>
      <c r="AZ303" s="136"/>
      <c r="BA303" s="84" t="b">
        <f>OR(AZ303='Krav etter opplæringslova'!$B$27,AZ303='Krav etter opplæringslova'!$B$30,AZ303='Krav etter opplæringslova'!$B$31,AZ303='Krav etter opplæringslova'!$B$34)</f>
        <v>0</v>
      </c>
      <c r="BB303" s="84" t="str">
        <f t="shared" si="239"/>
        <v>-</v>
      </c>
      <c r="BC303" s="84">
        <f t="shared" si="240"/>
        <v>30</v>
      </c>
      <c r="BD303" s="78">
        <f t="shared" si="241"/>
        <v>30</v>
      </c>
      <c r="BE303" s="78" t="str">
        <f t="shared" si="242"/>
        <v>Ja, 30 studiepoeng</v>
      </c>
      <c r="BF303" s="84" t="str">
        <f t="shared" si="243"/>
        <v>Ja, 30 studiepoeng</v>
      </c>
      <c r="BG303" s="99" t="str">
        <f t="shared" si="244"/>
        <v>-</v>
      </c>
      <c r="BH303" s="139"/>
      <c r="BI303" s="82" t="str">
        <f>CONCATENATE("Studiepoeng relevant for: ",'Undervisning i fag med krav'!BH303)</f>
        <v xml:space="preserve">Studiepoeng relevant for: </v>
      </c>
      <c r="BJ303" s="82" t="str">
        <f>IF('Undervisning i fag med krav'!BH303=0,"-",BI303)</f>
        <v>-</v>
      </c>
      <c r="BK303" s="136"/>
      <c r="BL303" s="84" t="b">
        <f>OR(BK303='Krav etter opplæringslova'!$B$27,BK303='Krav etter opplæringslova'!$B$30,BK303='Krav etter opplæringslova'!$B$31,BK303='Krav etter opplæringslova'!$B$34)</f>
        <v>0</v>
      </c>
      <c r="BM303" s="84" t="str">
        <f t="shared" si="245"/>
        <v>-</v>
      </c>
      <c r="BN303" s="84">
        <f t="shared" si="246"/>
        <v>30</v>
      </c>
      <c r="BO303" s="78">
        <f t="shared" si="247"/>
        <v>30</v>
      </c>
      <c r="BP303" s="78" t="str">
        <f t="shared" si="248"/>
        <v>Ja, 30 studiepoeng</v>
      </c>
      <c r="BQ303" s="84" t="str">
        <f t="shared" si="249"/>
        <v>Ja, 30 studiepoeng</v>
      </c>
      <c r="BR303" s="101" t="str">
        <f t="shared" si="250"/>
        <v>-</v>
      </c>
      <c r="BS303" s="142"/>
      <c r="BT303" s="82" t="str">
        <f>CONCATENATE("Studiepoeng relevant for: ",'Undervisning i fag med krav'!BS303)</f>
        <v xml:space="preserve">Studiepoeng relevant for: </v>
      </c>
      <c r="BU303" s="82" t="str">
        <f>IF('Undervisning i fag med krav'!BS303=0,"-",BT303)</f>
        <v>-</v>
      </c>
      <c r="BV303" s="136"/>
      <c r="BW303" s="84" t="b">
        <f>OR(BV303='Krav etter opplæringslova'!$B$27,BV303='Krav etter opplæringslova'!$B$30,BV303='Krav etter opplæringslova'!$B$31,BV303='Krav etter opplæringslova'!$B$34)</f>
        <v>0</v>
      </c>
      <c r="BX303" s="84" t="str">
        <f t="shared" si="251"/>
        <v>-</v>
      </c>
      <c r="BY303" s="84">
        <f t="shared" si="252"/>
        <v>30</v>
      </c>
      <c r="BZ303" s="78">
        <f t="shared" si="253"/>
        <v>30</v>
      </c>
      <c r="CA303" s="78" t="str">
        <f t="shared" si="254"/>
        <v>Ja, 30 studiepoeng</v>
      </c>
      <c r="CB303" s="84" t="str">
        <f t="shared" si="255"/>
        <v>Ja, 30 studiepoeng</v>
      </c>
      <c r="CC303" s="101" t="str">
        <f t="shared" si="256"/>
        <v>-</v>
      </c>
      <c r="CD303" s="142"/>
      <c r="CE303" s="82" t="str">
        <f>CONCATENATE("Studiepoeng relevant for: ",'Undervisning i fag med krav'!CD303)</f>
        <v xml:space="preserve">Studiepoeng relevant for: </v>
      </c>
      <c r="CF303" s="82" t="str">
        <f>IF('Undervisning i fag med krav'!CD303=0,"-",CE303)</f>
        <v>-</v>
      </c>
      <c r="CG303" s="136"/>
      <c r="CH303" s="84" t="b">
        <f>OR(CG303='Krav etter opplæringslova'!$B$27,CG303='Krav etter opplæringslova'!$B$30,CG303='Krav etter opplæringslova'!$B$31,CG303='Krav etter opplæringslova'!$B$34)</f>
        <v>0</v>
      </c>
      <c r="CI303" s="84" t="str">
        <f t="shared" si="257"/>
        <v>-</v>
      </c>
      <c r="CJ303" s="84">
        <f t="shared" si="258"/>
        <v>30</v>
      </c>
      <c r="CK303" s="78">
        <f t="shared" si="259"/>
        <v>30</v>
      </c>
      <c r="CL303" s="78" t="str">
        <f t="shared" si="260"/>
        <v>Ja, 30 studiepoeng</v>
      </c>
      <c r="CM303" s="84" t="str">
        <f t="shared" si="261"/>
        <v>Ja, 30 studiepoeng</v>
      </c>
      <c r="CN303" s="106" t="str">
        <f t="shared" si="262"/>
        <v>-</v>
      </c>
      <c r="CO303" s="44"/>
      <c r="CP303" s="45"/>
    </row>
    <row r="304" spans="1:94" s="51" customFormat="1" ht="28.5" x14ac:dyDescent="0.2">
      <c r="A304" s="49">
        <f>'Formell utdanning'!A304</f>
        <v>0</v>
      </c>
      <c r="B304" s="50">
        <f>'Formell utdanning'!B304</f>
        <v>0</v>
      </c>
      <c r="C304" s="94" t="str">
        <f t="shared" si="263"/>
        <v>-</v>
      </c>
      <c r="D304" s="95" t="str">
        <f t="shared" si="264"/>
        <v>-</v>
      </c>
      <c r="E304" s="133"/>
      <c r="F304" s="55" t="str">
        <f>CONCATENATE("Studiepoeng relevant for: ",'Undervisning i fag med krav'!E304)</f>
        <v xml:space="preserve">Studiepoeng relevant for: </v>
      </c>
      <c r="G304" s="82" t="str">
        <f>IF('Undervisning i fag med krav'!E304=0,"-",F304)</f>
        <v>-</v>
      </c>
      <c r="H304" s="136"/>
      <c r="I304" s="84" t="b">
        <f>OR(H304='Krav etter opplæringslova'!$B$27,H304='Krav etter opplæringslova'!$B$30,H304='Krav etter opplæringslova'!$B$31,H304='Krav etter opplæringslova'!$B$34)</f>
        <v>0</v>
      </c>
      <c r="J304" s="84" t="str">
        <f t="shared" si="265"/>
        <v>-</v>
      </c>
      <c r="K304" s="84">
        <f t="shared" si="266"/>
        <v>30</v>
      </c>
      <c r="L304" s="78">
        <f t="shared" si="267"/>
        <v>30</v>
      </c>
      <c r="M304" s="78" t="str">
        <f t="shared" si="220"/>
        <v>Ja, 30 studiepoeng</v>
      </c>
      <c r="N304" s="84" t="str">
        <f t="shared" si="268"/>
        <v>Ja, 30 studiepoeng</v>
      </c>
      <c r="O304" s="99" t="str">
        <f t="shared" si="269"/>
        <v>-</v>
      </c>
      <c r="P304" s="139"/>
      <c r="Q304" s="82" t="str">
        <f>CONCATENATE("Studiepoeng relevant for: ",'Undervisning i fag med krav'!P304)</f>
        <v xml:space="preserve">Studiepoeng relevant for: </v>
      </c>
      <c r="R304" s="82" t="str">
        <f>IF('Undervisning i fag med krav'!P304=0,"-",Q304)</f>
        <v>-</v>
      </c>
      <c r="S304" s="136"/>
      <c r="T304" s="84" t="b">
        <f>OR(S304='Krav etter opplæringslova'!$B$27,S304='Krav etter opplæringslova'!$B$30,S304='Krav etter opplæringslova'!$B$31,S304='Krav etter opplæringslova'!$B$34)</f>
        <v>0</v>
      </c>
      <c r="U304" s="84" t="str">
        <f t="shared" si="221"/>
        <v>-</v>
      </c>
      <c r="V304" s="84">
        <f t="shared" si="222"/>
        <v>30</v>
      </c>
      <c r="W304" s="78">
        <f t="shared" si="223"/>
        <v>30</v>
      </c>
      <c r="X304" s="78" t="str">
        <f t="shared" si="224"/>
        <v>Ja, 30 studiepoeng</v>
      </c>
      <c r="Y304" s="84" t="str">
        <f t="shared" si="225"/>
        <v>Ja, 30 studiepoeng</v>
      </c>
      <c r="Z304" s="99" t="str">
        <f t="shared" si="226"/>
        <v>-</v>
      </c>
      <c r="AA304" s="142"/>
      <c r="AB304" s="82" t="str">
        <f>CONCATENATE("Studiepoeng relevant for: ",'Undervisning i fag med krav'!AA304)</f>
        <v xml:space="preserve">Studiepoeng relevant for: </v>
      </c>
      <c r="AC304" s="82" t="str">
        <f>IF('Undervisning i fag med krav'!AA304=0,"-",AB304)</f>
        <v>-</v>
      </c>
      <c r="AD304" s="136"/>
      <c r="AE304" s="84" t="b">
        <f>OR(AD304='Krav etter opplæringslova'!$B$27,AD304='Krav etter opplæringslova'!$B$30,AD304='Krav etter opplæringslova'!$B$31,AD304='Krav etter opplæringslova'!$B$34)</f>
        <v>0</v>
      </c>
      <c r="AF304" s="84" t="str">
        <f t="shared" si="227"/>
        <v>-</v>
      </c>
      <c r="AG304" s="84">
        <f t="shared" si="228"/>
        <v>30</v>
      </c>
      <c r="AH304" s="78">
        <f t="shared" si="229"/>
        <v>30</v>
      </c>
      <c r="AI304" s="78" t="str">
        <f t="shared" si="230"/>
        <v>Ja, 30 studiepoeng</v>
      </c>
      <c r="AJ304" s="84" t="str">
        <f t="shared" si="231"/>
        <v>Ja, 30 studiepoeng</v>
      </c>
      <c r="AK304" s="99" t="str">
        <f t="shared" si="232"/>
        <v>-</v>
      </c>
      <c r="AL304" s="139"/>
      <c r="AM304" s="82" t="str">
        <f>CONCATENATE("Studiepoeng relevant for: ",'Undervisning i fag med krav'!AL304)</f>
        <v xml:space="preserve">Studiepoeng relevant for: </v>
      </c>
      <c r="AN304" s="82" t="str">
        <f>IF('Undervisning i fag med krav'!AL304=0,"-",AM304)</f>
        <v>-</v>
      </c>
      <c r="AO304" s="136"/>
      <c r="AP304" s="84" t="b">
        <f>OR(AO304='Krav etter opplæringslova'!$B$27,AO304='Krav etter opplæringslova'!$B$30,AO304='Krav etter opplæringslova'!$B$31,AO304='Krav etter opplæringslova'!$B$34)</f>
        <v>0</v>
      </c>
      <c r="AQ304" s="84" t="str">
        <f t="shared" si="233"/>
        <v>-</v>
      </c>
      <c r="AR304" s="84">
        <f t="shared" si="234"/>
        <v>30</v>
      </c>
      <c r="AS304" s="78">
        <f t="shared" si="235"/>
        <v>30</v>
      </c>
      <c r="AT304" s="78" t="str">
        <f t="shared" si="236"/>
        <v>Ja, 30 studiepoeng</v>
      </c>
      <c r="AU304" s="84" t="str">
        <f t="shared" si="237"/>
        <v>Ja, 30 studiepoeng</v>
      </c>
      <c r="AV304" s="99" t="str">
        <f t="shared" si="238"/>
        <v>-</v>
      </c>
      <c r="AW304" s="142"/>
      <c r="AX304" s="82" t="str">
        <f>CONCATENATE("Studiepoeng relevant for: ",'Undervisning i fag med krav'!AW304)</f>
        <v xml:space="preserve">Studiepoeng relevant for: </v>
      </c>
      <c r="AY304" s="82" t="str">
        <f>IF('Undervisning i fag med krav'!AW304=0,"-",AX304)</f>
        <v>-</v>
      </c>
      <c r="AZ304" s="136"/>
      <c r="BA304" s="84" t="b">
        <f>OR(AZ304='Krav etter opplæringslova'!$B$27,AZ304='Krav etter opplæringslova'!$B$30,AZ304='Krav etter opplæringslova'!$B$31,AZ304='Krav etter opplæringslova'!$B$34)</f>
        <v>0</v>
      </c>
      <c r="BB304" s="84" t="str">
        <f t="shared" si="239"/>
        <v>-</v>
      </c>
      <c r="BC304" s="84">
        <f t="shared" si="240"/>
        <v>30</v>
      </c>
      <c r="BD304" s="78">
        <f t="shared" si="241"/>
        <v>30</v>
      </c>
      <c r="BE304" s="78" t="str">
        <f t="shared" si="242"/>
        <v>Ja, 30 studiepoeng</v>
      </c>
      <c r="BF304" s="84" t="str">
        <f t="shared" si="243"/>
        <v>Ja, 30 studiepoeng</v>
      </c>
      <c r="BG304" s="99" t="str">
        <f t="shared" si="244"/>
        <v>-</v>
      </c>
      <c r="BH304" s="139"/>
      <c r="BI304" s="82" t="str">
        <f>CONCATENATE("Studiepoeng relevant for: ",'Undervisning i fag med krav'!BH304)</f>
        <v xml:space="preserve">Studiepoeng relevant for: </v>
      </c>
      <c r="BJ304" s="82" t="str">
        <f>IF('Undervisning i fag med krav'!BH304=0,"-",BI304)</f>
        <v>-</v>
      </c>
      <c r="BK304" s="136"/>
      <c r="BL304" s="84" t="b">
        <f>OR(BK304='Krav etter opplæringslova'!$B$27,BK304='Krav etter opplæringslova'!$B$30,BK304='Krav etter opplæringslova'!$B$31,BK304='Krav etter opplæringslova'!$B$34)</f>
        <v>0</v>
      </c>
      <c r="BM304" s="84" t="str">
        <f t="shared" si="245"/>
        <v>-</v>
      </c>
      <c r="BN304" s="84">
        <f t="shared" si="246"/>
        <v>30</v>
      </c>
      <c r="BO304" s="78">
        <f t="shared" si="247"/>
        <v>30</v>
      </c>
      <c r="BP304" s="78" t="str">
        <f t="shared" si="248"/>
        <v>Ja, 30 studiepoeng</v>
      </c>
      <c r="BQ304" s="84" t="str">
        <f t="shared" si="249"/>
        <v>Ja, 30 studiepoeng</v>
      </c>
      <c r="BR304" s="101" t="str">
        <f t="shared" si="250"/>
        <v>-</v>
      </c>
      <c r="BS304" s="142"/>
      <c r="BT304" s="82" t="str">
        <f>CONCATENATE("Studiepoeng relevant for: ",'Undervisning i fag med krav'!BS304)</f>
        <v xml:space="preserve">Studiepoeng relevant for: </v>
      </c>
      <c r="BU304" s="82" t="str">
        <f>IF('Undervisning i fag med krav'!BS304=0,"-",BT304)</f>
        <v>-</v>
      </c>
      <c r="BV304" s="136"/>
      <c r="BW304" s="84" t="b">
        <f>OR(BV304='Krav etter opplæringslova'!$B$27,BV304='Krav etter opplæringslova'!$B$30,BV304='Krav etter opplæringslova'!$B$31,BV304='Krav etter opplæringslova'!$B$34)</f>
        <v>0</v>
      </c>
      <c r="BX304" s="84" t="str">
        <f t="shared" si="251"/>
        <v>-</v>
      </c>
      <c r="BY304" s="84">
        <f t="shared" si="252"/>
        <v>30</v>
      </c>
      <c r="BZ304" s="78">
        <f t="shared" si="253"/>
        <v>30</v>
      </c>
      <c r="CA304" s="78" t="str">
        <f t="shared" si="254"/>
        <v>Ja, 30 studiepoeng</v>
      </c>
      <c r="CB304" s="84" t="str">
        <f t="shared" si="255"/>
        <v>Ja, 30 studiepoeng</v>
      </c>
      <c r="CC304" s="101" t="str">
        <f t="shared" si="256"/>
        <v>-</v>
      </c>
      <c r="CD304" s="142"/>
      <c r="CE304" s="82" t="str">
        <f>CONCATENATE("Studiepoeng relevant for: ",'Undervisning i fag med krav'!CD304)</f>
        <v xml:space="preserve">Studiepoeng relevant for: </v>
      </c>
      <c r="CF304" s="82" t="str">
        <f>IF('Undervisning i fag med krav'!CD304=0,"-",CE304)</f>
        <v>-</v>
      </c>
      <c r="CG304" s="136"/>
      <c r="CH304" s="84" t="b">
        <f>OR(CG304='Krav etter opplæringslova'!$B$27,CG304='Krav etter opplæringslova'!$B$30,CG304='Krav etter opplæringslova'!$B$31,CG304='Krav etter opplæringslova'!$B$34)</f>
        <v>0</v>
      </c>
      <c r="CI304" s="84" t="str">
        <f t="shared" si="257"/>
        <v>-</v>
      </c>
      <c r="CJ304" s="84">
        <f t="shared" si="258"/>
        <v>30</v>
      </c>
      <c r="CK304" s="78">
        <f t="shared" si="259"/>
        <v>30</v>
      </c>
      <c r="CL304" s="78" t="str">
        <f t="shared" si="260"/>
        <v>Ja, 30 studiepoeng</v>
      </c>
      <c r="CM304" s="84" t="str">
        <f t="shared" si="261"/>
        <v>Ja, 30 studiepoeng</v>
      </c>
      <c r="CN304" s="106" t="str">
        <f t="shared" si="262"/>
        <v>-</v>
      </c>
      <c r="CO304" s="44"/>
      <c r="CP304" s="45"/>
    </row>
    <row r="305" spans="1:94" s="51" customFormat="1" ht="28.5" x14ac:dyDescent="0.2">
      <c r="A305" s="49">
        <f>'Formell utdanning'!A305</f>
        <v>0</v>
      </c>
      <c r="B305" s="50">
        <f>'Formell utdanning'!B305</f>
        <v>0</v>
      </c>
      <c r="C305" s="94" t="str">
        <f t="shared" si="263"/>
        <v>-</v>
      </c>
      <c r="D305" s="95" t="str">
        <f t="shared" si="264"/>
        <v>-</v>
      </c>
      <c r="E305" s="133"/>
      <c r="F305" s="55" t="str">
        <f>CONCATENATE("Studiepoeng relevant for: ",'Undervisning i fag med krav'!E305)</f>
        <v xml:space="preserve">Studiepoeng relevant for: </v>
      </c>
      <c r="G305" s="82" t="str">
        <f>IF('Undervisning i fag med krav'!E305=0,"-",F305)</f>
        <v>-</v>
      </c>
      <c r="H305" s="136"/>
      <c r="I305" s="84" t="b">
        <f>OR(H305='Krav etter opplæringslova'!$B$27,H305='Krav etter opplæringslova'!$B$30,H305='Krav etter opplæringslova'!$B$31,H305='Krav etter opplæringslova'!$B$34)</f>
        <v>0</v>
      </c>
      <c r="J305" s="84" t="str">
        <f t="shared" si="265"/>
        <v>-</v>
      </c>
      <c r="K305" s="84">
        <f t="shared" si="266"/>
        <v>30</v>
      </c>
      <c r="L305" s="78">
        <f t="shared" si="267"/>
        <v>30</v>
      </c>
      <c r="M305" s="78" t="str">
        <f t="shared" si="220"/>
        <v>Ja, 30 studiepoeng</v>
      </c>
      <c r="N305" s="84" t="str">
        <f t="shared" si="268"/>
        <v>Ja, 30 studiepoeng</v>
      </c>
      <c r="O305" s="99" t="str">
        <f t="shared" si="269"/>
        <v>-</v>
      </c>
      <c r="P305" s="139"/>
      <c r="Q305" s="82" t="str">
        <f>CONCATENATE("Studiepoeng relevant for: ",'Undervisning i fag med krav'!P305)</f>
        <v xml:space="preserve">Studiepoeng relevant for: </v>
      </c>
      <c r="R305" s="82" t="str">
        <f>IF('Undervisning i fag med krav'!P305=0,"-",Q305)</f>
        <v>-</v>
      </c>
      <c r="S305" s="136"/>
      <c r="T305" s="84" t="b">
        <f>OR(S305='Krav etter opplæringslova'!$B$27,S305='Krav etter opplæringslova'!$B$30,S305='Krav etter opplæringslova'!$B$31,S305='Krav etter opplæringslova'!$B$34)</f>
        <v>0</v>
      </c>
      <c r="U305" s="84" t="str">
        <f t="shared" si="221"/>
        <v>-</v>
      </c>
      <c r="V305" s="84">
        <f t="shared" si="222"/>
        <v>30</v>
      </c>
      <c r="W305" s="78">
        <f t="shared" si="223"/>
        <v>30</v>
      </c>
      <c r="X305" s="78" t="str">
        <f t="shared" si="224"/>
        <v>Ja, 30 studiepoeng</v>
      </c>
      <c r="Y305" s="84" t="str">
        <f t="shared" si="225"/>
        <v>Ja, 30 studiepoeng</v>
      </c>
      <c r="Z305" s="99" t="str">
        <f t="shared" si="226"/>
        <v>-</v>
      </c>
      <c r="AA305" s="142"/>
      <c r="AB305" s="82" t="str">
        <f>CONCATENATE("Studiepoeng relevant for: ",'Undervisning i fag med krav'!AA305)</f>
        <v xml:space="preserve">Studiepoeng relevant for: </v>
      </c>
      <c r="AC305" s="82" t="str">
        <f>IF('Undervisning i fag med krav'!AA305=0,"-",AB305)</f>
        <v>-</v>
      </c>
      <c r="AD305" s="136"/>
      <c r="AE305" s="84" t="b">
        <f>OR(AD305='Krav etter opplæringslova'!$B$27,AD305='Krav etter opplæringslova'!$B$30,AD305='Krav etter opplæringslova'!$B$31,AD305='Krav etter opplæringslova'!$B$34)</f>
        <v>0</v>
      </c>
      <c r="AF305" s="84" t="str">
        <f t="shared" si="227"/>
        <v>-</v>
      </c>
      <c r="AG305" s="84">
        <f t="shared" si="228"/>
        <v>30</v>
      </c>
      <c r="AH305" s="78">
        <f t="shared" si="229"/>
        <v>30</v>
      </c>
      <c r="AI305" s="78" t="str">
        <f t="shared" si="230"/>
        <v>Ja, 30 studiepoeng</v>
      </c>
      <c r="AJ305" s="84" t="str">
        <f t="shared" si="231"/>
        <v>Ja, 30 studiepoeng</v>
      </c>
      <c r="AK305" s="99" t="str">
        <f t="shared" si="232"/>
        <v>-</v>
      </c>
      <c r="AL305" s="139"/>
      <c r="AM305" s="82" t="str">
        <f>CONCATENATE("Studiepoeng relevant for: ",'Undervisning i fag med krav'!AL305)</f>
        <v xml:space="preserve">Studiepoeng relevant for: </v>
      </c>
      <c r="AN305" s="82" t="str">
        <f>IF('Undervisning i fag med krav'!AL305=0,"-",AM305)</f>
        <v>-</v>
      </c>
      <c r="AO305" s="136"/>
      <c r="AP305" s="84" t="b">
        <f>OR(AO305='Krav etter opplæringslova'!$B$27,AO305='Krav etter opplæringslova'!$B$30,AO305='Krav etter opplæringslova'!$B$31,AO305='Krav etter opplæringslova'!$B$34)</f>
        <v>0</v>
      </c>
      <c r="AQ305" s="84" t="str">
        <f t="shared" si="233"/>
        <v>-</v>
      </c>
      <c r="AR305" s="84">
        <f t="shared" si="234"/>
        <v>30</v>
      </c>
      <c r="AS305" s="78">
        <f t="shared" si="235"/>
        <v>30</v>
      </c>
      <c r="AT305" s="78" t="str">
        <f t="shared" si="236"/>
        <v>Ja, 30 studiepoeng</v>
      </c>
      <c r="AU305" s="84" t="str">
        <f t="shared" si="237"/>
        <v>Ja, 30 studiepoeng</v>
      </c>
      <c r="AV305" s="99" t="str">
        <f t="shared" si="238"/>
        <v>-</v>
      </c>
      <c r="AW305" s="142"/>
      <c r="AX305" s="82" t="str">
        <f>CONCATENATE("Studiepoeng relevant for: ",'Undervisning i fag med krav'!AW305)</f>
        <v xml:space="preserve">Studiepoeng relevant for: </v>
      </c>
      <c r="AY305" s="82" t="str">
        <f>IF('Undervisning i fag med krav'!AW305=0,"-",AX305)</f>
        <v>-</v>
      </c>
      <c r="AZ305" s="136"/>
      <c r="BA305" s="84" t="b">
        <f>OR(AZ305='Krav etter opplæringslova'!$B$27,AZ305='Krav etter opplæringslova'!$B$30,AZ305='Krav etter opplæringslova'!$B$31,AZ305='Krav etter opplæringslova'!$B$34)</f>
        <v>0</v>
      </c>
      <c r="BB305" s="84" t="str">
        <f t="shared" si="239"/>
        <v>-</v>
      </c>
      <c r="BC305" s="84">
        <f t="shared" si="240"/>
        <v>30</v>
      </c>
      <c r="BD305" s="78">
        <f t="shared" si="241"/>
        <v>30</v>
      </c>
      <c r="BE305" s="78" t="str">
        <f t="shared" si="242"/>
        <v>Ja, 30 studiepoeng</v>
      </c>
      <c r="BF305" s="84" t="str">
        <f t="shared" si="243"/>
        <v>Ja, 30 studiepoeng</v>
      </c>
      <c r="BG305" s="99" t="str">
        <f t="shared" si="244"/>
        <v>-</v>
      </c>
      <c r="BH305" s="139"/>
      <c r="BI305" s="82" t="str">
        <f>CONCATENATE("Studiepoeng relevant for: ",'Undervisning i fag med krav'!BH305)</f>
        <v xml:space="preserve">Studiepoeng relevant for: </v>
      </c>
      <c r="BJ305" s="82" t="str">
        <f>IF('Undervisning i fag med krav'!BH305=0,"-",BI305)</f>
        <v>-</v>
      </c>
      <c r="BK305" s="136"/>
      <c r="BL305" s="84" t="b">
        <f>OR(BK305='Krav etter opplæringslova'!$B$27,BK305='Krav etter opplæringslova'!$B$30,BK305='Krav etter opplæringslova'!$B$31,BK305='Krav etter opplæringslova'!$B$34)</f>
        <v>0</v>
      </c>
      <c r="BM305" s="84" t="str">
        <f t="shared" si="245"/>
        <v>-</v>
      </c>
      <c r="BN305" s="84">
        <f t="shared" si="246"/>
        <v>30</v>
      </c>
      <c r="BO305" s="78">
        <f t="shared" si="247"/>
        <v>30</v>
      </c>
      <c r="BP305" s="78" t="str">
        <f t="shared" si="248"/>
        <v>Ja, 30 studiepoeng</v>
      </c>
      <c r="BQ305" s="84" t="str">
        <f t="shared" si="249"/>
        <v>Ja, 30 studiepoeng</v>
      </c>
      <c r="BR305" s="101" t="str">
        <f t="shared" si="250"/>
        <v>-</v>
      </c>
      <c r="BS305" s="142"/>
      <c r="BT305" s="82" t="str">
        <f>CONCATENATE("Studiepoeng relevant for: ",'Undervisning i fag med krav'!BS305)</f>
        <v xml:space="preserve">Studiepoeng relevant for: </v>
      </c>
      <c r="BU305" s="82" t="str">
        <f>IF('Undervisning i fag med krav'!BS305=0,"-",BT305)</f>
        <v>-</v>
      </c>
      <c r="BV305" s="136"/>
      <c r="BW305" s="84" t="b">
        <f>OR(BV305='Krav etter opplæringslova'!$B$27,BV305='Krav etter opplæringslova'!$B$30,BV305='Krav etter opplæringslova'!$B$31,BV305='Krav etter opplæringslova'!$B$34)</f>
        <v>0</v>
      </c>
      <c r="BX305" s="84" t="str">
        <f t="shared" si="251"/>
        <v>-</v>
      </c>
      <c r="BY305" s="84">
        <f t="shared" si="252"/>
        <v>30</v>
      </c>
      <c r="BZ305" s="78">
        <f t="shared" si="253"/>
        <v>30</v>
      </c>
      <c r="CA305" s="78" t="str">
        <f t="shared" si="254"/>
        <v>Ja, 30 studiepoeng</v>
      </c>
      <c r="CB305" s="84" t="str">
        <f t="shared" si="255"/>
        <v>Ja, 30 studiepoeng</v>
      </c>
      <c r="CC305" s="101" t="str">
        <f t="shared" si="256"/>
        <v>-</v>
      </c>
      <c r="CD305" s="142"/>
      <c r="CE305" s="82" t="str">
        <f>CONCATENATE("Studiepoeng relevant for: ",'Undervisning i fag med krav'!CD305)</f>
        <v xml:space="preserve">Studiepoeng relevant for: </v>
      </c>
      <c r="CF305" s="82" t="str">
        <f>IF('Undervisning i fag med krav'!CD305=0,"-",CE305)</f>
        <v>-</v>
      </c>
      <c r="CG305" s="136"/>
      <c r="CH305" s="84" t="b">
        <f>OR(CG305='Krav etter opplæringslova'!$B$27,CG305='Krav etter opplæringslova'!$B$30,CG305='Krav etter opplæringslova'!$B$31,CG305='Krav etter opplæringslova'!$B$34)</f>
        <v>0</v>
      </c>
      <c r="CI305" s="84" t="str">
        <f t="shared" si="257"/>
        <v>-</v>
      </c>
      <c r="CJ305" s="84">
        <f t="shared" si="258"/>
        <v>30</v>
      </c>
      <c r="CK305" s="78">
        <f t="shared" si="259"/>
        <v>30</v>
      </c>
      <c r="CL305" s="78" t="str">
        <f t="shared" si="260"/>
        <v>Ja, 30 studiepoeng</v>
      </c>
      <c r="CM305" s="84" t="str">
        <f t="shared" si="261"/>
        <v>Ja, 30 studiepoeng</v>
      </c>
      <c r="CN305" s="106" t="str">
        <f t="shared" si="262"/>
        <v>-</v>
      </c>
      <c r="CO305" s="44"/>
      <c r="CP305" s="45"/>
    </row>
    <row r="306" spans="1:94" s="51" customFormat="1" ht="28.5" x14ac:dyDescent="0.2">
      <c r="A306" s="49">
        <f>'Formell utdanning'!A306</f>
        <v>0</v>
      </c>
      <c r="B306" s="50">
        <f>'Formell utdanning'!B306</f>
        <v>0</v>
      </c>
      <c r="C306" s="94" t="str">
        <f t="shared" si="263"/>
        <v>-</v>
      </c>
      <c r="D306" s="95" t="str">
        <f t="shared" si="264"/>
        <v>-</v>
      </c>
      <c r="E306" s="133"/>
      <c r="F306" s="55" t="str">
        <f>CONCATENATE("Studiepoeng relevant for: ",'Undervisning i fag med krav'!E306)</f>
        <v xml:space="preserve">Studiepoeng relevant for: </v>
      </c>
      <c r="G306" s="82" t="str">
        <f>IF('Undervisning i fag med krav'!E306=0,"-",F306)</f>
        <v>-</v>
      </c>
      <c r="H306" s="136"/>
      <c r="I306" s="84" t="b">
        <f>OR(H306='Krav etter opplæringslova'!$B$27,H306='Krav etter opplæringslova'!$B$30,H306='Krav etter opplæringslova'!$B$31,H306='Krav etter opplæringslova'!$B$34)</f>
        <v>0</v>
      </c>
      <c r="J306" s="84" t="str">
        <f t="shared" si="265"/>
        <v>-</v>
      </c>
      <c r="K306" s="84">
        <f t="shared" si="266"/>
        <v>30</v>
      </c>
      <c r="L306" s="78">
        <f t="shared" si="267"/>
        <v>30</v>
      </c>
      <c r="M306" s="78" t="str">
        <f t="shared" si="220"/>
        <v>Ja, 30 studiepoeng</v>
      </c>
      <c r="N306" s="84" t="str">
        <f t="shared" si="268"/>
        <v>Ja, 30 studiepoeng</v>
      </c>
      <c r="O306" s="99" t="str">
        <f t="shared" si="269"/>
        <v>-</v>
      </c>
      <c r="P306" s="139"/>
      <c r="Q306" s="82" t="str">
        <f>CONCATENATE("Studiepoeng relevant for: ",'Undervisning i fag med krav'!P306)</f>
        <v xml:space="preserve">Studiepoeng relevant for: </v>
      </c>
      <c r="R306" s="82" t="str">
        <f>IF('Undervisning i fag med krav'!P306=0,"-",Q306)</f>
        <v>-</v>
      </c>
      <c r="S306" s="136"/>
      <c r="T306" s="84" t="b">
        <f>OR(S306='Krav etter opplæringslova'!$B$27,S306='Krav etter opplæringslova'!$B$30,S306='Krav etter opplæringslova'!$B$31,S306='Krav etter opplæringslova'!$B$34)</f>
        <v>0</v>
      </c>
      <c r="U306" s="84" t="str">
        <f t="shared" si="221"/>
        <v>-</v>
      </c>
      <c r="V306" s="84">
        <f t="shared" si="222"/>
        <v>30</v>
      </c>
      <c r="W306" s="78">
        <f t="shared" si="223"/>
        <v>30</v>
      </c>
      <c r="X306" s="78" t="str">
        <f t="shared" si="224"/>
        <v>Ja, 30 studiepoeng</v>
      </c>
      <c r="Y306" s="84" t="str">
        <f t="shared" si="225"/>
        <v>Ja, 30 studiepoeng</v>
      </c>
      <c r="Z306" s="99" t="str">
        <f t="shared" si="226"/>
        <v>-</v>
      </c>
      <c r="AA306" s="142"/>
      <c r="AB306" s="82" t="str">
        <f>CONCATENATE("Studiepoeng relevant for: ",'Undervisning i fag med krav'!AA306)</f>
        <v xml:space="preserve">Studiepoeng relevant for: </v>
      </c>
      <c r="AC306" s="82" t="str">
        <f>IF('Undervisning i fag med krav'!AA306=0,"-",AB306)</f>
        <v>-</v>
      </c>
      <c r="AD306" s="136"/>
      <c r="AE306" s="84" t="b">
        <f>OR(AD306='Krav etter opplæringslova'!$B$27,AD306='Krav etter opplæringslova'!$B$30,AD306='Krav etter opplæringslova'!$B$31,AD306='Krav etter opplæringslova'!$B$34)</f>
        <v>0</v>
      </c>
      <c r="AF306" s="84" t="str">
        <f t="shared" si="227"/>
        <v>-</v>
      </c>
      <c r="AG306" s="84">
        <f t="shared" si="228"/>
        <v>30</v>
      </c>
      <c r="AH306" s="78">
        <f t="shared" si="229"/>
        <v>30</v>
      </c>
      <c r="AI306" s="78" t="str">
        <f t="shared" si="230"/>
        <v>Ja, 30 studiepoeng</v>
      </c>
      <c r="AJ306" s="84" t="str">
        <f t="shared" si="231"/>
        <v>Ja, 30 studiepoeng</v>
      </c>
      <c r="AK306" s="99" t="str">
        <f t="shared" si="232"/>
        <v>-</v>
      </c>
      <c r="AL306" s="139"/>
      <c r="AM306" s="82" t="str">
        <f>CONCATENATE("Studiepoeng relevant for: ",'Undervisning i fag med krav'!AL306)</f>
        <v xml:space="preserve">Studiepoeng relevant for: </v>
      </c>
      <c r="AN306" s="82" t="str">
        <f>IF('Undervisning i fag med krav'!AL306=0,"-",AM306)</f>
        <v>-</v>
      </c>
      <c r="AO306" s="136"/>
      <c r="AP306" s="84" t="b">
        <f>OR(AO306='Krav etter opplæringslova'!$B$27,AO306='Krav etter opplæringslova'!$B$30,AO306='Krav etter opplæringslova'!$B$31,AO306='Krav etter opplæringslova'!$B$34)</f>
        <v>0</v>
      </c>
      <c r="AQ306" s="84" t="str">
        <f t="shared" si="233"/>
        <v>-</v>
      </c>
      <c r="AR306" s="84">
        <f t="shared" si="234"/>
        <v>30</v>
      </c>
      <c r="AS306" s="78">
        <f t="shared" si="235"/>
        <v>30</v>
      </c>
      <c r="AT306" s="78" t="str">
        <f t="shared" si="236"/>
        <v>Ja, 30 studiepoeng</v>
      </c>
      <c r="AU306" s="84" t="str">
        <f t="shared" si="237"/>
        <v>Ja, 30 studiepoeng</v>
      </c>
      <c r="AV306" s="99" t="str">
        <f t="shared" si="238"/>
        <v>-</v>
      </c>
      <c r="AW306" s="142"/>
      <c r="AX306" s="82" t="str">
        <f>CONCATENATE("Studiepoeng relevant for: ",'Undervisning i fag med krav'!AW306)</f>
        <v xml:space="preserve">Studiepoeng relevant for: </v>
      </c>
      <c r="AY306" s="82" t="str">
        <f>IF('Undervisning i fag med krav'!AW306=0,"-",AX306)</f>
        <v>-</v>
      </c>
      <c r="AZ306" s="136"/>
      <c r="BA306" s="84" t="b">
        <f>OR(AZ306='Krav etter opplæringslova'!$B$27,AZ306='Krav etter opplæringslova'!$B$30,AZ306='Krav etter opplæringslova'!$B$31,AZ306='Krav etter opplæringslova'!$B$34)</f>
        <v>0</v>
      </c>
      <c r="BB306" s="84" t="str">
        <f t="shared" si="239"/>
        <v>-</v>
      </c>
      <c r="BC306" s="84">
        <f t="shared" si="240"/>
        <v>30</v>
      </c>
      <c r="BD306" s="78">
        <f t="shared" si="241"/>
        <v>30</v>
      </c>
      <c r="BE306" s="78" t="str">
        <f t="shared" si="242"/>
        <v>Ja, 30 studiepoeng</v>
      </c>
      <c r="BF306" s="84" t="str">
        <f t="shared" si="243"/>
        <v>Ja, 30 studiepoeng</v>
      </c>
      <c r="BG306" s="99" t="str">
        <f t="shared" si="244"/>
        <v>-</v>
      </c>
      <c r="BH306" s="139"/>
      <c r="BI306" s="82" t="str">
        <f>CONCATENATE("Studiepoeng relevant for: ",'Undervisning i fag med krav'!BH306)</f>
        <v xml:space="preserve">Studiepoeng relevant for: </v>
      </c>
      <c r="BJ306" s="82" t="str">
        <f>IF('Undervisning i fag med krav'!BH306=0,"-",BI306)</f>
        <v>-</v>
      </c>
      <c r="BK306" s="136"/>
      <c r="BL306" s="84" t="b">
        <f>OR(BK306='Krav etter opplæringslova'!$B$27,BK306='Krav etter opplæringslova'!$B$30,BK306='Krav etter opplæringslova'!$B$31,BK306='Krav etter opplæringslova'!$B$34)</f>
        <v>0</v>
      </c>
      <c r="BM306" s="84" t="str">
        <f t="shared" si="245"/>
        <v>-</v>
      </c>
      <c r="BN306" s="84">
        <f t="shared" si="246"/>
        <v>30</v>
      </c>
      <c r="BO306" s="78">
        <f t="shared" si="247"/>
        <v>30</v>
      </c>
      <c r="BP306" s="78" t="str">
        <f t="shared" si="248"/>
        <v>Ja, 30 studiepoeng</v>
      </c>
      <c r="BQ306" s="84" t="str">
        <f t="shared" si="249"/>
        <v>Ja, 30 studiepoeng</v>
      </c>
      <c r="BR306" s="101" t="str">
        <f t="shared" si="250"/>
        <v>-</v>
      </c>
      <c r="BS306" s="142"/>
      <c r="BT306" s="82" t="str">
        <f>CONCATENATE("Studiepoeng relevant for: ",'Undervisning i fag med krav'!BS306)</f>
        <v xml:space="preserve">Studiepoeng relevant for: </v>
      </c>
      <c r="BU306" s="82" t="str">
        <f>IF('Undervisning i fag med krav'!BS306=0,"-",BT306)</f>
        <v>-</v>
      </c>
      <c r="BV306" s="136"/>
      <c r="BW306" s="84" t="b">
        <f>OR(BV306='Krav etter opplæringslova'!$B$27,BV306='Krav etter opplæringslova'!$B$30,BV306='Krav etter opplæringslova'!$B$31,BV306='Krav etter opplæringslova'!$B$34)</f>
        <v>0</v>
      </c>
      <c r="BX306" s="84" t="str">
        <f t="shared" si="251"/>
        <v>-</v>
      </c>
      <c r="BY306" s="84">
        <f t="shared" si="252"/>
        <v>30</v>
      </c>
      <c r="BZ306" s="78">
        <f t="shared" si="253"/>
        <v>30</v>
      </c>
      <c r="CA306" s="78" t="str">
        <f t="shared" si="254"/>
        <v>Ja, 30 studiepoeng</v>
      </c>
      <c r="CB306" s="84" t="str">
        <f t="shared" si="255"/>
        <v>Ja, 30 studiepoeng</v>
      </c>
      <c r="CC306" s="101" t="str">
        <f t="shared" si="256"/>
        <v>-</v>
      </c>
      <c r="CD306" s="142"/>
      <c r="CE306" s="82" t="str">
        <f>CONCATENATE("Studiepoeng relevant for: ",'Undervisning i fag med krav'!CD306)</f>
        <v xml:space="preserve">Studiepoeng relevant for: </v>
      </c>
      <c r="CF306" s="82" t="str">
        <f>IF('Undervisning i fag med krav'!CD306=0,"-",CE306)</f>
        <v>-</v>
      </c>
      <c r="CG306" s="136"/>
      <c r="CH306" s="84" t="b">
        <f>OR(CG306='Krav etter opplæringslova'!$B$27,CG306='Krav etter opplæringslova'!$B$30,CG306='Krav etter opplæringslova'!$B$31,CG306='Krav etter opplæringslova'!$B$34)</f>
        <v>0</v>
      </c>
      <c r="CI306" s="84" t="str">
        <f t="shared" si="257"/>
        <v>-</v>
      </c>
      <c r="CJ306" s="84">
        <f t="shared" si="258"/>
        <v>30</v>
      </c>
      <c r="CK306" s="78">
        <f t="shared" si="259"/>
        <v>30</v>
      </c>
      <c r="CL306" s="78" t="str">
        <f t="shared" si="260"/>
        <v>Ja, 30 studiepoeng</v>
      </c>
      <c r="CM306" s="84" t="str">
        <f t="shared" si="261"/>
        <v>Ja, 30 studiepoeng</v>
      </c>
      <c r="CN306" s="106" t="str">
        <f t="shared" si="262"/>
        <v>-</v>
      </c>
      <c r="CO306" s="44"/>
      <c r="CP306" s="45"/>
    </row>
    <row r="307" spans="1:94" s="51" customFormat="1" ht="28.5" x14ac:dyDescent="0.2">
      <c r="A307" s="49">
        <f>'Formell utdanning'!A307</f>
        <v>0</v>
      </c>
      <c r="B307" s="50">
        <f>'Formell utdanning'!B307</f>
        <v>0</v>
      </c>
      <c r="C307" s="94" t="str">
        <f t="shared" si="263"/>
        <v>-</v>
      </c>
      <c r="D307" s="95" t="str">
        <f t="shared" si="264"/>
        <v>-</v>
      </c>
      <c r="E307" s="133"/>
      <c r="F307" s="55" t="str">
        <f>CONCATENATE("Studiepoeng relevant for: ",'Undervisning i fag med krav'!E307)</f>
        <v xml:space="preserve">Studiepoeng relevant for: </v>
      </c>
      <c r="G307" s="82" t="str">
        <f>IF('Undervisning i fag med krav'!E307=0,"-",F307)</f>
        <v>-</v>
      </c>
      <c r="H307" s="136"/>
      <c r="I307" s="84" t="b">
        <f>OR(H307='Krav etter opplæringslova'!$B$27,H307='Krav etter opplæringslova'!$B$30,H307='Krav etter opplæringslova'!$B$31,H307='Krav etter opplæringslova'!$B$34)</f>
        <v>0</v>
      </c>
      <c r="J307" s="84" t="str">
        <f t="shared" si="265"/>
        <v>-</v>
      </c>
      <c r="K307" s="84">
        <f t="shared" si="266"/>
        <v>30</v>
      </c>
      <c r="L307" s="78">
        <f t="shared" si="267"/>
        <v>30</v>
      </c>
      <c r="M307" s="78" t="str">
        <f t="shared" si="220"/>
        <v>Ja, 30 studiepoeng</v>
      </c>
      <c r="N307" s="84" t="str">
        <f t="shared" si="268"/>
        <v>Ja, 30 studiepoeng</v>
      </c>
      <c r="O307" s="99" t="str">
        <f t="shared" si="269"/>
        <v>-</v>
      </c>
      <c r="P307" s="139"/>
      <c r="Q307" s="82" t="str">
        <f>CONCATENATE("Studiepoeng relevant for: ",'Undervisning i fag med krav'!P307)</f>
        <v xml:space="preserve">Studiepoeng relevant for: </v>
      </c>
      <c r="R307" s="82" t="str">
        <f>IF('Undervisning i fag med krav'!P307=0,"-",Q307)</f>
        <v>-</v>
      </c>
      <c r="S307" s="136"/>
      <c r="T307" s="84" t="b">
        <f>OR(S307='Krav etter opplæringslova'!$B$27,S307='Krav etter opplæringslova'!$B$30,S307='Krav etter opplæringslova'!$B$31,S307='Krav etter opplæringslova'!$B$34)</f>
        <v>0</v>
      </c>
      <c r="U307" s="84" t="str">
        <f t="shared" si="221"/>
        <v>-</v>
      </c>
      <c r="V307" s="84">
        <f t="shared" si="222"/>
        <v>30</v>
      </c>
      <c r="W307" s="78">
        <f t="shared" si="223"/>
        <v>30</v>
      </c>
      <c r="X307" s="78" t="str">
        <f t="shared" si="224"/>
        <v>Ja, 30 studiepoeng</v>
      </c>
      <c r="Y307" s="84" t="str">
        <f t="shared" si="225"/>
        <v>Ja, 30 studiepoeng</v>
      </c>
      <c r="Z307" s="99" t="str">
        <f t="shared" si="226"/>
        <v>-</v>
      </c>
      <c r="AA307" s="142"/>
      <c r="AB307" s="82" t="str">
        <f>CONCATENATE("Studiepoeng relevant for: ",'Undervisning i fag med krav'!AA307)</f>
        <v xml:space="preserve">Studiepoeng relevant for: </v>
      </c>
      <c r="AC307" s="82" t="str">
        <f>IF('Undervisning i fag med krav'!AA307=0,"-",AB307)</f>
        <v>-</v>
      </c>
      <c r="AD307" s="136"/>
      <c r="AE307" s="84" t="b">
        <f>OR(AD307='Krav etter opplæringslova'!$B$27,AD307='Krav etter opplæringslova'!$B$30,AD307='Krav etter opplæringslova'!$B$31,AD307='Krav etter opplæringslova'!$B$34)</f>
        <v>0</v>
      </c>
      <c r="AF307" s="84" t="str">
        <f t="shared" si="227"/>
        <v>-</v>
      </c>
      <c r="AG307" s="84">
        <f t="shared" si="228"/>
        <v>30</v>
      </c>
      <c r="AH307" s="78">
        <f t="shared" si="229"/>
        <v>30</v>
      </c>
      <c r="AI307" s="78" t="str">
        <f t="shared" si="230"/>
        <v>Ja, 30 studiepoeng</v>
      </c>
      <c r="AJ307" s="84" t="str">
        <f t="shared" si="231"/>
        <v>Ja, 30 studiepoeng</v>
      </c>
      <c r="AK307" s="99" t="str">
        <f t="shared" si="232"/>
        <v>-</v>
      </c>
      <c r="AL307" s="139"/>
      <c r="AM307" s="82" t="str">
        <f>CONCATENATE("Studiepoeng relevant for: ",'Undervisning i fag med krav'!AL307)</f>
        <v xml:space="preserve">Studiepoeng relevant for: </v>
      </c>
      <c r="AN307" s="82" t="str">
        <f>IF('Undervisning i fag med krav'!AL307=0,"-",AM307)</f>
        <v>-</v>
      </c>
      <c r="AO307" s="136"/>
      <c r="AP307" s="84" t="b">
        <f>OR(AO307='Krav etter opplæringslova'!$B$27,AO307='Krav etter opplæringslova'!$B$30,AO307='Krav etter opplæringslova'!$B$31,AO307='Krav etter opplæringslova'!$B$34)</f>
        <v>0</v>
      </c>
      <c r="AQ307" s="84" t="str">
        <f t="shared" si="233"/>
        <v>-</v>
      </c>
      <c r="AR307" s="84">
        <f t="shared" si="234"/>
        <v>30</v>
      </c>
      <c r="AS307" s="78">
        <f t="shared" si="235"/>
        <v>30</v>
      </c>
      <c r="AT307" s="78" t="str">
        <f t="shared" si="236"/>
        <v>Ja, 30 studiepoeng</v>
      </c>
      <c r="AU307" s="84" t="str">
        <f t="shared" si="237"/>
        <v>Ja, 30 studiepoeng</v>
      </c>
      <c r="AV307" s="99" t="str">
        <f t="shared" si="238"/>
        <v>-</v>
      </c>
      <c r="AW307" s="142"/>
      <c r="AX307" s="82" t="str">
        <f>CONCATENATE("Studiepoeng relevant for: ",'Undervisning i fag med krav'!AW307)</f>
        <v xml:space="preserve">Studiepoeng relevant for: </v>
      </c>
      <c r="AY307" s="82" t="str">
        <f>IF('Undervisning i fag med krav'!AW307=0,"-",AX307)</f>
        <v>-</v>
      </c>
      <c r="AZ307" s="136"/>
      <c r="BA307" s="84" t="b">
        <f>OR(AZ307='Krav etter opplæringslova'!$B$27,AZ307='Krav etter opplæringslova'!$B$30,AZ307='Krav etter opplæringslova'!$B$31,AZ307='Krav etter opplæringslova'!$B$34)</f>
        <v>0</v>
      </c>
      <c r="BB307" s="84" t="str">
        <f t="shared" si="239"/>
        <v>-</v>
      </c>
      <c r="BC307" s="84">
        <f t="shared" si="240"/>
        <v>30</v>
      </c>
      <c r="BD307" s="78">
        <f t="shared" si="241"/>
        <v>30</v>
      </c>
      <c r="BE307" s="78" t="str">
        <f t="shared" si="242"/>
        <v>Ja, 30 studiepoeng</v>
      </c>
      <c r="BF307" s="84" t="str">
        <f t="shared" si="243"/>
        <v>Ja, 30 studiepoeng</v>
      </c>
      <c r="BG307" s="99" t="str">
        <f t="shared" si="244"/>
        <v>-</v>
      </c>
      <c r="BH307" s="139"/>
      <c r="BI307" s="82" t="str">
        <f>CONCATENATE("Studiepoeng relevant for: ",'Undervisning i fag med krav'!BH307)</f>
        <v xml:space="preserve">Studiepoeng relevant for: </v>
      </c>
      <c r="BJ307" s="82" t="str">
        <f>IF('Undervisning i fag med krav'!BH307=0,"-",BI307)</f>
        <v>-</v>
      </c>
      <c r="BK307" s="136"/>
      <c r="BL307" s="84" t="b">
        <f>OR(BK307='Krav etter opplæringslova'!$B$27,BK307='Krav etter opplæringslova'!$B$30,BK307='Krav etter opplæringslova'!$B$31,BK307='Krav etter opplæringslova'!$B$34)</f>
        <v>0</v>
      </c>
      <c r="BM307" s="84" t="str">
        <f t="shared" si="245"/>
        <v>-</v>
      </c>
      <c r="BN307" s="84">
        <f t="shared" si="246"/>
        <v>30</v>
      </c>
      <c r="BO307" s="78">
        <f t="shared" si="247"/>
        <v>30</v>
      </c>
      <c r="BP307" s="78" t="str">
        <f t="shared" si="248"/>
        <v>Ja, 30 studiepoeng</v>
      </c>
      <c r="BQ307" s="84" t="str">
        <f t="shared" si="249"/>
        <v>Ja, 30 studiepoeng</v>
      </c>
      <c r="BR307" s="101" t="str">
        <f t="shared" si="250"/>
        <v>-</v>
      </c>
      <c r="BS307" s="142"/>
      <c r="BT307" s="82" t="str">
        <f>CONCATENATE("Studiepoeng relevant for: ",'Undervisning i fag med krav'!BS307)</f>
        <v xml:space="preserve">Studiepoeng relevant for: </v>
      </c>
      <c r="BU307" s="82" t="str">
        <f>IF('Undervisning i fag med krav'!BS307=0,"-",BT307)</f>
        <v>-</v>
      </c>
      <c r="BV307" s="136"/>
      <c r="BW307" s="84" t="b">
        <f>OR(BV307='Krav etter opplæringslova'!$B$27,BV307='Krav etter opplæringslova'!$B$30,BV307='Krav etter opplæringslova'!$B$31,BV307='Krav etter opplæringslova'!$B$34)</f>
        <v>0</v>
      </c>
      <c r="BX307" s="84" t="str">
        <f t="shared" si="251"/>
        <v>-</v>
      </c>
      <c r="BY307" s="84">
        <f t="shared" si="252"/>
        <v>30</v>
      </c>
      <c r="BZ307" s="78">
        <f t="shared" si="253"/>
        <v>30</v>
      </c>
      <c r="CA307" s="78" t="str">
        <f t="shared" si="254"/>
        <v>Ja, 30 studiepoeng</v>
      </c>
      <c r="CB307" s="84" t="str">
        <f t="shared" si="255"/>
        <v>Ja, 30 studiepoeng</v>
      </c>
      <c r="CC307" s="101" t="str">
        <f t="shared" si="256"/>
        <v>-</v>
      </c>
      <c r="CD307" s="142"/>
      <c r="CE307" s="82" t="str">
        <f>CONCATENATE("Studiepoeng relevant for: ",'Undervisning i fag med krav'!CD307)</f>
        <v xml:space="preserve">Studiepoeng relevant for: </v>
      </c>
      <c r="CF307" s="82" t="str">
        <f>IF('Undervisning i fag med krav'!CD307=0,"-",CE307)</f>
        <v>-</v>
      </c>
      <c r="CG307" s="136"/>
      <c r="CH307" s="84" t="b">
        <f>OR(CG307='Krav etter opplæringslova'!$B$27,CG307='Krav etter opplæringslova'!$B$30,CG307='Krav etter opplæringslova'!$B$31,CG307='Krav etter opplæringslova'!$B$34)</f>
        <v>0</v>
      </c>
      <c r="CI307" s="84" t="str">
        <f t="shared" si="257"/>
        <v>-</v>
      </c>
      <c r="CJ307" s="84">
        <f t="shared" si="258"/>
        <v>30</v>
      </c>
      <c r="CK307" s="78">
        <f t="shared" si="259"/>
        <v>30</v>
      </c>
      <c r="CL307" s="78" t="str">
        <f t="shared" si="260"/>
        <v>Ja, 30 studiepoeng</v>
      </c>
      <c r="CM307" s="84" t="str">
        <f t="shared" si="261"/>
        <v>Ja, 30 studiepoeng</v>
      </c>
      <c r="CN307" s="106" t="str">
        <f t="shared" si="262"/>
        <v>-</v>
      </c>
      <c r="CO307" s="44"/>
      <c r="CP307" s="45"/>
    </row>
    <row r="308" spans="1:94" s="51" customFormat="1" ht="28.5" x14ac:dyDescent="0.2">
      <c r="A308" s="49">
        <f>'Formell utdanning'!A308</f>
        <v>0</v>
      </c>
      <c r="B308" s="50">
        <f>'Formell utdanning'!B308</f>
        <v>0</v>
      </c>
      <c r="C308" s="94" t="str">
        <f t="shared" si="263"/>
        <v>-</v>
      </c>
      <c r="D308" s="95" t="str">
        <f t="shared" si="264"/>
        <v>-</v>
      </c>
      <c r="E308" s="133"/>
      <c r="F308" s="55" t="str">
        <f>CONCATENATE("Studiepoeng relevant for: ",'Undervisning i fag med krav'!E308)</f>
        <v xml:space="preserve">Studiepoeng relevant for: </v>
      </c>
      <c r="G308" s="82" t="str">
        <f>IF('Undervisning i fag med krav'!E308=0,"-",F308)</f>
        <v>-</v>
      </c>
      <c r="H308" s="136"/>
      <c r="I308" s="84" t="b">
        <f>OR(H308='Krav etter opplæringslova'!$B$27,H308='Krav etter opplæringslova'!$B$30,H308='Krav etter opplæringslova'!$B$31,H308='Krav etter opplæringslova'!$B$34)</f>
        <v>0</v>
      </c>
      <c r="J308" s="84" t="str">
        <f t="shared" si="265"/>
        <v>-</v>
      </c>
      <c r="K308" s="84">
        <f t="shared" si="266"/>
        <v>30</v>
      </c>
      <c r="L308" s="78">
        <f t="shared" si="267"/>
        <v>30</v>
      </c>
      <c r="M308" s="78" t="str">
        <f t="shared" si="220"/>
        <v>Ja, 30 studiepoeng</v>
      </c>
      <c r="N308" s="84" t="str">
        <f t="shared" si="268"/>
        <v>Ja, 30 studiepoeng</v>
      </c>
      <c r="O308" s="99" t="str">
        <f t="shared" si="269"/>
        <v>-</v>
      </c>
      <c r="P308" s="139"/>
      <c r="Q308" s="82" t="str">
        <f>CONCATENATE("Studiepoeng relevant for: ",'Undervisning i fag med krav'!P308)</f>
        <v xml:space="preserve">Studiepoeng relevant for: </v>
      </c>
      <c r="R308" s="82" t="str">
        <f>IF('Undervisning i fag med krav'!P308=0,"-",Q308)</f>
        <v>-</v>
      </c>
      <c r="S308" s="136"/>
      <c r="T308" s="84" t="b">
        <f>OR(S308='Krav etter opplæringslova'!$B$27,S308='Krav etter opplæringslova'!$B$30,S308='Krav etter opplæringslova'!$B$31,S308='Krav etter opplæringslova'!$B$34)</f>
        <v>0</v>
      </c>
      <c r="U308" s="84" t="str">
        <f t="shared" si="221"/>
        <v>-</v>
      </c>
      <c r="V308" s="84">
        <f t="shared" si="222"/>
        <v>30</v>
      </c>
      <c r="W308" s="78">
        <f t="shared" si="223"/>
        <v>30</v>
      </c>
      <c r="X308" s="78" t="str">
        <f t="shared" si="224"/>
        <v>Ja, 30 studiepoeng</v>
      </c>
      <c r="Y308" s="84" t="str">
        <f t="shared" si="225"/>
        <v>Ja, 30 studiepoeng</v>
      </c>
      <c r="Z308" s="99" t="str">
        <f t="shared" si="226"/>
        <v>-</v>
      </c>
      <c r="AA308" s="142"/>
      <c r="AB308" s="82" t="str">
        <f>CONCATENATE("Studiepoeng relevant for: ",'Undervisning i fag med krav'!AA308)</f>
        <v xml:space="preserve">Studiepoeng relevant for: </v>
      </c>
      <c r="AC308" s="82" t="str">
        <f>IF('Undervisning i fag med krav'!AA308=0,"-",AB308)</f>
        <v>-</v>
      </c>
      <c r="AD308" s="136"/>
      <c r="AE308" s="84" t="b">
        <f>OR(AD308='Krav etter opplæringslova'!$B$27,AD308='Krav etter opplæringslova'!$B$30,AD308='Krav etter opplæringslova'!$B$31,AD308='Krav etter opplæringslova'!$B$34)</f>
        <v>0</v>
      </c>
      <c r="AF308" s="84" t="str">
        <f t="shared" si="227"/>
        <v>-</v>
      </c>
      <c r="AG308" s="84">
        <f t="shared" si="228"/>
        <v>30</v>
      </c>
      <c r="AH308" s="78">
        <f t="shared" si="229"/>
        <v>30</v>
      </c>
      <c r="AI308" s="78" t="str">
        <f t="shared" si="230"/>
        <v>Ja, 30 studiepoeng</v>
      </c>
      <c r="AJ308" s="84" t="str">
        <f t="shared" si="231"/>
        <v>Ja, 30 studiepoeng</v>
      </c>
      <c r="AK308" s="99" t="str">
        <f t="shared" si="232"/>
        <v>-</v>
      </c>
      <c r="AL308" s="139"/>
      <c r="AM308" s="82" t="str">
        <f>CONCATENATE("Studiepoeng relevant for: ",'Undervisning i fag med krav'!AL308)</f>
        <v xml:space="preserve">Studiepoeng relevant for: </v>
      </c>
      <c r="AN308" s="82" t="str">
        <f>IF('Undervisning i fag med krav'!AL308=0,"-",AM308)</f>
        <v>-</v>
      </c>
      <c r="AO308" s="136"/>
      <c r="AP308" s="84" t="b">
        <f>OR(AO308='Krav etter opplæringslova'!$B$27,AO308='Krav etter opplæringslova'!$B$30,AO308='Krav etter opplæringslova'!$B$31,AO308='Krav etter opplæringslova'!$B$34)</f>
        <v>0</v>
      </c>
      <c r="AQ308" s="84" t="str">
        <f t="shared" si="233"/>
        <v>-</v>
      </c>
      <c r="AR308" s="84">
        <f t="shared" si="234"/>
        <v>30</v>
      </c>
      <c r="AS308" s="78">
        <f t="shared" si="235"/>
        <v>30</v>
      </c>
      <c r="AT308" s="78" t="str">
        <f t="shared" si="236"/>
        <v>Ja, 30 studiepoeng</v>
      </c>
      <c r="AU308" s="84" t="str">
        <f t="shared" si="237"/>
        <v>Ja, 30 studiepoeng</v>
      </c>
      <c r="AV308" s="99" t="str">
        <f t="shared" si="238"/>
        <v>-</v>
      </c>
      <c r="AW308" s="142"/>
      <c r="AX308" s="82" t="str">
        <f>CONCATENATE("Studiepoeng relevant for: ",'Undervisning i fag med krav'!AW308)</f>
        <v xml:space="preserve">Studiepoeng relevant for: </v>
      </c>
      <c r="AY308" s="82" t="str">
        <f>IF('Undervisning i fag med krav'!AW308=0,"-",AX308)</f>
        <v>-</v>
      </c>
      <c r="AZ308" s="136"/>
      <c r="BA308" s="84" t="b">
        <f>OR(AZ308='Krav etter opplæringslova'!$B$27,AZ308='Krav etter opplæringslova'!$B$30,AZ308='Krav etter opplæringslova'!$B$31,AZ308='Krav etter opplæringslova'!$B$34)</f>
        <v>0</v>
      </c>
      <c r="BB308" s="84" t="str">
        <f t="shared" si="239"/>
        <v>-</v>
      </c>
      <c r="BC308" s="84">
        <f t="shared" si="240"/>
        <v>30</v>
      </c>
      <c r="BD308" s="78">
        <f t="shared" si="241"/>
        <v>30</v>
      </c>
      <c r="BE308" s="78" t="str">
        <f t="shared" si="242"/>
        <v>Ja, 30 studiepoeng</v>
      </c>
      <c r="BF308" s="84" t="str">
        <f t="shared" si="243"/>
        <v>Ja, 30 studiepoeng</v>
      </c>
      <c r="BG308" s="99" t="str">
        <f t="shared" si="244"/>
        <v>-</v>
      </c>
      <c r="BH308" s="139"/>
      <c r="BI308" s="82" t="str">
        <f>CONCATENATE("Studiepoeng relevant for: ",'Undervisning i fag med krav'!BH308)</f>
        <v xml:space="preserve">Studiepoeng relevant for: </v>
      </c>
      <c r="BJ308" s="82" t="str">
        <f>IF('Undervisning i fag med krav'!BH308=0,"-",BI308)</f>
        <v>-</v>
      </c>
      <c r="BK308" s="136"/>
      <c r="BL308" s="84" t="b">
        <f>OR(BK308='Krav etter opplæringslova'!$B$27,BK308='Krav etter opplæringslova'!$B$30,BK308='Krav etter opplæringslova'!$B$31,BK308='Krav etter opplæringslova'!$B$34)</f>
        <v>0</v>
      </c>
      <c r="BM308" s="84" t="str">
        <f t="shared" si="245"/>
        <v>-</v>
      </c>
      <c r="BN308" s="84">
        <f t="shared" si="246"/>
        <v>30</v>
      </c>
      <c r="BO308" s="78">
        <f t="shared" si="247"/>
        <v>30</v>
      </c>
      <c r="BP308" s="78" t="str">
        <f t="shared" si="248"/>
        <v>Ja, 30 studiepoeng</v>
      </c>
      <c r="BQ308" s="84" t="str">
        <f t="shared" si="249"/>
        <v>Ja, 30 studiepoeng</v>
      </c>
      <c r="BR308" s="101" t="str">
        <f t="shared" si="250"/>
        <v>-</v>
      </c>
      <c r="BS308" s="142"/>
      <c r="BT308" s="82" t="str">
        <f>CONCATENATE("Studiepoeng relevant for: ",'Undervisning i fag med krav'!BS308)</f>
        <v xml:space="preserve">Studiepoeng relevant for: </v>
      </c>
      <c r="BU308" s="82" t="str">
        <f>IF('Undervisning i fag med krav'!BS308=0,"-",BT308)</f>
        <v>-</v>
      </c>
      <c r="BV308" s="136"/>
      <c r="BW308" s="84" t="b">
        <f>OR(BV308='Krav etter opplæringslova'!$B$27,BV308='Krav etter opplæringslova'!$B$30,BV308='Krav etter opplæringslova'!$B$31,BV308='Krav etter opplæringslova'!$B$34)</f>
        <v>0</v>
      </c>
      <c r="BX308" s="84" t="str">
        <f t="shared" si="251"/>
        <v>-</v>
      </c>
      <c r="BY308" s="84">
        <f t="shared" si="252"/>
        <v>30</v>
      </c>
      <c r="BZ308" s="78">
        <f t="shared" si="253"/>
        <v>30</v>
      </c>
      <c r="CA308" s="78" t="str">
        <f t="shared" si="254"/>
        <v>Ja, 30 studiepoeng</v>
      </c>
      <c r="CB308" s="84" t="str">
        <f t="shared" si="255"/>
        <v>Ja, 30 studiepoeng</v>
      </c>
      <c r="CC308" s="101" t="str">
        <f t="shared" si="256"/>
        <v>-</v>
      </c>
      <c r="CD308" s="142"/>
      <c r="CE308" s="82" t="str">
        <f>CONCATENATE("Studiepoeng relevant for: ",'Undervisning i fag med krav'!CD308)</f>
        <v xml:space="preserve">Studiepoeng relevant for: </v>
      </c>
      <c r="CF308" s="82" t="str">
        <f>IF('Undervisning i fag med krav'!CD308=0,"-",CE308)</f>
        <v>-</v>
      </c>
      <c r="CG308" s="136"/>
      <c r="CH308" s="84" t="b">
        <f>OR(CG308='Krav etter opplæringslova'!$B$27,CG308='Krav etter opplæringslova'!$B$30,CG308='Krav etter opplæringslova'!$B$31,CG308='Krav etter opplæringslova'!$B$34)</f>
        <v>0</v>
      </c>
      <c r="CI308" s="84" t="str">
        <f t="shared" si="257"/>
        <v>-</v>
      </c>
      <c r="CJ308" s="84">
        <f t="shared" si="258"/>
        <v>30</v>
      </c>
      <c r="CK308" s="78">
        <f t="shared" si="259"/>
        <v>30</v>
      </c>
      <c r="CL308" s="78" t="str">
        <f t="shared" si="260"/>
        <v>Ja, 30 studiepoeng</v>
      </c>
      <c r="CM308" s="84" t="str">
        <f t="shared" si="261"/>
        <v>Ja, 30 studiepoeng</v>
      </c>
      <c r="CN308" s="106" t="str">
        <f t="shared" si="262"/>
        <v>-</v>
      </c>
      <c r="CO308" s="44"/>
      <c r="CP308" s="45"/>
    </row>
    <row r="309" spans="1:94" s="51" customFormat="1" ht="28.5" x14ac:dyDescent="0.2">
      <c r="A309" s="49">
        <f>'Formell utdanning'!A309</f>
        <v>0</v>
      </c>
      <c r="B309" s="50">
        <f>'Formell utdanning'!B309</f>
        <v>0</v>
      </c>
      <c r="C309" s="94" t="str">
        <f t="shared" si="263"/>
        <v>-</v>
      </c>
      <c r="D309" s="95" t="str">
        <f t="shared" si="264"/>
        <v>-</v>
      </c>
      <c r="E309" s="133"/>
      <c r="F309" s="55" t="str">
        <f>CONCATENATE("Studiepoeng relevant for: ",'Undervisning i fag med krav'!E309)</f>
        <v xml:space="preserve">Studiepoeng relevant for: </v>
      </c>
      <c r="G309" s="82" t="str">
        <f>IF('Undervisning i fag med krav'!E309=0,"-",F309)</f>
        <v>-</v>
      </c>
      <c r="H309" s="136"/>
      <c r="I309" s="84" t="b">
        <f>OR(H309='Krav etter opplæringslova'!$B$27,H309='Krav etter opplæringslova'!$B$30,H309='Krav etter opplæringslova'!$B$31,H309='Krav etter opplæringslova'!$B$34)</f>
        <v>0</v>
      </c>
      <c r="J309" s="84" t="str">
        <f t="shared" si="265"/>
        <v>-</v>
      </c>
      <c r="K309" s="84">
        <f t="shared" si="266"/>
        <v>30</v>
      </c>
      <c r="L309" s="78">
        <f t="shared" si="267"/>
        <v>30</v>
      </c>
      <c r="M309" s="78" t="str">
        <f t="shared" si="220"/>
        <v>Ja, 30 studiepoeng</v>
      </c>
      <c r="N309" s="84" t="str">
        <f t="shared" si="268"/>
        <v>Ja, 30 studiepoeng</v>
      </c>
      <c r="O309" s="99" t="str">
        <f t="shared" si="269"/>
        <v>-</v>
      </c>
      <c r="P309" s="139"/>
      <c r="Q309" s="82" t="str">
        <f>CONCATENATE("Studiepoeng relevant for: ",'Undervisning i fag med krav'!P309)</f>
        <v xml:space="preserve">Studiepoeng relevant for: </v>
      </c>
      <c r="R309" s="82" t="str">
        <f>IF('Undervisning i fag med krav'!P309=0,"-",Q309)</f>
        <v>-</v>
      </c>
      <c r="S309" s="136"/>
      <c r="T309" s="84" t="b">
        <f>OR(S309='Krav etter opplæringslova'!$B$27,S309='Krav etter opplæringslova'!$B$30,S309='Krav etter opplæringslova'!$B$31,S309='Krav etter opplæringslova'!$B$34)</f>
        <v>0</v>
      </c>
      <c r="U309" s="84" t="str">
        <f t="shared" si="221"/>
        <v>-</v>
      </c>
      <c r="V309" s="84">
        <f t="shared" si="222"/>
        <v>30</v>
      </c>
      <c r="W309" s="78">
        <f t="shared" si="223"/>
        <v>30</v>
      </c>
      <c r="X309" s="78" t="str">
        <f t="shared" si="224"/>
        <v>Ja, 30 studiepoeng</v>
      </c>
      <c r="Y309" s="84" t="str">
        <f t="shared" si="225"/>
        <v>Ja, 30 studiepoeng</v>
      </c>
      <c r="Z309" s="99" t="str">
        <f t="shared" si="226"/>
        <v>-</v>
      </c>
      <c r="AA309" s="142"/>
      <c r="AB309" s="82" t="str">
        <f>CONCATENATE("Studiepoeng relevant for: ",'Undervisning i fag med krav'!AA309)</f>
        <v xml:space="preserve">Studiepoeng relevant for: </v>
      </c>
      <c r="AC309" s="82" t="str">
        <f>IF('Undervisning i fag med krav'!AA309=0,"-",AB309)</f>
        <v>-</v>
      </c>
      <c r="AD309" s="136"/>
      <c r="AE309" s="84" t="b">
        <f>OR(AD309='Krav etter opplæringslova'!$B$27,AD309='Krav etter opplæringslova'!$B$30,AD309='Krav etter opplæringslova'!$B$31,AD309='Krav etter opplæringslova'!$B$34)</f>
        <v>0</v>
      </c>
      <c r="AF309" s="84" t="str">
        <f t="shared" si="227"/>
        <v>-</v>
      </c>
      <c r="AG309" s="84">
        <f t="shared" si="228"/>
        <v>30</v>
      </c>
      <c r="AH309" s="78">
        <f t="shared" si="229"/>
        <v>30</v>
      </c>
      <c r="AI309" s="78" t="str">
        <f t="shared" si="230"/>
        <v>Ja, 30 studiepoeng</v>
      </c>
      <c r="AJ309" s="84" t="str">
        <f t="shared" si="231"/>
        <v>Ja, 30 studiepoeng</v>
      </c>
      <c r="AK309" s="99" t="str">
        <f t="shared" si="232"/>
        <v>-</v>
      </c>
      <c r="AL309" s="139"/>
      <c r="AM309" s="82" t="str">
        <f>CONCATENATE("Studiepoeng relevant for: ",'Undervisning i fag med krav'!AL309)</f>
        <v xml:space="preserve">Studiepoeng relevant for: </v>
      </c>
      <c r="AN309" s="82" t="str">
        <f>IF('Undervisning i fag med krav'!AL309=0,"-",AM309)</f>
        <v>-</v>
      </c>
      <c r="AO309" s="136"/>
      <c r="AP309" s="84" t="b">
        <f>OR(AO309='Krav etter opplæringslova'!$B$27,AO309='Krav etter opplæringslova'!$B$30,AO309='Krav etter opplæringslova'!$B$31,AO309='Krav etter opplæringslova'!$B$34)</f>
        <v>0</v>
      </c>
      <c r="AQ309" s="84" t="str">
        <f t="shared" si="233"/>
        <v>-</v>
      </c>
      <c r="AR309" s="84">
        <f t="shared" si="234"/>
        <v>30</v>
      </c>
      <c r="AS309" s="78">
        <f t="shared" si="235"/>
        <v>30</v>
      </c>
      <c r="AT309" s="78" t="str">
        <f t="shared" si="236"/>
        <v>Ja, 30 studiepoeng</v>
      </c>
      <c r="AU309" s="84" t="str">
        <f t="shared" si="237"/>
        <v>Ja, 30 studiepoeng</v>
      </c>
      <c r="AV309" s="99" t="str">
        <f t="shared" si="238"/>
        <v>-</v>
      </c>
      <c r="AW309" s="142"/>
      <c r="AX309" s="82" t="str">
        <f>CONCATENATE("Studiepoeng relevant for: ",'Undervisning i fag med krav'!AW309)</f>
        <v xml:space="preserve">Studiepoeng relevant for: </v>
      </c>
      <c r="AY309" s="82" t="str">
        <f>IF('Undervisning i fag med krav'!AW309=0,"-",AX309)</f>
        <v>-</v>
      </c>
      <c r="AZ309" s="136"/>
      <c r="BA309" s="84" t="b">
        <f>OR(AZ309='Krav etter opplæringslova'!$B$27,AZ309='Krav etter opplæringslova'!$B$30,AZ309='Krav etter opplæringslova'!$B$31,AZ309='Krav etter opplæringslova'!$B$34)</f>
        <v>0</v>
      </c>
      <c r="BB309" s="84" t="str">
        <f t="shared" si="239"/>
        <v>-</v>
      </c>
      <c r="BC309" s="84">
        <f t="shared" si="240"/>
        <v>30</v>
      </c>
      <c r="BD309" s="78">
        <f t="shared" si="241"/>
        <v>30</v>
      </c>
      <c r="BE309" s="78" t="str">
        <f t="shared" si="242"/>
        <v>Ja, 30 studiepoeng</v>
      </c>
      <c r="BF309" s="84" t="str">
        <f t="shared" si="243"/>
        <v>Ja, 30 studiepoeng</v>
      </c>
      <c r="BG309" s="99" t="str">
        <f t="shared" si="244"/>
        <v>-</v>
      </c>
      <c r="BH309" s="139"/>
      <c r="BI309" s="82" t="str">
        <f>CONCATENATE("Studiepoeng relevant for: ",'Undervisning i fag med krav'!BH309)</f>
        <v xml:space="preserve">Studiepoeng relevant for: </v>
      </c>
      <c r="BJ309" s="82" t="str">
        <f>IF('Undervisning i fag med krav'!BH309=0,"-",BI309)</f>
        <v>-</v>
      </c>
      <c r="BK309" s="136"/>
      <c r="BL309" s="84" t="b">
        <f>OR(BK309='Krav etter opplæringslova'!$B$27,BK309='Krav etter opplæringslova'!$B$30,BK309='Krav etter opplæringslova'!$B$31,BK309='Krav etter opplæringslova'!$B$34)</f>
        <v>0</v>
      </c>
      <c r="BM309" s="84" t="str">
        <f t="shared" si="245"/>
        <v>-</v>
      </c>
      <c r="BN309" s="84">
        <f t="shared" si="246"/>
        <v>30</v>
      </c>
      <c r="BO309" s="78">
        <f t="shared" si="247"/>
        <v>30</v>
      </c>
      <c r="BP309" s="78" t="str">
        <f t="shared" si="248"/>
        <v>Ja, 30 studiepoeng</v>
      </c>
      <c r="BQ309" s="84" t="str">
        <f t="shared" si="249"/>
        <v>Ja, 30 studiepoeng</v>
      </c>
      <c r="BR309" s="101" t="str">
        <f t="shared" si="250"/>
        <v>-</v>
      </c>
      <c r="BS309" s="142"/>
      <c r="BT309" s="82" t="str">
        <f>CONCATENATE("Studiepoeng relevant for: ",'Undervisning i fag med krav'!BS309)</f>
        <v xml:space="preserve">Studiepoeng relevant for: </v>
      </c>
      <c r="BU309" s="82" t="str">
        <f>IF('Undervisning i fag med krav'!BS309=0,"-",BT309)</f>
        <v>-</v>
      </c>
      <c r="BV309" s="136"/>
      <c r="BW309" s="84" t="b">
        <f>OR(BV309='Krav etter opplæringslova'!$B$27,BV309='Krav etter opplæringslova'!$B$30,BV309='Krav etter opplæringslova'!$B$31,BV309='Krav etter opplæringslova'!$B$34)</f>
        <v>0</v>
      </c>
      <c r="BX309" s="84" t="str">
        <f t="shared" si="251"/>
        <v>-</v>
      </c>
      <c r="BY309" s="84">
        <f t="shared" si="252"/>
        <v>30</v>
      </c>
      <c r="BZ309" s="78">
        <f t="shared" si="253"/>
        <v>30</v>
      </c>
      <c r="CA309" s="78" t="str">
        <f t="shared" si="254"/>
        <v>Ja, 30 studiepoeng</v>
      </c>
      <c r="CB309" s="84" t="str">
        <f t="shared" si="255"/>
        <v>Ja, 30 studiepoeng</v>
      </c>
      <c r="CC309" s="101" t="str">
        <f t="shared" si="256"/>
        <v>-</v>
      </c>
      <c r="CD309" s="142"/>
      <c r="CE309" s="82" t="str">
        <f>CONCATENATE("Studiepoeng relevant for: ",'Undervisning i fag med krav'!CD309)</f>
        <v xml:space="preserve">Studiepoeng relevant for: </v>
      </c>
      <c r="CF309" s="82" t="str">
        <f>IF('Undervisning i fag med krav'!CD309=0,"-",CE309)</f>
        <v>-</v>
      </c>
      <c r="CG309" s="136"/>
      <c r="CH309" s="84" t="b">
        <f>OR(CG309='Krav etter opplæringslova'!$B$27,CG309='Krav etter opplæringslova'!$B$30,CG309='Krav etter opplæringslova'!$B$31,CG309='Krav etter opplæringslova'!$B$34)</f>
        <v>0</v>
      </c>
      <c r="CI309" s="84" t="str">
        <f t="shared" si="257"/>
        <v>-</v>
      </c>
      <c r="CJ309" s="84">
        <f t="shared" si="258"/>
        <v>30</v>
      </c>
      <c r="CK309" s="78">
        <f t="shared" si="259"/>
        <v>30</v>
      </c>
      <c r="CL309" s="78" t="str">
        <f t="shared" si="260"/>
        <v>Ja, 30 studiepoeng</v>
      </c>
      <c r="CM309" s="84" t="str">
        <f t="shared" si="261"/>
        <v>Ja, 30 studiepoeng</v>
      </c>
      <c r="CN309" s="106" t="str">
        <f t="shared" si="262"/>
        <v>-</v>
      </c>
      <c r="CO309" s="44"/>
      <c r="CP309" s="45"/>
    </row>
    <row r="310" spans="1:94" s="51" customFormat="1" ht="28.5" x14ac:dyDescent="0.2">
      <c r="A310" s="49">
        <f>'Formell utdanning'!A310</f>
        <v>0</v>
      </c>
      <c r="B310" s="50">
        <f>'Formell utdanning'!B310</f>
        <v>0</v>
      </c>
      <c r="C310" s="94" t="str">
        <f t="shared" si="263"/>
        <v>-</v>
      </c>
      <c r="D310" s="95" t="str">
        <f t="shared" si="264"/>
        <v>-</v>
      </c>
      <c r="E310" s="133"/>
      <c r="F310" s="55" t="str">
        <f>CONCATENATE("Studiepoeng relevant for: ",'Undervisning i fag med krav'!E310)</f>
        <v xml:space="preserve">Studiepoeng relevant for: </v>
      </c>
      <c r="G310" s="82" t="str">
        <f>IF('Undervisning i fag med krav'!E310=0,"-",F310)</f>
        <v>-</v>
      </c>
      <c r="H310" s="136"/>
      <c r="I310" s="84" t="b">
        <f>OR(H310='Krav etter opplæringslova'!$B$27,H310='Krav etter opplæringslova'!$B$30,H310='Krav etter opplæringslova'!$B$31,H310='Krav etter opplæringslova'!$B$34)</f>
        <v>0</v>
      </c>
      <c r="J310" s="84" t="str">
        <f t="shared" si="265"/>
        <v>-</v>
      </c>
      <c r="K310" s="84">
        <f t="shared" si="266"/>
        <v>30</v>
      </c>
      <c r="L310" s="78">
        <f t="shared" si="267"/>
        <v>30</v>
      </c>
      <c r="M310" s="78" t="str">
        <f t="shared" si="220"/>
        <v>Ja, 30 studiepoeng</v>
      </c>
      <c r="N310" s="84" t="str">
        <f t="shared" si="268"/>
        <v>Ja, 30 studiepoeng</v>
      </c>
      <c r="O310" s="99" t="str">
        <f t="shared" si="269"/>
        <v>-</v>
      </c>
      <c r="P310" s="139"/>
      <c r="Q310" s="82" t="str">
        <f>CONCATENATE("Studiepoeng relevant for: ",'Undervisning i fag med krav'!P310)</f>
        <v xml:space="preserve">Studiepoeng relevant for: </v>
      </c>
      <c r="R310" s="82" t="str">
        <f>IF('Undervisning i fag med krav'!P310=0,"-",Q310)</f>
        <v>-</v>
      </c>
      <c r="S310" s="136"/>
      <c r="T310" s="84" t="b">
        <f>OR(S310='Krav etter opplæringslova'!$B$27,S310='Krav etter opplæringslova'!$B$30,S310='Krav etter opplæringslova'!$B$31,S310='Krav etter opplæringslova'!$B$34)</f>
        <v>0</v>
      </c>
      <c r="U310" s="84" t="str">
        <f t="shared" si="221"/>
        <v>-</v>
      </c>
      <c r="V310" s="84">
        <f t="shared" si="222"/>
        <v>30</v>
      </c>
      <c r="W310" s="78">
        <f t="shared" si="223"/>
        <v>30</v>
      </c>
      <c r="X310" s="78" t="str">
        <f t="shared" si="224"/>
        <v>Ja, 30 studiepoeng</v>
      </c>
      <c r="Y310" s="84" t="str">
        <f t="shared" si="225"/>
        <v>Ja, 30 studiepoeng</v>
      </c>
      <c r="Z310" s="99" t="str">
        <f t="shared" si="226"/>
        <v>-</v>
      </c>
      <c r="AA310" s="142"/>
      <c r="AB310" s="82" t="str">
        <f>CONCATENATE("Studiepoeng relevant for: ",'Undervisning i fag med krav'!AA310)</f>
        <v xml:space="preserve">Studiepoeng relevant for: </v>
      </c>
      <c r="AC310" s="82" t="str">
        <f>IF('Undervisning i fag med krav'!AA310=0,"-",AB310)</f>
        <v>-</v>
      </c>
      <c r="AD310" s="136"/>
      <c r="AE310" s="84" t="b">
        <f>OR(AD310='Krav etter opplæringslova'!$B$27,AD310='Krav etter opplæringslova'!$B$30,AD310='Krav etter opplæringslova'!$B$31,AD310='Krav etter opplæringslova'!$B$34)</f>
        <v>0</v>
      </c>
      <c r="AF310" s="84" t="str">
        <f t="shared" si="227"/>
        <v>-</v>
      </c>
      <c r="AG310" s="84">
        <f t="shared" si="228"/>
        <v>30</v>
      </c>
      <c r="AH310" s="78">
        <f t="shared" si="229"/>
        <v>30</v>
      </c>
      <c r="AI310" s="78" t="str">
        <f t="shared" si="230"/>
        <v>Ja, 30 studiepoeng</v>
      </c>
      <c r="AJ310" s="84" t="str">
        <f t="shared" si="231"/>
        <v>Ja, 30 studiepoeng</v>
      </c>
      <c r="AK310" s="99" t="str">
        <f t="shared" si="232"/>
        <v>-</v>
      </c>
      <c r="AL310" s="139"/>
      <c r="AM310" s="82" t="str">
        <f>CONCATENATE("Studiepoeng relevant for: ",'Undervisning i fag med krav'!AL310)</f>
        <v xml:space="preserve">Studiepoeng relevant for: </v>
      </c>
      <c r="AN310" s="82" t="str">
        <f>IF('Undervisning i fag med krav'!AL310=0,"-",AM310)</f>
        <v>-</v>
      </c>
      <c r="AO310" s="136"/>
      <c r="AP310" s="84" t="b">
        <f>OR(AO310='Krav etter opplæringslova'!$B$27,AO310='Krav etter opplæringslova'!$B$30,AO310='Krav etter opplæringslova'!$B$31,AO310='Krav etter opplæringslova'!$B$34)</f>
        <v>0</v>
      </c>
      <c r="AQ310" s="84" t="str">
        <f t="shared" si="233"/>
        <v>-</v>
      </c>
      <c r="AR310" s="84">
        <f t="shared" si="234"/>
        <v>30</v>
      </c>
      <c r="AS310" s="78">
        <f t="shared" si="235"/>
        <v>30</v>
      </c>
      <c r="AT310" s="78" t="str">
        <f t="shared" si="236"/>
        <v>Ja, 30 studiepoeng</v>
      </c>
      <c r="AU310" s="84" t="str">
        <f t="shared" si="237"/>
        <v>Ja, 30 studiepoeng</v>
      </c>
      <c r="AV310" s="99" t="str">
        <f t="shared" si="238"/>
        <v>-</v>
      </c>
      <c r="AW310" s="142"/>
      <c r="AX310" s="82" t="str">
        <f>CONCATENATE("Studiepoeng relevant for: ",'Undervisning i fag med krav'!AW310)</f>
        <v xml:space="preserve">Studiepoeng relevant for: </v>
      </c>
      <c r="AY310" s="82" t="str">
        <f>IF('Undervisning i fag med krav'!AW310=0,"-",AX310)</f>
        <v>-</v>
      </c>
      <c r="AZ310" s="136"/>
      <c r="BA310" s="84" t="b">
        <f>OR(AZ310='Krav etter opplæringslova'!$B$27,AZ310='Krav etter opplæringslova'!$B$30,AZ310='Krav etter opplæringslova'!$B$31,AZ310='Krav etter opplæringslova'!$B$34)</f>
        <v>0</v>
      </c>
      <c r="BB310" s="84" t="str">
        <f t="shared" si="239"/>
        <v>-</v>
      </c>
      <c r="BC310" s="84">
        <f t="shared" si="240"/>
        <v>30</v>
      </c>
      <c r="BD310" s="78">
        <f t="shared" si="241"/>
        <v>30</v>
      </c>
      <c r="BE310" s="78" t="str">
        <f t="shared" si="242"/>
        <v>Ja, 30 studiepoeng</v>
      </c>
      <c r="BF310" s="84" t="str">
        <f t="shared" si="243"/>
        <v>Ja, 30 studiepoeng</v>
      </c>
      <c r="BG310" s="99" t="str">
        <f t="shared" si="244"/>
        <v>-</v>
      </c>
      <c r="BH310" s="139"/>
      <c r="BI310" s="82" t="str">
        <f>CONCATENATE("Studiepoeng relevant for: ",'Undervisning i fag med krav'!BH310)</f>
        <v xml:space="preserve">Studiepoeng relevant for: </v>
      </c>
      <c r="BJ310" s="82" t="str">
        <f>IF('Undervisning i fag med krav'!BH310=0,"-",BI310)</f>
        <v>-</v>
      </c>
      <c r="BK310" s="136"/>
      <c r="BL310" s="84" t="b">
        <f>OR(BK310='Krav etter opplæringslova'!$B$27,BK310='Krav etter opplæringslova'!$B$30,BK310='Krav etter opplæringslova'!$B$31,BK310='Krav etter opplæringslova'!$B$34)</f>
        <v>0</v>
      </c>
      <c r="BM310" s="84" t="str">
        <f t="shared" si="245"/>
        <v>-</v>
      </c>
      <c r="BN310" s="84">
        <f t="shared" si="246"/>
        <v>30</v>
      </c>
      <c r="BO310" s="78">
        <f t="shared" si="247"/>
        <v>30</v>
      </c>
      <c r="BP310" s="78" t="str">
        <f t="shared" si="248"/>
        <v>Ja, 30 studiepoeng</v>
      </c>
      <c r="BQ310" s="84" t="str">
        <f t="shared" si="249"/>
        <v>Ja, 30 studiepoeng</v>
      </c>
      <c r="BR310" s="101" t="str">
        <f t="shared" si="250"/>
        <v>-</v>
      </c>
      <c r="BS310" s="142"/>
      <c r="BT310" s="82" t="str">
        <f>CONCATENATE("Studiepoeng relevant for: ",'Undervisning i fag med krav'!BS310)</f>
        <v xml:space="preserve">Studiepoeng relevant for: </v>
      </c>
      <c r="BU310" s="82" t="str">
        <f>IF('Undervisning i fag med krav'!BS310=0,"-",BT310)</f>
        <v>-</v>
      </c>
      <c r="BV310" s="136"/>
      <c r="BW310" s="84" t="b">
        <f>OR(BV310='Krav etter opplæringslova'!$B$27,BV310='Krav etter opplæringslova'!$B$30,BV310='Krav etter opplæringslova'!$B$31,BV310='Krav etter opplæringslova'!$B$34)</f>
        <v>0</v>
      </c>
      <c r="BX310" s="84" t="str">
        <f t="shared" si="251"/>
        <v>-</v>
      </c>
      <c r="BY310" s="84">
        <f t="shared" si="252"/>
        <v>30</v>
      </c>
      <c r="BZ310" s="78">
        <f t="shared" si="253"/>
        <v>30</v>
      </c>
      <c r="CA310" s="78" t="str">
        <f t="shared" si="254"/>
        <v>Ja, 30 studiepoeng</v>
      </c>
      <c r="CB310" s="84" t="str">
        <f t="shared" si="255"/>
        <v>Ja, 30 studiepoeng</v>
      </c>
      <c r="CC310" s="101" t="str">
        <f t="shared" si="256"/>
        <v>-</v>
      </c>
      <c r="CD310" s="142"/>
      <c r="CE310" s="82" t="str">
        <f>CONCATENATE("Studiepoeng relevant for: ",'Undervisning i fag med krav'!CD310)</f>
        <v xml:space="preserve">Studiepoeng relevant for: </v>
      </c>
      <c r="CF310" s="82" t="str">
        <f>IF('Undervisning i fag med krav'!CD310=0,"-",CE310)</f>
        <v>-</v>
      </c>
      <c r="CG310" s="136"/>
      <c r="CH310" s="84" t="b">
        <f>OR(CG310='Krav etter opplæringslova'!$B$27,CG310='Krav etter opplæringslova'!$B$30,CG310='Krav etter opplæringslova'!$B$31,CG310='Krav etter opplæringslova'!$B$34)</f>
        <v>0</v>
      </c>
      <c r="CI310" s="84" t="str">
        <f t="shared" si="257"/>
        <v>-</v>
      </c>
      <c r="CJ310" s="84">
        <f t="shared" si="258"/>
        <v>30</v>
      </c>
      <c r="CK310" s="78">
        <f t="shared" si="259"/>
        <v>30</v>
      </c>
      <c r="CL310" s="78" t="str">
        <f t="shared" si="260"/>
        <v>Ja, 30 studiepoeng</v>
      </c>
      <c r="CM310" s="84" t="str">
        <f t="shared" si="261"/>
        <v>Ja, 30 studiepoeng</v>
      </c>
      <c r="CN310" s="106" t="str">
        <f t="shared" si="262"/>
        <v>-</v>
      </c>
      <c r="CO310" s="44"/>
      <c r="CP310" s="45"/>
    </row>
    <row r="311" spans="1:94" s="51" customFormat="1" ht="28.5" x14ac:dyDescent="0.2">
      <c r="A311" s="49">
        <f>'Formell utdanning'!A311</f>
        <v>0</v>
      </c>
      <c r="B311" s="50">
        <f>'Formell utdanning'!B311</f>
        <v>0</v>
      </c>
      <c r="C311" s="94" t="str">
        <f t="shared" si="263"/>
        <v>-</v>
      </c>
      <c r="D311" s="95" t="str">
        <f t="shared" si="264"/>
        <v>-</v>
      </c>
      <c r="E311" s="133"/>
      <c r="F311" s="55" t="str">
        <f>CONCATENATE("Studiepoeng relevant for: ",'Undervisning i fag med krav'!E311)</f>
        <v xml:space="preserve">Studiepoeng relevant for: </v>
      </c>
      <c r="G311" s="82" t="str">
        <f>IF('Undervisning i fag med krav'!E311=0,"-",F311)</f>
        <v>-</v>
      </c>
      <c r="H311" s="136"/>
      <c r="I311" s="84" t="b">
        <f>OR(H311='Krav etter opplæringslova'!$B$27,H311='Krav etter opplæringslova'!$B$30,H311='Krav etter opplæringslova'!$B$31,H311='Krav etter opplæringslova'!$B$34)</f>
        <v>0</v>
      </c>
      <c r="J311" s="84" t="str">
        <f t="shared" si="265"/>
        <v>-</v>
      </c>
      <c r="K311" s="84">
        <f t="shared" si="266"/>
        <v>30</v>
      </c>
      <c r="L311" s="78">
        <f t="shared" si="267"/>
        <v>30</v>
      </c>
      <c r="M311" s="78" t="str">
        <f t="shared" si="220"/>
        <v>Ja, 30 studiepoeng</v>
      </c>
      <c r="N311" s="84" t="str">
        <f t="shared" si="268"/>
        <v>Ja, 30 studiepoeng</v>
      </c>
      <c r="O311" s="99" t="str">
        <f t="shared" si="269"/>
        <v>-</v>
      </c>
      <c r="P311" s="139"/>
      <c r="Q311" s="82" t="str">
        <f>CONCATENATE("Studiepoeng relevant for: ",'Undervisning i fag med krav'!P311)</f>
        <v xml:space="preserve">Studiepoeng relevant for: </v>
      </c>
      <c r="R311" s="82" t="str">
        <f>IF('Undervisning i fag med krav'!P311=0,"-",Q311)</f>
        <v>-</v>
      </c>
      <c r="S311" s="136"/>
      <c r="T311" s="84" t="b">
        <f>OR(S311='Krav etter opplæringslova'!$B$27,S311='Krav etter opplæringslova'!$B$30,S311='Krav etter opplæringslova'!$B$31,S311='Krav etter opplæringslova'!$B$34)</f>
        <v>0</v>
      </c>
      <c r="U311" s="84" t="str">
        <f t="shared" si="221"/>
        <v>-</v>
      </c>
      <c r="V311" s="84">
        <f t="shared" si="222"/>
        <v>30</v>
      </c>
      <c r="W311" s="78">
        <f t="shared" si="223"/>
        <v>30</v>
      </c>
      <c r="X311" s="78" t="str">
        <f t="shared" si="224"/>
        <v>Ja, 30 studiepoeng</v>
      </c>
      <c r="Y311" s="84" t="str">
        <f t="shared" si="225"/>
        <v>Ja, 30 studiepoeng</v>
      </c>
      <c r="Z311" s="99" t="str">
        <f t="shared" si="226"/>
        <v>-</v>
      </c>
      <c r="AA311" s="142"/>
      <c r="AB311" s="82" t="str">
        <f>CONCATENATE("Studiepoeng relevant for: ",'Undervisning i fag med krav'!AA311)</f>
        <v xml:space="preserve">Studiepoeng relevant for: </v>
      </c>
      <c r="AC311" s="82" t="str">
        <f>IF('Undervisning i fag med krav'!AA311=0,"-",AB311)</f>
        <v>-</v>
      </c>
      <c r="AD311" s="136"/>
      <c r="AE311" s="84" t="b">
        <f>OR(AD311='Krav etter opplæringslova'!$B$27,AD311='Krav etter opplæringslova'!$B$30,AD311='Krav etter opplæringslova'!$B$31,AD311='Krav etter opplæringslova'!$B$34)</f>
        <v>0</v>
      </c>
      <c r="AF311" s="84" t="str">
        <f t="shared" si="227"/>
        <v>-</v>
      </c>
      <c r="AG311" s="84">
        <f t="shared" si="228"/>
        <v>30</v>
      </c>
      <c r="AH311" s="78">
        <f t="shared" si="229"/>
        <v>30</v>
      </c>
      <c r="AI311" s="78" t="str">
        <f t="shared" si="230"/>
        <v>Ja, 30 studiepoeng</v>
      </c>
      <c r="AJ311" s="84" t="str">
        <f t="shared" si="231"/>
        <v>Ja, 30 studiepoeng</v>
      </c>
      <c r="AK311" s="99" t="str">
        <f t="shared" si="232"/>
        <v>-</v>
      </c>
      <c r="AL311" s="139"/>
      <c r="AM311" s="82" t="str">
        <f>CONCATENATE("Studiepoeng relevant for: ",'Undervisning i fag med krav'!AL311)</f>
        <v xml:space="preserve">Studiepoeng relevant for: </v>
      </c>
      <c r="AN311" s="82" t="str">
        <f>IF('Undervisning i fag med krav'!AL311=0,"-",AM311)</f>
        <v>-</v>
      </c>
      <c r="AO311" s="136"/>
      <c r="AP311" s="84" t="b">
        <f>OR(AO311='Krav etter opplæringslova'!$B$27,AO311='Krav etter opplæringslova'!$B$30,AO311='Krav etter opplæringslova'!$B$31,AO311='Krav etter opplæringslova'!$B$34)</f>
        <v>0</v>
      </c>
      <c r="AQ311" s="84" t="str">
        <f t="shared" si="233"/>
        <v>-</v>
      </c>
      <c r="AR311" s="84">
        <f t="shared" si="234"/>
        <v>30</v>
      </c>
      <c r="AS311" s="78">
        <f t="shared" si="235"/>
        <v>30</v>
      </c>
      <c r="AT311" s="78" t="str">
        <f t="shared" si="236"/>
        <v>Ja, 30 studiepoeng</v>
      </c>
      <c r="AU311" s="84" t="str">
        <f t="shared" si="237"/>
        <v>Ja, 30 studiepoeng</v>
      </c>
      <c r="AV311" s="99" t="str">
        <f t="shared" si="238"/>
        <v>-</v>
      </c>
      <c r="AW311" s="142"/>
      <c r="AX311" s="82" t="str">
        <f>CONCATENATE("Studiepoeng relevant for: ",'Undervisning i fag med krav'!AW311)</f>
        <v xml:space="preserve">Studiepoeng relevant for: </v>
      </c>
      <c r="AY311" s="82" t="str">
        <f>IF('Undervisning i fag med krav'!AW311=0,"-",AX311)</f>
        <v>-</v>
      </c>
      <c r="AZ311" s="136"/>
      <c r="BA311" s="84" t="b">
        <f>OR(AZ311='Krav etter opplæringslova'!$B$27,AZ311='Krav etter opplæringslova'!$B$30,AZ311='Krav etter opplæringslova'!$B$31,AZ311='Krav etter opplæringslova'!$B$34)</f>
        <v>0</v>
      </c>
      <c r="BB311" s="84" t="str">
        <f t="shared" si="239"/>
        <v>-</v>
      </c>
      <c r="BC311" s="84">
        <f t="shared" si="240"/>
        <v>30</v>
      </c>
      <c r="BD311" s="78">
        <f t="shared" si="241"/>
        <v>30</v>
      </c>
      <c r="BE311" s="78" t="str">
        <f t="shared" si="242"/>
        <v>Ja, 30 studiepoeng</v>
      </c>
      <c r="BF311" s="84" t="str">
        <f t="shared" si="243"/>
        <v>Ja, 30 studiepoeng</v>
      </c>
      <c r="BG311" s="99" t="str">
        <f t="shared" si="244"/>
        <v>-</v>
      </c>
      <c r="BH311" s="139"/>
      <c r="BI311" s="82" t="str">
        <f>CONCATENATE("Studiepoeng relevant for: ",'Undervisning i fag med krav'!BH311)</f>
        <v xml:space="preserve">Studiepoeng relevant for: </v>
      </c>
      <c r="BJ311" s="82" t="str">
        <f>IF('Undervisning i fag med krav'!BH311=0,"-",BI311)</f>
        <v>-</v>
      </c>
      <c r="BK311" s="136"/>
      <c r="BL311" s="84" t="b">
        <f>OR(BK311='Krav etter opplæringslova'!$B$27,BK311='Krav etter opplæringslova'!$B$30,BK311='Krav etter opplæringslova'!$B$31,BK311='Krav etter opplæringslova'!$B$34)</f>
        <v>0</v>
      </c>
      <c r="BM311" s="84" t="str">
        <f t="shared" si="245"/>
        <v>-</v>
      </c>
      <c r="BN311" s="84">
        <f t="shared" si="246"/>
        <v>30</v>
      </c>
      <c r="BO311" s="78">
        <f t="shared" si="247"/>
        <v>30</v>
      </c>
      <c r="BP311" s="78" t="str">
        <f t="shared" si="248"/>
        <v>Ja, 30 studiepoeng</v>
      </c>
      <c r="BQ311" s="84" t="str">
        <f t="shared" si="249"/>
        <v>Ja, 30 studiepoeng</v>
      </c>
      <c r="BR311" s="101" t="str">
        <f t="shared" si="250"/>
        <v>-</v>
      </c>
      <c r="BS311" s="142"/>
      <c r="BT311" s="82" t="str">
        <f>CONCATENATE("Studiepoeng relevant for: ",'Undervisning i fag med krav'!BS311)</f>
        <v xml:space="preserve">Studiepoeng relevant for: </v>
      </c>
      <c r="BU311" s="82" t="str">
        <f>IF('Undervisning i fag med krav'!BS311=0,"-",BT311)</f>
        <v>-</v>
      </c>
      <c r="BV311" s="136"/>
      <c r="BW311" s="84" t="b">
        <f>OR(BV311='Krav etter opplæringslova'!$B$27,BV311='Krav etter opplæringslova'!$B$30,BV311='Krav etter opplæringslova'!$B$31,BV311='Krav etter opplæringslova'!$B$34)</f>
        <v>0</v>
      </c>
      <c r="BX311" s="84" t="str">
        <f t="shared" si="251"/>
        <v>-</v>
      </c>
      <c r="BY311" s="84">
        <f t="shared" si="252"/>
        <v>30</v>
      </c>
      <c r="BZ311" s="78">
        <f t="shared" si="253"/>
        <v>30</v>
      </c>
      <c r="CA311" s="78" t="str">
        <f t="shared" si="254"/>
        <v>Ja, 30 studiepoeng</v>
      </c>
      <c r="CB311" s="84" t="str">
        <f t="shared" si="255"/>
        <v>Ja, 30 studiepoeng</v>
      </c>
      <c r="CC311" s="101" t="str">
        <f t="shared" si="256"/>
        <v>-</v>
      </c>
      <c r="CD311" s="142"/>
      <c r="CE311" s="82" t="str">
        <f>CONCATENATE("Studiepoeng relevant for: ",'Undervisning i fag med krav'!CD311)</f>
        <v xml:space="preserve">Studiepoeng relevant for: </v>
      </c>
      <c r="CF311" s="82" t="str">
        <f>IF('Undervisning i fag med krav'!CD311=0,"-",CE311)</f>
        <v>-</v>
      </c>
      <c r="CG311" s="136"/>
      <c r="CH311" s="84" t="b">
        <f>OR(CG311='Krav etter opplæringslova'!$B$27,CG311='Krav etter opplæringslova'!$B$30,CG311='Krav etter opplæringslova'!$B$31,CG311='Krav etter opplæringslova'!$B$34)</f>
        <v>0</v>
      </c>
      <c r="CI311" s="84" t="str">
        <f t="shared" si="257"/>
        <v>-</v>
      </c>
      <c r="CJ311" s="84">
        <f t="shared" si="258"/>
        <v>30</v>
      </c>
      <c r="CK311" s="78">
        <f t="shared" si="259"/>
        <v>30</v>
      </c>
      <c r="CL311" s="78" t="str">
        <f t="shared" si="260"/>
        <v>Ja, 30 studiepoeng</v>
      </c>
      <c r="CM311" s="84" t="str">
        <f t="shared" si="261"/>
        <v>Ja, 30 studiepoeng</v>
      </c>
      <c r="CN311" s="106" t="str">
        <f t="shared" si="262"/>
        <v>-</v>
      </c>
      <c r="CO311" s="44"/>
      <c r="CP311" s="45"/>
    </row>
    <row r="312" spans="1:94" s="51" customFormat="1" ht="28.5" x14ac:dyDescent="0.2">
      <c r="A312" s="49">
        <f>'Formell utdanning'!A312</f>
        <v>0</v>
      </c>
      <c r="B312" s="50">
        <f>'Formell utdanning'!B312</f>
        <v>0</v>
      </c>
      <c r="C312" s="94" t="str">
        <f t="shared" si="263"/>
        <v>-</v>
      </c>
      <c r="D312" s="95" t="str">
        <f t="shared" si="264"/>
        <v>-</v>
      </c>
      <c r="E312" s="133"/>
      <c r="F312" s="55" t="str">
        <f>CONCATENATE("Studiepoeng relevant for: ",'Undervisning i fag med krav'!E312)</f>
        <v xml:space="preserve">Studiepoeng relevant for: </v>
      </c>
      <c r="G312" s="82" t="str">
        <f>IF('Undervisning i fag med krav'!E312=0,"-",F312)</f>
        <v>-</v>
      </c>
      <c r="H312" s="136"/>
      <c r="I312" s="84" t="b">
        <f>OR(H312='Krav etter opplæringslova'!$B$27,H312='Krav etter opplæringslova'!$B$30,H312='Krav etter opplæringslova'!$B$31,H312='Krav etter opplæringslova'!$B$34)</f>
        <v>0</v>
      </c>
      <c r="J312" s="84" t="str">
        <f t="shared" si="265"/>
        <v>-</v>
      </c>
      <c r="K312" s="84">
        <f t="shared" si="266"/>
        <v>30</v>
      </c>
      <c r="L312" s="78">
        <f t="shared" si="267"/>
        <v>30</v>
      </c>
      <c r="M312" s="78" t="str">
        <f t="shared" si="220"/>
        <v>Ja, 30 studiepoeng</v>
      </c>
      <c r="N312" s="84" t="str">
        <f t="shared" si="268"/>
        <v>Ja, 30 studiepoeng</v>
      </c>
      <c r="O312" s="99" t="str">
        <f t="shared" si="269"/>
        <v>-</v>
      </c>
      <c r="P312" s="139"/>
      <c r="Q312" s="82" t="str">
        <f>CONCATENATE("Studiepoeng relevant for: ",'Undervisning i fag med krav'!P312)</f>
        <v xml:space="preserve">Studiepoeng relevant for: </v>
      </c>
      <c r="R312" s="82" t="str">
        <f>IF('Undervisning i fag med krav'!P312=0,"-",Q312)</f>
        <v>-</v>
      </c>
      <c r="S312" s="136"/>
      <c r="T312" s="84" t="b">
        <f>OR(S312='Krav etter opplæringslova'!$B$27,S312='Krav etter opplæringslova'!$B$30,S312='Krav etter opplæringslova'!$B$31,S312='Krav etter opplæringslova'!$B$34)</f>
        <v>0</v>
      </c>
      <c r="U312" s="84" t="str">
        <f t="shared" si="221"/>
        <v>-</v>
      </c>
      <c r="V312" s="84">
        <f t="shared" si="222"/>
        <v>30</v>
      </c>
      <c r="W312" s="78">
        <f t="shared" si="223"/>
        <v>30</v>
      </c>
      <c r="X312" s="78" t="str">
        <f t="shared" si="224"/>
        <v>Ja, 30 studiepoeng</v>
      </c>
      <c r="Y312" s="84" t="str">
        <f t="shared" si="225"/>
        <v>Ja, 30 studiepoeng</v>
      </c>
      <c r="Z312" s="99" t="str">
        <f t="shared" si="226"/>
        <v>-</v>
      </c>
      <c r="AA312" s="142"/>
      <c r="AB312" s="82" t="str">
        <f>CONCATENATE("Studiepoeng relevant for: ",'Undervisning i fag med krav'!AA312)</f>
        <v xml:space="preserve">Studiepoeng relevant for: </v>
      </c>
      <c r="AC312" s="82" t="str">
        <f>IF('Undervisning i fag med krav'!AA312=0,"-",AB312)</f>
        <v>-</v>
      </c>
      <c r="AD312" s="136"/>
      <c r="AE312" s="84" t="b">
        <f>OR(AD312='Krav etter opplæringslova'!$B$27,AD312='Krav etter opplæringslova'!$B$30,AD312='Krav etter opplæringslova'!$B$31,AD312='Krav etter opplæringslova'!$B$34)</f>
        <v>0</v>
      </c>
      <c r="AF312" s="84" t="str">
        <f t="shared" si="227"/>
        <v>-</v>
      </c>
      <c r="AG312" s="84">
        <f t="shared" si="228"/>
        <v>30</v>
      </c>
      <c r="AH312" s="78">
        <f t="shared" si="229"/>
        <v>30</v>
      </c>
      <c r="AI312" s="78" t="str">
        <f t="shared" si="230"/>
        <v>Ja, 30 studiepoeng</v>
      </c>
      <c r="AJ312" s="84" t="str">
        <f t="shared" si="231"/>
        <v>Ja, 30 studiepoeng</v>
      </c>
      <c r="AK312" s="99" t="str">
        <f t="shared" si="232"/>
        <v>-</v>
      </c>
      <c r="AL312" s="139"/>
      <c r="AM312" s="82" t="str">
        <f>CONCATENATE("Studiepoeng relevant for: ",'Undervisning i fag med krav'!AL312)</f>
        <v xml:space="preserve">Studiepoeng relevant for: </v>
      </c>
      <c r="AN312" s="82" t="str">
        <f>IF('Undervisning i fag med krav'!AL312=0,"-",AM312)</f>
        <v>-</v>
      </c>
      <c r="AO312" s="136"/>
      <c r="AP312" s="84" t="b">
        <f>OR(AO312='Krav etter opplæringslova'!$B$27,AO312='Krav etter opplæringslova'!$B$30,AO312='Krav etter opplæringslova'!$B$31,AO312='Krav etter opplæringslova'!$B$34)</f>
        <v>0</v>
      </c>
      <c r="AQ312" s="84" t="str">
        <f t="shared" si="233"/>
        <v>-</v>
      </c>
      <c r="AR312" s="84">
        <f t="shared" si="234"/>
        <v>30</v>
      </c>
      <c r="AS312" s="78">
        <f t="shared" si="235"/>
        <v>30</v>
      </c>
      <c r="AT312" s="78" t="str">
        <f t="shared" si="236"/>
        <v>Ja, 30 studiepoeng</v>
      </c>
      <c r="AU312" s="84" t="str">
        <f t="shared" si="237"/>
        <v>Ja, 30 studiepoeng</v>
      </c>
      <c r="AV312" s="99" t="str">
        <f t="shared" si="238"/>
        <v>-</v>
      </c>
      <c r="AW312" s="142"/>
      <c r="AX312" s="82" t="str">
        <f>CONCATENATE("Studiepoeng relevant for: ",'Undervisning i fag med krav'!AW312)</f>
        <v xml:space="preserve">Studiepoeng relevant for: </v>
      </c>
      <c r="AY312" s="82" t="str">
        <f>IF('Undervisning i fag med krav'!AW312=0,"-",AX312)</f>
        <v>-</v>
      </c>
      <c r="AZ312" s="136"/>
      <c r="BA312" s="84" t="b">
        <f>OR(AZ312='Krav etter opplæringslova'!$B$27,AZ312='Krav etter opplæringslova'!$B$30,AZ312='Krav etter opplæringslova'!$B$31,AZ312='Krav etter opplæringslova'!$B$34)</f>
        <v>0</v>
      </c>
      <c r="BB312" s="84" t="str">
        <f t="shared" si="239"/>
        <v>-</v>
      </c>
      <c r="BC312" s="84">
        <f t="shared" si="240"/>
        <v>30</v>
      </c>
      <c r="BD312" s="78">
        <f t="shared" si="241"/>
        <v>30</v>
      </c>
      <c r="BE312" s="78" t="str">
        <f t="shared" si="242"/>
        <v>Ja, 30 studiepoeng</v>
      </c>
      <c r="BF312" s="84" t="str">
        <f t="shared" si="243"/>
        <v>Ja, 30 studiepoeng</v>
      </c>
      <c r="BG312" s="99" t="str">
        <f t="shared" si="244"/>
        <v>-</v>
      </c>
      <c r="BH312" s="139"/>
      <c r="BI312" s="82" t="str">
        <f>CONCATENATE("Studiepoeng relevant for: ",'Undervisning i fag med krav'!BH312)</f>
        <v xml:space="preserve">Studiepoeng relevant for: </v>
      </c>
      <c r="BJ312" s="82" t="str">
        <f>IF('Undervisning i fag med krav'!BH312=0,"-",BI312)</f>
        <v>-</v>
      </c>
      <c r="BK312" s="136"/>
      <c r="BL312" s="84" t="b">
        <f>OR(BK312='Krav etter opplæringslova'!$B$27,BK312='Krav etter opplæringslova'!$B$30,BK312='Krav etter opplæringslova'!$B$31,BK312='Krav etter opplæringslova'!$B$34)</f>
        <v>0</v>
      </c>
      <c r="BM312" s="84" t="str">
        <f t="shared" si="245"/>
        <v>-</v>
      </c>
      <c r="BN312" s="84">
        <f t="shared" si="246"/>
        <v>30</v>
      </c>
      <c r="BO312" s="78">
        <f t="shared" si="247"/>
        <v>30</v>
      </c>
      <c r="BP312" s="78" t="str">
        <f t="shared" si="248"/>
        <v>Ja, 30 studiepoeng</v>
      </c>
      <c r="BQ312" s="84" t="str">
        <f t="shared" si="249"/>
        <v>Ja, 30 studiepoeng</v>
      </c>
      <c r="BR312" s="101" t="str">
        <f t="shared" si="250"/>
        <v>-</v>
      </c>
      <c r="BS312" s="142"/>
      <c r="BT312" s="82" t="str">
        <f>CONCATENATE("Studiepoeng relevant for: ",'Undervisning i fag med krav'!BS312)</f>
        <v xml:space="preserve">Studiepoeng relevant for: </v>
      </c>
      <c r="BU312" s="82" t="str">
        <f>IF('Undervisning i fag med krav'!BS312=0,"-",BT312)</f>
        <v>-</v>
      </c>
      <c r="BV312" s="136"/>
      <c r="BW312" s="84" t="b">
        <f>OR(BV312='Krav etter opplæringslova'!$B$27,BV312='Krav etter opplæringslova'!$B$30,BV312='Krav etter opplæringslova'!$B$31,BV312='Krav etter opplæringslova'!$B$34)</f>
        <v>0</v>
      </c>
      <c r="BX312" s="84" t="str">
        <f t="shared" si="251"/>
        <v>-</v>
      </c>
      <c r="BY312" s="84">
        <f t="shared" si="252"/>
        <v>30</v>
      </c>
      <c r="BZ312" s="78">
        <f t="shared" si="253"/>
        <v>30</v>
      </c>
      <c r="CA312" s="78" t="str">
        <f t="shared" si="254"/>
        <v>Ja, 30 studiepoeng</v>
      </c>
      <c r="CB312" s="84" t="str">
        <f t="shared" si="255"/>
        <v>Ja, 30 studiepoeng</v>
      </c>
      <c r="CC312" s="101" t="str">
        <f t="shared" si="256"/>
        <v>-</v>
      </c>
      <c r="CD312" s="142"/>
      <c r="CE312" s="82" t="str">
        <f>CONCATENATE("Studiepoeng relevant for: ",'Undervisning i fag med krav'!CD312)</f>
        <v xml:space="preserve">Studiepoeng relevant for: </v>
      </c>
      <c r="CF312" s="82" t="str">
        <f>IF('Undervisning i fag med krav'!CD312=0,"-",CE312)</f>
        <v>-</v>
      </c>
      <c r="CG312" s="136"/>
      <c r="CH312" s="84" t="b">
        <f>OR(CG312='Krav etter opplæringslova'!$B$27,CG312='Krav etter opplæringslova'!$B$30,CG312='Krav etter opplæringslova'!$B$31,CG312='Krav etter opplæringslova'!$B$34)</f>
        <v>0</v>
      </c>
      <c r="CI312" s="84" t="str">
        <f t="shared" si="257"/>
        <v>-</v>
      </c>
      <c r="CJ312" s="84">
        <f t="shared" si="258"/>
        <v>30</v>
      </c>
      <c r="CK312" s="78">
        <f t="shared" si="259"/>
        <v>30</v>
      </c>
      <c r="CL312" s="78" t="str">
        <f t="shared" si="260"/>
        <v>Ja, 30 studiepoeng</v>
      </c>
      <c r="CM312" s="84" t="str">
        <f t="shared" si="261"/>
        <v>Ja, 30 studiepoeng</v>
      </c>
      <c r="CN312" s="106" t="str">
        <f t="shared" si="262"/>
        <v>-</v>
      </c>
      <c r="CO312" s="44"/>
      <c r="CP312" s="45"/>
    </row>
    <row r="313" spans="1:94" s="51" customFormat="1" ht="28.5" x14ac:dyDescent="0.2">
      <c r="A313" s="49">
        <f>'Formell utdanning'!A313</f>
        <v>0</v>
      </c>
      <c r="B313" s="50">
        <f>'Formell utdanning'!B313</f>
        <v>0</v>
      </c>
      <c r="C313" s="94" t="str">
        <f t="shared" si="263"/>
        <v>-</v>
      </c>
      <c r="D313" s="95" t="str">
        <f t="shared" si="264"/>
        <v>-</v>
      </c>
      <c r="E313" s="133"/>
      <c r="F313" s="55" t="str">
        <f>CONCATENATE("Studiepoeng relevant for: ",'Undervisning i fag med krav'!E313)</f>
        <v xml:space="preserve">Studiepoeng relevant for: </v>
      </c>
      <c r="G313" s="82" t="str">
        <f>IF('Undervisning i fag med krav'!E313=0,"-",F313)</f>
        <v>-</v>
      </c>
      <c r="H313" s="136"/>
      <c r="I313" s="84" t="b">
        <f>OR(H313='Krav etter opplæringslova'!$B$27,H313='Krav etter opplæringslova'!$B$30,H313='Krav etter opplæringslova'!$B$31,H313='Krav etter opplæringslova'!$B$34)</f>
        <v>0</v>
      </c>
      <c r="J313" s="84" t="str">
        <f t="shared" si="265"/>
        <v>-</v>
      </c>
      <c r="K313" s="84">
        <f t="shared" si="266"/>
        <v>30</v>
      </c>
      <c r="L313" s="78">
        <f t="shared" si="267"/>
        <v>30</v>
      </c>
      <c r="M313" s="78" t="str">
        <f t="shared" si="220"/>
        <v>Ja, 30 studiepoeng</v>
      </c>
      <c r="N313" s="84" t="str">
        <f t="shared" si="268"/>
        <v>Ja, 30 studiepoeng</v>
      </c>
      <c r="O313" s="99" t="str">
        <f t="shared" si="269"/>
        <v>-</v>
      </c>
      <c r="P313" s="139"/>
      <c r="Q313" s="82" t="str">
        <f>CONCATENATE("Studiepoeng relevant for: ",'Undervisning i fag med krav'!P313)</f>
        <v xml:space="preserve">Studiepoeng relevant for: </v>
      </c>
      <c r="R313" s="82" t="str">
        <f>IF('Undervisning i fag med krav'!P313=0,"-",Q313)</f>
        <v>-</v>
      </c>
      <c r="S313" s="136"/>
      <c r="T313" s="84" t="b">
        <f>OR(S313='Krav etter opplæringslova'!$B$27,S313='Krav etter opplæringslova'!$B$30,S313='Krav etter opplæringslova'!$B$31,S313='Krav etter opplæringslova'!$B$34)</f>
        <v>0</v>
      </c>
      <c r="U313" s="84" t="str">
        <f t="shared" si="221"/>
        <v>-</v>
      </c>
      <c r="V313" s="84">
        <f t="shared" si="222"/>
        <v>30</v>
      </c>
      <c r="W313" s="78">
        <f t="shared" si="223"/>
        <v>30</v>
      </c>
      <c r="X313" s="78" t="str">
        <f t="shared" si="224"/>
        <v>Ja, 30 studiepoeng</v>
      </c>
      <c r="Y313" s="84" t="str">
        <f t="shared" si="225"/>
        <v>Ja, 30 studiepoeng</v>
      </c>
      <c r="Z313" s="99" t="str">
        <f t="shared" si="226"/>
        <v>-</v>
      </c>
      <c r="AA313" s="142"/>
      <c r="AB313" s="82" t="str">
        <f>CONCATENATE("Studiepoeng relevant for: ",'Undervisning i fag med krav'!AA313)</f>
        <v xml:space="preserve">Studiepoeng relevant for: </v>
      </c>
      <c r="AC313" s="82" t="str">
        <f>IF('Undervisning i fag med krav'!AA313=0,"-",AB313)</f>
        <v>-</v>
      </c>
      <c r="AD313" s="136"/>
      <c r="AE313" s="84" t="b">
        <f>OR(AD313='Krav etter opplæringslova'!$B$27,AD313='Krav etter opplæringslova'!$B$30,AD313='Krav etter opplæringslova'!$B$31,AD313='Krav etter opplæringslova'!$B$34)</f>
        <v>0</v>
      </c>
      <c r="AF313" s="84" t="str">
        <f t="shared" si="227"/>
        <v>-</v>
      </c>
      <c r="AG313" s="84">
        <f t="shared" si="228"/>
        <v>30</v>
      </c>
      <c r="AH313" s="78">
        <f t="shared" si="229"/>
        <v>30</v>
      </c>
      <c r="AI313" s="78" t="str">
        <f t="shared" si="230"/>
        <v>Ja, 30 studiepoeng</v>
      </c>
      <c r="AJ313" s="84" t="str">
        <f t="shared" si="231"/>
        <v>Ja, 30 studiepoeng</v>
      </c>
      <c r="AK313" s="99" t="str">
        <f t="shared" si="232"/>
        <v>-</v>
      </c>
      <c r="AL313" s="139"/>
      <c r="AM313" s="82" t="str">
        <f>CONCATENATE("Studiepoeng relevant for: ",'Undervisning i fag med krav'!AL313)</f>
        <v xml:space="preserve">Studiepoeng relevant for: </v>
      </c>
      <c r="AN313" s="82" t="str">
        <f>IF('Undervisning i fag med krav'!AL313=0,"-",AM313)</f>
        <v>-</v>
      </c>
      <c r="AO313" s="136"/>
      <c r="AP313" s="84" t="b">
        <f>OR(AO313='Krav etter opplæringslova'!$B$27,AO313='Krav etter opplæringslova'!$B$30,AO313='Krav etter opplæringslova'!$B$31,AO313='Krav etter opplæringslova'!$B$34)</f>
        <v>0</v>
      </c>
      <c r="AQ313" s="84" t="str">
        <f t="shared" si="233"/>
        <v>-</v>
      </c>
      <c r="AR313" s="84">
        <f t="shared" si="234"/>
        <v>30</v>
      </c>
      <c r="AS313" s="78">
        <f t="shared" si="235"/>
        <v>30</v>
      </c>
      <c r="AT313" s="78" t="str">
        <f t="shared" si="236"/>
        <v>Ja, 30 studiepoeng</v>
      </c>
      <c r="AU313" s="84" t="str">
        <f t="shared" si="237"/>
        <v>Ja, 30 studiepoeng</v>
      </c>
      <c r="AV313" s="99" t="str">
        <f t="shared" si="238"/>
        <v>-</v>
      </c>
      <c r="AW313" s="142"/>
      <c r="AX313" s="82" t="str">
        <f>CONCATENATE("Studiepoeng relevant for: ",'Undervisning i fag med krav'!AW313)</f>
        <v xml:space="preserve">Studiepoeng relevant for: </v>
      </c>
      <c r="AY313" s="82" t="str">
        <f>IF('Undervisning i fag med krav'!AW313=0,"-",AX313)</f>
        <v>-</v>
      </c>
      <c r="AZ313" s="136"/>
      <c r="BA313" s="84" t="b">
        <f>OR(AZ313='Krav etter opplæringslova'!$B$27,AZ313='Krav etter opplæringslova'!$B$30,AZ313='Krav etter opplæringslova'!$B$31,AZ313='Krav etter opplæringslova'!$B$34)</f>
        <v>0</v>
      </c>
      <c r="BB313" s="84" t="str">
        <f t="shared" si="239"/>
        <v>-</v>
      </c>
      <c r="BC313" s="84">
        <f t="shared" si="240"/>
        <v>30</v>
      </c>
      <c r="BD313" s="78">
        <f t="shared" si="241"/>
        <v>30</v>
      </c>
      <c r="BE313" s="78" t="str">
        <f t="shared" si="242"/>
        <v>Ja, 30 studiepoeng</v>
      </c>
      <c r="BF313" s="84" t="str">
        <f t="shared" si="243"/>
        <v>Ja, 30 studiepoeng</v>
      </c>
      <c r="BG313" s="99" t="str">
        <f t="shared" si="244"/>
        <v>-</v>
      </c>
      <c r="BH313" s="139"/>
      <c r="BI313" s="82" t="str">
        <f>CONCATENATE("Studiepoeng relevant for: ",'Undervisning i fag med krav'!BH313)</f>
        <v xml:space="preserve">Studiepoeng relevant for: </v>
      </c>
      <c r="BJ313" s="82" t="str">
        <f>IF('Undervisning i fag med krav'!BH313=0,"-",BI313)</f>
        <v>-</v>
      </c>
      <c r="BK313" s="136"/>
      <c r="BL313" s="84" t="b">
        <f>OR(BK313='Krav etter opplæringslova'!$B$27,BK313='Krav etter opplæringslova'!$B$30,BK313='Krav etter opplæringslova'!$B$31,BK313='Krav etter opplæringslova'!$B$34)</f>
        <v>0</v>
      </c>
      <c r="BM313" s="84" t="str">
        <f t="shared" si="245"/>
        <v>-</v>
      </c>
      <c r="BN313" s="84">
        <f t="shared" si="246"/>
        <v>30</v>
      </c>
      <c r="BO313" s="78">
        <f t="shared" si="247"/>
        <v>30</v>
      </c>
      <c r="BP313" s="78" t="str">
        <f t="shared" si="248"/>
        <v>Ja, 30 studiepoeng</v>
      </c>
      <c r="BQ313" s="84" t="str">
        <f t="shared" si="249"/>
        <v>Ja, 30 studiepoeng</v>
      </c>
      <c r="BR313" s="101" t="str">
        <f t="shared" si="250"/>
        <v>-</v>
      </c>
      <c r="BS313" s="142"/>
      <c r="BT313" s="82" t="str">
        <f>CONCATENATE("Studiepoeng relevant for: ",'Undervisning i fag med krav'!BS313)</f>
        <v xml:space="preserve">Studiepoeng relevant for: </v>
      </c>
      <c r="BU313" s="82" t="str">
        <f>IF('Undervisning i fag med krav'!BS313=0,"-",BT313)</f>
        <v>-</v>
      </c>
      <c r="BV313" s="136"/>
      <c r="BW313" s="84" t="b">
        <f>OR(BV313='Krav etter opplæringslova'!$B$27,BV313='Krav etter opplæringslova'!$B$30,BV313='Krav etter opplæringslova'!$B$31,BV313='Krav etter opplæringslova'!$B$34)</f>
        <v>0</v>
      </c>
      <c r="BX313" s="84" t="str">
        <f t="shared" si="251"/>
        <v>-</v>
      </c>
      <c r="BY313" s="84">
        <f t="shared" si="252"/>
        <v>30</v>
      </c>
      <c r="BZ313" s="78">
        <f t="shared" si="253"/>
        <v>30</v>
      </c>
      <c r="CA313" s="78" t="str">
        <f t="shared" si="254"/>
        <v>Ja, 30 studiepoeng</v>
      </c>
      <c r="CB313" s="84" t="str">
        <f t="shared" si="255"/>
        <v>Ja, 30 studiepoeng</v>
      </c>
      <c r="CC313" s="101" t="str">
        <f t="shared" si="256"/>
        <v>-</v>
      </c>
      <c r="CD313" s="142"/>
      <c r="CE313" s="82" t="str">
        <f>CONCATENATE("Studiepoeng relevant for: ",'Undervisning i fag med krav'!CD313)</f>
        <v xml:space="preserve">Studiepoeng relevant for: </v>
      </c>
      <c r="CF313" s="82" t="str">
        <f>IF('Undervisning i fag med krav'!CD313=0,"-",CE313)</f>
        <v>-</v>
      </c>
      <c r="CG313" s="136"/>
      <c r="CH313" s="84" t="b">
        <f>OR(CG313='Krav etter opplæringslova'!$B$27,CG313='Krav etter opplæringslova'!$B$30,CG313='Krav etter opplæringslova'!$B$31,CG313='Krav etter opplæringslova'!$B$34)</f>
        <v>0</v>
      </c>
      <c r="CI313" s="84" t="str">
        <f t="shared" si="257"/>
        <v>-</v>
      </c>
      <c r="CJ313" s="84">
        <f t="shared" si="258"/>
        <v>30</v>
      </c>
      <c r="CK313" s="78">
        <f t="shared" si="259"/>
        <v>30</v>
      </c>
      <c r="CL313" s="78" t="str">
        <f t="shared" si="260"/>
        <v>Ja, 30 studiepoeng</v>
      </c>
      <c r="CM313" s="84" t="str">
        <f t="shared" si="261"/>
        <v>Ja, 30 studiepoeng</v>
      </c>
      <c r="CN313" s="106" t="str">
        <f t="shared" si="262"/>
        <v>-</v>
      </c>
      <c r="CO313" s="44"/>
      <c r="CP313" s="45"/>
    </row>
    <row r="314" spans="1:94" s="51" customFormat="1" ht="28.5" x14ac:dyDescent="0.2">
      <c r="A314" s="49">
        <f>'Formell utdanning'!A314</f>
        <v>0</v>
      </c>
      <c r="B314" s="50">
        <f>'Formell utdanning'!B314</f>
        <v>0</v>
      </c>
      <c r="C314" s="94" t="str">
        <f t="shared" si="263"/>
        <v>-</v>
      </c>
      <c r="D314" s="95" t="str">
        <f t="shared" si="264"/>
        <v>-</v>
      </c>
      <c r="E314" s="133"/>
      <c r="F314" s="55" t="str">
        <f>CONCATENATE("Studiepoeng relevant for: ",'Undervisning i fag med krav'!E314)</f>
        <v xml:space="preserve">Studiepoeng relevant for: </v>
      </c>
      <c r="G314" s="82" t="str">
        <f>IF('Undervisning i fag med krav'!E314=0,"-",F314)</f>
        <v>-</v>
      </c>
      <c r="H314" s="136"/>
      <c r="I314" s="84" t="b">
        <f>OR(H314='Krav etter opplæringslova'!$B$27,H314='Krav etter opplæringslova'!$B$30,H314='Krav etter opplæringslova'!$B$31,H314='Krav etter opplæringslova'!$B$34)</f>
        <v>0</v>
      </c>
      <c r="J314" s="84" t="str">
        <f t="shared" si="265"/>
        <v>-</v>
      </c>
      <c r="K314" s="84">
        <f t="shared" si="266"/>
        <v>30</v>
      </c>
      <c r="L314" s="78">
        <f t="shared" si="267"/>
        <v>30</v>
      </c>
      <c r="M314" s="78" t="str">
        <f t="shared" si="220"/>
        <v>Ja, 30 studiepoeng</v>
      </c>
      <c r="N314" s="84" t="str">
        <f t="shared" si="268"/>
        <v>Ja, 30 studiepoeng</v>
      </c>
      <c r="O314" s="99" t="str">
        <f t="shared" si="269"/>
        <v>-</v>
      </c>
      <c r="P314" s="139"/>
      <c r="Q314" s="82" t="str">
        <f>CONCATENATE("Studiepoeng relevant for: ",'Undervisning i fag med krav'!P314)</f>
        <v xml:space="preserve">Studiepoeng relevant for: </v>
      </c>
      <c r="R314" s="82" t="str">
        <f>IF('Undervisning i fag med krav'!P314=0,"-",Q314)</f>
        <v>-</v>
      </c>
      <c r="S314" s="136"/>
      <c r="T314" s="84" t="b">
        <f>OR(S314='Krav etter opplæringslova'!$B$27,S314='Krav etter opplæringslova'!$B$30,S314='Krav etter opplæringslova'!$B$31,S314='Krav etter opplæringslova'!$B$34)</f>
        <v>0</v>
      </c>
      <c r="U314" s="84" t="str">
        <f t="shared" si="221"/>
        <v>-</v>
      </c>
      <c r="V314" s="84">
        <f t="shared" si="222"/>
        <v>30</v>
      </c>
      <c r="W314" s="78">
        <f t="shared" si="223"/>
        <v>30</v>
      </c>
      <c r="X314" s="78" t="str">
        <f t="shared" si="224"/>
        <v>Ja, 30 studiepoeng</v>
      </c>
      <c r="Y314" s="84" t="str">
        <f t="shared" si="225"/>
        <v>Ja, 30 studiepoeng</v>
      </c>
      <c r="Z314" s="99" t="str">
        <f t="shared" si="226"/>
        <v>-</v>
      </c>
      <c r="AA314" s="142"/>
      <c r="AB314" s="82" t="str">
        <f>CONCATENATE("Studiepoeng relevant for: ",'Undervisning i fag med krav'!AA314)</f>
        <v xml:space="preserve">Studiepoeng relevant for: </v>
      </c>
      <c r="AC314" s="82" t="str">
        <f>IF('Undervisning i fag med krav'!AA314=0,"-",AB314)</f>
        <v>-</v>
      </c>
      <c r="AD314" s="136"/>
      <c r="AE314" s="84" t="b">
        <f>OR(AD314='Krav etter opplæringslova'!$B$27,AD314='Krav etter opplæringslova'!$B$30,AD314='Krav etter opplæringslova'!$B$31,AD314='Krav etter opplæringslova'!$B$34)</f>
        <v>0</v>
      </c>
      <c r="AF314" s="84" t="str">
        <f t="shared" si="227"/>
        <v>-</v>
      </c>
      <c r="AG314" s="84">
        <f t="shared" si="228"/>
        <v>30</v>
      </c>
      <c r="AH314" s="78">
        <f t="shared" si="229"/>
        <v>30</v>
      </c>
      <c r="AI314" s="78" t="str">
        <f t="shared" si="230"/>
        <v>Ja, 30 studiepoeng</v>
      </c>
      <c r="AJ314" s="84" t="str">
        <f t="shared" si="231"/>
        <v>Ja, 30 studiepoeng</v>
      </c>
      <c r="AK314" s="99" t="str">
        <f t="shared" si="232"/>
        <v>-</v>
      </c>
      <c r="AL314" s="139"/>
      <c r="AM314" s="82" t="str">
        <f>CONCATENATE("Studiepoeng relevant for: ",'Undervisning i fag med krav'!AL314)</f>
        <v xml:space="preserve">Studiepoeng relevant for: </v>
      </c>
      <c r="AN314" s="82" t="str">
        <f>IF('Undervisning i fag med krav'!AL314=0,"-",AM314)</f>
        <v>-</v>
      </c>
      <c r="AO314" s="136"/>
      <c r="AP314" s="84" t="b">
        <f>OR(AO314='Krav etter opplæringslova'!$B$27,AO314='Krav etter opplæringslova'!$B$30,AO314='Krav etter opplæringslova'!$B$31,AO314='Krav etter opplæringslova'!$B$34)</f>
        <v>0</v>
      </c>
      <c r="AQ314" s="84" t="str">
        <f t="shared" si="233"/>
        <v>-</v>
      </c>
      <c r="AR314" s="84">
        <f t="shared" si="234"/>
        <v>30</v>
      </c>
      <c r="AS314" s="78">
        <f t="shared" si="235"/>
        <v>30</v>
      </c>
      <c r="AT314" s="78" t="str">
        <f t="shared" si="236"/>
        <v>Ja, 30 studiepoeng</v>
      </c>
      <c r="AU314" s="84" t="str">
        <f t="shared" si="237"/>
        <v>Ja, 30 studiepoeng</v>
      </c>
      <c r="AV314" s="99" t="str">
        <f t="shared" si="238"/>
        <v>-</v>
      </c>
      <c r="AW314" s="142"/>
      <c r="AX314" s="82" t="str">
        <f>CONCATENATE("Studiepoeng relevant for: ",'Undervisning i fag med krav'!AW314)</f>
        <v xml:space="preserve">Studiepoeng relevant for: </v>
      </c>
      <c r="AY314" s="82" t="str">
        <f>IF('Undervisning i fag med krav'!AW314=0,"-",AX314)</f>
        <v>-</v>
      </c>
      <c r="AZ314" s="136"/>
      <c r="BA314" s="84" t="b">
        <f>OR(AZ314='Krav etter opplæringslova'!$B$27,AZ314='Krav etter opplæringslova'!$B$30,AZ314='Krav etter opplæringslova'!$B$31,AZ314='Krav etter opplæringslova'!$B$34)</f>
        <v>0</v>
      </c>
      <c r="BB314" s="84" t="str">
        <f t="shared" si="239"/>
        <v>-</v>
      </c>
      <c r="BC314" s="84">
        <f t="shared" si="240"/>
        <v>30</v>
      </c>
      <c r="BD314" s="78">
        <f t="shared" si="241"/>
        <v>30</v>
      </c>
      <c r="BE314" s="78" t="str">
        <f t="shared" si="242"/>
        <v>Ja, 30 studiepoeng</v>
      </c>
      <c r="BF314" s="84" t="str">
        <f t="shared" si="243"/>
        <v>Ja, 30 studiepoeng</v>
      </c>
      <c r="BG314" s="99" t="str">
        <f t="shared" si="244"/>
        <v>-</v>
      </c>
      <c r="BH314" s="139"/>
      <c r="BI314" s="82" t="str">
        <f>CONCATENATE("Studiepoeng relevant for: ",'Undervisning i fag med krav'!BH314)</f>
        <v xml:space="preserve">Studiepoeng relevant for: </v>
      </c>
      <c r="BJ314" s="82" t="str">
        <f>IF('Undervisning i fag med krav'!BH314=0,"-",BI314)</f>
        <v>-</v>
      </c>
      <c r="BK314" s="136"/>
      <c r="BL314" s="84" t="b">
        <f>OR(BK314='Krav etter opplæringslova'!$B$27,BK314='Krav etter opplæringslova'!$B$30,BK314='Krav etter opplæringslova'!$B$31,BK314='Krav etter opplæringslova'!$B$34)</f>
        <v>0</v>
      </c>
      <c r="BM314" s="84" t="str">
        <f t="shared" si="245"/>
        <v>-</v>
      </c>
      <c r="BN314" s="84">
        <f t="shared" si="246"/>
        <v>30</v>
      </c>
      <c r="BO314" s="78">
        <f t="shared" si="247"/>
        <v>30</v>
      </c>
      <c r="BP314" s="78" t="str">
        <f t="shared" si="248"/>
        <v>Ja, 30 studiepoeng</v>
      </c>
      <c r="BQ314" s="84" t="str">
        <f t="shared" si="249"/>
        <v>Ja, 30 studiepoeng</v>
      </c>
      <c r="BR314" s="101" t="str">
        <f t="shared" si="250"/>
        <v>-</v>
      </c>
      <c r="BS314" s="142"/>
      <c r="BT314" s="82" t="str">
        <f>CONCATENATE("Studiepoeng relevant for: ",'Undervisning i fag med krav'!BS314)</f>
        <v xml:space="preserve">Studiepoeng relevant for: </v>
      </c>
      <c r="BU314" s="82" t="str">
        <f>IF('Undervisning i fag med krav'!BS314=0,"-",BT314)</f>
        <v>-</v>
      </c>
      <c r="BV314" s="136"/>
      <c r="BW314" s="84" t="b">
        <f>OR(BV314='Krav etter opplæringslova'!$B$27,BV314='Krav etter opplæringslova'!$B$30,BV314='Krav etter opplæringslova'!$B$31,BV314='Krav etter opplæringslova'!$B$34)</f>
        <v>0</v>
      </c>
      <c r="BX314" s="84" t="str">
        <f t="shared" si="251"/>
        <v>-</v>
      </c>
      <c r="BY314" s="84">
        <f t="shared" si="252"/>
        <v>30</v>
      </c>
      <c r="BZ314" s="78">
        <f t="shared" si="253"/>
        <v>30</v>
      </c>
      <c r="CA314" s="78" t="str">
        <f t="shared" si="254"/>
        <v>Ja, 30 studiepoeng</v>
      </c>
      <c r="CB314" s="84" t="str">
        <f t="shared" si="255"/>
        <v>Ja, 30 studiepoeng</v>
      </c>
      <c r="CC314" s="101" t="str">
        <f t="shared" si="256"/>
        <v>-</v>
      </c>
      <c r="CD314" s="142"/>
      <c r="CE314" s="82" t="str">
        <f>CONCATENATE("Studiepoeng relevant for: ",'Undervisning i fag med krav'!CD314)</f>
        <v xml:space="preserve">Studiepoeng relevant for: </v>
      </c>
      <c r="CF314" s="82" t="str">
        <f>IF('Undervisning i fag med krav'!CD314=0,"-",CE314)</f>
        <v>-</v>
      </c>
      <c r="CG314" s="136"/>
      <c r="CH314" s="84" t="b">
        <f>OR(CG314='Krav etter opplæringslova'!$B$27,CG314='Krav etter opplæringslova'!$B$30,CG314='Krav etter opplæringslova'!$B$31,CG314='Krav etter opplæringslova'!$B$34)</f>
        <v>0</v>
      </c>
      <c r="CI314" s="84" t="str">
        <f t="shared" si="257"/>
        <v>-</v>
      </c>
      <c r="CJ314" s="84">
        <f t="shared" si="258"/>
        <v>30</v>
      </c>
      <c r="CK314" s="78">
        <f t="shared" si="259"/>
        <v>30</v>
      </c>
      <c r="CL314" s="78" t="str">
        <f t="shared" si="260"/>
        <v>Ja, 30 studiepoeng</v>
      </c>
      <c r="CM314" s="84" t="str">
        <f t="shared" si="261"/>
        <v>Ja, 30 studiepoeng</v>
      </c>
      <c r="CN314" s="106" t="str">
        <f t="shared" si="262"/>
        <v>-</v>
      </c>
      <c r="CO314" s="44"/>
      <c r="CP314" s="45"/>
    </row>
    <row r="315" spans="1:94" s="51" customFormat="1" ht="28.5" x14ac:dyDescent="0.2">
      <c r="A315" s="49">
        <f>'Formell utdanning'!A315</f>
        <v>0</v>
      </c>
      <c r="B315" s="50">
        <f>'Formell utdanning'!B315</f>
        <v>0</v>
      </c>
      <c r="C315" s="94" t="str">
        <f t="shared" si="263"/>
        <v>-</v>
      </c>
      <c r="D315" s="95" t="str">
        <f t="shared" si="264"/>
        <v>-</v>
      </c>
      <c r="E315" s="133"/>
      <c r="F315" s="55" t="str">
        <f>CONCATENATE("Studiepoeng relevant for: ",'Undervisning i fag med krav'!E315)</f>
        <v xml:space="preserve">Studiepoeng relevant for: </v>
      </c>
      <c r="G315" s="82" t="str">
        <f>IF('Undervisning i fag med krav'!E315=0,"-",F315)</f>
        <v>-</v>
      </c>
      <c r="H315" s="136"/>
      <c r="I315" s="84" t="b">
        <f>OR(H315='Krav etter opplæringslova'!$B$27,H315='Krav etter opplæringslova'!$B$30,H315='Krav etter opplæringslova'!$B$31,H315='Krav etter opplæringslova'!$B$34)</f>
        <v>0</v>
      </c>
      <c r="J315" s="84" t="str">
        <f t="shared" si="265"/>
        <v>-</v>
      </c>
      <c r="K315" s="84">
        <f t="shared" si="266"/>
        <v>30</v>
      </c>
      <c r="L315" s="78">
        <f t="shared" si="267"/>
        <v>30</v>
      </c>
      <c r="M315" s="78" t="str">
        <f t="shared" si="220"/>
        <v>Ja, 30 studiepoeng</v>
      </c>
      <c r="N315" s="84" t="str">
        <f t="shared" si="268"/>
        <v>Ja, 30 studiepoeng</v>
      </c>
      <c r="O315" s="99" t="str">
        <f t="shared" si="269"/>
        <v>-</v>
      </c>
      <c r="P315" s="139"/>
      <c r="Q315" s="82" t="str">
        <f>CONCATENATE("Studiepoeng relevant for: ",'Undervisning i fag med krav'!P315)</f>
        <v xml:space="preserve">Studiepoeng relevant for: </v>
      </c>
      <c r="R315" s="82" t="str">
        <f>IF('Undervisning i fag med krav'!P315=0,"-",Q315)</f>
        <v>-</v>
      </c>
      <c r="S315" s="136"/>
      <c r="T315" s="84" t="b">
        <f>OR(S315='Krav etter opplæringslova'!$B$27,S315='Krav etter opplæringslova'!$B$30,S315='Krav etter opplæringslova'!$B$31,S315='Krav etter opplæringslova'!$B$34)</f>
        <v>0</v>
      </c>
      <c r="U315" s="84" t="str">
        <f t="shared" si="221"/>
        <v>-</v>
      </c>
      <c r="V315" s="84">
        <f t="shared" si="222"/>
        <v>30</v>
      </c>
      <c r="W315" s="78">
        <f t="shared" si="223"/>
        <v>30</v>
      </c>
      <c r="X315" s="78" t="str">
        <f t="shared" si="224"/>
        <v>Ja, 30 studiepoeng</v>
      </c>
      <c r="Y315" s="84" t="str">
        <f t="shared" si="225"/>
        <v>Ja, 30 studiepoeng</v>
      </c>
      <c r="Z315" s="99" t="str">
        <f t="shared" si="226"/>
        <v>-</v>
      </c>
      <c r="AA315" s="142"/>
      <c r="AB315" s="82" t="str">
        <f>CONCATENATE("Studiepoeng relevant for: ",'Undervisning i fag med krav'!AA315)</f>
        <v xml:space="preserve">Studiepoeng relevant for: </v>
      </c>
      <c r="AC315" s="82" t="str">
        <f>IF('Undervisning i fag med krav'!AA315=0,"-",AB315)</f>
        <v>-</v>
      </c>
      <c r="AD315" s="136"/>
      <c r="AE315" s="84" t="b">
        <f>OR(AD315='Krav etter opplæringslova'!$B$27,AD315='Krav etter opplæringslova'!$B$30,AD315='Krav etter opplæringslova'!$B$31,AD315='Krav etter opplæringslova'!$B$34)</f>
        <v>0</v>
      </c>
      <c r="AF315" s="84" t="str">
        <f t="shared" si="227"/>
        <v>-</v>
      </c>
      <c r="AG315" s="84">
        <f t="shared" si="228"/>
        <v>30</v>
      </c>
      <c r="AH315" s="78">
        <f t="shared" si="229"/>
        <v>30</v>
      </c>
      <c r="AI315" s="78" t="str">
        <f t="shared" si="230"/>
        <v>Ja, 30 studiepoeng</v>
      </c>
      <c r="AJ315" s="84" t="str">
        <f t="shared" si="231"/>
        <v>Ja, 30 studiepoeng</v>
      </c>
      <c r="AK315" s="99" t="str">
        <f t="shared" si="232"/>
        <v>-</v>
      </c>
      <c r="AL315" s="139"/>
      <c r="AM315" s="82" t="str">
        <f>CONCATENATE("Studiepoeng relevant for: ",'Undervisning i fag med krav'!AL315)</f>
        <v xml:space="preserve">Studiepoeng relevant for: </v>
      </c>
      <c r="AN315" s="82" t="str">
        <f>IF('Undervisning i fag med krav'!AL315=0,"-",AM315)</f>
        <v>-</v>
      </c>
      <c r="AO315" s="136"/>
      <c r="AP315" s="84" t="b">
        <f>OR(AO315='Krav etter opplæringslova'!$B$27,AO315='Krav etter opplæringslova'!$B$30,AO315='Krav etter opplæringslova'!$B$31,AO315='Krav etter opplæringslova'!$B$34)</f>
        <v>0</v>
      </c>
      <c r="AQ315" s="84" t="str">
        <f t="shared" si="233"/>
        <v>-</v>
      </c>
      <c r="AR315" s="84">
        <f t="shared" si="234"/>
        <v>30</v>
      </c>
      <c r="AS315" s="78">
        <f t="shared" si="235"/>
        <v>30</v>
      </c>
      <c r="AT315" s="78" t="str">
        <f t="shared" si="236"/>
        <v>Ja, 30 studiepoeng</v>
      </c>
      <c r="AU315" s="84" t="str">
        <f t="shared" si="237"/>
        <v>Ja, 30 studiepoeng</v>
      </c>
      <c r="AV315" s="99" t="str">
        <f t="shared" si="238"/>
        <v>-</v>
      </c>
      <c r="AW315" s="142"/>
      <c r="AX315" s="82" t="str">
        <f>CONCATENATE("Studiepoeng relevant for: ",'Undervisning i fag med krav'!AW315)</f>
        <v xml:space="preserve">Studiepoeng relevant for: </v>
      </c>
      <c r="AY315" s="82" t="str">
        <f>IF('Undervisning i fag med krav'!AW315=0,"-",AX315)</f>
        <v>-</v>
      </c>
      <c r="AZ315" s="136"/>
      <c r="BA315" s="84" t="b">
        <f>OR(AZ315='Krav etter opplæringslova'!$B$27,AZ315='Krav etter opplæringslova'!$B$30,AZ315='Krav etter opplæringslova'!$B$31,AZ315='Krav etter opplæringslova'!$B$34)</f>
        <v>0</v>
      </c>
      <c r="BB315" s="84" t="str">
        <f t="shared" si="239"/>
        <v>-</v>
      </c>
      <c r="BC315" s="84">
        <f t="shared" si="240"/>
        <v>30</v>
      </c>
      <c r="BD315" s="78">
        <f t="shared" si="241"/>
        <v>30</v>
      </c>
      <c r="BE315" s="78" t="str">
        <f t="shared" si="242"/>
        <v>Ja, 30 studiepoeng</v>
      </c>
      <c r="BF315" s="84" t="str">
        <f t="shared" si="243"/>
        <v>Ja, 30 studiepoeng</v>
      </c>
      <c r="BG315" s="99" t="str">
        <f t="shared" si="244"/>
        <v>-</v>
      </c>
      <c r="BH315" s="139"/>
      <c r="BI315" s="82" t="str">
        <f>CONCATENATE("Studiepoeng relevant for: ",'Undervisning i fag med krav'!BH315)</f>
        <v xml:space="preserve">Studiepoeng relevant for: </v>
      </c>
      <c r="BJ315" s="82" t="str">
        <f>IF('Undervisning i fag med krav'!BH315=0,"-",BI315)</f>
        <v>-</v>
      </c>
      <c r="BK315" s="136"/>
      <c r="BL315" s="84" t="b">
        <f>OR(BK315='Krav etter opplæringslova'!$B$27,BK315='Krav etter opplæringslova'!$B$30,BK315='Krav etter opplæringslova'!$B$31,BK315='Krav etter opplæringslova'!$B$34)</f>
        <v>0</v>
      </c>
      <c r="BM315" s="84" t="str">
        <f t="shared" si="245"/>
        <v>-</v>
      </c>
      <c r="BN315" s="84">
        <f t="shared" si="246"/>
        <v>30</v>
      </c>
      <c r="BO315" s="78">
        <f t="shared" si="247"/>
        <v>30</v>
      </c>
      <c r="BP315" s="78" t="str">
        <f t="shared" si="248"/>
        <v>Ja, 30 studiepoeng</v>
      </c>
      <c r="BQ315" s="84" t="str">
        <f t="shared" si="249"/>
        <v>Ja, 30 studiepoeng</v>
      </c>
      <c r="BR315" s="101" t="str">
        <f t="shared" si="250"/>
        <v>-</v>
      </c>
      <c r="BS315" s="142"/>
      <c r="BT315" s="82" t="str">
        <f>CONCATENATE("Studiepoeng relevant for: ",'Undervisning i fag med krav'!BS315)</f>
        <v xml:space="preserve">Studiepoeng relevant for: </v>
      </c>
      <c r="BU315" s="82" t="str">
        <f>IF('Undervisning i fag med krav'!BS315=0,"-",BT315)</f>
        <v>-</v>
      </c>
      <c r="BV315" s="136"/>
      <c r="BW315" s="84" t="b">
        <f>OR(BV315='Krav etter opplæringslova'!$B$27,BV315='Krav etter opplæringslova'!$B$30,BV315='Krav etter opplæringslova'!$B$31,BV315='Krav etter opplæringslova'!$B$34)</f>
        <v>0</v>
      </c>
      <c r="BX315" s="84" t="str">
        <f t="shared" si="251"/>
        <v>-</v>
      </c>
      <c r="BY315" s="84">
        <f t="shared" si="252"/>
        <v>30</v>
      </c>
      <c r="BZ315" s="78">
        <f t="shared" si="253"/>
        <v>30</v>
      </c>
      <c r="CA315" s="78" t="str">
        <f t="shared" si="254"/>
        <v>Ja, 30 studiepoeng</v>
      </c>
      <c r="CB315" s="84" t="str">
        <f t="shared" si="255"/>
        <v>Ja, 30 studiepoeng</v>
      </c>
      <c r="CC315" s="101" t="str">
        <f t="shared" si="256"/>
        <v>-</v>
      </c>
      <c r="CD315" s="142"/>
      <c r="CE315" s="82" t="str">
        <f>CONCATENATE("Studiepoeng relevant for: ",'Undervisning i fag med krav'!CD315)</f>
        <v xml:space="preserve">Studiepoeng relevant for: </v>
      </c>
      <c r="CF315" s="82" t="str">
        <f>IF('Undervisning i fag med krav'!CD315=0,"-",CE315)</f>
        <v>-</v>
      </c>
      <c r="CG315" s="136"/>
      <c r="CH315" s="84" t="b">
        <f>OR(CG315='Krav etter opplæringslova'!$B$27,CG315='Krav etter opplæringslova'!$B$30,CG315='Krav etter opplæringslova'!$B$31,CG315='Krav etter opplæringslova'!$B$34)</f>
        <v>0</v>
      </c>
      <c r="CI315" s="84" t="str">
        <f t="shared" si="257"/>
        <v>-</v>
      </c>
      <c r="CJ315" s="84">
        <f t="shared" si="258"/>
        <v>30</v>
      </c>
      <c r="CK315" s="78">
        <f t="shared" si="259"/>
        <v>30</v>
      </c>
      <c r="CL315" s="78" t="str">
        <f t="shared" si="260"/>
        <v>Ja, 30 studiepoeng</v>
      </c>
      <c r="CM315" s="84" t="str">
        <f t="shared" si="261"/>
        <v>Ja, 30 studiepoeng</v>
      </c>
      <c r="CN315" s="106" t="str">
        <f t="shared" si="262"/>
        <v>-</v>
      </c>
      <c r="CO315" s="44"/>
      <c r="CP315" s="45"/>
    </row>
    <row r="316" spans="1:94" s="51" customFormat="1" ht="28.5" x14ac:dyDescent="0.2">
      <c r="A316" s="49">
        <f>'Formell utdanning'!A316</f>
        <v>0</v>
      </c>
      <c r="B316" s="50">
        <f>'Formell utdanning'!B316</f>
        <v>0</v>
      </c>
      <c r="C316" s="94" t="str">
        <f t="shared" si="263"/>
        <v>-</v>
      </c>
      <c r="D316" s="95" t="str">
        <f t="shared" si="264"/>
        <v>-</v>
      </c>
      <c r="E316" s="133"/>
      <c r="F316" s="55" t="str">
        <f>CONCATENATE("Studiepoeng relevant for: ",'Undervisning i fag med krav'!E316)</f>
        <v xml:space="preserve">Studiepoeng relevant for: </v>
      </c>
      <c r="G316" s="82" t="str">
        <f>IF('Undervisning i fag med krav'!E316=0,"-",F316)</f>
        <v>-</v>
      </c>
      <c r="H316" s="136"/>
      <c r="I316" s="84" t="b">
        <f>OR(H316='Krav etter opplæringslova'!$B$27,H316='Krav etter opplæringslova'!$B$30,H316='Krav etter opplæringslova'!$B$31,H316='Krav etter opplæringslova'!$B$34)</f>
        <v>0</v>
      </c>
      <c r="J316" s="84" t="str">
        <f t="shared" si="265"/>
        <v>-</v>
      </c>
      <c r="K316" s="84">
        <f t="shared" si="266"/>
        <v>30</v>
      </c>
      <c r="L316" s="78">
        <f t="shared" si="267"/>
        <v>30</v>
      </c>
      <c r="M316" s="78" t="str">
        <f t="shared" si="220"/>
        <v>Ja, 30 studiepoeng</v>
      </c>
      <c r="N316" s="84" t="str">
        <f t="shared" si="268"/>
        <v>Ja, 30 studiepoeng</v>
      </c>
      <c r="O316" s="99" t="str">
        <f t="shared" si="269"/>
        <v>-</v>
      </c>
      <c r="P316" s="139"/>
      <c r="Q316" s="82" t="str">
        <f>CONCATENATE("Studiepoeng relevant for: ",'Undervisning i fag med krav'!P316)</f>
        <v xml:space="preserve">Studiepoeng relevant for: </v>
      </c>
      <c r="R316" s="82" t="str">
        <f>IF('Undervisning i fag med krav'!P316=0,"-",Q316)</f>
        <v>-</v>
      </c>
      <c r="S316" s="136"/>
      <c r="T316" s="84" t="b">
        <f>OR(S316='Krav etter opplæringslova'!$B$27,S316='Krav etter opplæringslova'!$B$30,S316='Krav etter opplæringslova'!$B$31,S316='Krav etter opplæringslova'!$B$34)</f>
        <v>0</v>
      </c>
      <c r="U316" s="84" t="str">
        <f t="shared" si="221"/>
        <v>-</v>
      </c>
      <c r="V316" s="84">
        <f t="shared" si="222"/>
        <v>30</v>
      </c>
      <c r="W316" s="78">
        <f t="shared" si="223"/>
        <v>30</v>
      </c>
      <c r="X316" s="78" t="str">
        <f t="shared" si="224"/>
        <v>Ja, 30 studiepoeng</v>
      </c>
      <c r="Y316" s="84" t="str">
        <f t="shared" si="225"/>
        <v>Ja, 30 studiepoeng</v>
      </c>
      <c r="Z316" s="99" t="str">
        <f t="shared" si="226"/>
        <v>-</v>
      </c>
      <c r="AA316" s="142"/>
      <c r="AB316" s="82" t="str">
        <f>CONCATENATE("Studiepoeng relevant for: ",'Undervisning i fag med krav'!AA316)</f>
        <v xml:space="preserve">Studiepoeng relevant for: </v>
      </c>
      <c r="AC316" s="82" t="str">
        <f>IF('Undervisning i fag med krav'!AA316=0,"-",AB316)</f>
        <v>-</v>
      </c>
      <c r="AD316" s="136"/>
      <c r="AE316" s="84" t="b">
        <f>OR(AD316='Krav etter opplæringslova'!$B$27,AD316='Krav etter opplæringslova'!$B$30,AD316='Krav etter opplæringslova'!$B$31,AD316='Krav etter opplæringslova'!$B$34)</f>
        <v>0</v>
      </c>
      <c r="AF316" s="84" t="str">
        <f t="shared" si="227"/>
        <v>-</v>
      </c>
      <c r="AG316" s="84">
        <f t="shared" si="228"/>
        <v>30</v>
      </c>
      <c r="AH316" s="78">
        <f t="shared" si="229"/>
        <v>30</v>
      </c>
      <c r="AI316" s="78" t="str">
        <f t="shared" si="230"/>
        <v>Ja, 30 studiepoeng</v>
      </c>
      <c r="AJ316" s="84" t="str">
        <f t="shared" si="231"/>
        <v>Ja, 30 studiepoeng</v>
      </c>
      <c r="AK316" s="99" t="str">
        <f t="shared" si="232"/>
        <v>-</v>
      </c>
      <c r="AL316" s="139"/>
      <c r="AM316" s="82" t="str">
        <f>CONCATENATE("Studiepoeng relevant for: ",'Undervisning i fag med krav'!AL316)</f>
        <v xml:space="preserve">Studiepoeng relevant for: </v>
      </c>
      <c r="AN316" s="82" t="str">
        <f>IF('Undervisning i fag med krav'!AL316=0,"-",AM316)</f>
        <v>-</v>
      </c>
      <c r="AO316" s="136"/>
      <c r="AP316" s="84" t="b">
        <f>OR(AO316='Krav etter opplæringslova'!$B$27,AO316='Krav etter opplæringslova'!$B$30,AO316='Krav etter opplæringslova'!$B$31,AO316='Krav etter opplæringslova'!$B$34)</f>
        <v>0</v>
      </c>
      <c r="AQ316" s="84" t="str">
        <f t="shared" si="233"/>
        <v>-</v>
      </c>
      <c r="AR316" s="84">
        <f t="shared" si="234"/>
        <v>30</v>
      </c>
      <c r="AS316" s="78">
        <f t="shared" si="235"/>
        <v>30</v>
      </c>
      <c r="AT316" s="78" t="str">
        <f t="shared" si="236"/>
        <v>Ja, 30 studiepoeng</v>
      </c>
      <c r="AU316" s="84" t="str">
        <f t="shared" si="237"/>
        <v>Ja, 30 studiepoeng</v>
      </c>
      <c r="AV316" s="99" t="str">
        <f t="shared" si="238"/>
        <v>-</v>
      </c>
      <c r="AW316" s="142"/>
      <c r="AX316" s="82" t="str">
        <f>CONCATENATE("Studiepoeng relevant for: ",'Undervisning i fag med krav'!AW316)</f>
        <v xml:space="preserve">Studiepoeng relevant for: </v>
      </c>
      <c r="AY316" s="82" t="str">
        <f>IF('Undervisning i fag med krav'!AW316=0,"-",AX316)</f>
        <v>-</v>
      </c>
      <c r="AZ316" s="136"/>
      <c r="BA316" s="84" t="b">
        <f>OR(AZ316='Krav etter opplæringslova'!$B$27,AZ316='Krav etter opplæringslova'!$B$30,AZ316='Krav etter opplæringslova'!$B$31,AZ316='Krav etter opplæringslova'!$B$34)</f>
        <v>0</v>
      </c>
      <c r="BB316" s="84" t="str">
        <f t="shared" si="239"/>
        <v>-</v>
      </c>
      <c r="BC316" s="84">
        <f t="shared" si="240"/>
        <v>30</v>
      </c>
      <c r="BD316" s="78">
        <f t="shared" si="241"/>
        <v>30</v>
      </c>
      <c r="BE316" s="78" t="str">
        <f t="shared" si="242"/>
        <v>Ja, 30 studiepoeng</v>
      </c>
      <c r="BF316" s="84" t="str">
        <f t="shared" si="243"/>
        <v>Ja, 30 studiepoeng</v>
      </c>
      <c r="BG316" s="99" t="str">
        <f t="shared" si="244"/>
        <v>-</v>
      </c>
      <c r="BH316" s="139"/>
      <c r="BI316" s="82" t="str">
        <f>CONCATENATE("Studiepoeng relevant for: ",'Undervisning i fag med krav'!BH316)</f>
        <v xml:space="preserve">Studiepoeng relevant for: </v>
      </c>
      <c r="BJ316" s="82" t="str">
        <f>IF('Undervisning i fag med krav'!BH316=0,"-",BI316)</f>
        <v>-</v>
      </c>
      <c r="BK316" s="136"/>
      <c r="BL316" s="84" t="b">
        <f>OR(BK316='Krav etter opplæringslova'!$B$27,BK316='Krav etter opplæringslova'!$B$30,BK316='Krav etter opplæringslova'!$B$31,BK316='Krav etter opplæringslova'!$B$34)</f>
        <v>0</v>
      </c>
      <c r="BM316" s="84" t="str">
        <f t="shared" si="245"/>
        <v>-</v>
      </c>
      <c r="BN316" s="84">
        <f t="shared" si="246"/>
        <v>30</v>
      </c>
      <c r="BO316" s="78">
        <f t="shared" si="247"/>
        <v>30</v>
      </c>
      <c r="BP316" s="78" t="str">
        <f t="shared" si="248"/>
        <v>Ja, 30 studiepoeng</v>
      </c>
      <c r="BQ316" s="84" t="str">
        <f t="shared" si="249"/>
        <v>Ja, 30 studiepoeng</v>
      </c>
      <c r="BR316" s="101" t="str">
        <f t="shared" si="250"/>
        <v>-</v>
      </c>
      <c r="BS316" s="142"/>
      <c r="BT316" s="82" t="str">
        <f>CONCATENATE("Studiepoeng relevant for: ",'Undervisning i fag med krav'!BS316)</f>
        <v xml:space="preserve">Studiepoeng relevant for: </v>
      </c>
      <c r="BU316" s="82" t="str">
        <f>IF('Undervisning i fag med krav'!BS316=0,"-",BT316)</f>
        <v>-</v>
      </c>
      <c r="BV316" s="136"/>
      <c r="BW316" s="84" t="b">
        <f>OR(BV316='Krav etter opplæringslova'!$B$27,BV316='Krav etter opplæringslova'!$B$30,BV316='Krav etter opplæringslova'!$B$31,BV316='Krav etter opplæringslova'!$B$34)</f>
        <v>0</v>
      </c>
      <c r="BX316" s="84" t="str">
        <f t="shared" si="251"/>
        <v>-</v>
      </c>
      <c r="BY316" s="84">
        <f t="shared" si="252"/>
        <v>30</v>
      </c>
      <c r="BZ316" s="78">
        <f t="shared" si="253"/>
        <v>30</v>
      </c>
      <c r="CA316" s="78" t="str">
        <f t="shared" si="254"/>
        <v>Ja, 30 studiepoeng</v>
      </c>
      <c r="CB316" s="84" t="str">
        <f t="shared" si="255"/>
        <v>Ja, 30 studiepoeng</v>
      </c>
      <c r="CC316" s="101" t="str">
        <f t="shared" si="256"/>
        <v>-</v>
      </c>
      <c r="CD316" s="142"/>
      <c r="CE316" s="82" t="str">
        <f>CONCATENATE("Studiepoeng relevant for: ",'Undervisning i fag med krav'!CD316)</f>
        <v xml:space="preserve">Studiepoeng relevant for: </v>
      </c>
      <c r="CF316" s="82" t="str">
        <f>IF('Undervisning i fag med krav'!CD316=0,"-",CE316)</f>
        <v>-</v>
      </c>
      <c r="CG316" s="136"/>
      <c r="CH316" s="84" t="b">
        <f>OR(CG316='Krav etter opplæringslova'!$B$27,CG316='Krav etter opplæringslova'!$B$30,CG316='Krav etter opplæringslova'!$B$31,CG316='Krav etter opplæringslova'!$B$34)</f>
        <v>0</v>
      </c>
      <c r="CI316" s="84" t="str">
        <f t="shared" si="257"/>
        <v>-</v>
      </c>
      <c r="CJ316" s="84">
        <f t="shared" si="258"/>
        <v>30</v>
      </c>
      <c r="CK316" s="78">
        <f t="shared" si="259"/>
        <v>30</v>
      </c>
      <c r="CL316" s="78" t="str">
        <f t="shared" si="260"/>
        <v>Ja, 30 studiepoeng</v>
      </c>
      <c r="CM316" s="84" t="str">
        <f t="shared" si="261"/>
        <v>Ja, 30 studiepoeng</v>
      </c>
      <c r="CN316" s="106" t="str">
        <f t="shared" si="262"/>
        <v>-</v>
      </c>
      <c r="CO316" s="44"/>
      <c r="CP316" s="45"/>
    </row>
    <row r="317" spans="1:94" s="51" customFormat="1" ht="28.5" x14ac:dyDescent="0.2">
      <c r="A317" s="49">
        <f>'Formell utdanning'!A317</f>
        <v>0</v>
      </c>
      <c r="B317" s="50">
        <f>'Formell utdanning'!B317</f>
        <v>0</v>
      </c>
      <c r="C317" s="94" t="str">
        <f t="shared" si="263"/>
        <v>-</v>
      </c>
      <c r="D317" s="95" t="str">
        <f t="shared" si="264"/>
        <v>-</v>
      </c>
      <c r="E317" s="133"/>
      <c r="F317" s="55" t="str">
        <f>CONCATENATE("Studiepoeng relevant for: ",'Undervisning i fag med krav'!E317)</f>
        <v xml:space="preserve">Studiepoeng relevant for: </v>
      </c>
      <c r="G317" s="82" t="str">
        <f>IF('Undervisning i fag med krav'!E317=0,"-",F317)</f>
        <v>-</v>
      </c>
      <c r="H317" s="136"/>
      <c r="I317" s="84" t="b">
        <f>OR(H317='Krav etter opplæringslova'!$B$27,H317='Krav etter opplæringslova'!$B$30,H317='Krav etter opplæringslova'!$B$31,H317='Krav etter opplæringslova'!$B$34)</f>
        <v>0</v>
      </c>
      <c r="J317" s="84" t="str">
        <f t="shared" si="265"/>
        <v>-</v>
      </c>
      <c r="K317" s="84">
        <f t="shared" si="266"/>
        <v>30</v>
      </c>
      <c r="L317" s="78">
        <f t="shared" si="267"/>
        <v>30</v>
      </c>
      <c r="M317" s="78" t="str">
        <f t="shared" si="220"/>
        <v>Ja, 30 studiepoeng</v>
      </c>
      <c r="N317" s="84" t="str">
        <f t="shared" si="268"/>
        <v>Ja, 30 studiepoeng</v>
      </c>
      <c r="O317" s="99" t="str">
        <f t="shared" si="269"/>
        <v>-</v>
      </c>
      <c r="P317" s="139"/>
      <c r="Q317" s="82" t="str">
        <f>CONCATENATE("Studiepoeng relevant for: ",'Undervisning i fag med krav'!P317)</f>
        <v xml:space="preserve">Studiepoeng relevant for: </v>
      </c>
      <c r="R317" s="82" t="str">
        <f>IF('Undervisning i fag med krav'!P317=0,"-",Q317)</f>
        <v>-</v>
      </c>
      <c r="S317" s="136"/>
      <c r="T317" s="84" t="b">
        <f>OR(S317='Krav etter opplæringslova'!$B$27,S317='Krav etter opplæringslova'!$B$30,S317='Krav etter opplæringslova'!$B$31,S317='Krav etter opplæringslova'!$B$34)</f>
        <v>0</v>
      </c>
      <c r="U317" s="84" t="str">
        <f t="shared" si="221"/>
        <v>-</v>
      </c>
      <c r="V317" s="84">
        <f t="shared" si="222"/>
        <v>30</v>
      </c>
      <c r="W317" s="78">
        <f t="shared" si="223"/>
        <v>30</v>
      </c>
      <c r="X317" s="78" t="str">
        <f t="shared" si="224"/>
        <v>Ja, 30 studiepoeng</v>
      </c>
      <c r="Y317" s="84" t="str">
        <f t="shared" si="225"/>
        <v>Ja, 30 studiepoeng</v>
      </c>
      <c r="Z317" s="99" t="str">
        <f t="shared" si="226"/>
        <v>-</v>
      </c>
      <c r="AA317" s="142"/>
      <c r="AB317" s="82" t="str">
        <f>CONCATENATE("Studiepoeng relevant for: ",'Undervisning i fag med krav'!AA317)</f>
        <v xml:space="preserve">Studiepoeng relevant for: </v>
      </c>
      <c r="AC317" s="82" t="str">
        <f>IF('Undervisning i fag med krav'!AA317=0,"-",AB317)</f>
        <v>-</v>
      </c>
      <c r="AD317" s="136"/>
      <c r="AE317" s="84" t="b">
        <f>OR(AD317='Krav etter opplæringslova'!$B$27,AD317='Krav etter opplæringslova'!$B$30,AD317='Krav etter opplæringslova'!$B$31,AD317='Krav etter opplæringslova'!$B$34)</f>
        <v>0</v>
      </c>
      <c r="AF317" s="84" t="str">
        <f t="shared" si="227"/>
        <v>-</v>
      </c>
      <c r="AG317" s="84">
        <f t="shared" si="228"/>
        <v>30</v>
      </c>
      <c r="AH317" s="78">
        <f t="shared" si="229"/>
        <v>30</v>
      </c>
      <c r="AI317" s="78" t="str">
        <f t="shared" si="230"/>
        <v>Ja, 30 studiepoeng</v>
      </c>
      <c r="AJ317" s="84" t="str">
        <f t="shared" si="231"/>
        <v>Ja, 30 studiepoeng</v>
      </c>
      <c r="AK317" s="99" t="str">
        <f t="shared" si="232"/>
        <v>-</v>
      </c>
      <c r="AL317" s="139"/>
      <c r="AM317" s="82" t="str">
        <f>CONCATENATE("Studiepoeng relevant for: ",'Undervisning i fag med krav'!AL317)</f>
        <v xml:space="preserve">Studiepoeng relevant for: </v>
      </c>
      <c r="AN317" s="82" t="str">
        <f>IF('Undervisning i fag med krav'!AL317=0,"-",AM317)</f>
        <v>-</v>
      </c>
      <c r="AO317" s="136"/>
      <c r="AP317" s="84" t="b">
        <f>OR(AO317='Krav etter opplæringslova'!$B$27,AO317='Krav etter opplæringslova'!$B$30,AO317='Krav etter opplæringslova'!$B$31,AO317='Krav etter opplæringslova'!$B$34)</f>
        <v>0</v>
      </c>
      <c r="AQ317" s="84" t="str">
        <f t="shared" si="233"/>
        <v>-</v>
      </c>
      <c r="AR317" s="84">
        <f t="shared" si="234"/>
        <v>30</v>
      </c>
      <c r="AS317" s="78">
        <f t="shared" si="235"/>
        <v>30</v>
      </c>
      <c r="AT317" s="78" t="str">
        <f t="shared" si="236"/>
        <v>Ja, 30 studiepoeng</v>
      </c>
      <c r="AU317" s="84" t="str">
        <f t="shared" si="237"/>
        <v>Ja, 30 studiepoeng</v>
      </c>
      <c r="AV317" s="99" t="str">
        <f t="shared" si="238"/>
        <v>-</v>
      </c>
      <c r="AW317" s="142"/>
      <c r="AX317" s="82" t="str">
        <f>CONCATENATE("Studiepoeng relevant for: ",'Undervisning i fag med krav'!AW317)</f>
        <v xml:space="preserve">Studiepoeng relevant for: </v>
      </c>
      <c r="AY317" s="82" t="str">
        <f>IF('Undervisning i fag med krav'!AW317=0,"-",AX317)</f>
        <v>-</v>
      </c>
      <c r="AZ317" s="136"/>
      <c r="BA317" s="84" t="b">
        <f>OR(AZ317='Krav etter opplæringslova'!$B$27,AZ317='Krav etter opplæringslova'!$B$30,AZ317='Krav etter opplæringslova'!$B$31,AZ317='Krav etter opplæringslova'!$B$34)</f>
        <v>0</v>
      </c>
      <c r="BB317" s="84" t="str">
        <f t="shared" si="239"/>
        <v>-</v>
      </c>
      <c r="BC317" s="84">
        <f t="shared" si="240"/>
        <v>30</v>
      </c>
      <c r="BD317" s="78">
        <f t="shared" si="241"/>
        <v>30</v>
      </c>
      <c r="BE317" s="78" t="str">
        <f t="shared" si="242"/>
        <v>Ja, 30 studiepoeng</v>
      </c>
      <c r="BF317" s="84" t="str">
        <f t="shared" si="243"/>
        <v>Ja, 30 studiepoeng</v>
      </c>
      <c r="BG317" s="99" t="str">
        <f t="shared" si="244"/>
        <v>-</v>
      </c>
      <c r="BH317" s="139"/>
      <c r="BI317" s="82" t="str">
        <f>CONCATENATE("Studiepoeng relevant for: ",'Undervisning i fag med krav'!BH317)</f>
        <v xml:space="preserve">Studiepoeng relevant for: </v>
      </c>
      <c r="BJ317" s="82" t="str">
        <f>IF('Undervisning i fag med krav'!BH317=0,"-",BI317)</f>
        <v>-</v>
      </c>
      <c r="BK317" s="136"/>
      <c r="BL317" s="84" t="b">
        <f>OR(BK317='Krav etter opplæringslova'!$B$27,BK317='Krav etter opplæringslova'!$B$30,BK317='Krav etter opplæringslova'!$B$31,BK317='Krav etter opplæringslova'!$B$34)</f>
        <v>0</v>
      </c>
      <c r="BM317" s="84" t="str">
        <f t="shared" si="245"/>
        <v>-</v>
      </c>
      <c r="BN317" s="84">
        <f t="shared" si="246"/>
        <v>30</v>
      </c>
      <c r="BO317" s="78">
        <f t="shared" si="247"/>
        <v>30</v>
      </c>
      <c r="BP317" s="78" t="str">
        <f t="shared" si="248"/>
        <v>Ja, 30 studiepoeng</v>
      </c>
      <c r="BQ317" s="84" t="str">
        <f t="shared" si="249"/>
        <v>Ja, 30 studiepoeng</v>
      </c>
      <c r="BR317" s="101" t="str">
        <f t="shared" si="250"/>
        <v>-</v>
      </c>
      <c r="BS317" s="142"/>
      <c r="BT317" s="82" t="str">
        <f>CONCATENATE("Studiepoeng relevant for: ",'Undervisning i fag med krav'!BS317)</f>
        <v xml:space="preserve">Studiepoeng relevant for: </v>
      </c>
      <c r="BU317" s="82" t="str">
        <f>IF('Undervisning i fag med krav'!BS317=0,"-",BT317)</f>
        <v>-</v>
      </c>
      <c r="BV317" s="136"/>
      <c r="BW317" s="84" t="b">
        <f>OR(BV317='Krav etter opplæringslova'!$B$27,BV317='Krav etter opplæringslova'!$B$30,BV317='Krav etter opplæringslova'!$B$31,BV317='Krav etter opplæringslova'!$B$34)</f>
        <v>0</v>
      </c>
      <c r="BX317" s="84" t="str">
        <f t="shared" si="251"/>
        <v>-</v>
      </c>
      <c r="BY317" s="84">
        <f t="shared" si="252"/>
        <v>30</v>
      </c>
      <c r="BZ317" s="78">
        <f t="shared" si="253"/>
        <v>30</v>
      </c>
      <c r="CA317" s="78" t="str">
        <f t="shared" si="254"/>
        <v>Ja, 30 studiepoeng</v>
      </c>
      <c r="CB317" s="84" t="str">
        <f t="shared" si="255"/>
        <v>Ja, 30 studiepoeng</v>
      </c>
      <c r="CC317" s="101" t="str">
        <f t="shared" si="256"/>
        <v>-</v>
      </c>
      <c r="CD317" s="142"/>
      <c r="CE317" s="82" t="str">
        <f>CONCATENATE("Studiepoeng relevant for: ",'Undervisning i fag med krav'!CD317)</f>
        <v xml:space="preserve">Studiepoeng relevant for: </v>
      </c>
      <c r="CF317" s="82" t="str">
        <f>IF('Undervisning i fag med krav'!CD317=0,"-",CE317)</f>
        <v>-</v>
      </c>
      <c r="CG317" s="136"/>
      <c r="CH317" s="84" t="b">
        <f>OR(CG317='Krav etter opplæringslova'!$B$27,CG317='Krav etter opplæringslova'!$B$30,CG317='Krav etter opplæringslova'!$B$31,CG317='Krav etter opplæringslova'!$B$34)</f>
        <v>0</v>
      </c>
      <c r="CI317" s="84" t="str">
        <f t="shared" si="257"/>
        <v>-</v>
      </c>
      <c r="CJ317" s="84">
        <f t="shared" si="258"/>
        <v>30</v>
      </c>
      <c r="CK317" s="78">
        <f t="shared" si="259"/>
        <v>30</v>
      </c>
      <c r="CL317" s="78" t="str">
        <f t="shared" si="260"/>
        <v>Ja, 30 studiepoeng</v>
      </c>
      <c r="CM317" s="84" t="str">
        <f t="shared" si="261"/>
        <v>Ja, 30 studiepoeng</v>
      </c>
      <c r="CN317" s="106" t="str">
        <f t="shared" si="262"/>
        <v>-</v>
      </c>
      <c r="CO317" s="44"/>
      <c r="CP317" s="45"/>
    </row>
    <row r="318" spans="1:94" s="51" customFormat="1" ht="28.5" x14ac:dyDescent="0.2">
      <c r="A318" s="49">
        <f>'Formell utdanning'!A318</f>
        <v>0</v>
      </c>
      <c r="B318" s="50">
        <f>'Formell utdanning'!B318</f>
        <v>0</v>
      </c>
      <c r="C318" s="94" t="str">
        <f t="shared" si="263"/>
        <v>-</v>
      </c>
      <c r="D318" s="95" t="str">
        <f t="shared" si="264"/>
        <v>-</v>
      </c>
      <c r="E318" s="133"/>
      <c r="F318" s="55" t="str">
        <f>CONCATENATE("Studiepoeng relevant for: ",'Undervisning i fag med krav'!E318)</f>
        <v xml:space="preserve">Studiepoeng relevant for: </v>
      </c>
      <c r="G318" s="82" t="str">
        <f>IF('Undervisning i fag med krav'!E318=0,"-",F318)</f>
        <v>-</v>
      </c>
      <c r="H318" s="136"/>
      <c r="I318" s="84" t="b">
        <f>OR(H318='Krav etter opplæringslova'!$B$27,H318='Krav etter opplæringslova'!$B$30,H318='Krav etter opplæringslova'!$B$31,H318='Krav etter opplæringslova'!$B$34)</f>
        <v>0</v>
      </c>
      <c r="J318" s="84" t="str">
        <f t="shared" si="265"/>
        <v>-</v>
      </c>
      <c r="K318" s="84">
        <f t="shared" si="266"/>
        <v>30</v>
      </c>
      <c r="L318" s="78">
        <f t="shared" si="267"/>
        <v>30</v>
      </c>
      <c r="M318" s="78" t="str">
        <f t="shared" si="220"/>
        <v>Ja, 30 studiepoeng</v>
      </c>
      <c r="N318" s="84" t="str">
        <f t="shared" si="268"/>
        <v>Ja, 30 studiepoeng</v>
      </c>
      <c r="O318" s="99" t="str">
        <f t="shared" si="269"/>
        <v>-</v>
      </c>
      <c r="P318" s="139"/>
      <c r="Q318" s="82" t="str">
        <f>CONCATENATE("Studiepoeng relevant for: ",'Undervisning i fag med krav'!P318)</f>
        <v xml:space="preserve">Studiepoeng relevant for: </v>
      </c>
      <c r="R318" s="82" t="str">
        <f>IF('Undervisning i fag med krav'!P318=0,"-",Q318)</f>
        <v>-</v>
      </c>
      <c r="S318" s="136"/>
      <c r="T318" s="84" t="b">
        <f>OR(S318='Krav etter opplæringslova'!$B$27,S318='Krav etter opplæringslova'!$B$30,S318='Krav etter opplæringslova'!$B$31,S318='Krav etter opplæringslova'!$B$34)</f>
        <v>0</v>
      </c>
      <c r="U318" s="84" t="str">
        <f t="shared" si="221"/>
        <v>-</v>
      </c>
      <c r="V318" s="84">
        <f t="shared" si="222"/>
        <v>30</v>
      </c>
      <c r="W318" s="78">
        <f t="shared" si="223"/>
        <v>30</v>
      </c>
      <c r="X318" s="78" t="str">
        <f t="shared" si="224"/>
        <v>Ja, 30 studiepoeng</v>
      </c>
      <c r="Y318" s="84" t="str">
        <f t="shared" si="225"/>
        <v>Ja, 30 studiepoeng</v>
      </c>
      <c r="Z318" s="99" t="str">
        <f t="shared" si="226"/>
        <v>-</v>
      </c>
      <c r="AA318" s="142"/>
      <c r="AB318" s="82" t="str">
        <f>CONCATENATE("Studiepoeng relevant for: ",'Undervisning i fag med krav'!AA318)</f>
        <v xml:space="preserve">Studiepoeng relevant for: </v>
      </c>
      <c r="AC318" s="82" t="str">
        <f>IF('Undervisning i fag med krav'!AA318=0,"-",AB318)</f>
        <v>-</v>
      </c>
      <c r="AD318" s="136"/>
      <c r="AE318" s="84" t="b">
        <f>OR(AD318='Krav etter opplæringslova'!$B$27,AD318='Krav etter opplæringslova'!$B$30,AD318='Krav etter opplæringslova'!$B$31,AD318='Krav etter opplæringslova'!$B$34)</f>
        <v>0</v>
      </c>
      <c r="AF318" s="84" t="str">
        <f t="shared" si="227"/>
        <v>-</v>
      </c>
      <c r="AG318" s="84">
        <f t="shared" si="228"/>
        <v>30</v>
      </c>
      <c r="AH318" s="78">
        <f t="shared" si="229"/>
        <v>30</v>
      </c>
      <c r="AI318" s="78" t="str">
        <f t="shared" si="230"/>
        <v>Ja, 30 studiepoeng</v>
      </c>
      <c r="AJ318" s="84" t="str">
        <f t="shared" si="231"/>
        <v>Ja, 30 studiepoeng</v>
      </c>
      <c r="AK318" s="99" t="str">
        <f t="shared" si="232"/>
        <v>-</v>
      </c>
      <c r="AL318" s="139"/>
      <c r="AM318" s="82" t="str">
        <f>CONCATENATE("Studiepoeng relevant for: ",'Undervisning i fag med krav'!AL318)</f>
        <v xml:space="preserve">Studiepoeng relevant for: </v>
      </c>
      <c r="AN318" s="82" t="str">
        <f>IF('Undervisning i fag med krav'!AL318=0,"-",AM318)</f>
        <v>-</v>
      </c>
      <c r="AO318" s="136"/>
      <c r="AP318" s="84" t="b">
        <f>OR(AO318='Krav etter opplæringslova'!$B$27,AO318='Krav etter opplæringslova'!$B$30,AO318='Krav etter opplæringslova'!$B$31,AO318='Krav etter opplæringslova'!$B$34)</f>
        <v>0</v>
      </c>
      <c r="AQ318" s="84" t="str">
        <f t="shared" si="233"/>
        <v>-</v>
      </c>
      <c r="AR318" s="84">
        <f t="shared" si="234"/>
        <v>30</v>
      </c>
      <c r="AS318" s="78">
        <f t="shared" si="235"/>
        <v>30</v>
      </c>
      <c r="AT318" s="78" t="str">
        <f t="shared" si="236"/>
        <v>Ja, 30 studiepoeng</v>
      </c>
      <c r="AU318" s="84" t="str">
        <f t="shared" si="237"/>
        <v>Ja, 30 studiepoeng</v>
      </c>
      <c r="AV318" s="99" t="str">
        <f t="shared" si="238"/>
        <v>-</v>
      </c>
      <c r="AW318" s="142"/>
      <c r="AX318" s="82" t="str">
        <f>CONCATENATE("Studiepoeng relevant for: ",'Undervisning i fag med krav'!AW318)</f>
        <v xml:space="preserve">Studiepoeng relevant for: </v>
      </c>
      <c r="AY318" s="82" t="str">
        <f>IF('Undervisning i fag med krav'!AW318=0,"-",AX318)</f>
        <v>-</v>
      </c>
      <c r="AZ318" s="136"/>
      <c r="BA318" s="84" t="b">
        <f>OR(AZ318='Krav etter opplæringslova'!$B$27,AZ318='Krav etter opplæringslova'!$B$30,AZ318='Krav etter opplæringslova'!$B$31,AZ318='Krav etter opplæringslova'!$B$34)</f>
        <v>0</v>
      </c>
      <c r="BB318" s="84" t="str">
        <f t="shared" si="239"/>
        <v>-</v>
      </c>
      <c r="BC318" s="84">
        <f t="shared" si="240"/>
        <v>30</v>
      </c>
      <c r="BD318" s="78">
        <f t="shared" si="241"/>
        <v>30</v>
      </c>
      <c r="BE318" s="78" t="str">
        <f t="shared" si="242"/>
        <v>Ja, 30 studiepoeng</v>
      </c>
      <c r="BF318" s="84" t="str">
        <f t="shared" si="243"/>
        <v>Ja, 30 studiepoeng</v>
      </c>
      <c r="BG318" s="99" t="str">
        <f t="shared" si="244"/>
        <v>-</v>
      </c>
      <c r="BH318" s="139"/>
      <c r="BI318" s="82" t="str">
        <f>CONCATENATE("Studiepoeng relevant for: ",'Undervisning i fag med krav'!BH318)</f>
        <v xml:space="preserve">Studiepoeng relevant for: </v>
      </c>
      <c r="BJ318" s="82" t="str">
        <f>IF('Undervisning i fag med krav'!BH318=0,"-",BI318)</f>
        <v>-</v>
      </c>
      <c r="BK318" s="136"/>
      <c r="BL318" s="84" t="b">
        <f>OR(BK318='Krav etter opplæringslova'!$B$27,BK318='Krav etter opplæringslova'!$B$30,BK318='Krav etter opplæringslova'!$B$31,BK318='Krav etter opplæringslova'!$B$34)</f>
        <v>0</v>
      </c>
      <c r="BM318" s="84" t="str">
        <f t="shared" si="245"/>
        <v>-</v>
      </c>
      <c r="BN318" s="84">
        <f t="shared" si="246"/>
        <v>30</v>
      </c>
      <c r="BO318" s="78">
        <f t="shared" si="247"/>
        <v>30</v>
      </c>
      <c r="BP318" s="78" t="str">
        <f t="shared" si="248"/>
        <v>Ja, 30 studiepoeng</v>
      </c>
      <c r="BQ318" s="84" t="str">
        <f t="shared" si="249"/>
        <v>Ja, 30 studiepoeng</v>
      </c>
      <c r="BR318" s="101" t="str">
        <f t="shared" si="250"/>
        <v>-</v>
      </c>
      <c r="BS318" s="142"/>
      <c r="BT318" s="82" t="str">
        <f>CONCATENATE("Studiepoeng relevant for: ",'Undervisning i fag med krav'!BS318)</f>
        <v xml:space="preserve">Studiepoeng relevant for: </v>
      </c>
      <c r="BU318" s="82" t="str">
        <f>IF('Undervisning i fag med krav'!BS318=0,"-",BT318)</f>
        <v>-</v>
      </c>
      <c r="BV318" s="136"/>
      <c r="BW318" s="84" t="b">
        <f>OR(BV318='Krav etter opplæringslova'!$B$27,BV318='Krav etter opplæringslova'!$B$30,BV318='Krav etter opplæringslova'!$B$31,BV318='Krav etter opplæringslova'!$B$34)</f>
        <v>0</v>
      </c>
      <c r="BX318" s="84" t="str">
        <f t="shared" si="251"/>
        <v>-</v>
      </c>
      <c r="BY318" s="84">
        <f t="shared" si="252"/>
        <v>30</v>
      </c>
      <c r="BZ318" s="78">
        <f t="shared" si="253"/>
        <v>30</v>
      </c>
      <c r="CA318" s="78" t="str">
        <f t="shared" si="254"/>
        <v>Ja, 30 studiepoeng</v>
      </c>
      <c r="CB318" s="84" t="str">
        <f t="shared" si="255"/>
        <v>Ja, 30 studiepoeng</v>
      </c>
      <c r="CC318" s="101" t="str">
        <f t="shared" si="256"/>
        <v>-</v>
      </c>
      <c r="CD318" s="142"/>
      <c r="CE318" s="82" t="str">
        <f>CONCATENATE("Studiepoeng relevant for: ",'Undervisning i fag med krav'!CD318)</f>
        <v xml:space="preserve">Studiepoeng relevant for: </v>
      </c>
      <c r="CF318" s="82" t="str">
        <f>IF('Undervisning i fag med krav'!CD318=0,"-",CE318)</f>
        <v>-</v>
      </c>
      <c r="CG318" s="136"/>
      <c r="CH318" s="84" t="b">
        <f>OR(CG318='Krav etter opplæringslova'!$B$27,CG318='Krav etter opplæringslova'!$B$30,CG318='Krav etter opplæringslova'!$B$31,CG318='Krav etter opplæringslova'!$B$34)</f>
        <v>0</v>
      </c>
      <c r="CI318" s="84" t="str">
        <f t="shared" si="257"/>
        <v>-</v>
      </c>
      <c r="CJ318" s="84">
        <f t="shared" si="258"/>
        <v>30</v>
      </c>
      <c r="CK318" s="78">
        <f t="shared" si="259"/>
        <v>30</v>
      </c>
      <c r="CL318" s="78" t="str">
        <f t="shared" si="260"/>
        <v>Ja, 30 studiepoeng</v>
      </c>
      <c r="CM318" s="84" t="str">
        <f t="shared" si="261"/>
        <v>Ja, 30 studiepoeng</v>
      </c>
      <c r="CN318" s="106" t="str">
        <f t="shared" si="262"/>
        <v>-</v>
      </c>
      <c r="CO318" s="44"/>
      <c r="CP318" s="45"/>
    </row>
    <row r="319" spans="1:94" s="51" customFormat="1" ht="28.5" x14ac:dyDescent="0.2">
      <c r="A319" s="49">
        <f>'Formell utdanning'!A319</f>
        <v>0</v>
      </c>
      <c r="B319" s="50">
        <f>'Formell utdanning'!B319</f>
        <v>0</v>
      </c>
      <c r="C319" s="94" t="str">
        <f t="shared" si="263"/>
        <v>-</v>
      </c>
      <c r="D319" s="95" t="str">
        <f t="shared" si="264"/>
        <v>-</v>
      </c>
      <c r="E319" s="133"/>
      <c r="F319" s="55" t="str">
        <f>CONCATENATE("Studiepoeng relevant for: ",'Undervisning i fag med krav'!E319)</f>
        <v xml:space="preserve">Studiepoeng relevant for: </v>
      </c>
      <c r="G319" s="82" t="str">
        <f>IF('Undervisning i fag med krav'!E319=0,"-",F319)</f>
        <v>-</v>
      </c>
      <c r="H319" s="136"/>
      <c r="I319" s="84" t="b">
        <f>OR(H319='Krav etter opplæringslova'!$B$27,H319='Krav etter opplæringslova'!$B$30,H319='Krav etter opplæringslova'!$B$31,H319='Krav etter opplæringslova'!$B$34)</f>
        <v>0</v>
      </c>
      <c r="J319" s="84" t="str">
        <f t="shared" si="265"/>
        <v>-</v>
      </c>
      <c r="K319" s="84">
        <f t="shared" si="266"/>
        <v>30</v>
      </c>
      <c r="L319" s="78">
        <f t="shared" si="267"/>
        <v>30</v>
      </c>
      <c r="M319" s="78" t="str">
        <f t="shared" si="220"/>
        <v>Ja, 30 studiepoeng</v>
      </c>
      <c r="N319" s="84" t="str">
        <f t="shared" si="268"/>
        <v>Ja, 30 studiepoeng</v>
      </c>
      <c r="O319" s="99" t="str">
        <f t="shared" si="269"/>
        <v>-</v>
      </c>
      <c r="P319" s="139"/>
      <c r="Q319" s="82" t="str">
        <f>CONCATENATE("Studiepoeng relevant for: ",'Undervisning i fag med krav'!P319)</f>
        <v xml:space="preserve">Studiepoeng relevant for: </v>
      </c>
      <c r="R319" s="82" t="str">
        <f>IF('Undervisning i fag med krav'!P319=0,"-",Q319)</f>
        <v>-</v>
      </c>
      <c r="S319" s="136"/>
      <c r="T319" s="84" t="b">
        <f>OR(S319='Krav etter opplæringslova'!$B$27,S319='Krav etter opplæringslova'!$B$30,S319='Krav etter opplæringslova'!$B$31,S319='Krav etter opplæringslova'!$B$34)</f>
        <v>0</v>
      </c>
      <c r="U319" s="84" t="str">
        <f t="shared" si="221"/>
        <v>-</v>
      </c>
      <c r="V319" s="84">
        <f t="shared" si="222"/>
        <v>30</v>
      </c>
      <c r="W319" s="78">
        <f t="shared" si="223"/>
        <v>30</v>
      </c>
      <c r="X319" s="78" t="str">
        <f t="shared" si="224"/>
        <v>Ja, 30 studiepoeng</v>
      </c>
      <c r="Y319" s="84" t="str">
        <f t="shared" si="225"/>
        <v>Ja, 30 studiepoeng</v>
      </c>
      <c r="Z319" s="99" t="str">
        <f t="shared" si="226"/>
        <v>-</v>
      </c>
      <c r="AA319" s="142"/>
      <c r="AB319" s="82" t="str">
        <f>CONCATENATE("Studiepoeng relevant for: ",'Undervisning i fag med krav'!AA319)</f>
        <v xml:space="preserve">Studiepoeng relevant for: </v>
      </c>
      <c r="AC319" s="82" t="str">
        <f>IF('Undervisning i fag med krav'!AA319=0,"-",AB319)</f>
        <v>-</v>
      </c>
      <c r="AD319" s="136"/>
      <c r="AE319" s="84" t="b">
        <f>OR(AD319='Krav etter opplæringslova'!$B$27,AD319='Krav etter opplæringslova'!$B$30,AD319='Krav etter opplæringslova'!$B$31,AD319='Krav etter opplæringslova'!$B$34)</f>
        <v>0</v>
      </c>
      <c r="AF319" s="84" t="str">
        <f t="shared" si="227"/>
        <v>-</v>
      </c>
      <c r="AG319" s="84">
        <f t="shared" si="228"/>
        <v>30</v>
      </c>
      <c r="AH319" s="78">
        <f t="shared" si="229"/>
        <v>30</v>
      </c>
      <c r="AI319" s="78" t="str">
        <f t="shared" si="230"/>
        <v>Ja, 30 studiepoeng</v>
      </c>
      <c r="AJ319" s="84" t="str">
        <f t="shared" si="231"/>
        <v>Ja, 30 studiepoeng</v>
      </c>
      <c r="AK319" s="99" t="str">
        <f t="shared" si="232"/>
        <v>-</v>
      </c>
      <c r="AL319" s="139"/>
      <c r="AM319" s="82" t="str">
        <f>CONCATENATE("Studiepoeng relevant for: ",'Undervisning i fag med krav'!AL319)</f>
        <v xml:space="preserve">Studiepoeng relevant for: </v>
      </c>
      <c r="AN319" s="82" t="str">
        <f>IF('Undervisning i fag med krav'!AL319=0,"-",AM319)</f>
        <v>-</v>
      </c>
      <c r="AO319" s="136"/>
      <c r="AP319" s="84" t="b">
        <f>OR(AO319='Krav etter opplæringslova'!$B$27,AO319='Krav etter opplæringslova'!$B$30,AO319='Krav etter opplæringslova'!$B$31,AO319='Krav etter opplæringslova'!$B$34)</f>
        <v>0</v>
      </c>
      <c r="AQ319" s="84" t="str">
        <f t="shared" si="233"/>
        <v>-</v>
      </c>
      <c r="AR319" s="84">
        <f t="shared" si="234"/>
        <v>30</v>
      </c>
      <c r="AS319" s="78">
        <f t="shared" si="235"/>
        <v>30</v>
      </c>
      <c r="AT319" s="78" t="str">
        <f t="shared" si="236"/>
        <v>Ja, 30 studiepoeng</v>
      </c>
      <c r="AU319" s="84" t="str">
        <f t="shared" si="237"/>
        <v>Ja, 30 studiepoeng</v>
      </c>
      <c r="AV319" s="99" t="str">
        <f t="shared" si="238"/>
        <v>-</v>
      </c>
      <c r="AW319" s="142"/>
      <c r="AX319" s="82" t="str">
        <f>CONCATENATE("Studiepoeng relevant for: ",'Undervisning i fag med krav'!AW319)</f>
        <v xml:space="preserve">Studiepoeng relevant for: </v>
      </c>
      <c r="AY319" s="82" t="str">
        <f>IF('Undervisning i fag med krav'!AW319=0,"-",AX319)</f>
        <v>-</v>
      </c>
      <c r="AZ319" s="136"/>
      <c r="BA319" s="84" t="b">
        <f>OR(AZ319='Krav etter opplæringslova'!$B$27,AZ319='Krav etter opplæringslova'!$B$30,AZ319='Krav etter opplæringslova'!$B$31,AZ319='Krav etter opplæringslova'!$B$34)</f>
        <v>0</v>
      </c>
      <c r="BB319" s="84" t="str">
        <f t="shared" si="239"/>
        <v>-</v>
      </c>
      <c r="BC319" s="84">
        <f t="shared" si="240"/>
        <v>30</v>
      </c>
      <c r="BD319" s="78">
        <f t="shared" si="241"/>
        <v>30</v>
      </c>
      <c r="BE319" s="78" t="str">
        <f t="shared" si="242"/>
        <v>Ja, 30 studiepoeng</v>
      </c>
      <c r="BF319" s="84" t="str">
        <f t="shared" si="243"/>
        <v>Ja, 30 studiepoeng</v>
      </c>
      <c r="BG319" s="99" t="str">
        <f t="shared" si="244"/>
        <v>-</v>
      </c>
      <c r="BH319" s="139"/>
      <c r="BI319" s="82" t="str">
        <f>CONCATENATE("Studiepoeng relevant for: ",'Undervisning i fag med krav'!BH319)</f>
        <v xml:space="preserve">Studiepoeng relevant for: </v>
      </c>
      <c r="BJ319" s="82" t="str">
        <f>IF('Undervisning i fag med krav'!BH319=0,"-",BI319)</f>
        <v>-</v>
      </c>
      <c r="BK319" s="136"/>
      <c r="BL319" s="84" t="b">
        <f>OR(BK319='Krav etter opplæringslova'!$B$27,BK319='Krav etter opplæringslova'!$B$30,BK319='Krav etter opplæringslova'!$B$31,BK319='Krav etter opplæringslova'!$B$34)</f>
        <v>0</v>
      </c>
      <c r="BM319" s="84" t="str">
        <f t="shared" si="245"/>
        <v>-</v>
      </c>
      <c r="BN319" s="84">
        <f t="shared" si="246"/>
        <v>30</v>
      </c>
      <c r="BO319" s="78">
        <f t="shared" si="247"/>
        <v>30</v>
      </c>
      <c r="BP319" s="78" t="str">
        <f t="shared" si="248"/>
        <v>Ja, 30 studiepoeng</v>
      </c>
      <c r="BQ319" s="84" t="str">
        <f t="shared" si="249"/>
        <v>Ja, 30 studiepoeng</v>
      </c>
      <c r="BR319" s="101" t="str">
        <f t="shared" si="250"/>
        <v>-</v>
      </c>
      <c r="BS319" s="142"/>
      <c r="BT319" s="82" t="str">
        <f>CONCATENATE("Studiepoeng relevant for: ",'Undervisning i fag med krav'!BS319)</f>
        <v xml:space="preserve">Studiepoeng relevant for: </v>
      </c>
      <c r="BU319" s="82" t="str">
        <f>IF('Undervisning i fag med krav'!BS319=0,"-",BT319)</f>
        <v>-</v>
      </c>
      <c r="BV319" s="136"/>
      <c r="BW319" s="84" t="b">
        <f>OR(BV319='Krav etter opplæringslova'!$B$27,BV319='Krav etter opplæringslova'!$B$30,BV319='Krav etter opplæringslova'!$B$31,BV319='Krav etter opplæringslova'!$B$34)</f>
        <v>0</v>
      </c>
      <c r="BX319" s="84" t="str">
        <f t="shared" si="251"/>
        <v>-</v>
      </c>
      <c r="BY319" s="84">
        <f t="shared" si="252"/>
        <v>30</v>
      </c>
      <c r="BZ319" s="78">
        <f t="shared" si="253"/>
        <v>30</v>
      </c>
      <c r="CA319" s="78" t="str">
        <f t="shared" si="254"/>
        <v>Ja, 30 studiepoeng</v>
      </c>
      <c r="CB319" s="84" t="str">
        <f t="shared" si="255"/>
        <v>Ja, 30 studiepoeng</v>
      </c>
      <c r="CC319" s="101" t="str">
        <f t="shared" si="256"/>
        <v>-</v>
      </c>
      <c r="CD319" s="142"/>
      <c r="CE319" s="82" t="str">
        <f>CONCATENATE("Studiepoeng relevant for: ",'Undervisning i fag med krav'!CD319)</f>
        <v xml:space="preserve">Studiepoeng relevant for: </v>
      </c>
      <c r="CF319" s="82" t="str">
        <f>IF('Undervisning i fag med krav'!CD319=0,"-",CE319)</f>
        <v>-</v>
      </c>
      <c r="CG319" s="136"/>
      <c r="CH319" s="84" t="b">
        <f>OR(CG319='Krav etter opplæringslova'!$B$27,CG319='Krav etter opplæringslova'!$B$30,CG319='Krav etter opplæringslova'!$B$31,CG319='Krav etter opplæringslova'!$B$34)</f>
        <v>0</v>
      </c>
      <c r="CI319" s="84" t="str">
        <f t="shared" si="257"/>
        <v>-</v>
      </c>
      <c r="CJ319" s="84">
        <f t="shared" si="258"/>
        <v>30</v>
      </c>
      <c r="CK319" s="78">
        <f t="shared" si="259"/>
        <v>30</v>
      </c>
      <c r="CL319" s="78" t="str">
        <f t="shared" si="260"/>
        <v>Ja, 30 studiepoeng</v>
      </c>
      <c r="CM319" s="84" t="str">
        <f t="shared" si="261"/>
        <v>Ja, 30 studiepoeng</v>
      </c>
      <c r="CN319" s="106" t="str">
        <f t="shared" si="262"/>
        <v>-</v>
      </c>
      <c r="CO319" s="44"/>
      <c r="CP319" s="45"/>
    </row>
    <row r="320" spans="1:94" s="51" customFormat="1" ht="28.5" x14ac:dyDescent="0.2">
      <c r="A320" s="49">
        <f>'Formell utdanning'!A320</f>
        <v>0</v>
      </c>
      <c r="B320" s="50">
        <f>'Formell utdanning'!B320</f>
        <v>0</v>
      </c>
      <c r="C320" s="94" t="str">
        <f t="shared" si="263"/>
        <v>-</v>
      </c>
      <c r="D320" s="95" t="str">
        <f t="shared" si="264"/>
        <v>-</v>
      </c>
      <c r="E320" s="133"/>
      <c r="F320" s="55" t="str">
        <f>CONCATENATE("Studiepoeng relevant for: ",'Undervisning i fag med krav'!E320)</f>
        <v xml:space="preserve">Studiepoeng relevant for: </v>
      </c>
      <c r="G320" s="82" t="str">
        <f>IF('Undervisning i fag med krav'!E320=0,"-",F320)</f>
        <v>-</v>
      </c>
      <c r="H320" s="136"/>
      <c r="I320" s="84" t="b">
        <f>OR(H320='Krav etter opplæringslova'!$B$27,H320='Krav etter opplæringslova'!$B$30,H320='Krav etter opplæringslova'!$B$31,H320='Krav etter opplæringslova'!$B$34)</f>
        <v>0</v>
      </c>
      <c r="J320" s="84" t="str">
        <f t="shared" si="265"/>
        <v>-</v>
      </c>
      <c r="K320" s="84">
        <f t="shared" si="266"/>
        <v>30</v>
      </c>
      <c r="L320" s="78">
        <f t="shared" si="267"/>
        <v>30</v>
      </c>
      <c r="M320" s="78" t="str">
        <f t="shared" si="220"/>
        <v>Ja, 30 studiepoeng</v>
      </c>
      <c r="N320" s="84" t="str">
        <f t="shared" si="268"/>
        <v>Ja, 30 studiepoeng</v>
      </c>
      <c r="O320" s="99" t="str">
        <f t="shared" si="269"/>
        <v>-</v>
      </c>
      <c r="P320" s="139"/>
      <c r="Q320" s="82" t="str">
        <f>CONCATENATE("Studiepoeng relevant for: ",'Undervisning i fag med krav'!P320)</f>
        <v xml:space="preserve">Studiepoeng relevant for: </v>
      </c>
      <c r="R320" s="82" t="str">
        <f>IF('Undervisning i fag med krav'!P320=0,"-",Q320)</f>
        <v>-</v>
      </c>
      <c r="S320" s="136"/>
      <c r="T320" s="84" t="b">
        <f>OR(S320='Krav etter opplæringslova'!$B$27,S320='Krav etter opplæringslova'!$B$30,S320='Krav etter opplæringslova'!$B$31,S320='Krav etter opplæringslova'!$B$34)</f>
        <v>0</v>
      </c>
      <c r="U320" s="84" t="str">
        <f t="shared" si="221"/>
        <v>-</v>
      </c>
      <c r="V320" s="84">
        <f t="shared" si="222"/>
        <v>30</v>
      </c>
      <c r="W320" s="78">
        <f t="shared" si="223"/>
        <v>30</v>
      </c>
      <c r="X320" s="78" t="str">
        <f t="shared" si="224"/>
        <v>Ja, 30 studiepoeng</v>
      </c>
      <c r="Y320" s="84" t="str">
        <f t="shared" si="225"/>
        <v>Ja, 30 studiepoeng</v>
      </c>
      <c r="Z320" s="99" t="str">
        <f t="shared" si="226"/>
        <v>-</v>
      </c>
      <c r="AA320" s="142"/>
      <c r="AB320" s="82" t="str">
        <f>CONCATENATE("Studiepoeng relevant for: ",'Undervisning i fag med krav'!AA320)</f>
        <v xml:space="preserve">Studiepoeng relevant for: </v>
      </c>
      <c r="AC320" s="82" t="str">
        <f>IF('Undervisning i fag med krav'!AA320=0,"-",AB320)</f>
        <v>-</v>
      </c>
      <c r="AD320" s="136"/>
      <c r="AE320" s="84" t="b">
        <f>OR(AD320='Krav etter opplæringslova'!$B$27,AD320='Krav etter opplæringslova'!$B$30,AD320='Krav etter opplæringslova'!$B$31,AD320='Krav etter opplæringslova'!$B$34)</f>
        <v>0</v>
      </c>
      <c r="AF320" s="84" t="str">
        <f t="shared" si="227"/>
        <v>-</v>
      </c>
      <c r="AG320" s="84">
        <f t="shared" si="228"/>
        <v>30</v>
      </c>
      <c r="AH320" s="78">
        <f t="shared" si="229"/>
        <v>30</v>
      </c>
      <c r="AI320" s="78" t="str">
        <f t="shared" si="230"/>
        <v>Ja, 30 studiepoeng</v>
      </c>
      <c r="AJ320" s="84" t="str">
        <f t="shared" si="231"/>
        <v>Ja, 30 studiepoeng</v>
      </c>
      <c r="AK320" s="99" t="str">
        <f t="shared" si="232"/>
        <v>-</v>
      </c>
      <c r="AL320" s="139"/>
      <c r="AM320" s="82" t="str">
        <f>CONCATENATE("Studiepoeng relevant for: ",'Undervisning i fag med krav'!AL320)</f>
        <v xml:space="preserve">Studiepoeng relevant for: </v>
      </c>
      <c r="AN320" s="82" t="str">
        <f>IF('Undervisning i fag med krav'!AL320=0,"-",AM320)</f>
        <v>-</v>
      </c>
      <c r="AO320" s="136"/>
      <c r="AP320" s="84" t="b">
        <f>OR(AO320='Krav etter opplæringslova'!$B$27,AO320='Krav etter opplæringslova'!$B$30,AO320='Krav etter opplæringslova'!$B$31,AO320='Krav etter opplæringslova'!$B$34)</f>
        <v>0</v>
      </c>
      <c r="AQ320" s="84" t="str">
        <f t="shared" si="233"/>
        <v>-</v>
      </c>
      <c r="AR320" s="84">
        <f t="shared" si="234"/>
        <v>30</v>
      </c>
      <c r="AS320" s="78">
        <f t="shared" si="235"/>
        <v>30</v>
      </c>
      <c r="AT320" s="78" t="str">
        <f t="shared" si="236"/>
        <v>Ja, 30 studiepoeng</v>
      </c>
      <c r="AU320" s="84" t="str">
        <f t="shared" si="237"/>
        <v>Ja, 30 studiepoeng</v>
      </c>
      <c r="AV320" s="99" t="str">
        <f t="shared" si="238"/>
        <v>-</v>
      </c>
      <c r="AW320" s="142"/>
      <c r="AX320" s="82" t="str">
        <f>CONCATENATE("Studiepoeng relevant for: ",'Undervisning i fag med krav'!AW320)</f>
        <v xml:space="preserve">Studiepoeng relevant for: </v>
      </c>
      <c r="AY320" s="82" t="str">
        <f>IF('Undervisning i fag med krav'!AW320=0,"-",AX320)</f>
        <v>-</v>
      </c>
      <c r="AZ320" s="136"/>
      <c r="BA320" s="84" t="b">
        <f>OR(AZ320='Krav etter opplæringslova'!$B$27,AZ320='Krav etter opplæringslova'!$B$30,AZ320='Krav etter opplæringslova'!$B$31,AZ320='Krav etter opplæringslova'!$B$34)</f>
        <v>0</v>
      </c>
      <c r="BB320" s="84" t="str">
        <f t="shared" si="239"/>
        <v>-</v>
      </c>
      <c r="BC320" s="84">
        <f t="shared" si="240"/>
        <v>30</v>
      </c>
      <c r="BD320" s="78">
        <f t="shared" si="241"/>
        <v>30</v>
      </c>
      <c r="BE320" s="78" t="str">
        <f t="shared" si="242"/>
        <v>Ja, 30 studiepoeng</v>
      </c>
      <c r="BF320" s="84" t="str">
        <f t="shared" si="243"/>
        <v>Ja, 30 studiepoeng</v>
      </c>
      <c r="BG320" s="99" t="str">
        <f t="shared" si="244"/>
        <v>-</v>
      </c>
      <c r="BH320" s="139"/>
      <c r="BI320" s="82" t="str">
        <f>CONCATENATE("Studiepoeng relevant for: ",'Undervisning i fag med krav'!BH320)</f>
        <v xml:space="preserve">Studiepoeng relevant for: </v>
      </c>
      <c r="BJ320" s="82" t="str">
        <f>IF('Undervisning i fag med krav'!BH320=0,"-",BI320)</f>
        <v>-</v>
      </c>
      <c r="BK320" s="136"/>
      <c r="BL320" s="84" t="b">
        <f>OR(BK320='Krav etter opplæringslova'!$B$27,BK320='Krav etter opplæringslova'!$B$30,BK320='Krav etter opplæringslova'!$B$31,BK320='Krav etter opplæringslova'!$B$34)</f>
        <v>0</v>
      </c>
      <c r="BM320" s="84" t="str">
        <f t="shared" si="245"/>
        <v>-</v>
      </c>
      <c r="BN320" s="84">
        <f t="shared" si="246"/>
        <v>30</v>
      </c>
      <c r="BO320" s="78">
        <f t="shared" si="247"/>
        <v>30</v>
      </c>
      <c r="BP320" s="78" t="str">
        <f t="shared" si="248"/>
        <v>Ja, 30 studiepoeng</v>
      </c>
      <c r="BQ320" s="84" t="str">
        <f t="shared" si="249"/>
        <v>Ja, 30 studiepoeng</v>
      </c>
      <c r="BR320" s="101" t="str">
        <f t="shared" si="250"/>
        <v>-</v>
      </c>
      <c r="BS320" s="142"/>
      <c r="BT320" s="82" t="str">
        <f>CONCATENATE("Studiepoeng relevant for: ",'Undervisning i fag med krav'!BS320)</f>
        <v xml:space="preserve">Studiepoeng relevant for: </v>
      </c>
      <c r="BU320" s="82" t="str">
        <f>IF('Undervisning i fag med krav'!BS320=0,"-",BT320)</f>
        <v>-</v>
      </c>
      <c r="BV320" s="136"/>
      <c r="BW320" s="84" t="b">
        <f>OR(BV320='Krav etter opplæringslova'!$B$27,BV320='Krav etter opplæringslova'!$B$30,BV320='Krav etter opplæringslova'!$B$31,BV320='Krav etter opplæringslova'!$B$34)</f>
        <v>0</v>
      </c>
      <c r="BX320" s="84" t="str">
        <f t="shared" si="251"/>
        <v>-</v>
      </c>
      <c r="BY320" s="84">
        <f t="shared" si="252"/>
        <v>30</v>
      </c>
      <c r="BZ320" s="78">
        <f t="shared" si="253"/>
        <v>30</v>
      </c>
      <c r="CA320" s="78" t="str">
        <f t="shared" si="254"/>
        <v>Ja, 30 studiepoeng</v>
      </c>
      <c r="CB320" s="84" t="str">
        <f t="shared" si="255"/>
        <v>Ja, 30 studiepoeng</v>
      </c>
      <c r="CC320" s="101" t="str">
        <f t="shared" si="256"/>
        <v>-</v>
      </c>
      <c r="CD320" s="142"/>
      <c r="CE320" s="82" t="str">
        <f>CONCATENATE("Studiepoeng relevant for: ",'Undervisning i fag med krav'!CD320)</f>
        <v xml:space="preserve">Studiepoeng relevant for: </v>
      </c>
      <c r="CF320" s="82" t="str">
        <f>IF('Undervisning i fag med krav'!CD320=0,"-",CE320)</f>
        <v>-</v>
      </c>
      <c r="CG320" s="136"/>
      <c r="CH320" s="84" t="b">
        <f>OR(CG320='Krav etter opplæringslova'!$B$27,CG320='Krav etter opplæringslova'!$B$30,CG320='Krav etter opplæringslova'!$B$31,CG320='Krav etter opplæringslova'!$B$34)</f>
        <v>0</v>
      </c>
      <c r="CI320" s="84" t="str">
        <f t="shared" si="257"/>
        <v>-</v>
      </c>
      <c r="CJ320" s="84">
        <f t="shared" si="258"/>
        <v>30</v>
      </c>
      <c r="CK320" s="78">
        <f t="shared" si="259"/>
        <v>30</v>
      </c>
      <c r="CL320" s="78" t="str">
        <f t="shared" si="260"/>
        <v>Ja, 30 studiepoeng</v>
      </c>
      <c r="CM320" s="84" t="str">
        <f t="shared" si="261"/>
        <v>Ja, 30 studiepoeng</v>
      </c>
      <c r="CN320" s="106" t="str">
        <f t="shared" si="262"/>
        <v>-</v>
      </c>
      <c r="CO320" s="44"/>
      <c r="CP320" s="45"/>
    </row>
    <row r="321" spans="1:94" s="51" customFormat="1" ht="28.5" x14ac:dyDescent="0.2">
      <c r="A321" s="49">
        <f>'Formell utdanning'!A321</f>
        <v>0</v>
      </c>
      <c r="B321" s="50">
        <f>'Formell utdanning'!B321</f>
        <v>0</v>
      </c>
      <c r="C321" s="94" t="str">
        <f t="shared" si="263"/>
        <v>-</v>
      </c>
      <c r="D321" s="95" t="str">
        <f t="shared" si="264"/>
        <v>-</v>
      </c>
      <c r="E321" s="133"/>
      <c r="F321" s="55" t="str">
        <f>CONCATENATE("Studiepoeng relevant for: ",'Undervisning i fag med krav'!E321)</f>
        <v xml:space="preserve">Studiepoeng relevant for: </v>
      </c>
      <c r="G321" s="82" t="str">
        <f>IF('Undervisning i fag med krav'!E321=0,"-",F321)</f>
        <v>-</v>
      </c>
      <c r="H321" s="136"/>
      <c r="I321" s="84" t="b">
        <f>OR(H321='Krav etter opplæringslova'!$B$27,H321='Krav etter opplæringslova'!$B$30,H321='Krav etter opplæringslova'!$B$31,H321='Krav etter opplæringslova'!$B$34)</f>
        <v>0</v>
      </c>
      <c r="J321" s="84" t="str">
        <f t="shared" si="265"/>
        <v>-</v>
      </c>
      <c r="K321" s="84">
        <f t="shared" si="266"/>
        <v>30</v>
      </c>
      <c r="L321" s="78">
        <f t="shared" si="267"/>
        <v>30</v>
      </c>
      <c r="M321" s="78" t="str">
        <f t="shared" si="220"/>
        <v>Ja, 30 studiepoeng</v>
      </c>
      <c r="N321" s="84" t="str">
        <f t="shared" si="268"/>
        <v>Ja, 30 studiepoeng</v>
      </c>
      <c r="O321" s="99" t="str">
        <f t="shared" si="269"/>
        <v>-</v>
      </c>
      <c r="P321" s="139"/>
      <c r="Q321" s="82" t="str">
        <f>CONCATENATE("Studiepoeng relevant for: ",'Undervisning i fag med krav'!P321)</f>
        <v xml:space="preserve">Studiepoeng relevant for: </v>
      </c>
      <c r="R321" s="82" t="str">
        <f>IF('Undervisning i fag med krav'!P321=0,"-",Q321)</f>
        <v>-</v>
      </c>
      <c r="S321" s="136"/>
      <c r="T321" s="84" t="b">
        <f>OR(S321='Krav etter opplæringslova'!$B$27,S321='Krav etter opplæringslova'!$B$30,S321='Krav etter opplæringslova'!$B$31,S321='Krav etter opplæringslova'!$B$34)</f>
        <v>0</v>
      </c>
      <c r="U321" s="84" t="str">
        <f t="shared" si="221"/>
        <v>-</v>
      </c>
      <c r="V321" s="84">
        <f t="shared" si="222"/>
        <v>30</v>
      </c>
      <c r="W321" s="78">
        <f t="shared" si="223"/>
        <v>30</v>
      </c>
      <c r="X321" s="78" t="str">
        <f t="shared" si="224"/>
        <v>Ja, 30 studiepoeng</v>
      </c>
      <c r="Y321" s="84" t="str">
        <f t="shared" si="225"/>
        <v>Ja, 30 studiepoeng</v>
      </c>
      <c r="Z321" s="99" t="str">
        <f t="shared" si="226"/>
        <v>-</v>
      </c>
      <c r="AA321" s="142"/>
      <c r="AB321" s="82" t="str">
        <f>CONCATENATE("Studiepoeng relevant for: ",'Undervisning i fag med krav'!AA321)</f>
        <v xml:space="preserve">Studiepoeng relevant for: </v>
      </c>
      <c r="AC321" s="82" t="str">
        <f>IF('Undervisning i fag med krav'!AA321=0,"-",AB321)</f>
        <v>-</v>
      </c>
      <c r="AD321" s="136"/>
      <c r="AE321" s="84" t="b">
        <f>OR(AD321='Krav etter opplæringslova'!$B$27,AD321='Krav etter opplæringslova'!$B$30,AD321='Krav etter opplæringslova'!$B$31,AD321='Krav etter opplæringslova'!$B$34)</f>
        <v>0</v>
      </c>
      <c r="AF321" s="84" t="str">
        <f t="shared" si="227"/>
        <v>-</v>
      </c>
      <c r="AG321" s="84">
        <f t="shared" si="228"/>
        <v>30</v>
      </c>
      <c r="AH321" s="78">
        <f t="shared" si="229"/>
        <v>30</v>
      </c>
      <c r="AI321" s="78" t="str">
        <f t="shared" si="230"/>
        <v>Ja, 30 studiepoeng</v>
      </c>
      <c r="AJ321" s="84" t="str">
        <f t="shared" si="231"/>
        <v>Ja, 30 studiepoeng</v>
      </c>
      <c r="AK321" s="99" t="str">
        <f t="shared" si="232"/>
        <v>-</v>
      </c>
      <c r="AL321" s="139"/>
      <c r="AM321" s="82" t="str">
        <f>CONCATENATE("Studiepoeng relevant for: ",'Undervisning i fag med krav'!AL321)</f>
        <v xml:space="preserve">Studiepoeng relevant for: </v>
      </c>
      <c r="AN321" s="82" t="str">
        <f>IF('Undervisning i fag med krav'!AL321=0,"-",AM321)</f>
        <v>-</v>
      </c>
      <c r="AO321" s="136"/>
      <c r="AP321" s="84" t="b">
        <f>OR(AO321='Krav etter opplæringslova'!$B$27,AO321='Krav etter opplæringslova'!$B$30,AO321='Krav etter opplæringslova'!$B$31,AO321='Krav etter opplæringslova'!$B$34)</f>
        <v>0</v>
      </c>
      <c r="AQ321" s="84" t="str">
        <f t="shared" si="233"/>
        <v>-</v>
      </c>
      <c r="AR321" s="84">
        <f t="shared" si="234"/>
        <v>30</v>
      </c>
      <c r="AS321" s="78">
        <f t="shared" si="235"/>
        <v>30</v>
      </c>
      <c r="AT321" s="78" t="str">
        <f t="shared" si="236"/>
        <v>Ja, 30 studiepoeng</v>
      </c>
      <c r="AU321" s="84" t="str">
        <f t="shared" si="237"/>
        <v>Ja, 30 studiepoeng</v>
      </c>
      <c r="AV321" s="99" t="str">
        <f t="shared" si="238"/>
        <v>-</v>
      </c>
      <c r="AW321" s="142"/>
      <c r="AX321" s="82" t="str">
        <f>CONCATENATE("Studiepoeng relevant for: ",'Undervisning i fag med krav'!AW321)</f>
        <v xml:space="preserve">Studiepoeng relevant for: </v>
      </c>
      <c r="AY321" s="82" t="str">
        <f>IF('Undervisning i fag med krav'!AW321=0,"-",AX321)</f>
        <v>-</v>
      </c>
      <c r="AZ321" s="136"/>
      <c r="BA321" s="84" t="b">
        <f>OR(AZ321='Krav etter opplæringslova'!$B$27,AZ321='Krav etter opplæringslova'!$B$30,AZ321='Krav etter opplæringslova'!$B$31,AZ321='Krav etter opplæringslova'!$B$34)</f>
        <v>0</v>
      </c>
      <c r="BB321" s="84" t="str">
        <f t="shared" si="239"/>
        <v>-</v>
      </c>
      <c r="BC321" s="84">
        <f t="shared" si="240"/>
        <v>30</v>
      </c>
      <c r="BD321" s="78">
        <f t="shared" si="241"/>
        <v>30</v>
      </c>
      <c r="BE321" s="78" t="str">
        <f t="shared" si="242"/>
        <v>Ja, 30 studiepoeng</v>
      </c>
      <c r="BF321" s="84" t="str">
        <f t="shared" si="243"/>
        <v>Ja, 30 studiepoeng</v>
      </c>
      <c r="BG321" s="99" t="str">
        <f t="shared" si="244"/>
        <v>-</v>
      </c>
      <c r="BH321" s="139"/>
      <c r="BI321" s="82" t="str">
        <f>CONCATENATE("Studiepoeng relevant for: ",'Undervisning i fag med krav'!BH321)</f>
        <v xml:space="preserve">Studiepoeng relevant for: </v>
      </c>
      <c r="BJ321" s="82" t="str">
        <f>IF('Undervisning i fag med krav'!BH321=0,"-",BI321)</f>
        <v>-</v>
      </c>
      <c r="BK321" s="136"/>
      <c r="BL321" s="84" t="b">
        <f>OR(BK321='Krav etter opplæringslova'!$B$27,BK321='Krav etter opplæringslova'!$B$30,BK321='Krav etter opplæringslova'!$B$31,BK321='Krav etter opplæringslova'!$B$34)</f>
        <v>0</v>
      </c>
      <c r="BM321" s="84" t="str">
        <f t="shared" si="245"/>
        <v>-</v>
      </c>
      <c r="BN321" s="84">
        <f t="shared" si="246"/>
        <v>30</v>
      </c>
      <c r="BO321" s="78">
        <f t="shared" si="247"/>
        <v>30</v>
      </c>
      <c r="BP321" s="78" t="str">
        <f t="shared" si="248"/>
        <v>Ja, 30 studiepoeng</v>
      </c>
      <c r="BQ321" s="84" t="str">
        <f t="shared" si="249"/>
        <v>Ja, 30 studiepoeng</v>
      </c>
      <c r="BR321" s="101" t="str">
        <f t="shared" si="250"/>
        <v>-</v>
      </c>
      <c r="BS321" s="142"/>
      <c r="BT321" s="82" t="str">
        <f>CONCATENATE("Studiepoeng relevant for: ",'Undervisning i fag med krav'!BS321)</f>
        <v xml:space="preserve">Studiepoeng relevant for: </v>
      </c>
      <c r="BU321" s="82" t="str">
        <f>IF('Undervisning i fag med krav'!BS321=0,"-",BT321)</f>
        <v>-</v>
      </c>
      <c r="BV321" s="136"/>
      <c r="BW321" s="84" t="b">
        <f>OR(BV321='Krav etter opplæringslova'!$B$27,BV321='Krav etter opplæringslova'!$B$30,BV321='Krav etter opplæringslova'!$B$31,BV321='Krav etter opplæringslova'!$B$34)</f>
        <v>0</v>
      </c>
      <c r="BX321" s="84" t="str">
        <f t="shared" si="251"/>
        <v>-</v>
      </c>
      <c r="BY321" s="84">
        <f t="shared" si="252"/>
        <v>30</v>
      </c>
      <c r="BZ321" s="78">
        <f t="shared" si="253"/>
        <v>30</v>
      </c>
      <c r="CA321" s="78" t="str">
        <f t="shared" si="254"/>
        <v>Ja, 30 studiepoeng</v>
      </c>
      <c r="CB321" s="84" t="str">
        <f t="shared" si="255"/>
        <v>Ja, 30 studiepoeng</v>
      </c>
      <c r="CC321" s="101" t="str">
        <f t="shared" si="256"/>
        <v>-</v>
      </c>
      <c r="CD321" s="142"/>
      <c r="CE321" s="82" t="str">
        <f>CONCATENATE("Studiepoeng relevant for: ",'Undervisning i fag med krav'!CD321)</f>
        <v xml:space="preserve">Studiepoeng relevant for: </v>
      </c>
      <c r="CF321" s="82" t="str">
        <f>IF('Undervisning i fag med krav'!CD321=0,"-",CE321)</f>
        <v>-</v>
      </c>
      <c r="CG321" s="136"/>
      <c r="CH321" s="84" t="b">
        <f>OR(CG321='Krav etter opplæringslova'!$B$27,CG321='Krav etter opplæringslova'!$B$30,CG321='Krav etter opplæringslova'!$B$31,CG321='Krav etter opplæringslova'!$B$34)</f>
        <v>0</v>
      </c>
      <c r="CI321" s="84" t="str">
        <f t="shared" si="257"/>
        <v>-</v>
      </c>
      <c r="CJ321" s="84">
        <f t="shared" si="258"/>
        <v>30</v>
      </c>
      <c r="CK321" s="78">
        <f t="shared" si="259"/>
        <v>30</v>
      </c>
      <c r="CL321" s="78" t="str">
        <f t="shared" si="260"/>
        <v>Ja, 30 studiepoeng</v>
      </c>
      <c r="CM321" s="84" t="str">
        <f t="shared" si="261"/>
        <v>Ja, 30 studiepoeng</v>
      </c>
      <c r="CN321" s="106" t="str">
        <f t="shared" si="262"/>
        <v>-</v>
      </c>
      <c r="CO321" s="44"/>
      <c r="CP321" s="45"/>
    </row>
    <row r="322" spans="1:94" s="51" customFormat="1" ht="28.5" x14ac:dyDescent="0.2">
      <c r="A322" s="49">
        <f>'Formell utdanning'!A322</f>
        <v>0</v>
      </c>
      <c r="B322" s="50">
        <f>'Formell utdanning'!B322</f>
        <v>0</v>
      </c>
      <c r="C322" s="94" t="str">
        <f t="shared" si="263"/>
        <v>-</v>
      </c>
      <c r="D322" s="95" t="str">
        <f t="shared" si="264"/>
        <v>-</v>
      </c>
      <c r="E322" s="133"/>
      <c r="F322" s="55" t="str">
        <f>CONCATENATE("Studiepoeng relevant for: ",'Undervisning i fag med krav'!E322)</f>
        <v xml:space="preserve">Studiepoeng relevant for: </v>
      </c>
      <c r="G322" s="82" t="str">
        <f>IF('Undervisning i fag med krav'!E322=0,"-",F322)</f>
        <v>-</v>
      </c>
      <c r="H322" s="136"/>
      <c r="I322" s="84" t="b">
        <f>OR(H322='Krav etter opplæringslova'!$B$27,H322='Krav etter opplæringslova'!$B$30,H322='Krav etter opplæringslova'!$B$31,H322='Krav etter opplæringslova'!$B$34)</f>
        <v>0</v>
      </c>
      <c r="J322" s="84" t="str">
        <f t="shared" si="265"/>
        <v>-</v>
      </c>
      <c r="K322" s="84">
        <f t="shared" si="266"/>
        <v>30</v>
      </c>
      <c r="L322" s="78">
        <f t="shared" si="267"/>
        <v>30</v>
      </c>
      <c r="M322" s="78" t="str">
        <f t="shared" si="220"/>
        <v>Ja, 30 studiepoeng</v>
      </c>
      <c r="N322" s="84" t="str">
        <f t="shared" si="268"/>
        <v>Ja, 30 studiepoeng</v>
      </c>
      <c r="O322" s="99" t="str">
        <f t="shared" si="269"/>
        <v>-</v>
      </c>
      <c r="P322" s="139"/>
      <c r="Q322" s="82" t="str">
        <f>CONCATENATE("Studiepoeng relevant for: ",'Undervisning i fag med krav'!P322)</f>
        <v xml:space="preserve">Studiepoeng relevant for: </v>
      </c>
      <c r="R322" s="82" t="str">
        <f>IF('Undervisning i fag med krav'!P322=0,"-",Q322)</f>
        <v>-</v>
      </c>
      <c r="S322" s="136"/>
      <c r="T322" s="84" t="b">
        <f>OR(S322='Krav etter opplæringslova'!$B$27,S322='Krav etter opplæringslova'!$B$30,S322='Krav etter opplæringslova'!$B$31,S322='Krav etter opplæringslova'!$B$34)</f>
        <v>0</v>
      </c>
      <c r="U322" s="84" t="str">
        <f t="shared" si="221"/>
        <v>-</v>
      </c>
      <c r="V322" s="84">
        <f t="shared" si="222"/>
        <v>30</v>
      </c>
      <c r="W322" s="78">
        <f t="shared" si="223"/>
        <v>30</v>
      </c>
      <c r="X322" s="78" t="str">
        <f t="shared" si="224"/>
        <v>Ja, 30 studiepoeng</v>
      </c>
      <c r="Y322" s="84" t="str">
        <f t="shared" si="225"/>
        <v>Ja, 30 studiepoeng</v>
      </c>
      <c r="Z322" s="99" t="str">
        <f t="shared" si="226"/>
        <v>-</v>
      </c>
      <c r="AA322" s="142"/>
      <c r="AB322" s="82" t="str">
        <f>CONCATENATE("Studiepoeng relevant for: ",'Undervisning i fag med krav'!AA322)</f>
        <v xml:space="preserve">Studiepoeng relevant for: </v>
      </c>
      <c r="AC322" s="82" t="str">
        <f>IF('Undervisning i fag med krav'!AA322=0,"-",AB322)</f>
        <v>-</v>
      </c>
      <c r="AD322" s="136"/>
      <c r="AE322" s="84" t="b">
        <f>OR(AD322='Krav etter opplæringslova'!$B$27,AD322='Krav etter opplæringslova'!$B$30,AD322='Krav etter opplæringslova'!$B$31,AD322='Krav etter opplæringslova'!$B$34)</f>
        <v>0</v>
      </c>
      <c r="AF322" s="84" t="str">
        <f t="shared" si="227"/>
        <v>-</v>
      </c>
      <c r="AG322" s="84">
        <f t="shared" si="228"/>
        <v>30</v>
      </c>
      <c r="AH322" s="78">
        <f t="shared" si="229"/>
        <v>30</v>
      </c>
      <c r="AI322" s="78" t="str">
        <f t="shared" si="230"/>
        <v>Ja, 30 studiepoeng</v>
      </c>
      <c r="AJ322" s="84" t="str">
        <f t="shared" si="231"/>
        <v>Ja, 30 studiepoeng</v>
      </c>
      <c r="AK322" s="99" t="str">
        <f t="shared" si="232"/>
        <v>-</v>
      </c>
      <c r="AL322" s="139"/>
      <c r="AM322" s="82" t="str">
        <f>CONCATENATE("Studiepoeng relevant for: ",'Undervisning i fag med krav'!AL322)</f>
        <v xml:space="preserve">Studiepoeng relevant for: </v>
      </c>
      <c r="AN322" s="82" t="str">
        <f>IF('Undervisning i fag med krav'!AL322=0,"-",AM322)</f>
        <v>-</v>
      </c>
      <c r="AO322" s="136"/>
      <c r="AP322" s="84" t="b">
        <f>OR(AO322='Krav etter opplæringslova'!$B$27,AO322='Krav etter opplæringslova'!$B$30,AO322='Krav etter opplæringslova'!$B$31,AO322='Krav etter opplæringslova'!$B$34)</f>
        <v>0</v>
      </c>
      <c r="AQ322" s="84" t="str">
        <f t="shared" si="233"/>
        <v>-</v>
      </c>
      <c r="AR322" s="84">
        <f t="shared" si="234"/>
        <v>30</v>
      </c>
      <c r="AS322" s="78">
        <f t="shared" si="235"/>
        <v>30</v>
      </c>
      <c r="AT322" s="78" t="str">
        <f t="shared" si="236"/>
        <v>Ja, 30 studiepoeng</v>
      </c>
      <c r="AU322" s="84" t="str">
        <f t="shared" si="237"/>
        <v>Ja, 30 studiepoeng</v>
      </c>
      <c r="AV322" s="99" t="str">
        <f t="shared" si="238"/>
        <v>-</v>
      </c>
      <c r="AW322" s="142"/>
      <c r="AX322" s="82" t="str">
        <f>CONCATENATE("Studiepoeng relevant for: ",'Undervisning i fag med krav'!AW322)</f>
        <v xml:space="preserve">Studiepoeng relevant for: </v>
      </c>
      <c r="AY322" s="82" t="str">
        <f>IF('Undervisning i fag med krav'!AW322=0,"-",AX322)</f>
        <v>-</v>
      </c>
      <c r="AZ322" s="136"/>
      <c r="BA322" s="84" t="b">
        <f>OR(AZ322='Krav etter opplæringslova'!$B$27,AZ322='Krav etter opplæringslova'!$B$30,AZ322='Krav etter opplæringslova'!$B$31,AZ322='Krav etter opplæringslova'!$B$34)</f>
        <v>0</v>
      </c>
      <c r="BB322" s="84" t="str">
        <f t="shared" si="239"/>
        <v>-</v>
      </c>
      <c r="BC322" s="84">
        <f t="shared" si="240"/>
        <v>30</v>
      </c>
      <c r="BD322" s="78">
        <f t="shared" si="241"/>
        <v>30</v>
      </c>
      <c r="BE322" s="78" t="str">
        <f t="shared" si="242"/>
        <v>Ja, 30 studiepoeng</v>
      </c>
      <c r="BF322" s="84" t="str">
        <f t="shared" si="243"/>
        <v>Ja, 30 studiepoeng</v>
      </c>
      <c r="BG322" s="99" t="str">
        <f t="shared" si="244"/>
        <v>-</v>
      </c>
      <c r="BH322" s="139"/>
      <c r="BI322" s="82" t="str">
        <f>CONCATENATE("Studiepoeng relevant for: ",'Undervisning i fag med krav'!BH322)</f>
        <v xml:space="preserve">Studiepoeng relevant for: </v>
      </c>
      <c r="BJ322" s="82" t="str">
        <f>IF('Undervisning i fag med krav'!BH322=0,"-",BI322)</f>
        <v>-</v>
      </c>
      <c r="BK322" s="136"/>
      <c r="BL322" s="84" t="b">
        <f>OR(BK322='Krav etter opplæringslova'!$B$27,BK322='Krav etter opplæringslova'!$B$30,BK322='Krav etter opplæringslova'!$B$31,BK322='Krav etter opplæringslova'!$B$34)</f>
        <v>0</v>
      </c>
      <c r="BM322" s="84" t="str">
        <f t="shared" si="245"/>
        <v>-</v>
      </c>
      <c r="BN322" s="84">
        <f t="shared" si="246"/>
        <v>30</v>
      </c>
      <c r="BO322" s="78">
        <f t="shared" si="247"/>
        <v>30</v>
      </c>
      <c r="BP322" s="78" t="str">
        <f t="shared" si="248"/>
        <v>Ja, 30 studiepoeng</v>
      </c>
      <c r="BQ322" s="84" t="str">
        <f t="shared" si="249"/>
        <v>Ja, 30 studiepoeng</v>
      </c>
      <c r="BR322" s="101" t="str">
        <f t="shared" si="250"/>
        <v>-</v>
      </c>
      <c r="BS322" s="142"/>
      <c r="BT322" s="82" t="str">
        <f>CONCATENATE("Studiepoeng relevant for: ",'Undervisning i fag med krav'!BS322)</f>
        <v xml:space="preserve">Studiepoeng relevant for: </v>
      </c>
      <c r="BU322" s="82" t="str">
        <f>IF('Undervisning i fag med krav'!BS322=0,"-",BT322)</f>
        <v>-</v>
      </c>
      <c r="BV322" s="136"/>
      <c r="BW322" s="84" t="b">
        <f>OR(BV322='Krav etter opplæringslova'!$B$27,BV322='Krav etter opplæringslova'!$B$30,BV322='Krav etter opplæringslova'!$B$31,BV322='Krav etter opplæringslova'!$B$34)</f>
        <v>0</v>
      </c>
      <c r="BX322" s="84" t="str">
        <f t="shared" si="251"/>
        <v>-</v>
      </c>
      <c r="BY322" s="84">
        <f t="shared" si="252"/>
        <v>30</v>
      </c>
      <c r="BZ322" s="78">
        <f t="shared" si="253"/>
        <v>30</v>
      </c>
      <c r="CA322" s="78" t="str">
        <f t="shared" si="254"/>
        <v>Ja, 30 studiepoeng</v>
      </c>
      <c r="CB322" s="84" t="str">
        <f t="shared" si="255"/>
        <v>Ja, 30 studiepoeng</v>
      </c>
      <c r="CC322" s="101" t="str">
        <f t="shared" si="256"/>
        <v>-</v>
      </c>
      <c r="CD322" s="142"/>
      <c r="CE322" s="82" t="str">
        <f>CONCATENATE("Studiepoeng relevant for: ",'Undervisning i fag med krav'!CD322)</f>
        <v xml:space="preserve">Studiepoeng relevant for: </v>
      </c>
      <c r="CF322" s="82" t="str">
        <f>IF('Undervisning i fag med krav'!CD322=0,"-",CE322)</f>
        <v>-</v>
      </c>
      <c r="CG322" s="136"/>
      <c r="CH322" s="84" t="b">
        <f>OR(CG322='Krav etter opplæringslova'!$B$27,CG322='Krav etter opplæringslova'!$B$30,CG322='Krav etter opplæringslova'!$B$31,CG322='Krav etter opplæringslova'!$B$34)</f>
        <v>0</v>
      </c>
      <c r="CI322" s="84" t="str">
        <f t="shared" si="257"/>
        <v>-</v>
      </c>
      <c r="CJ322" s="84">
        <f t="shared" si="258"/>
        <v>30</v>
      </c>
      <c r="CK322" s="78">
        <f t="shared" si="259"/>
        <v>30</v>
      </c>
      <c r="CL322" s="78" t="str">
        <f t="shared" si="260"/>
        <v>Ja, 30 studiepoeng</v>
      </c>
      <c r="CM322" s="84" t="str">
        <f t="shared" si="261"/>
        <v>Ja, 30 studiepoeng</v>
      </c>
      <c r="CN322" s="106" t="str">
        <f t="shared" si="262"/>
        <v>-</v>
      </c>
      <c r="CO322" s="44"/>
      <c r="CP322" s="45"/>
    </row>
    <row r="323" spans="1:94" s="51" customFormat="1" ht="28.5" x14ac:dyDescent="0.2">
      <c r="A323" s="49">
        <f>'Formell utdanning'!A323</f>
        <v>0</v>
      </c>
      <c r="B323" s="50">
        <f>'Formell utdanning'!B323</f>
        <v>0</v>
      </c>
      <c r="C323" s="94" t="str">
        <f t="shared" si="263"/>
        <v>-</v>
      </c>
      <c r="D323" s="95" t="str">
        <f t="shared" si="264"/>
        <v>-</v>
      </c>
      <c r="E323" s="133"/>
      <c r="F323" s="55" t="str">
        <f>CONCATENATE("Studiepoeng relevant for: ",'Undervisning i fag med krav'!E323)</f>
        <v xml:space="preserve">Studiepoeng relevant for: </v>
      </c>
      <c r="G323" s="82" t="str">
        <f>IF('Undervisning i fag med krav'!E323=0,"-",F323)</f>
        <v>-</v>
      </c>
      <c r="H323" s="136"/>
      <c r="I323" s="84" t="b">
        <f>OR(H323='Krav etter opplæringslova'!$B$27,H323='Krav etter opplæringslova'!$B$30,H323='Krav etter opplæringslova'!$B$31,H323='Krav etter opplæringslova'!$B$34)</f>
        <v>0</v>
      </c>
      <c r="J323" s="84" t="str">
        <f t="shared" si="265"/>
        <v>-</v>
      </c>
      <c r="K323" s="84">
        <f t="shared" si="266"/>
        <v>30</v>
      </c>
      <c r="L323" s="78">
        <f t="shared" si="267"/>
        <v>30</v>
      </c>
      <c r="M323" s="78" t="str">
        <f t="shared" si="220"/>
        <v>Ja, 30 studiepoeng</v>
      </c>
      <c r="N323" s="84" t="str">
        <f t="shared" si="268"/>
        <v>Ja, 30 studiepoeng</v>
      </c>
      <c r="O323" s="99" t="str">
        <f t="shared" si="269"/>
        <v>-</v>
      </c>
      <c r="P323" s="139"/>
      <c r="Q323" s="82" t="str">
        <f>CONCATENATE("Studiepoeng relevant for: ",'Undervisning i fag med krav'!P323)</f>
        <v xml:space="preserve">Studiepoeng relevant for: </v>
      </c>
      <c r="R323" s="82" t="str">
        <f>IF('Undervisning i fag med krav'!P323=0,"-",Q323)</f>
        <v>-</v>
      </c>
      <c r="S323" s="136"/>
      <c r="T323" s="84" t="b">
        <f>OR(S323='Krav etter opplæringslova'!$B$27,S323='Krav etter opplæringslova'!$B$30,S323='Krav etter opplæringslova'!$B$31,S323='Krav etter opplæringslova'!$B$34)</f>
        <v>0</v>
      </c>
      <c r="U323" s="84" t="str">
        <f t="shared" si="221"/>
        <v>-</v>
      </c>
      <c r="V323" s="84">
        <f t="shared" si="222"/>
        <v>30</v>
      </c>
      <c r="W323" s="78">
        <f t="shared" si="223"/>
        <v>30</v>
      </c>
      <c r="X323" s="78" t="str">
        <f t="shared" si="224"/>
        <v>Ja, 30 studiepoeng</v>
      </c>
      <c r="Y323" s="84" t="str">
        <f t="shared" si="225"/>
        <v>Ja, 30 studiepoeng</v>
      </c>
      <c r="Z323" s="99" t="str">
        <f t="shared" si="226"/>
        <v>-</v>
      </c>
      <c r="AA323" s="142"/>
      <c r="AB323" s="82" t="str">
        <f>CONCATENATE("Studiepoeng relevant for: ",'Undervisning i fag med krav'!AA323)</f>
        <v xml:space="preserve">Studiepoeng relevant for: </v>
      </c>
      <c r="AC323" s="82" t="str">
        <f>IF('Undervisning i fag med krav'!AA323=0,"-",AB323)</f>
        <v>-</v>
      </c>
      <c r="AD323" s="136"/>
      <c r="AE323" s="84" t="b">
        <f>OR(AD323='Krav etter opplæringslova'!$B$27,AD323='Krav etter opplæringslova'!$B$30,AD323='Krav etter opplæringslova'!$B$31,AD323='Krav etter opplæringslova'!$B$34)</f>
        <v>0</v>
      </c>
      <c r="AF323" s="84" t="str">
        <f t="shared" si="227"/>
        <v>-</v>
      </c>
      <c r="AG323" s="84">
        <f t="shared" si="228"/>
        <v>30</v>
      </c>
      <c r="AH323" s="78">
        <f t="shared" si="229"/>
        <v>30</v>
      </c>
      <c r="AI323" s="78" t="str">
        <f t="shared" si="230"/>
        <v>Ja, 30 studiepoeng</v>
      </c>
      <c r="AJ323" s="84" t="str">
        <f t="shared" si="231"/>
        <v>Ja, 30 studiepoeng</v>
      </c>
      <c r="AK323" s="99" t="str">
        <f t="shared" si="232"/>
        <v>-</v>
      </c>
      <c r="AL323" s="139"/>
      <c r="AM323" s="82" t="str">
        <f>CONCATENATE("Studiepoeng relevant for: ",'Undervisning i fag med krav'!AL323)</f>
        <v xml:space="preserve">Studiepoeng relevant for: </v>
      </c>
      <c r="AN323" s="82" t="str">
        <f>IF('Undervisning i fag med krav'!AL323=0,"-",AM323)</f>
        <v>-</v>
      </c>
      <c r="AO323" s="136"/>
      <c r="AP323" s="84" t="b">
        <f>OR(AO323='Krav etter opplæringslova'!$B$27,AO323='Krav etter opplæringslova'!$B$30,AO323='Krav etter opplæringslova'!$B$31,AO323='Krav etter opplæringslova'!$B$34)</f>
        <v>0</v>
      </c>
      <c r="AQ323" s="84" t="str">
        <f t="shared" si="233"/>
        <v>-</v>
      </c>
      <c r="AR323" s="84">
        <f t="shared" si="234"/>
        <v>30</v>
      </c>
      <c r="AS323" s="78">
        <f t="shared" si="235"/>
        <v>30</v>
      </c>
      <c r="AT323" s="78" t="str">
        <f t="shared" si="236"/>
        <v>Ja, 30 studiepoeng</v>
      </c>
      <c r="AU323" s="84" t="str">
        <f t="shared" si="237"/>
        <v>Ja, 30 studiepoeng</v>
      </c>
      <c r="AV323" s="99" t="str">
        <f t="shared" si="238"/>
        <v>-</v>
      </c>
      <c r="AW323" s="142"/>
      <c r="AX323" s="82" t="str">
        <f>CONCATENATE("Studiepoeng relevant for: ",'Undervisning i fag med krav'!AW323)</f>
        <v xml:space="preserve">Studiepoeng relevant for: </v>
      </c>
      <c r="AY323" s="82" t="str">
        <f>IF('Undervisning i fag med krav'!AW323=0,"-",AX323)</f>
        <v>-</v>
      </c>
      <c r="AZ323" s="136"/>
      <c r="BA323" s="84" t="b">
        <f>OR(AZ323='Krav etter opplæringslova'!$B$27,AZ323='Krav etter opplæringslova'!$B$30,AZ323='Krav etter opplæringslova'!$B$31,AZ323='Krav etter opplæringslova'!$B$34)</f>
        <v>0</v>
      </c>
      <c r="BB323" s="84" t="str">
        <f t="shared" si="239"/>
        <v>-</v>
      </c>
      <c r="BC323" s="84">
        <f t="shared" si="240"/>
        <v>30</v>
      </c>
      <c r="BD323" s="78">
        <f t="shared" si="241"/>
        <v>30</v>
      </c>
      <c r="BE323" s="78" t="str">
        <f t="shared" si="242"/>
        <v>Ja, 30 studiepoeng</v>
      </c>
      <c r="BF323" s="84" t="str">
        <f t="shared" si="243"/>
        <v>Ja, 30 studiepoeng</v>
      </c>
      <c r="BG323" s="99" t="str">
        <f t="shared" si="244"/>
        <v>-</v>
      </c>
      <c r="BH323" s="139"/>
      <c r="BI323" s="82" t="str">
        <f>CONCATENATE("Studiepoeng relevant for: ",'Undervisning i fag med krav'!BH323)</f>
        <v xml:space="preserve">Studiepoeng relevant for: </v>
      </c>
      <c r="BJ323" s="82" t="str">
        <f>IF('Undervisning i fag med krav'!BH323=0,"-",BI323)</f>
        <v>-</v>
      </c>
      <c r="BK323" s="136"/>
      <c r="BL323" s="84" t="b">
        <f>OR(BK323='Krav etter opplæringslova'!$B$27,BK323='Krav etter opplæringslova'!$B$30,BK323='Krav etter opplæringslova'!$B$31,BK323='Krav etter opplæringslova'!$B$34)</f>
        <v>0</v>
      </c>
      <c r="BM323" s="84" t="str">
        <f t="shared" si="245"/>
        <v>-</v>
      </c>
      <c r="BN323" s="84">
        <f t="shared" si="246"/>
        <v>30</v>
      </c>
      <c r="BO323" s="78">
        <f t="shared" si="247"/>
        <v>30</v>
      </c>
      <c r="BP323" s="78" t="str">
        <f t="shared" si="248"/>
        <v>Ja, 30 studiepoeng</v>
      </c>
      <c r="BQ323" s="84" t="str">
        <f t="shared" si="249"/>
        <v>Ja, 30 studiepoeng</v>
      </c>
      <c r="BR323" s="101" t="str">
        <f t="shared" si="250"/>
        <v>-</v>
      </c>
      <c r="BS323" s="142"/>
      <c r="BT323" s="82" t="str">
        <f>CONCATENATE("Studiepoeng relevant for: ",'Undervisning i fag med krav'!BS323)</f>
        <v xml:space="preserve">Studiepoeng relevant for: </v>
      </c>
      <c r="BU323" s="82" t="str">
        <f>IF('Undervisning i fag med krav'!BS323=0,"-",BT323)</f>
        <v>-</v>
      </c>
      <c r="BV323" s="136"/>
      <c r="BW323" s="84" t="b">
        <f>OR(BV323='Krav etter opplæringslova'!$B$27,BV323='Krav etter opplæringslova'!$B$30,BV323='Krav etter opplæringslova'!$B$31,BV323='Krav etter opplæringslova'!$B$34)</f>
        <v>0</v>
      </c>
      <c r="BX323" s="84" t="str">
        <f t="shared" si="251"/>
        <v>-</v>
      </c>
      <c r="BY323" s="84">
        <f t="shared" si="252"/>
        <v>30</v>
      </c>
      <c r="BZ323" s="78">
        <f t="shared" si="253"/>
        <v>30</v>
      </c>
      <c r="CA323" s="78" t="str">
        <f t="shared" si="254"/>
        <v>Ja, 30 studiepoeng</v>
      </c>
      <c r="CB323" s="84" t="str">
        <f t="shared" si="255"/>
        <v>Ja, 30 studiepoeng</v>
      </c>
      <c r="CC323" s="101" t="str">
        <f t="shared" si="256"/>
        <v>-</v>
      </c>
      <c r="CD323" s="142"/>
      <c r="CE323" s="82" t="str">
        <f>CONCATENATE("Studiepoeng relevant for: ",'Undervisning i fag med krav'!CD323)</f>
        <v xml:space="preserve">Studiepoeng relevant for: </v>
      </c>
      <c r="CF323" s="82" t="str">
        <f>IF('Undervisning i fag med krav'!CD323=0,"-",CE323)</f>
        <v>-</v>
      </c>
      <c r="CG323" s="136"/>
      <c r="CH323" s="84" t="b">
        <f>OR(CG323='Krav etter opplæringslova'!$B$27,CG323='Krav etter opplæringslova'!$B$30,CG323='Krav etter opplæringslova'!$B$31,CG323='Krav etter opplæringslova'!$B$34)</f>
        <v>0</v>
      </c>
      <c r="CI323" s="84" t="str">
        <f t="shared" si="257"/>
        <v>-</v>
      </c>
      <c r="CJ323" s="84">
        <f t="shared" si="258"/>
        <v>30</v>
      </c>
      <c r="CK323" s="78">
        <f t="shared" si="259"/>
        <v>30</v>
      </c>
      <c r="CL323" s="78" t="str">
        <f t="shared" si="260"/>
        <v>Ja, 30 studiepoeng</v>
      </c>
      <c r="CM323" s="84" t="str">
        <f t="shared" si="261"/>
        <v>Ja, 30 studiepoeng</v>
      </c>
      <c r="CN323" s="106" t="str">
        <f t="shared" si="262"/>
        <v>-</v>
      </c>
      <c r="CO323" s="44"/>
      <c r="CP323" s="45"/>
    </row>
    <row r="324" spans="1:94" s="51" customFormat="1" ht="28.5" x14ac:dyDescent="0.2">
      <c r="A324" s="49">
        <f>'Formell utdanning'!A324</f>
        <v>0</v>
      </c>
      <c r="B324" s="50">
        <f>'Formell utdanning'!B324</f>
        <v>0</v>
      </c>
      <c r="C324" s="94" t="str">
        <f t="shared" si="263"/>
        <v>-</v>
      </c>
      <c r="D324" s="95" t="str">
        <f t="shared" si="264"/>
        <v>-</v>
      </c>
      <c r="E324" s="133"/>
      <c r="F324" s="55" t="str">
        <f>CONCATENATE("Studiepoeng relevant for: ",'Undervisning i fag med krav'!E324)</f>
        <v xml:space="preserve">Studiepoeng relevant for: </v>
      </c>
      <c r="G324" s="82" t="str">
        <f>IF('Undervisning i fag med krav'!E324=0,"-",F324)</f>
        <v>-</v>
      </c>
      <c r="H324" s="136"/>
      <c r="I324" s="84" t="b">
        <f>OR(H324='Krav etter opplæringslova'!$B$27,H324='Krav etter opplæringslova'!$B$30,H324='Krav etter opplæringslova'!$B$31,H324='Krav etter opplæringslova'!$B$34)</f>
        <v>0</v>
      </c>
      <c r="J324" s="84" t="str">
        <f t="shared" si="265"/>
        <v>-</v>
      </c>
      <c r="K324" s="84">
        <f t="shared" si="266"/>
        <v>30</v>
      </c>
      <c r="L324" s="78">
        <f t="shared" si="267"/>
        <v>30</v>
      </c>
      <c r="M324" s="78" t="str">
        <f t="shared" si="220"/>
        <v>Ja, 30 studiepoeng</v>
      </c>
      <c r="N324" s="84" t="str">
        <f t="shared" si="268"/>
        <v>Ja, 30 studiepoeng</v>
      </c>
      <c r="O324" s="99" t="str">
        <f t="shared" si="269"/>
        <v>-</v>
      </c>
      <c r="P324" s="139"/>
      <c r="Q324" s="82" t="str">
        <f>CONCATENATE("Studiepoeng relevant for: ",'Undervisning i fag med krav'!P324)</f>
        <v xml:space="preserve">Studiepoeng relevant for: </v>
      </c>
      <c r="R324" s="82" t="str">
        <f>IF('Undervisning i fag med krav'!P324=0,"-",Q324)</f>
        <v>-</v>
      </c>
      <c r="S324" s="136"/>
      <c r="T324" s="84" t="b">
        <f>OR(S324='Krav etter opplæringslova'!$B$27,S324='Krav etter opplæringslova'!$B$30,S324='Krav etter opplæringslova'!$B$31,S324='Krav etter opplæringslova'!$B$34)</f>
        <v>0</v>
      </c>
      <c r="U324" s="84" t="str">
        <f t="shared" si="221"/>
        <v>-</v>
      </c>
      <c r="V324" s="84">
        <f t="shared" si="222"/>
        <v>30</v>
      </c>
      <c r="W324" s="78">
        <f t="shared" si="223"/>
        <v>30</v>
      </c>
      <c r="X324" s="78" t="str">
        <f t="shared" si="224"/>
        <v>Ja, 30 studiepoeng</v>
      </c>
      <c r="Y324" s="84" t="str">
        <f t="shared" si="225"/>
        <v>Ja, 30 studiepoeng</v>
      </c>
      <c r="Z324" s="99" t="str">
        <f t="shared" si="226"/>
        <v>-</v>
      </c>
      <c r="AA324" s="142"/>
      <c r="AB324" s="82" t="str">
        <f>CONCATENATE("Studiepoeng relevant for: ",'Undervisning i fag med krav'!AA324)</f>
        <v xml:space="preserve">Studiepoeng relevant for: </v>
      </c>
      <c r="AC324" s="82" t="str">
        <f>IF('Undervisning i fag med krav'!AA324=0,"-",AB324)</f>
        <v>-</v>
      </c>
      <c r="AD324" s="136"/>
      <c r="AE324" s="84" t="b">
        <f>OR(AD324='Krav etter opplæringslova'!$B$27,AD324='Krav etter opplæringslova'!$B$30,AD324='Krav etter opplæringslova'!$B$31,AD324='Krav etter opplæringslova'!$B$34)</f>
        <v>0</v>
      </c>
      <c r="AF324" s="84" t="str">
        <f t="shared" si="227"/>
        <v>-</v>
      </c>
      <c r="AG324" s="84">
        <f t="shared" si="228"/>
        <v>30</v>
      </c>
      <c r="AH324" s="78">
        <f t="shared" si="229"/>
        <v>30</v>
      </c>
      <c r="AI324" s="78" t="str">
        <f t="shared" si="230"/>
        <v>Ja, 30 studiepoeng</v>
      </c>
      <c r="AJ324" s="84" t="str">
        <f t="shared" si="231"/>
        <v>Ja, 30 studiepoeng</v>
      </c>
      <c r="AK324" s="99" t="str">
        <f t="shared" si="232"/>
        <v>-</v>
      </c>
      <c r="AL324" s="139"/>
      <c r="AM324" s="82" t="str">
        <f>CONCATENATE("Studiepoeng relevant for: ",'Undervisning i fag med krav'!AL324)</f>
        <v xml:space="preserve">Studiepoeng relevant for: </v>
      </c>
      <c r="AN324" s="82" t="str">
        <f>IF('Undervisning i fag med krav'!AL324=0,"-",AM324)</f>
        <v>-</v>
      </c>
      <c r="AO324" s="136"/>
      <c r="AP324" s="84" t="b">
        <f>OR(AO324='Krav etter opplæringslova'!$B$27,AO324='Krav etter opplæringslova'!$B$30,AO324='Krav etter opplæringslova'!$B$31,AO324='Krav etter opplæringslova'!$B$34)</f>
        <v>0</v>
      </c>
      <c r="AQ324" s="84" t="str">
        <f t="shared" si="233"/>
        <v>-</v>
      </c>
      <c r="AR324" s="84">
        <f t="shared" si="234"/>
        <v>30</v>
      </c>
      <c r="AS324" s="78">
        <f t="shared" si="235"/>
        <v>30</v>
      </c>
      <c r="AT324" s="78" t="str">
        <f t="shared" si="236"/>
        <v>Ja, 30 studiepoeng</v>
      </c>
      <c r="AU324" s="84" t="str">
        <f t="shared" si="237"/>
        <v>Ja, 30 studiepoeng</v>
      </c>
      <c r="AV324" s="99" t="str">
        <f t="shared" si="238"/>
        <v>-</v>
      </c>
      <c r="AW324" s="142"/>
      <c r="AX324" s="82" t="str">
        <f>CONCATENATE("Studiepoeng relevant for: ",'Undervisning i fag med krav'!AW324)</f>
        <v xml:space="preserve">Studiepoeng relevant for: </v>
      </c>
      <c r="AY324" s="82" t="str">
        <f>IF('Undervisning i fag med krav'!AW324=0,"-",AX324)</f>
        <v>-</v>
      </c>
      <c r="AZ324" s="136"/>
      <c r="BA324" s="84" t="b">
        <f>OR(AZ324='Krav etter opplæringslova'!$B$27,AZ324='Krav etter opplæringslova'!$B$30,AZ324='Krav etter opplæringslova'!$B$31,AZ324='Krav etter opplæringslova'!$B$34)</f>
        <v>0</v>
      </c>
      <c r="BB324" s="84" t="str">
        <f t="shared" si="239"/>
        <v>-</v>
      </c>
      <c r="BC324" s="84">
        <f t="shared" si="240"/>
        <v>30</v>
      </c>
      <c r="BD324" s="78">
        <f t="shared" si="241"/>
        <v>30</v>
      </c>
      <c r="BE324" s="78" t="str">
        <f t="shared" si="242"/>
        <v>Ja, 30 studiepoeng</v>
      </c>
      <c r="BF324" s="84" t="str">
        <f t="shared" si="243"/>
        <v>Ja, 30 studiepoeng</v>
      </c>
      <c r="BG324" s="99" t="str">
        <f t="shared" si="244"/>
        <v>-</v>
      </c>
      <c r="BH324" s="139"/>
      <c r="BI324" s="82" t="str">
        <f>CONCATENATE("Studiepoeng relevant for: ",'Undervisning i fag med krav'!BH324)</f>
        <v xml:space="preserve">Studiepoeng relevant for: </v>
      </c>
      <c r="BJ324" s="82" t="str">
        <f>IF('Undervisning i fag med krav'!BH324=0,"-",BI324)</f>
        <v>-</v>
      </c>
      <c r="BK324" s="136"/>
      <c r="BL324" s="84" t="b">
        <f>OR(BK324='Krav etter opplæringslova'!$B$27,BK324='Krav etter opplæringslova'!$B$30,BK324='Krav etter opplæringslova'!$B$31,BK324='Krav etter opplæringslova'!$B$34)</f>
        <v>0</v>
      </c>
      <c r="BM324" s="84" t="str">
        <f t="shared" si="245"/>
        <v>-</v>
      </c>
      <c r="BN324" s="84">
        <f t="shared" si="246"/>
        <v>30</v>
      </c>
      <c r="BO324" s="78">
        <f t="shared" si="247"/>
        <v>30</v>
      </c>
      <c r="BP324" s="78" t="str">
        <f t="shared" si="248"/>
        <v>Ja, 30 studiepoeng</v>
      </c>
      <c r="BQ324" s="84" t="str">
        <f t="shared" si="249"/>
        <v>Ja, 30 studiepoeng</v>
      </c>
      <c r="BR324" s="101" t="str">
        <f t="shared" si="250"/>
        <v>-</v>
      </c>
      <c r="BS324" s="142"/>
      <c r="BT324" s="82" t="str">
        <f>CONCATENATE("Studiepoeng relevant for: ",'Undervisning i fag med krav'!BS324)</f>
        <v xml:space="preserve">Studiepoeng relevant for: </v>
      </c>
      <c r="BU324" s="82" t="str">
        <f>IF('Undervisning i fag med krav'!BS324=0,"-",BT324)</f>
        <v>-</v>
      </c>
      <c r="BV324" s="136"/>
      <c r="BW324" s="84" t="b">
        <f>OR(BV324='Krav etter opplæringslova'!$B$27,BV324='Krav etter opplæringslova'!$B$30,BV324='Krav etter opplæringslova'!$B$31,BV324='Krav etter opplæringslova'!$B$34)</f>
        <v>0</v>
      </c>
      <c r="BX324" s="84" t="str">
        <f t="shared" si="251"/>
        <v>-</v>
      </c>
      <c r="BY324" s="84">
        <f t="shared" si="252"/>
        <v>30</v>
      </c>
      <c r="BZ324" s="78">
        <f t="shared" si="253"/>
        <v>30</v>
      </c>
      <c r="CA324" s="78" t="str">
        <f t="shared" si="254"/>
        <v>Ja, 30 studiepoeng</v>
      </c>
      <c r="CB324" s="84" t="str">
        <f t="shared" si="255"/>
        <v>Ja, 30 studiepoeng</v>
      </c>
      <c r="CC324" s="101" t="str">
        <f t="shared" si="256"/>
        <v>-</v>
      </c>
      <c r="CD324" s="142"/>
      <c r="CE324" s="82" t="str">
        <f>CONCATENATE("Studiepoeng relevant for: ",'Undervisning i fag med krav'!CD324)</f>
        <v xml:space="preserve">Studiepoeng relevant for: </v>
      </c>
      <c r="CF324" s="82" t="str">
        <f>IF('Undervisning i fag med krav'!CD324=0,"-",CE324)</f>
        <v>-</v>
      </c>
      <c r="CG324" s="136"/>
      <c r="CH324" s="84" t="b">
        <f>OR(CG324='Krav etter opplæringslova'!$B$27,CG324='Krav etter opplæringslova'!$B$30,CG324='Krav etter opplæringslova'!$B$31,CG324='Krav etter opplæringslova'!$B$34)</f>
        <v>0</v>
      </c>
      <c r="CI324" s="84" t="str">
        <f t="shared" si="257"/>
        <v>-</v>
      </c>
      <c r="CJ324" s="84">
        <f t="shared" si="258"/>
        <v>30</v>
      </c>
      <c r="CK324" s="78">
        <f t="shared" si="259"/>
        <v>30</v>
      </c>
      <c r="CL324" s="78" t="str">
        <f t="shared" si="260"/>
        <v>Ja, 30 studiepoeng</v>
      </c>
      <c r="CM324" s="84" t="str">
        <f t="shared" si="261"/>
        <v>Ja, 30 studiepoeng</v>
      </c>
      <c r="CN324" s="106" t="str">
        <f t="shared" si="262"/>
        <v>-</v>
      </c>
      <c r="CO324" s="44"/>
      <c r="CP324" s="45"/>
    </row>
    <row r="325" spans="1:94" s="51" customFormat="1" ht="28.5" x14ac:dyDescent="0.2">
      <c r="A325" s="49">
        <f>'Formell utdanning'!A325</f>
        <v>0</v>
      </c>
      <c r="B325" s="50">
        <f>'Formell utdanning'!B325</f>
        <v>0</v>
      </c>
      <c r="C325" s="94" t="str">
        <f t="shared" si="263"/>
        <v>-</v>
      </c>
      <c r="D325" s="95" t="str">
        <f t="shared" si="264"/>
        <v>-</v>
      </c>
      <c r="E325" s="133"/>
      <c r="F325" s="55" t="str">
        <f>CONCATENATE("Studiepoeng relevant for: ",'Undervisning i fag med krav'!E325)</f>
        <v xml:space="preserve">Studiepoeng relevant for: </v>
      </c>
      <c r="G325" s="82" t="str">
        <f>IF('Undervisning i fag med krav'!E325=0,"-",F325)</f>
        <v>-</v>
      </c>
      <c r="H325" s="136"/>
      <c r="I325" s="84" t="b">
        <f>OR(H325='Krav etter opplæringslova'!$B$27,H325='Krav etter opplæringslova'!$B$30,H325='Krav etter opplæringslova'!$B$31,H325='Krav etter opplæringslova'!$B$34)</f>
        <v>0</v>
      </c>
      <c r="J325" s="84" t="str">
        <f t="shared" si="265"/>
        <v>-</v>
      </c>
      <c r="K325" s="84">
        <f t="shared" si="266"/>
        <v>30</v>
      </c>
      <c r="L325" s="78">
        <f t="shared" si="267"/>
        <v>30</v>
      </c>
      <c r="M325" s="78" t="str">
        <f t="shared" ref="M325:M388" si="270">CONCATENATE("Ja, ",L325, " studiepoeng")</f>
        <v>Ja, 30 studiepoeng</v>
      </c>
      <c r="N325" s="84" t="str">
        <f t="shared" si="268"/>
        <v>Ja, 30 studiepoeng</v>
      </c>
      <c r="O325" s="99" t="str">
        <f t="shared" si="269"/>
        <v>-</v>
      </c>
      <c r="P325" s="139"/>
      <c r="Q325" s="82" t="str">
        <f>CONCATENATE("Studiepoeng relevant for: ",'Undervisning i fag med krav'!P325)</f>
        <v xml:space="preserve">Studiepoeng relevant for: </v>
      </c>
      <c r="R325" s="82" t="str">
        <f>IF('Undervisning i fag med krav'!P325=0,"-",Q325)</f>
        <v>-</v>
      </c>
      <c r="S325" s="136"/>
      <c r="T325" s="84" t="b">
        <f>OR(S325='Krav etter opplæringslova'!$B$27,S325='Krav etter opplæringslova'!$B$30,S325='Krav etter opplæringslova'!$B$31,S325='Krav etter opplæringslova'!$B$34)</f>
        <v>0</v>
      </c>
      <c r="U325" s="84" t="str">
        <f t="shared" ref="U325:U388" si="271">IF(R325="-","-",T325)</f>
        <v>-</v>
      </c>
      <c r="V325" s="84">
        <f t="shared" ref="V325:V388" si="272">IF(T325=FALSE,30,60)</f>
        <v>30</v>
      </c>
      <c r="W325" s="78">
        <f t="shared" ref="W325:W388" si="273">V325-S325</f>
        <v>30</v>
      </c>
      <c r="X325" s="78" t="str">
        <f t="shared" ref="X325:X388" si="274">CONCATENATE("Ja, ",W325, " studiepoeng")</f>
        <v>Ja, 30 studiepoeng</v>
      </c>
      <c r="Y325" s="84" t="str">
        <f t="shared" ref="Y325:Y388" si="275">IF(W325&gt;0,X325,"Nei")</f>
        <v>Ja, 30 studiepoeng</v>
      </c>
      <c r="Z325" s="99" t="str">
        <f t="shared" ref="Z325:Z388" si="276">IF(U325="-","-",Y325)</f>
        <v>-</v>
      </c>
      <c r="AA325" s="142"/>
      <c r="AB325" s="82" t="str">
        <f>CONCATENATE("Studiepoeng relevant for: ",'Undervisning i fag med krav'!AA325)</f>
        <v xml:space="preserve">Studiepoeng relevant for: </v>
      </c>
      <c r="AC325" s="82" t="str">
        <f>IF('Undervisning i fag med krav'!AA325=0,"-",AB325)</f>
        <v>-</v>
      </c>
      <c r="AD325" s="136"/>
      <c r="AE325" s="84" t="b">
        <f>OR(AD325='Krav etter opplæringslova'!$B$27,AD325='Krav etter opplæringslova'!$B$30,AD325='Krav etter opplæringslova'!$B$31,AD325='Krav etter opplæringslova'!$B$34)</f>
        <v>0</v>
      </c>
      <c r="AF325" s="84" t="str">
        <f t="shared" ref="AF325:AF388" si="277">IF(AC325="-","-",AE325)</f>
        <v>-</v>
      </c>
      <c r="AG325" s="84">
        <f t="shared" ref="AG325:AG388" si="278">IF(AE325=FALSE,30,60)</f>
        <v>30</v>
      </c>
      <c r="AH325" s="78">
        <f t="shared" ref="AH325:AH388" si="279">AG325-AD325</f>
        <v>30</v>
      </c>
      <c r="AI325" s="78" t="str">
        <f t="shared" ref="AI325:AI388" si="280">CONCATENATE("Ja, ",AH325, " studiepoeng")</f>
        <v>Ja, 30 studiepoeng</v>
      </c>
      <c r="AJ325" s="84" t="str">
        <f t="shared" ref="AJ325:AJ388" si="281">IF(AH325&gt;0,AI325,"Nei")</f>
        <v>Ja, 30 studiepoeng</v>
      </c>
      <c r="AK325" s="99" t="str">
        <f t="shared" ref="AK325:AK388" si="282">IF(AF325="-","-",AJ325)</f>
        <v>-</v>
      </c>
      <c r="AL325" s="139"/>
      <c r="AM325" s="82" t="str">
        <f>CONCATENATE("Studiepoeng relevant for: ",'Undervisning i fag med krav'!AL325)</f>
        <v xml:space="preserve">Studiepoeng relevant for: </v>
      </c>
      <c r="AN325" s="82" t="str">
        <f>IF('Undervisning i fag med krav'!AL325=0,"-",AM325)</f>
        <v>-</v>
      </c>
      <c r="AO325" s="136"/>
      <c r="AP325" s="84" t="b">
        <f>OR(AO325='Krav etter opplæringslova'!$B$27,AO325='Krav etter opplæringslova'!$B$30,AO325='Krav etter opplæringslova'!$B$31,AO325='Krav etter opplæringslova'!$B$34)</f>
        <v>0</v>
      </c>
      <c r="AQ325" s="84" t="str">
        <f t="shared" ref="AQ325:AQ388" si="283">IF(AN325="-","-",AP325)</f>
        <v>-</v>
      </c>
      <c r="AR325" s="84">
        <f t="shared" ref="AR325:AR388" si="284">IF(AP325=FALSE,30,60)</f>
        <v>30</v>
      </c>
      <c r="AS325" s="78">
        <f t="shared" ref="AS325:AS388" si="285">AR325-AO325</f>
        <v>30</v>
      </c>
      <c r="AT325" s="78" t="str">
        <f t="shared" ref="AT325:AT388" si="286">CONCATENATE("Ja, ",AS325, " studiepoeng")</f>
        <v>Ja, 30 studiepoeng</v>
      </c>
      <c r="AU325" s="84" t="str">
        <f t="shared" ref="AU325:AU388" si="287">IF(AS325&gt;0,AT325,"Nei")</f>
        <v>Ja, 30 studiepoeng</v>
      </c>
      <c r="AV325" s="99" t="str">
        <f t="shared" ref="AV325:AV388" si="288">IF(AQ325="-","-",AU325)</f>
        <v>-</v>
      </c>
      <c r="AW325" s="142"/>
      <c r="AX325" s="82" t="str">
        <f>CONCATENATE("Studiepoeng relevant for: ",'Undervisning i fag med krav'!AW325)</f>
        <v xml:space="preserve">Studiepoeng relevant for: </v>
      </c>
      <c r="AY325" s="82" t="str">
        <f>IF('Undervisning i fag med krav'!AW325=0,"-",AX325)</f>
        <v>-</v>
      </c>
      <c r="AZ325" s="136"/>
      <c r="BA325" s="84" t="b">
        <f>OR(AZ325='Krav etter opplæringslova'!$B$27,AZ325='Krav etter opplæringslova'!$B$30,AZ325='Krav etter opplæringslova'!$B$31,AZ325='Krav etter opplæringslova'!$B$34)</f>
        <v>0</v>
      </c>
      <c r="BB325" s="84" t="str">
        <f t="shared" ref="BB325:BB388" si="289">IF(AY325="-","-",BA325)</f>
        <v>-</v>
      </c>
      <c r="BC325" s="84">
        <f t="shared" ref="BC325:BC388" si="290">IF(BA325=FALSE,30,60)</f>
        <v>30</v>
      </c>
      <c r="BD325" s="78">
        <f t="shared" ref="BD325:BD388" si="291">BC325-AZ325</f>
        <v>30</v>
      </c>
      <c r="BE325" s="78" t="str">
        <f t="shared" ref="BE325:BE388" si="292">CONCATENATE("Ja, ",BD325, " studiepoeng")</f>
        <v>Ja, 30 studiepoeng</v>
      </c>
      <c r="BF325" s="84" t="str">
        <f t="shared" ref="BF325:BF388" si="293">IF(BD325&gt;0,BE325,"Nei")</f>
        <v>Ja, 30 studiepoeng</v>
      </c>
      <c r="BG325" s="99" t="str">
        <f t="shared" ref="BG325:BG388" si="294">IF(BB325="-","-",BF325)</f>
        <v>-</v>
      </c>
      <c r="BH325" s="139"/>
      <c r="BI325" s="82" t="str">
        <f>CONCATENATE("Studiepoeng relevant for: ",'Undervisning i fag med krav'!BH325)</f>
        <v xml:space="preserve">Studiepoeng relevant for: </v>
      </c>
      <c r="BJ325" s="82" t="str">
        <f>IF('Undervisning i fag med krav'!BH325=0,"-",BI325)</f>
        <v>-</v>
      </c>
      <c r="BK325" s="136"/>
      <c r="BL325" s="84" t="b">
        <f>OR(BK325='Krav etter opplæringslova'!$B$27,BK325='Krav etter opplæringslova'!$B$30,BK325='Krav etter opplæringslova'!$B$31,BK325='Krav etter opplæringslova'!$B$34)</f>
        <v>0</v>
      </c>
      <c r="BM325" s="84" t="str">
        <f t="shared" ref="BM325:BM388" si="295">IF(BJ325="-","-",BL325)</f>
        <v>-</v>
      </c>
      <c r="BN325" s="84">
        <f t="shared" ref="BN325:BN388" si="296">IF(BL325=FALSE,30,60)</f>
        <v>30</v>
      </c>
      <c r="BO325" s="78">
        <f t="shared" ref="BO325:BO388" si="297">BN325-BK325</f>
        <v>30</v>
      </c>
      <c r="BP325" s="78" t="str">
        <f t="shared" ref="BP325:BP388" si="298">CONCATENATE("Ja, ",BO325, " studiepoeng")</f>
        <v>Ja, 30 studiepoeng</v>
      </c>
      <c r="BQ325" s="84" t="str">
        <f t="shared" ref="BQ325:BQ388" si="299">IF(BO325&gt;0,BP325,"Nei")</f>
        <v>Ja, 30 studiepoeng</v>
      </c>
      <c r="BR325" s="101" t="str">
        <f t="shared" ref="BR325:BR388" si="300">IF(BM325="-","-",BQ325)</f>
        <v>-</v>
      </c>
      <c r="BS325" s="142"/>
      <c r="BT325" s="82" t="str">
        <f>CONCATENATE("Studiepoeng relevant for: ",'Undervisning i fag med krav'!BS325)</f>
        <v xml:space="preserve">Studiepoeng relevant for: </v>
      </c>
      <c r="BU325" s="82" t="str">
        <f>IF('Undervisning i fag med krav'!BS325=0,"-",BT325)</f>
        <v>-</v>
      </c>
      <c r="BV325" s="136"/>
      <c r="BW325" s="84" t="b">
        <f>OR(BV325='Krav etter opplæringslova'!$B$27,BV325='Krav etter opplæringslova'!$B$30,BV325='Krav etter opplæringslova'!$B$31,BV325='Krav etter opplæringslova'!$B$34)</f>
        <v>0</v>
      </c>
      <c r="BX325" s="84" t="str">
        <f t="shared" ref="BX325:BX388" si="301">IF(BU325="-","-",BW325)</f>
        <v>-</v>
      </c>
      <c r="BY325" s="84">
        <f t="shared" ref="BY325:BY388" si="302">IF(BW325=FALSE,30,60)</f>
        <v>30</v>
      </c>
      <c r="BZ325" s="78">
        <f t="shared" ref="BZ325:BZ388" si="303">BY325-BV325</f>
        <v>30</v>
      </c>
      <c r="CA325" s="78" t="str">
        <f t="shared" ref="CA325:CA388" si="304">CONCATENATE("Ja, ",BZ325, " studiepoeng")</f>
        <v>Ja, 30 studiepoeng</v>
      </c>
      <c r="CB325" s="84" t="str">
        <f t="shared" ref="CB325:CB388" si="305">IF(BZ325&gt;0,CA325,"Nei")</f>
        <v>Ja, 30 studiepoeng</v>
      </c>
      <c r="CC325" s="101" t="str">
        <f t="shared" ref="CC325:CC388" si="306">IF(BX325="-","-",CB325)</f>
        <v>-</v>
      </c>
      <c r="CD325" s="142"/>
      <c r="CE325" s="82" t="str">
        <f>CONCATENATE("Studiepoeng relevant for: ",'Undervisning i fag med krav'!CD325)</f>
        <v xml:space="preserve">Studiepoeng relevant for: </v>
      </c>
      <c r="CF325" s="82" t="str">
        <f>IF('Undervisning i fag med krav'!CD325=0,"-",CE325)</f>
        <v>-</v>
      </c>
      <c r="CG325" s="136"/>
      <c r="CH325" s="84" t="b">
        <f>OR(CG325='Krav etter opplæringslova'!$B$27,CG325='Krav etter opplæringslova'!$B$30,CG325='Krav etter opplæringslova'!$B$31,CG325='Krav etter opplæringslova'!$B$34)</f>
        <v>0</v>
      </c>
      <c r="CI325" s="84" t="str">
        <f t="shared" ref="CI325:CI388" si="307">IF(CF325="-","-",CH325)</f>
        <v>-</v>
      </c>
      <c r="CJ325" s="84">
        <f t="shared" ref="CJ325:CJ388" si="308">IF(CH325=FALSE,30,60)</f>
        <v>30</v>
      </c>
      <c r="CK325" s="78">
        <f t="shared" ref="CK325:CK388" si="309">CJ325-CG325</f>
        <v>30</v>
      </c>
      <c r="CL325" s="78" t="str">
        <f t="shared" ref="CL325:CL388" si="310">CONCATENATE("Ja, ",CK325, " studiepoeng")</f>
        <v>Ja, 30 studiepoeng</v>
      </c>
      <c r="CM325" s="84" t="str">
        <f t="shared" ref="CM325:CM388" si="311">IF(CK325&gt;0,CL325,"Nei")</f>
        <v>Ja, 30 studiepoeng</v>
      </c>
      <c r="CN325" s="106" t="str">
        <f t="shared" ref="CN325:CN388" si="312">IF(CI325="-","-",CM325)</f>
        <v>-</v>
      </c>
      <c r="CO325" s="44"/>
      <c r="CP325" s="45"/>
    </row>
    <row r="326" spans="1:94" s="51" customFormat="1" ht="28.5" x14ac:dyDescent="0.2">
      <c r="A326" s="49">
        <f>'Formell utdanning'!A326</f>
        <v>0</v>
      </c>
      <c r="B326" s="50">
        <f>'Formell utdanning'!B326</f>
        <v>0</v>
      </c>
      <c r="C326" s="94" t="str">
        <f t="shared" ref="C326:C389" si="313">IF(A326=0,"-",A326)</f>
        <v>-</v>
      </c>
      <c r="D326" s="95" t="str">
        <f t="shared" ref="D326:D389" si="314">IF(B326=0,"-",B326)</f>
        <v>-</v>
      </c>
      <c r="E326" s="133"/>
      <c r="F326" s="55" t="str">
        <f>CONCATENATE("Studiepoeng relevant for: ",'Undervisning i fag med krav'!E326)</f>
        <v xml:space="preserve">Studiepoeng relevant for: </v>
      </c>
      <c r="G326" s="82" t="str">
        <f>IF('Undervisning i fag med krav'!E326=0,"-",F326)</f>
        <v>-</v>
      </c>
      <c r="H326" s="136"/>
      <c r="I326" s="84" t="b">
        <f>OR(H326='Krav etter opplæringslova'!$B$27,H326='Krav etter opplæringslova'!$B$30,H326='Krav etter opplæringslova'!$B$31,H326='Krav etter opplæringslova'!$B$34)</f>
        <v>0</v>
      </c>
      <c r="J326" s="84" t="str">
        <f t="shared" ref="J326:J389" si="315">IF(G326="-","-",I326)</f>
        <v>-</v>
      </c>
      <c r="K326" s="84">
        <f t="shared" ref="K326:K389" si="316">IF(I326=FALSE,30,60)</f>
        <v>30</v>
      </c>
      <c r="L326" s="78">
        <f t="shared" ref="L326:L389" si="317">K326-H326</f>
        <v>30</v>
      </c>
      <c r="M326" s="78" t="str">
        <f t="shared" si="270"/>
        <v>Ja, 30 studiepoeng</v>
      </c>
      <c r="N326" s="84" t="str">
        <f t="shared" ref="N326:N389" si="318">IF(L326&gt;0,M326,"Nei")</f>
        <v>Ja, 30 studiepoeng</v>
      </c>
      <c r="O326" s="99" t="str">
        <f t="shared" ref="O326:O389" si="319">IF(J326="-","-",N326)</f>
        <v>-</v>
      </c>
      <c r="P326" s="139"/>
      <c r="Q326" s="82" t="str">
        <f>CONCATENATE("Studiepoeng relevant for: ",'Undervisning i fag med krav'!P326)</f>
        <v xml:space="preserve">Studiepoeng relevant for: </v>
      </c>
      <c r="R326" s="82" t="str">
        <f>IF('Undervisning i fag med krav'!P326=0,"-",Q326)</f>
        <v>-</v>
      </c>
      <c r="S326" s="136"/>
      <c r="T326" s="84" t="b">
        <f>OR(S326='Krav etter opplæringslova'!$B$27,S326='Krav etter opplæringslova'!$B$30,S326='Krav etter opplæringslova'!$B$31,S326='Krav etter opplæringslova'!$B$34)</f>
        <v>0</v>
      </c>
      <c r="U326" s="84" t="str">
        <f t="shared" si="271"/>
        <v>-</v>
      </c>
      <c r="V326" s="84">
        <f t="shared" si="272"/>
        <v>30</v>
      </c>
      <c r="W326" s="78">
        <f t="shared" si="273"/>
        <v>30</v>
      </c>
      <c r="X326" s="78" t="str">
        <f t="shared" si="274"/>
        <v>Ja, 30 studiepoeng</v>
      </c>
      <c r="Y326" s="84" t="str">
        <f t="shared" si="275"/>
        <v>Ja, 30 studiepoeng</v>
      </c>
      <c r="Z326" s="99" t="str">
        <f t="shared" si="276"/>
        <v>-</v>
      </c>
      <c r="AA326" s="142"/>
      <c r="AB326" s="82" t="str">
        <f>CONCATENATE("Studiepoeng relevant for: ",'Undervisning i fag med krav'!AA326)</f>
        <v xml:space="preserve">Studiepoeng relevant for: </v>
      </c>
      <c r="AC326" s="82" t="str">
        <f>IF('Undervisning i fag med krav'!AA326=0,"-",AB326)</f>
        <v>-</v>
      </c>
      <c r="AD326" s="136"/>
      <c r="AE326" s="84" t="b">
        <f>OR(AD326='Krav etter opplæringslova'!$B$27,AD326='Krav etter opplæringslova'!$B$30,AD326='Krav etter opplæringslova'!$B$31,AD326='Krav etter opplæringslova'!$B$34)</f>
        <v>0</v>
      </c>
      <c r="AF326" s="84" t="str">
        <f t="shared" si="277"/>
        <v>-</v>
      </c>
      <c r="AG326" s="84">
        <f t="shared" si="278"/>
        <v>30</v>
      </c>
      <c r="AH326" s="78">
        <f t="shared" si="279"/>
        <v>30</v>
      </c>
      <c r="AI326" s="78" t="str">
        <f t="shared" si="280"/>
        <v>Ja, 30 studiepoeng</v>
      </c>
      <c r="AJ326" s="84" t="str">
        <f t="shared" si="281"/>
        <v>Ja, 30 studiepoeng</v>
      </c>
      <c r="AK326" s="99" t="str">
        <f t="shared" si="282"/>
        <v>-</v>
      </c>
      <c r="AL326" s="139"/>
      <c r="AM326" s="82" t="str">
        <f>CONCATENATE("Studiepoeng relevant for: ",'Undervisning i fag med krav'!AL326)</f>
        <v xml:space="preserve">Studiepoeng relevant for: </v>
      </c>
      <c r="AN326" s="82" t="str">
        <f>IF('Undervisning i fag med krav'!AL326=0,"-",AM326)</f>
        <v>-</v>
      </c>
      <c r="AO326" s="136"/>
      <c r="AP326" s="84" t="b">
        <f>OR(AO326='Krav etter opplæringslova'!$B$27,AO326='Krav etter opplæringslova'!$B$30,AO326='Krav etter opplæringslova'!$B$31,AO326='Krav etter opplæringslova'!$B$34)</f>
        <v>0</v>
      </c>
      <c r="AQ326" s="84" t="str">
        <f t="shared" si="283"/>
        <v>-</v>
      </c>
      <c r="AR326" s="84">
        <f t="shared" si="284"/>
        <v>30</v>
      </c>
      <c r="AS326" s="78">
        <f t="shared" si="285"/>
        <v>30</v>
      </c>
      <c r="AT326" s="78" t="str">
        <f t="shared" si="286"/>
        <v>Ja, 30 studiepoeng</v>
      </c>
      <c r="AU326" s="84" t="str">
        <f t="shared" si="287"/>
        <v>Ja, 30 studiepoeng</v>
      </c>
      <c r="AV326" s="99" t="str">
        <f t="shared" si="288"/>
        <v>-</v>
      </c>
      <c r="AW326" s="142"/>
      <c r="AX326" s="82" t="str">
        <f>CONCATENATE("Studiepoeng relevant for: ",'Undervisning i fag med krav'!AW326)</f>
        <v xml:space="preserve">Studiepoeng relevant for: </v>
      </c>
      <c r="AY326" s="82" t="str">
        <f>IF('Undervisning i fag med krav'!AW326=0,"-",AX326)</f>
        <v>-</v>
      </c>
      <c r="AZ326" s="136"/>
      <c r="BA326" s="84" t="b">
        <f>OR(AZ326='Krav etter opplæringslova'!$B$27,AZ326='Krav etter opplæringslova'!$B$30,AZ326='Krav etter opplæringslova'!$B$31,AZ326='Krav etter opplæringslova'!$B$34)</f>
        <v>0</v>
      </c>
      <c r="BB326" s="84" t="str">
        <f t="shared" si="289"/>
        <v>-</v>
      </c>
      <c r="BC326" s="84">
        <f t="shared" si="290"/>
        <v>30</v>
      </c>
      <c r="BD326" s="78">
        <f t="shared" si="291"/>
        <v>30</v>
      </c>
      <c r="BE326" s="78" t="str">
        <f t="shared" si="292"/>
        <v>Ja, 30 studiepoeng</v>
      </c>
      <c r="BF326" s="84" t="str">
        <f t="shared" si="293"/>
        <v>Ja, 30 studiepoeng</v>
      </c>
      <c r="BG326" s="99" t="str">
        <f t="shared" si="294"/>
        <v>-</v>
      </c>
      <c r="BH326" s="139"/>
      <c r="BI326" s="82" t="str">
        <f>CONCATENATE("Studiepoeng relevant for: ",'Undervisning i fag med krav'!BH326)</f>
        <v xml:space="preserve">Studiepoeng relevant for: </v>
      </c>
      <c r="BJ326" s="82" t="str">
        <f>IF('Undervisning i fag med krav'!BH326=0,"-",BI326)</f>
        <v>-</v>
      </c>
      <c r="BK326" s="136"/>
      <c r="BL326" s="84" t="b">
        <f>OR(BK326='Krav etter opplæringslova'!$B$27,BK326='Krav etter opplæringslova'!$B$30,BK326='Krav etter opplæringslova'!$B$31,BK326='Krav etter opplæringslova'!$B$34)</f>
        <v>0</v>
      </c>
      <c r="BM326" s="84" t="str">
        <f t="shared" si="295"/>
        <v>-</v>
      </c>
      <c r="BN326" s="84">
        <f t="shared" si="296"/>
        <v>30</v>
      </c>
      <c r="BO326" s="78">
        <f t="shared" si="297"/>
        <v>30</v>
      </c>
      <c r="BP326" s="78" t="str">
        <f t="shared" si="298"/>
        <v>Ja, 30 studiepoeng</v>
      </c>
      <c r="BQ326" s="84" t="str">
        <f t="shared" si="299"/>
        <v>Ja, 30 studiepoeng</v>
      </c>
      <c r="BR326" s="101" t="str">
        <f t="shared" si="300"/>
        <v>-</v>
      </c>
      <c r="BS326" s="142"/>
      <c r="BT326" s="82" t="str">
        <f>CONCATENATE("Studiepoeng relevant for: ",'Undervisning i fag med krav'!BS326)</f>
        <v xml:space="preserve">Studiepoeng relevant for: </v>
      </c>
      <c r="BU326" s="82" t="str">
        <f>IF('Undervisning i fag med krav'!BS326=0,"-",BT326)</f>
        <v>-</v>
      </c>
      <c r="BV326" s="136"/>
      <c r="BW326" s="84" t="b">
        <f>OR(BV326='Krav etter opplæringslova'!$B$27,BV326='Krav etter opplæringslova'!$B$30,BV326='Krav etter opplæringslova'!$B$31,BV326='Krav etter opplæringslova'!$B$34)</f>
        <v>0</v>
      </c>
      <c r="BX326" s="84" t="str">
        <f t="shared" si="301"/>
        <v>-</v>
      </c>
      <c r="BY326" s="84">
        <f t="shared" si="302"/>
        <v>30</v>
      </c>
      <c r="BZ326" s="78">
        <f t="shared" si="303"/>
        <v>30</v>
      </c>
      <c r="CA326" s="78" t="str">
        <f t="shared" si="304"/>
        <v>Ja, 30 studiepoeng</v>
      </c>
      <c r="CB326" s="84" t="str">
        <f t="shared" si="305"/>
        <v>Ja, 30 studiepoeng</v>
      </c>
      <c r="CC326" s="101" t="str">
        <f t="shared" si="306"/>
        <v>-</v>
      </c>
      <c r="CD326" s="142"/>
      <c r="CE326" s="82" t="str">
        <f>CONCATENATE("Studiepoeng relevant for: ",'Undervisning i fag med krav'!CD326)</f>
        <v xml:space="preserve">Studiepoeng relevant for: </v>
      </c>
      <c r="CF326" s="82" t="str">
        <f>IF('Undervisning i fag med krav'!CD326=0,"-",CE326)</f>
        <v>-</v>
      </c>
      <c r="CG326" s="136"/>
      <c r="CH326" s="84" t="b">
        <f>OR(CG326='Krav etter opplæringslova'!$B$27,CG326='Krav etter opplæringslova'!$B$30,CG326='Krav etter opplæringslova'!$B$31,CG326='Krav etter opplæringslova'!$B$34)</f>
        <v>0</v>
      </c>
      <c r="CI326" s="84" t="str">
        <f t="shared" si="307"/>
        <v>-</v>
      </c>
      <c r="CJ326" s="84">
        <f t="shared" si="308"/>
        <v>30</v>
      </c>
      <c r="CK326" s="78">
        <f t="shared" si="309"/>
        <v>30</v>
      </c>
      <c r="CL326" s="78" t="str">
        <f t="shared" si="310"/>
        <v>Ja, 30 studiepoeng</v>
      </c>
      <c r="CM326" s="84" t="str">
        <f t="shared" si="311"/>
        <v>Ja, 30 studiepoeng</v>
      </c>
      <c r="CN326" s="106" t="str">
        <f t="shared" si="312"/>
        <v>-</v>
      </c>
      <c r="CO326" s="44"/>
      <c r="CP326" s="45"/>
    </row>
    <row r="327" spans="1:94" s="51" customFormat="1" ht="28.5" x14ac:dyDescent="0.2">
      <c r="A327" s="49">
        <f>'Formell utdanning'!A327</f>
        <v>0</v>
      </c>
      <c r="B327" s="50">
        <f>'Formell utdanning'!B327</f>
        <v>0</v>
      </c>
      <c r="C327" s="94" t="str">
        <f t="shared" si="313"/>
        <v>-</v>
      </c>
      <c r="D327" s="95" t="str">
        <f t="shared" si="314"/>
        <v>-</v>
      </c>
      <c r="E327" s="133"/>
      <c r="F327" s="55" t="str">
        <f>CONCATENATE("Studiepoeng relevant for: ",'Undervisning i fag med krav'!E327)</f>
        <v xml:space="preserve">Studiepoeng relevant for: </v>
      </c>
      <c r="G327" s="82" t="str">
        <f>IF('Undervisning i fag med krav'!E327=0,"-",F327)</f>
        <v>-</v>
      </c>
      <c r="H327" s="136"/>
      <c r="I327" s="84" t="b">
        <f>OR(H327='Krav etter opplæringslova'!$B$27,H327='Krav etter opplæringslova'!$B$30,H327='Krav etter opplæringslova'!$B$31,H327='Krav etter opplæringslova'!$B$34)</f>
        <v>0</v>
      </c>
      <c r="J327" s="84" t="str">
        <f t="shared" si="315"/>
        <v>-</v>
      </c>
      <c r="K327" s="84">
        <f t="shared" si="316"/>
        <v>30</v>
      </c>
      <c r="L327" s="78">
        <f t="shared" si="317"/>
        <v>30</v>
      </c>
      <c r="M327" s="78" t="str">
        <f t="shared" si="270"/>
        <v>Ja, 30 studiepoeng</v>
      </c>
      <c r="N327" s="84" t="str">
        <f t="shared" si="318"/>
        <v>Ja, 30 studiepoeng</v>
      </c>
      <c r="O327" s="99" t="str">
        <f t="shared" si="319"/>
        <v>-</v>
      </c>
      <c r="P327" s="139"/>
      <c r="Q327" s="82" t="str">
        <f>CONCATENATE("Studiepoeng relevant for: ",'Undervisning i fag med krav'!P327)</f>
        <v xml:space="preserve">Studiepoeng relevant for: </v>
      </c>
      <c r="R327" s="82" t="str">
        <f>IF('Undervisning i fag med krav'!P327=0,"-",Q327)</f>
        <v>-</v>
      </c>
      <c r="S327" s="136"/>
      <c r="T327" s="84" t="b">
        <f>OR(S327='Krav etter opplæringslova'!$B$27,S327='Krav etter opplæringslova'!$B$30,S327='Krav etter opplæringslova'!$B$31,S327='Krav etter opplæringslova'!$B$34)</f>
        <v>0</v>
      </c>
      <c r="U327" s="84" t="str">
        <f t="shared" si="271"/>
        <v>-</v>
      </c>
      <c r="V327" s="84">
        <f t="shared" si="272"/>
        <v>30</v>
      </c>
      <c r="W327" s="78">
        <f t="shared" si="273"/>
        <v>30</v>
      </c>
      <c r="X327" s="78" t="str">
        <f t="shared" si="274"/>
        <v>Ja, 30 studiepoeng</v>
      </c>
      <c r="Y327" s="84" t="str">
        <f t="shared" si="275"/>
        <v>Ja, 30 studiepoeng</v>
      </c>
      <c r="Z327" s="99" t="str">
        <f t="shared" si="276"/>
        <v>-</v>
      </c>
      <c r="AA327" s="142"/>
      <c r="AB327" s="82" t="str">
        <f>CONCATENATE("Studiepoeng relevant for: ",'Undervisning i fag med krav'!AA327)</f>
        <v xml:space="preserve">Studiepoeng relevant for: </v>
      </c>
      <c r="AC327" s="82" t="str">
        <f>IF('Undervisning i fag med krav'!AA327=0,"-",AB327)</f>
        <v>-</v>
      </c>
      <c r="AD327" s="136"/>
      <c r="AE327" s="84" t="b">
        <f>OR(AD327='Krav etter opplæringslova'!$B$27,AD327='Krav etter opplæringslova'!$B$30,AD327='Krav etter opplæringslova'!$B$31,AD327='Krav etter opplæringslova'!$B$34)</f>
        <v>0</v>
      </c>
      <c r="AF327" s="84" t="str">
        <f t="shared" si="277"/>
        <v>-</v>
      </c>
      <c r="AG327" s="84">
        <f t="shared" si="278"/>
        <v>30</v>
      </c>
      <c r="AH327" s="78">
        <f t="shared" si="279"/>
        <v>30</v>
      </c>
      <c r="AI327" s="78" t="str">
        <f t="shared" si="280"/>
        <v>Ja, 30 studiepoeng</v>
      </c>
      <c r="AJ327" s="84" t="str">
        <f t="shared" si="281"/>
        <v>Ja, 30 studiepoeng</v>
      </c>
      <c r="AK327" s="99" t="str">
        <f t="shared" si="282"/>
        <v>-</v>
      </c>
      <c r="AL327" s="139"/>
      <c r="AM327" s="82" t="str">
        <f>CONCATENATE("Studiepoeng relevant for: ",'Undervisning i fag med krav'!AL327)</f>
        <v xml:space="preserve">Studiepoeng relevant for: </v>
      </c>
      <c r="AN327" s="82" t="str">
        <f>IF('Undervisning i fag med krav'!AL327=0,"-",AM327)</f>
        <v>-</v>
      </c>
      <c r="AO327" s="136"/>
      <c r="AP327" s="84" t="b">
        <f>OR(AO327='Krav etter opplæringslova'!$B$27,AO327='Krav etter opplæringslova'!$B$30,AO327='Krav etter opplæringslova'!$B$31,AO327='Krav etter opplæringslova'!$B$34)</f>
        <v>0</v>
      </c>
      <c r="AQ327" s="84" t="str">
        <f t="shared" si="283"/>
        <v>-</v>
      </c>
      <c r="AR327" s="84">
        <f t="shared" si="284"/>
        <v>30</v>
      </c>
      <c r="AS327" s="78">
        <f t="shared" si="285"/>
        <v>30</v>
      </c>
      <c r="AT327" s="78" t="str">
        <f t="shared" si="286"/>
        <v>Ja, 30 studiepoeng</v>
      </c>
      <c r="AU327" s="84" t="str">
        <f t="shared" si="287"/>
        <v>Ja, 30 studiepoeng</v>
      </c>
      <c r="AV327" s="99" t="str">
        <f t="shared" si="288"/>
        <v>-</v>
      </c>
      <c r="AW327" s="142"/>
      <c r="AX327" s="82" t="str">
        <f>CONCATENATE("Studiepoeng relevant for: ",'Undervisning i fag med krav'!AW327)</f>
        <v xml:space="preserve">Studiepoeng relevant for: </v>
      </c>
      <c r="AY327" s="82" t="str">
        <f>IF('Undervisning i fag med krav'!AW327=0,"-",AX327)</f>
        <v>-</v>
      </c>
      <c r="AZ327" s="136"/>
      <c r="BA327" s="84" t="b">
        <f>OR(AZ327='Krav etter opplæringslova'!$B$27,AZ327='Krav etter opplæringslova'!$B$30,AZ327='Krav etter opplæringslova'!$B$31,AZ327='Krav etter opplæringslova'!$B$34)</f>
        <v>0</v>
      </c>
      <c r="BB327" s="84" t="str">
        <f t="shared" si="289"/>
        <v>-</v>
      </c>
      <c r="BC327" s="84">
        <f t="shared" si="290"/>
        <v>30</v>
      </c>
      <c r="BD327" s="78">
        <f t="shared" si="291"/>
        <v>30</v>
      </c>
      <c r="BE327" s="78" t="str">
        <f t="shared" si="292"/>
        <v>Ja, 30 studiepoeng</v>
      </c>
      <c r="BF327" s="84" t="str">
        <f t="shared" si="293"/>
        <v>Ja, 30 studiepoeng</v>
      </c>
      <c r="BG327" s="99" t="str">
        <f t="shared" si="294"/>
        <v>-</v>
      </c>
      <c r="BH327" s="139"/>
      <c r="BI327" s="82" t="str">
        <f>CONCATENATE("Studiepoeng relevant for: ",'Undervisning i fag med krav'!BH327)</f>
        <v xml:space="preserve">Studiepoeng relevant for: </v>
      </c>
      <c r="BJ327" s="82" t="str">
        <f>IF('Undervisning i fag med krav'!BH327=0,"-",BI327)</f>
        <v>-</v>
      </c>
      <c r="BK327" s="136"/>
      <c r="BL327" s="84" t="b">
        <f>OR(BK327='Krav etter opplæringslova'!$B$27,BK327='Krav etter opplæringslova'!$B$30,BK327='Krav etter opplæringslova'!$B$31,BK327='Krav etter opplæringslova'!$B$34)</f>
        <v>0</v>
      </c>
      <c r="BM327" s="84" t="str">
        <f t="shared" si="295"/>
        <v>-</v>
      </c>
      <c r="BN327" s="84">
        <f t="shared" si="296"/>
        <v>30</v>
      </c>
      <c r="BO327" s="78">
        <f t="shared" si="297"/>
        <v>30</v>
      </c>
      <c r="BP327" s="78" t="str">
        <f t="shared" si="298"/>
        <v>Ja, 30 studiepoeng</v>
      </c>
      <c r="BQ327" s="84" t="str">
        <f t="shared" si="299"/>
        <v>Ja, 30 studiepoeng</v>
      </c>
      <c r="BR327" s="101" t="str">
        <f t="shared" si="300"/>
        <v>-</v>
      </c>
      <c r="BS327" s="142"/>
      <c r="BT327" s="82" t="str">
        <f>CONCATENATE("Studiepoeng relevant for: ",'Undervisning i fag med krav'!BS327)</f>
        <v xml:space="preserve">Studiepoeng relevant for: </v>
      </c>
      <c r="BU327" s="82" t="str">
        <f>IF('Undervisning i fag med krav'!BS327=0,"-",BT327)</f>
        <v>-</v>
      </c>
      <c r="BV327" s="136"/>
      <c r="BW327" s="84" t="b">
        <f>OR(BV327='Krav etter opplæringslova'!$B$27,BV327='Krav etter opplæringslova'!$B$30,BV327='Krav etter opplæringslova'!$B$31,BV327='Krav etter opplæringslova'!$B$34)</f>
        <v>0</v>
      </c>
      <c r="BX327" s="84" t="str">
        <f t="shared" si="301"/>
        <v>-</v>
      </c>
      <c r="BY327" s="84">
        <f t="shared" si="302"/>
        <v>30</v>
      </c>
      <c r="BZ327" s="78">
        <f t="shared" si="303"/>
        <v>30</v>
      </c>
      <c r="CA327" s="78" t="str">
        <f t="shared" si="304"/>
        <v>Ja, 30 studiepoeng</v>
      </c>
      <c r="CB327" s="84" t="str">
        <f t="shared" si="305"/>
        <v>Ja, 30 studiepoeng</v>
      </c>
      <c r="CC327" s="101" t="str">
        <f t="shared" si="306"/>
        <v>-</v>
      </c>
      <c r="CD327" s="142"/>
      <c r="CE327" s="82" t="str">
        <f>CONCATENATE("Studiepoeng relevant for: ",'Undervisning i fag med krav'!CD327)</f>
        <v xml:space="preserve">Studiepoeng relevant for: </v>
      </c>
      <c r="CF327" s="82" t="str">
        <f>IF('Undervisning i fag med krav'!CD327=0,"-",CE327)</f>
        <v>-</v>
      </c>
      <c r="CG327" s="136"/>
      <c r="CH327" s="84" t="b">
        <f>OR(CG327='Krav etter opplæringslova'!$B$27,CG327='Krav etter opplæringslova'!$B$30,CG327='Krav etter opplæringslova'!$B$31,CG327='Krav etter opplæringslova'!$B$34)</f>
        <v>0</v>
      </c>
      <c r="CI327" s="84" t="str">
        <f t="shared" si="307"/>
        <v>-</v>
      </c>
      <c r="CJ327" s="84">
        <f t="shared" si="308"/>
        <v>30</v>
      </c>
      <c r="CK327" s="78">
        <f t="shared" si="309"/>
        <v>30</v>
      </c>
      <c r="CL327" s="78" t="str">
        <f t="shared" si="310"/>
        <v>Ja, 30 studiepoeng</v>
      </c>
      <c r="CM327" s="84" t="str">
        <f t="shared" si="311"/>
        <v>Ja, 30 studiepoeng</v>
      </c>
      <c r="CN327" s="106" t="str">
        <f t="shared" si="312"/>
        <v>-</v>
      </c>
      <c r="CO327" s="44"/>
      <c r="CP327" s="45"/>
    </row>
    <row r="328" spans="1:94" s="51" customFormat="1" ht="28.5" x14ac:dyDescent="0.2">
      <c r="A328" s="49">
        <f>'Formell utdanning'!A328</f>
        <v>0</v>
      </c>
      <c r="B328" s="50">
        <f>'Formell utdanning'!B328</f>
        <v>0</v>
      </c>
      <c r="C328" s="94" t="str">
        <f t="shared" si="313"/>
        <v>-</v>
      </c>
      <c r="D328" s="95" t="str">
        <f t="shared" si="314"/>
        <v>-</v>
      </c>
      <c r="E328" s="133"/>
      <c r="F328" s="55" t="str">
        <f>CONCATENATE("Studiepoeng relevant for: ",'Undervisning i fag med krav'!E328)</f>
        <v xml:space="preserve">Studiepoeng relevant for: </v>
      </c>
      <c r="G328" s="82" t="str">
        <f>IF('Undervisning i fag med krav'!E328=0,"-",F328)</f>
        <v>-</v>
      </c>
      <c r="H328" s="136"/>
      <c r="I328" s="84" t="b">
        <f>OR(H328='Krav etter opplæringslova'!$B$27,H328='Krav etter opplæringslova'!$B$30,H328='Krav etter opplæringslova'!$B$31,H328='Krav etter opplæringslova'!$B$34)</f>
        <v>0</v>
      </c>
      <c r="J328" s="84" t="str">
        <f t="shared" si="315"/>
        <v>-</v>
      </c>
      <c r="K328" s="84">
        <f t="shared" si="316"/>
        <v>30</v>
      </c>
      <c r="L328" s="78">
        <f t="shared" si="317"/>
        <v>30</v>
      </c>
      <c r="M328" s="78" t="str">
        <f t="shared" si="270"/>
        <v>Ja, 30 studiepoeng</v>
      </c>
      <c r="N328" s="84" t="str">
        <f t="shared" si="318"/>
        <v>Ja, 30 studiepoeng</v>
      </c>
      <c r="O328" s="99" t="str">
        <f t="shared" si="319"/>
        <v>-</v>
      </c>
      <c r="P328" s="139"/>
      <c r="Q328" s="82" t="str">
        <f>CONCATENATE("Studiepoeng relevant for: ",'Undervisning i fag med krav'!P328)</f>
        <v xml:space="preserve">Studiepoeng relevant for: </v>
      </c>
      <c r="R328" s="82" t="str">
        <f>IF('Undervisning i fag med krav'!P328=0,"-",Q328)</f>
        <v>-</v>
      </c>
      <c r="S328" s="136"/>
      <c r="T328" s="84" t="b">
        <f>OR(S328='Krav etter opplæringslova'!$B$27,S328='Krav etter opplæringslova'!$B$30,S328='Krav etter opplæringslova'!$B$31,S328='Krav etter opplæringslova'!$B$34)</f>
        <v>0</v>
      </c>
      <c r="U328" s="84" t="str">
        <f t="shared" si="271"/>
        <v>-</v>
      </c>
      <c r="V328" s="84">
        <f t="shared" si="272"/>
        <v>30</v>
      </c>
      <c r="W328" s="78">
        <f t="shared" si="273"/>
        <v>30</v>
      </c>
      <c r="X328" s="78" t="str">
        <f t="shared" si="274"/>
        <v>Ja, 30 studiepoeng</v>
      </c>
      <c r="Y328" s="84" t="str">
        <f t="shared" si="275"/>
        <v>Ja, 30 studiepoeng</v>
      </c>
      <c r="Z328" s="99" t="str">
        <f t="shared" si="276"/>
        <v>-</v>
      </c>
      <c r="AA328" s="142"/>
      <c r="AB328" s="82" t="str">
        <f>CONCATENATE("Studiepoeng relevant for: ",'Undervisning i fag med krav'!AA328)</f>
        <v xml:space="preserve">Studiepoeng relevant for: </v>
      </c>
      <c r="AC328" s="82" t="str">
        <f>IF('Undervisning i fag med krav'!AA328=0,"-",AB328)</f>
        <v>-</v>
      </c>
      <c r="AD328" s="136"/>
      <c r="AE328" s="84" t="b">
        <f>OR(AD328='Krav etter opplæringslova'!$B$27,AD328='Krav etter opplæringslova'!$B$30,AD328='Krav etter opplæringslova'!$B$31,AD328='Krav etter opplæringslova'!$B$34)</f>
        <v>0</v>
      </c>
      <c r="AF328" s="84" t="str">
        <f t="shared" si="277"/>
        <v>-</v>
      </c>
      <c r="AG328" s="84">
        <f t="shared" si="278"/>
        <v>30</v>
      </c>
      <c r="AH328" s="78">
        <f t="shared" si="279"/>
        <v>30</v>
      </c>
      <c r="AI328" s="78" t="str">
        <f t="shared" si="280"/>
        <v>Ja, 30 studiepoeng</v>
      </c>
      <c r="AJ328" s="84" t="str">
        <f t="shared" si="281"/>
        <v>Ja, 30 studiepoeng</v>
      </c>
      <c r="AK328" s="99" t="str">
        <f t="shared" si="282"/>
        <v>-</v>
      </c>
      <c r="AL328" s="139"/>
      <c r="AM328" s="82" t="str">
        <f>CONCATENATE("Studiepoeng relevant for: ",'Undervisning i fag med krav'!AL328)</f>
        <v xml:space="preserve">Studiepoeng relevant for: </v>
      </c>
      <c r="AN328" s="82" t="str">
        <f>IF('Undervisning i fag med krav'!AL328=0,"-",AM328)</f>
        <v>-</v>
      </c>
      <c r="AO328" s="136"/>
      <c r="AP328" s="84" t="b">
        <f>OR(AO328='Krav etter opplæringslova'!$B$27,AO328='Krav etter opplæringslova'!$B$30,AO328='Krav etter opplæringslova'!$B$31,AO328='Krav etter opplæringslova'!$B$34)</f>
        <v>0</v>
      </c>
      <c r="AQ328" s="84" t="str">
        <f t="shared" si="283"/>
        <v>-</v>
      </c>
      <c r="AR328" s="84">
        <f t="shared" si="284"/>
        <v>30</v>
      </c>
      <c r="AS328" s="78">
        <f t="shared" si="285"/>
        <v>30</v>
      </c>
      <c r="AT328" s="78" t="str">
        <f t="shared" si="286"/>
        <v>Ja, 30 studiepoeng</v>
      </c>
      <c r="AU328" s="84" t="str">
        <f t="shared" si="287"/>
        <v>Ja, 30 studiepoeng</v>
      </c>
      <c r="AV328" s="99" t="str">
        <f t="shared" si="288"/>
        <v>-</v>
      </c>
      <c r="AW328" s="142"/>
      <c r="AX328" s="82" t="str">
        <f>CONCATENATE("Studiepoeng relevant for: ",'Undervisning i fag med krav'!AW328)</f>
        <v xml:space="preserve">Studiepoeng relevant for: </v>
      </c>
      <c r="AY328" s="82" t="str">
        <f>IF('Undervisning i fag med krav'!AW328=0,"-",AX328)</f>
        <v>-</v>
      </c>
      <c r="AZ328" s="136"/>
      <c r="BA328" s="84" t="b">
        <f>OR(AZ328='Krav etter opplæringslova'!$B$27,AZ328='Krav etter opplæringslova'!$B$30,AZ328='Krav etter opplæringslova'!$B$31,AZ328='Krav etter opplæringslova'!$B$34)</f>
        <v>0</v>
      </c>
      <c r="BB328" s="84" t="str">
        <f t="shared" si="289"/>
        <v>-</v>
      </c>
      <c r="BC328" s="84">
        <f t="shared" si="290"/>
        <v>30</v>
      </c>
      <c r="BD328" s="78">
        <f t="shared" si="291"/>
        <v>30</v>
      </c>
      <c r="BE328" s="78" t="str">
        <f t="shared" si="292"/>
        <v>Ja, 30 studiepoeng</v>
      </c>
      <c r="BF328" s="84" t="str">
        <f t="shared" si="293"/>
        <v>Ja, 30 studiepoeng</v>
      </c>
      <c r="BG328" s="99" t="str">
        <f t="shared" si="294"/>
        <v>-</v>
      </c>
      <c r="BH328" s="139"/>
      <c r="BI328" s="82" t="str">
        <f>CONCATENATE("Studiepoeng relevant for: ",'Undervisning i fag med krav'!BH328)</f>
        <v xml:space="preserve">Studiepoeng relevant for: </v>
      </c>
      <c r="BJ328" s="82" t="str">
        <f>IF('Undervisning i fag med krav'!BH328=0,"-",BI328)</f>
        <v>-</v>
      </c>
      <c r="BK328" s="136"/>
      <c r="BL328" s="84" t="b">
        <f>OR(BK328='Krav etter opplæringslova'!$B$27,BK328='Krav etter opplæringslova'!$B$30,BK328='Krav etter opplæringslova'!$B$31,BK328='Krav etter opplæringslova'!$B$34)</f>
        <v>0</v>
      </c>
      <c r="BM328" s="84" t="str">
        <f t="shared" si="295"/>
        <v>-</v>
      </c>
      <c r="BN328" s="84">
        <f t="shared" si="296"/>
        <v>30</v>
      </c>
      <c r="BO328" s="78">
        <f t="shared" si="297"/>
        <v>30</v>
      </c>
      <c r="BP328" s="78" t="str">
        <f t="shared" si="298"/>
        <v>Ja, 30 studiepoeng</v>
      </c>
      <c r="BQ328" s="84" t="str">
        <f t="shared" si="299"/>
        <v>Ja, 30 studiepoeng</v>
      </c>
      <c r="BR328" s="101" t="str">
        <f t="shared" si="300"/>
        <v>-</v>
      </c>
      <c r="BS328" s="142"/>
      <c r="BT328" s="82" t="str">
        <f>CONCATENATE("Studiepoeng relevant for: ",'Undervisning i fag med krav'!BS328)</f>
        <v xml:space="preserve">Studiepoeng relevant for: </v>
      </c>
      <c r="BU328" s="82" t="str">
        <f>IF('Undervisning i fag med krav'!BS328=0,"-",BT328)</f>
        <v>-</v>
      </c>
      <c r="BV328" s="136"/>
      <c r="BW328" s="84" t="b">
        <f>OR(BV328='Krav etter opplæringslova'!$B$27,BV328='Krav etter opplæringslova'!$B$30,BV328='Krav etter opplæringslova'!$B$31,BV328='Krav etter opplæringslova'!$B$34)</f>
        <v>0</v>
      </c>
      <c r="BX328" s="84" t="str">
        <f t="shared" si="301"/>
        <v>-</v>
      </c>
      <c r="BY328" s="84">
        <f t="shared" si="302"/>
        <v>30</v>
      </c>
      <c r="BZ328" s="78">
        <f t="shared" si="303"/>
        <v>30</v>
      </c>
      <c r="CA328" s="78" t="str">
        <f t="shared" si="304"/>
        <v>Ja, 30 studiepoeng</v>
      </c>
      <c r="CB328" s="84" t="str">
        <f t="shared" si="305"/>
        <v>Ja, 30 studiepoeng</v>
      </c>
      <c r="CC328" s="101" t="str">
        <f t="shared" si="306"/>
        <v>-</v>
      </c>
      <c r="CD328" s="142"/>
      <c r="CE328" s="82" t="str">
        <f>CONCATENATE("Studiepoeng relevant for: ",'Undervisning i fag med krav'!CD328)</f>
        <v xml:space="preserve">Studiepoeng relevant for: </v>
      </c>
      <c r="CF328" s="82" t="str">
        <f>IF('Undervisning i fag med krav'!CD328=0,"-",CE328)</f>
        <v>-</v>
      </c>
      <c r="CG328" s="136"/>
      <c r="CH328" s="84" t="b">
        <f>OR(CG328='Krav etter opplæringslova'!$B$27,CG328='Krav etter opplæringslova'!$B$30,CG328='Krav etter opplæringslova'!$B$31,CG328='Krav etter opplæringslova'!$B$34)</f>
        <v>0</v>
      </c>
      <c r="CI328" s="84" t="str">
        <f t="shared" si="307"/>
        <v>-</v>
      </c>
      <c r="CJ328" s="84">
        <f t="shared" si="308"/>
        <v>30</v>
      </c>
      <c r="CK328" s="78">
        <f t="shared" si="309"/>
        <v>30</v>
      </c>
      <c r="CL328" s="78" t="str">
        <f t="shared" si="310"/>
        <v>Ja, 30 studiepoeng</v>
      </c>
      <c r="CM328" s="84" t="str">
        <f t="shared" si="311"/>
        <v>Ja, 30 studiepoeng</v>
      </c>
      <c r="CN328" s="106" t="str">
        <f t="shared" si="312"/>
        <v>-</v>
      </c>
      <c r="CO328" s="44"/>
      <c r="CP328" s="45"/>
    </row>
    <row r="329" spans="1:94" s="51" customFormat="1" ht="28.5" x14ac:dyDescent="0.2">
      <c r="A329" s="49">
        <f>'Formell utdanning'!A329</f>
        <v>0</v>
      </c>
      <c r="B329" s="50">
        <f>'Formell utdanning'!B329</f>
        <v>0</v>
      </c>
      <c r="C329" s="94" t="str">
        <f t="shared" si="313"/>
        <v>-</v>
      </c>
      <c r="D329" s="95" t="str">
        <f t="shared" si="314"/>
        <v>-</v>
      </c>
      <c r="E329" s="133"/>
      <c r="F329" s="55" t="str">
        <f>CONCATENATE("Studiepoeng relevant for: ",'Undervisning i fag med krav'!E329)</f>
        <v xml:space="preserve">Studiepoeng relevant for: </v>
      </c>
      <c r="G329" s="82" t="str">
        <f>IF('Undervisning i fag med krav'!E329=0,"-",F329)</f>
        <v>-</v>
      </c>
      <c r="H329" s="136"/>
      <c r="I329" s="84" t="b">
        <f>OR(H329='Krav etter opplæringslova'!$B$27,H329='Krav etter opplæringslova'!$B$30,H329='Krav etter opplæringslova'!$B$31,H329='Krav etter opplæringslova'!$B$34)</f>
        <v>0</v>
      </c>
      <c r="J329" s="84" t="str">
        <f t="shared" si="315"/>
        <v>-</v>
      </c>
      <c r="K329" s="84">
        <f t="shared" si="316"/>
        <v>30</v>
      </c>
      <c r="L329" s="78">
        <f t="shared" si="317"/>
        <v>30</v>
      </c>
      <c r="M329" s="78" t="str">
        <f t="shared" si="270"/>
        <v>Ja, 30 studiepoeng</v>
      </c>
      <c r="N329" s="84" t="str">
        <f t="shared" si="318"/>
        <v>Ja, 30 studiepoeng</v>
      </c>
      <c r="O329" s="99" t="str">
        <f t="shared" si="319"/>
        <v>-</v>
      </c>
      <c r="P329" s="139"/>
      <c r="Q329" s="82" t="str">
        <f>CONCATENATE("Studiepoeng relevant for: ",'Undervisning i fag med krav'!P329)</f>
        <v xml:space="preserve">Studiepoeng relevant for: </v>
      </c>
      <c r="R329" s="82" t="str">
        <f>IF('Undervisning i fag med krav'!P329=0,"-",Q329)</f>
        <v>-</v>
      </c>
      <c r="S329" s="136"/>
      <c r="T329" s="84" t="b">
        <f>OR(S329='Krav etter opplæringslova'!$B$27,S329='Krav etter opplæringslova'!$B$30,S329='Krav etter opplæringslova'!$B$31,S329='Krav etter opplæringslova'!$B$34)</f>
        <v>0</v>
      </c>
      <c r="U329" s="84" t="str">
        <f t="shared" si="271"/>
        <v>-</v>
      </c>
      <c r="V329" s="84">
        <f t="shared" si="272"/>
        <v>30</v>
      </c>
      <c r="W329" s="78">
        <f t="shared" si="273"/>
        <v>30</v>
      </c>
      <c r="X329" s="78" t="str">
        <f t="shared" si="274"/>
        <v>Ja, 30 studiepoeng</v>
      </c>
      <c r="Y329" s="84" t="str">
        <f t="shared" si="275"/>
        <v>Ja, 30 studiepoeng</v>
      </c>
      <c r="Z329" s="99" t="str">
        <f t="shared" si="276"/>
        <v>-</v>
      </c>
      <c r="AA329" s="142"/>
      <c r="AB329" s="82" t="str">
        <f>CONCATENATE("Studiepoeng relevant for: ",'Undervisning i fag med krav'!AA329)</f>
        <v xml:space="preserve">Studiepoeng relevant for: </v>
      </c>
      <c r="AC329" s="82" t="str">
        <f>IF('Undervisning i fag med krav'!AA329=0,"-",AB329)</f>
        <v>-</v>
      </c>
      <c r="AD329" s="136"/>
      <c r="AE329" s="84" t="b">
        <f>OR(AD329='Krav etter opplæringslova'!$B$27,AD329='Krav etter opplæringslova'!$B$30,AD329='Krav etter opplæringslova'!$B$31,AD329='Krav etter opplæringslova'!$B$34)</f>
        <v>0</v>
      </c>
      <c r="AF329" s="84" t="str">
        <f t="shared" si="277"/>
        <v>-</v>
      </c>
      <c r="AG329" s="84">
        <f t="shared" si="278"/>
        <v>30</v>
      </c>
      <c r="AH329" s="78">
        <f t="shared" si="279"/>
        <v>30</v>
      </c>
      <c r="AI329" s="78" t="str">
        <f t="shared" si="280"/>
        <v>Ja, 30 studiepoeng</v>
      </c>
      <c r="AJ329" s="84" t="str">
        <f t="shared" si="281"/>
        <v>Ja, 30 studiepoeng</v>
      </c>
      <c r="AK329" s="99" t="str">
        <f t="shared" si="282"/>
        <v>-</v>
      </c>
      <c r="AL329" s="139"/>
      <c r="AM329" s="82" t="str">
        <f>CONCATENATE("Studiepoeng relevant for: ",'Undervisning i fag med krav'!AL329)</f>
        <v xml:space="preserve">Studiepoeng relevant for: </v>
      </c>
      <c r="AN329" s="82" t="str">
        <f>IF('Undervisning i fag med krav'!AL329=0,"-",AM329)</f>
        <v>-</v>
      </c>
      <c r="AO329" s="136"/>
      <c r="AP329" s="84" t="b">
        <f>OR(AO329='Krav etter opplæringslova'!$B$27,AO329='Krav etter opplæringslova'!$B$30,AO329='Krav etter opplæringslova'!$B$31,AO329='Krav etter opplæringslova'!$B$34)</f>
        <v>0</v>
      </c>
      <c r="AQ329" s="84" t="str">
        <f t="shared" si="283"/>
        <v>-</v>
      </c>
      <c r="AR329" s="84">
        <f t="shared" si="284"/>
        <v>30</v>
      </c>
      <c r="AS329" s="78">
        <f t="shared" si="285"/>
        <v>30</v>
      </c>
      <c r="AT329" s="78" t="str">
        <f t="shared" si="286"/>
        <v>Ja, 30 studiepoeng</v>
      </c>
      <c r="AU329" s="84" t="str">
        <f t="shared" si="287"/>
        <v>Ja, 30 studiepoeng</v>
      </c>
      <c r="AV329" s="99" t="str">
        <f t="shared" si="288"/>
        <v>-</v>
      </c>
      <c r="AW329" s="142"/>
      <c r="AX329" s="82" t="str">
        <f>CONCATENATE("Studiepoeng relevant for: ",'Undervisning i fag med krav'!AW329)</f>
        <v xml:space="preserve">Studiepoeng relevant for: </v>
      </c>
      <c r="AY329" s="82" t="str">
        <f>IF('Undervisning i fag med krav'!AW329=0,"-",AX329)</f>
        <v>-</v>
      </c>
      <c r="AZ329" s="136"/>
      <c r="BA329" s="84" t="b">
        <f>OR(AZ329='Krav etter opplæringslova'!$B$27,AZ329='Krav etter opplæringslova'!$B$30,AZ329='Krav etter opplæringslova'!$B$31,AZ329='Krav etter opplæringslova'!$B$34)</f>
        <v>0</v>
      </c>
      <c r="BB329" s="84" t="str">
        <f t="shared" si="289"/>
        <v>-</v>
      </c>
      <c r="BC329" s="84">
        <f t="shared" si="290"/>
        <v>30</v>
      </c>
      <c r="BD329" s="78">
        <f t="shared" si="291"/>
        <v>30</v>
      </c>
      <c r="BE329" s="78" t="str">
        <f t="shared" si="292"/>
        <v>Ja, 30 studiepoeng</v>
      </c>
      <c r="BF329" s="84" t="str">
        <f t="shared" si="293"/>
        <v>Ja, 30 studiepoeng</v>
      </c>
      <c r="BG329" s="99" t="str">
        <f t="shared" si="294"/>
        <v>-</v>
      </c>
      <c r="BH329" s="139"/>
      <c r="BI329" s="82" t="str">
        <f>CONCATENATE("Studiepoeng relevant for: ",'Undervisning i fag med krav'!BH329)</f>
        <v xml:space="preserve">Studiepoeng relevant for: </v>
      </c>
      <c r="BJ329" s="82" t="str">
        <f>IF('Undervisning i fag med krav'!BH329=0,"-",BI329)</f>
        <v>-</v>
      </c>
      <c r="BK329" s="136"/>
      <c r="BL329" s="84" t="b">
        <f>OR(BK329='Krav etter opplæringslova'!$B$27,BK329='Krav etter opplæringslova'!$B$30,BK329='Krav etter opplæringslova'!$B$31,BK329='Krav etter opplæringslova'!$B$34)</f>
        <v>0</v>
      </c>
      <c r="BM329" s="84" t="str">
        <f t="shared" si="295"/>
        <v>-</v>
      </c>
      <c r="BN329" s="84">
        <f t="shared" si="296"/>
        <v>30</v>
      </c>
      <c r="BO329" s="78">
        <f t="shared" si="297"/>
        <v>30</v>
      </c>
      <c r="BP329" s="78" t="str">
        <f t="shared" si="298"/>
        <v>Ja, 30 studiepoeng</v>
      </c>
      <c r="BQ329" s="84" t="str">
        <f t="shared" si="299"/>
        <v>Ja, 30 studiepoeng</v>
      </c>
      <c r="BR329" s="101" t="str">
        <f t="shared" si="300"/>
        <v>-</v>
      </c>
      <c r="BS329" s="142"/>
      <c r="BT329" s="82" t="str">
        <f>CONCATENATE("Studiepoeng relevant for: ",'Undervisning i fag med krav'!BS329)</f>
        <v xml:space="preserve">Studiepoeng relevant for: </v>
      </c>
      <c r="BU329" s="82" t="str">
        <f>IF('Undervisning i fag med krav'!BS329=0,"-",BT329)</f>
        <v>-</v>
      </c>
      <c r="BV329" s="136"/>
      <c r="BW329" s="84" t="b">
        <f>OR(BV329='Krav etter opplæringslova'!$B$27,BV329='Krav etter opplæringslova'!$B$30,BV329='Krav etter opplæringslova'!$B$31,BV329='Krav etter opplæringslova'!$B$34)</f>
        <v>0</v>
      </c>
      <c r="BX329" s="84" t="str">
        <f t="shared" si="301"/>
        <v>-</v>
      </c>
      <c r="BY329" s="84">
        <f t="shared" si="302"/>
        <v>30</v>
      </c>
      <c r="BZ329" s="78">
        <f t="shared" si="303"/>
        <v>30</v>
      </c>
      <c r="CA329" s="78" t="str">
        <f t="shared" si="304"/>
        <v>Ja, 30 studiepoeng</v>
      </c>
      <c r="CB329" s="84" t="str">
        <f t="shared" si="305"/>
        <v>Ja, 30 studiepoeng</v>
      </c>
      <c r="CC329" s="101" t="str">
        <f t="shared" si="306"/>
        <v>-</v>
      </c>
      <c r="CD329" s="142"/>
      <c r="CE329" s="82" t="str">
        <f>CONCATENATE("Studiepoeng relevant for: ",'Undervisning i fag med krav'!CD329)</f>
        <v xml:space="preserve">Studiepoeng relevant for: </v>
      </c>
      <c r="CF329" s="82" t="str">
        <f>IF('Undervisning i fag med krav'!CD329=0,"-",CE329)</f>
        <v>-</v>
      </c>
      <c r="CG329" s="136"/>
      <c r="CH329" s="84" t="b">
        <f>OR(CG329='Krav etter opplæringslova'!$B$27,CG329='Krav etter opplæringslova'!$B$30,CG329='Krav etter opplæringslova'!$B$31,CG329='Krav etter opplæringslova'!$B$34)</f>
        <v>0</v>
      </c>
      <c r="CI329" s="84" t="str">
        <f t="shared" si="307"/>
        <v>-</v>
      </c>
      <c r="CJ329" s="84">
        <f t="shared" si="308"/>
        <v>30</v>
      </c>
      <c r="CK329" s="78">
        <f t="shared" si="309"/>
        <v>30</v>
      </c>
      <c r="CL329" s="78" t="str">
        <f t="shared" si="310"/>
        <v>Ja, 30 studiepoeng</v>
      </c>
      <c r="CM329" s="84" t="str">
        <f t="shared" si="311"/>
        <v>Ja, 30 studiepoeng</v>
      </c>
      <c r="CN329" s="106" t="str">
        <f t="shared" si="312"/>
        <v>-</v>
      </c>
      <c r="CO329" s="44"/>
      <c r="CP329" s="45"/>
    </row>
    <row r="330" spans="1:94" s="51" customFormat="1" ht="28.5" x14ac:dyDescent="0.2">
      <c r="A330" s="49">
        <f>'Formell utdanning'!A330</f>
        <v>0</v>
      </c>
      <c r="B330" s="50">
        <f>'Formell utdanning'!B330</f>
        <v>0</v>
      </c>
      <c r="C330" s="94" t="str">
        <f t="shared" si="313"/>
        <v>-</v>
      </c>
      <c r="D330" s="95" t="str">
        <f t="shared" si="314"/>
        <v>-</v>
      </c>
      <c r="E330" s="133"/>
      <c r="F330" s="55" t="str">
        <f>CONCATENATE("Studiepoeng relevant for: ",'Undervisning i fag med krav'!E330)</f>
        <v xml:space="preserve">Studiepoeng relevant for: </v>
      </c>
      <c r="G330" s="82" t="str">
        <f>IF('Undervisning i fag med krav'!E330=0,"-",F330)</f>
        <v>-</v>
      </c>
      <c r="H330" s="136"/>
      <c r="I330" s="84" t="b">
        <f>OR(H330='Krav etter opplæringslova'!$B$27,H330='Krav etter opplæringslova'!$B$30,H330='Krav etter opplæringslova'!$B$31,H330='Krav etter opplæringslova'!$B$34)</f>
        <v>0</v>
      </c>
      <c r="J330" s="84" t="str">
        <f t="shared" si="315"/>
        <v>-</v>
      </c>
      <c r="K330" s="84">
        <f t="shared" si="316"/>
        <v>30</v>
      </c>
      <c r="L330" s="78">
        <f t="shared" si="317"/>
        <v>30</v>
      </c>
      <c r="M330" s="78" t="str">
        <f t="shared" si="270"/>
        <v>Ja, 30 studiepoeng</v>
      </c>
      <c r="N330" s="84" t="str">
        <f t="shared" si="318"/>
        <v>Ja, 30 studiepoeng</v>
      </c>
      <c r="O330" s="99" t="str">
        <f t="shared" si="319"/>
        <v>-</v>
      </c>
      <c r="P330" s="139"/>
      <c r="Q330" s="82" t="str">
        <f>CONCATENATE("Studiepoeng relevant for: ",'Undervisning i fag med krav'!P330)</f>
        <v xml:space="preserve">Studiepoeng relevant for: </v>
      </c>
      <c r="R330" s="82" t="str">
        <f>IF('Undervisning i fag med krav'!P330=0,"-",Q330)</f>
        <v>-</v>
      </c>
      <c r="S330" s="136"/>
      <c r="T330" s="84" t="b">
        <f>OR(S330='Krav etter opplæringslova'!$B$27,S330='Krav etter opplæringslova'!$B$30,S330='Krav etter opplæringslova'!$B$31,S330='Krav etter opplæringslova'!$B$34)</f>
        <v>0</v>
      </c>
      <c r="U330" s="84" t="str">
        <f t="shared" si="271"/>
        <v>-</v>
      </c>
      <c r="V330" s="84">
        <f t="shared" si="272"/>
        <v>30</v>
      </c>
      <c r="W330" s="78">
        <f t="shared" si="273"/>
        <v>30</v>
      </c>
      <c r="X330" s="78" t="str">
        <f t="shared" si="274"/>
        <v>Ja, 30 studiepoeng</v>
      </c>
      <c r="Y330" s="84" t="str">
        <f t="shared" si="275"/>
        <v>Ja, 30 studiepoeng</v>
      </c>
      <c r="Z330" s="99" t="str">
        <f t="shared" si="276"/>
        <v>-</v>
      </c>
      <c r="AA330" s="142"/>
      <c r="AB330" s="82" t="str">
        <f>CONCATENATE("Studiepoeng relevant for: ",'Undervisning i fag med krav'!AA330)</f>
        <v xml:space="preserve">Studiepoeng relevant for: </v>
      </c>
      <c r="AC330" s="82" t="str">
        <f>IF('Undervisning i fag med krav'!AA330=0,"-",AB330)</f>
        <v>-</v>
      </c>
      <c r="AD330" s="136"/>
      <c r="AE330" s="84" t="b">
        <f>OR(AD330='Krav etter opplæringslova'!$B$27,AD330='Krav etter opplæringslova'!$B$30,AD330='Krav etter opplæringslova'!$B$31,AD330='Krav etter opplæringslova'!$B$34)</f>
        <v>0</v>
      </c>
      <c r="AF330" s="84" t="str">
        <f t="shared" si="277"/>
        <v>-</v>
      </c>
      <c r="AG330" s="84">
        <f t="shared" si="278"/>
        <v>30</v>
      </c>
      <c r="AH330" s="78">
        <f t="shared" si="279"/>
        <v>30</v>
      </c>
      <c r="AI330" s="78" t="str">
        <f t="shared" si="280"/>
        <v>Ja, 30 studiepoeng</v>
      </c>
      <c r="AJ330" s="84" t="str">
        <f t="shared" si="281"/>
        <v>Ja, 30 studiepoeng</v>
      </c>
      <c r="AK330" s="99" t="str">
        <f t="shared" si="282"/>
        <v>-</v>
      </c>
      <c r="AL330" s="139"/>
      <c r="AM330" s="82" t="str">
        <f>CONCATENATE("Studiepoeng relevant for: ",'Undervisning i fag med krav'!AL330)</f>
        <v xml:space="preserve">Studiepoeng relevant for: </v>
      </c>
      <c r="AN330" s="82" t="str">
        <f>IF('Undervisning i fag med krav'!AL330=0,"-",AM330)</f>
        <v>-</v>
      </c>
      <c r="AO330" s="136"/>
      <c r="AP330" s="84" t="b">
        <f>OR(AO330='Krav etter opplæringslova'!$B$27,AO330='Krav etter opplæringslova'!$B$30,AO330='Krav etter opplæringslova'!$B$31,AO330='Krav etter opplæringslova'!$B$34)</f>
        <v>0</v>
      </c>
      <c r="AQ330" s="84" t="str">
        <f t="shared" si="283"/>
        <v>-</v>
      </c>
      <c r="AR330" s="84">
        <f t="shared" si="284"/>
        <v>30</v>
      </c>
      <c r="AS330" s="78">
        <f t="shared" si="285"/>
        <v>30</v>
      </c>
      <c r="AT330" s="78" t="str">
        <f t="shared" si="286"/>
        <v>Ja, 30 studiepoeng</v>
      </c>
      <c r="AU330" s="84" t="str">
        <f t="shared" si="287"/>
        <v>Ja, 30 studiepoeng</v>
      </c>
      <c r="AV330" s="99" t="str">
        <f t="shared" si="288"/>
        <v>-</v>
      </c>
      <c r="AW330" s="142"/>
      <c r="AX330" s="82" t="str">
        <f>CONCATENATE("Studiepoeng relevant for: ",'Undervisning i fag med krav'!AW330)</f>
        <v xml:space="preserve">Studiepoeng relevant for: </v>
      </c>
      <c r="AY330" s="82" t="str">
        <f>IF('Undervisning i fag med krav'!AW330=0,"-",AX330)</f>
        <v>-</v>
      </c>
      <c r="AZ330" s="136"/>
      <c r="BA330" s="84" t="b">
        <f>OR(AZ330='Krav etter opplæringslova'!$B$27,AZ330='Krav etter opplæringslova'!$B$30,AZ330='Krav etter opplæringslova'!$B$31,AZ330='Krav etter opplæringslova'!$B$34)</f>
        <v>0</v>
      </c>
      <c r="BB330" s="84" t="str">
        <f t="shared" si="289"/>
        <v>-</v>
      </c>
      <c r="BC330" s="84">
        <f t="shared" si="290"/>
        <v>30</v>
      </c>
      <c r="BD330" s="78">
        <f t="shared" si="291"/>
        <v>30</v>
      </c>
      <c r="BE330" s="78" t="str">
        <f t="shared" si="292"/>
        <v>Ja, 30 studiepoeng</v>
      </c>
      <c r="BF330" s="84" t="str">
        <f t="shared" si="293"/>
        <v>Ja, 30 studiepoeng</v>
      </c>
      <c r="BG330" s="99" t="str">
        <f t="shared" si="294"/>
        <v>-</v>
      </c>
      <c r="BH330" s="139"/>
      <c r="BI330" s="82" t="str">
        <f>CONCATENATE("Studiepoeng relevant for: ",'Undervisning i fag med krav'!BH330)</f>
        <v xml:space="preserve">Studiepoeng relevant for: </v>
      </c>
      <c r="BJ330" s="82" t="str">
        <f>IF('Undervisning i fag med krav'!BH330=0,"-",BI330)</f>
        <v>-</v>
      </c>
      <c r="BK330" s="136"/>
      <c r="BL330" s="84" t="b">
        <f>OR(BK330='Krav etter opplæringslova'!$B$27,BK330='Krav etter opplæringslova'!$B$30,BK330='Krav etter opplæringslova'!$B$31,BK330='Krav etter opplæringslova'!$B$34)</f>
        <v>0</v>
      </c>
      <c r="BM330" s="84" t="str">
        <f t="shared" si="295"/>
        <v>-</v>
      </c>
      <c r="BN330" s="84">
        <f t="shared" si="296"/>
        <v>30</v>
      </c>
      <c r="BO330" s="78">
        <f t="shared" si="297"/>
        <v>30</v>
      </c>
      <c r="BP330" s="78" t="str">
        <f t="shared" si="298"/>
        <v>Ja, 30 studiepoeng</v>
      </c>
      <c r="BQ330" s="84" t="str">
        <f t="shared" si="299"/>
        <v>Ja, 30 studiepoeng</v>
      </c>
      <c r="BR330" s="101" t="str">
        <f t="shared" si="300"/>
        <v>-</v>
      </c>
      <c r="BS330" s="142"/>
      <c r="BT330" s="82" t="str">
        <f>CONCATENATE("Studiepoeng relevant for: ",'Undervisning i fag med krav'!BS330)</f>
        <v xml:space="preserve">Studiepoeng relevant for: </v>
      </c>
      <c r="BU330" s="82" t="str">
        <f>IF('Undervisning i fag med krav'!BS330=0,"-",BT330)</f>
        <v>-</v>
      </c>
      <c r="BV330" s="136"/>
      <c r="BW330" s="84" t="b">
        <f>OR(BV330='Krav etter opplæringslova'!$B$27,BV330='Krav etter opplæringslova'!$B$30,BV330='Krav etter opplæringslova'!$B$31,BV330='Krav etter opplæringslova'!$B$34)</f>
        <v>0</v>
      </c>
      <c r="BX330" s="84" t="str">
        <f t="shared" si="301"/>
        <v>-</v>
      </c>
      <c r="BY330" s="84">
        <f t="shared" si="302"/>
        <v>30</v>
      </c>
      <c r="BZ330" s="78">
        <f t="shared" si="303"/>
        <v>30</v>
      </c>
      <c r="CA330" s="78" t="str">
        <f t="shared" si="304"/>
        <v>Ja, 30 studiepoeng</v>
      </c>
      <c r="CB330" s="84" t="str">
        <f t="shared" si="305"/>
        <v>Ja, 30 studiepoeng</v>
      </c>
      <c r="CC330" s="101" t="str">
        <f t="shared" si="306"/>
        <v>-</v>
      </c>
      <c r="CD330" s="142"/>
      <c r="CE330" s="82" t="str">
        <f>CONCATENATE("Studiepoeng relevant for: ",'Undervisning i fag med krav'!CD330)</f>
        <v xml:space="preserve">Studiepoeng relevant for: </v>
      </c>
      <c r="CF330" s="82" t="str">
        <f>IF('Undervisning i fag med krav'!CD330=0,"-",CE330)</f>
        <v>-</v>
      </c>
      <c r="CG330" s="136"/>
      <c r="CH330" s="84" t="b">
        <f>OR(CG330='Krav etter opplæringslova'!$B$27,CG330='Krav etter opplæringslova'!$B$30,CG330='Krav etter opplæringslova'!$B$31,CG330='Krav etter opplæringslova'!$B$34)</f>
        <v>0</v>
      </c>
      <c r="CI330" s="84" t="str">
        <f t="shared" si="307"/>
        <v>-</v>
      </c>
      <c r="CJ330" s="84">
        <f t="shared" si="308"/>
        <v>30</v>
      </c>
      <c r="CK330" s="78">
        <f t="shared" si="309"/>
        <v>30</v>
      </c>
      <c r="CL330" s="78" t="str">
        <f t="shared" si="310"/>
        <v>Ja, 30 studiepoeng</v>
      </c>
      <c r="CM330" s="84" t="str">
        <f t="shared" si="311"/>
        <v>Ja, 30 studiepoeng</v>
      </c>
      <c r="CN330" s="106" t="str">
        <f t="shared" si="312"/>
        <v>-</v>
      </c>
      <c r="CO330" s="44"/>
      <c r="CP330" s="45"/>
    </row>
    <row r="331" spans="1:94" s="51" customFormat="1" ht="28.5" x14ac:dyDescent="0.2">
      <c r="A331" s="49">
        <f>'Formell utdanning'!A331</f>
        <v>0</v>
      </c>
      <c r="B331" s="50">
        <f>'Formell utdanning'!B331</f>
        <v>0</v>
      </c>
      <c r="C331" s="94" t="str">
        <f t="shared" si="313"/>
        <v>-</v>
      </c>
      <c r="D331" s="95" t="str">
        <f t="shared" si="314"/>
        <v>-</v>
      </c>
      <c r="E331" s="133"/>
      <c r="F331" s="55" t="str">
        <f>CONCATENATE("Studiepoeng relevant for: ",'Undervisning i fag med krav'!E331)</f>
        <v xml:space="preserve">Studiepoeng relevant for: </v>
      </c>
      <c r="G331" s="82" t="str">
        <f>IF('Undervisning i fag med krav'!E331=0,"-",F331)</f>
        <v>-</v>
      </c>
      <c r="H331" s="136"/>
      <c r="I331" s="84" t="b">
        <f>OR(H331='Krav etter opplæringslova'!$B$27,H331='Krav etter opplæringslova'!$B$30,H331='Krav etter opplæringslova'!$B$31,H331='Krav etter opplæringslova'!$B$34)</f>
        <v>0</v>
      </c>
      <c r="J331" s="84" t="str">
        <f t="shared" si="315"/>
        <v>-</v>
      </c>
      <c r="K331" s="84">
        <f t="shared" si="316"/>
        <v>30</v>
      </c>
      <c r="L331" s="78">
        <f t="shared" si="317"/>
        <v>30</v>
      </c>
      <c r="M331" s="78" t="str">
        <f t="shared" si="270"/>
        <v>Ja, 30 studiepoeng</v>
      </c>
      <c r="N331" s="84" t="str">
        <f t="shared" si="318"/>
        <v>Ja, 30 studiepoeng</v>
      </c>
      <c r="O331" s="99" t="str">
        <f t="shared" si="319"/>
        <v>-</v>
      </c>
      <c r="P331" s="139"/>
      <c r="Q331" s="82" t="str">
        <f>CONCATENATE("Studiepoeng relevant for: ",'Undervisning i fag med krav'!P331)</f>
        <v xml:space="preserve">Studiepoeng relevant for: </v>
      </c>
      <c r="R331" s="82" t="str">
        <f>IF('Undervisning i fag med krav'!P331=0,"-",Q331)</f>
        <v>-</v>
      </c>
      <c r="S331" s="136"/>
      <c r="T331" s="84" t="b">
        <f>OR(S331='Krav etter opplæringslova'!$B$27,S331='Krav etter opplæringslova'!$B$30,S331='Krav etter opplæringslova'!$B$31,S331='Krav etter opplæringslova'!$B$34)</f>
        <v>0</v>
      </c>
      <c r="U331" s="84" t="str">
        <f t="shared" si="271"/>
        <v>-</v>
      </c>
      <c r="V331" s="84">
        <f t="shared" si="272"/>
        <v>30</v>
      </c>
      <c r="W331" s="78">
        <f t="shared" si="273"/>
        <v>30</v>
      </c>
      <c r="X331" s="78" t="str">
        <f t="shared" si="274"/>
        <v>Ja, 30 studiepoeng</v>
      </c>
      <c r="Y331" s="84" t="str">
        <f t="shared" si="275"/>
        <v>Ja, 30 studiepoeng</v>
      </c>
      <c r="Z331" s="99" t="str">
        <f t="shared" si="276"/>
        <v>-</v>
      </c>
      <c r="AA331" s="142"/>
      <c r="AB331" s="82" t="str">
        <f>CONCATENATE("Studiepoeng relevant for: ",'Undervisning i fag med krav'!AA331)</f>
        <v xml:space="preserve">Studiepoeng relevant for: </v>
      </c>
      <c r="AC331" s="82" t="str">
        <f>IF('Undervisning i fag med krav'!AA331=0,"-",AB331)</f>
        <v>-</v>
      </c>
      <c r="AD331" s="136"/>
      <c r="AE331" s="84" t="b">
        <f>OR(AD331='Krav etter opplæringslova'!$B$27,AD331='Krav etter opplæringslova'!$B$30,AD331='Krav etter opplæringslova'!$B$31,AD331='Krav etter opplæringslova'!$B$34)</f>
        <v>0</v>
      </c>
      <c r="AF331" s="84" t="str">
        <f t="shared" si="277"/>
        <v>-</v>
      </c>
      <c r="AG331" s="84">
        <f t="shared" si="278"/>
        <v>30</v>
      </c>
      <c r="AH331" s="78">
        <f t="shared" si="279"/>
        <v>30</v>
      </c>
      <c r="AI331" s="78" t="str">
        <f t="shared" si="280"/>
        <v>Ja, 30 studiepoeng</v>
      </c>
      <c r="AJ331" s="84" t="str">
        <f t="shared" si="281"/>
        <v>Ja, 30 studiepoeng</v>
      </c>
      <c r="AK331" s="99" t="str">
        <f t="shared" si="282"/>
        <v>-</v>
      </c>
      <c r="AL331" s="139"/>
      <c r="AM331" s="82" t="str">
        <f>CONCATENATE("Studiepoeng relevant for: ",'Undervisning i fag med krav'!AL331)</f>
        <v xml:space="preserve">Studiepoeng relevant for: </v>
      </c>
      <c r="AN331" s="82" t="str">
        <f>IF('Undervisning i fag med krav'!AL331=0,"-",AM331)</f>
        <v>-</v>
      </c>
      <c r="AO331" s="136"/>
      <c r="AP331" s="84" t="b">
        <f>OR(AO331='Krav etter opplæringslova'!$B$27,AO331='Krav etter opplæringslova'!$B$30,AO331='Krav etter opplæringslova'!$B$31,AO331='Krav etter opplæringslova'!$B$34)</f>
        <v>0</v>
      </c>
      <c r="AQ331" s="84" t="str">
        <f t="shared" si="283"/>
        <v>-</v>
      </c>
      <c r="AR331" s="84">
        <f t="shared" si="284"/>
        <v>30</v>
      </c>
      <c r="AS331" s="78">
        <f t="shared" si="285"/>
        <v>30</v>
      </c>
      <c r="AT331" s="78" t="str">
        <f t="shared" si="286"/>
        <v>Ja, 30 studiepoeng</v>
      </c>
      <c r="AU331" s="84" t="str">
        <f t="shared" si="287"/>
        <v>Ja, 30 studiepoeng</v>
      </c>
      <c r="AV331" s="99" t="str">
        <f t="shared" si="288"/>
        <v>-</v>
      </c>
      <c r="AW331" s="142"/>
      <c r="AX331" s="82" t="str">
        <f>CONCATENATE("Studiepoeng relevant for: ",'Undervisning i fag med krav'!AW331)</f>
        <v xml:space="preserve">Studiepoeng relevant for: </v>
      </c>
      <c r="AY331" s="82" t="str">
        <f>IF('Undervisning i fag med krav'!AW331=0,"-",AX331)</f>
        <v>-</v>
      </c>
      <c r="AZ331" s="136"/>
      <c r="BA331" s="84" t="b">
        <f>OR(AZ331='Krav etter opplæringslova'!$B$27,AZ331='Krav etter opplæringslova'!$B$30,AZ331='Krav etter opplæringslova'!$B$31,AZ331='Krav etter opplæringslova'!$B$34)</f>
        <v>0</v>
      </c>
      <c r="BB331" s="84" t="str">
        <f t="shared" si="289"/>
        <v>-</v>
      </c>
      <c r="BC331" s="84">
        <f t="shared" si="290"/>
        <v>30</v>
      </c>
      <c r="BD331" s="78">
        <f t="shared" si="291"/>
        <v>30</v>
      </c>
      <c r="BE331" s="78" t="str">
        <f t="shared" si="292"/>
        <v>Ja, 30 studiepoeng</v>
      </c>
      <c r="BF331" s="84" t="str">
        <f t="shared" si="293"/>
        <v>Ja, 30 studiepoeng</v>
      </c>
      <c r="BG331" s="99" t="str">
        <f t="shared" si="294"/>
        <v>-</v>
      </c>
      <c r="BH331" s="139"/>
      <c r="BI331" s="82" t="str">
        <f>CONCATENATE("Studiepoeng relevant for: ",'Undervisning i fag med krav'!BH331)</f>
        <v xml:space="preserve">Studiepoeng relevant for: </v>
      </c>
      <c r="BJ331" s="82" t="str">
        <f>IF('Undervisning i fag med krav'!BH331=0,"-",BI331)</f>
        <v>-</v>
      </c>
      <c r="BK331" s="136"/>
      <c r="BL331" s="84" t="b">
        <f>OR(BK331='Krav etter opplæringslova'!$B$27,BK331='Krav etter opplæringslova'!$B$30,BK331='Krav etter opplæringslova'!$B$31,BK331='Krav etter opplæringslova'!$B$34)</f>
        <v>0</v>
      </c>
      <c r="BM331" s="84" t="str">
        <f t="shared" si="295"/>
        <v>-</v>
      </c>
      <c r="BN331" s="84">
        <f t="shared" si="296"/>
        <v>30</v>
      </c>
      <c r="BO331" s="78">
        <f t="shared" si="297"/>
        <v>30</v>
      </c>
      <c r="BP331" s="78" t="str">
        <f t="shared" si="298"/>
        <v>Ja, 30 studiepoeng</v>
      </c>
      <c r="BQ331" s="84" t="str">
        <f t="shared" si="299"/>
        <v>Ja, 30 studiepoeng</v>
      </c>
      <c r="BR331" s="101" t="str">
        <f t="shared" si="300"/>
        <v>-</v>
      </c>
      <c r="BS331" s="142"/>
      <c r="BT331" s="82" t="str">
        <f>CONCATENATE("Studiepoeng relevant for: ",'Undervisning i fag med krav'!BS331)</f>
        <v xml:space="preserve">Studiepoeng relevant for: </v>
      </c>
      <c r="BU331" s="82" t="str">
        <f>IF('Undervisning i fag med krav'!BS331=0,"-",BT331)</f>
        <v>-</v>
      </c>
      <c r="BV331" s="136"/>
      <c r="BW331" s="84" t="b">
        <f>OR(BV331='Krav etter opplæringslova'!$B$27,BV331='Krav etter opplæringslova'!$B$30,BV331='Krav etter opplæringslova'!$B$31,BV331='Krav etter opplæringslova'!$B$34)</f>
        <v>0</v>
      </c>
      <c r="BX331" s="84" t="str">
        <f t="shared" si="301"/>
        <v>-</v>
      </c>
      <c r="BY331" s="84">
        <f t="shared" si="302"/>
        <v>30</v>
      </c>
      <c r="BZ331" s="78">
        <f t="shared" si="303"/>
        <v>30</v>
      </c>
      <c r="CA331" s="78" t="str">
        <f t="shared" si="304"/>
        <v>Ja, 30 studiepoeng</v>
      </c>
      <c r="CB331" s="84" t="str">
        <f t="shared" si="305"/>
        <v>Ja, 30 studiepoeng</v>
      </c>
      <c r="CC331" s="101" t="str">
        <f t="shared" si="306"/>
        <v>-</v>
      </c>
      <c r="CD331" s="142"/>
      <c r="CE331" s="82" t="str">
        <f>CONCATENATE("Studiepoeng relevant for: ",'Undervisning i fag med krav'!CD331)</f>
        <v xml:space="preserve">Studiepoeng relevant for: </v>
      </c>
      <c r="CF331" s="82" t="str">
        <f>IF('Undervisning i fag med krav'!CD331=0,"-",CE331)</f>
        <v>-</v>
      </c>
      <c r="CG331" s="136"/>
      <c r="CH331" s="84" t="b">
        <f>OR(CG331='Krav etter opplæringslova'!$B$27,CG331='Krav etter opplæringslova'!$B$30,CG331='Krav etter opplæringslova'!$B$31,CG331='Krav etter opplæringslova'!$B$34)</f>
        <v>0</v>
      </c>
      <c r="CI331" s="84" t="str">
        <f t="shared" si="307"/>
        <v>-</v>
      </c>
      <c r="CJ331" s="84">
        <f t="shared" si="308"/>
        <v>30</v>
      </c>
      <c r="CK331" s="78">
        <f t="shared" si="309"/>
        <v>30</v>
      </c>
      <c r="CL331" s="78" t="str">
        <f t="shared" si="310"/>
        <v>Ja, 30 studiepoeng</v>
      </c>
      <c r="CM331" s="84" t="str">
        <f t="shared" si="311"/>
        <v>Ja, 30 studiepoeng</v>
      </c>
      <c r="CN331" s="106" t="str">
        <f t="shared" si="312"/>
        <v>-</v>
      </c>
      <c r="CO331" s="44"/>
      <c r="CP331" s="45"/>
    </row>
    <row r="332" spans="1:94" s="51" customFormat="1" ht="28.5" x14ac:dyDescent="0.2">
      <c r="A332" s="49">
        <f>'Formell utdanning'!A332</f>
        <v>0</v>
      </c>
      <c r="B332" s="50">
        <f>'Formell utdanning'!B332</f>
        <v>0</v>
      </c>
      <c r="C332" s="94" t="str">
        <f t="shared" si="313"/>
        <v>-</v>
      </c>
      <c r="D332" s="95" t="str">
        <f t="shared" si="314"/>
        <v>-</v>
      </c>
      <c r="E332" s="133"/>
      <c r="F332" s="55" t="str">
        <f>CONCATENATE("Studiepoeng relevant for: ",'Undervisning i fag med krav'!E332)</f>
        <v xml:space="preserve">Studiepoeng relevant for: </v>
      </c>
      <c r="G332" s="82" t="str">
        <f>IF('Undervisning i fag med krav'!E332=0,"-",F332)</f>
        <v>-</v>
      </c>
      <c r="H332" s="136"/>
      <c r="I332" s="84" t="b">
        <f>OR(H332='Krav etter opplæringslova'!$B$27,H332='Krav etter opplæringslova'!$B$30,H332='Krav etter opplæringslova'!$B$31,H332='Krav etter opplæringslova'!$B$34)</f>
        <v>0</v>
      </c>
      <c r="J332" s="84" t="str">
        <f t="shared" si="315"/>
        <v>-</v>
      </c>
      <c r="K332" s="84">
        <f t="shared" si="316"/>
        <v>30</v>
      </c>
      <c r="L332" s="78">
        <f t="shared" si="317"/>
        <v>30</v>
      </c>
      <c r="M332" s="78" t="str">
        <f t="shared" si="270"/>
        <v>Ja, 30 studiepoeng</v>
      </c>
      <c r="N332" s="84" t="str">
        <f t="shared" si="318"/>
        <v>Ja, 30 studiepoeng</v>
      </c>
      <c r="O332" s="99" t="str">
        <f t="shared" si="319"/>
        <v>-</v>
      </c>
      <c r="P332" s="139"/>
      <c r="Q332" s="82" t="str">
        <f>CONCATENATE("Studiepoeng relevant for: ",'Undervisning i fag med krav'!P332)</f>
        <v xml:space="preserve">Studiepoeng relevant for: </v>
      </c>
      <c r="R332" s="82" t="str">
        <f>IF('Undervisning i fag med krav'!P332=0,"-",Q332)</f>
        <v>-</v>
      </c>
      <c r="S332" s="136"/>
      <c r="T332" s="84" t="b">
        <f>OR(S332='Krav etter opplæringslova'!$B$27,S332='Krav etter opplæringslova'!$B$30,S332='Krav etter opplæringslova'!$B$31,S332='Krav etter opplæringslova'!$B$34)</f>
        <v>0</v>
      </c>
      <c r="U332" s="84" t="str">
        <f t="shared" si="271"/>
        <v>-</v>
      </c>
      <c r="V332" s="84">
        <f t="shared" si="272"/>
        <v>30</v>
      </c>
      <c r="W332" s="78">
        <f t="shared" si="273"/>
        <v>30</v>
      </c>
      <c r="X332" s="78" t="str">
        <f t="shared" si="274"/>
        <v>Ja, 30 studiepoeng</v>
      </c>
      <c r="Y332" s="84" t="str">
        <f t="shared" si="275"/>
        <v>Ja, 30 studiepoeng</v>
      </c>
      <c r="Z332" s="99" t="str">
        <f t="shared" si="276"/>
        <v>-</v>
      </c>
      <c r="AA332" s="142"/>
      <c r="AB332" s="82" t="str">
        <f>CONCATENATE("Studiepoeng relevant for: ",'Undervisning i fag med krav'!AA332)</f>
        <v xml:space="preserve">Studiepoeng relevant for: </v>
      </c>
      <c r="AC332" s="82" t="str">
        <f>IF('Undervisning i fag med krav'!AA332=0,"-",AB332)</f>
        <v>-</v>
      </c>
      <c r="AD332" s="136"/>
      <c r="AE332" s="84" t="b">
        <f>OR(AD332='Krav etter opplæringslova'!$B$27,AD332='Krav etter opplæringslova'!$B$30,AD332='Krav etter opplæringslova'!$B$31,AD332='Krav etter opplæringslova'!$B$34)</f>
        <v>0</v>
      </c>
      <c r="AF332" s="84" t="str">
        <f t="shared" si="277"/>
        <v>-</v>
      </c>
      <c r="AG332" s="84">
        <f t="shared" si="278"/>
        <v>30</v>
      </c>
      <c r="AH332" s="78">
        <f t="shared" si="279"/>
        <v>30</v>
      </c>
      <c r="AI332" s="78" t="str">
        <f t="shared" si="280"/>
        <v>Ja, 30 studiepoeng</v>
      </c>
      <c r="AJ332" s="84" t="str">
        <f t="shared" si="281"/>
        <v>Ja, 30 studiepoeng</v>
      </c>
      <c r="AK332" s="99" t="str">
        <f t="shared" si="282"/>
        <v>-</v>
      </c>
      <c r="AL332" s="139"/>
      <c r="AM332" s="82" t="str">
        <f>CONCATENATE("Studiepoeng relevant for: ",'Undervisning i fag med krav'!AL332)</f>
        <v xml:space="preserve">Studiepoeng relevant for: </v>
      </c>
      <c r="AN332" s="82" t="str">
        <f>IF('Undervisning i fag med krav'!AL332=0,"-",AM332)</f>
        <v>-</v>
      </c>
      <c r="AO332" s="136"/>
      <c r="AP332" s="84" t="b">
        <f>OR(AO332='Krav etter opplæringslova'!$B$27,AO332='Krav etter opplæringslova'!$B$30,AO332='Krav etter opplæringslova'!$B$31,AO332='Krav etter opplæringslova'!$B$34)</f>
        <v>0</v>
      </c>
      <c r="AQ332" s="84" t="str">
        <f t="shared" si="283"/>
        <v>-</v>
      </c>
      <c r="AR332" s="84">
        <f t="shared" si="284"/>
        <v>30</v>
      </c>
      <c r="AS332" s="78">
        <f t="shared" si="285"/>
        <v>30</v>
      </c>
      <c r="AT332" s="78" t="str">
        <f t="shared" si="286"/>
        <v>Ja, 30 studiepoeng</v>
      </c>
      <c r="AU332" s="84" t="str">
        <f t="shared" si="287"/>
        <v>Ja, 30 studiepoeng</v>
      </c>
      <c r="AV332" s="99" t="str">
        <f t="shared" si="288"/>
        <v>-</v>
      </c>
      <c r="AW332" s="142"/>
      <c r="AX332" s="82" t="str">
        <f>CONCATENATE("Studiepoeng relevant for: ",'Undervisning i fag med krav'!AW332)</f>
        <v xml:space="preserve">Studiepoeng relevant for: </v>
      </c>
      <c r="AY332" s="82" t="str">
        <f>IF('Undervisning i fag med krav'!AW332=0,"-",AX332)</f>
        <v>-</v>
      </c>
      <c r="AZ332" s="136"/>
      <c r="BA332" s="84" t="b">
        <f>OR(AZ332='Krav etter opplæringslova'!$B$27,AZ332='Krav etter opplæringslova'!$B$30,AZ332='Krav etter opplæringslova'!$B$31,AZ332='Krav etter opplæringslova'!$B$34)</f>
        <v>0</v>
      </c>
      <c r="BB332" s="84" t="str">
        <f t="shared" si="289"/>
        <v>-</v>
      </c>
      <c r="BC332" s="84">
        <f t="shared" si="290"/>
        <v>30</v>
      </c>
      <c r="BD332" s="78">
        <f t="shared" si="291"/>
        <v>30</v>
      </c>
      <c r="BE332" s="78" t="str">
        <f t="shared" si="292"/>
        <v>Ja, 30 studiepoeng</v>
      </c>
      <c r="BF332" s="84" t="str">
        <f t="shared" si="293"/>
        <v>Ja, 30 studiepoeng</v>
      </c>
      <c r="BG332" s="99" t="str">
        <f t="shared" si="294"/>
        <v>-</v>
      </c>
      <c r="BH332" s="139"/>
      <c r="BI332" s="82" t="str">
        <f>CONCATENATE("Studiepoeng relevant for: ",'Undervisning i fag med krav'!BH332)</f>
        <v xml:space="preserve">Studiepoeng relevant for: </v>
      </c>
      <c r="BJ332" s="82" t="str">
        <f>IF('Undervisning i fag med krav'!BH332=0,"-",BI332)</f>
        <v>-</v>
      </c>
      <c r="BK332" s="136"/>
      <c r="BL332" s="84" t="b">
        <f>OR(BK332='Krav etter opplæringslova'!$B$27,BK332='Krav etter opplæringslova'!$B$30,BK332='Krav etter opplæringslova'!$B$31,BK332='Krav etter opplæringslova'!$B$34)</f>
        <v>0</v>
      </c>
      <c r="BM332" s="84" t="str">
        <f t="shared" si="295"/>
        <v>-</v>
      </c>
      <c r="BN332" s="84">
        <f t="shared" si="296"/>
        <v>30</v>
      </c>
      <c r="BO332" s="78">
        <f t="shared" si="297"/>
        <v>30</v>
      </c>
      <c r="BP332" s="78" t="str">
        <f t="shared" si="298"/>
        <v>Ja, 30 studiepoeng</v>
      </c>
      <c r="BQ332" s="84" t="str">
        <f t="shared" si="299"/>
        <v>Ja, 30 studiepoeng</v>
      </c>
      <c r="BR332" s="101" t="str">
        <f t="shared" si="300"/>
        <v>-</v>
      </c>
      <c r="BS332" s="142"/>
      <c r="BT332" s="82" t="str">
        <f>CONCATENATE("Studiepoeng relevant for: ",'Undervisning i fag med krav'!BS332)</f>
        <v xml:space="preserve">Studiepoeng relevant for: </v>
      </c>
      <c r="BU332" s="82" t="str">
        <f>IF('Undervisning i fag med krav'!BS332=0,"-",BT332)</f>
        <v>-</v>
      </c>
      <c r="BV332" s="136"/>
      <c r="BW332" s="84" t="b">
        <f>OR(BV332='Krav etter opplæringslova'!$B$27,BV332='Krav etter opplæringslova'!$B$30,BV332='Krav etter opplæringslova'!$B$31,BV332='Krav etter opplæringslova'!$B$34)</f>
        <v>0</v>
      </c>
      <c r="BX332" s="84" t="str">
        <f t="shared" si="301"/>
        <v>-</v>
      </c>
      <c r="BY332" s="84">
        <f t="shared" si="302"/>
        <v>30</v>
      </c>
      <c r="BZ332" s="78">
        <f t="shared" si="303"/>
        <v>30</v>
      </c>
      <c r="CA332" s="78" t="str">
        <f t="shared" si="304"/>
        <v>Ja, 30 studiepoeng</v>
      </c>
      <c r="CB332" s="84" t="str">
        <f t="shared" si="305"/>
        <v>Ja, 30 studiepoeng</v>
      </c>
      <c r="CC332" s="101" t="str">
        <f t="shared" si="306"/>
        <v>-</v>
      </c>
      <c r="CD332" s="142"/>
      <c r="CE332" s="82" t="str">
        <f>CONCATENATE("Studiepoeng relevant for: ",'Undervisning i fag med krav'!CD332)</f>
        <v xml:space="preserve">Studiepoeng relevant for: </v>
      </c>
      <c r="CF332" s="82" t="str">
        <f>IF('Undervisning i fag med krav'!CD332=0,"-",CE332)</f>
        <v>-</v>
      </c>
      <c r="CG332" s="136"/>
      <c r="CH332" s="84" t="b">
        <f>OR(CG332='Krav etter opplæringslova'!$B$27,CG332='Krav etter opplæringslova'!$B$30,CG332='Krav etter opplæringslova'!$B$31,CG332='Krav etter opplæringslova'!$B$34)</f>
        <v>0</v>
      </c>
      <c r="CI332" s="84" t="str">
        <f t="shared" si="307"/>
        <v>-</v>
      </c>
      <c r="CJ332" s="84">
        <f t="shared" si="308"/>
        <v>30</v>
      </c>
      <c r="CK332" s="78">
        <f t="shared" si="309"/>
        <v>30</v>
      </c>
      <c r="CL332" s="78" t="str">
        <f t="shared" si="310"/>
        <v>Ja, 30 studiepoeng</v>
      </c>
      <c r="CM332" s="84" t="str">
        <f t="shared" si="311"/>
        <v>Ja, 30 studiepoeng</v>
      </c>
      <c r="CN332" s="106" t="str">
        <f t="shared" si="312"/>
        <v>-</v>
      </c>
      <c r="CO332" s="44"/>
      <c r="CP332" s="45"/>
    </row>
    <row r="333" spans="1:94" s="51" customFormat="1" ht="28.5" x14ac:dyDescent="0.2">
      <c r="A333" s="49">
        <f>'Formell utdanning'!A333</f>
        <v>0</v>
      </c>
      <c r="B333" s="50">
        <f>'Formell utdanning'!B333</f>
        <v>0</v>
      </c>
      <c r="C333" s="94" t="str">
        <f t="shared" si="313"/>
        <v>-</v>
      </c>
      <c r="D333" s="95" t="str">
        <f t="shared" si="314"/>
        <v>-</v>
      </c>
      <c r="E333" s="133"/>
      <c r="F333" s="55" t="str">
        <f>CONCATENATE("Studiepoeng relevant for: ",'Undervisning i fag med krav'!E333)</f>
        <v xml:space="preserve">Studiepoeng relevant for: </v>
      </c>
      <c r="G333" s="82" t="str">
        <f>IF('Undervisning i fag med krav'!E333=0,"-",F333)</f>
        <v>-</v>
      </c>
      <c r="H333" s="136"/>
      <c r="I333" s="84" t="b">
        <f>OR(H333='Krav etter opplæringslova'!$B$27,H333='Krav etter opplæringslova'!$B$30,H333='Krav etter opplæringslova'!$B$31,H333='Krav etter opplæringslova'!$B$34)</f>
        <v>0</v>
      </c>
      <c r="J333" s="84" t="str">
        <f t="shared" si="315"/>
        <v>-</v>
      </c>
      <c r="K333" s="84">
        <f t="shared" si="316"/>
        <v>30</v>
      </c>
      <c r="L333" s="78">
        <f t="shared" si="317"/>
        <v>30</v>
      </c>
      <c r="M333" s="78" t="str">
        <f t="shared" si="270"/>
        <v>Ja, 30 studiepoeng</v>
      </c>
      <c r="N333" s="84" t="str">
        <f t="shared" si="318"/>
        <v>Ja, 30 studiepoeng</v>
      </c>
      <c r="O333" s="99" t="str">
        <f t="shared" si="319"/>
        <v>-</v>
      </c>
      <c r="P333" s="139"/>
      <c r="Q333" s="82" t="str">
        <f>CONCATENATE("Studiepoeng relevant for: ",'Undervisning i fag med krav'!P333)</f>
        <v xml:space="preserve">Studiepoeng relevant for: </v>
      </c>
      <c r="R333" s="82" t="str">
        <f>IF('Undervisning i fag med krav'!P333=0,"-",Q333)</f>
        <v>-</v>
      </c>
      <c r="S333" s="136"/>
      <c r="T333" s="84" t="b">
        <f>OR(S333='Krav etter opplæringslova'!$B$27,S333='Krav etter opplæringslova'!$B$30,S333='Krav etter opplæringslova'!$B$31,S333='Krav etter opplæringslova'!$B$34)</f>
        <v>0</v>
      </c>
      <c r="U333" s="84" t="str">
        <f t="shared" si="271"/>
        <v>-</v>
      </c>
      <c r="V333" s="84">
        <f t="shared" si="272"/>
        <v>30</v>
      </c>
      <c r="W333" s="78">
        <f t="shared" si="273"/>
        <v>30</v>
      </c>
      <c r="X333" s="78" t="str">
        <f t="shared" si="274"/>
        <v>Ja, 30 studiepoeng</v>
      </c>
      <c r="Y333" s="84" t="str">
        <f t="shared" si="275"/>
        <v>Ja, 30 studiepoeng</v>
      </c>
      <c r="Z333" s="99" t="str">
        <f t="shared" si="276"/>
        <v>-</v>
      </c>
      <c r="AA333" s="142"/>
      <c r="AB333" s="82" t="str">
        <f>CONCATENATE("Studiepoeng relevant for: ",'Undervisning i fag med krav'!AA333)</f>
        <v xml:space="preserve">Studiepoeng relevant for: </v>
      </c>
      <c r="AC333" s="82" t="str">
        <f>IF('Undervisning i fag med krav'!AA333=0,"-",AB333)</f>
        <v>-</v>
      </c>
      <c r="AD333" s="136"/>
      <c r="AE333" s="84" t="b">
        <f>OR(AD333='Krav etter opplæringslova'!$B$27,AD333='Krav etter opplæringslova'!$B$30,AD333='Krav etter opplæringslova'!$B$31,AD333='Krav etter opplæringslova'!$B$34)</f>
        <v>0</v>
      </c>
      <c r="AF333" s="84" t="str">
        <f t="shared" si="277"/>
        <v>-</v>
      </c>
      <c r="AG333" s="84">
        <f t="shared" si="278"/>
        <v>30</v>
      </c>
      <c r="AH333" s="78">
        <f t="shared" si="279"/>
        <v>30</v>
      </c>
      <c r="AI333" s="78" t="str">
        <f t="shared" si="280"/>
        <v>Ja, 30 studiepoeng</v>
      </c>
      <c r="AJ333" s="84" t="str">
        <f t="shared" si="281"/>
        <v>Ja, 30 studiepoeng</v>
      </c>
      <c r="AK333" s="99" t="str">
        <f t="shared" si="282"/>
        <v>-</v>
      </c>
      <c r="AL333" s="139"/>
      <c r="AM333" s="82" t="str">
        <f>CONCATENATE("Studiepoeng relevant for: ",'Undervisning i fag med krav'!AL333)</f>
        <v xml:space="preserve">Studiepoeng relevant for: </v>
      </c>
      <c r="AN333" s="82" t="str">
        <f>IF('Undervisning i fag med krav'!AL333=0,"-",AM333)</f>
        <v>-</v>
      </c>
      <c r="AO333" s="136"/>
      <c r="AP333" s="84" t="b">
        <f>OR(AO333='Krav etter opplæringslova'!$B$27,AO333='Krav etter opplæringslova'!$B$30,AO333='Krav etter opplæringslova'!$B$31,AO333='Krav etter opplæringslova'!$B$34)</f>
        <v>0</v>
      </c>
      <c r="AQ333" s="84" t="str">
        <f t="shared" si="283"/>
        <v>-</v>
      </c>
      <c r="AR333" s="84">
        <f t="shared" si="284"/>
        <v>30</v>
      </c>
      <c r="AS333" s="78">
        <f t="shared" si="285"/>
        <v>30</v>
      </c>
      <c r="AT333" s="78" t="str">
        <f t="shared" si="286"/>
        <v>Ja, 30 studiepoeng</v>
      </c>
      <c r="AU333" s="84" t="str">
        <f t="shared" si="287"/>
        <v>Ja, 30 studiepoeng</v>
      </c>
      <c r="AV333" s="99" t="str">
        <f t="shared" si="288"/>
        <v>-</v>
      </c>
      <c r="AW333" s="142"/>
      <c r="AX333" s="82" t="str">
        <f>CONCATENATE("Studiepoeng relevant for: ",'Undervisning i fag med krav'!AW333)</f>
        <v xml:space="preserve">Studiepoeng relevant for: </v>
      </c>
      <c r="AY333" s="82" t="str">
        <f>IF('Undervisning i fag med krav'!AW333=0,"-",AX333)</f>
        <v>-</v>
      </c>
      <c r="AZ333" s="136"/>
      <c r="BA333" s="84" t="b">
        <f>OR(AZ333='Krav etter opplæringslova'!$B$27,AZ333='Krav etter opplæringslova'!$B$30,AZ333='Krav etter opplæringslova'!$B$31,AZ333='Krav etter opplæringslova'!$B$34)</f>
        <v>0</v>
      </c>
      <c r="BB333" s="84" t="str">
        <f t="shared" si="289"/>
        <v>-</v>
      </c>
      <c r="BC333" s="84">
        <f t="shared" si="290"/>
        <v>30</v>
      </c>
      <c r="BD333" s="78">
        <f t="shared" si="291"/>
        <v>30</v>
      </c>
      <c r="BE333" s="78" t="str">
        <f t="shared" si="292"/>
        <v>Ja, 30 studiepoeng</v>
      </c>
      <c r="BF333" s="84" t="str">
        <f t="shared" si="293"/>
        <v>Ja, 30 studiepoeng</v>
      </c>
      <c r="BG333" s="99" t="str">
        <f t="shared" si="294"/>
        <v>-</v>
      </c>
      <c r="BH333" s="139"/>
      <c r="BI333" s="82" t="str">
        <f>CONCATENATE("Studiepoeng relevant for: ",'Undervisning i fag med krav'!BH333)</f>
        <v xml:space="preserve">Studiepoeng relevant for: </v>
      </c>
      <c r="BJ333" s="82" t="str">
        <f>IF('Undervisning i fag med krav'!BH333=0,"-",BI333)</f>
        <v>-</v>
      </c>
      <c r="BK333" s="136"/>
      <c r="BL333" s="84" t="b">
        <f>OR(BK333='Krav etter opplæringslova'!$B$27,BK333='Krav etter opplæringslova'!$B$30,BK333='Krav etter opplæringslova'!$B$31,BK333='Krav etter opplæringslova'!$B$34)</f>
        <v>0</v>
      </c>
      <c r="BM333" s="84" t="str">
        <f t="shared" si="295"/>
        <v>-</v>
      </c>
      <c r="BN333" s="84">
        <f t="shared" si="296"/>
        <v>30</v>
      </c>
      <c r="BO333" s="78">
        <f t="shared" si="297"/>
        <v>30</v>
      </c>
      <c r="BP333" s="78" t="str">
        <f t="shared" si="298"/>
        <v>Ja, 30 studiepoeng</v>
      </c>
      <c r="BQ333" s="84" t="str">
        <f t="shared" si="299"/>
        <v>Ja, 30 studiepoeng</v>
      </c>
      <c r="BR333" s="101" t="str">
        <f t="shared" si="300"/>
        <v>-</v>
      </c>
      <c r="BS333" s="142"/>
      <c r="BT333" s="82" t="str">
        <f>CONCATENATE("Studiepoeng relevant for: ",'Undervisning i fag med krav'!BS333)</f>
        <v xml:space="preserve">Studiepoeng relevant for: </v>
      </c>
      <c r="BU333" s="82" t="str">
        <f>IF('Undervisning i fag med krav'!BS333=0,"-",BT333)</f>
        <v>-</v>
      </c>
      <c r="BV333" s="136"/>
      <c r="BW333" s="84" t="b">
        <f>OR(BV333='Krav etter opplæringslova'!$B$27,BV333='Krav etter opplæringslova'!$B$30,BV333='Krav etter opplæringslova'!$B$31,BV333='Krav etter opplæringslova'!$B$34)</f>
        <v>0</v>
      </c>
      <c r="BX333" s="84" t="str">
        <f t="shared" si="301"/>
        <v>-</v>
      </c>
      <c r="BY333" s="84">
        <f t="shared" si="302"/>
        <v>30</v>
      </c>
      <c r="BZ333" s="78">
        <f t="shared" si="303"/>
        <v>30</v>
      </c>
      <c r="CA333" s="78" t="str">
        <f t="shared" si="304"/>
        <v>Ja, 30 studiepoeng</v>
      </c>
      <c r="CB333" s="84" t="str">
        <f t="shared" si="305"/>
        <v>Ja, 30 studiepoeng</v>
      </c>
      <c r="CC333" s="101" t="str">
        <f t="shared" si="306"/>
        <v>-</v>
      </c>
      <c r="CD333" s="142"/>
      <c r="CE333" s="82" t="str">
        <f>CONCATENATE("Studiepoeng relevant for: ",'Undervisning i fag med krav'!CD333)</f>
        <v xml:space="preserve">Studiepoeng relevant for: </v>
      </c>
      <c r="CF333" s="82" t="str">
        <f>IF('Undervisning i fag med krav'!CD333=0,"-",CE333)</f>
        <v>-</v>
      </c>
      <c r="CG333" s="136"/>
      <c r="CH333" s="84" t="b">
        <f>OR(CG333='Krav etter opplæringslova'!$B$27,CG333='Krav etter opplæringslova'!$B$30,CG333='Krav etter opplæringslova'!$B$31,CG333='Krav etter opplæringslova'!$B$34)</f>
        <v>0</v>
      </c>
      <c r="CI333" s="84" t="str">
        <f t="shared" si="307"/>
        <v>-</v>
      </c>
      <c r="CJ333" s="84">
        <f t="shared" si="308"/>
        <v>30</v>
      </c>
      <c r="CK333" s="78">
        <f t="shared" si="309"/>
        <v>30</v>
      </c>
      <c r="CL333" s="78" t="str">
        <f t="shared" si="310"/>
        <v>Ja, 30 studiepoeng</v>
      </c>
      <c r="CM333" s="84" t="str">
        <f t="shared" si="311"/>
        <v>Ja, 30 studiepoeng</v>
      </c>
      <c r="CN333" s="106" t="str">
        <f t="shared" si="312"/>
        <v>-</v>
      </c>
      <c r="CO333" s="44"/>
      <c r="CP333" s="45"/>
    </row>
    <row r="334" spans="1:94" s="51" customFormat="1" ht="28.5" x14ac:dyDescent="0.2">
      <c r="A334" s="49">
        <f>'Formell utdanning'!A334</f>
        <v>0</v>
      </c>
      <c r="B334" s="50">
        <f>'Formell utdanning'!B334</f>
        <v>0</v>
      </c>
      <c r="C334" s="94" t="str">
        <f t="shared" si="313"/>
        <v>-</v>
      </c>
      <c r="D334" s="95" t="str">
        <f t="shared" si="314"/>
        <v>-</v>
      </c>
      <c r="E334" s="133"/>
      <c r="F334" s="55" t="str">
        <f>CONCATENATE("Studiepoeng relevant for: ",'Undervisning i fag med krav'!E334)</f>
        <v xml:space="preserve">Studiepoeng relevant for: </v>
      </c>
      <c r="G334" s="82" t="str">
        <f>IF('Undervisning i fag med krav'!E334=0,"-",F334)</f>
        <v>-</v>
      </c>
      <c r="H334" s="136"/>
      <c r="I334" s="84" t="b">
        <f>OR(H334='Krav etter opplæringslova'!$B$27,H334='Krav etter opplæringslova'!$B$30,H334='Krav etter opplæringslova'!$B$31,H334='Krav etter opplæringslova'!$B$34)</f>
        <v>0</v>
      </c>
      <c r="J334" s="84" t="str">
        <f t="shared" si="315"/>
        <v>-</v>
      </c>
      <c r="K334" s="84">
        <f t="shared" si="316"/>
        <v>30</v>
      </c>
      <c r="L334" s="78">
        <f t="shared" si="317"/>
        <v>30</v>
      </c>
      <c r="M334" s="78" t="str">
        <f t="shared" si="270"/>
        <v>Ja, 30 studiepoeng</v>
      </c>
      <c r="N334" s="84" t="str">
        <f t="shared" si="318"/>
        <v>Ja, 30 studiepoeng</v>
      </c>
      <c r="O334" s="99" t="str">
        <f t="shared" si="319"/>
        <v>-</v>
      </c>
      <c r="P334" s="139"/>
      <c r="Q334" s="82" t="str">
        <f>CONCATENATE("Studiepoeng relevant for: ",'Undervisning i fag med krav'!P334)</f>
        <v xml:space="preserve">Studiepoeng relevant for: </v>
      </c>
      <c r="R334" s="82" t="str">
        <f>IF('Undervisning i fag med krav'!P334=0,"-",Q334)</f>
        <v>-</v>
      </c>
      <c r="S334" s="136"/>
      <c r="T334" s="84" t="b">
        <f>OR(S334='Krav etter opplæringslova'!$B$27,S334='Krav etter opplæringslova'!$B$30,S334='Krav etter opplæringslova'!$B$31,S334='Krav etter opplæringslova'!$B$34)</f>
        <v>0</v>
      </c>
      <c r="U334" s="84" t="str">
        <f t="shared" si="271"/>
        <v>-</v>
      </c>
      <c r="V334" s="84">
        <f t="shared" si="272"/>
        <v>30</v>
      </c>
      <c r="W334" s="78">
        <f t="shared" si="273"/>
        <v>30</v>
      </c>
      <c r="X334" s="78" t="str">
        <f t="shared" si="274"/>
        <v>Ja, 30 studiepoeng</v>
      </c>
      <c r="Y334" s="84" t="str">
        <f t="shared" si="275"/>
        <v>Ja, 30 studiepoeng</v>
      </c>
      <c r="Z334" s="99" t="str">
        <f t="shared" si="276"/>
        <v>-</v>
      </c>
      <c r="AA334" s="142"/>
      <c r="AB334" s="82" t="str">
        <f>CONCATENATE("Studiepoeng relevant for: ",'Undervisning i fag med krav'!AA334)</f>
        <v xml:space="preserve">Studiepoeng relevant for: </v>
      </c>
      <c r="AC334" s="82" t="str">
        <f>IF('Undervisning i fag med krav'!AA334=0,"-",AB334)</f>
        <v>-</v>
      </c>
      <c r="AD334" s="136"/>
      <c r="AE334" s="84" t="b">
        <f>OR(AD334='Krav etter opplæringslova'!$B$27,AD334='Krav etter opplæringslova'!$B$30,AD334='Krav etter opplæringslova'!$B$31,AD334='Krav etter opplæringslova'!$B$34)</f>
        <v>0</v>
      </c>
      <c r="AF334" s="84" t="str">
        <f t="shared" si="277"/>
        <v>-</v>
      </c>
      <c r="AG334" s="84">
        <f t="shared" si="278"/>
        <v>30</v>
      </c>
      <c r="AH334" s="78">
        <f t="shared" si="279"/>
        <v>30</v>
      </c>
      <c r="AI334" s="78" t="str">
        <f t="shared" si="280"/>
        <v>Ja, 30 studiepoeng</v>
      </c>
      <c r="AJ334" s="84" t="str">
        <f t="shared" si="281"/>
        <v>Ja, 30 studiepoeng</v>
      </c>
      <c r="AK334" s="99" t="str">
        <f t="shared" si="282"/>
        <v>-</v>
      </c>
      <c r="AL334" s="139"/>
      <c r="AM334" s="82" t="str">
        <f>CONCATENATE("Studiepoeng relevant for: ",'Undervisning i fag med krav'!AL334)</f>
        <v xml:space="preserve">Studiepoeng relevant for: </v>
      </c>
      <c r="AN334" s="82" t="str">
        <f>IF('Undervisning i fag med krav'!AL334=0,"-",AM334)</f>
        <v>-</v>
      </c>
      <c r="AO334" s="136"/>
      <c r="AP334" s="84" t="b">
        <f>OR(AO334='Krav etter opplæringslova'!$B$27,AO334='Krav etter opplæringslova'!$B$30,AO334='Krav etter opplæringslova'!$B$31,AO334='Krav etter opplæringslova'!$B$34)</f>
        <v>0</v>
      </c>
      <c r="AQ334" s="84" t="str">
        <f t="shared" si="283"/>
        <v>-</v>
      </c>
      <c r="AR334" s="84">
        <f t="shared" si="284"/>
        <v>30</v>
      </c>
      <c r="AS334" s="78">
        <f t="shared" si="285"/>
        <v>30</v>
      </c>
      <c r="AT334" s="78" t="str">
        <f t="shared" si="286"/>
        <v>Ja, 30 studiepoeng</v>
      </c>
      <c r="AU334" s="84" t="str">
        <f t="shared" si="287"/>
        <v>Ja, 30 studiepoeng</v>
      </c>
      <c r="AV334" s="99" t="str">
        <f t="shared" si="288"/>
        <v>-</v>
      </c>
      <c r="AW334" s="142"/>
      <c r="AX334" s="82" t="str">
        <f>CONCATENATE("Studiepoeng relevant for: ",'Undervisning i fag med krav'!AW334)</f>
        <v xml:space="preserve">Studiepoeng relevant for: </v>
      </c>
      <c r="AY334" s="82" t="str">
        <f>IF('Undervisning i fag med krav'!AW334=0,"-",AX334)</f>
        <v>-</v>
      </c>
      <c r="AZ334" s="136"/>
      <c r="BA334" s="84" t="b">
        <f>OR(AZ334='Krav etter opplæringslova'!$B$27,AZ334='Krav etter opplæringslova'!$B$30,AZ334='Krav etter opplæringslova'!$B$31,AZ334='Krav etter opplæringslova'!$B$34)</f>
        <v>0</v>
      </c>
      <c r="BB334" s="84" t="str">
        <f t="shared" si="289"/>
        <v>-</v>
      </c>
      <c r="BC334" s="84">
        <f t="shared" si="290"/>
        <v>30</v>
      </c>
      <c r="BD334" s="78">
        <f t="shared" si="291"/>
        <v>30</v>
      </c>
      <c r="BE334" s="78" t="str">
        <f t="shared" si="292"/>
        <v>Ja, 30 studiepoeng</v>
      </c>
      <c r="BF334" s="84" t="str">
        <f t="shared" si="293"/>
        <v>Ja, 30 studiepoeng</v>
      </c>
      <c r="BG334" s="99" t="str">
        <f t="shared" si="294"/>
        <v>-</v>
      </c>
      <c r="BH334" s="139"/>
      <c r="BI334" s="82" t="str">
        <f>CONCATENATE("Studiepoeng relevant for: ",'Undervisning i fag med krav'!BH334)</f>
        <v xml:space="preserve">Studiepoeng relevant for: </v>
      </c>
      <c r="BJ334" s="82" t="str">
        <f>IF('Undervisning i fag med krav'!BH334=0,"-",BI334)</f>
        <v>-</v>
      </c>
      <c r="BK334" s="136"/>
      <c r="BL334" s="84" t="b">
        <f>OR(BK334='Krav etter opplæringslova'!$B$27,BK334='Krav etter opplæringslova'!$B$30,BK334='Krav etter opplæringslova'!$B$31,BK334='Krav etter opplæringslova'!$B$34)</f>
        <v>0</v>
      </c>
      <c r="BM334" s="84" t="str">
        <f t="shared" si="295"/>
        <v>-</v>
      </c>
      <c r="BN334" s="84">
        <f t="shared" si="296"/>
        <v>30</v>
      </c>
      <c r="BO334" s="78">
        <f t="shared" si="297"/>
        <v>30</v>
      </c>
      <c r="BP334" s="78" t="str">
        <f t="shared" si="298"/>
        <v>Ja, 30 studiepoeng</v>
      </c>
      <c r="BQ334" s="84" t="str">
        <f t="shared" si="299"/>
        <v>Ja, 30 studiepoeng</v>
      </c>
      <c r="BR334" s="101" t="str">
        <f t="shared" si="300"/>
        <v>-</v>
      </c>
      <c r="BS334" s="142"/>
      <c r="BT334" s="82" t="str">
        <f>CONCATENATE("Studiepoeng relevant for: ",'Undervisning i fag med krav'!BS334)</f>
        <v xml:space="preserve">Studiepoeng relevant for: </v>
      </c>
      <c r="BU334" s="82" t="str">
        <f>IF('Undervisning i fag med krav'!BS334=0,"-",BT334)</f>
        <v>-</v>
      </c>
      <c r="BV334" s="136"/>
      <c r="BW334" s="84" t="b">
        <f>OR(BV334='Krav etter opplæringslova'!$B$27,BV334='Krav etter opplæringslova'!$B$30,BV334='Krav etter opplæringslova'!$B$31,BV334='Krav etter opplæringslova'!$B$34)</f>
        <v>0</v>
      </c>
      <c r="BX334" s="84" t="str">
        <f t="shared" si="301"/>
        <v>-</v>
      </c>
      <c r="BY334" s="84">
        <f t="shared" si="302"/>
        <v>30</v>
      </c>
      <c r="BZ334" s="78">
        <f t="shared" si="303"/>
        <v>30</v>
      </c>
      <c r="CA334" s="78" t="str">
        <f t="shared" si="304"/>
        <v>Ja, 30 studiepoeng</v>
      </c>
      <c r="CB334" s="84" t="str">
        <f t="shared" si="305"/>
        <v>Ja, 30 studiepoeng</v>
      </c>
      <c r="CC334" s="101" t="str">
        <f t="shared" si="306"/>
        <v>-</v>
      </c>
      <c r="CD334" s="142"/>
      <c r="CE334" s="82" t="str">
        <f>CONCATENATE("Studiepoeng relevant for: ",'Undervisning i fag med krav'!CD334)</f>
        <v xml:space="preserve">Studiepoeng relevant for: </v>
      </c>
      <c r="CF334" s="82" t="str">
        <f>IF('Undervisning i fag med krav'!CD334=0,"-",CE334)</f>
        <v>-</v>
      </c>
      <c r="CG334" s="136"/>
      <c r="CH334" s="84" t="b">
        <f>OR(CG334='Krav etter opplæringslova'!$B$27,CG334='Krav etter opplæringslova'!$B$30,CG334='Krav etter opplæringslova'!$B$31,CG334='Krav etter opplæringslova'!$B$34)</f>
        <v>0</v>
      </c>
      <c r="CI334" s="84" t="str">
        <f t="shared" si="307"/>
        <v>-</v>
      </c>
      <c r="CJ334" s="84">
        <f t="shared" si="308"/>
        <v>30</v>
      </c>
      <c r="CK334" s="78">
        <f t="shared" si="309"/>
        <v>30</v>
      </c>
      <c r="CL334" s="78" t="str">
        <f t="shared" si="310"/>
        <v>Ja, 30 studiepoeng</v>
      </c>
      <c r="CM334" s="84" t="str">
        <f t="shared" si="311"/>
        <v>Ja, 30 studiepoeng</v>
      </c>
      <c r="CN334" s="106" t="str">
        <f t="shared" si="312"/>
        <v>-</v>
      </c>
      <c r="CO334" s="44"/>
      <c r="CP334" s="45"/>
    </row>
    <row r="335" spans="1:94" s="51" customFormat="1" ht="28.5" x14ac:dyDescent="0.2">
      <c r="A335" s="49">
        <f>'Formell utdanning'!A335</f>
        <v>0</v>
      </c>
      <c r="B335" s="50">
        <f>'Formell utdanning'!B335</f>
        <v>0</v>
      </c>
      <c r="C335" s="94" t="str">
        <f t="shared" si="313"/>
        <v>-</v>
      </c>
      <c r="D335" s="95" t="str">
        <f t="shared" si="314"/>
        <v>-</v>
      </c>
      <c r="E335" s="133"/>
      <c r="F335" s="55" t="str">
        <f>CONCATENATE("Studiepoeng relevant for: ",'Undervisning i fag med krav'!E335)</f>
        <v xml:space="preserve">Studiepoeng relevant for: </v>
      </c>
      <c r="G335" s="82" t="str">
        <f>IF('Undervisning i fag med krav'!E335=0,"-",F335)</f>
        <v>-</v>
      </c>
      <c r="H335" s="136"/>
      <c r="I335" s="84" t="b">
        <f>OR(H335='Krav etter opplæringslova'!$B$27,H335='Krav etter opplæringslova'!$B$30,H335='Krav etter opplæringslova'!$B$31,H335='Krav etter opplæringslova'!$B$34)</f>
        <v>0</v>
      </c>
      <c r="J335" s="84" t="str">
        <f t="shared" si="315"/>
        <v>-</v>
      </c>
      <c r="K335" s="84">
        <f t="shared" si="316"/>
        <v>30</v>
      </c>
      <c r="L335" s="78">
        <f t="shared" si="317"/>
        <v>30</v>
      </c>
      <c r="M335" s="78" t="str">
        <f t="shared" si="270"/>
        <v>Ja, 30 studiepoeng</v>
      </c>
      <c r="N335" s="84" t="str">
        <f t="shared" si="318"/>
        <v>Ja, 30 studiepoeng</v>
      </c>
      <c r="O335" s="99" t="str">
        <f t="shared" si="319"/>
        <v>-</v>
      </c>
      <c r="P335" s="139"/>
      <c r="Q335" s="82" t="str">
        <f>CONCATENATE("Studiepoeng relevant for: ",'Undervisning i fag med krav'!P335)</f>
        <v xml:space="preserve">Studiepoeng relevant for: </v>
      </c>
      <c r="R335" s="82" t="str">
        <f>IF('Undervisning i fag med krav'!P335=0,"-",Q335)</f>
        <v>-</v>
      </c>
      <c r="S335" s="136"/>
      <c r="T335" s="84" t="b">
        <f>OR(S335='Krav etter opplæringslova'!$B$27,S335='Krav etter opplæringslova'!$B$30,S335='Krav etter opplæringslova'!$B$31,S335='Krav etter opplæringslova'!$B$34)</f>
        <v>0</v>
      </c>
      <c r="U335" s="84" t="str">
        <f t="shared" si="271"/>
        <v>-</v>
      </c>
      <c r="V335" s="84">
        <f t="shared" si="272"/>
        <v>30</v>
      </c>
      <c r="W335" s="78">
        <f t="shared" si="273"/>
        <v>30</v>
      </c>
      <c r="X335" s="78" t="str">
        <f t="shared" si="274"/>
        <v>Ja, 30 studiepoeng</v>
      </c>
      <c r="Y335" s="84" t="str">
        <f t="shared" si="275"/>
        <v>Ja, 30 studiepoeng</v>
      </c>
      <c r="Z335" s="99" t="str">
        <f t="shared" si="276"/>
        <v>-</v>
      </c>
      <c r="AA335" s="142"/>
      <c r="AB335" s="82" t="str">
        <f>CONCATENATE("Studiepoeng relevant for: ",'Undervisning i fag med krav'!AA335)</f>
        <v xml:space="preserve">Studiepoeng relevant for: </v>
      </c>
      <c r="AC335" s="82" t="str">
        <f>IF('Undervisning i fag med krav'!AA335=0,"-",AB335)</f>
        <v>-</v>
      </c>
      <c r="AD335" s="136"/>
      <c r="AE335" s="84" t="b">
        <f>OR(AD335='Krav etter opplæringslova'!$B$27,AD335='Krav etter opplæringslova'!$B$30,AD335='Krav etter opplæringslova'!$B$31,AD335='Krav etter opplæringslova'!$B$34)</f>
        <v>0</v>
      </c>
      <c r="AF335" s="84" t="str">
        <f t="shared" si="277"/>
        <v>-</v>
      </c>
      <c r="AG335" s="84">
        <f t="shared" si="278"/>
        <v>30</v>
      </c>
      <c r="AH335" s="78">
        <f t="shared" si="279"/>
        <v>30</v>
      </c>
      <c r="AI335" s="78" t="str">
        <f t="shared" si="280"/>
        <v>Ja, 30 studiepoeng</v>
      </c>
      <c r="AJ335" s="84" t="str">
        <f t="shared" si="281"/>
        <v>Ja, 30 studiepoeng</v>
      </c>
      <c r="AK335" s="99" t="str">
        <f t="shared" si="282"/>
        <v>-</v>
      </c>
      <c r="AL335" s="139"/>
      <c r="AM335" s="82" t="str">
        <f>CONCATENATE("Studiepoeng relevant for: ",'Undervisning i fag med krav'!AL335)</f>
        <v xml:space="preserve">Studiepoeng relevant for: </v>
      </c>
      <c r="AN335" s="82" t="str">
        <f>IF('Undervisning i fag med krav'!AL335=0,"-",AM335)</f>
        <v>-</v>
      </c>
      <c r="AO335" s="136"/>
      <c r="AP335" s="84" t="b">
        <f>OR(AO335='Krav etter opplæringslova'!$B$27,AO335='Krav etter opplæringslova'!$B$30,AO335='Krav etter opplæringslova'!$B$31,AO335='Krav etter opplæringslova'!$B$34)</f>
        <v>0</v>
      </c>
      <c r="AQ335" s="84" t="str">
        <f t="shared" si="283"/>
        <v>-</v>
      </c>
      <c r="AR335" s="84">
        <f t="shared" si="284"/>
        <v>30</v>
      </c>
      <c r="AS335" s="78">
        <f t="shared" si="285"/>
        <v>30</v>
      </c>
      <c r="AT335" s="78" t="str">
        <f t="shared" si="286"/>
        <v>Ja, 30 studiepoeng</v>
      </c>
      <c r="AU335" s="84" t="str">
        <f t="shared" si="287"/>
        <v>Ja, 30 studiepoeng</v>
      </c>
      <c r="AV335" s="99" t="str">
        <f t="shared" si="288"/>
        <v>-</v>
      </c>
      <c r="AW335" s="142"/>
      <c r="AX335" s="82" t="str">
        <f>CONCATENATE("Studiepoeng relevant for: ",'Undervisning i fag med krav'!AW335)</f>
        <v xml:space="preserve">Studiepoeng relevant for: </v>
      </c>
      <c r="AY335" s="82" t="str">
        <f>IF('Undervisning i fag med krav'!AW335=0,"-",AX335)</f>
        <v>-</v>
      </c>
      <c r="AZ335" s="136"/>
      <c r="BA335" s="84" t="b">
        <f>OR(AZ335='Krav etter opplæringslova'!$B$27,AZ335='Krav etter opplæringslova'!$B$30,AZ335='Krav etter opplæringslova'!$B$31,AZ335='Krav etter opplæringslova'!$B$34)</f>
        <v>0</v>
      </c>
      <c r="BB335" s="84" t="str">
        <f t="shared" si="289"/>
        <v>-</v>
      </c>
      <c r="BC335" s="84">
        <f t="shared" si="290"/>
        <v>30</v>
      </c>
      <c r="BD335" s="78">
        <f t="shared" si="291"/>
        <v>30</v>
      </c>
      <c r="BE335" s="78" t="str">
        <f t="shared" si="292"/>
        <v>Ja, 30 studiepoeng</v>
      </c>
      <c r="BF335" s="84" t="str">
        <f t="shared" si="293"/>
        <v>Ja, 30 studiepoeng</v>
      </c>
      <c r="BG335" s="99" t="str">
        <f t="shared" si="294"/>
        <v>-</v>
      </c>
      <c r="BH335" s="139"/>
      <c r="BI335" s="82" t="str">
        <f>CONCATENATE("Studiepoeng relevant for: ",'Undervisning i fag med krav'!BH335)</f>
        <v xml:space="preserve">Studiepoeng relevant for: </v>
      </c>
      <c r="BJ335" s="82" t="str">
        <f>IF('Undervisning i fag med krav'!BH335=0,"-",BI335)</f>
        <v>-</v>
      </c>
      <c r="BK335" s="136"/>
      <c r="BL335" s="84" t="b">
        <f>OR(BK335='Krav etter opplæringslova'!$B$27,BK335='Krav etter opplæringslova'!$B$30,BK335='Krav etter opplæringslova'!$B$31,BK335='Krav etter opplæringslova'!$B$34)</f>
        <v>0</v>
      </c>
      <c r="BM335" s="84" t="str">
        <f t="shared" si="295"/>
        <v>-</v>
      </c>
      <c r="BN335" s="84">
        <f t="shared" si="296"/>
        <v>30</v>
      </c>
      <c r="BO335" s="78">
        <f t="shared" si="297"/>
        <v>30</v>
      </c>
      <c r="BP335" s="78" t="str">
        <f t="shared" si="298"/>
        <v>Ja, 30 studiepoeng</v>
      </c>
      <c r="BQ335" s="84" t="str">
        <f t="shared" si="299"/>
        <v>Ja, 30 studiepoeng</v>
      </c>
      <c r="BR335" s="101" t="str">
        <f t="shared" si="300"/>
        <v>-</v>
      </c>
      <c r="BS335" s="142"/>
      <c r="BT335" s="82" t="str">
        <f>CONCATENATE("Studiepoeng relevant for: ",'Undervisning i fag med krav'!BS335)</f>
        <v xml:space="preserve">Studiepoeng relevant for: </v>
      </c>
      <c r="BU335" s="82" t="str">
        <f>IF('Undervisning i fag med krav'!BS335=0,"-",BT335)</f>
        <v>-</v>
      </c>
      <c r="BV335" s="136"/>
      <c r="BW335" s="84" t="b">
        <f>OR(BV335='Krav etter opplæringslova'!$B$27,BV335='Krav etter opplæringslova'!$B$30,BV335='Krav etter opplæringslova'!$B$31,BV335='Krav etter opplæringslova'!$B$34)</f>
        <v>0</v>
      </c>
      <c r="BX335" s="84" t="str">
        <f t="shared" si="301"/>
        <v>-</v>
      </c>
      <c r="BY335" s="84">
        <f t="shared" si="302"/>
        <v>30</v>
      </c>
      <c r="BZ335" s="78">
        <f t="shared" si="303"/>
        <v>30</v>
      </c>
      <c r="CA335" s="78" t="str">
        <f t="shared" si="304"/>
        <v>Ja, 30 studiepoeng</v>
      </c>
      <c r="CB335" s="84" t="str">
        <f t="shared" si="305"/>
        <v>Ja, 30 studiepoeng</v>
      </c>
      <c r="CC335" s="101" t="str">
        <f t="shared" si="306"/>
        <v>-</v>
      </c>
      <c r="CD335" s="142"/>
      <c r="CE335" s="82" t="str">
        <f>CONCATENATE("Studiepoeng relevant for: ",'Undervisning i fag med krav'!CD335)</f>
        <v xml:space="preserve">Studiepoeng relevant for: </v>
      </c>
      <c r="CF335" s="82" t="str">
        <f>IF('Undervisning i fag med krav'!CD335=0,"-",CE335)</f>
        <v>-</v>
      </c>
      <c r="CG335" s="136"/>
      <c r="CH335" s="84" t="b">
        <f>OR(CG335='Krav etter opplæringslova'!$B$27,CG335='Krav etter opplæringslova'!$B$30,CG335='Krav etter opplæringslova'!$B$31,CG335='Krav etter opplæringslova'!$B$34)</f>
        <v>0</v>
      </c>
      <c r="CI335" s="84" t="str">
        <f t="shared" si="307"/>
        <v>-</v>
      </c>
      <c r="CJ335" s="84">
        <f t="shared" si="308"/>
        <v>30</v>
      </c>
      <c r="CK335" s="78">
        <f t="shared" si="309"/>
        <v>30</v>
      </c>
      <c r="CL335" s="78" t="str">
        <f t="shared" si="310"/>
        <v>Ja, 30 studiepoeng</v>
      </c>
      <c r="CM335" s="84" t="str">
        <f t="shared" si="311"/>
        <v>Ja, 30 studiepoeng</v>
      </c>
      <c r="CN335" s="106" t="str">
        <f t="shared" si="312"/>
        <v>-</v>
      </c>
      <c r="CO335" s="44"/>
      <c r="CP335" s="45"/>
    </row>
    <row r="336" spans="1:94" s="51" customFormat="1" ht="28.5" x14ac:dyDescent="0.2">
      <c r="A336" s="49">
        <f>'Formell utdanning'!A336</f>
        <v>0</v>
      </c>
      <c r="B336" s="50">
        <f>'Formell utdanning'!B336</f>
        <v>0</v>
      </c>
      <c r="C336" s="94" t="str">
        <f t="shared" si="313"/>
        <v>-</v>
      </c>
      <c r="D336" s="95" t="str">
        <f t="shared" si="314"/>
        <v>-</v>
      </c>
      <c r="E336" s="133"/>
      <c r="F336" s="55" t="str">
        <f>CONCATENATE("Studiepoeng relevant for: ",'Undervisning i fag med krav'!E336)</f>
        <v xml:space="preserve">Studiepoeng relevant for: </v>
      </c>
      <c r="G336" s="82" t="str">
        <f>IF('Undervisning i fag med krav'!E336=0,"-",F336)</f>
        <v>-</v>
      </c>
      <c r="H336" s="136"/>
      <c r="I336" s="84" t="b">
        <f>OR(H336='Krav etter opplæringslova'!$B$27,H336='Krav etter opplæringslova'!$B$30,H336='Krav etter opplæringslova'!$B$31,H336='Krav etter opplæringslova'!$B$34)</f>
        <v>0</v>
      </c>
      <c r="J336" s="84" t="str">
        <f t="shared" si="315"/>
        <v>-</v>
      </c>
      <c r="K336" s="84">
        <f t="shared" si="316"/>
        <v>30</v>
      </c>
      <c r="L336" s="78">
        <f t="shared" si="317"/>
        <v>30</v>
      </c>
      <c r="M336" s="78" t="str">
        <f t="shared" si="270"/>
        <v>Ja, 30 studiepoeng</v>
      </c>
      <c r="N336" s="84" t="str">
        <f t="shared" si="318"/>
        <v>Ja, 30 studiepoeng</v>
      </c>
      <c r="O336" s="99" t="str">
        <f t="shared" si="319"/>
        <v>-</v>
      </c>
      <c r="P336" s="139"/>
      <c r="Q336" s="82" t="str">
        <f>CONCATENATE("Studiepoeng relevant for: ",'Undervisning i fag med krav'!P336)</f>
        <v xml:space="preserve">Studiepoeng relevant for: </v>
      </c>
      <c r="R336" s="82" t="str">
        <f>IF('Undervisning i fag med krav'!P336=0,"-",Q336)</f>
        <v>-</v>
      </c>
      <c r="S336" s="136"/>
      <c r="T336" s="84" t="b">
        <f>OR(S336='Krav etter opplæringslova'!$B$27,S336='Krav etter opplæringslova'!$B$30,S336='Krav etter opplæringslova'!$B$31,S336='Krav etter opplæringslova'!$B$34)</f>
        <v>0</v>
      </c>
      <c r="U336" s="84" t="str">
        <f t="shared" si="271"/>
        <v>-</v>
      </c>
      <c r="V336" s="84">
        <f t="shared" si="272"/>
        <v>30</v>
      </c>
      <c r="W336" s="78">
        <f t="shared" si="273"/>
        <v>30</v>
      </c>
      <c r="X336" s="78" t="str">
        <f t="shared" si="274"/>
        <v>Ja, 30 studiepoeng</v>
      </c>
      <c r="Y336" s="84" t="str">
        <f t="shared" si="275"/>
        <v>Ja, 30 studiepoeng</v>
      </c>
      <c r="Z336" s="99" t="str">
        <f t="shared" si="276"/>
        <v>-</v>
      </c>
      <c r="AA336" s="142"/>
      <c r="AB336" s="82" t="str">
        <f>CONCATENATE("Studiepoeng relevant for: ",'Undervisning i fag med krav'!AA336)</f>
        <v xml:space="preserve">Studiepoeng relevant for: </v>
      </c>
      <c r="AC336" s="82" t="str">
        <f>IF('Undervisning i fag med krav'!AA336=0,"-",AB336)</f>
        <v>-</v>
      </c>
      <c r="AD336" s="136"/>
      <c r="AE336" s="84" t="b">
        <f>OR(AD336='Krav etter opplæringslova'!$B$27,AD336='Krav etter opplæringslova'!$B$30,AD336='Krav etter opplæringslova'!$B$31,AD336='Krav etter opplæringslova'!$B$34)</f>
        <v>0</v>
      </c>
      <c r="AF336" s="84" t="str">
        <f t="shared" si="277"/>
        <v>-</v>
      </c>
      <c r="AG336" s="84">
        <f t="shared" si="278"/>
        <v>30</v>
      </c>
      <c r="AH336" s="78">
        <f t="shared" si="279"/>
        <v>30</v>
      </c>
      <c r="AI336" s="78" t="str">
        <f t="shared" si="280"/>
        <v>Ja, 30 studiepoeng</v>
      </c>
      <c r="AJ336" s="84" t="str">
        <f t="shared" si="281"/>
        <v>Ja, 30 studiepoeng</v>
      </c>
      <c r="AK336" s="99" t="str">
        <f t="shared" si="282"/>
        <v>-</v>
      </c>
      <c r="AL336" s="139"/>
      <c r="AM336" s="82" t="str">
        <f>CONCATENATE("Studiepoeng relevant for: ",'Undervisning i fag med krav'!AL336)</f>
        <v xml:space="preserve">Studiepoeng relevant for: </v>
      </c>
      <c r="AN336" s="82" t="str">
        <f>IF('Undervisning i fag med krav'!AL336=0,"-",AM336)</f>
        <v>-</v>
      </c>
      <c r="AO336" s="136"/>
      <c r="AP336" s="84" t="b">
        <f>OR(AO336='Krav etter opplæringslova'!$B$27,AO336='Krav etter opplæringslova'!$B$30,AO336='Krav etter opplæringslova'!$B$31,AO336='Krav etter opplæringslova'!$B$34)</f>
        <v>0</v>
      </c>
      <c r="AQ336" s="84" t="str">
        <f t="shared" si="283"/>
        <v>-</v>
      </c>
      <c r="AR336" s="84">
        <f t="shared" si="284"/>
        <v>30</v>
      </c>
      <c r="AS336" s="78">
        <f t="shared" si="285"/>
        <v>30</v>
      </c>
      <c r="AT336" s="78" t="str">
        <f t="shared" si="286"/>
        <v>Ja, 30 studiepoeng</v>
      </c>
      <c r="AU336" s="84" t="str">
        <f t="shared" si="287"/>
        <v>Ja, 30 studiepoeng</v>
      </c>
      <c r="AV336" s="99" t="str">
        <f t="shared" si="288"/>
        <v>-</v>
      </c>
      <c r="AW336" s="142"/>
      <c r="AX336" s="82" t="str">
        <f>CONCATENATE("Studiepoeng relevant for: ",'Undervisning i fag med krav'!AW336)</f>
        <v xml:space="preserve">Studiepoeng relevant for: </v>
      </c>
      <c r="AY336" s="82" t="str">
        <f>IF('Undervisning i fag med krav'!AW336=0,"-",AX336)</f>
        <v>-</v>
      </c>
      <c r="AZ336" s="136"/>
      <c r="BA336" s="84" t="b">
        <f>OR(AZ336='Krav etter opplæringslova'!$B$27,AZ336='Krav etter opplæringslova'!$B$30,AZ336='Krav etter opplæringslova'!$B$31,AZ336='Krav etter opplæringslova'!$B$34)</f>
        <v>0</v>
      </c>
      <c r="BB336" s="84" t="str">
        <f t="shared" si="289"/>
        <v>-</v>
      </c>
      <c r="BC336" s="84">
        <f t="shared" si="290"/>
        <v>30</v>
      </c>
      <c r="BD336" s="78">
        <f t="shared" si="291"/>
        <v>30</v>
      </c>
      <c r="BE336" s="78" t="str">
        <f t="shared" si="292"/>
        <v>Ja, 30 studiepoeng</v>
      </c>
      <c r="BF336" s="84" t="str">
        <f t="shared" si="293"/>
        <v>Ja, 30 studiepoeng</v>
      </c>
      <c r="BG336" s="99" t="str">
        <f t="shared" si="294"/>
        <v>-</v>
      </c>
      <c r="BH336" s="139"/>
      <c r="BI336" s="82" t="str">
        <f>CONCATENATE("Studiepoeng relevant for: ",'Undervisning i fag med krav'!BH336)</f>
        <v xml:space="preserve">Studiepoeng relevant for: </v>
      </c>
      <c r="BJ336" s="82" t="str">
        <f>IF('Undervisning i fag med krav'!BH336=0,"-",BI336)</f>
        <v>-</v>
      </c>
      <c r="BK336" s="136"/>
      <c r="BL336" s="84" t="b">
        <f>OR(BK336='Krav etter opplæringslova'!$B$27,BK336='Krav etter opplæringslova'!$B$30,BK336='Krav etter opplæringslova'!$B$31,BK336='Krav etter opplæringslova'!$B$34)</f>
        <v>0</v>
      </c>
      <c r="BM336" s="84" t="str">
        <f t="shared" si="295"/>
        <v>-</v>
      </c>
      <c r="BN336" s="84">
        <f t="shared" si="296"/>
        <v>30</v>
      </c>
      <c r="BO336" s="78">
        <f t="shared" si="297"/>
        <v>30</v>
      </c>
      <c r="BP336" s="78" t="str">
        <f t="shared" si="298"/>
        <v>Ja, 30 studiepoeng</v>
      </c>
      <c r="BQ336" s="84" t="str">
        <f t="shared" si="299"/>
        <v>Ja, 30 studiepoeng</v>
      </c>
      <c r="BR336" s="101" t="str">
        <f t="shared" si="300"/>
        <v>-</v>
      </c>
      <c r="BS336" s="142"/>
      <c r="BT336" s="82" t="str">
        <f>CONCATENATE("Studiepoeng relevant for: ",'Undervisning i fag med krav'!BS336)</f>
        <v xml:space="preserve">Studiepoeng relevant for: </v>
      </c>
      <c r="BU336" s="82" t="str">
        <f>IF('Undervisning i fag med krav'!BS336=0,"-",BT336)</f>
        <v>-</v>
      </c>
      <c r="BV336" s="136"/>
      <c r="BW336" s="84" t="b">
        <f>OR(BV336='Krav etter opplæringslova'!$B$27,BV336='Krav etter opplæringslova'!$B$30,BV336='Krav etter opplæringslova'!$B$31,BV336='Krav etter opplæringslova'!$B$34)</f>
        <v>0</v>
      </c>
      <c r="BX336" s="84" t="str">
        <f t="shared" si="301"/>
        <v>-</v>
      </c>
      <c r="BY336" s="84">
        <f t="shared" si="302"/>
        <v>30</v>
      </c>
      <c r="BZ336" s="78">
        <f t="shared" si="303"/>
        <v>30</v>
      </c>
      <c r="CA336" s="78" t="str">
        <f t="shared" si="304"/>
        <v>Ja, 30 studiepoeng</v>
      </c>
      <c r="CB336" s="84" t="str">
        <f t="shared" si="305"/>
        <v>Ja, 30 studiepoeng</v>
      </c>
      <c r="CC336" s="101" t="str">
        <f t="shared" si="306"/>
        <v>-</v>
      </c>
      <c r="CD336" s="142"/>
      <c r="CE336" s="82" t="str">
        <f>CONCATENATE("Studiepoeng relevant for: ",'Undervisning i fag med krav'!CD336)</f>
        <v xml:space="preserve">Studiepoeng relevant for: </v>
      </c>
      <c r="CF336" s="82" t="str">
        <f>IF('Undervisning i fag med krav'!CD336=0,"-",CE336)</f>
        <v>-</v>
      </c>
      <c r="CG336" s="136"/>
      <c r="CH336" s="84" t="b">
        <f>OR(CG336='Krav etter opplæringslova'!$B$27,CG336='Krav etter opplæringslova'!$B$30,CG336='Krav etter opplæringslova'!$B$31,CG336='Krav etter opplæringslova'!$B$34)</f>
        <v>0</v>
      </c>
      <c r="CI336" s="84" t="str">
        <f t="shared" si="307"/>
        <v>-</v>
      </c>
      <c r="CJ336" s="84">
        <f t="shared" si="308"/>
        <v>30</v>
      </c>
      <c r="CK336" s="78">
        <f t="shared" si="309"/>
        <v>30</v>
      </c>
      <c r="CL336" s="78" t="str">
        <f t="shared" si="310"/>
        <v>Ja, 30 studiepoeng</v>
      </c>
      <c r="CM336" s="84" t="str">
        <f t="shared" si="311"/>
        <v>Ja, 30 studiepoeng</v>
      </c>
      <c r="CN336" s="106" t="str">
        <f t="shared" si="312"/>
        <v>-</v>
      </c>
      <c r="CO336" s="44"/>
      <c r="CP336" s="45"/>
    </row>
    <row r="337" spans="1:94" s="51" customFormat="1" ht="28.5" x14ac:dyDescent="0.2">
      <c r="A337" s="49">
        <f>'Formell utdanning'!A337</f>
        <v>0</v>
      </c>
      <c r="B337" s="50">
        <f>'Formell utdanning'!B337</f>
        <v>0</v>
      </c>
      <c r="C337" s="94" t="str">
        <f t="shared" si="313"/>
        <v>-</v>
      </c>
      <c r="D337" s="95" t="str">
        <f t="shared" si="314"/>
        <v>-</v>
      </c>
      <c r="E337" s="133"/>
      <c r="F337" s="55" t="str">
        <f>CONCATENATE("Studiepoeng relevant for: ",'Undervisning i fag med krav'!E337)</f>
        <v xml:space="preserve">Studiepoeng relevant for: </v>
      </c>
      <c r="G337" s="82" t="str">
        <f>IF('Undervisning i fag med krav'!E337=0,"-",F337)</f>
        <v>-</v>
      </c>
      <c r="H337" s="136"/>
      <c r="I337" s="84" t="b">
        <f>OR(H337='Krav etter opplæringslova'!$B$27,H337='Krav etter opplæringslova'!$B$30,H337='Krav etter opplæringslova'!$B$31,H337='Krav etter opplæringslova'!$B$34)</f>
        <v>0</v>
      </c>
      <c r="J337" s="84" t="str">
        <f t="shared" si="315"/>
        <v>-</v>
      </c>
      <c r="K337" s="84">
        <f t="shared" si="316"/>
        <v>30</v>
      </c>
      <c r="L337" s="78">
        <f t="shared" si="317"/>
        <v>30</v>
      </c>
      <c r="M337" s="78" t="str">
        <f t="shared" si="270"/>
        <v>Ja, 30 studiepoeng</v>
      </c>
      <c r="N337" s="84" t="str">
        <f t="shared" si="318"/>
        <v>Ja, 30 studiepoeng</v>
      </c>
      <c r="O337" s="99" t="str">
        <f t="shared" si="319"/>
        <v>-</v>
      </c>
      <c r="P337" s="139"/>
      <c r="Q337" s="82" t="str">
        <f>CONCATENATE("Studiepoeng relevant for: ",'Undervisning i fag med krav'!P337)</f>
        <v xml:space="preserve">Studiepoeng relevant for: </v>
      </c>
      <c r="R337" s="82" t="str">
        <f>IF('Undervisning i fag med krav'!P337=0,"-",Q337)</f>
        <v>-</v>
      </c>
      <c r="S337" s="136"/>
      <c r="T337" s="84" t="b">
        <f>OR(S337='Krav etter opplæringslova'!$B$27,S337='Krav etter opplæringslova'!$B$30,S337='Krav etter opplæringslova'!$B$31,S337='Krav etter opplæringslova'!$B$34)</f>
        <v>0</v>
      </c>
      <c r="U337" s="84" t="str">
        <f t="shared" si="271"/>
        <v>-</v>
      </c>
      <c r="V337" s="84">
        <f t="shared" si="272"/>
        <v>30</v>
      </c>
      <c r="W337" s="78">
        <f t="shared" si="273"/>
        <v>30</v>
      </c>
      <c r="X337" s="78" t="str">
        <f t="shared" si="274"/>
        <v>Ja, 30 studiepoeng</v>
      </c>
      <c r="Y337" s="84" t="str">
        <f t="shared" si="275"/>
        <v>Ja, 30 studiepoeng</v>
      </c>
      <c r="Z337" s="99" t="str">
        <f t="shared" si="276"/>
        <v>-</v>
      </c>
      <c r="AA337" s="142"/>
      <c r="AB337" s="82" t="str">
        <f>CONCATENATE("Studiepoeng relevant for: ",'Undervisning i fag med krav'!AA337)</f>
        <v xml:space="preserve">Studiepoeng relevant for: </v>
      </c>
      <c r="AC337" s="82" t="str">
        <f>IF('Undervisning i fag med krav'!AA337=0,"-",AB337)</f>
        <v>-</v>
      </c>
      <c r="AD337" s="136"/>
      <c r="AE337" s="84" t="b">
        <f>OR(AD337='Krav etter opplæringslova'!$B$27,AD337='Krav etter opplæringslova'!$B$30,AD337='Krav etter opplæringslova'!$B$31,AD337='Krav etter opplæringslova'!$B$34)</f>
        <v>0</v>
      </c>
      <c r="AF337" s="84" t="str">
        <f t="shared" si="277"/>
        <v>-</v>
      </c>
      <c r="AG337" s="84">
        <f t="shared" si="278"/>
        <v>30</v>
      </c>
      <c r="AH337" s="78">
        <f t="shared" si="279"/>
        <v>30</v>
      </c>
      <c r="AI337" s="78" t="str">
        <f t="shared" si="280"/>
        <v>Ja, 30 studiepoeng</v>
      </c>
      <c r="AJ337" s="84" t="str">
        <f t="shared" si="281"/>
        <v>Ja, 30 studiepoeng</v>
      </c>
      <c r="AK337" s="99" t="str">
        <f t="shared" si="282"/>
        <v>-</v>
      </c>
      <c r="AL337" s="139"/>
      <c r="AM337" s="82" t="str">
        <f>CONCATENATE("Studiepoeng relevant for: ",'Undervisning i fag med krav'!AL337)</f>
        <v xml:space="preserve">Studiepoeng relevant for: </v>
      </c>
      <c r="AN337" s="82" t="str">
        <f>IF('Undervisning i fag med krav'!AL337=0,"-",AM337)</f>
        <v>-</v>
      </c>
      <c r="AO337" s="136"/>
      <c r="AP337" s="84" t="b">
        <f>OR(AO337='Krav etter opplæringslova'!$B$27,AO337='Krav etter opplæringslova'!$B$30,AO337='Krav etter opplæringslova'!$B$31,AO337='Krav etter opplæringslova'!$B$34)</f>
        <v>0</v>
      </c>
      <c r="AQ337" s="84" t="str">
        <f t="shared" si="283"/>
        <v>-</v>
      </c>
      <c r="AR337" s="84">
        <f t="shared" si="284"/>
        <v>30</v>
      </c>
      <c r="AS337" s="78">
        <f t="shared" si="285"/>
        <v>30</v>
      </c>
      <c r="AT337" s="78" t="str">
        <f t="shared" si="286"/>
        <v>Ja, 30 studiepoeng</v>
      </c>
      <c r="AU337" s="84" t="str">
        <f t="shared" si="287"/>
        <v>Ja, 30 studiepoeng</v>
      </c>
      <c r="AV337" s="99" t="str">
        <f t="shared" si="288"/>
        <v>-</v>
      </c>
      <c r="AW337" s="142"/>
      <c r="AX337" s="82" t="str">
        <f>CONCATENATE("Studiepoeng relevant for: ",'Undervisning i fag med krav'!AW337)</f>
        <v xml:space="preserve">Studiepoeng relevant for: </v>
      </c>
      <c r="AY337" s="82" t="str">
        <f>IF('Undervisning i fag med krav'!AW337=0,"-",AX337)</f>
        <v>-</v>
      </c>
      <c r="AZ337" s="136"/>
      <c r="BA337" s="84" t="b">
        <f>OR(AZ337='Krav etter opplæringslova'!$B$27,AZ337='Krav etter opplæringslova'!$B$30,AZ337='Krav etter opplæringslova'!$B$31,AZ337='Krav etter opplæringslova'!$B$34)</f>
        <v>0</v>
      </c>
      <c r="BB337" s="84" t="str">
        <f t="shared" si="289"/>
        <v>-</v>
      </c>
      <c r="BC337" s="84">
        <f t="shared" si="290"/>
        <v>30</v>
      </c>
      <c r="BD337" s="78">
        <f t="shared" si="291"/>
        <v>30</v>
      </c>
      <c r="BE337" s="78" t="str">
        <f t="shared" si="292"/>
        <v>Ja, 30 studiepoeng</v>
      </c>
      <c r="BF337" s="84" t="str">
        <f t="shared" si="293"/>
        <v>Ja, 30 studiepoeng</v>
      </c>
      <c r="BG337" s="99" t="str">
        <f t="shared" si="294"/>
        <v>-</v>
      </c>
      <c r="BH337" s="139"/>
      <c r="BI337" s="82" t="str">
        <f>CONCATENATE("Studiepoeng relevant for: ",'Undervisning i fag med krav'!BH337)</f>
        <v xml:space="preserve">Studiepoeng relevant for: </v>
      </c>
      <c r="BJ337" s="82" t="str">
        <f>IF('Undervisning i fag med krav'!BH337=0,"-",BI337)</f>
        <v>-</v>
      </c>
      <c r="BK337" s="136"/>
      <c r="BL337" s="84" t="b">
        <f>OR(BK337='Krav etter opplæringslova'!$B$27,BK337='Krav etter opplæringslova'!$B$30,BK337='Krav etter opplæringslova'!$B$31,BK337='Krav etter opplæringslova'!$B$34)</f>
        <v>0</v>
      </c>
      <c r="BM337" s="84" t="str">
        <f t="shared" si="295"/>
        <v>-</v>
      </c>
      <c r="BN337" s="84">
        <f t="shared" si="296"/>
        <v>30</v>
      </c>
      <c r="BO337" s="78">
        <f t="shared" si="297"/>
        <v>30</v>
      </c>
      <c r="BP337" s="78" t="str">
        <f t="shared" si="298"/>
        <v>Ja, 30 studiepoeng</v>
      </c>
      <c r="BQ337" s="84" t="str">
        <f t="shared" si="299"/>
        <v>Ja, 30 studiepoeng</v>
      </c>
      <c r="BR337" s="101" t="str">
        <f t="shared" si="300"/>
        <v>-</v>
      </c>
      <c r="BS337" s="142"/>
      <c r="BT337" s="82" t="str">
        <f>CONCATENATE("Studiepoeng relevant for: ",'Undervisning i fag med krav'!BS337)</f>
        <v xml:space="preserve">Studiepoeng relevant for: </v>
      </c>
      <c r="BU337" s="82" t="str">
        <f>IF('Undervisning i fag med krav'!BS337=0,"-",BT337)</f>
        <v>-</v>
      </c>
      <c r="BV337" s="136"/>
      <c r="BW337" s="84" t="b">
        <f>OR(BV337='Krav etter opplæringslova'!$B$27,BV337='Krav etter opplæringslova'!$B$30,BV337='Krav etter opplæringslova'!$B$31,BV337='Krav etter opplæringslova'!$B$34)</f>
        <v>0</v>
      </c>
      <c r="BX337" s="84" t="str">
        <f t="shared" si="301"/>
        <v>-</v>
      </c>
      <c r="BY337" s="84">
        <f t="shared" si="302"/>
        <v>30</v>
      </c>
      <c r="BZ337" s="78">
        <f t="shared" si="303"/>
        <v>30</v>
      </c>
      <c r="CA337" s="78" t="str">
        <f t="shared" si="304"/>
        <v>Ja, 30 studiepoeng</v>
      </c>
      <c r="CB337" s="84" t="str">
        <f t="shared" si="305"/>
        <v>Ja, 30 studiepoeng</v>
      </c>
      <c r="CC337" s="101" t="str">
        <f t="shared" si="306"/>
        <v>-</v>
      </c>
      <c r="CD337" s="142"/>
      <c r="CE337" s="82" t="str">
        <f>CONCATENATE("Studiepoeng relevant for: ",'Undervisning i fag med krav'!CD337)</f>
        <v xml:space="preserve">Studiepoeng relevant for: </v>
      </c>
      <c r="CF337" s="82" t="str">
        <f>IF('Undervisning i fag med krav'!CD337=0,"-",CE337)</f>
        <v>-</v>
      </c>
      <c r="CG337" s="136"/>
      <c r="CH337" s="84" t="b">
        <f>OR(CG337='Krav etter opplæringslova'!$B$27,CG337='Krav etter opplæringslova'!$B$30,CG337='Krav etter opplæringslova'!$B$31,CG337='Krav etter opplæringslova'!$B$34)</f>
        <v>0</v>
      </c>
      <c r="CI337" s="84" t="str">
        <f t="shared" si="307"/>
        <v>-</v>
      </c>
      <c r="CJ337" s="84">
        <f t="shared" si="308"/>
        <v>30</v>
      </c>
      <c r="CK337" s="78">
        <f t="shared" si="309"/>
        <v>30</v>
      </c>
      <c r="CL337" s="78" t="str">
        <f t="shared" si="310"/>
        <v>Ja, 30 studiepoeng</v>
      </c>
      <c r="CM337" s="84" t="str">
        <f t="shared" si="311"/>
        <v>Ja, 30 studiepoeng</v>
      </c>
      <c r="CN337" s="106" t="str">
        <f t="shared" si="312"/>
        <v>-</v>
      </c>
      <c r="CO337" s="44"/>
      <c r="CP337" s="45"/>
    </row>
    <row r="338" spans="1:94" s="51" customFormat="1" ht="28.5" x14ac:dyDescent="0.2">
      <c r="A338" s="49">
        <f>'Formell utdanning'!A338</f>
        <v>0</v>
      </c>
      <c r="B338" s="50">
        <f>'Formell utdanning'!B338</f>
        <v>0</v>
      </c>
      <c r="C338" s="94" t="str">
        <f t="shared" si="313"/>
        <v>-</v>
      </c>
      <c r="D338" s="95" t="str">
        <f t="shared" si="314"/>
        <v>-</v>
      </c>
      <c r="E338" s="133"/>
      <c r="F338" s="55" t="str">
        <f>CONCATENATE("Studiepoeng relevant for: ",'Undervisning i fag med krav'!E338)</f>
        <v xml:space="preserve">Studiepoeng relevant for: </v>
      </c>
      <c r="G338" s="82" t="str">
        <f>IF('Undervisning i fag med krav'!E338=0,"-",F338)</f>
        <v>-</v>
      </c>
      <c r="H338" s="136"/>
      <c r="I338" s="84" t="b">
        <f>OR(H338='Krav etter opplæringslova'!$B$27,H338='Krav etter opplæringslova'!$B$30,H338='Krav etter opplæringslova'!$B$31,H338='Krav etter opplæringslova'!$B$34)</f>
        <v>0</v>
      </c>
      <c r="J338" s="84" t="str">
        <f t="shared" si="315"/>
        <v>-</v>
      </c>
      <c r="K338" s="84">
        <f t="shared" si="316"/>
        <v>30</v>
      </c>
      <c r="L338" s="78">
        <f t="shared" si="317"/>
        <v>30</v>
      </c>
      <c r="M338" s="78" t="str">
        <f t="shared" si="270"/>
        <v>Ja, 30 studiepoeng</v>
      </c>
      <c r="N338" s="84" t="str">
        <f t="shared" si="318"/>
        <v>Ja, 30 studiepoeng</v>
      </c>
      <c r="O338" s="99" t="str">
        <f t="shared" si="319"/>
        <v>-</v>
      </c>
      <c r="P338" s="139"/>
      <c r="Q338" s="82" t="str">
        <f>CONCATENATE("Studiepoeng relevant for: ",'Undervisning i fag med krav'!P338)</f>
        <v xml:space="preserve">Studiepoeng relevant for: </v>
      </c>
      <c r="R338" s="82" t="str">
        <f>IF('Undervisning i fag med krav'!P338=0,"-",Q338)</f>
        <v>-</v>
      </c>
      <c r="S338" s="136"/>
      <c r="T338" s="84" t="b">
        <f>OR(S338='Krav etter opplæringslova'!$B$27,S338='Krav etter opplæringslova'!$B$30,S338='Krav etter opplæringslova'!$B$31,S338='Krav etter opplæringslova'!$B$34)</f>
        <v>0</v>
      </c>
      <c r="U338" s="84" t="str">
        <f t="shared" si="271"/>
        <v>-</v>
      </c>
      <c r="V338" s="84">
        <f t="shared" si="272"/>
        <v>30</v>
      </c>
      <c r="W338" s="78">
        <f t="shared" si="273"/>
        <v>30</v>
      </c>
      <c r="X338" s="78" t="str">
        <f t="shared" si="274"/>
        <v>Ja, 30 studiepoeng</v>
      </c>
      <c r="Y338" s="84" t="str">
        <f t="shared" si="275"/>
        <v>Ja, 30 studiepoeng</v>
      </c>
      <c r="Z338" s="99" t="str">
        <f t="shared" si="276"/>
        <v>-</v>
      </c>
      <c r="AA338" s="142"/>
      <c r="AB338" s="82" t="str">
        <f>CONCATENATE("Studiepoeng relevant for: ",'Undervisning i fag med krav'!AA338)</f>
        <v xml:space="preserve">Studiepoeng relevant for: </v>
      </c>
      <c r="AC338" s="82" t="str">
        <f>IF('Undervisning i fag med krav'!AA338=0,"-",AB338)</f>
        <v>-</v>
      </c>
      <c r="AD338" s="136"/>
      <c r="AE338" s="84" t="b">
        <f>OR(AD338='Krav etter opplæringslova'!$B$27,AD338='Krav etter opplæringslova'!$B$30,AD338='Krav etter opplæringslova'!$B$31,AD338='Krav etter opplæringslova'!$B$34)</f>
        <v>0</v>
      </c>
      <c r="AF338" s="84" t="str">
        <f t="shared" si="277"/>
        <v>-</v>
      </c>
      <c r="AG338" s="84">
        <f t="shared" si="278"/>
        <v>30</v>
      </c>
      <c r="AH338" s="78">
        <f t="shared" si="279"/>
        <v>30</v>
      </c>
      <c r="AI338" s="78" t="str">
        <f t="shared" si="280"/>
        <v>Ja, 30 studiepoeng</v>
      </c>
      <c r="AJ338" s="84" t="str">
        <f t="shared" si="281"/>
        <v>Ja, 30 studiepoeng</v>
      </c>
      <c r="AK338" s="99" t="str">
        <f t="shared" si="282"/>
        <v>-</v>
      </c>
      <c r="AL338" s="139"/>
      <c r="AM338" s="82" t="str">
        <f>CONCATENATE("Studiepoeng relevant for: ",'Undervisning i fag med krav'!AL338)</f>
        <v xml:space="preserve">Studiepoeng relevant for: </v>
      </c>
      <c r="AN338" s="82" t="str">
        <f>IF('Undervisning i fag med krav'!AL338=0,"-",AM338)</f>
        <v>-</v>
      </c>
      <c r="AO338" s="136"/>
      <c r="AP338" s="84" t="b">
        <f>OR(AO338='Krav etter opplæringslova'!$B$27,AO338='Krav etter opplæringslova'!$B$30,AO338='Krav etter opplæringslova'!$B$31,AO338='Krav etter opplæringslova'!$B$34)</f>
        <v>0</v>
      </c>
      <c r="AQ338" s="84" t="str">
        <f t="shared" si="283"/>
        <v>-</v>
      </c>
      <c r="AR338" s="84">
        <f t="shared" si="284"/>
        <v>30</v>
      </c>
      <c r="AS338" s="78">
        <f t="shared" si="285"/>
        <v>30</v>
      </c>
      <c r="AT338" s="78" t="str">
        <f t="shared" si="286"/>
        <v>Ja, 30 studiepoeng</v>
      </c>
      <c r="AU338" s="84" t="str">
        <f t="shared" si="287"/>
        <v>Ja, 30 studiepoeng</v>
      </c>
      <c r="AV338" s="99" t="str">
        <f t="shared" si="288"/>
        <v>-</v>
      </c>
      <c r="AW338" s="142"/>
      <c r="AX338" s="82" t="str">
        <f>CONCATENATE("Studiepoeng relevant for: ",'Undervisning i fag med krav'!AW338)</f>
        <v xml:space="preserve">Studiepoeng relevant for: </v>
      </c>
      <c r="AY338" s="82" t="str">
        <f>IF('Undervisning i fag med krav'!AW338=0,"-",AX338)</f>
        <v>-</v>
      </c>
      <c r="AZ338" s="136"/>
      <c r="BA338" s="84" t="b">
        <f>OR(AZ338='Krav etter opplæringslova'!$B$27,AZ338='Krav etter opplæringslova'!$B$30,AZ338='Krav etter opplæringslova'!$B$31,AZ338='Krav etter opplæringslova'!$B$34)</f>
        <v>0</v>
      </c>
      <c r="BB338" s="84" t="str">
        <f t="shared" si="289"/>
        <v>-</v>
      </c>
      <c r="BC338" s="84">
        <f t="shared" si="290"/>
        <v>30</v>
      </c>
      <c r="BD338" s="78">
        <f t="shared" si="291"/>
        <v>30</v>
      </c>
      <c r="BE338" s="78" t="str">
        <f t="shared" si="292"/>
        <v>Ja, 30 studiepoeng</v>
      </c>
      <c r="BF338" s="84" t="str">
        <f t="shared" si="293"/>
        <v>Ja, 30 studiepoeng</v>
      </c>
      <c r="BG338" s="99" t="str">
        <f t="shared" si="294"/>
        <v>-</v>
      </c>
      <c r="BH338" s="139"/>
      <c r="BI338" s="82" t="str">
        <f>CONCATENATE("Studiepoeng relevant for: ",'Undervisning i fag med krav'!BH338)</f>
        <v xml:space="preserve">Studiepoeng relevant for: </v>
      </c>
      <c r="BJ338" s="82" t="str">
        <f>IF('Undervisning i fag med krav'!BH338=0,"-",BI338)</f>
        <v>-</v>
      </c>
      <c r="BK338" s="136"/>
      <c r="BL338" s="84" t="b">
        <f>OR(BK338='Krav etter opplæringslova'!$B$27,BK338='Krav etter opplæringslova'!$B$30,BK338='Krav etter opplæringslova'!$B$31,BK338='Krav etter opplæringslova'!$B$34)</f>
        <v>0</v>
      </c>
      <c r="BM338" s="84" t="str">
        <f t="shared" si="295"/>
        <v>-</v>
      </c>
      <c r="BN338" s="84">
        <f t="shared" si="296"/>
        <v>30</v>
      </c>
      <c r="BO338" s="78">
        <f t="shared" si="297"/>
        <v>30</v>
      </c>
      <c r="BP338" s="78" t="str">
        <f t="shared" si="298"/>
        <v>Ja, 30 studiepoeng</v>
      </c>
      <c r="BQ338" s="84" t="str">
        <f t="shared" si="299"/>
        <v>Ja, 30 studiepoeng</v>
      </c>
      <c r="BR338" s="101" t="str">
        <f t="shared" si="300"/>
        <v>-</v>
      </c>
      <c r="BS338" s="142"/>
      <c r="BT338" s="82" t="str">
        <f>CONCATENATE("Studiepoeng relevant for: ",'Undervisning i fag med krav'!BS338)</f>
        <v xml:space="preserve">Studiepoeng relevant for: </v>
      </c>
      <c r="BU338" s="82" t="str">
        <f>IF('Undervisning i fag med krav'!BS338=0,"-",BT338)</f>
        <v>-</v>
      </c>
      <c r="BV338" s="136"/>
      <c r="BW338" s="84" t="b">
        <f>OR(BV338='Krav etter opplæringslova'!$B$27,BV338='Krav etter opplæringslova'!$B$30,BV338='Krav etter opplæringslova'!$B$31,BV338='Krav etter opplæringslova'!$B$34)</f>
        <v>0</v>
      </c>
      <c r="BX338" s="84" t="str">
        <f t="shared" si="301"/>
        <v>-</v>
      </c>
      <c r="BY338" s="84">
        <f t="shared" si="302"/>
        <v>30</v>
      </c>
      <c r="BZ338" s="78">
        <f t="shared" si="303"/>
        <v>30</v>
      </c>
      <c r="CA338" s="78" t="str">
        <f t="shared" si="304"/>
        <v>Ja, 30 studiepoeng</v>
      </c>
      <c r="CB338" s="84" t="str">
        <f t="shared" si="305"/>
        <v>Ja, 30 studiepoeng</v>
      </c>
      <c r="CC338" s="101" t="str">
        <f t="shared" si="306"/>
        <v>-</v>
      </c>
      <c r="CD338" s="142"/>
      <c r="CE338" s="82" t="str">
        <f>CONCATENATE("Studiepoeng relevant for: ",'Undervisning i fag med krav'!CD338)</f>
        <v xml:space="preserve">Studiepoeng relevant for: </v>
      </c>
      <c r="CF338" s="82" t="str">
        <f>IF('Undervisning i fag med krav'!CD338=0,"-",CE338)</f>
        <v>-</v>
      </c>
      <c r="CG338" s="136"/>
      <c r="CH338" s="84" t="b">
        <f>OR(CG338='Krav etter opplæringslova'!$B$27,CG338='Krav etter opplæringslova'!$B$30,CG338='Krav etter opplæringslova'!$B$31,CG338='Krav etter opplæringslova'!$B$34)</f>
        <v>0</v>
      </c>
      <c r="CI338" s="84" t="str">
        <f t="shared" si="307"/>
        <v>-</v>
      </c>
      <c r="CJ338" s="84">
        <f t="shared" si="308"/>
        <v>30</v>
      </c>
      <c r="CK338" s="78">
        <f t="shared" si="309"/>
        <v>30</v>
      </c>
      <c r="CL338" s="78" t="str">
        <f t="shared" si="310"/>
        <v>Ja, 30 studiepoeng</v>
      </c>
      <c r="CM338" s="84" t="str">
        <f t="shared" si="311"/>
        <v>Ja, 30 studiepoeng</v>
      </c>
      <c r="CN338" s="106" t="str">
        <f t="shared" si="312"/>
        <v>-</v>
      </c>
      <c r="CO338" s="44"/>
      <c r="CP338" s="45"/>
    </row>
    <row r="339" spans="1:94" s="51" customFormat="1" ht="28.5" x14ac:dyDescent="0.2">
      <c r="A339" s="49">
        <f>'Formell utdanning'!A339</f>
        <v>0</v>
      </c>
      <c r="B339" s="50">
        <f>'Formell utdanning'!B339</f>
        <v>0</v>
      </c>
      <c r="C339" s="94" t="str">
        <f t="shared" si="313"/>
        <v>-</v>
      </c>
      <c r="D339" s="95" t="str">
        <f t="shared" si="314"/>
        <v>-</v>
      </c>
      <c r="E339" s="133"/>
      <c r="F339" s="55" t="str">
        <f>CONCATENATE("Studiepoeng relevant for: ",'Undervisning i fag med krav'!E339)</f>
        <v xml:space="preserve">Studiepoeng relevant for: </v>
      </c>
      <c r="G339" s="82" t="str">
        <f>IF('Undervisning i fag med krav'!E339=0,"-",F339)</f>
        <v>-</v>
      </c>
      <c r="H339" s="136"/>
      <c r="I339" s="84" t="b">
        <f>OR(H339='Krav etter opplæringslova'!$B$27,H339='Krav etter opplæringslova'!$B$30,H339='Krav etter opplæringslova'!$B$31,H339='Krav etter opplæringslova'!$B$34)</f>
        <v>0</v>
      </c>
      <c r="J339" s="84" t="str">
        <f t="shared" si="315"/>
        <v>-</v>
      </c>
      <c r="K339" s="84">
        <f t="shared" si="316"/>
        <v>30</v>
      </c>
      <c r="L339" s="78">
        <f t="shared" si="317"/>
        <v>30</v>
      </c>
      <c r="M339" s="78" t="str">
        <f t="shared" si="270"/>
        <v>Ja, 30 studiepoeng</v>
      </c>
      <c r="N339" s="84" t="str">
        <f t="shared" si="318"/>
        <v>Ja, 30 studiepoeng</v>
      </c>
      <c r="O339" s="99" t="str">
        <f t="shared" si="319"/>
        <v>-</v>
      </c>
      <c r="P339" s="139"/>
      <c r="Q339" s="82" t="str">
        <f>CONCATENATE("Studiepoeng relevant for: ",'Undervisning i fag med krav'!P339)</f>
        <v xml:space="preserve">Studiepoeng relevant for: </v>
      </c>
      <c r="R339" s="82" t="str">
        <f>IF('Undervisning i fag med krav'!P339=0,"-",Q339)</f>
        <v>-</v>
      </c>
      <c r="S339" s="136"/>
      <c r="T339" s="84" t="b">
        <f>OR(S339='Krav etter opplæringslova'!$B$27,S339='Krav etter opplæringslova'!$B$30,S339='Krav etter opplæringslova'!$B$31,S339='Krav etter opplæringslova'!$B$34)</f>
        <v>0</v>
      </c>
      <c r="U339" s="84" t="str">
        <f t="shared" si="271"/>
        <v>-</v>
      </c>
      <c r="V339" s="84">
        <f t="shared" si="272"/>
        <v>30</v>
      </c>
      <c r="W339" s="78">
        <f t="shared" si="273"/>
        <v>30</v>
      </c>
      <c r="X339" s="78" t="str">
        <f t="shared" si="274"/>
        <v>Ja, 30 studiepoeng</v>
      </c>
      <c r="Y339" s="84" t="str">
        <f t="shared" si="275"/>
        <v>Ja, 30 studiepoeng</v>
      </c>
      <c r="Z339" s="99" t="str">
        <f t="shared" si="276"/>
        <v>-</v>
      </c>
      <c r="AA339" s="142"/>
      <c r="AB339" s="82" t="str">
        <f>CONCATENATE("Studiepoeng relevant for: ",'Undervisning i fag med krav'!AA339)</f>
        <v xml:space="preserve">Studiepoeng relevant for: </v>
      </c>
      <c r="AC339" s="82" t="str">
        <f>IF('Undervisning i fag med krav'!AA339=0,"-",AB339)</f>
        <v>-</v>
      </c>
      <c r="AD339" s="136"/>
      <c r="AE339" s="84" t="b">
        <f>OR(AD339='Krav etter opplæringslova'!$B$27,AD339='Krav etter opplæringslova'!$B$30,AD339='Krav etter opplæringslova'!$B$31,AD339='Krav etter opplæringslova'!$B$34)</f>
        <v>0</v>
      </c>
      <c r="AF339" s="84" t="str">
        <f t="shared" si="277"/>
        <v>-</v>
      </c>
      <c r="AG339" s="84">
        <f t="shared" si="278"/>
        <v>30</v>
      </c>
      <c r="AH339" s="78">
        <f t="shared" si="279"/>
        <v>30</v>
      </c>
      <c r="AI339" s="78" t="str">
        <f t="shared" si="280"/>
        <v>Ja, 30 studiepoeng</v>
      </c>
      <c r="AJ339" s="84" t="str">
        <f t="shared" si="281"/>
        <v>Ja, 30 studiepoeng</v>
      </c>
      <c r="AK339" s="99" t="str">
        <f t="shared" si="282"/>
        <v>-</v>
      </c>
      <c r="AL339" s="139"/>
      <c r="AM339" s="82" t="str">
        <f>CONCATENATE("Studiepoeng relevant for: ",'Undervisning i fag med krav'!AL339)</f>
        <v xml:space="preserve">Studiepoeng relevant for: </v>
      </c>
      <c r="AN339" s="82" t="str">
        <f>IF('Undervisning i fag med krav'!AL339=0,"-",AM339)</f>
        <v>-</v>
      </c>
      <c r="AO339" s="136"/>
      <c r="AP339" s="84" t="b">
        <f>OR(AO339='Krav etter opplæringslova'!$B$27,AO339='Krav etter opplæringslova'!$B$30,AO339='Krav etter opplæringslova'!$B$31,AO339='Krav etter opplæringslova'!$B$34)</f>
        <v>0</v>
      </c>
      <c r="AQ339" s="84" t="str">
        <f t="shared" si="283"/>
        <v>-</v>
      </c>
      <c r="AR339" s="84">
        <f t="shared" si="284"/>
        <v>30</v>
      </c>
      <c r="AS339" s="78">
        <f t="shared" si="285"/>
        <v>30</v>
      </c>
      <c r="AT339" s="78" t="str">
        <f t="shared" si="286"/>
        <v>Ja, 30 studiepoeng</v>
      </c>
      <c r="AU339" s="84" t="str">
        <f t="shared" si="287"/>
        <v>Ja, 30 studiepoeng</v>
      </c>
      <c r="AV339" s="99" t="str">
        <f t="shared" si="288"/>
        <v>-</v>
      </c>
      <c r="AW339" s="142"/>
      <c r="AX339" s="82" t="str">
        <f>CONCATENATE("Studiepoeng relevant for: ",'Undervisning i fag med krav'!AW339)</f>
        <v xml:space="preserve">Studiepoeng relevant for: </v>
      </c>
      <c r="AY339" s="82" t="str">
        <f>IF('Undervisning i fag med krav'!AW339=0,"-",AX339)</f>
        <v>-</v>
      </c>
      <c r="AZ339" s="136"/>
      <c r="BA339" s="84" t="b">
        <f>OR(AZ339='Krav etter opplæringslova'!$B$27,AZ339='Krav etter opplæringslova'!$B$30,AZ339='Krav etter opplæringslova'!$B$31,AZ339='Krav etter opplæringslova'!$B$34)</f>
        <v>0</v>
      </c>
      <c r="BB339" s="84" t="str">
        <f t="shared" si="289"/>
        <v>-</v>
      </c>
      <c r="BC339" s="84">
        <f t="shared" si="290"/>
        <v>30</v>
      </c>
      <c r="BD339" s="78">
        <f t="shared" si="291"/>
        <v>30</v>
      </c>
      <c r="BE339" s="78" t="str">
        <f t="shared" si="292"/>
        <v>Ja, 30 studiepoeng</v>
      </c>
      <c r="BF339" s="84" t="str">
        <f t="shared" si="293"/>
        <v>Ja, 30 studiepoeng</v>
      </c>
      <c r="BG339" s="99" t="str">
        <f t="shared" si="294"/>
        <v>-</v>
      </c>
      <c r="BH339" s="139"/>
      <c r="BI339" s="82" t="str">
        <f>CONCATENATE("Studiepoeng relevant for: ",'Undervisning i fag med krav'!BH339)</f>
        <v xml:space="preserve">Studiepoeng relevant for: </v>
      </c>
      <c r="BJ339" s="82" t="str">
        <f>IF('Undervisning i fag med krav'!BH339=0,"-",BI339)</f>
        <v>-</v>
      </c>
      <c r="BK339" s="136"/>
      <c r="BL339" s="84" t="b">
        <f>OR(BK339='Krav etter opplæringslova'!$B$27,BK339='Krav etter opplæringslova'!$B$30,BK339='Krav etter opplæringslova'!$B$31,BK339='Krav etter opplæringslova'!$B$34)</f>
        <v>0</v>
      </c>
      <c r="BM339" s="84" t="str">
        <f t="shared" si="295"/>
        <v>-</v>
      </c>
      <c r="BN339" s="84">
        <f t="shared" si="296"/>
        <v>30</v>
      </c>
      <c r="BO339" s="78">
        <f t="shared" si="297"/>
        <v>30</v>
      </c>
      <c r="BP339" s="78" t="str">
        <f t="shared" si="298"/>
        <v>Ja, 30 studiepoeng</v>
      </c>
      <c r="BQ339" s="84" t="str">
        <f t="shared" si="299"/>
        <v>Ja, 30 studiepoeng</v>
      </c>
      <c r="BR339" s="101" t="str">
        <f t="shared" si="300"/>
        <v>-</v>
      </c>
      <c r="BS339" s="142"/>
      <c r="BT339" s="82" t="str">
        <f>CONCATENATE("Studiepoeng relevant for: ",'Undervisning i fag med krav'!BS339)</f>
        <v xml:space="preserve">Studiepoeng relevant for: </v>
      </c>
      <c r="BU339" s="82" t="str">
        <f>IF('Undervisning i fag med krav'!BS339=0,"-",BT339)</f>
        <v>-</v>
      </c>
      <c r="BV339" s="136"/>
      <c r="BW339" s="84" t="b">
        <f>OR(BV339='Krav etter opplæringslova'!$B$27,BV339='Krav etter opplæringslova'!$B$30,BV339='Krav etter opplæringslova'!$B$31,BV339='Krav etter opplæringslova'!$B$34)</f>
        <v>0</v>
      </c>
      <c r="BX339" s="84" t="str">
        <f t="shared" si="301"/>
        <v>-</v>
      </c>
      <c r="BY339" s="84">
        <f t="shared" si="302"/>
        <v>30</v>
      </c>
      <c r="BZ339" s="78">
        <f t="shared" si="303"/>
        <v>30</v>
      </c>
      <c r="CA339" s="78" t="str">
        <f t="shared" si="304"/>
        <v>Ja, 30 studiepoeng</v>
      </c>
      <c r="CB339" s="84" t="str">
        <f t="shared" si="305"/>
        <v>Ja, 30 studiepoeng</v>
      </c>
      <c r="CC339" s="101" t="str">
        <f t="shared" si="306"/>
        <v>-</v>
      </c>
      <c r="CD339" s="142"/>
      <c r="CE339" s="82" t="str">
        <f>CONCATENATE("Studiepoeng relevant for: ",'Undervisning i fag med krav'!CD339)</f>
        <v xml:space="preserve">Studiepoeng relevant for: </v>
      </c>
      <c r="CF339" s="82" t="str">
        <f>IF('Undervisning i fag med krav'!CD339=0,"-",CE339)</f>
        <v>-</v>
      </c>
      <c r="CG339" s="136"/>
      <c r="CH339" s="84" t="b">
        <f>OR(CG339='Krav etter opplæringslova'!$B$27,CG339='Krav etter opplæringslova'!$B$30,CG339='Krav etter opplæringslova'!$B$31,CG339='Krav etter opplæringslova'!$B$34)</f>
        <v>0</v>
      </c>
      <c r="CI339" s="84" t="str">
        <f t="shared" si="307"/>
        <v>-</v>
      </c>
      <c r="CJ339" s="84">
        <f t="shared" si="308"/>
        <v>30</v>
      </c>
      <c r="CK339" s="78">
        <f t="shared" si="309"/>
        <v>30</v>
      </c>
      <c r="CL339" s="78" t="str">
        <f t="shared" si="310"/>
        <v>Ja, 30 studiepoeng</v>
      </c>
      <c r="CM339" s="84" t="str">
        <f t="shared" si="311"/>
        <v>Ja, 30 studiepoeng</v>
      </c>
      <c r="CN339" s="106" t="str">
        <f t="shared" si="312"/>
        <v>-</v>
      </c>
      <c r="CO339" s="44"/>
      <c r="CP339" s="45"/>
    </row>
    <row r="340" spans="1:94" s="51" customFormat="1" ht="28.5" x14ac:dyDescent="0.2">
      <c r="A340" s="49">
        <f>'Formell utdanning'!A340</f>
        <v>0</v>
      </c>
      <c r="B340" s="50">
        <f>'Formell utdanning'!B340</f>
        <v>0</v>
      </c>
      <c r="C340" s="94" t="str">
        <f t="shared" si="313"/>
        <v>-</v>
      </c>
      <c r="D340" s="95" t="str">
        <f t="shared" si="314"/>
        <v>-</v>
      </c>
      <c r="E340" s="133"/>
      <c r="F340" s="55" t="str">
        <f>CONCATENATE("Studiepoeng relevant for: ",'Undervisning i fag med krav'!E340)</f>
        <v xml:space="preserve">Studiepoeng relevant for: </v>
      </c>
      <c r="G340" s="82" t="str">
        <f>IF('Undervisning i fag med krav'!E340=0,"-",F340)</f>
        <v>-</v>
      </c>
      <c r="H340" s="136"/>
      <c r="I340" s="84" t="b">
        <f>OR(H340='Krav etter opplæringslova'!$B$27,H340='Krav etter opplæringslova'!$B$30,H340='Krav etter opplæringslova'!$B$31,H340='Krav etter opplæringslova'!$B$34)</f>
        <v>0</v>
      </c>
      <c r="J340" s="84" t="str">
        <f t="shared" si="315"/>
        <v>-</v>
      </c>
      <c r="K340" s="84">
        <f t="shared" si="316"/>
        <v>30</v>
      </c>
      <c r="L340" s="78">
        <f t="shared" si="317"/>
        <v>30</v>
      </c>
      <c r="M340" s="78" t="str">
        <f t="shared" si="270"/>
        <v>Ja, 30 studiepoeng</v>
      </c>
      <c r="N340" s="84" t="str">
        <f t="shared" si="318"/>
        <v>Ja, 30 studiepoeng</v>
      </c>
      <c r="O340" s="99" t="str">
        <f t="shared" si="319"/>
        <v>-</v>
      </c>
      <c r="P340" s="139"/>
      <c r="Q340" s="82" t="str">
        <f>CONCATENATE("Studiepoeng relevant for: ",'Undervisning i fag med krav'!P340)</f>
        <v xml:space="preserve">Studiepoeng relevant for: </v>
      </c>
      <c r="R340" s="82" t="str">
        <f>IF('Undervisning i fag med krav'!P340=0,"-",Q340)</f>
        <v>-</v>
      </c>
      <c r="S340" s="136"/>
      <c r="T340" s="84" t="b">
        <f>OR(S340='Krav etter opplæringslova'!$B$27,S340='Krav etter opplæringslova'!$B$30,S340='Krav etter opplæringslova'!$B$31,S340='Krav etter opplæringslova'!$B$34)</f>
        <v>0</v>
      </c>
      <c r="U340" s="84" t="str">
        <f t="shared" si="271"/>
        <v>-</v>
      </c>
      <c r="V340" s="84">
        <f t="shared" si="272"/>
        <v>30</v>
      </c>
      <c r="W340" s="78">
        <f t="shared" si="273"/>
        <v>30</v>
      </c>
      <c r="X340" s="78" t="str">
        <f t="shared" si="274"/>
        <v>Ja, 30 studiepoeng</v>
      </c>
      <c r="Y340" s="84" t="str">
        <f t="shared" si="275"/>
        <v>Ja, 30 studiepoeng</v>
      </c>
      <c r="Z340" s="99" t="str">
        <f t="shared" si="276"/>
        <v>-</v>
      </c>
      <c r="AA340" s="142"/>
      <c r="AB340" s="82" t="str">
        <f>CONCATENATE("Studiepoeng relevant for: ",'Undervisning i fag med krav'!AA340)</f>
        <v xml:space="preserve">Studiepoeng relevant for: </v>
      </c>
      <c r="AC340" s="82" t="str">
        <f>IF('Undervisning i fag med krav'!AA340=0,"-",AB340)</f>
        <v>-</v>
      </c>
      <c r="AD340" s="136"/>
      <c r="AE340" s="84" t="b">
        <f>OR(AD340='Krav etter opplæringslova'!$B$27,AD340='Krav etter opplæringslova'!$B$30,AD340='Krav etter opplæringslova'!$B$31,AD340='Krav etter opplæringslova'!$B$34)</f>
        <v>0</v>
      </c>
      <c r="AF340" s="84" t="str">
        <f t="shared" si="277"/>
        <v>-</v>
      </c>
      <c r="AG340" s="84">
        <f t="shared" si="278"/>
        <v>30</v>
      </c>
      <c r="AH340" s="78">
        <f t="shared" si="279"/>
        <v>30</v>
      </c>
      <c r="AI340" s="78" t="str">
        <f t="shared" si="280"/>
        <v>Ja, 30 studiepoeng</v>
      </c>
      <c r="AJ340" s="84" t="str">
        <f t="shared" si="281"/>
        <v>Ja, 30 studiepoeng</v>
      </c>
      <c r="AK340" s="99" t="str">
        <f t="shared" si="282"/>
        <v>-</v>
      </c>
      <c r="AL340" s="139"/>
      <c r="AM340" s="82" t="str">
        <f>CONCATENATE("Studiepoeng relevant for: ",'Undervisning i fag med krav'!AL340)</f>
        <v xml:space="preserve">Studiepoeng relevant for: </v>
      </c>
      <c r="AN340" s="82" t="str">
        <f>IF('Undervisning i fag med krav'!AL340=0,"-",AM340)</f>
        <v>-</v>
      </c>
      <c r="AO340" s="136"/>
      <c r="AP340" s="84" t="b">
        <f>OR(AO340='Krav etter opplæringslova'!$B$27,AO340='Krav etter opplæringslova'!$B$30,AO340='Krav etter opplæringslova'!$B$31,AO340='Krav etter opplæringslova'!$B$34)</f>
        <v>0</v>
      </c>
      <c r="AQ340" s="84" t="str">
        <f t="shared" si="283"/>
        <v>-</v>
      </c>
      <c r="AR340" s="84">
        <f t="shared" si="284"/>
        <v>30</v>
      </c>
      <c r="AS340" s="78">
        <f t="shared" si="285"/>
        <v>30</v>
      </c>
      <c r="AT340" s="78" t="str">
        <f t="shared" si="286"/>
        <v>Ja, 30 studiepoeng</v>
      </c>
      <c r="AU340" s="84" t="str">
        <f t="shared" si="287"/>
        <v>Ja, 30 studiepoeng</v>
      </c>
      <c r="AV340" s="99" t="str">
        <f t="shared" si="288"/>
        <v>-</v>
      </c>
      <c r="AW340" s="142"/>
      <c r="AX340" s="82" t="str">
        <f>CONCATENATE("Studiepoeng relevant for: ",'Undervisning i fag med krav'!AW340)</f>
        <v xml:space="preserve">Studiepoeng relevant for: </v>
      </c>
      <c r="AY340" s="82" t="str">
        <f>IF('Undervisning i fag med krav'!AW340=0,"-",AX340)</f>
        <v>-</v>
      </c>
      <c r="AZ340" s="136"/>
      <c r="BA340" s="84" t="b">
        <f>OR(AZ340='Krav etter opplæringslova'!$B$27,AZ340='Krav etter opplæringslova'!$B$30,AZ340='Krav etter opplæringslova'!$B$31,AZ340='Krav etter opplæringslova'!$B$34)</f>
        <v>0</v>
      </c>
      <c r="BB340" s="84" t="str">
        <f t="shared" si="289"/>
        <v>-</v>
      </c>
      <c r="BC340" s="84">
        <f t="shared" si="290"/>
        <v>30</v>
      </c>
      <c r="BD340" s="78">
        <f t="shared" si="291"/>
        <v>30</v>
      </c>
      <c r="BE340" s="78" t="str">
        <f t="shared" si="292"/>
        <v>Ja, 30 studiepoeng</v>
      </c>
      <c r="BF340" s="84" t="str">
        <f t="shared" si="293"/>
        <v>Ja, 30 studiepoeng</v>
      </c>
      <c r="BG340" s="99" t="str">
        <f t="shared" si="294"/>
        <v>-</v>
      </c>
      <c r="BH340" s="139"/>
      <c r="BI340" s="82" t="str">
        <f>CONCATENATE("Studiepoeng relevant for: ",'Undervisning i fag med krav'!BH340)</f>
        <v xml:space="preserve">Studiepoeng relevant for: </v>
      </c>
      <c r="BJ340" s="82" t="str">
        <f>IF('Undervisning i fag med krav'!BH340=0,"-",BI340)</f>
        <v>-</v>
      </c>
      <c r="BK340" s="136"/>
      <c r="BL340" s="84" t="b">
        <f>OR(BK340='Krav etter opplæringslova'!$B$27,BK340='Krav etter opplæringslova'!$B$30,BK340='Krav etter opplæringslova'!$B$31,BK340='Krav etter opplæringslova'!$B$34)</f>
        <v>0</v>
      </c>
      <c r="BM340" s="84" t="str">
        <f t="shared" si="295"/>
        <v>-</v>
      </c>
      <c r="BN340" s="84">
        <f t="shared" si="296"/>
        <v>30</v>
      </c>
      <c r="BO340" s="78">
        <f t="shared" si="297"/>
        <v>30</v>
      </c>
      <c r="BP340" s="78" t="str">
        <f t="shared" si="298"/>
        <v>Ja, 30 studiepoeng</v>
      </c>
      <c r="BQ340" s="84" t="str">
        <f t="shared" si="299"/>
        <v>Ja, 30 studiepoeng</v>
      </c>
      <c r="BR340" s="101" t="str">
        <f t="shared" si="300"/>
        <v>-</v>
      </c>
      <c r="BS340" s="142"/>
      <c r="BT340" s="82" t="str">
        <f>CONCATENATE("Studiepoeng relevant for: ",'Undervisning i fag med krav'!BS340)</f>
        <v xml:space="preserve">Studiepoeng relevant for: </v>
      </c>
      <c r="BU340" s="82" t="str">
        <f>IF('Undervisning i fag med krav'!BS340=0,"-",BT340)</f>
        <v>-</v>
      </c>
      <c r="BV340" s="136"/>
      <c r="BW340" s="84" t="b">
        <f>OR(BV340='Krav etter opplæringslova'!$B$27,BV340='Krav etter opplæringslova'!$B$30,BV340='Krav etter opplæringslova'!$B$31,BV340='Krav etter opplæringslova'!$B$34)</f>
        <v>0</v>
      </c>
      <c r="BX340" s="84" t="str">
        <f t="shared" si="301"/>
        <v>-</v>
      </c>
      <c r="BY340" s="84">
        <f t="shared" si="302"/>
        <v>30</v>
      </c>
      <c r="BZ340" s="78">
        <f t="shared" si="303"/>
        <v>30</v>
      </c>
      <c r="CA340" s="78" t="str">
        <f t="shared" si="304"/>
        <v>Ja, 30 studiepoeng</v>
      </c>
      <c r="CB340" s="84" t="str">
        <f t="shared" si="305"/>
        <v>Ja, 30 studiepoeng</v>
      </c>
      <c r="CC340" s="101" t="str">
        <f t="shared" si="306"/>
        <v>-</v>
      </c>
      <c r="CD340" s="142"/>
      <c r="CE340" s="82" t="str">
        <f>CONCATENATE("Studiepoeng relevant for: ",'Undervisning i fag med krav'!CD340)</f>
        <v xml:space="preserve">Studiepoeng relevant for: </v>
      </c>
      <c r="CF340" s="82" t="str">
        <f>IF('Undervisning i fag med krav'!CD340=0,"-",CE340)</f>
        <v>-</v>
      </c>
      <c r="CG340" s="136"/>
      <c r="CH340" s="84" t="b">
        <f>OR(CG340='Krav etter opplæringslova'!$B$27,CG340='Krav etter opplæringslova'!$B$30,CG340='Krav etter opplæringslova'!$B$31,CG340='Krav etter opplæringslova'!$B$34)</f>
        <v>0</v>
      </c>
      <c r="CI340" s="84" t="str">
        <f t="shared" si="307"/>
        <v>-</v>
      </c>
      <c r="CJ340" s="84">
        <f t="shared" si="308"/>
        <v>30</v>
      </c>
      <c r="CK340" s="78">
        <f t="shared" si="309"/>
        <v>30</v>
      </c>
      <c r="CL340" s="78" t="str">
        <f t="shared" si="310"/>
        <v>Ja, 30 studiepoeng</v>
      </c>
      <c r="CM340" s="84" t="str">
        <f t="shared" si="311"/>
        <v>Ja, 30 studiepoeng</v>
      </c>
      <c r="CN340" s="106" t="str">
        <f t="shared" si="312"/>
        <v>-</v>
      </c>
      <c r="CO340" s="44"/>
      <c r="CP340" s="45"/>
    </row>
    <row r="341" spans="1:94" s="51" customFormat="1" ht="28.5" x14ac:dyDescent="0.2">
      <c r="A341" s="49">
        <f>'Formell utdanning'!A341</f>
        <v>0</v>
      </c>
      <c r="B341" s="50">
        <f>'Formell utdanning'!B341</f>
        <v>0</v>
      </c>
      <c r="C341" s="94" t="str">
        <f t="shared" si="313"/>
        <v>-</v>
      </c>
      <c r="D341" s="95" t="str">
        <f t="shared" si="314"/>
        <v>-</v>
      </c>
      <c r="E341" s="133"/>
      <c r="F341" s="55" t="str">
        <f>CONCATENATE("Studiepoeng relevant for: ",'Undervisning i fag med krav'!E341)</f>
        <v xml:space="preserve">Studiepoeng relevant for: </v>
      </c>
      <c r="G341" s="82" t="str">
        <f>IF('Undervisning i fag med krav'!E341=0,"-",F341)</f>
        <v>-</v>
      </c>
      <c r="H341" s="136"/>
      <c r="I341" s="84" t="b">
        <f>OR(H341='Krav etter opplæringslova'!$B$27,H341='Krav etter opplæringslova'!$B$30,H341='Krav etter opplæringslova'!$B$31,H341='Krav etter opplæringslova'!$B$34)</f>
        <v>0</v>
      </c>
      <c r="J341" s="84" t="str">
        <f t="shared" si="315"/>
        <v>-</v>
      </c>
      <c r="K341" s="84">
        <f t="shared" si="316"/>
        <v>30</v>
      </c>
      <c r="L341" s="78">
        <f t="shared" si="317"/>
        <v>30</v>
      </c>
      <c r="M341" s="78" t="str">
        <f t="shared" si="270"/>
        <v>Ja, 30 studiepoeng</v>
      </c>
      <c r="N341" s="84" t="str">
        <f t="shared" si="318"/>
        <v>Ja, 30 studiepoeng</v>
      </c>
      <c r="O341" s="99" t="str">
        <f t="shared" si="319"/>
        <v>-</v>
      </c>
      <c r="P341" s="139"/>
      <c r="Q341" s="82" t="str">
        <f>CONCATENATE("Studiepoeng relevant for: ",'Undervisning i fag med krav'!P341)</f>
        <v xml:space="preserve">Studiepoeng relevant for: </v>
      </c>
      <c r="R341" s="82" t="str">
        <f>IF('Undervisning i fag med krav'!P341=0,"-",Q341)</f>
        <v>-</v>
      </c>
      <c r="S341" s="136"/>
      <c r="T341" s="84" t="b">
        <f>OR(S341='Krav etter opplæringslova'!$B$27,S341='Krav etter opplæringslova'!$B$30,S341='Krav etter opplæringslova'!$B$31,S341='Krav etter opplæringslova'!$B$34)</f>
        <v>0</v>
      </c>
      <c r="U341" s="84" t="str">
        <f t="shared" si="271"/>
        <v>-</v>
      </c>
      <c r="V341" s="84">
        <f t="shared" si="272"/>
        <v>30</v>
      </c>
      <c r="W341" s="78">
        <f t="shared" si="273"/>
        <v>30</v>
      </c>
      <c r="X341" s="78" t="str">
        <f t="shared" si="274"/>
        <v>Ja, 30 studiepoeng</v>
      </c>
      <c r="Y341" s="84" t="str">
        <f t="shared" si="275"/>
        <v>Ja, 30 studiepoeng</v>
      </c>
      <c r="Z341" s="99" t="str">
        <f t="shared" si="276"/>
        <v>-</v>
      </c>
      <c r="AA341" s="142"/>
      <c r="AB341" s="82" t="str">
        <f>CONCATENATE("Studiepoeng relevant for: ",'Undervisning i fag med krav'!AA341)</f>
        <v xml:space="preserve">Studiepoeng relevant for: </v>
      </c>
      <c r="AC341" s="82" t="str">
        <f>IF('Undervisning i fag med krav'!AA341=0,"-",AB341)</f>
        <v>-</v>
      </c>
      <c r="AD341" s="136"/>
      <c r="AE341" s="84" t="b">
        <f>OR(AD341='Krav etter opplæringslova'!$B$27,AD341='Krav etter opplæringslova'!$B$30,AD341='Krav etter opplæringslova'!$B$31,AD341='Krav etter opplæringslova'!$B$34)</f>
        <v>0</v>
      </c>
      <c r="AF341" s="84" t="str">
        <f t="shared" si="277"/>
        <v>-</v>
      </c>
      <c r="AG341" s="84">
        <f t="shared" si="278"/>
        <v>30</v>
      </c>
      <c r="AH341" s="78">
        <f t="shared" si="279"/>
        <v>30</v>
      </c>
      <c r="AI341" s="78" t="str">
        <f t="shared" si="280"/>
        <v>Ja, 30 studiepoeng</v>
      </c>
      <c r="AJ341" s="84" t="str">
        <f t="shared" si="281"/>
        <v>Ja, 30 studiepoeng</v>
      </c>
      <c r="AK341" s="99" t="str">
        <f t="shared" si="282"/>
        <v>-</v>
      </c>
      <c r="AL341" s="139"/>
      <c r="AM341" s="82" t="str">
        <f>CONCATENATE("Studiepoeng relevant for: ",'Undervisning i fag med krav'!AL341)</f>
        <v xml:space="preserve">Studiepoeng relevant for: </v>
      </c>
      <c r="AN341" s="82" t="str">
        <f>IF('Undervisning i fag med krav'!AL341=0,"-",AM341)</f>
        <v>-</v>
      </c>
      <c r="AO341" s="136"/>
      <c r="AP341" s="84" t="b">
        <f>OR(AO341='Krav etter opplæringslova'!$B$27,AO341='Krav etter opplæringslova'!$B$30,AO341='Krav etter opplæringslova'!$B$31,AO341='Krav etter opplæringslova'!$B$34)</f>
        <v>0</v>
      </c>
      <c r="AQ341" s="84" t="str">
        <f t="shared" si="283"/>
        <v>-</v>
      </c>
      <c r="AR341" s="84">
        <f t="shared" si="284"/>
        <v>30</v>
      </c>
      <c r="AS341" s="78">
        <f t="shared" si="285"/>
        <v>30</v>
      </c>
      <c r="AT341" s="78" t="str">
        <f t="shared" si="286"/>
        <v>Ja, 30 studiepoeng</v>
      </c>
      <c r="AU341" s="84" t="str">
        <f t="shared" si="287"/>
        <v>Ja, 30 studiepoeng</v>
      </c>
      <c r="AV341" s="99" t="str">
        <f t="shared" si="288"/>
        <v>-</v>
      </c>
      <c r="AW341" s="142"/>
      <c r="AX341" s="82" t="str">
        <f>CONCATENATE("Studiepoeng relevant for: ",'Undervisning i fag med krav'!AW341)</f>
        <v xml:space="preserve">Studiepoeng relevant for: </v>
      </c>
      <c r="AY341" s="82" t="str">
        <f>IF('Undervisning i fag med krav'!AW341=0,"-",AX341)</f>
        <v>-</v>
      </c>
      <c r="AZ341" s="136"/>
      <c r="BA341" s="84" t="b">
        <f>OR(AZ341='Krav etter opplæringslova'!$B$27,AZ341='Krav etter opplæringslova'!$B$30,AZ341='Krav etter opplæringslova'!$B$31,AZ341='Krav etter opplæringslova'!$B$34)</f>
        <v>0</v>
      </c>
      <c r="BB341" s="84" t="str">
        <f t="shared" si="289"/>
        <v>-</v>
      </c>
      <c r="BC341" s="84">
        <f t="shared" si="290"/>
        <v>30</v>
      </c>
      <c r="BD341" s="78">
        <f t="shared" si="291"/>
        <v>30</v>
      </c>
      <c r="BE341" s="78" t="str">
        <f t="shared" si="292"/>
        <v>Ja, 30 studiepoeng</v>
      </c>
      <c r="BF341" s="84" t="str">
        <f t="shared" si="293"/>
        <v>Ja, 30 studiepoeng</v>
      </c>
      <c r="BG341" s="99" t="str">
        <f t="shared" si="294"/>
        <v>-</v>
      </c>
      <c r="BH341" s="139"/>
      <c r="BI341" s="82" t="str">
        <f>CONCATENATE("Studiepoeng relevant for: ",'Undervisning i fag med krav'!BH341)</f>
        <v xml:space="preserve">Studiepoeng relevant for: </v>
      </c>
      <c r="BJ341" s="82" t="str">
        <f>IF('Undervisning i fag med krav'!BH341=0,"-",BI341)</f>
        <v>-</v>
      </c>
      <c r="BK341" s="136"/>
      <c r="BL341" s="84" t="b">
        <f>OR(BK341='Krav etter opplæringslova'!$B$27,BK341='Krav etter opplæringslova'!$B$30,BK341='Krav etter opplæringslova'!$B$31,BK341='Krav etter opplæringslova'!$B$34)</f>
        <v>0</v>
      </c>
      <c r="BM341" s="84" t="str">
        <f t="shared" si="295"/>
        <v>-</v>
      </c>
      <c r="BN341" s="84">
        <f t="shared" si="296"/>
        <v>30</v>
      </c>
      <c r="BO341" s="78">
        <f t="shared" si="297"/>
        <v>30</v>
      </c>
      <c r="BP341" s="78" t="str">
        <f t="shared" si="298"/>
        <v>Ja, 30 studiepoeng</v>
      </c>
      <c r="BQ341" s="84" t="str">
        <f t="shared" si="299"/>
        <v>Ja, 30 studiepoeng</v>
      </c>
      <c r="BR341" s="101" t="str">
        <f t="shared" si="300"/>
        <v>-</v>
      </c>
      <c r="BS341" s="142"/>
      <c r="BT341" s="82" t="str">
        <f>CONCATENATE("Studiepoeng relevant for: ",'Undervisning i fag med krav'!BS341)</f>
        <v xml:space="preserve">Studiepoeng relevant for: </v>
      </c>
      <c r="BU341" s="82" t="str">
        <f>IF('Undervisning i fag med krav'!BS341=0,"-",BT341)</f>
        <v>-</v>
      </c>
      <c r="BV341" s="136"/>
      <c r="BW341" s="84" t="b">
        <f>OR(BV341='Krav etter opplæringslova'!$B$27,BV341='Krav etter opplæringslova'!$B$30,BV341='Krav etter opplæringslova'!$B$31,BV341='Krav etter opplæringslova'!$B$34)</f>
        <v>0</v>
      </c>
      <c r="BX341" s="84" t="str">
        <f t="shared" si="301"/>
        <v>-</v>
      </c>
      <c r="BY341" s="84">
        <f t="shared" si="302"/>
        <v>30</v>
      </c>
      <c r="BZ341" s="78">
        <f t="shared" si="303"/>
        <v>30</v>
      </c>
      <c r="CA341" s="78" t="str">
        <f t="shared" si="304"/>
        <v>Ja, 30 studiepoeng</v>
      </c>
      <c r="CB341" s="84" t="str">
        <f t="shared" si="305"/>
        <v>Ja, 30 studiepoeng</v>
      </c>
      <c r="CC341" s="101" t="str">
        <f t="shared" si="306"/>
        <v>-</v>
      </c>
      <c r="CD341" s="142"/>
      <c r="CE341" s="82" t="str">
        <f>CONCATENATE("Studiepoeng relevant for: ",'Undervisning i fag med krav'!CD341)</f>
        <v xml:space="preserve">Studiepoeng relevant for: </v>
      </c>
      <c r="CF341" s="82" t="str">
        <f>IF('Undervisning i fag med krav'!CD341=0,"-",CE341)</f>
        <v>-</v>
      </c>
      <c r="CG341" s="136"/>
      <c r="CH341" s="84" t="b">
        <f>OR(CG341='Krav etter opplæringslova'!$B$27,CG341='Krav etter opplæringslova'!$B$30,CG341='Krav etter opplæringslova'!$B$31,CG341='Krav etter opplæringslova'!$B$34)</f>
        <v>0</v>
      </c>
      <c r="CI341" s="84" t="str">
        <f t="shared" si="307"/>
        <v>-</v>
      </c>
      <c r="CJ341" s="84">
        <f t="shared" si="308"/>
        <v>30</v>
      </c>
      <c r="CK341" s="78">
        <f t="shared" si="309"/>
        <v>30</v>
      </c>
      <c r="CL341" s="78" t="str">
        <f t="shared" si="310"/>
        <v>Ja, 30 studiepoeng</v>
      </c>
      <c r="CM341" s="84" t="str">
        <f t="shared" si="311"/>
        <v>Ja, 30 studiepoeng</v>
      </c>
      <c r="CN341" s="106" t="str">
        <f t="shared" si="312"/>
        <v>-</v>
      </c>
      <c r="CO341" s="44"/>
      <c r="CP341" s="45"/>
    </row>
    <row r="342" spans="1:94" s="51" customFormat="1" ht="28.5" x14ac:dyDescent="0.2">
      <c r="A342" s="49">
        <f>'Formell utdanning'!A342</f>
        <v>0</v>
      </c>
      <c r="B342" s="50">
        <f>'Formell utdanning'!B342</f>
        <v>0</v>
      </c>
      <c r="C342" s="94" t="str">
        <f t="shared" si="313"/>
        <v>-</v>
      </c>
      <c r="D342" s="95" t="str">
        <f t="shared" si="314"/>
        <v>-</v>
      </c>
      <c r="E342" s="133"/>
      <c r="F342" s="55" t="str">
        <f>CONCATENATE("Studiepoeng relevant for: ",'Undervisning i fag med krav'!E342)</f>
        <v xml:space="preserve">Studiepoeng relevant for: </v>
      </c>
      <c r="G342" s="82" t="str">
        <f>IF('Undervisning i fag med krav'!E342=0,"-",F342)</f>
        <v>-</v>
      </c>
      <c r="H342" s="136"/>
      <c r="I342" s="84" t="b">
        <f>OR(H342='Krav etter opplæringslova'!$B$27,H342='Krav etter opplæringslova'!$B$30,H342='Krav etter opplæringslova'!$B$31,H342='Krav etter opplæringslova'!$B$34)</f>
        <v>0</v>
      </c>
      <c r="J342" s="84" t="str">
        <f t="shared" si="315"/>
        <v>-</v>
      </c>
      <c r="K342" s="84">
        <f t="shared" si="316"/>
        <v>30</v>
      </c>
      <c r="L342" s="78">
        <f t="shared" si="317"/>
        <v>30</v>
      </c>
      <c r="M342" s="78" t="str">
        <f t="shared" si="270"/>
        <v>Ja, 30 studiepoeng</v>
      </c>
      <c r="N342" s="84" t="str">
        <f t="shared" si="318"/>
        <v>Ja, 30 studiepoeng</v>
      </c>
      <c r="O342" s="99" t="str">
        <f t="shared" si="319"/>
        <v>-</v>
      </c>
      <c r="P342" s="139"/>
      <c r="Q342" s="82" t="str">
        <f>CONCATENATE("Studiepoeng relevant for: ",'Undervisning i fag med krav'!P342)</f>
        <v xml:space="preserve">Studiepoeng relevant for: </v>
      </c>
      <c r="R342" s="82" t="str">
        <f>IF('Undervisning i fag med krav'!P342=0,"-",Q342)</f>
        <v>-</v>
      </c>
      <c r="S342" s="136"/>
      <c r="T342" s="84" t="b">
        <f>OR(S342='Krav etter opplæringslova'!$B$27,S342='Krav etter opplæringslova'!$B$30,S342='Krav etter opplæringslova'!$B$31,S342='Krav etter opplæringslova'!$B$34)</f>
        <v>0</v>
      </c>
      <c r="U342" s="84" t="str">
        <f t="shared" si="271"/>
        <v>-</v>
      </c>
      <c r="V342" s="84">
        <f t="shared" si="272"/>
        <v>30</v>
      </c>
      <c r="W342" s="78">
        <f t="shared" si="273"/>
        <v>30</v>
      </c>
      <c r="X342" s="78" t="str">
        <f t="shared" si="274"/>
        <v>Ja, 30 studiepoeng</v>
      </c>
      <c r="Y342" s="84" t="str">
        <f t="shared" si="275"/>
        <v>Ja, 30 studiepoeng</v>
      </c>
      <c r="Z342" s="99" t="str">
        <f t="shared" si="276"/>
        <v>-</v>
      </c>
      <c r="AA342" s="142"/>
      <c r="AB342" s="82" t="str">
        <f>CONCATENATE("Studiepoeng relevant for: ",'Undervisning i fag med krav'!AA342)</f>
        <v xml:space="preserve">Studiepoeng relevant for: </v>
      </c>
      <c r="AC342" s="82" t="str">
        <f>IF('Undervisning i fag med krav'!AA342=0,"-",AB342)</f>
        <v>-</v>
      </c>
      <c r="AD342" s="136"/>
      <c r="AE342" s="84" t="b">
        <f>OR(AD342='Krav etter opplæringslova'!$B$27,AD342='Krav etter opplæringslova'!$B$30,AD342='Krav etter opplæringslova'!$B$31,AD342='Krav etter opplæringslova'!$B$34)</f>
        <v>0</v>
      </c>
      <c r="AF342" s="84" t="str">
        <f t="shared" si="277"/>
        <v>-</v>
      </c>
      <c r="AG342" s="84">
        <f t="shared" si="278"/>
        <v>30</v>
      </c>
      <c r="AH342" s="78">
        <f t="shared" si="279"/>
        <v>30</v>
      </c>
      <c r="AI342" s="78" t="str">
        <f t="shared" si="280"/>
        <v>Ja, 30 studiepoeng</v>
      </c>
      <c r="AJ342" s="84" t="str">
        <f t="shared" si="281"/>
        <v>Ja, 30 studiepoeng</v>
      </c>
      <c r="AK342" s="99" t="str">
        <f t="shared" si="282"/>
        <v>-</v>
      </c>
      <c r="AL342" s="139"/>
      <c r="AM342" s="82" t="str">
        <f>CONCATENATE("Studiepoeng relevant for: ",'Undervisning i fag med krav'!AL342)</f>
        <v xml:space="preserve">Studiepoeng relevant for: </v>
      </c>
      <c r="AN342" s="82" t="str">
        <f>IF('Undervisning i fag med krav'!AL342=0,"-",AM342)</f>
        <v>-</v>
      </c>
      <c r="AO342" s="136"/>
      <c r="AP342" s="84" t="b">
        <f>OR(AO342='Krav etter opplæringslova'!$B$27,AO342='Krav etter opplæringslova'!$B$30,AO342='Krav etter opplæringslova'!$B$31,AO342='Krav etter opplæringslova'!$B$34)</f>
        <v>0</v>
      </c>
      <c r="AQ342" s="84" t="str">
        <f t="shared" si="283"/>
        <v>-</v>
      </c>
      <c r="AR342" s="84">
        <f t="shared" si="284"/>
        <v>30</v>
      </c>
      <c r="AS342" s="78">
        <f t="shared" si="285"/>
        <v>30</v>
      </c>
      <c r="AT342" s="78" t="str">
        <f t="shared" si="286"/>
        <v>Ja, 30 studiepoeng</v>
      </c>
      <c r="AU342" s="84" t="str">
        <f t="shared" si="287"/>
        <v>Ja, 30 studiepoeng</v>
      </c>
      <c r="AV342" s="99" t="str">
        <f t="shared" si="288"/>
        <v>-</v>
      </c>
      <c r="AW342" s="142"/>
      <c r="AX342" s="82" t="str">
        <f>CONCATENATE("Studiepoeng relevant for: ",'Undervisning i fag med krav'!AW342)</f>
        <v xml:space="preserve">Studiepoeng relevant for: </v>
      </c>
      <c r="AY342" s="82" t="str">
        <f>IF('Undervisning i fag med krav'!AW342=0,"-",AX342)</f>
        <v>-</v>
      </c>
      <c r="AZ342" s="136"/>
      <c r="BA342" s="84" t="b">
        <f>OR(AZ342='Krav etter opplæringslova'!$B$27,AZ342='Krav etter opplæringslova'!$B$30,AZ342='Krav etter opplæringslova'!$B$31,AZ342='Krav etter opplæringslova'!$B$34)</f>
        <v>0</v>
      </c>
      <c r="BB342" s="84" t="str">
        <f t="shared" si="289"/>
        <v>-</v>
      </c>
      <c r="BC342" s="84">
        <f t="shared" si="290"/>
        <v>30</v>
      </c>
      <c r="BD342" s="78">
        <f t="shared" si="291"/>
        <v>30</v>
      </c>
      <c r="BE342" s="78" t="str">
        <f t="shared" si="292"/>
        <v>Ja, 30 studiepoeng</v>
      </c>
      <c r="BF342" s="84" t="str">
        <f t="shared" si="293"/>
        <v>Ja, 30 studiepoeng</v>
      </c>
      <c r="BG342" s="99" t="str">
        <f t="shared" si="294"/>
        <v>-</v>
      </c>
      <c r="BH342" s="139"/>
      <c r="BI342" s="82" t="str">
        <f>CONCATENATE("Studiepoeng relevant for: ",'Undervisning i fag med krav'!BH342)</f>
        <v xml:space="preserve">Studiepoeng relevant for: </v>
      </c>
      <c r="BJ342" s="82" t="str">
        <f>IF('Undervisning i fag med krav'!BH342=0,"-",BI342)</f>
        <v>-</v>
      </c>
      <c r="BK342" s="136"/>
      <c r="BL342" s="84" t="b">
        <f>OR(BK342='Krav etter opplæringslova'!$B$27,BK342='Krav etter opplæringslova'!$B$30,BK342='Krav etter opplæringslova'!$B$31,BK342='Krav etter opplæringslova'!$B$34)</f>
        <v>0</v>
      </c>
      <c r="BM342" s="84" t="str">
        <f t="shared" si="295"/>
        <v>-</v>
      </c>
      <c r="BN342" s="84">
        <f t="shared" si="296"/>
        <v>30</v>
      </c>
      <c r="BO342" s="78">
        <f t="shared" si="297"/>
        <v>30</v>
      </c>
      <c r="BP342" s="78" t="str">
        <f t="shared" si="298"/>
        <v>Ja, 30 studiepoeng</v>
      </c>
      <c r="BQ342" s="84" t="str">
        <f t="shared" si="299"/>
        <v>Ja, 30 studiepoeng</v>
      </c>
      <c r="BR342" s="101" t="str">
        <f t="shared" si="300"/>
        <v>-</v>
      </c>
      <c r="BS342" s="142"/>
      <c r="BT342" s="82" t="str">
        <f>CONCATENATE("Studiepoeng relevant for: ",'Undervisning i fag med krav'!BS342)</f>
        <v xml:space="preserve">Studiepoeng relevant for: </v>
      </c>
      <c r="BU342" s="82" t="str">
        <f>IF('Undervisning i fag med krav'!BS342=0,"-",BT342)</f>
        <v>-</v>
      </c>
      <c r="BV342" s="136"/>
      <c r="BW342" s="84" t="b">
        <f>OR(BV342='Krav etter opplæringslova'!$B$27,BV342='Krav etter opplæringslova'!$B$30,BV342='Krav etter opplæringslova'!$B$31,BV342='Krav etter opplæringslova'!$B$34)</f>
        <v>0</v>
      </c>
      <c r="BX342" s="84" t="str">
        <f t="shared" si="301"/>
        <v>-</v>
      </c>
      <c r="BY342" s="84">
        <f t="shared" si="302"/>
        <v>30</v>
      </c>
      <c r="BZ342" s="78">
        <f t="shared" si="303"/>
        <v>30</v>
      </c>
      <c r="CA342" s="78" t="str">
        <f t="shared" si="304"/>
        <v>Ja, 30 studiepoeng</v>
      </c>
      <c r="CB342" s="84" t="str">
        <f t="shared" si="305"/>
        <v>Ja, 30 studiepoeng</v>
      </c>
      <c r="CC342" s="101" t="str">
        <f t="shared" si="306"/>
        <v>-</v>
      </c>
      <c r="CD342" s="142"/>
      <c r="CE342" s="82" t="str">
        <f>CONCATENATE("Studiepoeng relevant for: ",'Undervisning i fag med krav'!CD342)</f>
        <v xml:space="preserve">Studiepoeng relevant for: </v>
      </c>
      <c r="CF342" s="82" t="str">
        <f>IF('Undervisning i fag med krav'!CD342=0,"-",CE342)</f>
        <v>-</v>
      </c>
      <c r="CG342" s="136"/>
      <c r="CH342" s="84" t="b">
        <f>OR(CG342='Krav etter opplæringslova'!$B$27,CG342='Krav etter opplæringslova'!$B$30,CG342='Krav etter opplæringslova'!$B$31,CG342='Krav etter opplæringslova'!$B$34)</f>
        <v>0</v>
      </c>
      <c r="CI342" s="84" t="str">
        <f t="shared" si="307"/>
        <v>-</v>
      </c>
      <c r="CJ342" s="84">
        <f t="shared" si="308"/>
        <v>30</v>
      </c>
      <c r="CK342" s="78">
        <f t="shared" si="309"/>
        <v>30</v>
      </c>
      <c r="CL342" s="78" t="str">
        <f t="shared" si="310"/>
        <v>Ja, 30 studiepoeng</v>
      </c>
      <c r="CM342" s="84" t="str">
        <f t="shared" si="311"/>
        <v>Ja, 30 studiepoeng</v>
      </c>
      <c r="CN342" s="106" t="str">
        <f t="shared" si="312"/>
        <v>-</v>
      </c>
      <c r="CO342" s="44"/>
      <c r="CP342" s="45"/>
    </row>
    <row r="343" spans="1:94" s="51" customFormat="1" ht="28.5" x14ac:dyDescent="0.2">
      <c r="A343" s="49">
        <f>'Formell utdanning'!A343</f>
        <v>0</v>
      </c>
      <c r="B343" s="50">
        <f>'Formell utdanning'!B343</f>
        <v>0</v>
      </c>
      <c r="C343" s="94" t="str">
        <f t="shared" si="313"/>
        <v>-</v>
      </c>
      <c r="D343" s="95" t="str">
        <f t="shared" si="314"/>
        <v>-</v>
      </c>
      <c r="E343" s="133"/>
      <c r="F343" s="55" t="str">
        <f>CONCATENATE("Studiepoeng relevant for: ",'Undervisning i fag med krav'!E343)</f>
        <v xml:space="preserve">Studiepoeng relevant for: </v>
      </c>
      <c r="G343" s="82" t="str">
        <f>IF('Undervisning i fag med krav'!E343=0,"-",F343)</f>
        <v>-</v>
      </c>
      <c r="H343" s="136"/>
      <c r="I343" s="84" t="b">
        <f>OR(H343='Krav etter opplæringslova'!$B$27,H343='Krav etter opplæringslova'!$B$30,H343='Krav etter opplæringslova'!$B$31,H343='Krav etter opplæringslova'!$B$34)</f>
        <v>0</v>
      </c>
      <c r="J343" s="84" t="str">
        <f t="shared" si="315"/>
        <v>-</v>
      </c>
      <c r="K343" s="84">
        <f t="shared" si="316"/>
        <v>30</v>
      </c>
      <c r="L343" s="78">
        <f t="shared" si="317"/>
        <v>30</v>
      </c>
      <c r="M343" s="78" t="str">
        <f t="shared" si="270"/>
        <v>Ja, 30 studiepoeng</v>
      </c>
      <c r="N343" s="84" t="str">
        <f t="shared" si="318"/>
        <v>Ja, 30 studiepoeng</v>
      </c>
      <c r="O343" s="99" t="str">
        <f t="shared" si="319"/>
        <v>-</v>
      </c>
      <c r="P343" s="139"/>
      <c r="Q343" s="82" t="str">
        <f>CONCATENATE("Studiepoeng relevant for: ",'Undervisning i fag med krav'!P343)</f>
        <v xml:space="preserve">Studiepoeng relevant for: </v>
      </c>
      <c r="R343" s="82" t="str">
        <f>IF('Undervisning i fag med krav'!P343=0,"-",Q343)</f>
        <v>-</v>
      </c>
      <c r="S343" s="136"/>
      <c r="T343" s="84" t="b">
        <f>OR(S343='Krav etter opplæringslova'!$B$27,S343='Krav etter opplæringslova'!$B$30,S343='Krav etter opplæringslova'!$B$31,S343='Krav etter opplæringslova'!$B$34)</f>
        <v>0</v>
      </c>
      <c r="U343" s="84" t="str">
        <f t="shared" si="271"/>
        <v>-</v>
      </c>
      <c r="V343" s="84">
        <f t="shared" si="272"/>
        <v>30</v>
      </c>
      <c r="W343" s="78">
        <f t="shared" si="273"/>
        <v>30</v>
      </c>
      <c r="X343" s="78" t="str">
        <f t="shared" si="274"/>
        <v>Ja, 30 studiepoeng</v>
      </c>
      <c r="Y343" s="84" t="str">
        <f t="shared" si="275"/>
        <v>Ja, 30 studiepoeng</v>
      </c>
      <c r="Z343" s="99" t="str">
        <f t="shared" si="276"/>
        <v>-</v>
      </c>
      <c r="AA343" s="142"/>
      <c r="AB343" s="82" t="str">
        <f>CONCATENATE("Studiepoeng relevant for: ",'Undervisning i fag med krav'!AA343)</f>
        <v xml:space="preserve">Studiepoeng relevant for: </v>
      </c>
      <c r="AC343" s="82" t="str">
        <f>IF('Undervisning i fag med krav'!AA343=0,"-",AB343)</f>
        <v>-</v>
      </c>
      <c r="AD343" s="136"/>
      <c r="AE343" s="84" t="b">
        <f>OR(AD343='Krav etter opplæringslova'!$B$27,AD343='Krav etter opplæringslova'!$B$30,AD343='Krav etter opplæringslova'!$B$31,AD343='Krav etter opplæringslova'!$B$34)</f>
        <v>0</v>
      </c>
      <c r="AF343" s="84" t="str">
        <f t="shared" si="277"/>
        <v>-</v>
      </c>
      <c r="AG343" s="84">
        <f t="shared" si="278"/>
        <v>30</v>
      </c>
      <c r="AH343" s="78">
        <f t="shared" si="279"/>
        <v>30</v>
      </c>
      <c r="AI343" s="78" t="str">
        <f t="shared" si="280"/>
        <v>Ja, 30 studiepoeng</v>
      </c>
      <c r="AJ343" s="84" t="str">
        <f t="shared" si="281"/>
        <v>Ja, 30 studiepoeng</v>
      </c>
      <c r="AK343" s="99" t="str">
        <f t="shared" si="282"/>
        <v>-</v>
      </c>
      <c r="AL343" s="139"/>
      <c r="AM343" s="82" t="str">
        <f>CONCATENATE("Studiepoeng relevant for: ",'Undervisning i fag med krav'!AL343)</f>
        <v xml:space="preserve">Studiepoeng relevant for: </v>
      </c>
      <c r="AN343" s="82" t="str">
        <f>IF('Undervisning i fag med krav'!AL343=0,"-",AM343)</f>
        <v>-</v>
      </c>
      <c r="AO343" s="136"/>
      <c r="AP343" s="84" t="b">
        <f>OR(AO343='Krav etter opplæringslova'!$B$27,AO343='Krav etter opplæringslova'!$B$30,AO343='Krav etter opplæringslova'!$B$31,AO343='Krav etter opplæringslova'!$B$34)</f>
        <v>0</v>
      </c>
      <c r="AQ343" s="84" t="str">
        <f t="shared" si="283"/>
        <v>-</v>
      </c>
      <c r="AR343" s="84">
        <f t="shared" si="284"/>
        <v>30</v>
      </c>
      <c r="AS343" s="78">
        <f t="shared" si="285"/>
        <v>30</v>
      </c>
      <c r="AT343" s="78" t="str">
        <f t="shared" si="286"/>
        <v>Ja, 30 studiepoeng</v>
      </c>
      <c r="AU343" s="84" t="str">
        <f t="shared" si="287"/>
        <v>Ja, 30 studiepoeng</v>
      </c>
      <c r="AV343" s="99" t="str">
        <f t="shared" si="288"/>
        <v>-</v>
      </c>
      <c r="AW343" s="142"/>
      <c r="AX343" s="82" t="str">
        <f>CONCATENATE("Studiepoeng relevant for: ",'Undervisning i fag med krav'!AW343)</f>
        <v xml:space="preserve">Studiepoeng relevant for: </v>
      </c>
      <c r="AY343" s="82" t="str">
        <f>IF('Undervisning i fag med krav'!AW343=0,"-",AX343)</f>
        <v>-</v>
      </c>
      <c r="AZ343" s="136"/>
      <c r="BA343" s="84" t="b">
        <f>OR(AZ343='Krav etter opplæringslova'!$B$27,AZ343='Krav etter opplæringslova'!$B$30,AZ343='Krav etter opplæringslova'!$B$31,AZ343='Krav etter opplæringslova'!$B$34)</f>
        <v>0</v>
      </c>
      <c r="BB343" s="84" t="str">
        <f t="shared" si="289"/>
        <v>-</v>
      </c>
      <c r="BC343" s="84">
        <f t="shared" si="290"/>
        <v>30</v>
      </c>
      <c r="BD343" s="78">
        <f t="shared" si="291"/>
        <v>30</v>
      </c>
      <c r="BE343" s="78" t="str">
        <f t="shared" si="292"/>
        <v>Ja, 30 studiepoeng</v>
      </c>
      <c r="BF343" s="84" t="str">
        <f t="shared" si="293"/>
        <v>Ja, 30 studiepoeng</v>
      </c>
      <c r="BG343" s="99" t="str">
        <f t="shared" si="294"/>
        <v>-</v>
      </c>
      <c r="BH343" s="139"/>
      <c r="BI343" s="82" t="str">
        <f>CONCATENATE("Studiepoeng relevant for: ",'Undervisning i fag med krav'!BH343)</f>
        <v xml:space="preserve">Studiepoeng relevant for: </v>
      </c>
      <c r="BJ343" s="82" t="str">
        <f>IF('Undervisning i fag med krav'!BH343=0,"-",BI343)</f>
        <v>-</v>
      </c>
      <c r="BK343" s="136"/>
      <c r="BL343" s="84" t="b">
        <f>OR(BK343='Krav etter opplæringslova'!$B$27,BK343='Krav etter opplæringslova'!$B$30,BK343='Krav etter opplæringslova'!$B$31,BK343='Krav etter opplæringslova'!$B$34)</f>
        <v>0</v>
      </c>
      <c r="BM343" s="84" t="str">
        <f t="shared" si="295"/>
        <v>-</v>
      </c>
      <c r="BN343" s="84">
        <f t="shared" si="296"/>
        <v>30</v>
      </c>
      <c r="BO343" s="78">
        <f t="shared" si="297"/>
        <v>30</v>
      </c>
      <c r="BP343" s="78" t="str">
        <f t="shared" si="298"/>
        <v>Ja, 30 studiepoeng</v>
      </c>
      <c r="BQ343" s="84" t="str">
        <f t="shared" si="299"/>
        <v>Ja, 30 studiepoeng</v>
      </c>
      <c r="BR343" s="101" t="str">
        <f t="shared" si="300"/>
        <v>-</v>
      </c>
      <c r="BS343" s="142"/>
      <c r="BT343" s="82" t="str">
        <f>CONCATENATE("Studiepoeng relevant for: ",'Undervisning i fag med krav'!BS343)</f>
        <v xml:space="preserve">Studiepoeng relevant for: </v>
      </c>
      <c r="BU343" s="82" t="str">
        <f>IF('Undervisning i fag med krav'!BS343=0,"-",BT343)</f>
        <v>-</v>
      </c>
      <c r="BV343" s="136"/>
      <c r="BW343" s="84" t="b">
        <f>OR(BV343='Krav etter opplæringslova'!$B$27,BV343='Krav etter opplæringslova'!$B$30,BV343='Krav etter opplæringslova'!$B$31,BV343='Krav etter opplæringslova'!$B$34)</f>
        <v>0</v>
      </c>
      <c r="BX343" s="84" t="str">
        <f t="shared" si="301"/>
        <v>-</v>
      </c>
      <c r="BY343" s="84">
        <f t="shared" si="302"/>
        <v>30</v>
      </c>
      <c r="BZ343" s="78">
        <f t="shared" si="303"/>
        <v>30</v>
      </c>
      <c r="CA343" s="78" t="str">
        <f t="shared" si="304"/>
        <v>Ja, 30 studiepoeng</v>
      </c>
      <c r="CB343" s="84" t="str">
        <f t="shared" si="305"/>
        <v>Ja, 30 studiepoeng</v>
      </c>
      <c r="CC343" s="101" t="str">
        <f t="shared" si="306"/>
        <v>-</v>
      </c>
      <c r="CD343" s="142"/>
      <c r="CE343" s="82" t="str">
        <f>CONCATENATE("Studiepoeng relevant for: ",'Undervisning i fag med krav'!CD343)</f>
        <v xml:space="preserve">Studiepoeng relevant for: </v>
      </c>
      <c r="CF343" s="82" t="str">
        <f>IF('Undervisning i fag med krav'!CD343=0,"-",CE343)</f>
        <v>-</v>
      </c>
      <c r="CG343" s="136"/>
      <c r="CH343" s="84" t="b">
        <f>OR(CG343='Krav etter opplæringslova'!$B$27,CG343='Krav etter opplæringslova'!$B$30,CG343='Krav etter opplæringslova'!$B$31,CG343='Krav etter opplæringslova'!$B$34)</f>
        <v>0</v>
      </c>
      <c r="CI343" s="84" t="str">
        <f t="shared" si="307"/>
        <v>-</v>
      </c>
      <c r="CJ343" s="84">
        <f t="shared" si="308"/>
        <v>30</v>
      </c>
      <c r="CK343" s="78">
        <f t="shared" si="309"/>
        <v>30</v>
      </c>
      <c r="CL343" s="78" t="str">
        <f t="shared" si="310"/>
        <v>Ja, 30 studiepoeng</v>
      </c>
      <c r="CM343" s="84" t="str">
        <f t="shared" si="311"/>
        <v>Ja, 30 studiepoeng</v>
      </c>
      <c r="CN343" s="106" t="str">
        <f t="shared" si="312"/>
        <v>-</v>
      </c>
      <c r="CO343" s="44"/>
      <c r="CP343" s="45"/>
    </row>
    <row r="344" spans="1:94" s="51" customFormat="1" ht="28.5" x14ac:dyDescent="0.2">
      <c r="A344" s="49">
        <f>'Formell utdanning'!A344</f>
        <v>0</v>
      </c>
      <c r="B344" s="50">
        <f>'Formell utdanning'!B344</f>
        <v>0</v>
      </c>
      <c r="C344" s="94" t="str">
        <f t="shared" si="313"/>
        <v>-</v>
      </c>
      <c r="D344" s="95" t="str">
        <f t="shared" si="314"/>
        <v>-</v>
      </c>
      <c r="E344" s="133"/>
      <c r="F344" s="55" t="str">
        <f>CONCATENATE("Studiepoeng relevant for: ",'Undervisning i fag med krav'!E344)</f>
        <v xml:space="preserve">Studiepoeng relevant for: </v>
      </c>
      <c r="G344" s="82" t="str">
        <f>IF('Undervisning i fag med krav'!E344=0,"-",F344)</f>
        <v>-</v>
      </c>
      <c r="H344" s="136"/>
      <c r="I344" s="84" t="b">
        <f>OR(H344='Krav etter opplæringslova'!$B$27,H344='Krav etter opplæringslova'!$B$30,H344='Krav etter opplæringslova'!$B$31,H344='Krav etter opplæringslova'!$B$34)</f>
        <v>0</v>
      </c>
      <c r="J344" s="84" t="str">
        <f t="shared" si="315"/>
        <v>-</v>
      </c>
      <c r="K344" s="84">
        <f t="shared" si="316"/>
        <v>30</v>
      </c>
      <c r="L344" s="78">
        <f t="shared" si="317"/>
        <v>30</v>
      </c>
      <c r="M344" s="78" t="str">
        <f t="shared" si="270"/>
        <v>Ja, 30 studiepoeng</v>
      </c>
      <c r="N344" s="84" t="str">
        <f t="shared" si="318"/>
        <v>Ja, 30 studiepoeng</v>
      </c>
      <c r="O344" s="99" t="str">
        <f t="shared" si="319"/>
        <v>-</v>
      </c>
      <c r="P344" s="139"/>
      <c r="Q344" s="82" t="str">
        <f>CONCATENATE("Studiepoeng relevant for: ",'Undervisning i fag med krav'!P344)</f>
        <v xml:space="preserve">Studiepoeng relevant for: </v>
      </c>
      <c r="R344" s="82" t="str">
        <f>IF('Undervisning i fag med krav'!P344=0,"-",Q344)</f>
        <v>-</v>
      </c>
      <c r="S344" s="136"/>
      <c r="T344" s="84" t="b">
        <f>OR(S344='Krav etter opplæringslova'!$B$27,S344='Krav etter opplæringslova'!$B$30,S344='Krav etter opplæringslova'!$B$31,S344='Krav etter opplæringslova'!$B$34)</f>
        <v>0</v>
      </c>
      <c r="U344" s="84" t="str">
        <f t="shared" si="271"/>
        <v>-</v>
      </c>
      <c r="V344" s="84">
        <f t="shared" si="272"/>
        <v>30</v>
      </c>
      <c r="W344" s="78">
        <f t="shared" si="273"/>
        <v>30</v>
      </c>
      <c r="X344" s="78" t="str">
        <f t="shared" si="274"/>
        <v>Ja, 30 studiepoeng</v>
      </c>
      <c r="Y344" s="84" t="str">
        <f t="shared" si="275"/>
        <v>Ja, 30 studiepoeng</v>
      </c>
      <c r="Z344" s="99" t="str">
        <f t="shared" si="276"/>
        <v>-</v>
      </c>
      <c r="AA344" s="142"/>
      <c r="AB344" s="82" t="str">
        <f>CONCATENATE("Studiepoeng relevant for: ",'Undervisning i fag med krav'!AA344)</f>
        <v xml:space="preserve">Studiepoeng relevant for: </v>
      </c>
      <c r="AC344" s="82" t="str">
        <f>IF('Undervisning i fag med krav'!AA344=0,"-",AB344)</f>
        <v>-</v>
      </c>
      <c r="AD344" s="136"/>
      <c r="AE344" s="84" t="b">
        <f>OR(AD344='Krav etter opplæringslova'!$B$27,AD344='Krav etter opplæringslova'!$B$30,AD344='Krav etter opplæringslova'!$B$31,AD344='Krav etter opplæringslova'!$B$34)</f>
        <v>0</v>
      </c>
      <c r="AF344" s="84" t="str">
        <f t="shared" si="277"/>
        <v>-</v>
      </c>
      <c r="AG344" s="84">
        <f t="shared" si="278"/>
        <v>30</v>
      </c>
      <c r="AH344" s="78">
        <f t="shared" si="279"/>
        <v>30</v>
      </c>
      <c r="AI344" s="78" t="str">
        <f t="shared" si="280"/>
        <v>Ja, 30 studiepoeng</v>
      </c>
      <c r="AJ344" s="84" t="str">
        <f t="shared" si="281"/>
        <v>Ja, 30 studiepoeng</v>
      </c>
      <c r="AK344" s="99" t="str">
        <f t="shared" si="282"/>
        <v>-</v>
      </c>
      <c r="AL344" s="139"/>
      <c r="AM344" s="82" t="str">
        <f>CONCATENATE("Studiepoeng relevant for: ",'Undervisning i fag med krav'!AL344)</f>
        <v xml:space="preserve">Studiepoeng relevant for: </v>
      </c>
      <c r="AN344" s="82" t="str">
        <f>IF('Undervisning i fag med krav'!AL344=0,"-",AM344)</f>
        <v>-</v>
      </c>
      <c r="AO344" s="136"/>
      <c r="AP344" s="84" t="b">
        <f>OR(AO344='Krav etter opplæringslova'!$B$27,AO344='Krav etter opplæringslova'!$B$30,AO344='Krav etter opplæringslova'!$B$31,AO344='Krav etter opplæringslova'!$B$34)</f>
        <v>0</v>
      </c>
      <c r="AQ344" s="84" t="str">
        <f t="shared" si="283"/>
        <v>-</v>
      </c>
      <c r="AR344" s="84">
        <f t="shared" si="284"/>
        <v>30</v>
      </c>
      <c r="AS344" s="78">
        <f t="shared" si="285"/>
        <v>30</v>
      </c>
      <c r="AT344" s="78" t="str">
        <f t="shared" si="286"/>
        <v>Ja, 30 studiepoeng</v>
      </c>
      <c r="AU344" s="84" t="str">
        <f t="shared" si="287"/>
        <v>Ja, 30 studiepoeng</v>
      </c>
      <c r="AV344" s="99" t="str">
        <f t="shared" si="288"/>
        <v>-</v>
      </c>
      <c r="AW344" s="142"/>
      <c r="AX344" s="82" t="str">
        <f>CONCATENATE("Studiepoeng relevant for: ",'Undervisning i fag med krav'!AW344)</f>
        <v xml:space="preserve">Studiepoeng relevant for: </v>
      </c>
      <c r="AY344" s="82" t="str">
        <f>IF('Undervisning i fag med krav'!AW344=0,"-",AX344)</f>
        <v>-</v>
      </c>
      <c r="AZ344" s="136"/>
      <c r="BA344" s="84" t="b">
        <f>OR(AZ344='Krav etter opplæringslova'!$B$27,AZ344='Krav etter opplæringslova'!$B$30,AZ344='Krav etter opplæringslova'!$B$31,AZ344='Krav etter opplæringslova'!$B$34)</f>
        <v>0</v>
      </c>
      <c r="BB344" s="84" t="str">
        <f t="shared" si="289"/>
        <v>-</v>
      </c>
      <c r="BC344" s="84">
        <f t="shared" si="290"/>
        <v>30</v>
      </c>
      <c r="BD344" s="78">
        <f t="shared" si="291"/>
        <v>30</v>
      </c>
      <c r="BE344" s="78" t="str">
        <f t="shared" si="292"/>
        <v>Ja, 30 studiepoeng</v>
      </c>
      <c r="BF344" s="84" t="str">
        <f t="shared" si="293"/>
        <v>Ja, 30 studiepoeng</v>
      </c>
      <c r="BG344" s="99" t="str">
        <f t="shared" si="294"/>
        <v>-</v>
      </c>
      <c r="BH344" s="139"/>
      <c r="BI344" s="82" t="str">
        <f>CONCATENATE("Studiepoeng relevant for: ",'Undervisning i fag med krav'!BH344)</f>
        <v xml:space="preserve">Studiepoeng relevant for: </v>
      </c>
      <c r="BJ344" s="82" t="str">
        <f>IF('Undervisning i fag med krav'!BH344=0,"-",BI344)</f>
        <v>-</v>
      </c>
      <c r="BK344" s="136"/>
      <c r="BL344" s="84" t="b">
        <f>OR(BK344='Krav etter opplæringslova'!$B$27,BK344='Krav etter opplæringslova'!$B$30,BK344='Krav etter opplæringslova'!$B$31,BK344='Krav etter opplæringslova'!$B$34)</f>
        <v>0</v>
      </c>
      <c r="BM344" s="84" t="str">
        <f t="shared" si="295"/>
        <v>-</v>
      </c>
      <c r="BN344" s="84">
        <f t="shared" si="296"/>
        <v>30</v>
      </c>
      <c r="BO344" s="78">
        <f t="shared" si="297"/>
        <v>30</v>
      </c>
      <c r="BP344" s="78" t="str">
        <f t="shared" si="298"/>
        <v>Ja, 30 studiepoeng</v>
      </c>
      <c r="BQ344" s="84" t="str">
        <f t="shared" si="299"/>
        <v>Ja, 30 studiepoeng</v>
      </c>
      <c r="BR344" s="101" t="str">
        <f t="shared" si="300"/>
        <v>-</v>
      </c>
      <c r="BS344" s="142"/>
      <c r="BT344" s="82" t="str">
        <f>CONCATENATE("Studiepoeng relevant for: ",'Undervisning i fag med krav'!BS344)</f>
        <v xml:space="preserve">Studiepoeng relevant for: </v>
      </c>
      <c r="BU344" s="82" t="str">
        <f>IF('Undervisning i fag med krav'!BS344=0,"-",BT344)</f>
        <v>-</v>
      </c>
      <c r="BV344" s="136"/>
      <c r="BW344" s="84" t="b">
        <f>OR(BV344='Krav etter opplæringslova'!$B$27,BV344='Krav etter opplæringslova'!$B$30,BV344='Krav etter opplæringslova'!$B$31,BV344='Krav etter opplæringslova'!$B$34)</f>
        <v>0</v>
      </c>
      <c r="BX344" s="84" t="str">
        <f t="shared" si="301"/>
        <v>-</v>
      </c>
      <c r="BY344" s="84">
        <f t="shared" si="302"/>
        <v>30</v>
      </c>
      <c r="BZ344" s="78">
        <f t="shared" si="303"/>
        <v>30</v>
      </c>
      <c r="CA344" s="78" t="str">
        <f t="shared" si="304"/>
        <v>Ja, 30 studiepoeng</v>
      </c>
      <c r="CB344" s="84" t="str">
        <f t="shared" si="305"/>
        <v>Ja, 30 studiepoeng</v>
      </c>
      <c r="CC344" s="101" t="str">
        <f t="shared" si="306"/>
        <v>-</v>
      </c>
      <c r="CD344" s="142"/>
      <c r="CE344" s="82" t="str">
        <f>CONCATENATE("Studiepoeng relevant for: ",'Undervisning i fag med krav'!CD344)</f>
        <v xml:space="preserve">Studiepoeng relevant for: </v>
      </c>
      <c r="CF344" s="82" t="str">
        <f>IF('Undervisning i fag med krav'!CD344=0,"-",CE344)</f>
        <v>-</v>
      </c>
      <c r="CG344" s="136"/>
      <c r="CH344" s="84" t="b">
        <f>OR(CG344='Krav etter opplæringslova'!$B$27,CG344='Krav etter opplæringslova'!$B$30,CG344='Krav etter opplæringslova'!$B$31,CG344='Krav etter opplæringslova'!$B$34)</f>
        <v>0</v>
      </c>
      <c r="CI344" s="84" t="str">
        <f t="shared" si="307"/>
        <v>-</v>
      </c>
      <c r="CJ344" s="84">
        <f t="shared" si="308"/>
        <v>30</v>
      </c>
      <c r="CK344" s="78">
        <f t="shared" si="309"/>
        <v>30</v>
      </c>
      <c r="CL344" s="78" t="str">
        <f t="shared" si="310"/>
        <v>Ja, 30 studiepoeng</v>
      </c>
      <c r="CM344" s="84" t="str">
        <f t="shared" si="311"/>
        <v>Ja, 30 studiepoeng</v>
      </c>
      <c r="CN344" s="106" t="str">
        <f t="shared" si="312"/>
        <v>-</v>
      </c>
      <c r="CO344" s="44"/>
      <c r="CP344" s="45"/>
    </row>
    <row r="345" spans="1:94" s="51" customFormat="1" ht="28.5" x14ac:dyDescent="0.2">
      <c r="A345" s="49">
        <f>'Formell utdanning'!A345</f>
        <v>0</v>
      </c>
      <c r="B345" s="50">
        <f>'Formell utdanning'!B345</f>
        <v>0</v>
      </c>
      <c r="C345" s="94" t="str">
        <f t="shared" si="313"/>
        <v>-</v>
      </c>
      <c r="D345" s="95" t="str">
        <f t="shared" si="314"/>
        <v>-</v>
      </c>
      <c r="E345" s="133"/>
      <c r="F345" s="55" t="str">
        <f>CONCATENATE("Studiepoeng relevant for: ",'Undervisning i fag med krav'!E345)</f>
        <v xml:space="preserve">Studiepoeng relevant for: </v>
      </c>
      <c r="G345" s="82" t="str">
        <f>IF('Undervisning i fag med krav'!E345=0,"-",F345)</f>
        <v>-</v>
      </c>
      <c r="H345" s="136"/>
      <c r="I345" s="84" t="b">
        <f>OR(H345='Krav etter opplæringslova'!$B$27,H345='Krav etter opplæringslova'!$B$30,H345='Krav etter opplæringslova'!$B$31,H345='Krav etter opplæringslova'!$B$34)</f>
        <v>0</v>
      </c>
      <c r="J345" s="84" t="str">
        <f t="shared" si="315"/>
        <v>-</v>
      </c>
      <c r="K345" s="84">
        <f t="shared" si="316"/>
        <v>30</v>
      </c>
      <c r="L345" s="78">
        <f t="shared" si="317"/>
        <v>30</v>
      </c>
      <c r="M345" s="78" t="str">
        <f t="shared" si="270"/>
        <v>Ja, 30 studiepoeng</v>
      </c>
      <c r="N345" s="84" t="str">
        <f t="shared" si="318"/>
        <v>Ja, 30 studiepoeng</v>
      </c>
      <c r="O345" s="99" t="str">
        <f t="shared" si="319"/>
        <v>-</v>
      </c>
      <c r="P345" s="139"/>
      <c r="Q345" s="82" t="str">
        <f>CONCATENATE("Studiepoeng relevant for: ",'Undervisning i fag med krav'!P345)</f>
        <v xml:space="preserve">Studiepoeng relevant for: </v>
      </c>
      <c r="R345" s="82" t="str">
        <f>IF('Undervisning i fag med krav'!P345=0,"-",Q345)</f>
        <v>-</v>
      </c>
      <c r="S345" s="136"/>
      <c r="T345" s="84" t="b">
        <f>OR(S345='Krav etter opplæringslova'!$B$27,S345='Krav etter opplæringslova'!$B$30,S345='Krav etter opplæringslova'!$B$31,S345='Krav etter opplæringslova'!$B$34)</f>
        <v>0</v>
      </c>
      <c r="U345" s="84" t="str">
        <f t="shared" si="271"/>
        <v>-</v>
      </c>
      <c r="V345" s="84">
        <f t="shared" si="272"/>
        <v>30</v>
      </c>
      <c r="W345" s="78">
        <f t="shared" si="273"/>
        <v>30</v>
      </c>
      <c r="X345" s="78" t="str">
        <f t="shared" si="274"/>
        <v>Ja, 30 studiepoeng</v>
      </c>
      <c r="Y345" s="84" t="str">
        <f t="shared" si="275"/>
        <v>Ja, 30 studiepoeng</v>
      </c>
      <c r="Z345" s="99" t="str">
        <f t="shared" si="276"/>
        <v>-</v>
      </c>
      <c r="AA345" s="142"/>
      <c r="AB345" s="82" t="str">
        <f>CONCATENATE("Studiepoeng relevant for: ",'Undervisning i fag med krav'!AA345)</f>
        <v xml:space="preserve">Studiepoeng relevant for: </v>
      </c>
      <c r="AC345" s="82" t="str">
        <f>IF('Undervisning i fag med krav'!AA345=0,"-",AB345)</f>
        <v>-</v>
      </c>
      <c r="AD345" s="136"/>
      <c r="AE345" s="84" t="b">
        <f>OR(AD345='Krav etter opplæringslova'!$B$27,AD345='Krav etter opplæringslova'!$B$30,AD345='Krav etter opplæringslova'!$B$31,AD345='Krav etter opplæringslova'!$B$34)</f>
        <v>0</v>
      </c>
      <c r="AF345" s="84" t="str">
        <f t="shared" si="277"/>
        <v>-</v>
      </c>
      <c r="AG345" s="84">
        <f t="shared" si="278"/>
        <v>30</v>
      </c>
      <c r="AH345" s="78">
        <f t="shared" si="279"/>
        <v>30</v>
      </c>
      <c r="AI345" s="78" t="str">
        <f t="shared" si="280"/>
        <v>Ja, 30 studiepoeng</v>
      </c>
      <c r="AJ345" s="84" t="str">
        <f t="shared" si="281"/>
        <v>Ja, 30 studiepoeng</v>
      </c>
      <c r="AK345" s="99" t="str">
        <f t="shared" si="282"/>
        <v>-</v>
      </c>
      <c r="AL345" s="139"/>
      <c r="AM345" s="82" t="str">
        <f>CONCATENATE("Studiepoeng relevant for: ",'Undervisning i fag med krav'!AL345)</f>
        <v xml:space="preserve">Studiepoeng relevant for: </v>
      </c>
      <c r="AN345" s="82" t="str">
        <f>IF('Undervisning i fag med krav'!AL345=0,"-",AM345)</f>
        <v>-</v>
      </c>
      <c r="AO345" s="136"/>
      <c r="AP345" s="84" t="b">
        <f>OR(AO345='Krav etter opplæringslova'!$B$27,AO345='Krav etter opplæringslova'!$B$30,AO345='Krav etter opplæringslova'!$B$31,AO345='Krav etter opplæringslova'!$B$34)</f>
        <v>0</v>
      </c>
      <c r="AQ345" s="84" t="str">
        <f t="shared" si="283"/>
        <v>-</v>
      </c>
      <c r="AR345" s="84">
        <f t="shared" si="284"/>
        <v>30</v>
      </c>
      <c r="AS345" s="78">
        <f t="shared" si="285"/>
        <v>30</v>
      </c>
      <c r="AT345" s="78" t="str">
        <f t="shared" si="286"/>
        <v>Ja, 30 studiepoeng</v>
      </c>
      <c r="AU345" s="84" t="str">
        <f t="shared" si="287"/>
        <v>Ja, 30 studiepoeng</v>
      </c>
      <c r="AV345" s="99" t="str">
        <f t="shared" si="288"/>
        <v>-</v>
      </c>
      <c r="AW345" s="142"/>
      <c r="AX345" s="82" t="str">
        <f>CONCATENATE("Studiepoeng relevant for: ",'Undervisning i fag med krav'!AW345)</f>
        <v xml:space="preserve">Studiepoeng relevant for: </v>
      </c>
      <c r="AY345" s="82" t="str">
        <f>IF('Undervisning i fag med krav'!AW345=0,"-",AX345)</f>
        <v>-</v>
      </c>
      <c r="AZ345" s="136"/>
      <c r="BA345" s="84" t="b">
        <f>OR(AZ345='Krav etter opplæringslova'!$B$27,AZ345='Krav etter opplæringslova'!$B$30,AZ345='Krav etter opplæringslova'!$B$31,AZ345='Krav etter opplæringslova'!$B$34)</f>
        <v>0</v>
      </c>
      <c r="BB345" s="84" t="str">
        <f t="shared" si="289"/>
        <v>-</v>
      </c>
      <c r="BC345" s="84">
        <f t="shared" si="290"/>
        <v>30</v>
      </c>
      <c r="BD345" s="78">
        <f t="shared" si="291"/>
        <v>30</v>
      </c>
      <c r="BE345" s="78" t="str">
        <f t="shared" si="292"/>
        <v>Ja, 30 studiepoeng</v>
      </c>
      <c r="BF345" s="84" t="str">
        <f t="shared" si="293"/>
        <v>Ja, 30 studiepoeng</v>
      </c>
      <c r="BG345" s="99" t="str">
        <f t="shared" si="294"/>
        <v>-</v>
      </c>
      <c r="BH345" s="139"/>
      <c r="BI345" s="82" t="str">
        <f>CONCATENATE("Studiepoeng relevant for: ",'Undervisning i fag med krav'!BH345)</f>
        <v xml:space="preserve">Studiepoeng relevant for: </v>
      </c>
      <c r="BJ345" s="82" t="str">
        <f>IF('Undervisning i fag med krav'!BH345=0,"-",BI345)</f>
        <v>-</v>
      </c>
      <c r="BK345" s="136"/>
      <c r="BL345" s="84" t="b">
        <f>OR(BK345='Krav etter opplæringslova'!$B$27,BK345='Krav etter opplæringslova'!$B$30,BK345='Krav etter opplæringslova'!$B$31,BK345='Krav etter opplæringslova'!$B$34)</f>
        <v>0</v>
      </c>
      <c r="BM345" s="84" t="str">
        <f t="shared" si="295"/>
        <v>-</v>
      </c>
      <c r="BN345" s="84">
        <f t="shared" si="296"/>
        <v>30</v>
      </c>
      <c r="BO345" s="78">
        <f t="shared" si="297"/>
        <v>30</v>
      </c>
      <c r="BP345" s="78" t="str">
        <f t="shared" si="298"/>
        <v>Ja, 30 studiepoeng</v>
      </c>
      <c r="BQ345" s="84" t="str">
        <f t="shared" si="299"/>
        <v>Ja, 30 studiepoeng</v>
      </c>
      <c r="BR345" s="101" t="str">
        <f t="shared" si="300"/>
        <v>-</v>
      </c>
      <c r="BS345" s="142"/>
      <c r="BT345" s="82" t="str">
        <f>CONCATENATE("Studiepoeng relevant for: ",'Undervisning i fag med krav'!BS345)</f>
        <v xml:space="preserve">Studiepoeng relevant for: </v>
      </c>
      <c r="BU345" s="82" t="str">
        <f>IF('Undervisning i fag med krav'!BS345=0,"-",BT345)</f>
        <v>-</v>
      </c>
      <c r="BV345" s="136"/>
      <c r="BW345" s="84" t="b">
        <f>OR(BV345='Krav etter opplæringslova'!$B$27,BV345='Krav etter opplæringslova'!$B$30,BV345='Krav etter opplæringslova'!$B$31,BV345='Krav etter opplæringslova'!$B$34)</f>
        <v>0</v>
      </c>
      <c r="BX345" s="84" t="str">
        <f t="shared" si="301"/>
        <v>-</v>
      </c>
      <c r="BY345" s="84">
        <f t="shared" si="302"/>
        <v>30</v>
      </c>
      <c r="BZ345" s="78">
        <f t="shared" si="303"/>
        <v>30</v>
      </c>
      <c r="CA345" s="78" t="str">
        <f t="shared" si="304"/>
        <v>Ja, 30 studiepoeng</v>
      </c>
      <c r="CB345" s="84" t="str">
        <f t="shared" si="305"/>
        <v>Ja, 30 studiepoeng</v>
      </c>
      <c r="CC345" s="101" t="str">
        <f t="shared" si="306"/>
        <v>-</v>
      </c>
      <c r="CD345" s="142"/>
      <c r="CE345" s="82" t="str">
        <f>CONCATENATE("Studiepoeng relevant for: ",'Undervisning i fag med krav'!CD345)</f>
        <v xml:space="preserve">Studiepoeng relevant for: </v>
      </c>
      <c r="CF345" s="82" t="str">
        <f>IF('Undervisning i fag med krav'!CD345=0,"-",CE345)</f>
        <v>-</v>
      </c>
      <c r="CG345" s="136"/>
      <c r="CH345" s="84" t="b">
        <f>OR(CG345='Krav etter opplæringslova'!$B$27,CG345='Krav etter opplæringslova'!$B$30,CG345='Krav etter opplæringslova'!$B$31,CG345='Krav etter opplæringslova'!$B$34)</f>
        <v>0</v>
      </c>
      <c r="CI345" s="84" t="str">
        <f t="shared" si="307"/>
        <v>-</v>
      </c>
      <c r="CJ345" s="84">
        <f t="shared" si="308"/>
        <v>30</v>
      </c>
      <c r="CK345" s="78">
        <f t="shared" si="309"/>
        <v>30</v>
      </c>
      <c r="CL345" s="78" t="str">
        <f t="shared" si="310"/>
        <v>Ja, 30 studiepoeng</v>
      </c>
      <c r="CM345" s="84" t="str">
        <f t="shared" si="311"/>
        <v>Ja, 30 studiepoeng</v>
      </c>
      <c r="CN345" s="106" t="str">
        <f t="shared" si="312"/>
        <v>-</v>
      </c>
      <c r="CO345" s="44"/>
      <c r="CP345" s="45"/>
    </row>
    <row r="346" spans="1:94" s="51" customFormat="1" ht="28.5" x14ac:dyDescent="0.2">
      <c r="A346" s="49">
        <f>'Formell utdanning'!A346</f>
        <v>0</v>
      </c>
      <c r="B346" s="50">
        <f>'Formell utdanning'!B346</f>
        <v>0</v>
      </c>
      <c r="C346" s="94" t="str">
        <f t="shared" si="313"/>
        <v>-</v>
      </c>
      <c r="D346" s="95" t="str">
        <f t="shared" si="314"/>
        <v>-</v>
      </c>
      <c r="E346" s="133"/>
      <c r="F346" s="55" t="str">
        <f>CONCATENATE("Studiepoeng relevant for: ",'Undervisning i fag med krav'!E346)</f>
        <v xml:space="preserve">Studiepoeng relevant for: </v>
      </c>
      <c r="G346" s="82" t="str">
        <f>IF('Undervisning i fag med krav'!E346=0,"-",F346)</f>
        <v>-</v>
      </c>
      <c r="H346" s="136"/>
      <c r="I346" s="84" t="b">
        <f>OR(H346='Krav etter opplæringslova'!$B$27,H346='Krav etter opplæringslova'!$B$30,H346='Krav etter opplæringslova'!$B$31,H346='Krav etter opplæringslova'!$B$34)</f>
        <v>0</v>
      </c>
      <c r="J346" s="84" t="str">
        <f t="shared" si="315"/>
        <v>-</v>
      </c>
      <c r="K346" s="84">
        <f t="shared" si="316"/>
        <v>30</v>
      </c>
      <c r="L346" s="78">
        <f t="shared" si="317"/>
        <v>30</v>
      </c>
      <c r="M346" s="78" t="str">
        <f t="shared" si="270"/>
        <v>Ja, 30 studiepoeng</v>
      </c>
      <c r="N346" s="84" t="str">
        <f t="shared" si="318"/>
        <v>Ja, 30 studiepoeng</v>
      </c>
      <c r="O346" s="99" t="str">
        <f t="shared" si="319"/>
        <v>-</v>
      </c>
      <c r="P346" s="139"/>
      <c r="Q346" s="82" t="str">
        <f>CONCATENATE("Studiepoeng relevant for: ",'Undervisning i fag med krav'!P346)</f>
        <v xml:space="preserve">Studiepoeng relevant for: </v>
      </c>
      <c r="R346" s="82" t="str">
        <f>IF('Undervisning i fag med krav'!P346=0,"-",Q346)</f>
        <v>-</v>
      </c>
      <c r="S346" s="136"/>
      <c r="T346" s="84" t="b">
        <f>OR(S346='Krav etter opplæringslova'!$B$27,S346='Krav etter opplæringslova'!$B$30,S346='Krav etter opplæringslova'!$B$31,S346='Krav etter opplæringslova'!$B$34)</f>
        <v>0</v>
      </c>
      <c r="U346" s="84" t="str">
        <f t="shared" si="271"/>
        <v>-</v>
      </c>
      <c r="V346" s="84">
        <f t="shared" si="272"/>
        <v>30</v>
      </c>
      <c r="W346" s="78">
        <f t="shared" si="273"/>
        <v>30</v>
      </c>
      <c r="X346" s="78" t="str">
        <f t="shared" si="274"/>
        <v>Ja, 30 studiepoeng</v>
      </c>
      <c r="Y346" s="84" t="str">
        <f t="shared" si="275"/>
        <v>Ja, 30 studiepoeng</v>
      </c>
      <c r="Z346" s="99" t="str">
        <f t="shared" si="276"/>
        <v>-</v>
      </c>
      <c r="AA346" s="142"/>
      <c r="AB346" s="82" t="str">
        <f>CONCATENATE("Studiepoeng relevant for: ",'Undervisning i fag med krav'!AA346)</f>
        <v xml:space="preserve">Studiepoeng relevant for: </v>
      </c>
      <c r="AC346" s="82" t="str">
        <f>IF('Undervisning i fag med krav'!AA346=0,"-",AB346)</f>
        <v>-</v>
      </c>
      <c r="AD346" s="136"/>
      <c r="AE346" s="84" t="b">
        <f>OR(AD346='Krav etter opplæringslova'!$B$27,AD346='Krav etter opplæringslova'!$B$30,AD346='Krav etter opplæringslova'!$B$31,AD346='Krav etter opplæringslova'!$B$34)</f>
        <v>0</v>
      </c>
      <c r="AF346" s="84" t="str">
        <f t="shared" si="277"/>
        <v>-</v>
      </c>
      <c r="AG346" s="84">
        <f t="shared" si="278"/>
        <v>30</v>
      </c>
      <c r="AH346" s="78">
        <f t="shared" si="279"/>
        <v>30</v>
      </c>
      <c r="AI346" s="78" t="str">
        <f t="shared" si="280"/>
        <v>Ja, 30 studiepoeng</v>
      </c>
      <c r="AJ346" s="84" t="str">
        <f t="shared" si="281"/>
        <v>Ja, 30 studiepoeng</v>
      </c>
      <c r="AK346" s="99" t="str">
        <f t="shared" si="282"/>
        <v>-</v>
      </c>
      <c r="AL346" s="139"/>
      <c r="AM346" s="82" t="str">
        <f>CONCATENATE("Studiepoeng relevant for: ",'Undervisning i fag med krav'!AL346)</f>
        <v xml:space="preserve">Studiepoeng relevant for: </v>
      </c>
      <c r="AN346" s="82" t="str">
        <f>IF('Undervisning i fag med krav'!AL346=0,"-",AM346)</f>
        <v>-</v>
      </c>
      <c r="AO346" s="136"/>
      <c r="AP346" s="84" t="b">
        <f>OR(AO346='Krav etter opplæringslova'!$B$27,AO346='Krav etter opplæringslova'!$B$30,AO346='Krav etter opplæringslova'!$B$31,AO346='Krav etter opplæringslova'!$B$34)</f>
        <v>0</v>
      </c>
      <c r="AQ346" s="84" t="str">
        <f t="shared" si="283"/>
        <v>-</v>
      </c>
      <c r="AR346" s="84">
        <f t="shared" si="284"/>
        <v>30</v>
      </c>
      <c r="AS346" s="78">
        <f t="shared" si="285"/>
        <v>30</v>
      </c>
      <c r="AT346" s="78" t="str">
        <f t="shared" si="286"/>
        <v>Ja, 30 studiepoeng</v>
      </c>
      <c r="AU346" s="84" t="str">
        <f t="shared" si="287"/>
        <v>Ja, 30 studiepoeng</v>
      </c>
      <c r="AV346" s="99" t="str">
        <f t="shared" si="288"/>
        <v>-</v>
      </c>
      <c r="AW346" s="142"/>
      <c r="AX346" s="82" t="str">
        <f>CONCATENATE("Studiepoeng relevant for: ",'Undervisning i fag med krav'!AW346)</f>
        <v xml:space="preserve">Studiepoeng relevant for: </v>
      </c>
      <c r="AY346" s="82" t="str">
        <f>IF('Undervisning i fag med krav'!AW346=0,"-",AX346)</f>
        <v>-</v>
      </c>
      <c r="AZ346" s="136"/>
      <c r="BA346" s="84" t="b">
        <f>OR(AZ346='Krav etter opplæringslova'!$B$27,AZ346='Krav etter opplæringslova'!$B$30,AZ346='Krav etter opplæringslova'!$B$31,AZ346='Krav etter opplæringslova'!$B$34)</f>
        <v>0</v>
      </c>
      <c r="BB346" s="84" t="str">
        <f t="shared" si="289"/>
        <v>-</v>
      </c>
      <c r="BC346" s="84">
        <f t="shared" si="290"/>
        <v>30</v>
      </c>
      <c r="BD346" s="78">
        <f t="shared" si="291"/>
        <v>30</v>
      </c>
      <c r="BE346" s="78" t="str">
        <f t="shared" si="292"/>
        <v>Ja, 30 studiepoeng</v>
      </c>
      <c r="BF346" s="84" t="str">
        <f t="shared" si="293"/>
        <v>Ja, 30 studiepoeng</v>
      </c>
      <c r="BG346" s="99" t="str">
        <f t="shared" si="294"/>
        <v>-</v>
      </c>
      <c r="BH346" s="139"/>
      <c r="BI346" s="82" t="str">
        <f>CONCATENATE("Studiepoeng relevant for: ",'Undervisning i fag med krav'!BH346)</f>
        <v xml:space="preserve">Studiepoeng relevant for: </v>
      </c>
      <c r="BJ346" s="82" t="str">
        <f>IF('Undervisning i fag med krav'!BH346=0,"-",BI346)</f>
        <v>-</v>
      </c>
      <c r="BK346" s="136"/>
      <c r="BL346" s="84" t="b">
        <f>OR(BK346='Krav etter opplæringslova'!$B$27,BK346='Krav etter opplæringslova'!$B$30,BK346='Krav etter opplæringslova'!$B$31,BK346='Krav etter opplæringslova'!$B$34)</f>
        <v>0</v>
      </c>
      <c r="BM346" s="84" t="str">
        <f t="shared" si="295"/>
        <v>-</v>
      </c>
      <c r="BN346" s="84">
        <f t="shared" si="296"/>
        <v>30</v>
      </c>
      <c r="BO346" s="78">
        <f t="shared" si="297"/>
        <v>30</v>
      </c>
      <c r="BP346" s="78" t="str">
        <f t="shared" si="298"/>
        <v>Ja, 30 studiepoeng</v>
      </c>
      <c r="BQ346" s="84" t="str">
        <f t="shared" si="299"/>
        <v>Ja, 30 studiepoeng</v>
      </c>
      <c r="BR346" s="101" t="str">
        <f t="shared" si="300"/>
        <v>-</v>
      </c>
      <c r="BS346" s="142"/>
      <c r="BT346" s="82" t="str">
        <f>CONCATENATE("Studiepoeng relevant for: ",'Undervisning i fag med krav'!BS346)</f>
        <v xml:space="preserve">Studiepoeng relevant for: </v>
      </c>
      <c r="BU346" s="82" t="str">
        <f>IF('Undervisning i fag med krav'!BS346=0,"-",BT346)</f>
        <v>-</v>
      </c>
      <c r="BV346" s="136"/>
      <c r="BW346" s="84" t="b">
        <f>OR(BV346='Krav etter opplæringslova'!$B$27,BV346='Krav etter opplæringslova'!$B$30,BV346='Krav etter opplæringslova'!$B$31,BV346='Krav etter opplæringslova'!$B$34)</f>
        <v>0</v>
      </c>
      <c r="BX346" s="84" t="str">
        <f t="shared" si="301"/>
        <v>-</v>
      </c>
      <c r="BY346" s="84">
        <f t="shared" si="302"/>
        <v>30</v>
      </c>
      <c r="BZ346" s="78">
        <f t="shared" si="303"/>
        <v>30</v>
      </c>
      <c r="CA346" s="78" t="str">
        <f t="shared" si="304"/>
        <v>Ja, 30 studiepoeng</v>
      </c>
      <c r="CB346" s="84" t="str">
        <f t="shared" si="305"/>
        <v>Ja, 30 studiepoeng</v>
      </c>
      <c r="CC346" s="101" t="str">
        <f t="shared" si="306"/>
        <v>-</v>
      </c>
      <c r="CD346" s="142"/>
      <c r="CE346" s="82" t="str">
        <f>CONCATENATE("Studiepoeng relevant for: ",'Undervisning i fag med krav'!CD346)</f>
        <v xml:space="preserve">Studiepoeng relevant for: </v>
      </c>
      <c r="CF346" s="82" t="str">
        <f>IF('Undervisning i fag med krav'!CD346=0,"-",CE346)</f>
        <v>-</v>
      </c>
      <c r="CG346" s="136"/>
      <c r="CH346" s="84" t="b">
        <f>OR(CG346='Krav etter opplæringslova'!$B$27,CG346='Krav etter opplæringslova'!$B$30,CG346='Krav etter opplæringslova'!$B$31,CG346='Krav etter opplæringslova'!$B$34)</f>
        <v>0</v>
      </c>
      <c r="CI346" s="84" t="str">
        <f t="shared" si="307"/>
        <v>-</v>
      </c>
      <c r="CJ346" s="84">
        <f t="shared" si="308"/>
        <v>30</v>
      </c>
      <c r="CK346" s="78">
        <f t="shared" si="309"/>
        <v>30</v>
      </c>
      <c r="CL346" s="78" t="str">
        <f t="shared" si="310"/>
        <v>Ja, 30 studiepoeng</v>
      </c>
      <c r="CM346" s="84" t="str">
        <f t="shared" si="311"/>
        <v>Ja, 30 studiepoeng</v>
      </c>
      <c r="CN346" s="106" t="str">
        <f t="shared" si="312"/>
        <v>-</v>
      </c>
      <c r="CO346" s="44"/>
      <c r="CP346" s="45"/>
    </row>
    <row r="347" spans="1:94" s="51" customFormat="1" ht="28.5" x14ac:dyDescent="0.2">
      <c r="A347" s="49">
        <f>'Formell utdanning'!A347</f>
        <v>0</v>
      </c>
      <c r="B347" s="50">
        <f>'Formell utdanning'!B347</f>
        <v>0</v>
      </c>
      <c r="C347" s="94" t="str">
        <f t="shared" si="313"/>
        <v>-</v>
      </c>
      <c r="D347" s="95" t="str">
        <f t="shared" si="314"/>
        <v>-</v>
      </c>
      <c r="E347" s="133"/>
      <c r="F347" s="55" t="str">
        <f>CONCATENATE("Studiepoeng relevant for: ",'Undervisning i fag med krav'!E347)</f>
        <v xml:space="preserve">Studiepoeng relevant for: </v>
      </c>
      <c r="G347" s="82" t="str">
        <f>IF('Undervisning i fag med krav'!E347=0,"-",F347)</f>
        <v>-</v>
      </c>
      <c r="H347" s="136"/>
      <c r="I347" s="84" t="b">
        <f>OR(H347='Krav etter opplæringslova'!$B$27,H347='Krav etter opplæringslova'!$B$30,H347='Krav etter opplæringslova'!$B$31,H347='Krav etter opplæringslova'!$B$34)</f>
        <v>0</v>
      </c>
      <c r="J347" s="84" t="str">
        <f t="shared" si="315"/>
        <v>-</v>
      </c>
      <c r="K347" s="84">
        <f t="shared" si="316"/>
        <v>30</v>
      </c>
      <c r="L347" s="78">
        <f t="shared" si="317"/>
        <v>30</v>
      </c>
      <c r="M347" s="78" t="str">
        <f t="shared" si="270"/>
        <v>Ja, 30 studiepoeng</v>
      </c>
      <c r="N347" s="84" t="str">
        <f t="shared" si="318"/>
        <v>Ja, 30 studiepoeng</v>
      </c>
      <c r="O347" s="99" t="str">
        <f t="shared" si="319"/>
        <v>-</v>
      </c>
      <c r="P347" s="139"/>
      <c r="Q347" s="82" t="str">
        <f>CONCATENATE("Studiepoeng relevant for: ",'Undervisning i fag med krav'!P347)</f>
        <v xml:space="preserve">Studiepoeng relevant for: </v>
      </c>
      <c r="R347" s="82" t="str">
        <f>IF('Undervisning i fag med krav'!P347=0,"-",Q347)</f>
        <v>-</v>
      </c>
      <c r="S347" s="136"/>
      <c r="T347" s="84" t="b">
        <f>OR(S347='Krav etter opplæringslova'!$B$27,S347='Krav etter opplæringslova'!$B$30,S347='Krav etter opplæringslova'!$B$31,S347='Krav etter opplæringslova'!$B$34)</f>
        <v>0</v>
      </c>
      <c r="U347" s="84" t="str">
        <f t="shared" si="271"/>
        <v>-</v>
      </c>
      <c r="V347" s="84">
        <f t="shared" si="272"/>
        <v>30</v>
      </c>
      <c r="W347" s="78">
        <f t="shared" si="273"/>
        <v>30</v>
      </c>
      <c r="X347" s="78" t="str">
        <f t="shared" si="274"/>
        <v>Ja, 30 studiepoeng</v>
      </c>
      <c r="Y347" s="84" t="str">
        <f t="shared" si="275"/>
        <v>Ja, 30 studiepoeng</v>
      </c>
      <c r="Z347" s="99" t="str">
        <f t="shared" si="276"/>
        <v>-</v>
      </c>
      <c r="AA347" s="142"/>
      <c r="AB347" s="82" t="str">
        <f>CONCATENATE("Studiepoeng relevant for: ",'Undervisning i fag med krav'!AA347)</f>
        <v xml:space="preserve">Studiepoeng relevant for: </v>
      </c>
      <c r="AC347" s="82" t="str">
        <f>IF('Undervisning i fag med krav'!AA347=0,"-",AB347)</f>
        <v>-</v>
      </c>
      <c r="AD347" s="136"/>
      <c r="AE347" s="84" t="b">
        <f>OR(AD347='Krav etter opplæringslova'!$B$27,AD347='Krav etter opplæringslova'!$B$30,AD347='Krav etter opplæringslova'!$B$31,AD347='Krav etter opplæringslova'!$B$34)</f>
        <v>0</v>
      </c>
      <c r="AF347" s="84" t="str">
        <f t="shared" si="277"/>
        <v>-</v>
      </c>
      <c r="AG347" s="84">
        <f t="shared" si="278"/>
        <v>30</v>
      </c>
      <c r="AH347" s="78">
        <f t="shared" si="279"/>
        <v>30</v>
      </c>
      <c r="AI347" s="78" t="str">
        <f t="shared" si="280"/>
        <v>Ja, 30 studiepoeng</v>
      </c>
      <c r="AJ347" s="84" t="str">
        <f t="shared" si="281"/>
        <v>Ja, 30 studiepoeng</v>
      </c>
      <c r="AK347" s="99" t="str">
        <f t="shared" si="282"/>
        <v>-</v>
      </c>
      <c r="AL347" s="139"/>
      <c r="AM347" s="82" t="str">
        <f>CONCATENATE("Studiepoeng relevant for: ",'Undervisning i fag med krav'!AL347)</f>
        <v xml:space="preserve">Studiepoeng relevant for: </v>
      </c>
      <c r="AN347" s="82" t="str">
        <f>IF('Undervisning i fag med krav'!AL347=0,"-",AM347)</f>
        <v>-</v>
      </c>
      <c r="AO347" s="136"/>
      <c r="AP347" s="84" t="b">
        <f>OR(AO347='Krav etter opplæringslova'!$B$27,AO347='Krav etter opplæringslova'!$B$30,AO347='Krav etter opplæringslova'!$B$31,AO347='Krav etter opplæringslova'!$B$34)</f>
        <v>0</v>
      </c>
      <c r="AQ347" s="84" t="str">
        <f t="shared" si="283"/>
        <v>-</v>
      </c>
      <c r="AR347" s="84">
        <f t="shared" si="284"/>
        <v>30</v>
      </c>
      <c r="AS347" s="78">
        <f t="shared" si="285"/>
        <v>30</v>
      </c>
      <c r="AT347" s="78" t="str">
        <f t="shared" si="286"/>
        <v>Ja, 30 studiepoeng</v>
      </c>
      <c r="AU347" s="84" t="str">
        <f t="shared" si="287"/>
        <v>Ja, 30 studiepoeng</v>
      </c>
      <c r="AV347" s="99" t="str">
        <f t="shared" si="288"/>
        <v>-</v>
      </c>
      <c r="AW347" s="142"/>
      <c r="AX347" s="82" t="str">
        <f>CONCATENATE("Studiepoeng relevant for: ",'Undervisning i fag med krav'!AW347)</f>
        <v xml:space="preserve">Studiepoeng relevant for: </v>
      </c>
      <c r="AY347" s="82" t="str">
        <f>IF('Undervisning i fag med krav'!AW347=0,"-",AX347)</f>
        <v>-</v>
      </c>
      <c r="AZ347" s="136"/>
      <c r="BA347" s="84" t="b">
        <f>OR(AZ347='Krav etter opplæringslova'!$B$27,AZ347='Krav etter opplæringslova'!$B$30,AZ347='Krav etter opplæringslova'!$B$31,AZ347='Krav etter opplæringslova'!$B$34)</f>
        <v>0</v>
      </c>
      <c r="BB347" s="84" t="str">
        <f t="shared" si="289"/>
        <v>-</v>
      </c>
      <c r="BC347" s="84">
        <f t="shared" si="290"/>
        <v>30</v>
      </c>
      <c r="BD347" s="78">
        <f t="shared" si="291"/>
        <v>30</v>
      </c>
      <c r="BE347" s="78" t="str">
        <f t="shared" si="292"/>
        <v>Ja, 30 studiepoeng</v>
      </c>
      <c r="BF347" s="84" t="str">
        <f t="shared" si="293"/>
        <v>Ja, 30 studiepoeng</v>
      </c>
      <c r="BG347" s="99" t="str">
        <f t="shared" si="294"/>
        <v>-</v>
      </c>
      <c r="BH347" s="139"/>
      <c r="BI347" s="82" t="str">
        <f>CONCATENATE("Studiepoeng relevant for: ",'Undervisning i fag med krav'!BH347)</f>
        <v xml:space="preserve">Studiepoeng relevant for: </v>
      </c>
      <c r="BJ347" s="82" t="str">
        <f>IF('Undervisning i fag med krav'!BH347=0,"-",BI347)</f>
        <v>-</v>
      </c>
      <c r="BK347" s="136"/>
      <c r="BL347" s="84" t="b">
        <f>OR(BK347='Krav etter opplæringslova'!$B$27,BK347='Krav etter opplæringslova'!$B$30,BK347='Krav etter opplæringslova'!$B$31,BK347='Krav etter opplæringslova'!$B$34)</f>
        <v>0</v>
      </c>
      <c r="BM347" s="84" t="str">
        <f t="shared" si="295"/>
        <v>-</v>
      </c>
      <c r="BN347" s="84">
        <f t="shared" si="296"/>
        <v>30</v>
      </c>
      <c r="BO347" s="78">
        <f t="shared" si="297"/>
        <v>30</v>
      </c>
      <c r="BP347" s="78" t="str">
        <f t="shared" si="298"/>
        <v>Ja, 30 studiepoeng</v>
      </c>
      <c r="BQ347" s="84" t="str">
        <f t="shared" si="299"/>
        <v>Ja, 30 studiepoeng</v>
      </c>
      <c r="BR347" s="101" t="str">
        <f t="shared" si="300"/>
        <v>-</v>
      </c>
      <c r="BS347" s="142"/>
      <c r="BT347" s="82" t="str">
        <f>CONCATENATE("Studiepoeng relevant for: ",'Undervisning i fag med krav'!BS347)</f>
        <v xml:space="preserve">Studiepoeng relevant for: </v>
      </c>
      <c r="BU347" s="82" t="str">
        <f>IF('Undervisning i fag med krav'!BS347=0,"-",BT347)</f>
        <v>-</v>
      </c>
      <c r="BV347" s="136"/>
      <c r="BW347" s="84" t="b">
        <f>OR(BV347='Krav etter opplæringslova'!$B$27,BV347='Krav etter opplæringslova'!$B$30,BV347='Krav etter opplæringslova'!$B$31,BV347='Krav etter opplæringslova'!$B$34)</f>
        <v>0</v>
      </c>
      <c r="BX347" s="84" t="str">
        <f t="shared" si="301"/>
        <v>-</v>
      </c>
      <c r="BY347" s="84">
        <f t="shared" si="302"/>
        <v>30</v>
      </c>
      <c r="BZ347" s="78">
        <f t="shared" si="303"/>
        <v>30</v>
      </c>
      <c r="CA347" s="78" t="str">
        <f t="shared" si="304"/>
        <v>Ja, 30 studiepoeng</v>
      </c>
      <c r="CB347" s="84" t="str">
        <f t="shared" si="305"/>
        <v>Ja, 30 studiepoeng</v>
      </c>
      <c r="CC347" s="101" t="str">
        <f t="shared" si="306"/>
        <v>-</v>
      </c>
      <c r="CD347" s="142"/>
      <c r="CE347" s="82" t="str">
        <f>CONCATENATE("Studiepoeng relevant for: ",'Undervisning i fag med krav'!CD347)</f>
        <v xml:space="preserve">Studiepoeng relevant for: </v>
      </c>
      <c r="CF347" s="82" t="str">
        <f>IF('Undervisning i fag med krav'!CD347=0,"-",CE347)</f>
        <v>-</v>
      </c>
      <c r="CG347" s="136"/>
      <c r="CH347" s="84" t="b">
        <f>OR(CG347='Krav etter opplæringslova'!$B$27,CG347='Krav etter opplæringslova'!$B$30,CG347='Krav etter opplæringslova'!$B$31,CG347='Krav etter opplæringslova'!$B$34)</f>
        <v>0</v>
      </c>
      <c r="CI347" s="84" t="str">
        <f t="shared" si="307"/>
        <v>-</v>
      </c>
      <c r="CJ347" s="84">
        <f t="shared" si="308"/>
        <v>30</v>
      </c>
      <c r="CK347" s="78">
        <f t="shared" si="309"/>
        <v>30</v>
      </c>
      <c r="CL347" s="78" t="str">
        <f t="shared" si="310"/>
        <v>Ja, 30 studiepoeng</v>
      </c>
      <c r="CM347" s="84" t="str">
        <f t="shared" si="311"/>
        <v>Ja, 30 studiepoeng</v>
      </c>
      <c r="CN347" s="106" t="str">
        <f t="shared" si="312"/>
        <v>-</v>
      </c>
      <c r="CO347" s="44"/>
      <c r="CP347" s="45"/>
    </row>
    <row r="348" spans="1:94" s="51" customFormat="1" ht="28.5" x14ac:dyDescent="0.2">
      <c r="A348" s="49">
        <f>'Formell utdanning'!A348</f>
        <v>0</v>
      </c>
      <c r="B348" s="50">
        <f>'Formell utdanning'!B348</f>
        <v>0</v>
      </c>
      <c r="C348" s="94" t="str">
        <f t="shared" si="313"/>
        <v>-</v>
      </c>
      <c r="D348" s="95" t="str">
        <f t="shared" si="314"/>
        <v>-</v>
      </c>
      <c r="E348" s="133"/>
      <c r="F348" s="55" t="str">
        <f>CONCATENATE("Studiepoeng relevant for: ",'Undervisning i fag med krav'!E348)</f>
        <v xml:space="preserve">Studiepoeng relevant for: </v>
      </c>
      <c r="G348" s="82" t="str">
        <f>IF('Undervisning i fag med krav'!E348=0,"-",F348)</f>
        <v>-</v>
      </c>
      <c r="H348" s="136"/>
      <c r="I348" s="84" t="b">
        <f>OR(H348='Krav etter opplæringslova'!$B$27,H348='Krav etter opplæringslova'!$B$30,H348='Krav etter opplæringslova'!$B$31,H348='Krav etter opplæringslova'!$B$34)</f>
        <v>0</v>
      </c>
      <c r="J348" s="84" t="str">
        <f t="shared" si="315"/>
        <v>-</v>
      </c>
      <c r="K348" s="84">
        <f t="shared" si="316"/>
        <v>30</v>
      </c>
      <c r="L348" s="78">
        <f t="shared" si="317"/>
        <v>30</v>
      </c>
      <c r="M348" s="78" t="str">
        <f t="shared" si="270"/>
        <v>Ja, 30 studiepoeng</v>
      </c>
      <c r="N348" s="84" t="str">
        <f t="shared" si="318"/>
        <v>Ja, 30 studiepoeng</v>
      </c>
      <c r="O348" s="99" t="str">
        <f t="shared" si="319"/>
        <v>-</v>
      </c>
      <c r="P348" s="139"/>
      <c r="Q348" s="82" t="str">
        <f>CONCATENATE("Studiepoeng relevant for: ",'Undervisning i fag med krav'!P348)</f>
        <v xml:space="preserve">Studiepoeng relevant for: </v>
      </c>
      <c r="R348" s="82" t="str">
        <f>IF('Undervisning i fag med krav'!P348=0,"-",Q348)</f>
        <v>-</v>
      </c>
      <c r="S348" s="136"/>
      <c r="T348" s="84" t="b">
        <f>OR(S348='Krav etter opplæringslova'!$B$27,S348='Krav etter opplæringslova'!$B$30,S348='Krav etter opplæringslova'!$B$31,S348='Krav etter opplæringslova'!$B$34)</f>
        <v>0</v>
      </c>
      <c r="U348" s="84" t="str">
        <f t="shared" si="271"/>
        <v>-</v>
      </c>
      <c r="V348" s="84">
        <f t="shared" si="272"/>
        <v>30</v>
      </c>
      <c r="W348" s="78">
        <f t="shared" si="273"/>
        <v>30</v>
      </c>
      <c r="X348" s="78" t="str">
        <f t="shared" si="274"/>
        <v>Ja, 30 studiepoeng</v>
      </c>
      <c r="Y348" s="84" t="str">
        <f t="shared" si="275"/>
        <v>Ja, 30 studiepoeng</v>
      </c>
      <c r="Z348" s="99" t="str">
        <f t="shared" si="276"/>
        <v>-</v>
      </c>
      <c r="AA348" s="142"/>
      <c r="AB348" s="82" t="str">
        <f>CONCATENATE("Studiepoeng relevant for: ",'Undervisning i fag med krav'!AA348)</f>
        <v xml:space="preserve">Studiepoeng relevant for: </v>
      </c>
      <c r="AC348" s="82" t="str">
        <f>IF('Undervisning i fag med krav'!AA348=0,"-",AB348)</f>
        <v>-</v>
      </c>
      <c r="AD348" s="136"/>
      <c r="AE348" s="84" t="b">
        <f>OR(AD348='Krav etter opplæringslova'!$B$27,AD348='Krav etter opplæringslova'!$B$30,AD348='Krav etter opplæringslova'!$B$31,AD348='Krav etter opplæringslova'!$B$34)</f>
        <v>0</v>
      </c>
      <c r="AF348" s="84" t="str">
        <f t="shared" si="277"/>
        <v>-</v>
      </c>
      <c r="AG348" s="84">
        <f t="shared" si="278"/>
        <v>30</v>
      </c>
      <c r="AH348" s="78">
        <f t="shared" si="279"/>
        <v>30</v>
      </c>
      <c r="AI348" s="78" t="str">
        <f t="shared" si="280"/>
        <v>Ja, 30 studiepoeng</v>
      </c>
      <c r="AJ348" s="84" t="str">
        <f t="shared" si="281"/>
        <v>Ja, 30 studiepoeng</v>
      </c>
      <c r="AK348" s="99" t="str">
        <f t="shared" si="282"/>
        <v>-</v>
      </c>
      <c r="AL348" s="139"/>
      <c r="AM348" s="82" t="str">
        <f>CONCATENATE("Studiepoeng relevant for: ",'Undervisning i fag med krav'!AL348)</f>
        <v xml:space="preserve">Studiepoeng relevant for: </v>
      </c>
      <c r="AN348" s="82" t="str">
        <f>IF('Undervisning i fag med krav'!AL348=0,"-",AM348)</f>
        <v>-</v>
      </c>
      <c r="AO348" s="136"/>
      <c r="AP348" s="84" t="b">
        <f>OR(AO348='Krav etter opplæringslova'!$B$27,AO348='Krav etter opplæringslova'!$B$30,AO348='Krav etter opplæringslova'!$B$31,AO348='Krav etter opplæringslova'!$B$34)</f>
        <v>0</v>
      </c>
      <c r="AQ348" s="84" t="str">
        <f t="shared" si="283"/>
        <v>-</v>
      </c>
      <c r="AR348" s="84">
        <f t="shared" si="284"/>
        <v>30</v>
      </c>
      <c r="AS348" s="78">
        <f t="shared" si="285"/>
        <v>30</v>
      </c>
      <c r="AT348" s="78" t="str">
        <f t="shared" si="286"/>
        <v>Ja, 30 studiepoeng</v>
      </c>
      <c r="AU348" s="84" t="str">
        <f t="shared" si="287"/>
        <v>Ja, 30 studiepoeng</v>
      </c>
      <c r="AV348" s="99" t="str">
        <f t="shared" si="288"/>
        <v>-</v>
      </c>
      <c r="AW348" s="142"/>
      <c r="AX348" s="82" t="str">
        <f>CONCATENATE("Studiepoeng relevant for: ",'Undervisning i fag med krav'!AW348)</f>
        <v xml:space="preserve">Studiepoeng relevant for: </v>
      </c>
      <c r="AY348" s="82" t="str">
        <f>IF('Undervisning i fag med krav'!AW348=0,"-",AX348)</f>
        <v>-</v>
      </c>
      <c r="AZ348" s="136"/>
      <c r="BA348" s="84" t="b">
        <f>OR(AZ348='Krav etter opplæringslova'!$B$27,AZ348='Krav etter opplæringslova'!$B$30,AZ348='Krav etter opplæringslova'!$B$31,AZ348='Krav etter opplæringslova'!$B$34)</f>
        <v>0</v>
      </c>
      <c r="BB348" s="84" t="str">
        <f t="shared" si="289"/>
        <v>-</v>
      </c>
      <c r="BC348" s="84">
        <f t="shared" si="290"/>
        <v>30</v>
      </c>
      <c r="BD348" s="78">
        <f t="shared" si="291"/>
        <v>30</v>
      </c>
      <c r="BE348" s="78" t="str">
        <f t="shared" si="292"/>
        <v>Ja, 30 studiepoeng</v>
      </c>
      <c r="BF348" s="84" t="str">
        <f t="shared" si="293"/>
        <v>Ja, 30 studiepoeng</v>
      </c>
      <c r="BG348" s="99" t="str">
        <f t="shared" si="294"/>
        <v>-</v>
      </c>
      <c r="BH348" s="139"/>
      <c r="BI348" s="82" t="str">
        <f>CONCATENATE("Studiepoeng relevant for: ",'Undervisning i fag med krav'!BH348)</f>
        <v xml:space="preserve">Studiepoeng relevant for: </v>
      </c>
      <c r="BJ348" s="82" t="str">
        <f>IF('Undervisning i fag med krav'!BH348=0,"-",BI348)</f>
        <v>-</v>
      </c>
      <c r="BK348" s="136"/>
      <c r="BL348" s="84" t="b">
        <f>OR(BK348='Krav etter opplæringslova'!$B$27,BK348='Krav etter opplæringslova'!$B$30,BK348='Krav etter opplæringslova'!$B$31,BK348='Krav etter opplæringslova'!$B$34)</f>
        <v>0</v>
      </c>
      <c r="BM348" s="84" t="str">
        <f t="shared" si="295"/>
        <v>-</v>
      </c>
      <c r="BN348" s="84">
        <f t="shared" si="296"/>
        <v>30</v>
      </c>
      <c r="BO348" s="78">
        <f t="shared" si="297"/>
        <v>30</v>
      </c>
      <c r="BP348" s="78" t="str">
        <f t="shared" si="298"/>
        <v>Ja, 30 studiepoeng</v>
      </c>
      <c r="BQ348" s="84" t="str">
        <f t="shared" si="299"/>
        <v>Ja, 30 studiepoeng</v>
      </c>
      <c r="BR348" s="101" t="str">
        <f t="shared" si="300"/>
        <v>-</v>
      </c>
      <c r="BS348" s="142"/>
      <c r="BT348" s="82" t="str">
        <f>CONCATENATE("Studiepoeng relevant for: ",'Undervisning i fag med krav'!BS348)</f>
        <v xml:space="preserve">Studiepoeng relevant for: </v>
      </c>
      <c r="BU348" s="82" t="str">
        <f>IF('Undervisning i fag med krav'!BS348=0,"-",BT348)</f>
        <v>-</v>
      </c>
      <c r="BV348" s="136"/>
      <c r="BW348" s="84" t="b">
        <f>OR(BV348='Krav etter opplæringslova'!$B$27,BV348='Krav etter opplæringslova'!$B$30,BV348='Krav etter opplæringslova'!$B$31,BV348='Krav etter opplæringslova'!$B$34)</f>
        <v>0</v>
      </c>
      <c r="BX348" s="84" t="str">
        <f t="shared" si="301"/>
        <v>-</v>
      </c>
      <c r="BY348" s="84">
        <f t="shared" si="302"/>
        <v>30</v>
      </c>
      <c r="BZ348" s="78">
        <f t="shared" si="303"/>
        <v>30</v>
      </c>
      <c r="CA348" s="78" t="str">
        <f t="shared" si="304"/>
        <v>Ja, 30 studiepoeng</v>
      </c>
      <c r="CB348" s="84" t="str">
        <f t="shared" si="305"/>
        <v>Ja, 30 studiepoeng</v>
      </c>
      <c r="CC348" s="101" t="str">
        <f t="shared" si="306"/>
        <v>-</v>
      </c>
      <c r="CD348" s="142"/>
      <c r="CE348" s="82" t="str">
        <f>CONCATENATE("Studiepoeng relevant for: ",'Undervisning i fag med krav'!CD348)</f>
        <v xml:space="preserve">Studiepoeng relevant for: </v>
      </c>
      <c r="CF348" s="82" t="str">
        <f>IF('Undervisning i fag med krav'!CD348=0,"-",CE348)</f>
        <v>-</v>
      </c>
      <c r="CG348" s="136"/>
      <c r="CH348" s="84" t="b">
        <f>OR(CG348='Krav etter opplæringslova'!$B$27,CG348='Krav etter opplæringslova'!$B$30,CG348='Krav etter opplæringslova'!$B$31,CG348='Krav etter opplæringslova'!$B$34)</f>
        <v>0</v>
      </c>
      <c r="CI348" s="84" t="str">
        <f t="shared" si="307"/>
        <v>-</v>
      </c>
      <c r="CJ348" s="84">
        <f t="shared" si="308"/>
        <v>30</v>
      </c>
      <c r="CK348" s="78">
        <f t="shared" si="309"/>
        <v>30</v>
      </c>
      <c r="CL348" s="78" t="str">
        <f t="shared" si="310"/>
        <v>Ja, 30 studiepoeng</v>
      </c>
      <c r="CM348" s="84" t="str">
        <f t="shared" si="311"/>
        <v>Ja, 30 studiepoeng</v>
      </c>
      <c r="CN348" s="106" t="str">
        <f t="shared" si="312"/>
        <v>-</v>
      </c>
      <c r="CO348" s="44"/>
      <c r="CP348" s="45"/>
    </row>
    <row r="349" spans="1:94" s="51" customFormat="1" ht="28.5" x14ac:dyDescent="0.2">
      <c r="A349" s="49">
        <f>'Formell utdanning'!A349</f>
        <v>0</v>
      </c>
      <c r="B349" s="50">
        <f>'Formell utdanning'!B349</f>
        <v>0</v>
      </c>
      <c r="C349" s="94" t="str">
        <f t="shared" si="313"/>
        <v>-</v>
      </c>
      <c r="D349" s="95" t="str">
        <f t="shared" si="314"/>
        <v>-</v>
      </c>
      <c r="E349" s="133"/>
      <c r="F349" s="55" t="str">
        <f>CONCATENATE("Studiepoeng relevant for: ",'Undervisning i fag med krav'!E349)</f>
        <v xml:space="preserve">Studiepoeng relevant for: </v>
      </c>
      <c r="G349" s="82" t="str">
        <f>IF('Undervisning i fag med krav'!E349=0,"-",F349)</f>
        <v>-</v>
      </c>
      <c r="H349" s="136"/>
      <c r="I349" s="84" t="b">
        <f>OR(H349='Krav etter opplæringslova'!$B$27,H349='Krav etter opplæringslova'!$B$30,H349='Krav etter opplæringslova'!$B$31,H349='Krav etter opplæringslova'!$B$34)</f>
        <v>0</v>
      </c>
      <c r="J349" s="84" t="str">
        <f t="shared" si="315"/>
        <v>-</v>
      </c>
      <c r="K349" s="84">
        <f t="shared" si="316"/>
        <v>30</v>
      </c>
      <c r="L349" s="78">
        <f t="shared" si="317"/>
        <v>30</v>
      </c>
      <c r="M349" s="78" t="str">
        <f t="shared" si="270"/>
        <v>Ja, 30 studiepoeng</v>
      </c>
      <c r="N349" s="84" t="str">
        <f t="shared" si="318"/>
        <v>Ja, 30 studiepoeng</v>
      </c>
      <c r="O349" s="99" t="str">
        <f t="shared" si="319"/>
        <v>-</v>
      </c>
      <c r="P349" s="139"/>
      <c r="Q349" s="82" t="str">
        <f>CONCATENATE("Studiepoeng relevant for: ",'Undervisning i fag med krav'!P349)</f>
        <v xml:space="preserve">Studiepoeng relevant for: </v>
      </c>
      <c r="R349" s="82" t="str">
        <f>IF('Undervisning i fag med krav'!P349=0,"-",Q349)</f>
        <v>-</v>
      </c>
      <c r="S349" s="136"/>
      <c r="T349" s="84" t="b">
        <f>OR(S349='Krav etter opplæringslova'!$B$27,S349='Krav etter opplæringslova'!$B$30,S349='Krav etter opplæringslova'!$B$31,S349='Krav etter opplæringslova'!$B$34)</f>
        <v>0</v>
      </c>
      <c r="U349" s="84" t="str">
        <f t="shared" si="271"/>
        <v>-</v>
      </c>
      <c r="V349" s="84">
        <f t="shared" si="272"/>
        <v>30</v>
      </c>
      <c r="W349" s="78">
        <f t="shared" si="273"/>
        <v>30</v>
      </c>
      <c r="X349" s="78" t="str">
        <f t="shared" si="274"/>
        <v>Ja, 30 studiepoeng</v>
      </c>
      <c r="Y349" s="84" t="str">
        <f t="shared" si="275"/>
        <v>Ja, 30 studiepoeng</v>
      </c>
      <c r="Z349" s="99" t="str">
        <f t="shared" si="276"/>
        <v>-</v>
      </c>
      <c r="AA349" s="142"/>
      <c r="AB349" s="82" t="str">
        <f>CONCATENATE("Studiepoeng relevant for: ",'Undervisning i fag med krav'!AA349)</f>
        <v xml:space="preserve">Studiepoeng relevant for: </v>
      </c>
      <c r="AC349" s="82" t="str">
        <f>IF('Undervisning i fag med krav'!AA349=0,"-",AB349)</f>
        <v>-</v>
      </c>
      <c r="AD349" s="136"/>
      <c r="AE349" s="84" t="b">
        <f>OR(AD349='Krav etter opplæringslova'!$B$27,AD349='Krav etter opplæringslova'!$B$30,AD349='Krav etter opplæringslova'!$B$31,AD349='Krav etter opplæringslova'!$B$34)</f>
        <v>0</v>
      </c>
      <c r="AF349" s="84" t="str">
        <f t="shared" si="277"/>
        <v>-</v>
      </c>
      <c r="AG349" s="84">
        <f t="shared" si="278"/>
        <v>30</v>
      </c>
      <c r="AH349" s="78">
        <f t="shared" si="279"/>
        <v>30</v>
      </c>
      <c r="AI349" s="78" t="str">
        <f t="shared" si="280"/>
        <v>Ja, 30 studiepoeng</v>
      </c>
      <c r="AJ349" s="84" t="str">
        <f t="shared" si="281"/>
        <v>Ja, 30 studiepoeng</v>
      </c>
      <c r="AK349" s="99" t="str">
        <f t="shared" si="282"/>
        <v>-</v>
      </c>
      <c r="AL349" s="139"/>
      <c r="AM349" s="82" t="str">
        <f>CONCATENATE("Studiepoeng relevant for: ",'Undervisning i fag med krav'!AL349)</f>
        <v xml:space="preserve">Studiepoeng relevant for: </v>
      </c>
      <c r="AN349" s="82" t="str">
        <f>IF('Undervisning i fag med krav'!AL349=0,"-",AM349)</f>
        <v>-</v>
      </c>
      <c r="AO349" s="136"/>
      <c r="AP349" s="84" t="b">
        <f>OR(AO349='Krav etter opplæringslova'!$B$27,AO349='Krav etter opplæringslova'!$B$30,AO349='Krav etter opplæringslova'!$B$31,AO349='Krav etter opplæringslova'!$B$34)</f>
        <v>0</v>
      </c>
      <c r="AQ349" s="84" t="str">
        <f t="shared" si="283"/>
        <v>-</v>
      </c>
      <c r="AR349" s="84">
        <f t="shared" si="284"/>
        <v>30</v>
      </c>
      <c r="AS349" s="78">
        <f t="shared" si="285"/>
        <v>30</v>
      </c>
      <c r="AT349" s="78" t="str">
        <f t="shared" si="286"/>
        <v>Ja, 30 studiepoeng</v>
      </c>
      <c r="AU349" s="84" t="str">
        <f t="shared" si="287"/>
        <v>Ja, 30 studiepoeng</v>
      </c>
      <c r="AV349" s="99" t="str">
        <f t="shared" si="288"/>
        <v>-</v>
      </c>
      <c r="AW349" s="142"/>
      <c r="AX349" s="82" t="str">
        <f>CONCATENATE("Studiepoeng relevant for: ",'Undervisning i fag med krav'!AW349)</f>
        <v xml:space="preserve">Studiepoeng relevant for: </v>
      </c>
      <c r="AY349" s="82" t="str">
        <f>IF('Undervisning i fag med krav'!AW349=0,"-",AX349)</f>
        <v>-</v>
      </c>
      <c r="AZ349" s="136"/>
      <c r="BA349" s="84" t="b">
        <f>OR(AZ349='Krav etter opplæringslova'!$B$27,AZ349='Krav etter opplæringslova'!$B$30,AZ349='Krav etter opplæringslova'!$B$31,AZ349='Krav etter opplæringslova'!$B$34)</f>
        <v>0</v>
      </c>
      <c r="BB349" s="84" t="str">
        <f t="shared" si="289"/>
        <v>-</v>
      </c>
      <c r="BC349" s="84">
        <f t="shared" si="290"/>
        <v>30</v>
      </c>
      <c r="BD349" s="78">
        <f t="shared" si="291"/>
        <v>30</v>
      </c>
      <c r="BE349" s="78" t="str">
        <f t="shared" si="292"/>
        <v>Ja, 30 studiepoeng</v>
      </c>
      <c r="BF349" s="84" t="str">
        <f t="shared" si="293"/>
        <v>Ja, 30 studiepoeng</v>
      </c>
      <c r="BG349" s="99" t="str">
        <f t="shared" si="294"/>
        <v>-</v>
      </c>
      <c r="BH349" s="139"/>
      <c r="BI349" s="82" t="str">
        <f>CONCATENATE("Studiepoeng relevant for: ",'Undervisning i fag med krav'!BH349)</f>
        <v xml:space="preserve">Studiepoeng relevant for: </v>
      </c>
      <c r="BJ349" s="82" t="str">
        <f>IF('Undervisning i fag med krav'!BH349=0,"-",BI349)</f>
        <v>-</v>
      </c>
      <c r="BK349" s="136"/>
      <c r="BL349" s="84" t="b">
        <f>OR(BK349='Krav etter opplæringslova'!$B$27,BK349='Krav etter opplæringslova'!$B$30,BK349='Krav etter opplæringslova'!$B$31,BK349='Krav etter opplæringslova'!$B$34)</f>
        <v>0</v>
      </c>
      <c r="BM349" s="84" t="str">
        <f t="shared" si="295"/>
        <v>-</v>
      </c>
      <c r="BN349" s="84">
        <f t="shared" si="296"/>
        <v>30</v>
      </c>
      <c r="BO349" s="78">
        <f t="shared" si="297"/>
        <v>30</v>
      </c>
      <c r="BP349" s="78" t="str">
        <f t="shared" si="298"/>
        <v>Ja, 30 studiepoeng</v>
      </c>
      <c r="BQ349" s="84" t="str">
        <f t="shared" si="299"/>
        <v>Ja, 30 studiepoeng</v>
      </c>
      <c r="BR349" s="101" t="str">
        <f t="shared" si="300"/>
        <v>-</v>
      </c>
      <c r="BS349" s="142"/>
      <c r="BT349" s="82" t="str">
        <f>CONCATENATE("Studiepoeng relevant for: ",'Undervisning i fag med krav'!BS349)</f>
        <v xml:space="preserve">Studiepoeng relevant for: </v>
      </c>
      <c r="BU349" s="82" t="str">
        <f>IF('Undervisning i fag med krav'!BS349=0,"-",BT349)</f>
        <v>-</v>
      </c>
      <c r="BV349" s="136"/>
      <c r="BW349" s="84" t="b">
        <f>OR(BV349='Krav etter opplæringslova'!$B$27,BV349='Krav etter opplæringslova'!$B$30,BV349='Krav etter opplæringslova'!$B$31,BV349='Krav etter opplæringslova'!$B$34)</f>
        <v>0</v>
      </c>
      <c r="BX349" s="84" t="str">
        <f t="shared" si="301"/>
        <v>-</v>
      </c>
      <c r="BY349" s="84">
        <f t="shared" si="302"/>
        <v>30</v>
      </c>
      <c r="BZ349" s="78">
        <f t="shared" si="303"/>
        <v>30</v>
      </c>
      <c r="CA349" s="78" t="str">
        <f t="shared" si="304"/>
        <v>Ja, 30 studiepoeng</v>
      </c>
      <c r="CB349" s="84" t="str">
        <f t="shared" si="305"/>
        <v>Ja, 30 studiepoeng</v>
      </c>
      <c r="CC349" s="101" t="str">
        <f t="shared" si="306"/>
        <v>-</v>
      </c>
      <c r="CD349" s="142"/>
      <c r="CE349" s="82" t="str">
        <f>CONCATENATE("Studiepoeng relevant for: ",'Undervisning i fag med krav'!CD349)</f>
        <v xml:space="preserve">Studiepoeng relevant for: </v>
      </c>
      <c r="CF349" s="82" t="str">
        <f>IF('Undervisning i fag med krav'!CD349=0,"-",CE349)</f>
        <v>-</v>
      </c>
      <c r="CG349" s="136"/>
      <c r="CH349" s="84" t="b">
        <f>OR(CG349='Krav etter opplæringslova'!$B$27,CG349='Krav etter opplæringslova'!$B$30,CG349='Krav etter opplæringslova'!$B$31,CG349='Krav etter opplæringslova'!$B$34)</f>
        <v>0</v>
      </c>
      <c r="CI349" s="84" t="str">
        <f t="shared" si="307"/>
        <v>-</v>
      </c>
      <c r="CJ349" s="84">
        <f t="shared" si="308"/>
        <v>30</v>
      </c>
      <c r="CK349" s="78">
        <f t="shared" si="309"/>
        <v>30</v>
      </c>
      <c r="CL349" s="78" t="str">
        <f t="shared" si="310"/>
        <v>Ja, 30 studiepoeng</v>
      </c>
      <c r="CM349" s="84" t="str">
        <f t="shared" si="311"/>
        <v>Ja, 30 studiepoeng</v>
      </c>
      <c r="CN349" s="106" t="str">
        <f t="shared" si="312"/>
        <v>-</v>
      </c>
      <c r="CO349" s="44"/>
      <c r="CP349" s="45"/>
    </row>
    <row r="350" spans="1:94" s="51" customFormat="1" ht="28.5" x14ac:dyDescent="0.2">
      <c r="A350" s="49">
        <f>'Formell utdanning'!A350</f>
        <v>0</v>
      </c>
      <c r="B350" s="50">
        <f>'Formell utdanning'!B350</f>
        <v>0</v>
      </c>
      <c r="C350" s="94" t="str">
        <f t="shared" si="313"/>
        <v>-</v>
      </c>
      <c r="D350" s="95" t="str">
        <f t="shared" si="314"/>
        <v>-</v>
      </c>
      <c r="E350" s="133"/>
      <c r="F350" s="55" t="str">
        <f>CONCATENATE("Studiepoeng relevant for: ",'Undervisning i fag med krav'!E350)</f>
        <v xml:space="preserve">Studiepoeng relevant for: </v>
      </c>
      <c r="G350" s="82" t="str">
        <f>IF('Undervisning i fag med krav'!E350=0,"-",F350)</f>
        <v>-</v>
      </c>
      <c r="H350" s="136"/>
      <c r="I350" s="84" t="b">
        <f>OR(H350='Krav etter opplæringslova'!$B$27,H350='Krav etter opplæringslova'!$B$30,H350='Krav etter opplæringslova'!$B$31,H350='Krav etter opplæringslova'!$B$34)</f>
        <v>0</v>
      </c>
      <c r="J350" s="84" t="str">
        <f t="shared" si="315"/>
        <v>-</v>
      </c>
      <c r="K350" s="84">
        <f t="shared" si="316"/>
        <v>30</v>
      </c>
      <c r="L350" s="78">
        <f t="shared" si="317"/>
        <v>30</v>
      </c>
      <c r="M350" s="78" t="str">
        <f t="shared" si="270"/>
        <v>Ja, 30 studiepoeng</v>
      </c>
      <c r="N350" s="84" t="str">
        <f t="shared" si="318"/>
        <v>Ja, 30 studiepoeng</v>
      </c>
      <c r="O350" s="99" t="str">
        <f t="shared" si="319"/>
        <v>-</v>
      </c>
      <c r="P350" s="139"/>
      <c r="Q350" s="82" t="str">
        <f>CONCATENATE("Studiepoeng relevant for: ",'Undervisning i fag med krav'!P350)</f>
        <v xml:space="preserve">Studiepoeng relevant for: </v>
      </c>
      <c r="R350" s="82" t="str">
        <f>IF('Undervisning i fag med krav'!P350=0,"-",Q350)</f>
        <v>-</v>
      </c>
      <c r="S350" s="136"/>
      <c r="T350" s="84" t="b">
        <f>OR(S350='Krav etter opplæringslova'!$B$27,S350='Krav etter opplæringslova'!$B$30,S350='Krav etter opplæringslova'!$B$31,S350='Krav etter opplæringslova'!$B$34)</f>
        <v>0</v>
      </c>
      <c r="U350" s="84" t="str">
        <f t="shared" si="271"/>
        <v>-</v>
      </c>
      <c r="V350" s="84">
        <f t="shared" si="272"/>
        <v>30</v>
      </c>
      <c r="W350" s="78">
        <f t="shared" si="273"/>
        <v>30</v>
      </c>
      <c r="X350" s="78" t="str">
        <f t="shared" si="274"/>
        <v>Ja, 30 studiepoeng</v>
      </c>
      <c r="Y350" s="84" t="str">
        <f t="shared" si="275"/>
        <v>Ja, 30 studiepoeng</v>
      </c>
      <c r="Z350" s="99" t="str">
        <f t="shared" si="276"/>
        <v>-</v>
      </c>
      <c r="AA350" s="142"/>
      <c r="AB350" s="82" t="str">
        <f>CONCATENATE("Studiepoeng relevant for: ",'Undervisning i fag med krav'!AA350)</f>
        <v xml:space="preserve">Studiepoeng relevant for: </v>
      </c>
      <c r="AC350" s="82" t="str">
        <f>IF('Undervisning i fag med krav'!AA350=0,"-",AB350)</f>
        <v>-</v>
      </c>
      <c r="AD350" s="136"/>
      <c r="AE350" s="84" t="b">
        <f>OR(AD350='Krav etter opplæringslova'!$B$27,AD350='Krav etter opplæringslova'!$B$30,AD350='Krav etter opplæringslova'!$B$31,AD350='Krav etter opplæringslova'!$B$34)</f>
        <v>0</v>
      </c>
      <c r="AF350" s="84" t="str">
        <f t="shared" si="277"/>
        <v>-</v>
      </c>
      <c r="AG350" s="84">
        <f t="shared" si="278"/>
        <v>30</v>
      </c>
      <c r="AH350" s="78">
        <f t="shared" si="279"/>
        <v>30</v>
      </c>
      <c r="AI350" s="78" t="str">
        <f t="shared" si="280"/>
        <v>Ja, 30 studiepoeng</v>
      </c>
      <c r="AJ350" s="84" t="str">
        <f t="shared" si="281"/>
        <v>Ja, 30 studiepoeng</v>
      </c>
      <c r="AK350" s="99" t="str">
        <f t="shared" si="282"/>
        <v>-</v>
      </c>
      <c r="AL350" s="139"/>
      <c r="AM350" s="82" t="str">
        <f>CONCATENATE("Studiepoeng relevant for: ",'Undervisning i fag med krav'!AL350)</f>
        <v xml:space="preserve">Studiepoeng relevant for: </v>
      </c>
      <c r="AN350" s="82" t="str">
        <f>IF('Undervisning i fag med krav'!AL350=0,"-",AM350)</f>
        <v>-</v>
      </c>
      <c r="AO350" s="136"/>
      <c r="AP350" s="84" t="b">
        <f>OR(AO350='Krav etter opplæringslova'!$B$27,AO350='Krav etter opplæringslova'!$B$30,AO350='Krav etter opplæringslova'!$B$31,AO350='Krav etter opplæringslova'!$B$34)</f>
        <v>0</v>
      </c>
      <c r="AQ350" s="84" t="str">
        <f t="shared" si="283"/>
        <v>-</v>
      </c>
      <c r="AR350" s="84">
        <f t="shared" si="284"/>
        <v>30</v>
      </c>
      <c r="AS350" s="78">
        <f t="shared" si="285"/>
        <v>30</v>
      </c>
      <c r="AT350" s="78" t="str">
        <f t="shared" si="286"/>
        <v>Ja, 30 studiepoeng</v>
      </c>
      <c r="AU350" s="84" t="str">
        <f t="shared" si="287"/>
        <v>Ja, 30 studiepoeng</v>
      </c>
      <c r="AV350" s="99" t="str">
        <f t="shared" si="288"/>
        <v>-</v>
      </c>
      <c r="AW350" s="142"/>
      <c r="AX350" s="82" t="str">
        <f>CONCATENATE("Studiepoeng relevant for: ",'Undervisning i fag med krav'!AW350)</f>
        <v xml:space="preserve">Studiepoeng relevant for: </v>
      </c>
      <c r="AY350" s="82" t="str">
        <f>IF('Undervisning i fag med krav'!AW350=0,"-",AX350)</f>
        <v>-</v>
      </c>
      <c r="AZ350" s="136"/>
      <c r="BA350" s="84" t="b">
        <f>OR(AZ350='Krav etter opplæringslova'!$B$27,AZ350='Krav etter opplæringslova'!$B$30,AZ350='Krav etter opplæringslova'!$B$31,AZ350='Krav etter opplæringslova'!$B$34)</f>
        <v>0</v>
      </c>
      <c r="BB350" s="84" t="str">
        <f t="shared" si="289"/>
        <v>-</v>
      </c>
      <c r="BC350" s="84">
        <f t="shared" si="290"/>
        <v>30</v>
      </c>
      <c r="BD350" s="78">
        <f t="shared" si="291"/>
        <v>30</v>
      </c>
      <c r="BE350" s="78" t="str">
        <f t="shared" si="292"/>
        <v>Ja, 30 studiepoeng</v>
      </c>
      <c r="BF350" s="84" t="str">
        <f t="shared" si="293"/>
        <v>Ja, 30 studiepoeng</v>
      </c>
      <c r="BG350" s="99" t="str">
        <f t="shared" si="294"/>
        <v>-</v>
      </c>
      <c r="BH350" s="139"/>
      <c r="BI350" s="82" t="str">
        <f>CONCATENATE("Studiepoeng relevant for: ",'Undervisning i fag med krav'!BH350)</f>
        <v xml:space="preserve">Studiepoeng relevant for: </v>
      </c>
      <c r="BJ350" s="82" t="str">
        <f>IF('Undervisning i fag med krav'!BH350=0,"-",BI350)</f>
        <v>-</v>
      </c>
      <c r="BK350" s="136"/>
      <c r="BL350" s="84" t="b">
        <f>OR(BK350='Krav etter opplæringslova'!$B$27,BK350='Krav etter opplæringslova'!$B$30,BK350='Krav etter opplæringslova'!$B$31,BK350='Krav etter opplæringslova'!$B$34)</f>
        <v>0</v>
      </c>
      <c r="BM350" s="84" t="str">
        <f t="shared" si="295"/>
        <v>-</v>
      </c>
      <c r="BN350" s="84">
        <f t="shared" si="296"/>
        <v>30</v>
      </c>
      <c r="BO350" s="78">
        <f t="shared" si="297"/>
        <v>30</v>
      </c>
      <c r="BP350" s="78" t="str">
        <f t="shared" si="298"/>
        <v>Ja, 30 studiepoeng</v>
      </c>
      <c r="BQ350" s="84" t="str">
        <f t="shared" si="299"/>
        <v>Ja, 30 studiepoeng</v>
      </c>
      <c r="BR350" s="101" t="str">
        <f t="shared" si="300"/>
        <v>-</v>
      </c>
      <c r="BS350" s="142"/>
      <c r="BT350" s="82" t="str">
        <f>CONCATENATE("Studiepoeng relevant for: ",'Undervisning i fag med krav'!BS350)</f>
        <v xml:space="preserve">Studiepoeng relevant for: </v>
      </c>
      <c r="BU350" s="82" t="str">
        <f>IF('Undervisning i fag med krav'!BS350=0,"-",BT350)</f>
        <v>-</v>
      </c>
      <c r="BV350" s="136"/>
      <c r="BW350" s="84" t="b">
        <f>OR(BV350='Krav etter opplæringslova'!$B$27,BV350='Krav etter opplæringslova'!$B$30,BV350='Krav etter opplæringslova'!$B$31,BV350='Krav etter opplæringslova'!$B$34)</f>
        <v>0</v>
      </c>
      <c r="BX350" s="84" t="str">
        <f t="shared" si="301"/>
        <v>-</v>
      </c>
      <c r="BY350" s="84">
        <f t="shared" si="302"/>
        <v>30</v>
      </c>
      <c r="BZ350" s="78">
        <f t="shared" si="303"/>
        <v>30</v>
      </c>
      <c r="CA350" s="78" t="str">
        <f t="shared" si="304"/>
        <v>Ja, 30 studiepoeng</v>
      </c>
      <c r="CB350" s="84" t="str">
        <f t="shared" si="305"/>
        <v>Ja, 30 studiepoeng</v>
      </c>
      <c r="CC350" s="101" t="str">
        <f t="shared" si="306"/>
        <v>-</v>
      </c>
      <c r="CD350" s="142"/>
      <c r="CE350" s="82" t="str">
        <f>CONCATENATE("Studiepoeng relevant for: ",'Undervisning i fag med krav'!CD350)</f>
        <v xml:space="preserve">Studiepoeng relevant for: </v>
      </c>
      <c r="CF350" s="82" t="str">
        <f>IF('Undervisning i fag med krav'!CD350=0,"-",CE350)</f>
        <v>-</v>
      </c>
      <c r="CG350" s="136"/>
      <c r="CH350" s="84" t="b">
        <f>OR(CG350='Krav etter opplæringslova'!$B$27,CG350='Krav etter opplæringslova'!$B$30,CG350='Krav etter opplæringslova'!$B$31,CG350='Krav etter opplæringslova'!$B$34)</f>
        <v>0</v>
      </c>
      <c r="CI350" s="84" t="str">
        <f t="shared" si="307"/>
        <v>-</v>
      </c>
      <c r="CJ350" s="84">
        <f t="shared" si="308"/>
        <v>30</v>
      </c>
      <c r="CK350" s="78">
        <f t="shared" si="309"/>
        <v>30</v>
      </c>
      <c r="CL350" s="78" t="str">
        <f t="shared" si="310"/>
        <v>Ja, 30 studiepoeng</v>
      </c>
      <c r="CM350" s="84" t="str">
        <f t="shared" si="311"/>
        <v>Ja, 30 studiepoeng</v>
      </c>
      <c r="CN350" s="106" t="str">
        <f t="shared" si="312"/>
        <v>-</v>
      </c>
      <c r="CO350" s="44"/>
      <c r="CP350" s="45"/>
    </row>
    <row r="351" spans="1:94" s="51" customFormat="1" ht="28.5" x14ac:dyDescent="0.2">
      <c r="A351" s="49">
        <f>'Formell utdanning'!A351</f>
        <v>0</v>
      </c>
      <c r="B351" s="50">
        <f>'Formell utdanning'!B351</f>
        <v>0</v>
      </c>
      <c r="C351" s="94" t="str">
        <f t="shared" si="313"/>
        <v>-</v>
      </c>
      <c r="D351" s="95" t="str">
        <f t="shared" si="314"/>
        <v>-</v>
      </c>
      <c r="E351" s="133"/>
      <c r="F351" s="55" t="str">
        <f>CONCATENATE("Studiepoeng relevant for: ",'Undervisning i fag med krav'!E351)</f>
        <v xml:space="preserve">Studiepoeng relevant for: </v>
      </c>
      <c r="G351" s="82" t="str">
        <f>IF('Undervisning i fag med krav'!E351=0,"-",F351)</f>
        <v>-</v>
      </c>
      <c r="H351" s="136"/>
      <c r="I351" s="84" t="b">
        <f>OR(H351='Krav etter opplæringslova'!$B$27,H351='Krav etter opplæringslova'!$B$30,H351='Krav etter opplæringslova'!$B$31,H351='Krav etter opplæringslova'!$B$34)</f>
        <v>0</v>
      </c>
      <c r="J351" s="84" t="str">
        <f t="shared" si="315"/>
        <v>-</v>
      </c>
      <c r="K351" s="84">
        <f t="shared" si="316"/>
        <v>30</v>
      </c>
      <c r="L351" s="78">
        <f t="shared" si="317"/>
        <v>30</v>
      </c>
      <c r="M351" s="78" t="str">
        <f t="shared" si="270"/>
        <v>Ja, 30 studiepoeng</v>
      </c>
      <c r="N351" s="84" t="str">
        <f t="shared" si="318"/>
        <v>Ja, 30 studiepoeng</v>
      </c>
      <c r="O351" s="99" t="str">
        <f t="shared" si="319"/>
        <v>-</v>
      </c>
      <c r="P351" s="139"/>
      <c r="Q351" s="82" t="str">
        <f>CONCATENATE("Studiepoeng relevant for: ",'Undervisning i fag med krav'!P351)</f>
        <v xml:space="preserve">Studiepoeng relevant for: </v>
      </c>
      <c r="R351" s="82" t="str">
        <f>IF('Undervisning i fag med krav'!P351=0,"-",Q351)</f>
        <v>-</v>
      </c>
      <c r="S351" s="136"/>
      <c r="T351" s="84" t="b">
        <f>OR(S351='Krav etter opplæringslova'!$B$27,S351='Krav etter opplæringslova'!$B$30,S351='Krav etter opplæringslova'!$B$31,S351='Krav etter opplæringslova'!$B$34)</f>
        <v>0</v>
      </c>
      <c r="U351" s="84" t="str">
        <f t="shared" si="271"/>
        <v>-</v>
      </c>
      <c r="V351" s="84">
        <f t="shared" si="272"/>
        <v>30</v>
      </c>
      <c r="W351" s="78">
        <f t="shared" si="273"/>
        <v>30</v>
      </c>
      <c r="X351" s="78" t="str">
        <f t="shared" si="274"/>
        <v>Ja, 30 studiepoeng</v>
      </c>
      <c r="Y351" s="84" t="str">
        <f t="shared" si="275"/>
        <v>Ja, 30 studiepoeng</v>
      </c>
      <c r="Z351" s="99" t="str">
        <f t="shared" si="276"/>
        <v>-</v>
      </c>
      <c r="AA351" s="142"/>
      <c r="AB351" s="82" t="str">
        <f>CONCATENATE("Studiepoeng relevant for: ",'Undervisning i fag med krav'!AA351)</f>
        <v xml:space="preserve">Studiepoeng relevant for: </v>
      </c>
      <c r="AC351" s="82" t="str">
        <f>IF('Undervisning i fag med krav'!AA351=0,"-",AB351)</f>
        <v>-</v>
      </c>
      <c r="AD351" s="136"/>
      <c r="AE351" s="84" t="b">
        <f>OR(AD351='Krav etter opplæringslova'!$B$27,AD351='Krav etter opplæringslova'!$B$30,AD351='Krav etter opplæringslova'!$B$31,AD351='Krav etter opplæringslova'!$B$34)</f>
        <v>0</v>
      </c>
      <c r="AF351" s="84" t="str">
        <f t="shared" si="277"/>
        <v>-</v>
      </c>
      <c r="AG351" s="84">
        <f t="shared" si="278"/>
        <v>30</v>
      </c>
      <c r="AH351" s="78">
        <f t="shared" si="279"/>
        <v>30</v>
      </c>
      <c r="AI351" s="78" t="str">
        <f t="shared" si="280"/>
        <v>Ja, 30 studiepoeng</v>
      </c>
      <c r="AJ351" s="84" t="str">
        <f t="shared" si="281"/>
        <v>Ja, 30 studiepoeng</v>
      </c>
      <c r="AK351" s="99" t="str">
        <f t="shared" si="282"/>
        <v>-</v>
      </c>
      <c r="AL351" s="139"/>
      <c r="AM351" s="82" t="str">
        <f>CONCATENATE("Studiepoeng relevant for: ",'Undervisning i fag med krav'!AL351)</f>
        <v xml:space="preserve">Studiepoeng relevant for: </v>
      </c>
      <c r="AN351" s="82" t="str">
        <f>IF('Undervisning i fag med krav'!AL351=0,"-",AM351)</f>
        <v>-</v>
      </c>
      <c r="AO351" s="136"/>
      <c r="AP351" s="84" t="b">
        <f>OR(AO351='Krav etter opplæringslova'!$B$27,AO351='Krav etter opplæringslova'!$B$30,AO351='Krav etter opplæringslova'!$B$31,AO351='Krav etter opplæringslova'!$B$34)</f>
        <v>0</v>
      </c>
      <c r="AQ351" s="84" t="str">
        <f t="shared" si="283"/>
        <v>-</v>
      </c>
      <c r="AR351" s="84">
        <f t="shared" si="284"/>
        <v>30</v>
      </c>
      <c r="AS351" s="78">
        <f t="shared" si="285"/>
        <v>30</v>
      </c>
      <c r="AT351" s="78" t="str">
        <f t="shared" si="286"/>
        <v>Ja, 30 studiepoeng</v>
      </c>
      <c r="AU351" s="84" t="str">
        <f t="shared" si="287"/>
        <v>Ja, 30 studiepoeng</v>
      </c>
      <c r="AV351" s="99" t="str">
        <f t="shared" si="288"/>
        <v>-</v>
      </c>
      <c r="AW351" s="142"/>
      <c r="AX351" s="82" t="str">
        <f>CONCATENATE("Studiepoeng relevant for: ",'Undervisning i fag med krav'!AW351)</f>
        <v xml:space="preserve">Studiepoeng relevant for: </v>
      </c>
      <c r="AY351" s="82" t="str">
        <f>IF('Undervisning i fag med krav'!AW351=0,"-",AX351)</f>
        <v>-</v>
      </c>
      <c r="AZ351" s="136"/>
      <c r="BA351" s="84" t="b">
        <f>OR(AZ351='Krav etter opplæringslova'!$B$27,AZ351='Krav etter opplæringslova'!$B$30,AZ351='Krav etter opplæringslova'!$B$31,AZ351='Krav etter opplæringslova'!$B$34)</f>
        <v>0</v>
      </c>
      <c r="BB351" s="84" t="str">
        <f t="shared" si="289"/>
        <v>-</v>
      </c>
      <c r="BC351" s="84">
        <f t="shared" si="290"/>
        <v>30</v>
      </c>
      <c r="BD351" s="78">
        <f t="shared" si="291"/>
        <v>30</v>
      </c>
      <c r="BE351" s="78" t="str">
        <f t="shared" si="292"/>
        <v>Ja, 30 studiepoeng</v>
      </c>
      <c r="BF351" s="84" t="str">
        <f t="shared" si="293"/>
        <v>Ja, 30 studiepoeng</v>
      </c>
      <c r="BG351" s="99" t="str">
        <f t="shared" si="294"/>
        <v>-</v>
      </c>
      <c r="BH351" s="139"/>
      <c r="BI351" s="82" t="str">
        <f>CONCATENATE("Studiepoeng relevant for: ",'Undervisning i fag med krav'!BH351)</f>
        <v xml:space="preserve">Studiepoeng relevant for: </v>
      </c>
      <c r="BJ351" s="82" t="str">
        <f>IF('Undervisning i fag med krav'!BH351=0,"-",BI351)</f>
        <v>-</v>
      </c>
      <c r="BK351" s="136"/>
      <c r="BL351" s="84" t="b">
        <f>OR(BK351='Krav etter opplæringslova'!$B$27,BK351='Krav etter opplæringslova'!$B$30,BK351='Krav etter opplæringslova'!$B$31,BK351='Krav etter opplæringslova'!$B$34)</f>
        <v>0</v>
      </c>
      <c r="BM351" s="84" t="str">
        <f t="shared" si="295"/>
        <v>-</v>
      </c>
      <c r="BN351" s="84">
        <f t="shared" si="296"/>
        <v>30</v>
      </c>
      <c r="BO351" s="78">
        <f t="shared" si="297"/>
        <v>30</v>
      </c>
      <c r="BP351" s="78" t="str">
        <f t="shared" si="298"/>
        <v>Ja, 30 studiepoeng</v>
      </c>
      <c r="BQ351" s="84" t="str">
        <f t="shared" si="299"/>
        <v>Ja, 30 studiepoeng</v>
      </c>
      <c r="BR351" s="101" t="str">
        <f t="shared" si="300"/>
        <v>-</v>
      </c>
      <c r="BS351" s="142"/>
      <c r="BT351" s="82" t="str">
        <f>CONCATENATE("Studiepoeng relevant for: ",'Undervisning i fag med krav'!BS351)</f>
        <v xml:space="preserve">Studiepoeng relevant for: </v>
      </c>
      <c r="BU351" s="82" t="str">
        <f>IF('Undervisning i fag med krav'!BS351=0,"-",BT351)</f>
        <v>-</v>
      </c>
      <c r="BV351" s="136"/>
      <c r="BW351" s="84" t="b">
        <f>OR(BV351='Krav etter opplæringslova'!$B$27,BV351='Krav etter opplæringslova'!$B$30,BV351='Krav etter opplæringslova'!$B$31,BV351='Krav etter opplæringslova'!$B$34)</f>
        <v>0</v>
      </c>
      <c r="BX351" s="84" t="str">
        <f t="shared" si="301"/>
        <v>-</v>
      </c>
      <c r="BY351" s="84">
        <f t="shared" si="302"/>
        <v>30</v>
      </c>
      <c r="BZ351" s="78">
        <f t="shared" si="303"/>
        <v>30</v>
      </c>
      <c r="CA351" s="78" t="str">
        <f t="shared" si="304"/>
        <v>Ja, 30 studiepoeng</v>
      </c>
      <c r="CB351" s="84" t="str">
        <f t="shared" si="305"/>
        <v>Ja, 30 studiepoeng</v>
      </c>
      <c r="CC351" s="101" t="str">
        <f t="shared" si="306"/>
        <v>-</v>
      </c>
      <c r="CD351" s="142"/>
      <c r="CE351" s="82" t="str">
        <f>CONCATENATE("Studiepoeng relevant for: ",'Undervisning i fag med krav'!CD351)</f>
        <v xml:space="preserve">Studiepoeng relevant for: </v>
      </c>
      <c r="CF351" s="82" t="str">
        <f>IF('Undervisning i fag med krav'!CD351=0,"-",CE351)</f>
        <v>-</v>
      </c>
      <c r="CG351" s="136"/>
      <c r="CH351" s="84" t="b">
        <f>OR(CG351='Krav etter opplæringslova'!$B$27,CG351='Krav etter opplæringslova'!$B$30,CG351='Krav etter opplæringslova'!$B$31,CG351='Krav etter opplæringslova'!$B$34)</f>
        <v>0</v>
      </c>
      <c r="CI351" s="84" t="str">
        <f t="shared" si="307"/>
        <v>-</v>
      </c>
      <c r="CJ351" s="84">
        <f t="shared" si="308"/>
        <v>30</v>
      </c>
      <c r="CK351" s="78">
        <f t="shared" si="309"/>
        <v>30</v>
      </c>
      <c r="CL351" s="78" t="str">
        <f t="shared" si="310"/>
        <v>Ja, 30 studiepoeng</v>
      </c>
      <c r="CM351" s="84" t="str">
        <f t="shared" si="311"/>
        <v>Ja, 30 studiepoeng</v>
      </c>
      <c r="CN351" s="106" t="str">
        <f t="shared" si="312"/>
        <v>-</v>
      </c>
      <c r="CO351" s="44"/>
      <c r="CP351" s="45"/>
    </row>
    <row r="352" spans="1:94" s="51" customFormat="1" ht="28.5" x14ac:dyDescent="0.2">
      <c r="A352" s="49">
        <f>'Formell utdanning'!A352</f>
        <v>0</v>
      </c>
      <c r="B352" s="50">
        <f>'Formell utdanning'!B352</f>
        <v>0</v>
      </c>
      <c r="C352" s="94" t="str">
        <f t="shared" si="313"/>
        <v>-</v>
      </c>
      <c r="D352" s="95" t="str">
        <f t="shared" si="314"/>
        <v>-</v>
      </c>
      <c r="E352" s="133"/>
      <c r="F352" s="55" t="str">
        <f>CONCATENATE("Studiepoeng relevant for: ",'Undervisning i fag med krav'!E352)</f>
        <v xml:space="preserve">Studiepoeng relevant for: </v>
      </c>
      <c r="G352" s="82" t="str">
        <f>IF('Undervisning i fag med krav'!E352=0,"-",F352)</f>
        <v>-</v>
      </c>
      <c r="H352" s="136"/>
      <c r="I352" s="84" t="b">
        <f>OR(H352='Krav etter opplæringslova'!$B$27,H352='Krav etter opplæringslova'!$B$30,H352='Krav etter opplæringslova'!$B$31,H352='Krav etter opplæringslova'!$B$34)</f>
        <v>0</v>
      </c>
      <c r="J352" s="84" t="str">
        <f t="shared" si="315"/>
        <v>-</v>
      </c>
      <c r="K352" s="84">
        <f t="shared" si="316"/>
        <v>30</v>
      </c>
      <c r="L352" s="78">
        <f t="shared" si="317"/>
        <v>30</v>
      </c>
      <c r="M352" s="78" t="str">
        <f t="shared" si="270"/>
        <v>Ja, 30 studiepoeng</v>
      </c>
      <c r="N352" s="84" t="str">
        <f t="shared" si="318"/>
        <v>Ja, 30 studiepoeng</v>
      </c>
      <c r="O352" s="99" t="str">
        <f t="shared" si="319"/>
        <v>-</v>
      </c>
      <c r="P352" s="139"/>
      <c r="Q352" s="82" t="str">
        <f>CONCATENATE("Studiepoeng relevant for: ",'Undervisning i fag med krav'!P352)</f>
        <v xml:space="preserve">Studiepoeng relevant for: </v>
      </c>
      <c r="R352" s="82" t="str">
        <f>IF('Undervisning i fag med krav'!P352=0,"-",Q352)</f>
        <v>-</v>
      </c>
      <c r="S352" s="136"/>
      <c r="T352" s="84" t="b">
        <f>OR(S352='Krav etter opplæringslova'!$B$27,S352='Krav etter opplæringslova'!$B$30,S352='Krav etter opplæringslova'!$B$31,S352='Krav etter opplæringslova'!$B$34)</f>
        <v>0</v>
      </c>
      <c r="U352" s="84" t="str">
        <f t="shared" si="271"/>
        <v>-</v>
      </c>
      <c r="V352" s="84">
        <f t="shared" si="272"/>
        <v>30</v>
      </c>
      <c r="W352" s="78">
        <f t="shared" si="273"/>
        <v>30</v>
      </c>
      <c r="X352" s="78" t="str">
        <f t="shared" si="274"/>
        <v>Ja, 30 studiepoeng</v>
      </c>
      <c r="Y352" s="84" t="str">
        <f t="shared" si="275"/>
        <v>Ja, 30 studiepoeng</v>
      </c>
      <c r="Z352" s="99" t="str">
        <f t="shared" si="276"/>
        <v>-</v>
      </c>
      <c r="AA352" s="142"/>
      <c r="AB352" s="82" t="str">
        <f>CONCATENATE("Studiepoeng relevant for: ",'Undervisning i fag med krav'!AA352)</f>
        <v xml:space="preserve">Studiepoeng relevant for: </v>
      </c>
      <c r="AC352" s="82" t="str">
        <f>IF('Undervisning i fag med krav'!AA352=0,"-",AB352)</f>
        <v>-</v>
      </c>
      <c r="AD352" s="136"/>
      <c r="AE352" s="84" t="b">
        <f>OR(AD352='Krav etter opplæringslova'!$B$27,AD352='Krav etter opplæringslova'!$B$30,AD352='Krav etter opplæringslova'!$B$31,AD352='Krav etter opplæringslova'!$B$34)</f>
        <v>0</v>
      </c>
      <c r="AF352" s="84" t="str">
        <f t="shared" si="277"/>
        <v>-</v>
      </c>
      <c r="AG352" s="84">
        <f t="shared" si="278"/>
        <v>30</v>
      </c>
      <c r="AH352" s="78">
        <f t="shared" si="279"/>
        <v>30</v>
      </c>
      <c r="AI352" s="78" t="str">
        <f t="shared" si="280"/>
        <v>Ja, 30 studiepoeng</v>
      </c>
      <c r="AJ352" s="84" t="str">
        <f t="shared" si="281"/>
        <v>Ja, 30 studiepoeng</v>
      </c>
      <c r="AK352" s="99" t="str">
        <f t="shared" si="282"/>
        <v>-</v>
      </c>
      <c r="AL352" s="139"/>
      <c r="AM352" s="82" t="str">
        <f>CONCATENATE("Studiepoeng relevant for: ",'Undervisning i fag med krav'!AL352)</f>
        <v xml:space="preserve">Studiepoeng relevant for: </v>
      </c>
      <c r="AN352" s="82" t="str">
        <f>IF('Undervisning i fag med krav'!AL352=0,"-",AM352)</f>
        <v>-</v>
      </c>
      <c r="AO352" s="136"/>
      <c r="AP352" s="84" t="b">
        <f>OR(AO352='Krav etter opplæringslova'!$B$27,AO352='Krav etter opplæringslova'!$B$30,AO352='Krav etter opplæringslova'!$B$31,AO352='Krav etter opplæringslova'!$B$34)</f>
        <v>0</v>
      </c>
      <c r="AQ352" s="84" t="str">
        <f t="shared" si="283"/>
        <v>-</v>
      </c>
      <c r="AR352" s="84">
        <f t="shared" si="284"/>
        <v>30</v>
      </c>
      <c r="AS352" s="78">
        <f t="shared" si="285"/>
        <v>30</v>
      </c>
      <c r="AT352" s="78" t="str">
        <f t="shared" si="286"/>
        <v>Ja, 30 studiepoeng</v>
      </c>
      <c r="AU352" s="84" t="str">
        <f t="shared" si="287"/>
        <v>Ja, 30 studiepoeng</v>
      </c>
      <c r="AV352" s="99" t="str">
        <f t="shared" si="288"/>
        <v>-</v>
      </c>
      <c r="AW352" s="142"/>
      <c r="AX352" s="82" t="str">
        <f>CONCATENATE("Studiepoeng relevant for: ",'Undervisning i fag med krav'!AW352)</f>
        <v xml:space="preserve">Studiepoeng relevant for: </v>
      </c>
      <c r="AY352" s="82" t="str">
        <f>IF('Undervisning i fag med krav'!AW352=0,"-",AX352)</f>
        <v>-</v>
      </c>
      <c r="AZ352" s="136"/>
      <c r="BA352" s="84" t="b">
        <f>OR(AZ352='Krav etter opplæringslova'!$B$27,AZ352='Krav etter opplæringslova'!$B$30,AZ352='Krav etter opplæringslova'!$B$31,AZ352='Krav etter opplæringslova'!$B$34)</f>
        <v>0</v>
      </c>
      <c r="BB352" s="84" t="str">
        <f t="shared" si="289"/>
        <v>-</v>
      </c>
      <c r="BC352" s="84">
        <f t="shared" si="290"/>
        <v>30</v>
      </c>
      <c r="BD352" s="78">
        <f t="shared" si="291"/>
        <v>30</v>
      </c>
      <c r="BE352" s="78" t="str">
        <f t="shared" si="292"/>
        <v>Ja, 30 studiepoeng</v>
      </c>
      <c r="BF352" s="84" t="str">
        <f t="shared" si="293"/>
        <v>Ja, 30 studiepoeng</v>
      </c>
      <c r="BG352" s="99" t="str">
        <f t="shared" si="294"/>
        <v>-</v>
      </c>
      <c r="BH352" s="139"/>
      <c r="BI352" s="82" t="str">
        <f>CONCATENATE("Studiepoeng relevant for: ",'Undervisning i fag med krav'!BH352)</f>
        <v xml:space="preserve">Studiepoeng relevant for: </v>
      </c>
      <c r="BJ352" s="82" t="str">
        <f>IF('Undervisning i fag med krav'!BH352=0,"-",BI352)</f>
        <v>-</v>
      </c>
      <c r="BK352" s="136"/>
      <c r="BL352" s="84" t="b">
        <f>OR(BK352='Krav etter opplæringslova'!$B$27,BK352='Krav etter opplæringslova'!$B$30,BK352='Krav etter opplæringslova'!$B$31,BK352='Krav etter opplæringslova'!$B$34)</f>
        <v>0</v>
      </c>
      <c r="BM352" s="84" t="str">
        <f t="shared" si="295"/>
        <v>-</v>
      </c>
      <c r="BN352" s="84">
        <f t="shared" si="296"/>
        <v>30</v>
      </c>
      <c r="BO352" s="78">
        <f t="shared" si="297"/>
        <v>30</v>
      </c>
      <c r="BP352" s="78" t="str">
        <f t="shared" si="298"/>
        <v>Ja, 30 studiepoeng</v>
      </c>
      <c r="BQ352" s="84" t="str">
        <f t="shared" si="299"/>
        <v>Ja, 30 studiepoeng</v>
      </c>
      <c r="BR352" s="101" t="str">
        <f t="shared" si="300"/>
        <v>-</v>
      </c>
      <c r="BS352" s="142"/>
      <c r="BT352" s="82" t="str">
        <f>CONCATENATE("Studiepoeng relevant for: ",'Undervisning i fag med krav'!BS352)</f>
        <v xml:space="preserve">Studiepoeng relevant for: </v>
      </c>
      <c r="BU352" s="82" t="str">
        <f>IF('Undervisning i fag med krav'!BS352=0,"-",BT352)</f>
        <v>-</v>
      </c>
      <c r="BV352" s="136"/>
      <c r="BW352" s="84" t="b">
        <f>OR(BV352='Krav etter opplæringslova'!$B$27,BV352='Krav etter opplæringslova'!$B$30,BV352='Krav etter opplæringslova'!$B$31,BV352='Krav etter opplæringslova'!$B$34)</f>
        <v>0</v>
      </c>
      <c r="BX352" s="84" t="str">
        <f t="shared" si="301"/>
        <v>-</v>
      </c>
      <c r="BY352" s="84">
        <f t="shared" si="302"/>
        <v>30</v>
      </c>
      <c r="BZ352" s="78">
        <f t="shared" si="303"/>
        <v>30</v>
      </c>
      <c r="CA352" s="78" t="str">
        <f t="shared" si="304"/>
        <v>Ja, 30 studiepoeng</v>
      </c>
      <c r="CB352" s="84" t="str">
        <f t="shared" si="305"/>
        <v>Ja, 30 studiepoeng</v>
      </c>
      <c r="CC352" s="101" t="str">
        <f t="shared" si="306"/>
        <v>-</v>
      </c>
      <c r="CD352" s="142"/>
      <c r="CE352" s="82" t="str">
        <f>CONCATENATE("Studiepoeng relevant for: ",'Undervisning i fag med krav'!CD352)</f>
        <v xml:space="preserve">Studiepoeng relevant for: </v>
      </c>
      <c r="CF352" s="82" t="str">
        <f>IF('Undervisning i fag med krav'!CD352=0,"-",CE352)</f>
        <v>-</v>
      </c>
      <c r="CG352" s="136"/>
      <c r="CH352" s="84" t="b">
        <f>OR(CG352='Krav etter opplæringslova'!$B$27,CG352='Krav etter opplæringslova'!$B$30,CG352='Krav etter opplæringslova'!$B$31,CG352='Krav etter opplæringslova'!$B$34)</f>
        <v>0</v>
      </c>
      <c r="CI352" s="84" t="str">
        <f t="shared" si="307"/>
        <v>-</v>
      </c>
      <c r="CJ352" s="84">
        <f t="shared" si="308"/>
        <v>30</v>
      </c>
      <c r="CK352" s="78">
        <f t="shared" si="309"/>
        <v>30</v>
      </c>
      <c r="CL352" s="78" t="str">
        <f t="shared" si="310"/>
        <v>Ja, 30 studiepoeng</v>
      </c>
      <c r="CM352" s="84" t="str">
        <f t="shared" si="311"/>
        <v>Ja, 30 studiepoeng</v>
      </c>
      <c r="CN352" s="106" t="str">
        <f t="shared" si="312"/>
        <v>-</v>
      </c>
      <c r="CO352" s="44"/>
      <c r="CP352" s="45"/>
    </row>
    <row r="353" spans="1:94" s="51" customFormat="1" ht="28.5" x14ac:dyDescent="0.2">
      <c r="A353" s="49">
        <f>'Formell utdanning'!A353</f>
        <v>0</v>
      </c>
      <c r="B353" s="50">
        <f>'Formell utdanning'!B353</f>
        <v>0</v>
      </c>
      <c r="C353" s="94" t="str">
        <f t="shared" si="313"/>
        <v>-</v>
      </c>
      <c r="D353" s="95" t="str">
        <f t="shared" si="314"/>
        <v>-</v>
      </c>
      <c r="E353" s="133"/>
      <c r="F353" s="55" t="str">
        <f>CONCATENATE("Studiepoeng relevant for: ",'Undervisning i fag med krav'!E353)</f>
        <v xml:space="preserve">Studiepoeng relevant for: </v>
      </c>
      <c r="G353" s="82" t="str">
        <f>IF('Undervisning i fag med krav'!E353=0,"-",F353)</f>
        <v>-</v>
      </c>
      <c r="H353" s="136"/>
      <c r="I353" s="84" t="b">
        <f>OR(H353='Krav etter opplæringslova'!$B$27,H353='Krav etter opplæringslova'!$B$30,H353='Krav etter opplæringslova'!$B$31,H353='Krav etter opplæringslova'!$B$34)</f>
        <v>0</v>
      </c>
      <c r="J353" s="84" t="str">
        <f t="shared" si="315"/>
        <v>-</v>
      </c>
      <c r="K353" s="84">
        <f t="shared" si="316"/>
        <v>30</v>
      </c>
      <c r="L353" s="78">
        <f t="shared" si="317"/>
        <v>30</v>
      </c>
      <c r="M353" s="78" t="str">
        <f t="shared" si="270"/>
        <v>Ja, 30 studiepoeng</v>
      </c>
      <c r="N353" s="84" t="str">
        <f t="shared" si="318"/>
        <v>Ja, 30 studiepoeng</v>
      </c>
      <c r="O353" s="99" t="str">
        <f t="shared" si="319"/>
        <v>-</v>
      </c>
      <c r="P353" s="139"/>
      <c r="Q353" s="82" t="str">
        <f>CONCATENATE("Studiepoeng relevant for: ",'Undervisning i fag med krav'!P353)</f>
        <v xml:space="preserve">Studiepoeng relevant for: </v>
      </c>
      <c r="R353" s="82" t="str">
        <f>IF('Undervisning i fag med krav'!P353=0,"-",Q353)</f>
        <v>-</v>
      </c>
      <c r="S353" s="136"/>
      <c r="T353" s="84" t="b">
        <f>OR(S353='Krav etter opplæringslova'!$B$27,S353='Krav etter opplæringslova'!$B$30,S353='Krav etter opplæringslova'!$B$31,S353='Krav etter opplæringslova'!$B$34)</f>
        <v>0</v>
      </c>
      <c r="U353" s="84" t="str">
        <f t="shared" si="271"/>
        <v>-</v>
      </c>
      <c r="V353" s="84">
        <f t="shared" si="272"/>
        <v>30</v>
      </c>
      <c r="W353" s="78">
        <f t="shared" si="273"/>
        <v>30</v>
      </c>
      <c r="X353" s="78" t="str">
        <f t="shared" si="274"/>
        <v>Ja, 30 studiepoeng</v>
      </c>
      <c r="Y353" s="84" t="str">
        <f t="shared" si="275"/>
        <v>Ja, 30 studiepoeng</v>
      </c>
      <c r="Z353" s="99" t="str">
        <f t="shared" si="276"/>
        <v>-</v>
      </c>
      <c r="AA353" s="142"/>
      <c r="AB353" s="82" t="str">
        <f>CONCATENATE("Studiepoeng relevant for: ",'Undervisning i fag med krav'!AA353)</f>
        <v xml:space="preserve">Studiepoeng relevant for: </v>
      </c>
      <c r="AC353" s="82" t="str">
        <f>IF('Undervisning i fag med krav'!AA353=0,"-",AB353)</f>
        <v>-</v>
      </c>
      <c r="AD353" s="136"/>
      <c r="AE353" s="84" t="b">
        <f>OR(AD353='Krav etter opplæringslova'!$B$27,AD353='Krav etter opplæringslova'!$B$30,AD353='Krav etter opplæringslova'!$B$31,AD353='Krav etter opplæringslova'!$B$34)</f>
        <v>0</v>
      </c>
      <c r="AF353" s="84" t="str">
        <f t="shared" si="277"/>
        <v>-</v>
      </c>
      <c r="AG353" s="84">
        <f t="shared" si="278"/>
        <v>30</v>
      </c>
      <c r="AH353" s="78">
        <f t="shared" si="279"/>
        <v>30</v>
      </c>
      <c r="AI353" s="78" t="str">
        <f t="shared" si="280"/>
        <v>Ja, 30 studiepoeng</v>
      </c>
      <c r="AJ353" s="84" t="str">
        <f t="shared" si="281"/>
        <v>Ja, 30 studiepoeng</v>
      </c>
      <c r="AK353" s="99" t="str">
        <f t="shared" si="282"/>
        <v>-</v>
      </c>
      <c r="AL353" s="139"/>
      <c r="AM353" s="82" t="str">
        <f>CONCATENATE("Studiepoeng relevant for: ",'Undervisning i fag med krav'!AL353)</f>
        <v xml:space="preserve">Studiepoeng relevant for: </v>
      </c>
      <c r="AN353" s="82" t="str">
        <f>IF('Undervisning i fag med krav'!AL353=0,"-",AM353)</f>
        <v>-</v>
      </c>
      <c r="AO353" s="136"/>
      <c r="AP353" s="84" t="b">
        <f>OR(AO353='Krav etter opplæringslova'!$B$27,AO353='Krav etter opplæringslova'!$B$30,AO353='Krav etter opplæringslova'!$B$31,AO353='Krav etter opplæringslova'!$B$34)</f>
        <v>0</v>
      </c>
      <c r="AQ353" s="84" t="str">
        <f t="shared" si="283"/>
        <v>-</v>
      </c>
      <c r="AR353" s="84">
        <f t="shared" si="284"/>
        <v>30</v>
      </c>
      <c r="AS353" s="78">
        <f t="shared" si="285"/>
        <v>30</v>
      </c>
      <c r="AT353" s="78" t="str">
        <f t="shared" si="286"/>
        <v>Ja, 30 studiepoeng</v>
      </c>
      <c r="AU353" s="84" t="str">
        <f t="shared" si="287"/>
        <v>Ja, 30 studiepoeng</v>
      </c>
      <c r="AV353" s="99" t="str">
        <f t="shared" si="288"/>
        <v>-</v>
      </c>
      <c r="AW353" s="142"/>
      <c r="AX353" s="82" t="str">
        <f>CONCATENATE("Studiepoeng relevant for: ",'Undervisning i fag med krav'!AW353)</f>
        <v xml:space="preserve">Studiepoeng relevant for: </v>
      </c>
      <c r="AY353" s="82" t="str">
        <f>IF('Undervisning i fag med krav'!AW353=0,"-",AX353)</f>
        <v>-</v>
      </c>
      <c r="AZ353" s="136"/>
      <c r="BA353" s="84" t="b">
        <f>OR(AZ353='Krav etter opplæringslova'!$B$27,AZ353='Krav etter opplæringslova'!$B$30,AZ353='Krav etter opplæringslova'!$B$31,AZ353='Krav etter opplæringslova'!$B$34)</f>
        <v>0</v>
      </c>
      <c r="BB353" s="84" t="str">
        <f t="shared" si="289"/>
        <v>-</v>
      </c>
      <c r="BC353" s="84">
        <f t="shared" si="290"/>
        <v>30</v>
      </c>
      <c r="BD353" s="78">
        <f t="shared" si="291"/>
        <v>30</v>
      </c>
      <c r="BE353" s="78" t="str">
        <f t="shared" si="292"/>
        <v>Ja, 30 studiepoeng</v>
      </c>
      <c r="BF353" s="84" t="str">
        <f t="shared" si="293"/>
        <v>Ja, 30 studiepoeng</v>
      </c>
      <c r="BG353" s="99" t="str">
        <f t="shared" si="294"/>
        <v>-</v>
      </c>
      <c r="BH353" s="139"/>
      <c r="BI353" s="82" t="str">
        <f>CONCATENATE("Studiepoeng relevant for: ",'Undervisning i fag med krav'!BH353)</f>
        <v xml:space="preserve">Studiepoeng relevant for: </v>
      </c>
      <c r="BJ353" s="82" t="str">
        <f>IF('Undervisning i fag med krav'!BH353=0,"-",BI353)</f>
        <v>-</v>
      </c>
      <c r="BK353" s="136"/>
      <c r="BL353" s="84" t="b">
        <f>OR(BK353='Krav etter opplæringslova'!$B$27,BK353='Krav etter opplæringslova'!$B$30,BK353='Krav etter opplæringslova'!$B$31,BK353='Krav etter opplæringslova'!$B$34)</f>
        <v>0</v>
      </c>
      <c r="BM353" s="84" t="str">
        <f t="shared" si="295"/>
        <v>-</v>
      </c>
      <c r="BN353" s="84">
        <f t="shared" si="296"/>
        <v>30</v>
      </c>
      <c r="BO353" s="78">
        <f t="shared" si="297"/>
        <v>30</v>
      </c>
      <c r="BP353" s="78" t="str">
        <f t="shared" si="298"/>
        <v>Ja, 30 studiepoeng</v>
      </c>
      <c r="BQ353" s="84" t="str">
        <f t="shared" si="299"/>
        <v>Ja, 30 studiepoeng</v>
      </c>
      <c r="BR353" s="101" t="str">
        <f t="shared" si="300"/>
        <v>-</v>
      </c>
      <c r="BS353" s="142"/>
      <c r="BT353" s="82" t="str">
        <f>CONCATENATE("Studiepoeng relevant for: ",'Undervisning i fag med krav'!BS353)</f>
        <v xml:space="preserve">Studiepoeng relevant for: </v>
      </c>
      <c r="BU353" s="82" t="str">
        <f>IF('Undervisning i fag med krav'!BS353=0,"-",BT353)</f>
        <v>-</v>
      </c>
      <c r="BV353" s="136"/>
      <c r="BW353" s="84" t="b">
        <f>OR(BV353='Krav etter opplæringslova'!$B$27,BV353='Krav etter opplæringslova'!$B$30,BV353='Krav etter opplæringslova'!$B$31,BV353='Krav etter opplæringslova'!$B$34)</f>
        <v>0</v>
      </c>
      <c r="BX353" s="84" t="str">
        <f t="shared" si="301"/>
        <v>-</v>
      </c>
      <c r="BY353" s="84">
        <f t="shared" si="302"/>
        <v>30</v>
      </c>
      <c r="BZ353" s="78">
        <f t="shared" si="303"/>
        <v>30</v>
      </c>
      <c r="CA353" s="78" t="str">
        <f t="shared" si="304"/>
        <v>Ja, 30 studiepoeng</v>
      </c>
      <c r="CB353" s="84" t="str">
        <f t="shared" si="305"/>
        <v>Ja, 30 studiepoeng</v>
      </c>
      <c r="CC353" s="101" t="str">
        <f t="shared" si="306"/>
        <v>-</v>
      </c>
      <c r="CD353" s="142"/>
      <c r="CE353" s="82" t="str">
        <f>CONCATENATE("Studiepoeng relevant for: ",'Undervisning i fag med krav'!CD353)</f>
        <v xml:space="preserve">Studiepoeng relevant for: </v>
      </c>
      <c r="CF353" s="82" t="str">
        <f>IF('Undervisning i fag med krav'!CD353=0,"-",CE353)</f>
        <v>-</v>
      </c>
      <c r="CG353" s="136"/>
      <c r="CH353" s="84" t="b">
        <f>OR(CG353='Krav etter opplæringslova'!$B$27,CG353='Krav etter opplæringslova'!$B$30,CG353='Krav etter opplæringslova'!$B$31,CG353='Krav etter opplæringslova'!$B$34)</f>
        <v>0</v>
      </c>
      <c r="CI353" s="84" t="str">
        <f t="shared" si="307"/>
        <v>-</v>
      </c>
      <c r="CJ353" s="84">
        <f t="shared" si="308"/>
        <v>30</v>
      </c>
      <c r="CK353" s="78">
        <f t="shared" si="309"/>
        <v>30</v>
      </c>
      <c r="CL353" s="78" t="str">
        <f t="shared" si="310"/>
        <v>Ja, 30 studiepoeng</v>
      </c>
      <c r="CM353" s="84" t="str">
        <f t="shared" si="311"/>
        <v>Ja, 30 studiepoeng</v>
      </c>
      <c r="CN353" s="106" t="str">
        <f t="shared" si="312"/>
        <v>-</v>
      </c>
      <c r="CO353" s="44"/>
      <c r="CP353" s="45"/>
    </row>
    <row r="354" spans="1:94" s="51" customFormat="1" ht="28.5" x14ac:dyDescent="0.2">
      <c r="A354" s="49">
        <f>'Formell utdanning'!A354</f>
        <v>0</v>
      </c>
      <c r="B354" s="50">
        <f>'Formell utdanning'!B354</f>
        <v>0</v>
      </c>
      <c r="C354" s="94" t="str">
        <f t="shared" si="313"/>
        <v>-</v>
      </c>
      <c r="D354" s="95" t="str">
        <f t="shared" si="314"/>
        <v>-</v>
      </c>
      <c r="E354" s="133"/>
      <c r="F354" s="55" t="str">
        <f>CONCATENATE("Studiepoeng relevant for: ",'Undervisning i fag med krav'!E354)</f>
        <v xml:space="preserve">Studiepoeng relevant for: </v>
      </c>
      <c r="G354" s="82" t="str">
        <f>IF('Undervisning i fag med krav'!E354=0,"-",F354)</f>
        <v>-</v>
      </c>
      <c r="H354" s="136"/>
      <c r="I354" s="84" t="b">
        <f>OR(H354='Krav etter opplæringslova'!$B$27,H354='Krav etter opplæringslova'!$B$30,H354='Krav etter opplæringslova'!$B$31,H354='Krav etter opplæringslova'!$B$34)</f>
        <v>0</v>
      </c>
      <c r="J354" s="84" t="str">
        <f t="shared" si="315"/>
        <v>-</v>
      </c>
      <c r="K354" s="84">
        <f t="shared" si="316"/>
        <v>30</v>
      </c>
      <c r="L354" s="78">
        <f t="shared" si="317"/>
        <v>30</v>
      </c>
      <c r="M354" s="78" t="str">
        <f t="shared" si="270"/>
        <v>Ja, 30 studiepoeng</v>
      </c>
      <c r="N354" s="84" t="str">
        <f t="shared" si="318"/>
        <v>Ja, 30 studiepoeng</v>
      </c>
      <c r="O354" s="99" t="str">
        <f t="shared" si="319"/>
        <v>-</v>
      </c>
      <c r="P354" s="139"/>
      <c r="Q354" s="82" t="str">
        <f>CONCATENATE("Studiepoeng relevant for: ",'Undervisning i fag med krav'!P354)</f>
        <v xml:space="preserve">Studiepoeng relevant for: </v>
      </c>
      <c r="R354" s="82" t="str">
        <f>IF('Undervisning i fag med krav'!P354=0,"-",Q354)</f>
        <v>-</v>
      </c>
      <c r="S354" s="136"/>
      <c r="T354" s="84" t="b">
        <f>OR(S354='Krav etter opplæringslova'!$B$27,S354='Krav etter opplæringslova'!$B$30,S354='Krav etter opplæringslova'!$B$31,S354='Krav etter opplæringslova'!$B$34)</f>
        <v>0</v>
      </c>
      <c r="U354" s="84" t="str">
        <f t="shared" si="271"/>
        <v>-</v>
      </c>
      <c r="V354" s="84">
        <f t="shared" si="272"/>
        <v>30</v>
      </c>
      <c r="W354" s="78">
        <f t="shared" si="273"/>
        <v>30</v>
      </c>
      <c r="X354" s="78" t="str">
        <f t="shared" si="274"/>
        <v>Ja, 30 studiepoeng</v>
      </c>
      <c r="Y354" s="84" t="str">
        <f t="shared" si="275"/>
        <v>Ja, 30 studiepoeng</v>
      </c>
      <c r="Z354" s="99" t="str">
        <f t="shared" si="276"/>
        <v>-</v>
      </c>
      <c r="AA354" s="142"/>
      <c r="AB354" s="82" t="str">
        <f>CONCATENATE("Studiepoeng relevant for: ",'Undervisning i fag med krav'!AA354)</f>
        <v xml:space="preserve">Studiepoeng relevant for: </v>
      </c>
      <c r="AC354" s="82" t="str">
        <f>IF('Undervisning i fag med krav'!AA354=0,"-",AB354)</f>
        <v>-</v>
      </c>
      <c r="AD354" s="136"/>
      <c r="AE354" s="84" t="b">
        <f>OR(AD354='Krav etter opplæringslova'!$B$27,AD354='Krav etter opplæringslova'!$B$30,AD354='Krav etter opplæringslova'!$B$31,AD354='Krav etter opplæringslova'!$B$34)</f>
        <v>0</v>
      </c>
      <c r="AF354" s="84" t="str">
        <f t="shared" si="277"/>
        <v>-</v>
      </c>
      <c r="AG354" s="84">
        <f t="shared" si="278"/>
        <v>30</v>
      </c>
      <c r="AH354" s="78">
        <f t="shared" si="279"/>
        <v>30</v>
      </c>
      <c r="AI354" s="78" t="str">
        <f t="shared" si="280"/>
        <v>Ja, 30 studiepoeng</v>
      </c>
      <c r="AJ354" s="84" t="str">
        <f t="shared" si="281"/>
        <v>Ja, 30 studiepoeng</v>
      </c>
      <c r="AK354" s="99" t="str">
        <f t="shared" si="282"/>
        <v>-</v>
      </c>
      <c r="AL354" s="139"/>
      <c r="AM354" s="82" t="str">
        <f>CONCATENATE("Studiepoeng relevant for: ",'Undervisning i fag med krav'!AL354)</f>
        <v xml:space="preserve">Studiepoeng relevant for: </v>
      </c>
      <c r="AN354" s="82" t="str">
        <f>IF('Undervisning i fag med krav'!AL354=0,"-",AM354)</f>
        <v>-</v>
      </c>
      <c r="AO354" s="136"/>
      <c r="AP354" s="84" t="b">
        <f>OR(AO354='Krav etter opplæringslova'!$B$27,AO354='Krav etter opplæringslova'!$B$30,AO354='Krav etter opplæringslova'!$B$31,AO354='Krav etter opplæringslova'!$B$34)</f>
        <v>0</v>
      </c>
      <c r="AQ354" s="84" t="str">
        <f t="shared" si="283"/>
        <v>-</v>
      </c>
      <c r="AR354" s="84">
        <f t="shared" si="284"/>
        <v>30</v>
      </c>
      <c r="AS354" s="78">
        <f t="shared" si="285"/>
        <v>30</v>
      </c>
      <c r="AT354" s="78" t="str">
        <f t="shared" si="286"/>
        <v>Ja, 30 studiepoeng</v>
      </c>
      <c r="AU354" s="84" t="str">
        <f t="shared" si="287"/>
        <v>Ja, 30 studiepoeng</v>
      </c>
      <c r="AV354" s="99" t="str">
        <f t="shared" si="288"/>
        <v>-</v>
      </c>
      <c r="AW354" s="142"/>
      <c r="AX354" s="82" t="str">
        <f>CONCATENATE("Studiepoeng relevant for: ",'Undervisning i fag med krav'!AW354)</f>
        <v xml:space="preserve">Studiepoeng relevant for: </v>
      </c>
      <c r="AY354" s="82" t="str">
        <f>IF('Undervisning i fag med krav'!AW354=0,"-",AX354)</f>
        <v>-</v>
      </c>
      <c r="AZ354" s="136"/>
      <c r="BA354" s="84" t="b">
        <f>OR(AZ354='Krav etter opplæringslova'!$B$27,AZ354='Krav etter opplæringslova'!$B$30,AZ354='Krav etter opplæringslova'!$B$31,AZ354='Krav etter opplæringslova'!$B$34)</f>
        <v>0</v>
      </c>
      <c r="BB354" s="84" t="str">
        <f t="shared" si="289"/>
        <v>-</v>
      </c>
      <c r="BC354" s="84">
        <f t="shared" si="290"/>
        <v>30</v>
      </c>
      <c r="BD354" s="78">
        <f t="shared" si="291"/>
        <v>30</v>
      </c>
      <c r="BE354" s="78" t="str">
        <f t="shared" si="292"/>
        <v>Ja, 30 studiepoeng</v>
      </c>
      <c r="BF354" s="84" t="str">
        <f t="shared" si="293"/>
        <v>Ja, 30 studiepoeng</v>
      </c>
      <c r="BG354" s="99" t="str">
        <f t="shared" si="294"/>
        <v>-</v>
      </c>
      <c r="BH354" s="139"/>
      <c r="BI354" s="82" t="str">
        <f>CONCATENATE("Studiepoeng relevant for: ",'Undervisning i fag med krav'!BH354)</f>
        <v xml:space="preserve">Studiepoeng relevant for: </v>
      </c>
      <c r="BJ354" s="82" t="str">
        <f>IF('Undervisning i fag med krav'!BH354=0,"-",BI354)</f>
        <v>-</v>
      </c>
      <c r="BK354" s="136"/>
      <c r="BL354" s="84" t="b">
        <f>OR(BK354='Krav etter opplæringslova'!$B$27,BK354='Krav etter opplæringslova'!$B$30,BK354='Krav etter opplæringslova'!$B$31,BK354='Krav etter opplæringslova'!$B$34)</f>
        <v>0</v>
      </c>
      <c r="BM354" s="84" t="str">
        <f t="shared" si="295"/>
        <v>-</v>
      </c>
      <c r="BN354" s="84">
        <f t="shared" si="296"/>
        <v>30</v>
      </c>
      <c r="BO354" s="78">
        <f t="shared" si="297"/>
        <v>30</v>
      </c>
      <c r="BP354" s="78" t="str">
        <f t="shared" si="298"/>
        <v>Ja, 30 studiepoeng</v>
      </c>
      <c r="BQ354" s="84" t="str">
        <f t="shared" si="299"/>
        <v>Ja, 30 studiepoeng</v>
      </c>
      <c r="BR354" s="101" t="str">
        <f t="shared" si="300"/>
        <v>-</v>
      </c>
      <c r="BS354" s="142"/>
      <c r="BT354" s="82" t="str">
        <f>CONCATENATE("Studiepoeng relevant for: ",'Undervisning i fag med krav'!BS354)</f>
        <v xml:space="preserve">Studiepoeng relevant for: </v>
      </c>
      <c r="BU354" s="82" t="str">
        <f>IF('Undervisning i fag med krav'!BS354=0,"-",BT354)</f>
        <v>-</v>
      </c>
      <c r="BV354" s="136"/>
      <c r="BW354" s="84" t="b">
        <f>OR(BV354='Krav etter opplæringslova'!$B$27,BV354='Krav etter opplæringslova'!$B$30,BV354='Krav etter opplæringslova'!$B$31,BV354='Krav etter opplæringslova'!$B$34)</f>
        <v>0</v>
      </c>
      <c r="BX354" s="84" t="str">
        <f t="shared" si="301"/>
        <v>-</v>
      </c>
      <c r="BY354" s="84">
        <f t="shared" si="302"/>
        <v>30</v>
      </c>
      <c r="BZ354" s="78">
        <f t="shared" si="303"/>
        <v>30</v>
      </c>
      <c r="CA354" s="78" t="str">
        <f t="shared" si="304"/>
        <v>Ja, 30 studiepoeng</v>
      </c>
      <c r="CB354" s="84" t="str">
        <f t="shared" si="305"/>
        <v>Ja, 30 studiepoeng</v>
      </c>
      <c r="CC354" s="101" t="str">
        <f t="shared" si="306"/>
        <v>-</v>
      </c>
      <c r="CD354" s="142"/>
      <c r="CE354" s="82" t="str">
        <f>CONCATENATE("Studiepoeng relevant for: ",'Undervisning i fag med krav'!CD354)</f>
        <v xml:space="preserve">Studiepoeng relevant for: </v>
      </c>
      <c r="CF354" s="82" t="str">
        <f>IF('Undervisning i fag med krav'!CD354=0,"-",CE354)</f>
        <v>-</v>
      </c>
      <c r="CG354" s="136"/>
      <c r="CH354" s="84" t="b">
        <f>OR(CG354='Krav etter opplæringslova'!$B$27,CG354='Krav etter opplæringslova'!$B$30,CG354='Krav etter opplæringslova'!$B$31,CG354='Krav etter opplæringslova'!$B$34)</f>
        <v>0</v>
      </c>
      <c r="CI354" s="84" t="str">
        <f t="shared" si="307"/>
        <v>-</v>
      </c>
      <c r="CJ354" s="84">
        <f t="shared" si="308"/>
        <v>30</v>
      </c>
      <c r="CK354" s="78">
        <f t="shared" si="309"/>
        <v>30</v>
      </c>
      <c r="CL354" s="78" t="str">
        <f t="shared" si="310"/>
        <v>Ja, 30 studiepoeng</v>
      </c>
      <c r="CM354" s="84" t="str">
        <f t="shared" si="311"/>
        <v>Ja, 30 studiepoeng</v>
      </c>
      <c r="CN354" s="106" t="str">
        <f t="shared" si="312"/>
        <v>-</v>
      </c>
      <c r="CO354" s="44"/>
      <c r="CP354" s="45"/>
    </row>
    <row r="355" spans="1:94" s="51" customFormat="1" ht="28.5" x14ac:dyDescent="0.2">
      <c r="A355" s="49">
        <f>'Formell utdanning'!A355</f>
        <v>0</v>
      </c>
      <c r="B355" s="50">
        <f>'Formell utdanning'!B355</f>
        <v>0</v>
      </c>
      <c r="C355" s="94" t="str">
        <f t="shared" si="313"/>
        <v>-</v>
      </c>
      <c r="D355" s="95" t="str">
        <f t="shared" si="314"/>
        <v>-</v>
      </c>
      <c r="E355" s="133"/>
      <c r="F355" s="55" t="str">
        <f>CONCATENATE("Studiepoeng relevant for: ",'Undervisning i fag med krav'!E355)</f>
        <v xml:space="preserve">Studiepoeng relevant for: </v>
      </c>
      <c r="G355" s="82" t="str">
        <f>IF('Undervisning i fag med krav'!E355=0,"-",F355)</f>
        <v>-</v>
      </c>
      <c r="H355" s="136"/>
      <c r="I355" s="84" t="b">
        <f>OR(H355='Krav etter opplæringslova'!$B$27,H355='Krav etter opplæringslova'!$B$30,H355='Krav etter opplæringslova'!$B$31,H355='Krav etter opplæringslova'!$B$34)</f>
        <v>0</v>
      </c>
      <c r="J355" s="84" t="str">
        <f t="shared" si="315"/>
        <v>-</v>
      </c>
      <c r="K355" s="84">
        <f t="shared" si="316"/>
        <v>30</v>
      </c>
      <c r="L355" s="78">
        <f t="shared" si="317"/>
        <v>30</v>
      </c>
      <c r="M355" s="78" t="str">
        <f t="shared" si="270"/>
        <v>Ja, 30 studiepoeng</v>
      </c>
      <c r="N355" s="84" t="str">
        <f t="shared" si="318"/>
        <v>Ja, 30 studiepoeng</v>
      </c>
      <c r="O355" s="99" t="str">
        <f t="shared" si="319"/>
        <v>-</v>
      </c>
      <c r="P355" s="139"/>
      <c r="Q355" s="82" t="str">
        <f>CONCATENATE("Studiepoeng relevant for: ",'Undervisning i fag med krav'!P355)</f>
        <v xml:space="preserve">Studiepoeng relevant for: </v>
      </c>
      <c r="R355" s="82" t="str">
        <f>IF('Undervisning i fag med krav'!P355=0,"-",Q355)</f>
        <v>-</v>
      </c>
      <c r="S355" s="136"/>
      <c r="T355" s="84" t="b">
        <f>OR(S355='Krav etter opplæringslova'!$B$27,S355='Krav etter opplæringslova'!$B$30,S355='Krav etter opplæringslova'!$B$31,S355='Krav etter opplæringslova'!$B$34)</f>
        <v>0</v>
      </c>
      <c r="U355" s="84" t="str">
        <f t="shared" si="271"/>
        <v>-</v>
      </c>
      <c r="V355" s="84">
        <f t="shared" si="272"/>
        <v>30</v>
      </c>
      <c r="W355" s="78">
        <f t="shared" si="273"/>
        <v>30</v>
      </c>
      <c r="X355" s="78" t="str">
        <f t="shared" si="274"/>
        <v>Ja, 30 studiepoeng</v>
      </c>
      <c r="Y355" s="84" t="str">
        <f t="shared" si="275"/>
        <v>Ja, 30 studiepoeng</v>
      </c>
      <c r="Z355" s="99" t="str">
        <f t="shared" si="276"/>
        <v>-</v>
      </c>
      <c r="AA355" s="142"/>
      <c r="AB355" s="82" t="str">
        <f>CONCATENATE("Studiepoeng relevant for: ",'Undervisning i fag med krav'!AA355)</f>
        <v xml:space="preserve">Studiepoeng relevant for: </v>
      </c>
      <c r="AC355" s="82" t="str">
        <f>IF('Undervisning i fag med krav'!AA355=0,"-",AB355)</f>
        <v>-</v>
      </c>
      <c r="AD355" s="136"/>
      <c r="AE355" s="84" t="b">
        <f>OR(AD355='Krav etter opplæringslova'!$B$27,AD355='Krav etter opplæringslova'!$B$30,AD355='Krav etter opplæringslova'!$B$31,AD355='Krav etter opplæringslova'!$B$34)</f>
        <v>0</v>
      </c>
      <c r="AF355" s="84" t="str">
        <f t="shared" si="277"/>
        <v>-</v>
      </c>
      <c r="AG355" s="84">
        <f t="shared" si="278"/>
        <v>30</v>
      </c>
      <c r="AH355" s="78">
        <f t="shared" si="279"/>
        <v>30</v>
      </c>
      <c r="AI355" s="78" t="str">
        <f t="shared" si="280"/>
        <v>Ja, 30 studiepoeng</v>
      </c>
      <c r="AJ355" s="84" t="str">
        <f t="shared" si="281"/>
        <v>Ja, 30 studiepoeng</v>
      </c>
      <c r="AK355" s="99" t="str">
        <f t="shared" si="282"/>
        <v>-</v>
      </c>
      <c r="AL355" s="139"/>
      <c r="AM355" s="82" t="str">
        <f>CONCATENATE("Studiepoeng relevant for: ",'Undervisning i fag med krav'!AL355)</f>
        <v xml:space="preserve">Studiepoeng relevant for: </v>
      </c>
      <c r="AN355" s="82" t="str">
        <f>IF('Undervisning i fag med krav'!AL355=0,"-",AM355)</f>
        <v>-</v>
      </c>
      <c r="AO355" s="136"/>
      <c r="AP355" s="84" t="b">
        <f>OR(AO355='Krav etter opplæringslova'!$B$27,AO355='Krav etter opplæringslova'!$B$30,AO355='Krav etter opplæringslova'!$B$31,AO355='Krav etter opplæringslova'!$B$34)</f>
        <v>0</v>
      </c>
      <c r="AQ355" s="84" t="str">
        <f t="shared" si="283"/>
        <v>-</v>
      </c>
      <c r="AR355" s="84">
        <f t="shared" si="284"/>
        <v>30</v>
      </c>
      <c r="AS355" s="78">
        <f t="shared" si="285"/>
        <v>30</v>
      </c>
      <c r="AT355" s="78" t="str">
        <f t="shared" si="286"/>
        <v>Ja, 30 studiepoeng</v>
      </c>
      <c r="AU355" s="84" t="str">
        <f t="shared" si="287"/>
        <v>Ja, 30 studiepoeng</v>
      </c>
      <c r="AV355" s="99" t="str">
        <f t="shared" si="288"/>
        <v>-</v>
      </c>
      <c r="AW355" s="142"/>
      <c r="AX355" s="82" t="str">
        <f>CONCATENATE("Studiepoeng relevant for: ",'Undervisning i fag med krav'!AW355)</f>
        <v xml:space="preserve">Studiepoeng relevant for: </v>
      </c>
      <c r="AY355" s="82" t="str">
        <f>IF('Undervisning i fag med krav'!AW355=0,"-",AX355)</f>
        <v>-</v>
      </c>
      <c r="AZ355" s="136"/>
      <c r="BA355" s="84" t="b">
        <f>OR(AZ355='Krav etter opplæringslova'!$B$27,AZ355='Krav etter opplæringslova'!$B$30,AZ355='Krav etter opplæringslova'!$B$31,AZ355='Krav etter opplæringslova'!$B$34)</f>
        <v>0</v>
      </c>
      <c r="BB355" s="84" t="str">
        <f t="shared" si="289"/>
        <v>-</v>
      </c>
      <c r="BC355" s="84">
        <f t="shared" si="290"/>
        <v>30</v>
      </c>
      <c r="BD355" s="78">
        <f t="shared" si="291"/>
        <v>30</v>
      </c>
      <c r="BE355" s="78" t="str">
        <f t="shared" si="292"/>
        <v>Ja, 30 studiepoeng</v>
      </c>
      <c r="BF355" s="84" t="str">
        <f t="shared" si="293"/>
        <v>Ja, 30 studiepoeng</v>
      </c>
      <c r="BG355" s="99" t="str">
        <f t="shared" si="294"/>
        <v>-</v>
      </c>
      <c r="BH355" s="139"/>
      <c r="BI355" s="82" t="str">
        <f>CONCATENATE("Studiepoeng relevant for: ",'Undervisning i fag med krav'!BH355)</f>
        <v xml:space="preserve">Studiepoeng relevant for: </v>
      </c>
      <c r="BJ355" s="82" t="str">
        <f>IF('Undervisning i fag med krav'!BH355=0,"-",BI355)</f>
        <v>-</v>
      </c>
      <c r="BK355" s="136"/>
      <c r="BL355" s="84" t="b">
        <f>OR(BK355='Krav etter opplæringslova'!$B$27,BK355='Krav etter opplæringslova'!$B$30,BK355='Krav etter opplæringslova'!$B$31,BK355='Krav etter opplæringslova'!$B$34)</f>
        <v>0</v>
      </c>
      <c r="BM355" s="84" t="str">
        <f t="shared" si="295"/>
        <v>-</v>
      </c>
      <c r="BN355" s="84">
        <f t="shared" si="296"/>
        <v>30</v>
      </c>
      <c r="BO355" s="78">
        <f t="shared" si="297"/>
        <v>30</v>
      </c>
      <c r="BP355" s="78" t="str">
        <f t="shared" si="298"/>
        <v>Ja, 30 studiepoeng</v>
      </c>
      <c r="BQ355" s="84" t="str">
        <f t="shared" si="299"/>
        <v>Ja, 30 studiepoeng</v>
      </c>
      <c r="BR355" s="101" t="str">
        <f t="shared" si="300"/>
        <v>-</v>
      </c>
      <c r="BS355" s="142"/>
      <c r="BT355" s="82" t="str">
        <f>CONCATENATE("Studiepoeng relevant for: ",'Undervisning i fag med krav'!BS355)</f>
        <v xml:space="preserve">Studiepoeng relevant for: </v>
      </c>
      <c r="BU355" s="82" t="str">
        <f>IF('Undervisning i fag med krav'!BS355=0,"-",BT355)</f>
        <v>-</v>
      </c>
      <c r="BV355" s="136"/>
      <c r="BW355" s="84" t="b">
        <f>OR(BV355='Krav etter opplæringslova'!$B$27,BV355='Krav etter opplæringslova'!$B$30,BV355='Krav etter opplæringslova'!$B$31,BV355='Krav etter opplæringslova'!$B$34)</f>
        <v>0</v>
      </c>
      <c r="BX355" s="84" t="str">
        <f t="shared" si="301"/>
        <v>-</v>
      </c>
      <c r="BY355" s="84">
        <f t="shared" si="302"/>
        <v>30</v>
      </c>
      <c r="BZ355" s="78">
        <f t="shared" si="303"/>
        <v>30</v>
      </c>
      <c r="CA355" s="78" t="str">
        <f t="shared" si="304"/>
        <v>Ja, 30 studiepoeng</v>
      </c>
      <c r="CB355" s="84" t="str">
        <f t="shared" si="305"/>
        <v>Ja, 30 studiepoeng</v>
      </c>
      <c r="CC355" s="101" t="str">
        <f t="shared" si="306"/>
        <v>-</v>
      </c>
      <c r="CD355" s="142"/>
      <c r="CE355" s="82" t="str">
        <f>CONCATENATE("Studiepoeng relevant for: ",'Undervisning i fag med krav'!CD355)</f>
        <v xml:space="preserve">Studiepoeng relevant for: </v>
      </c>
      <c r="CF355" s="82" t="str">
        <f>IF('Undervisning i fag med krav'!CD355=0,"-",CE355)</f>
        <v>-</v>
      </c>
      <c r="CG355" s="136"/>
      <c r="CH355" s="84" t="b">
        <f>OR(CG355='Krav etter opplæringslova'!$B$27,CG355='Krav etter opplæringslova'!$B$30,CG355='Krav etter opplæringslova'!$B$31,CG355='Krav etter opplæringslova'!$B$34)</f>
        <v>0</v>
      </c>
      <c r="CI355" s="84" t="str">
        <f t="shared" si="307"/>
        <v>-</v>
      </c>
      <c r="CJ355" s="84">
        <f t="shared" si="308"/>
        <v>30</v>
      </c>
      <c r="CK355" s="78">
        <f t="shared" si="309"/>
        <v>30</v>
      </c>
      <c r="CL355" s="78" t="str">
        <f t="shared" si="310"/>
        <v>Ja, 30 studiepoeng</v>
      </c>
      <c r="CM355" s="84" t="str">
        <f t="shared" si="311"/>
        <v>Ja, 30 studiepoeng</v>
      </c>
      <c r="CN355" s="106" t="str">
        <f t="shared" si="312"/>
        <v>-</v>
      </c>
      <c r="CO355" s="44"/>
      <c r="CP355" s="45"/>
    </row>
    <row r="356" spans="1:94" s="51" customFormat="1" ht="28.5" x14ac:dyDescent="0.2">
      <c r="A356" s="49">
        <f>'Formell utdanning'!A356</f>
        <v>0</v>
      </c>
      <c r="B356" s="50">
        <f>'Formell utdanning'!B356</f>
        <v>0</v>
      </c>
      <c r="C356" s="94" t="str">
        <f t="shared" si="313"/>
        <v>-</v>
      </c>
      <c r="D356" s="95" t="str">
        <f t="shared" si="314"/>
        <v>-</v>
      </c>
      <c r="E356" s="133"/>
      <c r="F356" s="55" t="str">
        <f>CONCATENATE("Studiepoeng relevant for: ",'Undervisning i fag med krav'!E356)</f>
        <v xml:space="preserve">Studiepoeng relevant for: </v>
      </c>
      <c r="G356" s="82" t="str">
        <f>IF('Undervisning i fag med krav'!E356=0,"-",F356)</f>
        <v>-</v>
      </c>
      <c r="H356" s="136"/>
      <c r="I356" s="84" t="b">
        <f>OR(H356='Krav etter opplæringslova'!$B$27,H356='Krav etter opplæringslova'!$B$30,H356='Krav etter opplæringslova'!$B$31,H356='Krav etter opplæringslova'!$B$34)</f>
        <v>0</v>
      </c>
      <c r="J356" s="84" t="str">
        <f t="shared" si="315"/>
        <v>-</v>
      </c>
      <c r="K356" s="84">
        <f t="shared" si="316"/>
        <v>30</v>
      </c>
      <c r="L356" s="78">
        <f t="shared" si="317"/>
        <v>30</v>
      </c>
      <c r="M356" s="78" t="str">
        <f t="shared" si="270"/>
        <v>Ja, 30 studiepoeng</v>
      </c>
      <c r="N356" s="84" t="str">
        <f t="shared" si="318"/>
        <v>Ja, 30 studiepoeng</v>
      </c>
      <c r="O356" s="99" t="str">
        <f t="shared" si="319"/>
        <v>-</v>
      </c>
      <c r="P356" s="139"/>
      <c r="Q356" s="82" t="str">
        <f>CONCATENATE("Studiepoeng relevant for: ",'Undervisning i fag med krav'!P356)</f>
        <v xml:space="preserve">Studiepoeng relevant for: </v>
      </c>
      <c r="R356" s="82" t="str">
        <f>IF('Undervisning i fag med krav'!P356=0,"-",Q356)</f>
        <v>-</v>
      </c>
      <c r="S356" s="136"/>
      <c r="T356" s="84" t="b">
        <f>OR(S356='Krav etter opplæringslova'!$B$27,S356='Krav etter opplæringslova'!$B$30,S356='Krav etter opplæringslova'!$B$31,S356='Krav etter opplæringslova'!$B$34)</f>
        <v>0</v>
      </c>
      <c r="U356" s="84" t="str">
        <f t="shared" si="271"/>
        <v>-</v>
      </c>
      <c r="V356" s="84">
        <f t="shared" si="272"/>
        <v>30</v>
      </c>
      <c r="W356" s="78">
        <f t="shared" si="273"/>
        <v>30</v>
      </c>
      <c r="X356" s="78" t="str">
        <f t="shared" si="274"/>
        <v>Ja, 30 studiepoeng</v>
      </c>
      <c r="Y356" s="84" t="str">
        <f t="shared" si="275"/>
        <v>Ja, 30 studiepoeng</v>
      </c>
      <c r="Z356" s="99" t="str">
        <f t="shared" si="276"/>
        <v>-</v>
      </c>
      <c r="AA356" s="142"/>
      <c r="AB356" s="82" t="str">
        <f>CONCATENATE("Studiepoeng relevant for: ",'Undervisning i fag med krav'!AA356)</f>
        <v xml:space="preserve">Studiepoeng relevant for: </v>
      </c>
      <c r="AC356" s="82" t="str">
        <f>IF('Undervisning i fag med krav'!AA356=0,"-",AB356)</f>
        <v>-</v>
      </c>
      <c r="AD356" s="136"/>
      <c r="AE356" s="84" t="b">
        <f>OR(AD356='Krav etter opplæringslova'!$B$27,AD356='Krav etter opplæringslova'!$B$30,AD356='Krav etter opplæringslova'!$B$31,AD356='Krav etter opplæringslova'!$B$34)</f>
        <v>0</v>
      </c>
      <c r="AF356" s="84" t="str">
        <f t="shared" si="277"/>
        <v>-</v>
      </c>
      <c r="AG356" s="84">
        <f t="shared" si="278"/>
        <v>30</v>
      </c>
      <c r="AH356" s="78">
        <f t="shared" si="279"/>
        <v>30</v>
      </c>
      <c r="AI356" s="78" t="str">
        <f t="shared" si="280"/>
        <v>Ja, 30 studiepoeng</v>
      </c>
      <c r="AJ356" s="84" t="str">
        <f t="shared" si="281"/>
        <v>Ja, 30 studiepoeng</v>
      </c>
      <c r="AK356" s="99" t="str">
        <f t="shared" si="282"/>
        <v>-</v>
      </c>
      <c r="AL356" s="139"/>
      <c r="AM356" s="82" t="str">
        <f>CONCATENATE("Studiepoeng relevant for: ",'Undervisning i fag med krav'!AL356)</f>
        <v xml:space="preserve">Studiepoeng relevant for: </v>
      </c>
      <c r="AN356" s="82" t="str">
        <f>IF('Undervisning i fag med krav'!AL356=0,"-",AM356)</f>
        <v>-</v>
      </c>
      <c r="AO356" s="136"/>
      <c r="AP356" s="84" t="b">
        <f>OR(AO356='Krav etter opplæringslova'!$B$27,AO356='Krav etter opplæringslova'!$B$30,AO356='Krav etter opplæringslova'!$B$31,AO356='Krav etter opplæringslova'!$B$34)</f>
        <v>0</v>
      </c>
      <c r="AQ356" s="84" t="str">
        <f t="shared" si="283"/>
        <v>-</v>
      </c>
      <c r="AR356" s="84">
        <f t="shared" si="284"/>
        <v>30</v>
      </c>
      <c r="AS356" s="78">
        <f t="shared" si="285"/>
        <v>30</v>
      </c>
      <c r="AT356" s="78" t="str">
        <f t="shared" si="286"/>
        <v>Ja, 30 studiepoeng</v>
      </c>
      <c r="AU356" s="84" t="str">
        <f t="shared" si="287"/>
        <v>Ja, 30 studiepoeng</v>
      </c>
      <c r="AV356" s="99" t="str">
        <f t="shared" si="288"/>
        <v>-</v>
      </c>
      <c r="AW356" s="142"/>
      <c r="AX356" s="82" t="str">
        <f>CONCATENATE("Studiepoeng relevant for: ",'Undervisning i fag med krav'!AW356)</f>
        <v xml:space="preserve">Studiepoeng relevant for: </v>
      </c>
      <c r="AY356" s="82" t="str">
        <f>IF('Undervisning i fag med krav'!AW356=0,"-",AX356)</f>
        <v>-</v>
      </c>
      <c r="AZ356" s="136"/>
      <c r="BA356" s="84" t="b">
        <f>OR(AZ356='Krav etter opplæringslova'!$B$27,AZ356='Krav etter opplæringslova'!$B$30,AZ356='Krav etter opplæringslova'!$B$31,AZ356='Krav etter opplæringslova'!$B$34)</f>
        <v>0</v>
      </c>
      <c r="BB356" s="84" t="str">
        <f t="shared" si="289"/>
        <v>-</v>
      </c>
      <c r="BC356" s="84">
        <f t="shared" si="290"/>
        <v>30</v>
      </c>
      <c r="BD356" s="78">
        <f t="shared" si="291"/>
        <v>30</v>
      </c>
      <c r="BE356" s="78" t="str">
        <f t="shared" si="292"/>
        <v>Ja, 30 studiepoeng</v>
      </c>
      <c r="BF356" s="84" t="str">
        <f t="shared" si="293"/>
        <v>Ja, 30 studiepoeng</v>
      </c>
      <c r="BG356" s="99" t="str">
        <f t="shared" si="294"/>
        <v>-</v>
      </c>
      <c r="BH356" s="139"/>
      <c r="BI356" s="82" t="str">
        <f>CONCATENATE("Studiepoeng relevant for: ",'Undervisning i fag med krav'!BH356)</f>
        <v xml:space="preserve">Studiepoeng relevant for: </v>
      </c>
      <c r="BJ356" s="82" t="str">
        <f>IF('Undervisning i fag med krav'!BH356=0,"-",BI356)</f>
        <v>-</v>
      </c>
      <c r="BK356" s="136"/>
      <c r="BL356" s="84" t="b">
        <f>OR(BK356='Krav etter opplæringslova'!$B$27,BK356='Krav etter opplæringslova'!$B$30,BK356='Krav etter opplæringslova'!$B$31,BK356='Krav etter opplæringslova'!$B$34)</f>
        <v>0</v>
      </c>
      <c r="BM356" s="84" t="str">
        <f t="shared" si="295"/>
        <v>-</v>
      </c>
      <c r="BN356" s="84">
        <f t="shared" si="296"/>
        <v>30</v>
      </c>
      <c r="BO356" s="78">
        <f t="shared" si="297"/>
        <v>30</v>
      </c>
      <c r="BP356" s="78" t="str">
        <f t="shared" si="298"/>
        <v>Ja, 30 studiepoeng</v>
      </c>
      <c r="BQ356" s="84" t="str">
        <f t="shared" si="299"/>
        <v>Ja, 30 studiepoeng</v>
      </c>
      <c r="BR356" s="101" t="str">
        <f t="shared" si="300"/>
        <v>-</v>
      </c>
      <c r="BS356" s="142"/>
      <c r="BT356" s="82" t="str">
        <f>CONCATENATE("Studiepoeng relevant for: ",'Undervisning i fag med krav'!BS356)</f>
        <v xml:space="preserve">Studiepoeng relevant for: </v>
      </c>
      <c r="BU356" s="82" t="str">
        <f>IF('Undervisning i fag med krav'!BS356=0,"-",BT356)</f>
        <v>-</v>
      </c>
      <c r="BV356" s="136"/>
      <c r="BW356" s="84" t="b">
        <f>OR(BV356='Krav etter opplæringslova'!$B$27,BV356='Krav etter opplæringslova'!$B$30,BV356='Krav etter opplæringslova'!$B$31,BV356='Krav etter opplæringslova'!$B$34)</f>
        <v>0</v>
      </c>
      <c r="BX356" s="84" t="str">
        <f t="shared" si="301"/>
        <v>-</v>
      </c>
      <c r="BY356" s="84">
        <f t="shared" si="302"/>
        <v>30</v>
      </c>
      <c r="BZ356" s="78">
        <f t="shared" si="303"/>
        <v>30</v>
      </c>
      <c r="CA356" s="78" t="str">
        <f t="shared" si="304"/>
        <v>Ja, 30 studiepoeng</v>
      </c>
      <c r="CB356" s="84" t="str">
        <f t="shared" si="305"/>
        <v>Ja, 30 studiepoeng</v>
      </c>
      <c r="CC356" s="101" t="str">
        <f t="shared" si="306"/>
        <v>-</v>
      </c>
      <c r="CD356" s="142"/>
      <c r="CE356" s="82" t="str">
        <f>CONCATENATE("Studiepoeng relevant for: ",'Undervisning i fag med krav'!CD356)</f>
        <v xml:space="preserve">Studiepoeng relevant for: </v>
      </c>
      <c r="CF356" s="82" t="str">
        <f>IF('Undervisning i fag med krav'!CD356=0,"-",CE356)</f>
        <v>-</v>
      </c>
      <c r="CG356" s="136"/>
      <c r="CH356" s="84" t="b">
        <f>OR(CG356='Krav etter opplæringslova'!$B$27,CG356='Krav etter opplæringslova'!$B$30,CG356='Krav etter opplæringslova'!$B$31,CG356='Krav etter opplæringslova'!$B$34)</f>
        <v>0</v>
      </c>
      <c r="CI356" s="84" t="str">
        <f t="shared" si="307"/>
        <v>-</v>
      </c>
      <c r="CJ356" s="84">
        <f t="shared" si="308"/>
        <v>30</v>
      </c>
      <c r="CK356" s="78">
        <f t="shared" si="309"/>
        <v>30</v>
      </c>
      <c r="CL356" s="78" t="str">
        <f t="shared" si="310"/>
        <v>Ja, 30 studiepoeng</v>
      </c>
      <c r="CM356" s="84" t="str">
        <f t="shared" si="311"/>
        <v>Ja, 30 studiepoeng</v>
      </c>
      <c r="CN356" s="106" t="str">
        <f t="shared" si="312"/>
        <v>-</v>
      </c>
      <c r="CO356" s="44"/>
      <c r="CP356" s="45"/>
    </row>
    <row r="357" spans="1:94" s="51" customFormat="1" ht="28.5" x14ac:dyDescent="0.2">
      <c r="A357" s="49">
        <f>'Formell utdanning'!A357</f>
        <v>0</v>
      </c>
      <c r="B357" s="50">
        <f>'Formell utdanning'!B357</f>
        <v>0</v>
      </c>
      <c r="C357" s="94" t="str">
        <f t="shared" si="313"/>
        <v>-</v>
      </c>
      <c r="D357" s="95" t="str">
        <f t="shared" si="314"/>
        <v>-</v>
      </c>
      <c r="E357" s="133"/>
      <c r="F357" s="55" t="str">
        <f>CONCATENATE("Studiepoeng relevant for: ",'Undervisning i fag med krav'!E357)</f>
        <v xml:space="preserve">Studiepoeng relevant for: </v>
      </c>
      <c r="G357" s="82" t="str">
        <f>IF('Undervisning i fag med krav'!E357=0,"-",F357)</f>
        <v>-</v>
      </c>
      <c r="H357" s="136"/>
      <c r="I357" s="84" t="b">
        <f>OR(H357='Krav etter opplæringslova'!$B$27,H357='Krav etter opplæringslova'!$B$30,H357='Krav etter opplæringslova'!$B$31,H357='Krav etter opplæringslova'!$B$34)</f>
        <v>0</v>
      </c>
      <c r="J357" s="84" t="str">
        <f t="shared" si="315"/>
        <v>-</v>
      </c>
      <c r="K357" s="84">
        <f t="shared" si="316"/>
        <v>30</v>
      </c>
      <c r="L357" s="78">
        <f t="shared" si="317"/>
        <v>30</v>
      </c>
      <c r="M357" s="78" t="str">
        <f t="shared" si="270"/>
        <v>Ja, 30 studiepoeng</v>
      </c>
      <c r="N357" s="84" t="str">
        <f t="shared" si="318"/>
        <v>Ja, 30 studiepoeng</v>
      </c>
      <c r="O357" s="99" t="str">
        <f t="shared" si="319"/>
        <v>-</v>
      </c>
      <c r="P357" s="139"/>
      <c r="Q357" s="82" t="str">
        <f>CONCATENATE("Studiepoeng relevant for: ",'Undervisning i fag med krav'!P357)</f>
        <v xml:space="preserve">Studiepoeng relevant for: </v>
      </c>
      <c r="R357" s="82" t="str">
        <f>IF('Undervisning i fag med krav'!P357=0,"-",Q357)</f>
        <v>-</v>
      </c>
      <c r="S357" s="136"/>
      <c r="T357" s="84" t="b">
        <f>OR(S357='Krav etter opplæringslova'!$B$27,S357='Krav etter opplæringslova'!$B$30,S357='Krav etter opplæringslova'!$B$31,S357='Krav etter opplæringslova'!$B$34)</f>
        <v>0</v>
      </c>
      <c r="U357" s="84" t="str">
        <f t="shared" si="271"/>
        <v>-</v>
      </c>
      <c r="V357" s="84">
        <f t="shared" si="272"/>
        <v>30</v>
      </c>
      <c r="W357" s="78">
        <f t="shared" si="273"/>
        <v>30</v>
      </c>
      <c r="X357" s="78" t="str">
        <f t="shared" si="274"/>
        <v>Ja, 30 studiepoeng</v>
      </c>
      <c r="Y357" s="84" t="str">
        <f t="shared" si="275"/>
        <v>Ja, 30 studiepoeng</v>
      </c>
      <c r="Z357" s="99" t="str">
        <f t="shared" si="276"/>
        <v>-</v>
      </c>
      <c r="AA357" s="142"/>
      <c r="AB357" s="82" t="str">
        <f>CONCATENATE("Studiepoeng relevant for: ",'Undervisning i fag med krav'!AA357)</f>
        <v xml:space="preserve">Studiepoeng relevant for: </v>
      </c>
      <c r="AC357" s="82" t="str">
        <f>IF('Undervisning i fag med krav'!AA357=0,"-",AB357)</f>
        <v>-</v>
      </c>
      <c r="AD357" s="136"/>
      <c r="AE357" s="84" t="b">
        <f>OR(AD357='Krav etter opplæringslova'!$B$27,AD357='Krav etter opplæringslova'!$B$30,AD357='Krav etter opplæringslova'!$B$31,AD357='Krav etter opplæringslova'!$B$34)</f>
        <v>0</v>
      </c>
      <c r="AF357" s="84" t="str">
        <f t="shared" si="277"/>
        <v>-</v>
      </c>
      <c r="AG357" s="84">
        <f t="shared" si="278"/>
        <v>30</v>
      </c>
      <c r="AH357" s="78">
        <f t="shared" si="279"/>
        <v>30</v>
      </c>
      <c r="AI357" s="78" t="str">
        <f t="shared" si="280"/>
        <v>Ja, 30 studiepoeng</v>
      </c>
      <c r="AJ357" s="84" t="str">
        <f t="shared" si="281"/>
        <v>Ja, 30 studiepoeng</v>
      </c>
      <c r="AK357" s="99" t="str">
        <f t="shared" si="282"/>
        <v>-</v>
      </c>
      <c r="AL357" s="139"/>
      <c r="AM357" s="82" t="str">
        <f>CONCATENATE("Studiepoeng relevant for: ",'Undervisning i fag med krav'!AL357)</f>
        <v xml:space="preserve">Studiepoeng relevant for: </v>
      </c>
      <c r="AN357" s="82" t="str">
        <f>IF('Undervisning i fag med krav'!AL357=0,"-",AM357)</f>
        <v>-</v>
      </c>
      <c r="AO357" s="136"/>
      <c r="AP357" s="84" t="b">
        <f>OR(AO357='Krav etter opplæringslova'!$B$27,AO357='Krav etter opplæringslova'!$B$30,AO357='Krav etter opplæringslova'!$B$31,AO357='Krav etter opplæringslova'!$B$34)</f>
        <v>0</v>
      </c>
      <c r="AQ357" s="84" t="str">
        <f t="shared" si="283"/>
        <v>-</v>
      </c>
      <c r="AR357" s="84">
        <f t="shared" si="284"/>
        <v>30</v>
      </c>
      <c r="AS357" s="78">
        <f t="shared" si="285"/>
        <v>30</v>
      </c>
      <c r="AT357" s="78" t="str">
        <f t="shared" si="286"/>
        <v>Ja, 30 studiepoeng</v>
      </c>
      <c r="AU357" s="84" t="str">
        <f t="shared" si="287"/>
        <v>Ja, 30 studiepoeng</v>
      </c>
      <c r="AV357" s="99" t="str">
        <f t="shared" si="288"/>
        <v>-</v>
      </c>
      <c r="AW357" s="142"/>
      <c r="AX357" s="82" t="str">
        <f>CONCATENATE("Studiepoeng relevant for: ",'Undervisning i fag med krav'!AW357)</f>
        <v xml:space="preserve">Studiepoeng relevant for: </v>
      </c>
      <c r="AY357" s="82" t="str">
        <f>IF('Undervisning i fag med krav'!AW357=0,"-",AX357)</f>
        <v>-</v>
      </c>
      <c r="AZ357" s="136"/>
      <c r="BA357" s="84" t="b">
        <f>OR(AZ357='Krav etter opplæringslova'!$B$27,AZ357='Krav etter opplæringslova'!$B$30,AZ357='Krav etter opplæringslova'!$B$31,AZ357='Krav etter opplæringslova'!$B$34)</f>
        <v>0</v>
      </c>
      <c r="BB357" s="84" t="str">
        <f t="shared" si="289"/>
        <v>-</v>
      </c>
      <c r="BC357" s="84">
        <f t="shared" si="290"/>
        <v>30</v>
      </c>
      <c r="BD357" s="78">
        <f t="shared" si="291"/>
        <v>30</v>
      </c>
      <c r="BE357" s="78" t="str">
        <f t="shared" si="292"/>
        <v>Ja, 30 studiepoeng</v>
      </c>
      <c r="BF357" s="84" t="str">
        <f t="shared" si="293"/>
        <v>Ja, 30 studiepoeng</v>
      </c>
      <c r="BG357" s="99" t="str">
        <f t="shared" si="294"/>
        <v>-</v>
      </c>
      <c r="BH357" s="139"/>
      <c r="BI357" s="82" t="str">
        <f>CONCATENATE("Studiepoeng relevant for: ",'Undervisning i fag med krav'!BH357)</f>
        <v xml:space="preserve">Studiepoeng relevant for: </v>
      </c>
      <c r="BJ357" s="82" t="str">
        <f>IF('Undervisning i fag med krav'!BH357=0,"-",BI357)</f>
        <v>-</v>
      </c>
      <c r="BK357" s="136"/>
      <c r="BL357" s="84" t="b">
        <f>OR(BK357='Krav etter opplæringslova'!$B$27,BK357='Krav etter opplæringslova'!$B$30,BK357='Krav etter opplæringslova'!$B$31,BK357='Krav etter opplæringslova'!$B$34)</f>
        <v>0</v>
      </c>
      <c r="BM357" s="84" t="str">
        <f t="shared" si="295"/>
        <v>-</v>
      </c>
      <c r="BN357" s="84">
        <f t="shared" si="296"/>
        <v>30</v>
      </c>
      <c r="BO357" s="78">
        <f t="shared" si="297"/>
        <v>30</v>
      </c>
      <c r="BP357" s="78" t="str">
        <f t="shared" si="298"/>
        <v>Ja, 30 studiepoeng</v>
      </c>
      <c r="BQ357" s="84" t="str">
        <f t="shared" si="299"/>
        <v>Ja, 30 studiepoeng</v>
      </c>
      <c r="BR357" s="101" t="str">
        <f t="shared" si="300"/>
        <v>-</v>
      </c>
      <c r="BS357" s="142"/>
      <c r="BT357" s="82" t="str">
        <f>CONCATENATE("Studiepoeng relevant for: ",'Undervisning i fag med krav'!BS357)</f>
        <v xml:space="preserve">Studiepoeng relevant for: </v>
      </c>
      <c r="BU357" s="82" t="str">
        <f>IF('Undervisning i fag med krav'!BS357=0,"-",BT357)</f>
        <v>-</v>
      </c>
      <c r="BV357" s="136"/>
      <c r="BW357" s="84" t="b">
        <f>OR(BV357='Krav etter opplæringslova'!$B$27,BV357='Krav etter opplæringslova'!$B$30,BV357='Krav etter opplæringslova'!$B$31,BV357='Krav etter opplæringslova'!$B$34)</f>
        <v>0</v>
      </c>
      <c r="BX357" s="84" t="str">
        <f t="shared" si="301"/>
        <v>-</v>
      </c>
      <c r="BY357" s="84">
        <f t="shared" si="302"/>
        <v>30</v>
      </c>
      <c r="BZ357" s="78">
        <f t="shared" si="303"/>
        <v>30</v>
      </c>
      <c r="CA357" s="78" t="str">
        <f t="shared" si="304"/>
        <v>Ja, 30 studiepoeng</v>
      </c>
      <c r="CB357" s="84" t="str">
        <f t="shared" si="305"/>
        <v>Ja, 30 studiepoeng</v>
      </c>
      <c r="CC357" s="101" t="str">
        <f t="shared" si="306"/>
        <v>-</v>
      </c>
      <c r="CD357" s="142"/>
      <c r="CE357" s="82" t="str">
        <f>CONCATENATE("Studiepoeng relevant for: ",'Undervisning i fag med krav'!CD357)</f>
        <v xml:space="preserve">Studiepoeng relevant for: </v>
      </c>
      <c r="CF357" s="82" t="str">
        <f>IF('Undervisning i fag med krav'!CD357=0,"-",CE357)</f>
        <v>-</v>
      </c>
      <c r="CG357" s="136"/>
      <c r="CH357" s="84" t="b">
        <f>OR(CG357='Krav etter opplæringslova'!$B$27,CG357='Krav etter opplæringslova'!$B$30,CG357='Krav etter opplæringslova'!$B$31,CG357='Krav etter opplæringslova'!$B$34)</f>
        <v>0</v>
      </c>
      <c r="CI357" s="84" t="str">
        <f t="shared" si="307"/>
        <v>-</v>
      </c>
      <c r="CJ357" s="84">
        <f t="shared" si="308"/>
        <v>30</v>
      </c>
      <c r="CK357" s="78">
        <f t="shared" si="309"/>
        <v>30</v>
      </c>
      <c r="CL357" s="78" t="str">
        <f t="shared" si="310"/>
        <v>Ja, 30 studiepoeng</v>
      </c>
      <c r="CM357" s="84" t="str">
        <f t="shared" si="311"/>
        <v>Ja, 30 studiepoeng</v>
      </c>
      <c r="CN357" s="106" t="str">
        <f t="shared" si="312"/>
        <v>-</v>
      </c>
      <c r="CO357" s="44"/>
      <c r="CP357" s="45"/>
    </row>
    <row r="358" spans="1:94" s="51" customFormat="1" ht="28.5" x14ac:dyDescent="0.2">
      <c r="A358" s="49">
        <f>'Formell utdanning'!A358</f>
        <v>0</v>
      </c>
      <c r="B358" s="50">
        <f>'Formell utdanning'!B358</f>
        <v>0</v>
      </c>
      <c r="C358" s="94" t="str">
        <f t="shared" si="313"/>
        <v>-</v>
      </c>
      <c r="D358" s="95" t="str">
        <f t="shared" si="314"/>
        <v>-</v>
      </c>
      <c r="E358" s="133"/>
      <c r="F358" s="55" t="str">
        <f>CONCATENATE("Studiepoeng relevant for: ",'Undervisning i fag med krav'!E358)</f>
        <v xml:space="preserve">Studiepoeng relevant for: </v>
      </c>
      <c r="G358" s="82" t="str">
        <f>IF('Undervisning i fag med krav'!E358=0,"-",F358)</f>
        <v>-</v>
      </c>
      <c r="H358" s="136"/>
      <c r="I358" s="84" t="b">
        <f>OR(H358='Krav etter opplæringslova'!$B$27,H358='Krav etter opplæringslova'!$B$30,H358='Krav etter opplæringslova'!$B$31,H358='Krav etter opplæringslova'!$B$34)</f>
        <v>0</v>
      </c>
      <c r="J358" s="84" t="str">
        <f t="shared" si="315"/>
        <v>-</v>
      </c>
      <c r="K358" s="84">
        <f t="shared" si="316"/>
        <v>30</v>
      </c>
      <c r="L358" s="78">
        <f t="shared" si="317"/>
        <v>30</v>
      </c>
      <c r="M358" s="78" t="str">
        <f t="shared" si="270"/>
        <v>Ja, 30 studiepoeng</v>
      </c>
      <c r="N358" s="84" t="str">
        <f t="shared" si="318"/>
        <v>Ja, 30 studiepoeng</v>
      </c>
      <c r="O358" s="99" t="str">
        <f t="shared" si="319"/>
        <v>-</v>
      </c>
      <c r="P358" s="139"/>
      <c r="Q358" s="82" t="str">
        <f>CONCATENATE("Studiepoeng relevant for: ",'Undervisning i fag med krav'!P358)</f>
        <v xml:space="preserve">Studiepoeng relevant for: </v>
      </c>
      <c r="R358" s="82" t="str">
        <f>IF('Undervisning i fag med krav'!P358=0,"-",Q358)</f>
        <v>-</v>
      </c>
      <c r="S358" s="136"/>
      <c r="T358" s="84" t="b">
        <f>OR(S358='Krav etter opplæringslova'!$B$27,S358='Krav etter opplæringslova'!$B$30,S358='Krav etter opplæringslova'!$B$31,S358='Krav etter opplæringslova'!$B$34)</f>
        <v>0</v>
      </c>
      <c r="U358" s="84" t="str">
        <f t="shared" si="271"/>
        <v>-</v>
      </c>
      <c r="V358" s="84">
        <f t="shared" si="272"/>
        <v>30</v>
      </c>
      <c r="W358" s="78">
        <f t="shared" si="273"/>
        <v>30</v>
      </c>
      <c r="X358" s="78" t="str">
        <f t="shared" si="274"/>
        <v>Ja, 30 studiepoeng</v>
      </c>
      <c r="Y358" s="84" t="str">
        <f t="shared" si="275"/>
        <v>Ja, 30 studiepoeng</v>
      </c>
      <c r="Z358" s="99" t="str">
        <f t="shared" si="276"/>
        <v>-</v>
      </c>
      <c r="AA358" s="142"/>
      <c r="AB358" s="82" t="str">
        <f>CONCATENATE("Studiepoeng relevant for: ",'Undervisning i fag med krav'!AA358)</f>
        <v xml:space="preserve">Studiepoeng relevant for: </v>
      </c>
      <c r="AC358" s="82" t="str">
        <f>IF('Undervisning i fag med krav'!AA358=0,"-",AB358)</f>
        <v>-</v>
      </c>
      <c r="AD358" s="136"/>
      <c r="AE358" s="84" t="b">
        <f>OR(AD358='Krav etter opplæringslova'!$B$27,AD358='Krav etter opplæringslova'!$B$30,AD358='Krav etter opplæringslova'!$B$31,AD358='Krav etter opplæringslova'!$B$34)</f>
        <v>0</v>
      </c>
      <c r="AF358" s="84" t="str">
        <f t="shared" si="277"/>
        <v>-</v>
      </c>
      <c r="AG358" s="84">
        <f t="shared" si="278"/>
        <v>30</v>
      </c>
      <c r="AH358" s="78">
        <f t="shared" si="279"/>
        <v>30</v>
      </c>
      <c r="AI358" s="78" t="str">
        <f t="shared" si="280"/>
        <v>Ja, 30 studiepoeng</v>
      </c>
      <c r="AJ358" s="84" t="str">
        <f t="shared" si="281"/>
        <v>Ja, 30 studiepoeng</v>
      </c>
      <c r="AK358" s="99" t="str">
        <f t="shared" si="282"/>
        <v>-</v>
      </c>
      <c r="AL358" s="139"/>
      <c r="AM358" s="82" t="str">
        <f>CONCATENATE("Studiepoeng relevant for: ",'Undervisning i fag med krav'!AL358)</f>
        <v xml:space="preserve">Studiepoeng relevant for: </v>
      </c>
      <c r="AN358" s="82" t="str">
        <f>IF('Undervisning i fag med krav'!AL358=0,"-",AM358)</f>
        <v>-</v>
      </c>
      <c r="AO358" s="136"/>
      <c r="AP358" s="84" t="b">
        <f>OR(AO358='Krav etter opplæringslova'!$B$27,AO358='Krav etter opplæringslova'!$B$30,AO358='Krav etter opplæringslova'!$B$31,AO358='Krav etter opplæringslova'!$B$34)</f>
        <v>0</v>
      </c>
      <c r="AQ358" s="84" t="str">
        <f t="shared" si="283"/>
        <v>-</v>
      </c>
      <c r="AR358" s="84">
        <f t="shared" si="284"/>
        <v>30</v>
      </c>
      <c r="AS358" s="78">
        <f t="shared" si="285"/>
        <v>30</v>
      </c>
      <c r="AT358" s="78" t="str">
        <f t="shared" si="286"/>
        <v>Ja, 30 studiepoeng</v>
      </c>
      <c r="AU358" s="84" t="str">
        <f t="shared" si="287"/>
        <v>Ja, 30 studiepoeng</v>
      </c>
      <c r="AV358" s="99" t="str">
        <f t="shared" si="288"/>
        <v>-</v>
      </c>
      <c r="AW358" s="142"/>
      <c r="AX358" s="82" t="str">
        <f>CONCATENATE("Studiepoeng relevant for: ",'Undervisning i fag med krav'!AW358)</f>
        <v xml:space="preserve">Studiepoeng relevant for: </v>
      </c>
      <c r="AY358" s="82" t="str">
        <f>IF('Undervisning i fag med krav'!AW358=0,"-",AX358)</f>
        <v>-</v>
      </c>
      <c r="AZ358" s="136"/>
      <c r="BA358" s="84" t="b">
        <f>OR(AZ358='Krav etter opplæringslova'!$B$27,AZ358='Krav etter opplæringslova'!$B$30,AZ358='Krav etter opplæringslova'!$B$31,AZ358='Krav etter opplæringslova'!$B$34)</f>
        <v>0</v>
      </c>
      <c r="BB358" s="84" t="str">
        <f t="shared" si="289"/>
        <v>-</v>
      </c>
      <c r="BC358" s="84">
        <f t="shared" si="290"/>
        <v>30</v>
      </c>
      <c r="BD358" s="78">
        <f t="shared" si="291"/>
        <v>30</v>
      </c>
      <c r="BE358" s="78" t="str">
        <f t="shared" si="292"/>
        <v>Ja, 30 studiepoeng</v>
      </c>
      <c r="BF358" s="84" t="str">
        <f t="shared" si="293"/>
        <v>Ja, 30 studiepoeng</v>
      </c>
      <c r="BG358" s="99" t="str">
        <f t="shared" si="294"/>
        <v>-</v>
      </c>
      <c r="BH358" s="139"/>
      <c r="BI358" s="82" t="str">
        <f>CONCATENATE("Studiepoeng relevant for: ",'Undervisning i fag med krav'!BH358)</f>
        <v xml:space="preserve">Studiepoeng relevant for: </v>
      </c>
      <c r="BJ358" s="82" t="str">
        <f>IF('Undervisning i fag med krav'!BH358=0,"-",BI358)</f>
        <v>-</v>
      </c>
      <c r="BK358" s="136"/>
      <c r="BL358" s="84" t="b">
        <f>OR(BK358='Krav etter opplæringslova'!$B$27,BK358='Krav etter opplæringslova'!$B$30,BK358='Krav etter opplæringslova'!$B$31,BK358='Krav etter opplæringslova'!$B$34)</f>
        <v>0</v>
      </c>
      <c r="BM358" s="84" t="str">
        <f t="shared" si="295"/>
        <v>-</v>
      </c>
      <c r="BN358" s="84">
        <f t="shared" si="296"/>
        <v>30</v>
      </c>
      <c r="BO358" s="78">
        <f t="shared" si="297"/>
        <v>30</v>
      </c>
      <c r="BP358" s="78" t="str">
        <f t="shared" si="298"/>
        <v>Ja, 30 studiepoeng</v>
      </c>
      <c r="BQ358" s="84" t="str">
        <f t="shared" si="299"/>
        <v>Ja, 30 studiepoeng</v>
      </c>
      <c r="BR358" s="101" t="str">
        <f t="shared" si="300"/>
        <v>-</v>
      </c>
      <c r="BS358" s="142"/>
      <c r="BT358" s="82" t="str">
        <f>CONCATENATE("Studiepoeng relevant for: ",'Undervisning i fag med krav'!BS358)</f>
        <v xml:space="preserve">Studiepoeng relevant for: </v>
      </c>
      <c r="BU358" s="82" t="str">
        <f>IF('Undervisning i fag med krav'!BS358=0,"-",BT358)</f>
        <v>-</v>
      </c>
      <c r="BV358" s="136"/>
      <c r="BW358" s="84" t="b">
        <f>OR(BV358='Krav etter opplæringslova'!$B$27,BV358='Krav etter opplæringslova'!$B$30,BV358='Krav etter opplæringslova'!$B$31,BV358='Krav etter opplæringslova'!$B$34)</f>
        <v>0</v>
      </c>
      <c r="BX358" s="84" t="str">
        <f t="shared" si="301"/>
        <v>-</v>
      </c>
      <c r="BY358" s="84">
        <f t="shared" si="302"/>
        <v>30</v>
      </c>
      <c r="BZ358" s="78">
        <f t="shared" si="303"/>
        <v>30</v>
      </c>
      <c r="CA358" s="78" t="str">
        <f t="shared" si="304"/>
        <v>Ja, 30 studiepoeng</v>
      </c>
      <c r="CB358" s="84" t="str">
        <f t="shared" si="305"/>
        <v>Ja, 30 studiepoeng</v>
      </c>
      <c r="CC358" s="101" t="str">
        <f t="shared" si="306"/>
        <v>-</v>
      </c>
      <c r="CD358" s="142"/>
      <c r="CE358" s="82" t="str">
        <f>CONCATENATE("Studiepoeng relevant for: ",'Undervisning i fag med krav'!CD358)</f>
        <v xml:space="preserve">Studiepoeng relevant for: </v>
      </c>
      <c r="CF358" s="82" t="str">
        <f>IF('Undervisning i fag med krav'!CD358=0,"-",CE358)</f>
        <v>-</v>
      </c>
      <c r="CG358" s="136"/>
      <c r="CH358" s="84" t="b">
        <f>OR(CG358='Krav etter opplæringslova'!$B$27,CG358='Krav etter opplæringslova'!$B$30,CG358='Krav etter opplæringslova'!$B$31,CG358='Krav etter opplæringslova'!$B$34)</f>
        <v>0</v>
      </c>
      <c r="CI358" s="84" t="str">
        <f t="shared" si="307"/>
        <v>-</v>
      </c>
      <c r="CJ358" s="84">
        <f t="shared" si="308"/>
        <v>30</v>
      </c>
      <c r="CK358" s="78">
        <f t="shared" si="309"/>
        <v>30</v>
      </c>
      <c r="CL358" s="78" t="str">
        <f t="shared" si="310"/>
        <v>Ja, 30 studiepoeng</v>
      </c>
      <c r="CM358" s="84" t="str">
        <f t="shared" si="311"/>
        <v>Ja, 30 studiepoeng</v>
      </c>
      <c r="CN358" s="106" t="str">
        <f t="shared" si="312"/>
        <v>-</v>
      </c>
      <c r="CO358" s="44"/>
      <c r="CP358" s="45"/>
    </row>
    <row r="359" spans="1:94" s="51" customFormat="1" ht="28.5" x14ac:dyDescent="0.2">
      <c r="A359" s="49">
        <f>'Formell utdanning'!A359</f>
        <v>0</v>
      </c>
      <c r="B359" s="50">
        <f>'Formell utdanning'!B359</f>
        <v>0</v>
      </c>
      <c r="C359" s="94" t="str">
        <f t="shared" si="313"/>
        <v>-</v>
      </c>
      <c r="D359" s="95" t="str">
        <f t="shared" si="314"/>
        <v>-</v>
      </c>
      <c r="E359" s="133"/>
      <c r="F359" s="55" t="str">
        <f>CONCATENATE("Studiepoeng relevant for: ",'Undervisning i fag med krav'!E359)</f>
        <v xml:space="preserve">Studiepoeng relevant for: </v>
      </c>
      <c r="G359" s="82" t="str">
        <f>IF('Undervisning i fag med krav'!E359=0,"-",F359)</f>
        <v>-</v>
      </c>
      <c r="H359" s="136"/>
      <c r="I359" s="84" t="b">
        <f>OR(H359='Krav etter opplæringslova'!$B$27,H359='Krav etter opplæringslova'!$B$30,H359='Krav etter opplæringslova'!$B$31,H359='Krav etter opplæringslova'!$B$34)</f>
        <v>0</v>
      </c>
      <c r="J359" s="84" t="str">
        <f t="shared" si="315"/>
        <v>-</v>
      </c>
      <c r="K359" s="84">
        <f t="shared" si="316"/>
        <v>30</v>
      </c>
      <c r="L359" s="78">
        <f t="shared" si="317"/>
        <v>30</v>
      </c>
      <c r="M359" s="78" t="str">
        <f t="shared" si="270"/>
        <v>Ja, 30 studiepoeng</v>
      </c>
      <c r="N359" s="84" t="str">
        <f t="shared" si="318"/>
        <v>Ja, 30 studiepoeng</v>
      </c>
      <c r="O359" s="99" t="str">
        <f t="shared" si="319"/>
        <v>-</v>
      </c>
      <c r="P359" s="139"/>
      <c r="Q359" s="82" t="str">
        <f>CONCATENATE("Studiepoeng relevant for: ",'Undervisning i fag med krav'!P359)</f>
        <v xml:space="preserve">Studiepoeng relevant for: </v>
      </c>
      <c r="R359" s="82" t="str">
        <f>IF('Undervisning i fag med krav'!P359=0,"-",Q359)</f>
        <v>-</v>
      </c>
      <c r="S359" s="136"/>
      <c r="T359" s="84" t="b">
        <f>OR(S359='Krav etter opplæringslova'!$B$27,S359='Krav etter opplæringslova'!$B$30,S359='Krav etter opplæringslova'!$B$31,S359='Krav etter opplæringslova'!$B$34)</f>
        <v>0</v>
      </c>
      <c r="U359" s="84" t="str">
        <f t="shared" si="271"/>
        <v>-</v>
      </c>
      <c r="V359" s="84">
        <f t="shared" si="272"/>
        <v>30</v>
      </c>
      <c r="W359" s="78">
        <f t="shared" si="273"/>
        <v>30</v>
      </c>
      <c r="X359" s="78" t="str">
        <f t="shared" si="274"/>
        <v>Ja, 30 studiepoeng</v>
      </c>
      <c r="Y359" s="84" t="str">
        <f t="shared" si="275"/>
        <v>Ja, 30 studiepoeng</v>
      </c>
      <c r="Z359" s="99" t="str">
        <f t="shared" si="276"/>
        <v>-</v>
      </c>
      <c r="AA359" s="142"/>
      <c r="AB359" s="82" t="str">
        <f>CONCATENATE("Studiepoeng relevant for: ",'Undervisning i fag med krav'!AA359)</f>
        <v xml:space="preserve">Studiepoeng relevant for: </v>
      </c>
      <c r="AC359" s="82" t="str">
        <f>IF('Undervisning i fag med krav'!AA359=0,"-",AB359)</f>
        <v>-</v>
      </c>
      <c r="AD359" s="136"/>
      <c r="AE359" s="84" t="b">
        <f>OR(AD359='Krav etter opplæringslova'!$B$27,AD359='Krav etter opplæringslova'!$B$30,AD359='Krav etter opplæringslova'!$B$31,AD359='Krav etter opplæringslova'!$B$34)</f>
        <v>0</v>
      </c>
      <c r="AF359" s="84" t="str">
        <f t="shared" si="277"/>
        <v>-</v>
      </c>
      <c r="AG359" s="84">
        <f t="shared" si="278"/>
        <v>30</v>
      </c>
      <c r="AH359" s="78">
        <f t="shared" si="279"/>
        <v>30</v>
      </c>
      <c r="AI359" s="78" t="str">
        <f t="shared" si="280"/>
        <v>Ja, 30 studiepoeng</v>
      </c>
      <c r="AJ359" s="84" t="str">
        <f t="shared" si="281"/>
        <v>Ja, 30 studiepoeng</v>
      </c>
      <c r="AK359" s="99" t="str">
        <f t="shared" si="282"/>
        <v>-</v>
      </c>
      <c r="AL359" s="139"/>
      <c r="AM359" s="82" t="str">
        <f>CONCATENATE("Studiepoeng relevant for: ",'Undervisning i fag med krav'!AL359)</f>
        <v xml:space="preserve">Studiepoeng relevant for: </v>
      </c>
      <c r="AN359" s="82" t="str">
        <f>IF('Undervisning i fag med krav'!AL359=0,"-",AM359)</f>
        <v>-</v>
      </c>
      <c r="AO359" s="136"/>
      <c r="AP359" s="84" t="b">
        <f>OR(AO359='Krav etter opplæringslova'!$B$27,AO359='Krav etter opplæringslova'!$B$30,AO359='Krav etter opplæringslova'!$B$31,AO359='Krav etter opplæringslova'!$B$34)</f>
        <v>0</v>
      </c>
      <c r="AQ359" s="84" t="str">
        <f t="shared" si="283"/>
        <v>-</v>
      </c>
      <c r="AR359" s="84">
        <f t="shared" si="284"/>
        <v>30</v>
      </c>
      <c r="AS359" s="78">
        <f t="shared" si="285"/>
        <v>30</v>
      </c>
      <c r="AT359" s="78" t="str">
        <f t="shared" si="286"/>
        <v>Ja, 30 studiepoeng</v>
      </c>
      <c r="AU359" s="84" t="str">
        <f t="shared" si="287"/>
        <v>Ja, 30 studiepoeng</v>
      </c>
      <c r="AV359" s="99" t="str">
        <f t="shared" si="288"/>
        <v>-</v>
      </c>
      <c r="AW359" s="142"/>
      <c r="AX359" s="82" t="str">
        <f>CONCATENATE("Studiepoeng relevant for: ",'Undervisning i fag med krav'!AW359)</f>
        <v xml:space="preserve">Studiepoeng relevant for: </v>
      </c>
      <c r="AY359" s="82" t="str">
        <f>IF('Undervisning i fag med krav'!AW359=0,"-",AX359)</f>
        <v>-</v>
      </c>
      <c r="AZ359" s="136"/>
      <c r="BA359" s="84" t="b">
        <f>OR(AZ359='Krav etter opplæringslova'!$B$27,AZ359='Krav etter opplæringslova'!$B$30,AZ359='Krav etter opplæringslova'!$B$31,AZ359='Krav etter opplæringslova'!$B$34)</f>
        <v>0</v>
      </c>
      <c r="BB359" s="84" t="str">
        <f t="shared" si="289"/>
        <v>-</v>
      </c>
      <c r="BC359" s="84">
        <f t="shared" si="290"/>
        <v>30</v>
      </c>
      <c r="BD359" s="78">
        <f t="shared" si="291"/>
        <v>30</v>
      </c>
      <c r="BE359" s="78" t="str">
        <f t="shared" si="292"/>
        <v>Ja, 30 studiepoeng</v>
      </c>
      <c r="BF359" s="84" t="str">
        <f t="shared" si="293"/>
        <v>Ja, 30 studiepoeng</v>
      </c>
      <c r="BG359" s="99" t="str">
        <f t="shared" si="294"/>
        <v>-</v>
      </c>
      <c r="BH359" s="139"/>
      <c r="BI359" s="82" t="str">
        <f>CONCATENATE("Studiepoeng relevant for: ",'Undervisning i fag med krav'!BH359)</f>
        <v xml:space="preserve">Studiepoeng relevant for: </v>
      </c>
      <c r="BJ359" s="82" t="str">
        <f>IF('Undervisning i fag med krav'!BH359=0,"-",BI359)</f>
        <v>-</v>
      </c>
      <c r="BK359" s="136"/>
      <c r="BL359" s="84" t="b">
        <f>OR(BK359='Krav etter opplæringslova'!$B$27,BK359='Krav etter opplæringslova'!$B$30,BK359='Krav etter opplæringslova'!$B$31,BK359='Krav etter opplæringslova'!$B$34)</f>
        <v>0</v>
      </c>
      <c r="BM359" s="84" t="str">
        <f t="shared" si="295"/>
        <v>-</v>
      </c>
      <c r="BN359" s="84">
        <f t="shared" si="296"/>
        <v>30</v>
      </c>
      <c r="BO359" s="78">
        <f t="shared" si="297"/>
        <v>30</v>
      </c>
      <c r="BP359" s="78" t="str">
        <f t="shared" si="298"/>
        <v>Ja, 30 studiepoeng</v>
      </c>
      <c r="BQ359" s="84" t="str">
        <f t="shared" si="299"/>
        <v>Ja, 30 studiepoeng</v>
      </c>
      <c r="BR359" s="101" t="str">
        <f t="shared" si="300"/>
        <v>-</v>
      </c>
      <c r="BS359" s="142"/>
      <c r="BT359" s="82" t="str">
        <f>CONCATENATE("Studiepoeng relevant for: ",'Undervisning i fag med krav'!BS359)</f>
        <v xml:space="preserve">Studiepoeng relevant for: </v>
      </c>
      <c r="BU359" s="82" t="str">
        <f>IF('Undervisning i fag med krav'!BS359=0,"-",BT359)</f>
        <v>-</v>
      </c>
      <c r="BV359" s="136"/>
      <c r="BW359" s="84" t="b">
        <f>OR(BV359='Krav etter opplæringslova'!$B$27,BV359='Krav etter opplæringslova'!$B$30,BV359='Krav etter opplæringslova'!$B$31,BV359='Krav etter opplæringslova'!$B$34)</f>
        <v>0</v>
      </c>
      <c r="BX359" s="84" t="str">
        <f t="shared" si="301"/>
        <v>-</v>
      </c>
      <c r="BY359" s="84">
        <f t="shared" si="302"/>
        <v>30</v>
      </c>
      <c r="BZ359" s="78">
        <f t="shared" si="303"/>
        <v>30</v>
      </c>
      <c r="CA359" s="78" t="str">
        <f t="shared" si="304"/>
        <v>Ja, 30 studiepoeng</v>
      </c>
      <c r="CB359" s="84" t="str">
        <f t="shared" si="305"/>
        <v>Ja, 30 studiepoeng</v>
      </c>
      <c r="CC359" s="101" t="str">
        <f t="shared" si="306"/>
        <v>-</v>
      </c>
      <c r="CD359" s="142"/>
      <c r="CE359" s="82" t="str">
        <f>CONCATENATE("Studiepoeng relevant for: ",'Undervisning i fag med krav'!CD359)</f>
        <v xml:space="preserve">Studiepoeng relevant for: </v>
      </c>
      <c r="CF359" s="82" t="str">
        <f>IF('Undervisning i fag med krav'!CD359=0,"-",CE359)</f>
        <v>-</v>
      </c>
      <c r="CG359" s="136"/>
      <c r="CH359" s="84" t="b">
        <f>OR(CG359='Krav etter opplæringslova'!$B$27,CG359='Krav etter opplæringslova'!$B$30,CG359='Krav etter opplæringslova'!$B$31,CG359='Krav etter opplæringslova'!$B$34)</f>
        <v>0</v>
      </c>
      <c r="CI359" s="84" t="str">
        <f t="shared" si="307"/>
        <v>-</v>
      </c>
      <c r="CJ359" s="84">
        <f t="shared" si="308"/>
        <v>30</v>
      </c>
      <c r="CK359" s="78">
        <f t="shared" si="309"/>
        <v>30</v>
      </c>
      <c r="CL359" s="78" t="str">
        <f t="shared" si="310"/>
        <v>Ja, 30 studiepoeng</v>
      </c>
      <c r="CM359" s="84" t="str">
        <f t="shared" si="311"/>
        <v>Ja, 30 studiepoeng</v>
      </c>
      <c r="CN359" s="106" t="str">
        <f t="shared" si="312"/>
        <v>-</v>
      </c>
      <c r="CO359" s="44"/>
      <c r="CP359" s="45"/>
    </row>
    <row r="360" spans="1:94" s="51" customFormat="1" ht="28.5" x14ac:dyDescent="0.2">
      <c r="A360" s="49">
        <f>'Formell utdanning'!A360</f>
        <v>0</v>
      </c>
      <c r="B360" s="50">
        <f>'Formell utdanning'!B360</f>
        <v>0</v>
      </c>
      <c r="C360" s="94" t="str">
        <f t="shared" si="313"/>
        <v>-</v>
      </c>
      <c r="D360" s="95" t="str">
        <f t="shared" si="314"/>
        <v>-</v>
      </c>
      <c r="E360" s="133"/>
      <c r="F360" s="55" t="str">
        <f>CONCATENATE("Studiepoeng relevant for: ",'Undervisning i fag med krav'!E360)</f>
        <v xml:space="preserve">Studiepoeng relevant for: </v>
      </c>
      <c r="G360" s="82" t="str">
        <f>IF('Undervisning i fag med krav'!E360=0,"-",F360)</f>
        <v>-</v>
      </c>
      <c r="H360" s="136"/>
      <c r="I360" s="84" t="b">
        <f>OR(H360='Krav etter opplæringslova'!$B$27,H360='Krav etter opplæringslova'!$B$30,H360='Krav etter opplæringslova'!$B$31,H360='Krav etter opplæringslova'!$B$34)</f>
        <v>0</v>
      </c>
      <c r="J360" s="84" t="str">
        <f t="shared" si="315"/>
        <v>-</v>
      </c>
      <c r="K360" s="84">
        <f t="shared" si="316"/>
        <v>30</v>
      </c>
      <c r="L360" s="78">
        <f t="shared" si="317"/>
        <v>30</v>
      </c>
      <c r="M360" s="78" t="str">
        <f t="shared" si="270"/>
        <v>Ja, 30 studiepoeng</v>
      </c>
      <c r="N360" s="84" t="str">
        <f t="shared" si="318"/>
        <v>Ja, 30 studiepoeng</v>
      </c>
      <c r="O360" s="99" t="str">
        <f t="shared" si="319"/>
        <v>-</v>
      </c>
      <c r="P360" s="139"/>
      <c r="Q360" s="82" t="str">
        <f>CONCATENATE("Studiepoeng relevant for: ",'Undervisning i fag med krav'!P360)</f>
        <v xml:space="preserve">Studiepoeng relevant for: </v>
      </c>
      <c r="R360" s="82" t="str">
        <f>IF('Undervisning i fag med krav'!P360=0,"-",Q360)</f>
        <v>-</v>
      </c>
      <c r="S360" s="136"/>
      <c r="T360" s="84" t="b">
        <f>OR(S360='Krav etter opplæringslova'!$B$27,S360='Krav etter opplæringslova'!$B$30,S360='Krav etter opplæringslova'!$B$31,S360='Krav etter opplæringslova'!$B$34)</f>
        <v>0</v>
      </c>
      <c r="U360" s="84" t="str">
        <f t="shared" si="271"/>
        <v>-</v>
      </c>
      <c r="V360" s="84">
        <f t="shared" si="272"/>
        <v>30</v>
      </c>
      <c r="W360" s="78">
        <f t="shared" si="273"/>
        <v>30</v>
      </c>
      <c r="X360" s="78" t="str">
        <f t="shared" si="274"/>
        <v>Ja, 30 studiepoeng</v>
      </c>
      <c r="Y360" s="84" t="str">
        <f t="shared" si="275"/>
        <v>Ja, 30 studiepoeng</v>
      </c>
      <c r="Z360" s="99" t="str">
        <f t="shared" si="276"/>
        <v>-</v>
      </c>
      <c r="AA360" s="142"/>
      <c r="AB360" s="82" t="str">
        <f>CONCATENATE("Studiepoeng relevant for: ",'Undervisning i fag med krav'!AA360)</f>
        <v xml:space="preserve">Studiepoeng relevant for: </v>
      </c>
      <c r="AC360" s="82" t="str">
        <f>IF('Undervisning i fag med krav'!AA360=0,"-",AB360)</f>
        <v>-</v>
      </c>
      <c r="AD360" s="136"/>
      <c r="AE360" s="84" t="b">
        <f>OR(AD360='Krav etter opplæringslova'!$B$27,AD360='Krav etter opplæringslova'!$B$30,AD360='Krav etter opplæringslova'!$B$31,AD360='Krav etter opplæringslova'!$B$34)</f>
        <v>0</v>
      </c>
      <c r="AF360" s="84" t="str">
        <f t="shared" si="277"/>
        <v>-</v>
      </c>
      <c r="AG360" s="84">
        <f t="shared" si="278"/>
        <v>30</v>
      </c>
      <c r="AH360" s="78">
        <f t="shared" si="279"/>
        <v>30</v>
      </c>
      <c r="AI360" s="78" t="str">
        <f t="shared" si="280"/>
        <v>Ja, 30 studiepoeng</v>
      </c>
      <c r="AJ360" s="84" t="str">
        <f t="shared" si="281"/>
        <v>Ja, 30 studiepoeng</v>
      </c>
      <c r="AK360" s="99" t="str">
        <f t="shared" si="282"/>
        <v>-</v>
      </c>
      <c r="AL360" s="139"/>
      <c r="AM360" s="82" t="str">
        <f>CONCATENATE("Studiepoeng relevant for: ",'Undervisning i fag med krav'!AL360)</f>
        <v xml:space="preserve">Studiepoeng relevant for: </v>
      </c>
      <c r="AN360" s="82" t="str">
        <f>IF('Undervisning i fag med krav'!AL360=0,"-",AM360)</f>
        <v>-</v>
      </c>
      <c r="AO360" s="136"/>
      <c r="AP360" s="84" t="b">
        <f>OR(AO360='Krav etter opplæringslova'!$B$27,AO360='Krav etter opplæringslova'!$B$30,AO360='Krav etter opplæringslova'!$B$31,AO360='Krav etter opplæringslova'!$B$34)</f>
        <v>0</v>
      </c>
      <c r="AQ360" s="84" t="str">
        <f t="shared" si="283"/>
        <v>-</v>
      </c>
      <c r="AR360" s="84">
        <f t="shared" si="284"/>
        <v>30</v>
      </c>
      <c r="AS360" s="78">
        <f t="shared" si="285"/>
        <v>30</v>
      </c>
      <c r="AT360" s="78" t="str">
        <f t="shared" si="286"/>
        <v>Ja, 30 studiepoeng</v>
      </c>
      <c r="AU360" s="84" t="str">
        <f t="shared" si="287"/>
        <v>Ja, 30 studiepoeng</v>
      </c>
      <c r="AV360" s="99" t="str">
        <f t="shared" si="288"/>
        <v>-</v>
      </c>
      <c r="AW360" s="142"/>
      <c r="AX360" s="82" t="str">
        <f>CONCATENATE("Studiepoeng relevant for: ",'Undervisning i fag med krav'!AW360)</f>
        <v xml:space="preserve">Studiepoeng relevant for: </v>
      </c>
      <c r="AY360" s="82" t="str">
        <f>IF('Undervisning i fag med krav'!AW360=0,"-",AX360)</f>
        <v>-</v>
      </c>
      <c r="AZ360" s="136"/>
      <c r="BA360" s="84" t="b">
        <f>OR(AZ360='Krav etter opplæringslova'!$B$27,AZ360='Krav etter opplæringslova'!$B$30,AZ360='Krav etter opplæringslova'!$B$31,AZ360='Krav etter opplæringslova'!$B$34)</f>
        <v>0</v>
      </c>
      <c r="BB360" s="84" t="str">
        <f t="shared" si="289"/>
        <v>-</v>
      </c>
      <c r="BC360" s="84">
        <f t="shared" si="290"/>
        <v>30</v>
      </c>
      <c r="BD360" s="78">
        <f t="shared" si="291"/>
        <v>30</v>
      </c>
      <c r="BE360" s="78" t="str">
        <f t="shared" si="292"/>
        <v>Ja, 30 studiepoeng</v>
      </c>
      <c r="BF360" s="84" t="str">
        <f t="shared" si="293"/>
        <v>Ja, 30 studiepoeng</v>
      </c>
      <c r="BG360" s="99" t="str">
        <f t="shared" si="294"/>
        <v>-</v>
      </c>
      <c r="BH360" s="139"/>
      <c r="BI360" s="82" t="str">
        <f>CONCATENATE("Studiepoeng relevant for: ",'Undervisning i fag med krav'!BH360)</f>
        <v xml:space="preserve">Studiepoeng relevant for: </v>
      </c>
      <c r="BJ360" s="82" t="str">
        <f>IF('Undervisning i fag med krav'!BH360=0,"-",BI360)</f>
        <v>-</v>
      </c>
      <c r="BK360" s="136"/>
      <c r="BL360" s="84" t="b">
        <f>OR(BK360='Krav etter opplæringslova'!$B$27,BK360='Krav etter opplæringslova'!$B$30,BK360='Krav etter opplæringslova'!$B$31,BK360='Krav etter opplæringslova'!$B$34)</f>
        <v>0</v>
      </c>
      <c r="BM360" s="84" t="str">
        <f t="shared" si="295"/>
        <v>-</v>
      </c>
      <c r="BN360" s="84">
        <f t="shared" si="296"/>
        <v>30</v>
      </c>
      <c r="BO360" s="78">
        <f t="shared" si="297"/>
        <v>30</v>
      </c>
      <c r="BP360" s="78" t="str">
        <f t="shared" si="298"/>
        <v>Ja, 30 studiepoeng</v>
      </c>
      <c r="BQ360" s="84" t="str">
        <f t="shared" si="299"/>
        <v>Ja, 30 studiepoeng</v>
      </c>
      <c r="BR360" s="101" t="str">
        <f t="shared" si="300"/>
        <v>-</v>
      </c>
      <c r="BS360" s="142"/>
      <c r="BT360" s="82" t="str">
        <f>CONCATENATE("Studiepoeng relevant for: ",'Undervisning i fag med krav'!BS360)</f>
        <v xml:space="preserve">Studiepoeng relevant for: </v>
      </c>
      <c r="BU360" s="82" t="str">
        <f>IF('Undervisning i fag med krav'!BS360=0,"-",BT360)</f>
        <v>-</v>
      </c>
      <c r="BV360" s="136"/>
      <c r="BW360" s="84" t="b">
        <f>OR(BV360='Krav etter opplæringslova'!$B$27,BV360='Krav etter opplæringslova'!$B$30,BV360='Krav etter opplæringslova'!$B$31,BV360='Krav etter opplæringslova'!$B$34)</f>
        <v>0</v>
      </c>
      <c r="BX360" s="84" t="str">
        <f t="shared" si="301"/>
        <v>-</v>
      </c>
      <c r="BY360" s="84">
        <f t="shared" si="302"/>
        <v>30</v>
      </c>
      <c r="BZ360" s="78">
        <f t="shared" si="303"/>
        <v>30</v>
      </c>
      <c r="CA360" s="78" t="str">
        <f t="shared" si="304"/>
        <v>Ja, 30 studiepoeng</v>
      </c>
      <c r="CB360" s="84" t="str">
        <f t="shared" si="305"/>
        <v>Ja, 30 studiepoeng</v>
      </c>
      <c r="CC360" s="101" t="str">
        <f t="shared" si="306"/>
        <v>-</v>
      </c>
      <c r="CD360" s="142"/>
      <c r="CE360" s="82" t="str">
        <f>CONCATENATE("Studiepoeng relevant for: ",'Undervisning i fag med krav'!CD360)</f>
        <v xml:space="preserve">Studiepoeng relevant for: </v>
      </c>
      <c r="CF360" s="82" t="str">
        <f>IF('Undervisning i fag med krav'!CD360=0,"-",CE360)</f>
        <v>-</v>
      </c>
      <c r="CG360" s="136"/>
      <c r="CH360" s="84" t="b">
        <f>OR(CG360='Krav etter opplæringslova'!$B$27,CG360='Krav etter opplæringslova'!$B$30,CG360='Krav etter opplæringslova'!$B$31,CG360='Krav etter opplæringslova'!$B$34)</f>
        <v>0</v>
      </c>
      <c r="CI360" s="84" t="str">
        <f t="shared" si="307"/>
        <v>-</v>
      </c>
      <c r="CJ360" s="84">
        <f t="shared" si="308"/>
        <v>30</v>
      </c>
      <c r="CK360" s="78">
        <f t="shared" si="309"/>
        <v>30</v>
      </c>
      <c r="CL360" s="78" t="str">
        <f t="shared" si="310"/>
        <v>Ja, 30 studiepoeng</v>
      </c>
      <c r="CM360" s="84" t="str">
        <f t="shared" si="311"/>
        <v>Ja, 30 studiepoeng</v>
      </c>
      <c r="CN360" s="106" t="str">
        <f t="shared" si="312"/>
        <v>-</v>
      </c>
      <c r="CO360" s="44"/>
      <c r="CP360" s="45"/>
    </row>
    <row r="361" spans="1:94" s="51" customFormat="1" ht="28.5" x14ac:dyDescent="0.2">
      <c r="A361" s="49">
        <f>'Formell utdanning'!A361</f>
        <v>0</v>
      </c>
      <c r="B361" s="50">
        <f>'Formell utdanning'!B361</f>
        <v>0</v>
      </c>
      <c r="C361" s="94" t="str">
        <f t="shared" si="313"/>
        <v>-</v>
      </c>
      <c r="D361" s="95" t="str">
        <f t="shared" si="314"/>
        <v>-</v>
      </c>
      <c r="E361" s="133"/>
      <c r="F361" s="55" t="str">
        <f>CONCATENATE("Studiepoeng relevant for: ",'Undervisning i fag med krav'!E361)</f>
        <v xml:space="preserve">Studiepoeng relevant for: </v>
      </c>
      <c r="G361" s="82" t="str">
        <f>IF('Undervisning i fag med krav'!E361=0,"-",F361)</f>
        <v>-</v>
      </c>
      <c r="H361" s="136"/>
      <c r="I361" s="84" t="b">
        <f>OR(H361='Krav etter opplæringslova'!$B$27,H361='Krav etter opplæringslova'!$B$30,H361='Krav etter opplæringslova'!$B$31,H361='Krav etter opplæringslova'!$B$34)</f>
        <v>0</v>
      </c>
      <c r="J361" s="84" t="str">
        <f t="shared" si="315"/>
        <v>-</v>
      </c>
      <c r="K361" s="84">
        <f t="shared" si="316"/>
        <v>30</v>
      </c>
      <c r="L361" s="78">
        <f t="shared" si="317"/>
        <v>30</v>
      </c>
      <c r="M361" s="78" t="str">
        <f t="shared" si="270"/>
        <v>Ja, 30 studiepoeng</v>
      </c>
      <c r="N361" s="84" t="str">
        <f t="shared" si="318"/>
        <v>Ja, 30 studiepoeng</v>
      </c>
      <c r="O361" s="99" t="str">
        <f t="shared" si="319"/>
        <v>-</v>
      </c>
      <c r="P361" s="139"/>
      <c r="Q361" s="82" t="str">
        <f>CONCATENATE("Studiepoeng relevant for: ",'Undervisning i fag med krav'!P361)</f>
        <v xml:space="preserve">Studiepoeng relevant for: </v>
      </c>
      <c r="R361" s="82" t="str">
        <f>IF('Undervisning i fag med krav'!P361=0,"-",Q361)</f>
        <v>-</v>
      </c>
      <c r="S361" s="136"/>
      <c r="T361" s="84" t="b">
        <f>OR(S361='Krav etter opplæringslova'!$B$27,S361='Krav etter opplæringslova'!$B$30,S361='Krav etter opplæringslova'!$B$31,S361='Krav etter opplæringslova'!$B$34)</f>
        <v>0</v>
      </c>
      <c r="U361" s="84" t="str">
        <f t="shared" si="271"/>
        <v>-</v>
      </c>
      <c r="V361" s="84">
        <f t="shared" si="272"/>
        <v>30</v>
      </c>
      <c r="W361" s="78">
        <f t="shared" si="273"/>
        <v>30</v>
      </c>
      <c r="X361" s="78" t="str">
        <f t="shared" si="274"/>
        <v>Ja, 30 studiepoeng</v>
      </c>
      <c r="Y361" s="84" t="str">
        <f t="shared" si="275"/>
        <v>Ja, 30 studiepoeng</v>
      </c>
      <c r="Z361" s="99" t="str">
        <f t="shared" si="276"/>
        <v>-</v>
      </c>
      <c r="AA361" s="142"/>
      <c r="AB361" s="82" t="str">
        <f>CONCATENATE("Studiepoeng relevant for: ",'Undervisning i fag med krav'!AA361)</f>
        <v xml:space="preserve">Studiepoeng relevant for: </v>
      </c>
      <c r="AC361" s="82" t="str">
        <f>IF('Undervisning i fag med krav'!AA361=0,"-",AB361)</f>
        <v>-</v>
      </c>
      <c r="AD361" s="136"/>
      <c r="AE361" s="84" t="b">
        <f>OR(AD361='Krav etter opplæringslova'!$B$27,AD361='Krav etter opplæringslova'!$B$30,AD361='Krav etter opplæringslova'!$B$31,AD361='Krav etter opplæringslova'!$B$34)</f>
        <v>0</v>
      </c>
      <c r="AF361" s="84" t="str">
        <f t="shared" si="277"/>
        <v>-</v>
      </c>
      <c r="AG361" s="84">
        <f t="shared" si="278"/>
        <v>30</v>
      </c>
      <c r="AH361" s="78">
        <f t="shared" si="279"/>
        <v>30</v>
      </c>
      <c r="AI361" s="78" t="str">
        <f t="shared" si="280"/>
        <v>Ja, 30 studiepoeng</v>
      </c>
      <c r="AJ361" s="84" t="str">
        <f t="shared" si="281"/>
        <v>Ja, 30 studiepoeng</v>
      </c>
      <c r="AK361" s="99" t="str">
        <f t="shared" si="282"/>
        <v>-</v>
      </c>
      <c r="AL361" s="139"/>
      <c r="AM361" s="82" t="str">
        <f>CONCATENATE("Studiepoeng relevant for: ",'Undervisning i fag med krav'!AL361)</f>
        <v xml:space="preserve">Studiepoeng relevant for: </v>
      </c>
      <c r="AN361" s="82" t="str">
        <f>IF('Undervisning i fag med krav'!AL361=0,"-",AM361)</f>
        <v>-</v>
      </c>
      <c r="AO361" s="136"/>
      <c r="AP361" s="84" t="b">
        <f>OR(AO361='Krav etter opplæringslova'!$B$27,AO361='Krav etter opplæringslova'!$B$30,AO361='Krav etter opplæringslova'!$B$31,AO361='Krav etter opplæringslova'!$B$34)</f>
        <v>0</v>
      </c>
      <c r="AQ361" s="84" t="str">
        <f t="shared" si="283"/>
        <v>-</v>
      </c>
      <c r="AR361" s="84">
        <f t="shared" si="284"/>
        <v>30</v>
      </c>
      <c r="AS361" s="78">
        <f t="shared" si="285"/>
        <v>30</v>
      </c>
      <c r="AT361" s="78" t="str">
        <f t="shared" si="286"/>
        <v>Ja, 30 studiepoeng</v>
      </c>
      <c r="AU361" s="84" t="str">
        <f t="shared" si="287"/>
        <v>Ja, 30 studiepoeng</v>
      </c>
      <c r="AV361" s="99" t="str">
        <f t="shared" si="288"/>
        <v>-</v>
      </c>
      <c r="AW361" s="142"/>
      <c r="AX361" s="82" t="str">
        <f>CONCATENATE("Studiepoeng relevant for: ",'Undervisning i fag med krav'!AW361)</f>
        <v xml:space="preserve">Studiepoeng relevant for: </v>
      </c>
      <c r="AY361" s="82" t="str">
        <f>IF('Undervisning i fag med krav'!AW361=0,"-",AX361)</f>
        <v>-</v>
      </c>
      <c r="AZ361" s="136"/>
      <c r="BA361" s="84" t="b">
        <f>OR(AZ361='Krav etter opplæringslova'!$B$27,AZ361='Krav etter opplæringslova'!$B$30,AZ361='Krav etter opplæringslova'!$B$31,AZ361='Krav etter opplæringslova'!$B$34)</f>
        <v>0</v>
      </c>
      <c r="BB361" s="84" t="str">
        <f t="shared" si="289"/>
        <v>-</v>
      </c>
      <c r="BC361" s="84">
        <f t="shared" si="290"/>
        <v>30</v>
      </c>
      <c r="BD361" s="78">
        <f t="shared" si="291"/>
        <v>30</v>
      </c>
      <c r="BE361" s="78" t="str">
        <f t="shared" si="292"/>
        <v>Ja, 30 studiepoeng</v>
      </c>
      <c r="BF361" s="84" t="str">
        <f t="shared" si="293"/>
        <v>Ja, 30 studiepoeng</v>
      </c>
      <c r="BG361" s="99" t="str">
        <f t="shared" si="294"/>
        <v>-</v>
      </c>
      <c r="BH361" s="139"/>
      <c r="BI361" s="82" t="str">
        <f>CONCATENATE("Studiepoeng relevant for: ",'Undervisning i fag med krav'!BH361)</f>
        <v xml:space="preserve">Studiepoeng relevant for: </v>
      </c>
      <c r="BJ361" s="82" t="str">
        <f>IF('Undervisning i fag med krav'!BH361=0,"-",BI361)</f>
        <v>-</v>
      </c>
      <c r="BK361" s="136"/>
      <c r="BL361" s="84" t="b">
        <f>OR(BK361='Krav etter opplæringslova'!$B$27,BK361='Krav etter opplæringslova'!$B$30,BK361='Krav etter opplæringslova'!$B$31,BK361='Krav etter opplæringslova'!$B$34)</f>
        <v>0</v>
      </c>
      <c r="BM361" s="84" t="str">
        <f t="shared" si="295"/>
        <v>-</v>
      </c>
      <c r="BN361" s="84">
        <f t="shared" si="296"/>
        <v>30</v>
      </c>
      <c r="BO361" s="78">
        <f t="shared" si="297"/>
        <v>30</v>
      </c>
      <c r="BP361" s="78" t="str">
        <f t="shared" si="298"/>
        <v>Ja, 30 studiepoeng</v>
      </c>
      <c r="BQ361" s="84" t="str">
        <f t="shared" si="299"/>
        <v>Ja, 30 studiepoeng</v>
      </c>
      <c r="BR361" s="101" t="str">
        <f t="shared" si="300"/>
        <v>-</v>
      </c>
      <c r="BS361" s="142"/>
      <c r="BT361" s="82" t="str">
        <f>CONCATENATE("Studiepoeng relevant for: ",'Undervisning i fag med krav'!BS361)</f>
        <v xml:space="preserve">Studiepoeng relevant for: </v>
      </c>
      <c r="BU361" s="82" t="str">
        <f>IF('Undervisning i fag med krav'!BS361=0,"-",BT361)</f>
        <v>-</v>
      </c>
      <c r="BV361" s="136"/>
      <c r="BW361" s="84" t="b">
        <f>OR(BV361='Krav etter opplæringslova'!$B$27,BV361='Krav etter opplæringslova'!$B$30,BV361='Krav etter opplæringslova'!$B$31,BV361='Krav etter opplæringslova'!$B$34)</f>
        <v>0</v>
      </c>
      <c r="BX361" s="84" t="str">
        <f t="shared" si="301"/>
        <v>-</v>
      </c>
      <c r="BY361" s="84">
        <f t="shared" si="302"/>
        <v>30</v>
      </c>
      <c r="BZ361" s="78">
        <f t="shared" si="303"/>
        <v>30</v>
      </c>
      <c r="CA361" s="78" t="str">
        <f t="shared" si="304"/>
        <v>Ja, 30 studiepoeng</v>
      </c>
      <c r="CB361" s="84" t="str">
        <f t="shared" si="305"/>
        <v>Ja, 30 studiepoeng</v>
      </c>
      <c r="CC361" s="101" t="str">
        <f t="shared" si="306"/>
        <v>-</v>
      </c>
      <c r="CD361" s="142"/>
      <c r="CE361" s="82" t="str">
        <f>CONCATENATE("Studiepoeng relevant for: ",'Undervisning i fag med krav'!CD361)</f>
        <v xml:space="preserve">Studiepoeng relevant for: </v>
      </c>
      <c r="CF361" s="82" t="str">
        <f>IF('Undervisning i fag med krav'!CD361=0,"-",CE361)</f>
        <v>-</v>
      </c>
      <c r="CG361" s="136"/>
      <c r="CH361" s="84" t="b">
        <f>OR(CG361='Krav etter opplæringslova'!$B$27,CG361='Krav etter opplæringslova'!$B$30,CG361='Krav etter opplæringslova'!$B$31,CG361='Krav etter opplæringslova'!$B$34)</f>
        <v>0</v>
      </c>
      <c r="CI361" s="84" t="str">
        <f t="shared" si="307"/>
        <v>-</v>
      </c>
      <c r="CJ361" s="84">
        <f t="shared" si="308"/>
        <v>30</v>
      </c>
      <c r="CK361" s="78">
        <f t="shared" si="309"/>
        <v>30</v>
      </c>
      <c r="CL361" s="78" t="str">
        <f t="shared" si="310"/>
        <v>Ja, 30 studiepoeng</v>
      </c>
      <c r="CM361" s="84" t="str">
        <f t="shared" si="311"/>
        <v>Ja, 30 studiepoeng</v>
      </c>
      <c r="CN361" s="106" t="str">
        <f t="shared" si="312"/>
        <v>-</v>
      </c>
      <c r="CO361" s="44"/>
      <c r="CP361" s="45"/>
    </row>
    <row r="362" spans="1:94" s="51" customFormat="1" ht="28.5" x14ac:dyDescent="0.2">
      <c r="A362" s="49">
        <f>'Formell utdanning'!A362</f>
        <v>0</v>
      </c>
      <c r="B362" s="50">
        <f>'Formell utdanning'!B362</f>
        <v>0</v>
      </c>
      <c r="C362" s="94" t="str">
        <f t="shared" si="313"/>
        <v>-</v>
      </c>
      <c r="D362" s="95" t="str">
        <f t="shared" si="314"/>
        <v>-</v>
      </c>
      <c r="E362" s="133"/>
      <c r="F362" s="55" t="str">
        <f>CONCATENATE("Studiepoeng relevant for: ",'Undervisning i fag med krav'!E362)</f>
        <v xml:space="preserve">Studiepoeng relevant for: </v>
      </c>
      <c r="G362" s="82" t="str">
        <f>IF('Undervisning i fag med krav'!E362=0,"-",F362)</f>
        <v>-</v>
      </c>
      <c r="H362" s="136"/>
      <c r="I362" s="84" t="b">
        <f>OR(H362='Krav etter opplæringslova'!$B$27,H362='Krav etter opplæringslova'!$B$30,H362='Krav etter opplæringslova'!$B$31,H362='Krav etter opplæringslova'!$B$34)</f>
        <v>0</v>
      </c>
      <c r="J362" s="84" t="str">
        <f t="shared" si="315"/>
        <v>-</v>
      </c>
      <c r="K362" s="84">
        <f t="shared" si="316"/>
        <v>30</v>
      </c>
      <c r="L362" s="78">
        <f t="shared" si="317"/>
        <v>30</v>
      </c>
      <c r="M362" s="78" t="str">
        <f t="shared" si="270"/>
        <v>Ja, 30 studiepoeng</v>
      </c>
      <c r="N362" s="84" t="str">
        <f t="shared" si="318"/>
        <v>Ja, 30 studiepoeng</v>
      </c>
      <c r="O362" s="99" t="str">
        <f t="shared" si="319"/>
        <v>-</v>
      </c>
      <c r="P362" s="139"/>
      <c r="Q362" s="82" t="str">
        <f>CONCATENATE("Studiepoeng relevant for: ",'Undervisning i fag med krav'!P362)</f>
        <v xml:space="preserve">Studiepoeng relevant for: </v>
      </c>
      <c r="R362" s="82" t="str">
        <f>IF('Undervisning i fag med krav'!P362=0,"-",Q362)</f>
        <v>-</v>
      </c>
      <c r="S362" s="136"/>
      <c r="T362" s="84" t="b">
        <f>OR(S362='Krav etter opplæringslova'!$B$27,S362='Krav etter opplæringslova'!$B$30,S362='Krav etter opplæringslova'!$B$31,S362='Krav etter opplæringslova'!$B$34)</f>
        <v>0</v>
      </c>
      <c r="U362" s="84" t="str">
        <f t="shared" si="271"/>
        <v>-</v>
      </c>
      <c r="V362" s="84">
        <f t="shared" si="272"/>
        <v>30</v>
      </c>
      <c r="W362" s="78">
        <f t="shared" si="273"/>
        <v>30</v>
      </c>
      <c r="X362" s="78" t="str">
        <f t="shared" si="274"/>
        <v>Ja, 30 studiepoeng</v>
      </c>
      <c r="Y362" s="84" t="str">
        <f t="shared" si="275"/>
        <v>Ja, 30 studiepoeng</v>
      </c>
      <c r="Z362" s="99" t="str">
        <f t="shared" si="276"/>
        <v>-</v>
      </c>
      <c r="AA362" s="142"/>
      <c r="AB362" s="82" t="str">
        <f>CONCATENATE("Studiepoeng relevant for: ",'Undervisning i fag med krav'!AA362)</f>
        <v xml:space="preserve">Studiepoeng relevant for: </v>
      </c>
      <c r="AC362" s="82" t="str">
        <f>IF('Undervisning i fag med krav'!AA362=0,"-",AB362)</f>
        <v>-</v>
      </c>
      <c r="AD362" s="136"/>
      <c r="AE362" s="84" t="b">
        <f>OR(AD362='Krav etter opplæringslova'!$B$27,AD362='Krav etter opplæringslova'!$B$30,AD362='Krav etter opplæringslova'!$B$31,AD362='Krav etter opplæringslova'!$B$34)</f>
        <v>0</v>
      </c>
      <c r="AF362" s="84" t="str">
        <f t="shared" si="277"/>
        <v>-</v>
      </c>
      <c r="AG362" s="84">
        <f t="shared" si="278"/>
        <v>30</v>
      </c>
      <c r="AH362" s="78">
        <f t="shared" si="279"/>
        <v>30</v>
      </c>
      <c r="AI362" s="78" t="str">
        <f t="shared" si="280"/>
        <v>Ja, 30 studiepoeng</v>
      </c>
      <c r="AJ362" s="84" t="str">
        <f t="shared" si="281"/>
        <v>Ja, 30 studiepoeng</v>
      </c>
      <c r="AK362" s="99" t="str">
        <f t="shared" si="282"/>
        <v>-</v>
      </c>
      <c r="AL362" s="139"/>
      <c r="AM362" s="82" t="str">
        <f>CONCATENATE("Studiepoeng relevant for: ",'Undervisning i fag med krav'!AL362)</f>
        <v xml:space="preserve">Studiepoeng relevant for: </v>
      </c>
      <c r="AN362" s="82" t="str">
        <f>IF('Undervisning i fag med krav'!AL362=0,"-",AM362)</f>
        <v>-</v>
      </c>
      <c r="AO362" s="136"/>
      <c r="AP362" s="84" t="b">
        <f>OR(AO362='Krav etter opplæringslova'!$B$27,AO362='Krav etter opplæringslova'!$B$30,AO362='Krav etter opplæringslova'!$B$31,AO362='Krav etter opplæringslova'!$B$34)</f>
        <v>0</v>
      </c>
      <c r="AQ362" s="84" t="str">
        <f t="shared" si="283"/>
        <v>-</v>
      </c>
      <c r="AR362" s="84">
        <f t="shared" si="284"/>
        <v>30</v>
      </c>
      <c r="AS362" s="78">
        <f t="shared" si="285"/>
        <v>30</v>
      </c>
      <c r="AT362" s="78" t="str">
        <f t="shared" si="286"/>
        <v>Ja, 30 studiepoeng</v>
      </c>
      <c r="AU362" s="84" t="str">
        <f t="shared" si="287"/>
        <v>Ja, 30 studiepoeng</v>
      </c>
      <c r="AV362" s="99" t="str">
        <f t="shared" si="288"/>
        <v>-</v>
      </c>
      <c r="AW362" s="142"/>
      <c r="AX362" s="82" t="str">
        <f>CONCATENATE("Studiepoeng relevant for: ",'Undervisning i fag med krav'!AW362)</f>
        <v xml:space="preserve">Studiepoeng relevant for: </v>
      </c>
      <c r="AY362" s="82" t="str">
        <f>IF('Undervisning i fag med krav'!AW362=0,"-",AX362)</f>
        <v>-</v>
      </c>
      <c r="AZ362" s="136"/>
      <c r="BA362" s="84" t="b">
        <f>OR(AZ362='Krav etter opplæringslova'!$B$27,AZ362='Krav etter opplæringslova'!$B$30,AZ362='Krav etter opplæringslova'!$B$31,AZ362='Krav etter opplæringslova'!$B$34)</f>
        <v>0</v>
      </c>
      <c r="BB362" s="84" t="str">
        <f t="shared" si="289"/>
        <v>-</v>
      </c>
      <c r="BC362" s="84">
        <f t="shared" si="290"/>
        <v>30</v>
      </c>
      <c r="BD362" s="78">
        <f t="shared" si="291"/>
        <v>30</v>
      </c>
      <c r="BE362" s="78" t="str">
        <f t="shared" si="292"/>
        <v>Ja, 30 studiepoeng</v>
      </c>
      <c r="BF362" s="84" t="str">
        <f t="shared" si="293"/>
        <v>Ja, 30 studiepoeng</v>
      </c>
      <c r="BG362" s="99" t="str">
        <f t="shared" si="294"/>
        <v>-</v>
      </c>
      <c r="BH362" s="139"/>
      <c r="BI362" s="82" t="str">
        <f>CONCATENATE("Studiepoeng relevant for: ",'Undervisning i fag med krav'!BH362)</f>
        <v xml:space="preserve">Studiepoeng relevant for: </v>
      </c>
      <c r="BJ362" s="82" t="str">
        <f>IF('Undervisning i fag med krav'!BH362=0,"-",BI362)</f>
        <v>-</v>
      </c>
      <c r="BK362" s="136"/>
      <c r="BL362" s="84" t="b">
        <f>OR(BK362='Krav etter opplæringslova'!$B$27,BK362='Krav etter opplæringslova'!$B$30,BK362='Krav etter opplæringslova'!$B$31,BK362='Krav etter opplæringslova'!$B$34)</f>
        <v>0</v>
      </c>
      <c r="BM362" s="84" t="str">
        <f t="shared" si="295"/>
        <v>-</v>
      </c>
      <c r="BN362" s="84">
        <f t="shared" si="296"/>
        <v>30</v>
      </c>
      <c r="BO362" s="78">
        <f t="shared" si="297"/>
        <v>30</v>
      </c>
      <c r="BP362" s="78" t="str">
        <f t="shared" si="298"/>
        <v>Ja, 30 studiepoeng</v>
      </c>
      <c r="BQ362" s="84" t="str">
        <f t="shared" si="299"/>
        <v>Ja, 30 studiepoeng</v>
      </c>
      <c r="BR362" s="101" t="str">
        <f t="shared" si="300"/>
        <v>-</v>
      </c>
      <c r="BS362" s="142"/>
      <c r="BT362" s="82" t="str">
        <f>CONCATENATE("Studiepoeng relevant for: ",'Undervisning i fag med krav'!BS362)</f>
        <v xml:space="preserve">Studiepoeng relevant for: </v>
      </c>
      <c r="BU362" s="82" t="str">
        <f>IF('Undervisning i fag med krav'!BS362=0,"-",BT362)</f>
        <v>-</v>
      </c>
      <c r="BV362" s="136"/>
      <c r="BW362" s="84" t="b">
        <f>OR(BV362='Krav etter opplæringslova'!$B$27,BV362='Krav etter opplæringslova'!$B$30,BV362='Krav etter opplæringslova'!$B$31,BV362='Krav etter opplæringslova'!$B$34)</f>
        <v>0</v>
      </c>
      <c r="BX362" s="84" t="str">
        <f t="shared" si="301"/>
        <v>-</v>
      </c>
      <c r="BY362" s="84">
        <f t="shared" si="302"/>
        <v>30</v>
      </c>
      <c r="BZ362" s="78">
        <f t="shared" si="303"/>
        <v>30</v>
      </c>
      <c r="CA362" s="78" t="str">
        <f t="shared" si="304"/>
        <v>Ja, 30 studiepoeng</v>
      </c>
      <c r="CB362" s="84" t="str">
        <f t="shared" si="305"/>
        <v>Ja, 30 studiepoeng</v>
      </c>
      <c r="CC362" s="101" t="str">
        <f t="shared" si="306"/>
        <v>-</v>
      </c>
      <c r="CD362" s="142"/>
      <c r="CE362" s="82" t="str">
        <f>CONCATENATE("Studiepoeng relevant for: ",'Undervisning i fag med krav'!CD362)</f>
        <v xml:space="preserve">Studiepoeng relevant for: </v>
      </c>
      <c r="CF362" s="82" t="str">
        <f>IF('Undervisning i fag med krav'!CD362=0,"-",CE362)</f>
        <v>-</v>
      </c>
      <c r="CG362" s="136"/>
      <c r="CH362" s="84" t="b">
        <f>OR(CG362='Krav etter opplæringslova'!$B$27,CG362='Krav etter opplæringslova'!$B$30,CG362='Krav etter opplæringslova'!$B$31,CG362='Krav etter opplæringslova'!$B$34)</f>
        <v>0</v>
      </c>
      <c r="CI362" s="84" t="str">
        <f t="shared" si="307"/>
        <v>-</v>
      </c>
      <c r="CJ362" s="84">
        <f t="shared" si="308"/>
        <v>30</v>
      </c>
      <c r="CK362" s="78">
        <f t="shared" si="309"/>
        <v>30</v>
      </c>
      <c r="CL362" s="78" t="str">
        <f t="shared" si="310"/>
        <v>Ja, 30 studiepoeng</v>
      </c>
      <c r="CM362" s="84" t="str">
        <f t="shared" si="311"/>
        <v>Ja, 30 studiepoeng</v>
      </c>
      <c r="CN362" s="106" t="str">
        <f t="shared" si="312"/>
        <v>-</v>
      </c>
      <c r="CO362" s="44"/>
      <c r="CP362" s="45"/>
    </row>
    <row r="363" spans="1:94" s="51" customFormat="1" ht="28.5" x14ac:dyDescent="0.2">
      <c r="A363" s="49">
        <f>'Formell utdanning'!A363</f>
        <v>0</v>
      </c>
      <c r="B363" s="50">
        <f>'Formell utdanning'!B363</f>
        <v>0</v>
      </c>
      <c r="C363" s="94" t="str">
        <f t="shared" si="313"/>
        <v>-</v>
      </c>
      <c r="D363" s="95" t="str">
        <f t="shared" si="314"/>
        <v>-</v>
      </c>
      <c r="E363" s="133"/>
      <c r="F363" s="55" t="str">
        <f>CONCATENATE("Studiepoeng relevant for: ",'Undervisning i fag med krav'!E363)</f>
        <v xml:space="preserve">Studiepoeng relevant for: </v>
      </c>
      <c r="G363" s="82" t="str">
        <f>IF('Undervisning i fag med krav'!E363=0,"-",F363)</f>
        <v>-</v>
      </c>
      <c r="H363" s="136"/>
      <c r="I363" s="84" t="b">
        <f>OR(H363='Krav etter opplæringslova'!$B$27,H363='Krav etter opplæringslova'!$B$30,H363='Krav etter opplæringslova'!$B$31,H363='Krav etter opplæringslova'!$B$34)</f>
        <v>0</v>
      </c>
      <c r="J363" s="84" t="str">
        <f t="shared" si="315"/>
        <v>-</v>
      </c>
      <c r="K363" s="84">
        <f t="shared" si="316"/>
        <v>30</v>
      </c>
      <c r="L363" s="78">
        <f t="shared" si="317"/>
        <v>30</v>
      </c>
      <c r="M363" s="78" t="str">
        <f t="shared" si="270"/>
        <v>Ja, 30 studiepoeng</v>
      </c>
      <c r="N363" s="84" t="str">
        <f t="shared" si="318"/>
        <v>Ja, 30 studiepoeng</v>
      </c>
      <c r="O363" s="99" t="str">
        <f t="shared" si="319"/>
        <v>-</v>
      </c>
      <c r="P363" s="139"/>
      <c r="Q363" s="82" t="str">
        <f>CONCATENATE("Studiepoeng relevant for: ",'Undervisning i fag med krav'!P363)</f>
        <v xml:space="preserve">Studiepoeng relevant for: </v>
      </c>
      <c r="R363" s="82" t="str">
        <f>IF('Undervisning i fag med krav'!P363=0,"-",Q363)</f>
        <v>-</v>
      </c>
      <c r="S363" s="136"/>
      <c r="T363" s="84" t="b">
        <f>OR(S363='Krav etter opplæringslova'!$B$27,S363='Krav etter opplæringslova'!$B$30,S363='Krav etter opplæringslova'!$B$31,S363='Krav etter opplæringslova'!$B$34)</f>
        <v>0</v>
      </c>
      <c r="U363" s="84" t="str">
        <f t="shared" si="271"/>
        <v>-</v>
      </c>
      <c r="V363" s="84">
        <f t="shared" si="272"/>
        <v>30</v>
      </c>
      <c r="W363" s="78">
        <f t="shared" si="273"/>
        <v>30</v>
      </c>
      <c r="X363" s="78" t="str">
        <f t="shared" si="274"/>
        <v>Ja, 30 studiepoeng</v>
      </c>
      <c r="Y363" s="84" t="str">
        <f t="shared" si="275"/>
        <v>Ja, 30 studiepoeng</v>
      </c>
      <c r="Z363" s="99" t="str">
        <f t="shared" si="276"/>
        <v>-</v>
      </c>
      <c r="AA363" s="142"/>
      <c r="AB363" s="82" t="str">
        <f>CONCATENATE("Studiepoeng relevant for: ",'Undervisning i fag med krav'!AA363)</f>
        <v xml:space="preserve">Studiepoeng relevant for: </v>
      </c>
      <c r="AC363" s="82" t="str">
        <f>IF('Undervisning i fag med krav'!AA363=0,"-",AB363)</f>
        <v>-</v>
      </c>
      <c r="AD363" s="136"/>
      <c r="AE363" s="84" t="b">
        <f>OR(AD363='Krav etter opplæringslova'!$B$27,AD363='Krav etter opplæringslova'!$B$30,AD363='Krav etter opplæringslova'!$B$31,AD363='Krav etter opplæringslova'!$B$34)</f>
        <v>0</v>
      </c>
      <c r="AF363" s="84" t="str">
        <f t="shared" si="277"/>
        <v>-</v>
      </c>
      <c r="AG363" s="84">
        <f t="shared" si="278"/>
        <v>30</v>
      </c>
      <c r="AH363" s="78">
        <f t="shared" si="279"/>
        <v>30</v>
      </c>
      <c r="AI363" s="78" t="str">
        <f t="shared" si="280"/>
        <v>Ja, 30 studiepoeng</v>
      </c>
      <c r="AJ363" s="84" t="str">
        <f t="shared" si="281"/>
        <v>Ja, 30 studiepoeng</v>
      </c>
      <c r="AK363" s="99" t="str">
        <f t="shared" si="282"/>
        <v>-</v>
      </c>
      <c r="AL363" s="139"/>
      <c r="AM363" s="82" t="str">
        <f>CONCATENATE("Studiepoeng relevant for: ",'Undervisning i fag med krav'!AL363)</f>
        <v xml:space="preserve">Studiepoeng relevant for: </v>
      </c>
      <c r="AN363" s="82" t="str">
        <f>IF('Undervisning i fag med krav'!AL363=0,"-",AM363)</f>
        <v>-</v>
      </c>
      <c r="AO363" s="136"/>
      <c r="AP363" s="84" t="b">
        <f>OR(AO363='Krav etter opplæringslova'!$B$27,AO363='Krav etter opplæringslova'!$B$30,AO363='Krav etter opplæringslova'!$B$31,AO363='Krav etter opplæringslova'!$B$34)</f>
        <v>0</v>
      </c>
      <c r="AQ363" s="84" t="str">
        <f t="shared" si="283"/>
        <v>-</v>
      </c>
      <c r="AR363" s="84">
        <f t="shared" si="284"/>
        <v>30</v>
      </c>
      <c r="AS363" s="78">
        <f t="shared" si="285"/>
        <v>30</v>
      </c>
      <c r="AT363" s="78" t="str">
        <f t="shared" si="286"/>
        <v>Ja, 30 studiepoeng</v>
      </c>
      <c r="AU363" s="84" t="str">
        <f t="shared" si="287"/>
        <v>Ja, 30 studiepoeng</v>
      </c>
      <c r="AV363" s="99" t="str">
        <f t="shared" si="288"/>
        <v>-</v>
      </c>
      <c r="AW363" s="142"/>
      <c r="AX363" s="82" t="str">
        <f>CONCATENATE("Studiepoeng relevant for: ",'Undervisning i fag med krav'!AW363)</f>
        <v xml:space="preserve">Studiepoeng relevant for: </v>
      </c>
      <c r="AY363" s="82" t="str">
        <f>IF('Undervisning i fag med krav'!AW363=0,"-",AX363)</f>
        <v>-</v>
      </c>
      <c r="AZ363" s="136"/>
      <c r="BA363" s="84" t="b">
        <f>OR(AZ363='Krav etter opplæringslova'!$B$27,AZ363='Krav etter opplæringslova'!$B$30,AZ363='Krav etter opplæringslova'!$B$31,AZ363='Krav etter opplæringslova'!$B$34)</f>
        <v>0</v>
      </c>
      <c r="BB363" s="84" t="str">
        <f t="shared" si="289"/>
        <v>-</v>
      </c>
      <c r="BC363" s="84">
        <f t="shared" si="290"/>
        <v>30</v>
      </c>
      <c r="BD363" s="78">
        <f t="shared" si="291"/>
        <v>30</v>
      </c>
      <c r="BE363" s="78" t="str">
        <f t="shared" si="292"/>
        <v>Ja, 30 studiepoeng</v>
      </c>
      <c r="BF363" s="84" t="str">
        <f t="shared" si="293"/>
        <v>Ja, 30 studiepoeng</v>
      </c>
      <c r="BG363" s="99" t="str">
        <f t="shared" si="294"/>
        <v>-</v>
      </c>
      <c r="BH363" s="139"/>
      <c r="BI363" s="82" t="str">
        <f>CONCATENATE("Studiepoeng relevant for: ",'Undervisning i fag med krav'!BH363)</f>
        <v xml:space="preserve">Studiepoeng relevant for: </v>
      </c>
      <c r="BJ363" s="82" t="str">
        <f>IF('Undervisning i fag med krav'!BH363=0,"-",BI363)</f>
        <v>-</v>
      </c>
      <c r="BK363" s="136"/>
      <c r="BL363" s="84" t="b">
        <f>OR(BK363='Krav etter opplæringslova'!$B$27,BK363='Krav etter opplæringslova'!$B$30,BK363='Krav etter opplæringslova'!$B$31,BK363='Krav etter opplæringslova'!$B$34)</f>
        <v>0</v>
      </c>
      <c r="BM363" s="84" t="str">
        <f t="shared" si="295"/>
        <v>-</v>
      </c>
      <c r="BN363" s="84">
        <f t="shared" si="296"/>
        <v>30</v>
      </c>
      <c r="BO363" s="78">
        <f t="shared" si="297"/>
        <v>30</v>
      </c>
      <c r="BP363" s="78" t="str">
        <f t="shared" si="298"/>
        <v>Ja, 30 studiepoeng</v>
      </c>
      <c r="BQ363" s="84" t="str">
        <f t="shared" si="299"/>
        <v>Ja, 30 studiepoeng</v>
      </c>
      <c r="BR363" s="101" t="str">
        <f t="shared" si="300"/>
        <v>-</v>
      </c>
      <c r="BS363" s="142"/>
      <c r="BT363" s="82" t="str">
        <f>CONCATENATE("Studiepoeng relevant for: ",'Undervisning i fag med krav'!BS363)</f>
        <v xml:space="preserve">Studiepoeng relevant for: </v>
      </c>
      <c r="BU363" s="82" t="str">
        <f>IF('Undervisning i fag med krav'!BS363=0,"-",BT363)</f>
        <v>-</v>
      </c>
      <c r="BV363" s="136"/>
      <c r="BW363" s="84" t="b">
        <f>OR(BV363='Krav etter opplæringslova'!$B$27,BV363='Krav etter opplæringslova'!$B$30,BV363='Krav etter opplæringslova'!$B$31,BV363='Krav etter opplæringslova'!$B$34)</f>
        <v>0</v>
      </c>
      <c r="BX363" s="84" t="str">
        <f t="shared" si="301"/>
        <v>-</v>
      </c>
      <c r="BY363" s="84">
        <f t="shared" si="302"/>
        <v>30</v>
      </c>
      <c r="BZ363" s="78">
        <f t="shared" si="303"/>
        <v>30</v>
      </c>
      <c r="CA363" s="78" t="str">
        <f t="shared" si="304"/>
        <v>Ja, 30 studiepoeng</v>
      </c>
      <c r="CB363" s="84" t="str">
        <f t="shared" si="305"/>
        <v>Ja, 30 studiepoeng</v>
      </c>
      <c r="CC363" s="101" t="str">
        <f t="shared" si="306"/>
        <v>-</v>
      </c>
      <c r="CD363" s="142"/>
      <c r="CE363" s="82" t="str">
        <f>CONCATENATE("Studiepoeng relevant for: ",'Undervisning i fag med krav'!CD363)</f>
        <v xml:space="preserve">Studiepoeng relevant for: </v>
      </c>
      <c r="CF363" s="82" t="str">
        <f>IF('Undervisning i fag med krav'!CD363=0,"-",CE363)</f>
        <v>-</v>
      </c>
      <c r="CG363" s="136"/>
      <c r="CH363" s="84" t="b">
        <f>OR(CG363='Krav etter opplæringslova'!$B$27,CG363='Krav etter opplæringslova'!$B$30,CG363='Krav etter opplæringslova'!$B$31,CG363='Krav etter opplæringslova'!$B$34)</f>
        <v>0</v>
      </c>
      <c r="CI363" s="84" t="str">
        <f t="shared" si="307"/>
        <v>-</v>
      </c>
      <c r="CJ363" s="84">
        <f t="shared" si="308"/>
        <v>30</v>
      </c>
      <c r="CK363" s="78">
        <f t="shared" si="309"/>
        <v>30</v>
      </c>
      <c r="CL363" s="78" t="str">
        <f t="shared" si="310"/>
        <v>Ja, 30 studiepoeng</v>
      </c>
      <c r="CM363" s="84" t="str">
        <f t="shared" si="311"/>
        <v>Ja, 30 studiepoeng</v>
      </c>
      <c r="CN363" s="106" t="str">
        <f t="shared" si="312"/>
        <v>-</v>
      </c>
      <c r="CO363" s="44"/>
      <c r="CP363" s="45"/>
    </row>
    <row r="364" spans="1:94" s="51" customFormat="1" ht="28.5" x14ac:dyDescent="0.2">
      <c r="A364" s="49">
        <f>'Formell utdanning'!A364</f>
        <v>0</v>
      </c>
      <c r="B364" s="50">
        <f>'Formell utdanning'!B364</f>
        <v>0</v>
      </c>
      <c r="C364" s="94" t="str">
        <f t="shared" si="313"/>
        <v>-</v>
      </c>
      <c r="D364" s="95" t="str">
        <f t="shared" si="314"/>
        <v>-</v>
      </c>
      <c r="E364" s="133"/>
      <c r="F364" s="55" t="str">
        <f>CONCATENATE("Studiepoeng relevant for: ",'Undervisning i fag med krav'!E364)</f>
        <v xml:space="preserve">Studiepoeng relevant for: </v>
      </c>
      <c r="G364" s="82" t="str">
        <f>IF('Undervisning i fag med krav'!E364=0,"-",F364)</f>
        <v>-</v>
      </c>
      <c r="H364" s="136"/>
      <c r="I364" s="84" t="b">
        <f>OR(H364='Krav etter opplæringslova'!$B$27,H364='Krav etter opplæringslova'!$B$30,H364='Krav etter opplæringslova'!$B$31,H364='Krav etter opplæringslova'!$B$34)</f>
        <v>0</v>
      </c>
      <c r="J364" s="84" t="str">
        <f t="shared" si="315"/>
        <v>-</v>
      </c>
      <c r="K364" s="84">
        <f t="shared" si="316"/>
        <v>30</v>
      </c>
      <c r="L364" s="78">
        <f t="shared" si="317"/>
        <v>30</v>
      </c>
      <c r="M364" s="78" t="str">
        <f t="shared" si="270"/>
        <v>Ja, 30 studiepoeng</v>
      </c>
      <c r="N364" s="84" t="str">
        <f t="shared" si="318"/>
        <v>Ja, 30 studiepoeng</v>
      </c>
      <c r="O364" s="99" t="str">
        <f t="shared" si="319"/>
        <v>-</v>
      </c>
      <c r="P364" s="139"/>
      <c r="Q364" s="82" t="str">
        <f>CONCATENATE("Studiepoeng relevant for: ",'Undervisning i fag med krav'!P364)</f>
        <v xml:space="preserve">Studiepoeng relevant for: </v>
      </c>
      <c r="R364" s="82" t="str">
        <f>IF('Undervisning i fag med krav'!P364=0,"-",Q364)</f>
        <v>-</v>
      </c>
      <c r="S364" s="136"/>
      <c r="T364" s="84" t="b">
        <f>OR(S364='Krav etter opplæringslova'!$B$27,S364='Krav etter opplæringslova'!$B$30,S364='Krav etter opplæringslova'!$B$31,S364='Krav etter opplæringslova'!$B$34)</f>
        <v>0</v>
      </c>
      <c r="U364" s="84" t="str">
        <f t="shared" si="271"/>
        <v>-</v>
      </c>
      <c r="V364" s="84">
        <f t="shared" si="272"/>
        <v>30</v>
      </c>
      <c r="W364" s="78">
        <f t="shared" si="273"/>
        <v>30</v>
      </c>
      <c r="X364" s="78" t="str">
        <f t="shared" si="274"/>
        <v>Ja, 30 studiepoeng</v>
      </c>
      <c r="Y364" s="84" t="str">
        <f t="shared" si="275"/>
        <v>Ja, 30 studiepoeng</v>
      </c>
      <c r="Z364" s="99" t="str">
        <f t="shared" si="276"/>
        <v>-</v>
      </c>
      <c r="AA364" s="142"/>
      <c r="AB364" s="82" t="str">
        <f>CONCATENATE("Studiepoeng relevant for: ",'Undervisning i fag med krav'!AA364)</f>
        <v xml:space="preserve">Studiepoeng relevant for: </v>
      </c>
      <c r="AC364" s="82" t="str">
        <f>IF('Undervisning i fag med krav'!AA364=0,"-",AB364)</f>
        <v>-</v>
      </c>
      <c r="AD364" s="136"/>
      <c r="AE364" s="84" t="b">
        <f>OR(AD364='Krav etter opplæringslova'!$B$27,AD364='Krav etter opplæringslova'!$B$30,AD364='Krav etter opplæringslova'!$B$31,AD364='Krav etter opplæringslova'!$B$34)</f>
        <v>0</v>
      </c>
      <c r="AF364" s="84" t="str">
        <f t="shared" si="277"/>
        <v>-</v>
      </c>
      <c r="AG364" s="84">
        <f t="shared" si="278"/>
        <v>30</v>
      </c>
      <c r="AH364" s="78">
        <f t="shared" si="279"/>
        <v>30</v>
      </c>
      <c r="AI364" s="78" t="str">
        <f t="shared" si="280"/>
        <v>Ja, 30 studiepoeng</v>
      </c>
      <c r="AJ364" s="84" t="str">
        <f t="shared" si="281"/>
        <v>Ja, 30 studiepoeng</v>
      </c>
      <c r="AK364" s="99" t="str">
        <f t="shared" si="282"/>
        <v>-</v>
      </c>
      <c r="AL364" s="139"/>
      <c r="AM364" s="82" t="str">
        <f>CONCATENATE("Studiepoeng relevant for: ",'Undervisning i fag med krav'!AL364)</f>
        <v xml:space="preserve">Studiepoeng relevant for: </v>
      </c>
      <c r="AN364" s="82" t="str">
        <f>IF('Undervisning i fag med krav'!AL364=0,"-",AM364)</f>
        <v>-</v>
      </c>
      <c r="AO364" s="136"/>
      <c r="AP364" s="84" t="b">
        <f>OR(AO364='Krav etter opplæringslova'!$B$27,AO364='Krav etter opplæringslova'!$B$30,AO364='Krav etter opplæringslova'!$B$31,AO364='Krav etter opplæringslova'!$B$34)</f>
        <v>0</v>
      </c>
      <c r="AQ364" s="84" t="str">
        <f t="shared" si="283"/>
        <v>-</v>
      </c>
      <c r="AR364" s="84">
        <f t="shared" si="284"/>
        <v>30</v>
      </c>
      <c r="AS364" s="78">
        <f t="shared" si="285"/>
        <v>30</v>
      </c>
      <c r="AT364" s="78" t="str">
        <f t="shared" si="286"/>
        <v>Ja, 30 studiepoeng</v>
      </c>
      <c r="AU364" s="84" t="str">
        <f t="shared" si="287"/>
        <v>Ja, 30 studiepoeng</v>
      </c>
      <c r="AV364" s="99" t="str">
        <f t="shared" si="288"/>
        <v>-</v>
      </c>
      <c r="AW364" s="142"/>
      <c r="AX364" s="82" t="str">
        <f>CONCATENATE("Studiepoeng relevant for: ",'Undervisning i fag med krav'!AW364)</f>
        <v xml:space="preserve">Studiepoeng relevant for: </v>
      </c>
      <c r="AY364" s="82" t="str">
        <f>IF('Undervisning i fag med krav'!AW364=0,"-",AX364)</f>
        <v>-</v>
      </c>
      <c r="AZ364" s="136"/>
      <c r="BA364" s="84" t="b">
        <f>OR(AZ364='Krav etter opplæringslova'!$B$27,AZ364='Krav etter opplæringslova'!$B$30,AZ364='Krav etter opplæringslova'!$B$31,AZ364='Krav etter opplæringslova'!$B$34)</f>
        <v>0</v>
      </c>
      <c r="BB364" s="84" t="str">
        <f t="shared" si="289"/>
        <v>-</v>
      </c>
      <c r="BC364" s="84">
        <f t="shared" si="290"/>
        <v>30</v>
      </c>
      <c r="BD364" s="78">
        <f t="shared" si="291"/>
        <v>30</v>
      </c>
      <c r="BE364" s="78" t="str">
        <f t="shared" si="292"/>
        <v>Ja, 30 studiepoeng</v>
      </c>
      <c r="BF364" s="84" t="str">
        <f t="shared" si="293"/>
        <v>Ja, 30 studiepoeng</v>
      </c>
      <c r="BG364" s="99" t="str">
        <f t="shared" si="294"/>
        <v>-</v>
      </c>
      <c r="BH364" s="139"/>
      <c r="BI364" s="82" t="str">
        <f>CONCATENATE("Studiepoeng relevant for: ",'Undervisning i fag med krav'!BH364)</f>
        <v xml:space="preserve">Studiepoeng relevant for: </v>
      </c>
      <c r="BJ364" s="82" t="str">
        <f>IF('Undervisning i fag med krav'!BH364=0,"-",BI364)</f>
        <v>-</v>
      </c>
      <c r="BK364" s="136"/>
      <c r="BL364" s="84" t="b">
        <f>OR(BK364='Krav etter opplæringslova'!$B$27,BK364='Krav etter opplæringslova'!$B$30,BK364='Krav etter opplæringslova'!$B$31,BK364='Krav etter opplæringslova'!$B$34)</f>
        <v>0</v>
      </c>
      <c r="BM364" s="84" t="str">
        <f t="shared" si="295"/>
        <v>-</v>
      </c>
      <c r="BN364" s="84">
        <f t="shared" si="296"/>
        <v>30</v>
      </c>
      <c r="BO364" s="78">
        <f t="shared" si="297"/>
        <v>30</v>
      </c>
      <c r="BP364" s="78" t="str">
        <f t="shared" si="298"/>
        <v>Ja, 30 studiepoeng</v>
      </c>
      <c r="BQ364" s="84" t="str">
        <f t="shared" si="299"/>
        <v>Ja, 30 studiepoeng</v>
      </c>
      <c r="BR364" s="101" t="str">
        <f t="shared" si="300"/>
        <v>-</v>
      </c>
      <c r="BS364" s="142"/>
      <c r="BT364" s="82" t="str">
        <f>CONCATENATE("Studiepoeng relevant for: ",'Undervisning i fag med krav'!BS364)</f>
        <v xml:space="preserve">Studiepoeng relevant for: </v>
      </c>
      <c r="BU364" s="82" t="str">
        <f>IF('Undervisning i fag med krav'!BS364=0,"-",BT364)</f>
        <v>-</v>
      </c>
      <c r="BV364" s="136"/>
      <c r="BW364" s="84" t="b">
        <f>OR(BV364='Krav etter opplæringslova'!$B$27,BV364='Krav etter opplæringslova'!$B$30,BV364='Krav etter opplæringslova'!$B$31,BV364='Krav etter opplæringslova'!$B$34)</f>
        <v>0</v>
      </c>
      <c r="BX364" s="84" t="str">
        <f t="shared" si="301"/>
        <v>-</v>
      </c>
      <c r="BY364" s="84">
        <f t="shared" si="302"/>
        <v>30</v>
      </c>
      <c r="BZ364" s="78">
        <f t="shared" si="303"/>
        <v>30</v>
      </c>
      <c r="CA364" s="78" t="str">
        <f t="shared" si="304"/>
        <v>Ja, 30 studiepoeng</v>
      </c>
      <c r="CB364" s="84" t="str">
        <f t="shared" si="305"/>
        <v>Ja, 30 studiepoeng</v>
      </c>
      <c r="CC364" s="101" t="str">
        <f t="shared" si="306"/>
        <v>-</v>
      </c>
      <c r="CD364" s="142"/>
      <c r="CE364" s="82" t="str">
        <f>CONCATENATE("Studiepoeng relevant for: ",'Undervisning i fag med krav'!CD364)</f>
        <v xml:space="preserve">Studiepoeng relevant for: </v>
      </c>
      <c r="CF364" s="82" t="str">
        <f>IF('Undervisning i fag med krav'!CD364=0,"-",CE364)</f>
        <v>-</v>
      </c>
      <c r="CG364" s="136"/>
      <c r="CH364" s="84" t="b">
        <f>OR(CG364='Krav etter opplæringslova'!$B$27,CG364='Krav etter opplæringslova'!$B$30,CG364='Krav etter opplæringslova'!$B$31,CG364='Krav etter opplæringslova'!$B$34)</f>
        <v>0</v>
      </c>
      <c r="CI364" s="84" t="str">
        <f t="shared" si="307"/>
        <v>-</v>
      </c>
      <c r="CJ364" s="84">
        <f t="shared" si="308"/>
        <v>30</v>
      </c>
      <c r="CK364" s="78">
        <f t="shared" si="309"/>
        <v>30</v>
      </c>
      <c r="CL364" s="78" t="str">
        <f t="shared" si="310"/>
        <v>Ja, 30 studiepoeng</v>
      </c>
      <c r="CM364" s="84" t="str">
        <f t="shared" si="311"/>
        <v>Ja, 30 studiepoeng</v>
      </c>
      <c r="CN364" s="106" t="str">
        <f t="shared" si="312"/>
        <v>-</v>
      </c>
      <c r="CO364" s="44"/>
      <c r="CP364" s="45"/>
    </row>
    <row r="365" spans="1:94" s="51" customFormat="1" ht="28.5" x14ac:dyDescent="0.2">
      <c r="A365" s="49">
        <f>'Formell utdanning'!A365</f>
        <v>0</v>
      </c>
      <c r="B365" s="50">
        <f>'Formell utdanning'!B365</f>
        <v>0</v>
      </c>
      <c r="C365" s="94" t="str">
        <f t="shared" si="313"/>
        <v>-</v>
      </c>
      <c r="D365" s="95" t="str">
        <f t="shared" si="314"/>
        <v>-</v>
      </c>
      <c r="E365" s="133"/>
      <c r="F365" s="55" t="str">
        <f>CONCATENATE("Studiepoeng relevant for: ",'Undervisning i fag med krav'!E365)</f>
        <v xml:space="preserve">Studiepoeng relevant for: </v>
      </c>
      <c r="G365" s="82" t="str">
        <f>IF('Undervisning i fag med krav'!E365=0,"-",F365)</f>
        <v>-</v>
      </c>
      <c r="H365" s="136"/>
      <c r="I365" s="84" t="b">
        <f>OR(H365='Krav etter opplæringslova'!$B$27,H365='Krav etter opplæringslova'!$B$30,H365='Krav etter opplæringslova'!$B$31,H365='Krav etter opplæringslova'!$B$34)</f>
        <v>0</v>
      </c>
      <c r="J365" s="84" t="str">
        <f t="shared" si="315"/>
        <v>-</v>
      </c>
      <c r="K365" s="84">
        <f t="shared" si="316"/>
        <v>30</v>
      </c>
      <c r="L365" s="78">
        <f t="shared" si="317"/>
        <v>30</v>
      </c>
      <c r="M365" s="78" t="str">
        <f t="shared" si="270"/>
        <v>Ja, 30 studiepoeng</v>
      </c>
      <c r="N365" s="84" t="str">
        <f t="shared" si="318"/>
        <v>Ja, 30 studiepoeng</v>
      </c>
      <c r="O365" s="99" t="str">
        <f t="shared" si="319"/>
        <v>-</v>
      </c>
      <c r="P365" s="139"/>
      <c r="Q365" s="82" t="str">
        <f>CONCATENATE("Studiepoeng relevant for: ",'Undervisning i fag med krav'!P365)</f>
        <v xml:space="preserve">Studiepoeng relevant for: </v>
      </c>
      <c r="R365" s="82" t="str">
        <f>IF('Undervisning i fag med krav'!P365=0,"-",Q365)</f>
        <v>-</v>
      </c>
      <c r="S365" s="136"/>
      <c r="T365" s="84" t="b">
        <f>OR(S365='Krav etter opplæringslova'!$B$27,S365='Krav etter opplæringslova'!$B$30,S365='Krav etter opplæringslova'!$B$31,S365='Krav etter opplæringslova'!$B$34)</f>
        <v>0</v>
      </c>
      <c r="U365" s="84" t="str">
        <f t="shared" si="271"/>
        <v>-</v>
      </c>
      <c r="V365" s="84">
        <f t="shared" si="272"/>
        <v>30</v>
      </c>
      <c r="W365" s="78">
        <f t="shared" si="273"/>
        <v>30</v>
      </c>
      <c r="X365" s="78" t="str">
        <f t="shared" si="274"/>
        <v>Ja, 30 studiepoeng</v>
      </c>
      <c r="Y365" s="84" t="str">
        <f t="shared" si="275"/>
        <v>Ja, 30 studiepoeng</v>
      </c>
      <c r="Z365" s="99" t="str">
        <f t="shared" si="276"/>
        <v>-</v>
      </c>
      <c r="AA365" s="142"/>
      <c r="AB365" s="82" t="str">
        <f>CONCATENATE("Studiepoeng relevant for: ",'Undervisning i fag med krav'!AA365)</f>
        <v xml:space="preserve">Studiepoeng relevant for: </v>
      </c>
      <c r="AC365" s="82" t="str">
        <f>IF('Undervisning i fag med krav'!AA365=0,"-",AB365)</f>
        <v>-</v>
      </c>
      <c r="AD365" s="136"/>
      <c r="AE365" s="84" t="b">
        <f>OR(AD365='Krav etter opplæringslova'!$B$27,AD365='Krav etter opplæringslova'!$B$30,AD365='Krav etter opplæringslova'!$B$31,AD365='Krav etter opplæringslova'!$B$34)</f>
        <v>0</v>
      </c>
      <c r="AF365" s="84" t="str">
        <f t="shared" si="277"/>
        <v>-</v>
      </c>
      <c r="AG365" s="84">
        <f t="shared" si="278"/>
        <v>30</v>
      </c>
      <c r="AH365" s="78">
        <f t="shared" si="279"/>
        <v>30</v>
      </c>
      <c r="AI365" s="78" t="str">
        <f t="shared" si="280"/>
        <v>Ja, 30 studiepoeng</v>
      </c>
      <c r="AJ365" s="84" t="str">
        <f t="shared" si="281"/>
        <v>Ja, 30 studiepoeng</v>
      </c>
      <c r="AK365" s="99" t="str">
        <f t="shared" si="282"/>
        <v>-</v>
      </c>
      <c r="AL365" s="139"/>
      <c r="AM365" s="82" t="str">
        <f>CONCATENATE("Studiepoeng relevant for: ",'Undervisning i fag med krav'!AL365)</f>
        <v xml:space="preserve">Studiepoeng relevant for: </v>
      </c>
      <c r="AN365" s="82" t="str">
        <f>IF('Undervisning i fag med krav'!AL365=0,"-",AM365)</f>
        <v>-</v>
      </c>
      <c r="AO365" s="136"/>
      <c r="AP365" s="84" t="b">
        <f>OR(AO365='Krav etter opplæringslova'!$B$27,AO365='Krav etter opplæringslova'!$B$30,AO365='Krav etter opplæringslova'!$B$31,AO365='Krav etter opplæringslova'!$B$34)</f>
        <v>0</v>
      </c>
      <c r="AQ365" s="84" t="str">
        <f t="shared" si="283"/>
        <v>-</v>
      </c>
      <c r="AR365" s="84">
        <f t="shared" si="284"/>
        <v>30</v>
      </c>
      <c r="AS365" s="78">
        <f t="shared" si="285"/>
        <v>30</v>
      </c>
      <c r="AT365" s="78" t="str">
        <f t="shared" si="286"/>
        <v>Ja, 30 studiepoeng</v>
      </c>
      <c r="AU365" s="84" t="str">
        <f t="shared" si="287"/>
        <v>Ja, 30 studiepoeng</v>
      </c>
      <c r="AV365" s="99" t="str">
        <f t="shared" si="288"/>
        <v>-</v>
      </c>
      <c r="AW365" s="142"/>
      <c r="AX365" s="82" t="str">
        <f>CONCATENATE("Studiepoeng relevant for: ",'Undervisning i fag med krav'!AW365)</f>
        <v xml:space="preserve">Studiepoeng relevant for: </v>
      </c>
      <c r="AY365" s="82" t="str">
        <f>IF('Undervisning i fag med krav'!AW365=0,"-",AX365)</f>
        <v>-</v>
      </c>
      <c r="AZ365" s="136"/>
      <c r="BA365" s="84" t="b">
        <f>OR(AZ365='Krav etter opplæringslova'!$B$27,AZ365='Krav etter opplæringslova'!$B$30,AZ365='Krav etter opplæringslova'!$B$31,AZ365='Krav etter opplæringslova'!$B$34)</f>
        <v>0</v>
      </c>
      <c r="BB365" s="84" t="str">
        <f t="shared" si="289"/>
        <v>-</v>
      </c>
      <c r="BC365" s="84">
        <f t="shared" si="290"/>
        <v>30</v>
      </c>
      <c r="BD365" s="78">
        <f t="shared" si="291"/>
        <v>30</v>
      </c>
      <c r="BE365" s="78" t="str">
        <f t="shared" si="292"/>
        <v>Ja, 30 studiepoeng</v>
      </c>
      <c r="BF365" s="84" t="str">
        <f t="shared" si="293"/>
        <v>Ja, 30 studiepoeng</v>
      </c>
      <c r="BG365" s="99" t="str">
        <f t="shared" si="294"/>
        <v>-</v>
      </c>
      <c r="BH365" s="139"/>
      <c r="BI365" s="82" t="str">
        <f>CONCATENATE("Studiepoeng relevant for: ",'Undervisning i fag med krav'!BH365)</f>
        <v xml:space="preserve">Studiepoeng relevant for: </v>
      </c>
      <c r="BJ365" s="82" t="str">
        <f>IF('Undervisning i fag med krav'!BH365=0,"-",BI365)</f>
        <v>-</v>
      </c>
      <c r="BK365" s="136"/>
      <c r="BL365" s="84" t="b">
        <f>OR(BK365='Krav etter opplæringslova'!$B$27,BK365='Krav etter opplæringslova'!$B$30,BK365='Krav etter opplæringslova'!$B$31,BK365='Krav etter opplæringslova'!$B$34)</f>
        <v>0</v>
      </c>
      <c r="BM365" s="84" t="str">
        <f t="shared" si="295"/>
        <v>-</v>
      </c>
      <c r="BN365" s="84">
        <f t="shared" si="296"/>
        <v>30</v>
      </c>
      <c r="BO365" s="78">
        <f t="shared" si="297"/>
        <v>30</v>
      </c>
      <c r="BP365" s="78" t="str">
        <f t="shared" si="298"/>
        <v>Ja, 30 studiepoeng</v>
      </c>
      <c r="BQ365" s="84" t="str">
        <f t="shared" si="299"/>
        <v>Ja, 30 studiepoeng</v>
      </c>
      <c r="BR365" s="101" t="str">
        <f t="shared" si="300"/>
        <v>-</v>
      </c>
      <c r="BS365" s="142"/>
      <c r="BT365" s="82" t="str">
        <f>CONCATENATE("Studiepoeng relevant for: ",'Undervisning i fag med krav'!BS365)</f>
        <v xml:space="preserve">Studiepoeng relevant for: </v>
      </c>
      <c r="BU365" s="82" t="str">
        <f>IF('Undervisning i fag med krav'!BS365=0,"-",BT365)</f>
        <v>-</v>
      </c>
      <c r="BV365" s="136"/>
      <c r="BW365" s="84" t="b">
        <f>OR(BV365='Krav etter opplæringslova'!$B$27,BV365='Krav etter opplæringslova'!$B$30,BV365='Krav etter opplæringslova'!$B$31,BV365='Krav etter opplæringslova'!$B$34)</f>
        <v>0</v>
      </c>
      <c r="BX365" s="84" t="str">
        <f t="shared" si="301"/>
        <v>-</v>
      </c>
      <c r="BY365" s="84">
        <f t="shared" si="302"/>
        <v>30</v>
      </c>
      <c r="BZ365" s="78">
        <f t="shared" si="303"/>
        <v>30</v>
      </c>
      <c r="CA365" s="78" t="str">
        <f t="shared" si="304"/>
        <v>Ja, 30 studiepoeng</v>
      </c>
      <c r="CB365" s="84" t="str">
        <f t="shared" si="305"/>
        <v>Ja, 30 studiepoeng</v>
      </c>
      <c r="CC365" s="101" t="str">
        <f t="shared" si="306"/>
        <v>-</v>
      </c>
      <c r="CD365" s="142"/>
      <c r="CE365" s="82" t="str">
        <f>CONCATENATE("Studiepoeng relevant for: ",'Undervisning i fag med krav'!CD365)</f>
        <v xml:space="preserve">Studiepoeng relevant for: </v>
      </c>
      <c r="CF365" s="82" t="str">
        <f>IF('Undervisning i fag med krav'!CD365=0,"-",CE365)</f>
        <v>-</v>
      </c>
      <c r="CG365" s="136"/>
      <c r="CH365" s="84" t="b">
        <f>OR(CG365='Krav etter opplæringslova'!$B$27,CG365='Krav etter opplæringslova'!$B$30,CG365='Krav etter opplæringslova'!$B$31,CG365='Krav etter opplæringslova'!$B$34)</f>
        <v>0</v>
      </c>
      <c r="CI365" s="84" t="str">
        <f t="shared" si="307"/>
        <v>-</v>
      </c>
      <c r="CJ365" s="84">
        <f t="shared" si="308"/>
        <v>30</v>
      </c>
      <c r="CK365" s="78">
        <f t="shared" si="309"/>
        <v>30</v>
      </c>
      <c r="CL365" s="78" t="str">
        <f t="shared" si="310"/>
        <v>Ja, 30 studiepoeng</v>
      </c>
      <c r="CM365" s="84" t="str">
        <f t="shared" si="311"/>
        <v>Ja, 30 studiepoeng</v>
      </c>
      <c r="CN365" s="106" t="str">
        <f t="shared" si="312"/>
        <v>-</v>
      </c>
      <c r="CO365" s="44"/>
      <c r="CP365" s="45"/>
    </row>
    <row r="366" spans="1:94" s="51" customFormat="1" ht="28.5" x14ac:dyDescent="0.2">
      <c r="A366" s="49">
        <f>'Formell utdanning'!A366</f>
        <v>0</v>
      </c>
      <c r="B366" s="50">
        <f>'Formell utdanning'!B366</f>
        <v>0</v>
      </c>
      <c r="C366" s="94" t="str">
        <f t="shared" si="313"/>
        <v>-</v>
      </c>
      <c r="D366" s="95" t="str">
        <f t="shared" si="314"/>
        <v>-</v>
      </c>
      <c r="E366" s="133"/>
      <c r="F366" s="55" t="str">
        <f>CONCATENATE("Studiepoeng relevant for: ",'Undervisning i fag med krav'!E366)</f>
        <v xml:space="preserve">Studiepoeng relevant for: </v>
      </c>
      <c r="G366" s="82" t="str">
        <f>IF('Undervisning i fag med krav'!E366=0,"-",F366)</f>
        <v>-</v>
      </c>
      <c r="H366" s="136"/>
      <c r="I366" s="84" t="b">
        <f>OR(H366='Krav etter opplæringslova'!$B$27,H366='Krav etter opplæringslova'!$B$30,H366='Krav etter opplæringslova'!$B$31,H366='Krav etter opplæringslova'!$B$34)</f>
        <v>0</v>
      </c>
      <c r="J366" s="84" t="str">
        <f t="shared" si="315"/>
        <v>-</v>
      </c>
      <c r="K366" s="84">
        <f t="shared" si="316"/>
        <v>30</v>
      </c>
      <c r="L366" s="78">
        <f t="shared" si="317"/>
        <v>30</v>
      </c>
      <c r="M366" s="78" t="str">
        <f t="shared" si="270"/>
        <v>Ja, 30 studiepoeng</v>
      </c>
      <c r="N366" s="84" t="str">
        <f t="shared" si="318"/>
        <v>Ja, 30 studiepoeng</v>
      </c>
      <c r="O366" s="99" t="str">
        <f t="shared" si="319"/>
        <v>-</v>
      </c>
      <c r="P366" s="139"/>
      <c r="Q366" s="82" t="str">
        <f>CONCATENATE("Studiepoeng relevant for: ",'Undervisning i fag med krav'!P366)</f>
        <v xml:space="preserve">Studiepoeng relevant for: </v>
      </c>
      <c r="R366" s="82" t="str">
        <f>IF('Undervisning i fag med krav'!P366=0,"-",Q366)</f>
        <v>-</v>
      </c>
      <c r="S366" s="136"/>
      <c r="T366" s="84" t="b">
        <f>OR(S366='Krav etter opplæringslova'!$B$27,S366='Krav etter opplæringslova'!$B$30,S366='Krav etter opplæringslova'!$B$31,S366='Krav etter opplæringslova'!$B$34)</f>
        <v>0</v>
      </c>
      <c r="U366" s="84" t="str">
        <f t="shared" si="271"/>
        <v>-</v>
      </c>
      <c r="V366" s="84">
        <f t="shared" si="272"/>
        <v>30</v>
      </c>
      <c r="W366" s="78">
        <f t="shared" si="273"/>
        <v>30</v>
      </c>
      <c r="X366" s="78" t="str">
        <f t="shared" si="274"/>
        <v>Ja, 30 studiepoeng</v>
      </c>
      <c r="Y366" s="84" t="str">
        <f t="shared" si="275"/>
        <v>Ja, 30 studiepoeng</v>
      </c>
      <c r="Z366" s="99" t="str">
        <f t="shared" si="276"/>
        <v>-</v>
      </c>
      <c r="AA366" s="142"/>
      <c r="AB366" s="82" t="str">
        <f>CONCATENATE("Studiepoeng relevant for: ",'Undervisning i fag med krav'!AA366)</f>
        <v xml:space="preserve">Studiepoeng relevant for: </v>
      </c>
      <c r="AC366" s="82" t="str">
        <f>IF('Undervisning i fag med krav'!AA366=0,"-",AB366)</f>
        <v>-</v>
      </c>
      <c r="AD366" s="136"/>
      <c r="AE366" s="84" t="b">
        <f>OR(AD366='Krav etter opplæringslova'!$B$27,AD366='Krav etter opplæringslova'!$B$30,AD366='Krav etter opplæringslova'!$B$31,AD366='Krav etter opplæringslova'!$B$34)</f>
        <v>0</v>
      </c>
      <c r="AF366" s="84" t="str">
        <f t="shared" si="277"/>
        <v>-</v>
      </c>
      <c r="AG366" s="84">
        <f t="shared" si="278"/>
        <v>30</v>
      </c>
      <c r="AH366" s="78">
        <f t="shared" si="279"/>
        <v>30</v>
      </c>
      <c r="AI366" s="78" t="str">
        <f t="shared" si="280"/>
        <v>Ja, 30 studiepoeng</v>
      </c>
      <c r="AJ366" s="84" t="str">
        <f t="shared" si="281"/>
        <v>Ja, 30 studiepoeng</v>
      </c>
      <c r="AK366" s="99" t="str">
        <f t="shared" si="282"/>
        <v>-</v>
      </c>
      <c r="AL366" s="139"/>
      <c r="AM366" s="82" t="str">
        <f>CONCATENATE("Studiepoeng relevant for: ",'Undervisning i fag med krav'!AL366)</f>
        <v xml:space="preserve">Studiepoeng relevant for: </v>
      </c>
      <c r="AN366" s="82" t="str">
        <f>IF('Undervisning i fag med krav'!AL366=0,"-",AM366)</f>
        <v>-</v>
      </c>
      <c r="AO366" s="136"/>
      <c r="AP366" s="84" t="b">
        <f>OR(AO366='Krav etter opplæringslova'!$B$27,AO366='Krav etter opplæringslova'!$B$30,AO366='Krav etter opplæringslova'!$B$31,AO366='Krav etter opplæringslova'!$B$34)</f>
        <v>0</v>
      </c>
      <c r="AQ366" s="84" t="str">
        <f t="shared" si="283"/>
        <v>-</v>
      </c>
      <c r="AR366" s="84">
        <f t="shared" si="284"/>
        <v>30</v>
      </c>
      <c r="AS366" s="78">
        <f t="shared" si="285"/>
        <v>30</v>
      </c>
      <c r="AT366" s="78" t="str">
        <f t="shared" si="286"/>
        <v>Ja, 30 studiepoeng</v>
      </c>
      <c r="AU366" s="84" t="str">
        <f t="shared" si="287"/>
        <v>Ja, 30 studiepoeng</v>
      </c>
      <c r="AV366" s="99" t="str">
        <f t="shared" si="288"/>
        <v>-</v>
      </c>
      <c r="AW366" s="142"/>
      <c r="AX366" s="82" t="str">
        <f>CONCATENATE("Studiepoeng relevant for: ",'Undervisning i fag med krav'!AW366)</f>
        <v xml:space="preserve">Studiepoeng relevant for: </v>
      </c>
      <c r="AY366" s="82" t="str">
        <f>IF('Undervisning i fag med krav'!AW366=0,"-",AX366)</f>
        <v>-</v>
      </c>
      <c r="AZ366" s="136"/>
      <c r="BA366" s="84" t="b">
        <f>OR(AZ366='Krav etter opplæringslova'!$B$27,AZ366='Krav etter opplæringslova'!$B$30,AZ366='Krav etter opplæringslova'!$B$31,AZ366='Krav etter opplæringslova'!$B$34)</f>
        <v>0</v>
      </c>
      <c r="BB366" s="84" t="str">
        <f t="shared" si="289"/>
        <v>-</v>
      </c>
      <c r="BC366" s="84">
        <f t="shared" si="290"/>
        <v>30</v>
      </c>
      <c r="BD366" s="78">
        <f t="shared" si="291"/>
        <v>30</v>
      </c>
      <c r="BE366" s="78" t="str">
        <f t="shared" si="292"/>
        <v>Ja, 30 studiepoeng</v>
      </c>
      <c r="BF366" s="84" t="str">
        <f t="shared" si="293"/>
        <v>Ja, 30 studiepoeng</v>
      </c>
      <c r="BG366" s="99" t="str">
        <f t="shared" si="294"/>
        <v>-</v>
      </c>
      <c r="BH366" s="139"/>
      <c r="BI366" s="82" t="str">
        <f>CONCATENATE("Studiepoeng relevant for: ",'Undervisning i fag med krav'!BH366)</f>
        <v xml:space="preserve">Studiepoeng relevant for: </v>
      </c>
      <c r="BJ366" s="82" t="str">
        <f>IF('Undervisning i fag med krav'!BH366=0,"-",BI366)</f>
        <v>-</v>
      </c>
      <c r="BK366" s="136"/>
      <c r="BL366" s="84" t="b">
        <f>OR(BK366='Krav etter opplæringslova'!$B$27,BK366='Krav etter opplæringslova'!$B$30,BK366='Krav etter opplæringslova'!$B$31,BK366='Krav etter opplæringslova'!$B$34)</f>
        <v>0</v>
      </c>
      <c r="BM366" s="84" t="str">
        <f t="shared" si="295"/>
        <v>-</v>
      </c>
      <c r="BN366" s="84">
        <f t="shared" si="296"/>
        <v>30</v>
      </c>
      <c r="BO366" s="78">
        <f t="shared" si="297"/>
        <v>30</v>
      </c>
      <c r="BP366" s="78" t="str">
        <f t="shared" si="298"/>
        <v>Ja, 30 studiepoeng</v>
      </c>
      <c r="BQ366" s="84" t="str">
        <f t="shared" si="299"/>
        <v>Ja, 30 studiepoeng</v>
      </c>
      <c r="BR366" s="101" t="str">
        <f t="shared" si="300"/>
        <v>-</v>
      </c>
      <c r="BS366" s="142"/>
      <c r="BT366" s="82" t="str">
        <f>CONCATENATE("Studiepoeng relevant for: ",'Undervisning i fag med krav'!BS366)</f>
        <v xml:space="preserve">Studiepoeng relevant for: </v>
      </c>
      <c r="BU366" s="82" t="str">
        <f>IF('Undervisning i fag med krav'!BS366=0,"-",BT366)</f>
        <v>-</v>
      </c>
      <c r="BV366" s="136"/>
      <c r="BW366" s="84" t="b">
        <f>OR(BV366='Krav etter opplæringslova'!$B$27,BV366='Krav etter opplæringslova'!$B$30,BV366='Krav etter opplæringslova'!$B$31,BV366='Krav etter opplæringslova'!$B$34)</f>
        <v>0</v>
      </c>
      <c r="BX366" s="84" t="str">
        <f t="shared" si="301"/>
        <v>-</v>
      </c>
      <c r="BY366" s="84">
        <f t="shared" si="302"/>
        <v>30</v>
      </c>
      <c r="BZ366" s="78">
        <f t="shared" si="303"/>
        <v>30</v>
      </c>
      <c r="CA366" s="78" t="str">
        <f t="shared" si="304"/>
        <v>Ja, 30 studiepoeng</v>
      </c>
      <c r="CB366" s="84" t="str">
        <f t="shared" si="305"/>
        <v>Ja, 30 studiepoeng</v>
      </c>
      <c r="CC366" s="101" t="str">
        <f t="shared" si="306"/>
        <v>-</v>
      </c>
      <c r="CD366" s="142"/>
      <c r="CE366" s="82" t="str">
        <f>CONCATENATE("Studiepoeng relevant for: ",'Undervisning i fag med krav'!CD366)</f>
        <v xml:space="preserve">Studiepoeng relevant for: </v>
      </c>
      <c r="CF366" s="82" t="str">
        <f>IF('Undervisning i fag med krav'!CD366=0,"-",CE366)</f>
        <v>-</v>
      </c>
      <c r="CG366" s="136"/>
      <c r="CH366" s="84" t="b">
        <f>OR(CG366='Krav etter opplæringslova'!$B$27,CG366='Krav etter opplæringslova'!$B$30,CG366='Krav etter opplæringslova'!$B$31,CG366='Krav etter opplæringslova'!$B$34)</f>
        <v>0</v>
      </c>
      <c r="CI366" s="84" t="str">
        <f t="shared" si="307"/>
        <v>-</v>
      </c>
      <c r="CJ366" s="84">
        <f t="shared" si="308"/>
        <v>30</v>
      </c>
      <c r="CK366" s="78">
        <f t="shared" si="309"/>
        <v>30</v>
      </c>
      <c r="CL366" s="78" t="str">
        <f t="shared" si="310"/>
        <v>Ja, 30 studiepoeng</v>
      </c>
      <c r="CM366" s="84" t="str">
        <f t="shared" si="311"/>
        <v>Ja, 30 studiepoeng</v>
      </c>
      <c r="CN366" s="106" t="str">
        <f t="shared" si="312"/>
        <v>-</v>
      </c>
      <c r="CO366" s="44"/>
      <c r="CP366" s="45"/>
    </row>
    <row r="367" spans="1:94" s="51" customFormat="1" ht="28.5" x14ac:dyDescent="0.2">
      <c r="A367" s="49">
        <f>'Formell utdanning'!A367</f>
        <v>0</v>
      </c>
      <c r="B367" s="50">
        <f>'Formell utdanning'!B367</f>
        <v>0</v>
      </c>
      <c r="C367" s="94" t="str">
        <f t="shared" si="313"/>
        <v>-</v>
      </c>
      <c r="D367" s="95" t="str">
        <f t="shared" si="314"/>
        <v>-</v>
      </c>
      <c r="E367" s="133"/>
      <c r="F367" s="55" t="str">
        <f>CONCATENATE("Studiepoeng relevant for: ",'Undervisning i fag med krav'!E367)</f>
        <v xml:space="preserve">Studiepoeng relevant for: </v>
      </c>
      <c r="G367" s="82" t="str">
        <f>IF('Undervisning i fag med krav'!E367=0,"-",F367)</f>
        <v>-</v>
      </c>
      <c r="H367" s="136"/>
      <c r="I367" s="84" t="b">
        <f>OR(H367='Krav etter opplæringslova'!$B$27,H367='Krav etter opplæringslova'!$B$30,H367='Krav etter opplæringslova'!$B$31,H367='Krav etter opplæringslova'!$B$34)</f>
        <v>0</v>
      </c>
      <c r="J367" s="84" t="str">
        <f t="shared" si="315"/>
        <v>-</v>
      </c>
      <c r="K367" s="84">
        <f t="shared" si="316"/>
        <v>30</v>
      </c>
      <c r="L367" s="78">
        <f t="shared" si="317"/>
        <v>30</v>
      </c>
      <c r="M367" s="78" t="str">
        <f t="shared" si="270"/>
        <v>Ja, 30 studiepoeng</v>
      </c>
      <c r="N367" s="84" t="str">
        <f t="shared" si="318"/>
        <v>Ja, 30 studiepoeng</v>
      </c>
      <c r="O367" s="99" t="str">
        <f t="shared" si="319"/>
        <v>-</v>
      </c>
      <c r="P367" s="139"/>
      <c r="Q367" s="82" t="str">
        <f>CONCATENATE("Studiepoeng relevant for: ",'Undervisning i fag med krav'!P367)</f>
        <v xml:space="preserve">Studiepoeng relevant for: </v>
      </c>
      <c r="R367" s="82" t="str">
        <f>IF('Undervisning i fag med krav'!P367=0,"-",Q367)</f>
        <v>-</v>
      </c>
      <c r="S367" s="136"/>
      <c r="T367" s="84" t="b">
        <f>OR(S367='Krav etter opplæringslova'!$B$27,S367='Krav etter opplæringslova'!$B$30,S367='Krav etter opplæringslova'!$B$31,S367='Krav etter opplæringslova'!$B$34)</f>
        <v>0</v>
      </c>
      <c r="U367" s="84" t="str">
        <f t="shared" si="271"/>
        <v>-</v>
      </c>
      <c r="V367" s="84">
        <f t="shared" si="272"/>
        <v>30</v>
      </c>
      <c r="W367" s="78">
        <f t="shared" si="273"/>
        <v>30</v>
      </c>
      <c r="X367" s="78" t="str">
        <f t="shared" si="274"/>
        <v>Ja, 30 studiepoeng</v>
      </c>
      <c r="Y367" s="84" t="str">
        <f t="shared" si="275"/>
        <v>Ja, 30 studiepoeng</v>
      </c>
      <c r="Z367" s="99" t="str">
        <f t="shared" si="276"/>
        <v>-</v>
      </c>
      <c r="AA367" s="142"/>
      <c r="AB367" s="82" t="str">
        <f>CONCATENATE("Studiepoeng relevant for: ",'Undervisning i fag med krav'!AA367)</f>
        <v xml:space="preserve">Studiepoeng relevant for: </v>
      </c>
      <c r="AC367" s="82" t="str">
        <f>IF('Undervisning i fag med krav'!AA367=0,"-",AB367)</f>
        <v>-</v>
      </c>
      <c r="AD367" s="136"/>
      <c r="AE367" s="84" t="b">
        <f>OR(AD367='Krav etter opplæringslova'!$B$27,AD367='Krav etter opplæringslova'!$B$30,AD367='Krav etter opplæringslova'!$B$31,AD367='Krav etter opplæringslova'!$B$34)</f>
        <v>0</v>
      </c>
      <c r="AF367" s="84" t="str">
        <f t="shared" si="277"/>
        <v>-</v>
      </c>
      <c r="AG367" s="84">
        <f t="shared" si="278"/>
        <v>30</v>
      </c>
      <c r="AH367" s="78">
        <f t="shared" si="279"/>
        <v>30</v>
      </c>
      <c r="AI367" s="78" t="str">
        <f t="shared" si="280"/>
        <v>Ja, 30 studiepoeng</v>
      </c>
      <c r="AJ367" s="84" t="str">
        <f t="shared" si="281"/>
        <v>Ja, 30 studiepoeng</v>
      </c>
      <c r="AK367" s="99" t="str">
        <f t="shared" si="282"/>
        <v>-</v>
      </c>
      <c r="AL367" s="139"/>
      <c r="AM367" s="82" t="str">
        <f>CONCATENATE("Studiepoeng relevant for: ",'Undervisning i fag med krav'!AL367)</f>
        <v xml:space="preserve">Studiepoeng relevant for: </v>
      </c>
      <c r="AN367" s="82" t="str">
        <f>IF('Undervisning i fag med krav'!AL367=0,"-",AM367)</f>
        <v>-</v>
      </c>
      <c r="AO367" s="136"/>
      <c r="AP367" s="84" t="b">
        <f>OR(AO367='Krav etter opplæringslova'!$B$27,AO367='Krav etter opplæringslova'!$B$30,AO367='Krav etter opplæringslova'!$B$31,AO367='Krav etter opplæringslova'!$B$34)</f>
        <v>0</v>
      </c>
      <c r="AQ367" s="84" t="str">
        <f t="shared" si="283"/>
        <v>-</v>
      </c>
      <c r="AR367" s="84">
        <f t="shared" si="284"/>
        <v>30</v>
      </c>
      <c r="AS367" s="78">
        <f t="shared" si="285"/>
        <v>30</v>
      </c>
      <c r="AT367" s="78" t="str">
        <f t="shared" si="286"/>
        <v>Ja, 30 studiepoeng</v>
      </c>
      <c r="AU367" s="84" t="str">
        <f t="shared" si="287"/>
        <v>Ja, 30 studiepoeng</v>
      </c>
      <c r="AV367" s="99" t="str">
        <f t="shared" si="288"/>
        <v>-</v>
      </c>
      <c r="AW367" s="142"/>
      <c r="AX367" s="82" t="str">
        <f>CONCATENATE("Studiepoeng relevant for: ",'Undervisning i fag med krav'!AW367)</f>
        <v xml:space="preserve">Studiepoeng relevant for: </v>
      </c>
      <c r="AY367" s="82" t="str">
        <f>IF('Undervisning i fag med krav'!AW367=0,"-",AX367)</f>
        <v>-</v>
      </c>
      <c r="AZ367" s="136"/>
      <c r="BA367" s="84" t="b">
        <f>OR(AZ367='Krav etter opplæringslova'!$B$27,AZ367='Krav etter opplæringslova'!$B$30,AZ367='Krav etter opplæringslova'!$B$31,AZ367='Krav etter opplæringslova'!$B$34)</f>
        <v>0</v>
      </c>
      <c r="BB367" s="84" t="str">
        <f t="shared" si="289"/>
        <v>-</v>
      </c>
      <c r="BC367" s="84">
        <f t="shared" si="290"/>
        <v>30</v>
      </c>
      <c r="BD367" s="78">
        <f t="shared" si="291"/>
        <v>30</v>
      </c>
      <c r="BE367" s="78" t="str">
        <f t="shared" si="292"/>
        <v>Ja, 30 studiepoeng</v>
      </c>
      <c r="BF367" s="84" t="str">
        <f t="shared" si="293"/>
        <v>Ja, 30 studiepoeng</v>
      </c>
      <c r="BG367" s="99" t="str">
        <f t="shared" si="294"/>
        <v>-</v>
      </c>
      <c r="BH367" s="139"/>
      <c r="BI367" s="82" t="str">
        <f>CONCATENATE("Studiepoeng relevant for: ",'Undervisning i fag med krav'!BH367)</f>
        <v xml:space="preserve">Studiepoeng relevant for: </v>
      </c>
      <c r="BJ367" s="82" t="str">
        <f>IF('Undervisning i fag med krav'!BH367=0,"-",BI367)</f>
        <v>-</v>
      </c>
      <c r="BK367" s="136"/>
      <c r="BL367" s="84" t="b">
        <f>OR(BK367='Krav etter opplæringslova'!$B$27,BK367='Krav etter opplæringslova'!$B$30,BK367='Krav etter opplæringslova'!$B$31,BK367='Krav etter opplæringslova'!$B$34)</f>
        <v>0</v>
      </c>
      <c r="BM367" s="84" t="str">
        <f t="shared" si="295"/>
        <v>-</v>
      </c>
      <c r="BN367" s="84">
        <f t="shared" si="296"/>
        <v>30</v>
      </c>
      <c r="BO367" s="78">
        <f t="shared" si="297"/>
        <v>30</v>
      </c>
      <c r="BP367" s="78" t="str">
        <f t="shared" si="298"/>
        <v>Ja, 30 studiepoeng</v>
      </c>
      <c r="BQ367" s="84" t="str">
        <f t="shared" si="299"/>
        <v>Ja, 30 studiepoeng</v>
      </c>
      <c r="BR367" s="101" t="str">
        <f t="shared" si="300"/>
        <v>-</v>
      </c>
      <c r="BS367" s="142"/>
      <c r="BT367" s="82" t="str">
        <f>CONCATENATE("Studiepoeng relevant for: ",'Undervisning i fag med krav'!BS367)</f>
        <v xml:space="preserve">Studiepoeng relevant for: </v>
      </c>
      <c r="BU367" s="82" t="str">
        <f>IF('Undervisning i fag med krav'!BS367=0,"-",BT367)</f>
        <v>-</v>
      </c>
      <c r="BV367" s="136"/>
      <c r="BW367" s="84" t="b">
        <f>OR(BV367='Krav etter opplæringslova'!$B$27,BV367='Krav etter opplæringslova'!$B$30,BV367='Krav etter opplæringslova'!$B$31,BV367='Krav etter opplæringslova'!$B$34)</f>
        <v>0</v>
      </c>
      <c r="BX367" s="84" t="str">
        <f t="shared" si="301"/>
        <v>-</v>
      </c>
      <c r="BY367" s="84">
        <f t="shared" si="302"/>
        <v>30</v>
      </c>
      <c r="BZ367" s="78">
        <f t="shared" si="303"/>
        <v>30</v>
      </c>
      <c r="CA367" s="78" t="str">
        <f t="shared" si="304"/>
        <v>Ja, 30 studiepoeng</v>
      </c>
      <c r="CB367" s="84" t="str">
        <f t="shared" si="305"/>
        <v>Ja, 30 studiepoeng</v>
      </c>
      <c r="CC367" s="101" t="str">
        <f t="shared" si="306"/>
        <v>-</v>
      </c>
      <c r="CD367" s="142"/>
      <c r="CE367" s="82" t="str">
        <f>CONCATENATE("Studiepoeng relevant for: ",'Undervisning i fag med krav'!CD367)</f>
        <v xml:space="preserve">Studiepoeng relevant for: </v>
      </c>
      <c r="CF367" s="82" t="str">
        <f>IF('Undervisning i fag med krav'!CD367=0,"-",CE367)</f>
        <v>-</v>
      </c>
      <c r="CG367" s="136"/>
      <c r="CH367" s="84" t="b">
        <f>OR(CG367='Krav etter opplæringslova'!$B$27,CG367='Krav etter opplæringslova'!$B$30,CG367='Krav etter opplæringslova'!$B$31,CG367='Krav etter opplæringslova'!$B$34)</f>
        <v>0</v>
      </c>
      <c r="CI367" s="84" t="str">
        <f t="shared" si="307"/>
        <v>-</v>
      </c>
      <c r="CJ367" s="84">
        <f t="shared" si="308"/>
        <v>30</v>
      </c>
      <c r="CK367" s="78">
        <f t="shared" si="309"/>
        <v>30</v>
      </c>
      <c r="CL367" s="78" t="str">
        <f t="shared" si="310"/>
        <v>Ja, 30 studiepoeng</v>
      </c>
      <c r="CM367" s="84" t="str">
        <f t="shared" si="311"/>
        <v>Ja, 30 studiepoeng</v>
      </c>
      <c r="CN367" s="106" t="str">
        <f t="shared" si="312"/>
        <v>-</v>
      </c>
      <c r="CO367" s="44"/>
      <c r="CP367" s="45"/>
    </row>
    <row r="368" spans="1:94" s="51" customFormat="1" ht="28.5" x14ac:dyDescent="0.2">
      <c r="A368" s="49">
        <f>'Formell utdanning'!A368</f>
        <v>0</v>
      </c>
      <c r="B368" s="50">
        <f>'Formell utdanning'!B368</f>
        <v>0</v>
      </c>
      <c r="C368" s="94" t="str">
        <f t="shared" si="313"/>
        <v>-</v>
      </c>
      <c r="D368" s="95" t="str">
        <f t="shared" si="314"/>
        <v>-</v>
      </c>
      <c r="E368" s="133"/>
      <c r="F368" s="55" t="str">
        <f>CONCATENATE("Studiepoeng relevant for: ",'Undervisning i fag med krav'!E368)</f>
        <v xml:space="preserve">Studiepoeng relevant for: </v>
      </c>
      <c r="G368" s="82" t="str">
        <f>IF('Undervisning i fag med krav'!E368=0,"-",F368)</f>
        <v>-</v>
      </c>
      <c r="H368" s="136"/>
      <c r="I368" s="84" t="b">
        <f>OR(H368='Krav etter opplæringslova'!$B$27,H368='Krav etter opplæringslova'!$B$30,H368='Krav etter opplæringslova'!$B$31,H368='Krav etter opplæringslova'!$B$34)</f>
        <v>0</v>
      </c>
      <c r="J368" s="84" t="str">
        <f t="shared" si="315"/>
        <v>-</v>
      </c>
      <c r="K368" s="84">
        <f t="shared" si="316"/>
        <v>30</v>
      </c>
      <c r="L368" s="78">
        <f t="shared" si="317"/>
        <v>30</v>
      </c>
      <c r="M368" s="78" t="str">
        <f t="shared" si="270"/>
        <v>Ja, 30 studiepoeng</v>
      </c>
      <c r="N368" s="84" t="str">
        <f t="shared" si="318"/>
        <v>Ja, 30 studiepoeng</v>
      </c>
      <c r="O368" s="99" t="str">
        <f t="shared" si="319"/>
        <v>-</v>
      </c>
      <c r="P368" s="139"/>
      <c r="Q368" s="82" t="str">
        <f>CONCATENATE("Studiepoeng relevant for: ",'Undervisning i fag med krav'!P368)</f>
        <v xml:space="preserve">Studiepoeng relevant for: </v>
      </c>
      <c r="R368" s="82" t="str">
        <f>IF('Undervisning i fag med krav'!P368=0,"-",Q368)</f>
        <v>-</v>
      </c>
      <c r="S368" s="136"/>
      <c r="T368" s="84" t="b">
        <f>OR(S368='Krav etter opplæringslova'!$B$27,S368='Krav etter opplæringslova'!$B$30,S368='Krav etter opplæringslova'!$B$31,S368='Krav etter opplæringslova'!$B$34)</f>
        <v>0</v>
      </c>
      <c r="U368" s="84" t="str">
        <f t="shared" si="271"/>
        <v>-</v>
      </c>
      <c r="V368" s="84">
        <f t="shared" si="272"/>
        <v>30</v>
      </c>
      <c r="W368" s="78">
        <f t="shared" si="273"/>
        <v>30</v>
      </c>
      <c r="X368" s="78" t="str">
        <f t="shared" si="274"/>
        <v>Ja, 30 studiepoeng</v>
      </c>
      <c r="Y368" s="84" t="str">
        <f t="shared" si="275"/>
        <v>Ja, 30 studiepoeng</v>
      </c>
      <c r="Z368" s="99" t="str">
        <f t="shared" si="276"/>
        <v>-</v>
      </c>
      <c r="AA368" s="142"/>
      <c r="AB368" s="82" t="str">
        <f>CONCATENATE("Studiepoeng relevant for: ",'Undervisning i fag med krav'!AA368)</f>
        <v xml:space="preserve">Studiepoeng relevant for: </v>
      </c>
      <c r="AC368" s="82" t="str">
        <f>IF('Undervisning i fag med krav'!AA368=0,"-",AB368)</f>
        <v>-</v>
      </c>
      <c r="AD368" s="136"/>
      <c r="AE368" s="84" t="b">
        <f>OR(AD368='Krav etter opplæringslova'!$B$27,AD368='Krav etter opplæringslova'!$B$30,AD368='Krav etter opplæringslova'!$B$31,AD368='Krav etter opplæringslova'!$B$34)</f>
        <v>0</v>
      </c>
      <c r="AF368" s="84" t="str">
        <f t="shared" si="277"/>
        <v>-</v>
      </c>
      <c r="AG368" s="84">
        <f t="shared" si="278"/>
        <v>30</v>
      </c>
      <c r="AH368" s="78">
        <f t="shared" si="279"/>
        <v>30</v>
      </c>
      <c r="AI368" s="78" t="str">
        <f t="shared" si="280"/>
        <v>Ja, 30 studiepoeng</v>
      </c>
      <c r="AJ368" s="84" t="str">
        <f t="shared" si="281"/>
        <v>Ja, 30 studiepoeng</v>
      </c>
      <c r="AK368" s="99" t="str">
        <f t="shared" si="282"/>
        <v>-</v>
      </c>
      <c r="AL368" s="139"/>
      <c r="AM368" s="82" t="str">
        <f>CONCATENATE("Studiepoeng relevant for: ",'Undervisning i fag med krav'!AL368)</f>
        <v xml:space="preserve">Studiepoeng relevant for: </v>
      </c>
      <c r="AN368" s="82" t="str">
        <f>IF('Undervisning i fag med krav'!AL368=0,"-",AM368)</f>
        <v>-</v>
      </c>
      <c r="AO368" s="136"/>
      <c r="AP368" s="84" t="b">
        <f>OR(AO368='Krav etter opplæringslova'!$B$27,AO368='Krav etter opplæringslova'!$B$30,AO368='Krav etter opplæringslova'!$B$31,AO368='Krav etter opplæringslova'!$B$34)</f>
        <v>0</v>
      </c>
      <c r="AQ368" s="84" t="str">
        <f t="shared" si="283"/>
        <v>-</v>
      </c>
      <c r="AR368" s="84">
        <f t="shared" si="284"/>
        <v>30</v>
      </c>
      <c r="AS368" s="78">
        <f t="shared" si="285"/>
        <v>30</v>
      </c>
      <c r="AT368" s="78" t="str">
        <f t="shared" si="286"/>
        <v>Ja, 30 studiepoeng</v>
      </c>
      <c r="AU368" s="84" t="str">
        <f t="shared" si="287"/>
        <v>Ja, 30 studiepoeng</v>
      </c>
      <c r="AV368" s="99" t="str">
        <f t="shared" si="288"/>
        <v>-</v>
      </c>
      <c r="AW368" s="142"/>
      <c r="AX368" s="82" t="str">
        <f>CONCATENATE("Studiepoeng relevant for: ",'Undervisning i fag med krav'!AW368)</f>
        <v xml:space="preserve">Studiepoeng relevant for: </v>
      </c>
      <c r="AY368" s="82" t="str">
        <f>IF('Undervisning i fag med krav'!AW368=0,"-",AX368)</f>
        <v>-</v>
      </c>
      <c r="AZ368" s="136"/>
      <c r="BA368" s="84" t="b">
        <f>OR(AZ368='Krav etter opplæringslova'!$B$27,AZ368='Krav etter opplæringslova'!$B$30,AZ368='Krav etter opplæringslova'!$B$31,AZ368='Krav etter opplæringslova'!$B$34)</f>
        <v>0</v>
      </c>
      <c r="BB368" s="84" t="str">
        <f t="shared" si="289"/>
        <v>-</v>
      </c>
      <c r="BC368" s="84">
        <f t="shared" si="290"/>
        <v>30</v>
      </c>
      <c r="BD368" s="78">
        <f t="shared" si="291"/>
        <v>30</v>
      </c>
      <c r="BE368" s="78" t="str">
        <f t="shared" si="292"/>
        <v>Ja, 30 studiepoeng</v>
      </c>
      <c r="BF368" s="84" t="str">
        <f t="shared" si="293"/>
        <v>Ja, 30 studiepoeng</v>
      </c>
      <c r="BG368" s="99" t="str">
        <f t="shared" si="294"/>
        <v>-</v>
      </c>
      <c r="BH368" s="139"/>
      <c r="BI368" s="82" t="str">
        <f>CONCATENATE("Studiepoeng relevant for: ",'Undervisning i fag med krav'!BH368)</f>
        <v xml:space="preserve">Studiepoeng relevant for: </v>
      </c>
      <c r="BJ368" s="82" t="str">
        <f>IF('Undervisning i fag med krav'!BH368=0,"-",BI368)</f>
        <v>-</v>
      </c>
      <c r="BK368" s="136"/>
      <c r="BL368" s="84" t="b">
        <f>OR(BK368='Krav etter opplæringslova'!$B$27,BK368='Krav etter opplæringslova'!$B$30,BK368='Krav etter opplæringslova'!$B$31,BK368='Krav etter opplæringslova'!$B$34)</f>
        <v>0</v>
      </c>
      <c r="BM368" s="84" t="str">
        <f t="shared" si="295"/>
        <v>-</v>
      </c>
      <c r="BN368" s="84">
        <f t="shared" si="296"/>
        <v>30</v>
      </c>
      <c r="BO368" s="78">
        <f t="shared" si="297"/>
        <v>30</v>
      </c>
      <c r="BP368" s="78" t="str">
        <f t="shared" si="298"/>
        <v>Ja, 30 studiepoeng</v>
      </c>
      <c r="BQ368" s="84" t="str">
        <f t="shared" si="299"/>
        <v>Ja, 30 studiepoeng</v>
      </c>
      <c r="BR368" s="101" t="str">
        <f t="shared" si="300"/>
        <v>-</v>
      </c>
      <c r="BS368" s="142"/>
      <c r="BT368" s="82" t="str">
        <f>CONCATENATE("Studiepoeng relevant for: ",'Undervisning i fag med krav'!BS368)</f>
        <v xml:space="preserve">Studiepoeng relevant for: </v>
      </c>
      <c r="BU368" s="82" t="str">
        <f>IF('Undervisning i fag med krav'!BS368=0,"-",BT368)</f>
        <v>-</v>
      </c>
      <c r="BV368" s="136"/>
      <c r="BW368" s="84" t="b">
        <f>OR(BV368='Krav etter opplæringslova'!$B$27,BV368='Krav etter opplæringslova'!$B$30,BV368='Krav etter opplæringslova'!$B$31,BV368='Krav etter opplæringslova'!$B$34)</f>
        <v>0</v>
      </c>
      <c r="BX368" s="84" t="str">
        <f t="shared" si="301"/>
        <v>-</v>
      </c>
      <c r="BY368" s="84">
        <f t="shared" si="302"/>
        <v>30</v>
      </c>
      <c r="BZ368" s="78">
        <f t="shared" si="303"/>
        <v>30</v>
      </c>
      <c r="CA368" s="78" t="str">
        <f t="shared" si="304"/>
        <v>Ja, 30 studiepoeng</v>
      </c>
      <c r="CB368" s="84" t="str">
        <f t="shared" si="305"/>
        <v>Ja, 30 studiepoeng</v>
      </c>
      <c r="CC368" s="101" t="str">
        <f t="shared" si="306"/>
        <v>-</v>
      </c>
      <c r="CD368" s="142"/>
      <c r="CE368" s="82" t="str">
        <f>CONCATENATE("Studiepoeng relevant for: ",'Undervisning i fag med krav'!CD368)</f>
        <v xml:space="preserve">Studiepoeng relevant for: </v>
      </c>
      <c r="CF368" s="82" t="str">
        <f>IF('Undervisning i fag med krav'!CD368=0,"-",CE368)</f>
        <v>-</v>
      </c>
      <c r="CG368" s="136"/>
      <c r="CH368" s="84" t="b">
        <f>OR(CG368='Krav etter opplæringslova'!$B$27,CG368='Krav etter opplæringslova'!$B$30,CG368='Krav etter opplæringslova'!$B$31,CG368='Krav etter opplæringslova'!$B$34)</f>
        <v>0</v>
      </c>
      <c r="CI368" s="84" t="str">
        <f t="shared" si="307"/>
        <v>-</v>
      </c>
      <c r="CJ368" s="84">
        <f t="shared" si="308"/>
        <v>30</v>
      </c>
      <c r="CK368" s="78">
        <f t="shared" si="309"/>
        <v>30</v>
      </c>
      <c r="CL368" s="78" t="str">
        <f t="shared" si="310"/>
        <v>Ja, 30 studiepoeng</v>
      </c>
      <c r="CM368" s="84" t="str">
        <f t="shared" si="311"/>
        <v>Ja, 30 studiepoeng</v>
      </c>
      <c r="CN368" s="106" t="str">
        <f t="shared" si="312"/>
        <v>-</v>
      </c>
      <c r="CO368" s="44"/>
      <c r="CP368" s="45"/>
    </row>
    <row r="369" spans="1:94" s="51" customFormat="1" ht="28.5" x14ac:dyDescent="0.2">
      <c r="A369" s="49">
        <f>'Formell utdanning'!A369</f>
        <v>0</v>
      </c>
      <c r="B369" s="50">
        <f>'Formell utdanning'!B369</f>
        <v>0</v>
      </c>
      <c r="C369" s="94" t="str">
        <f t="shared" si="313"/>
        <v>-</v>
      </c>
      <c r="D369" s="95" t="str">
        <f t="shared" si="314"/>
        <v>-</v>
      </c>
      <c r="E369" s="133"/>
      <c r="F369" s="55" t="str">
        <f>CONCATENATE("Studiepoeng relevant for: ",'Undervisning i fag med krav'!E369)</f>
        <v xml:space="preserve">Studiepoeng relevant for: </v>
      </c>
      <c r="G369" s="82" t="str">
        <f>IF('Undervisning i fag med krav'!E369=0,"-",F369)</f>
        <v>-</v>
      </c>
      <c r="H369" s="136"/>
      <c r="I369" s="84" t="b">
        <f>OR(H369='Krav etter opplæringslova'!$B$27,H369='Krav etter opplæringslova'!$B$30,H369='Krav etter opplæringslova'!$B$31,H369='Krav etter opplæringslova'!$B$34)</f>
        <v>0</v>
      </c>
      <c r="J369" s="84" t="str">
        <f t="shared" si="315"/>
        <v>-</v>
      </c>
      <c r="K369" s="84">
        <f t="shared" si="316"/>
        <v>30</v>
      </c>
      <c r="L369" s="78">
        <f t="shared" si="317"/>
        <v>30</v>
      </c>
      <c r="M369" s="78" t="str">
        <f t="shared" si="270"/>
        <v>Ja, 30 studiepoeng</v>
      </c>
      <c r="N369" s="84" t="str">
        <f t="shared" si="318"/>
        <v>Ja, 30 studiepoeng</v>
      </c>
      <c r="O369" s="99" t="str">
        <f t="shared" si="319"/>
        <v>-</v>
      </c>
      <c r="P369" s="139"/>
      <c r="Q369" s="82" t="str">
        <f>CONCATENATE("Studiepoeng relevant for: ",'Undervisning i fag med krav'!P369)</f>
        <v xml:space="preserve">Studiepoeng relevant for: </v>
      </c>
      <c r="R369" s="82" t="str">
        <f>IF('Undervisning i fag med krav'!P369=0,"-",Q369)</f>
        <v>-</v>
      </c>
      <c r="S369" s="136"/>
      <c r="T369" s="84" t="b">
        <f>OR(S369='Krav etter opplæringslova'!$B$27,S369='Krav etter opplæringslova'!$B$30,S369='Krav etter opplæringslova'!$B$31,S369='Krav etter opplæringslova'!$B$34)</f>
        <v>0</v>
      </c>
      <c r="U369" s="84" t="str">
        <f t="shared" si="271"/>
        <v>-</v>
      </c>
      <c r="V369" s="84">
        <f t="shared" si="272"/>
        <v>30</v>
      </c>
      <c r="W369" s="78">
        <f t="shared" si="273"/>
        <v>30</v>
      </c>
      <c r="X369" s="78" t="str">
        <f t="shared" si="274"/>
        <v>Ja, 30 studiepoeng</v>
      </c>
      <c r="Y369" s="84" t="str">
        <f t="shared" si="275"/>
        <v>Ja, 30 studiepoeng</v>
      </c>
      <c r="Z369" s="99" t="str">
        <f t="shared" si="276"/>
        <v>-</v>
      </c>
      <c r="AA369" s="142"/>
      <c r="AB369" s="82" t="str">
        <f>CONCATENATE("Studiepoeng relevant for: ",'Undervisning i fag med krav'!AA369)</f>
        <v xml:space="preserve">Studiepoeng relevant for: </v>
      </c>
      <c r="AC369" s="82" t="str">
        <f>IF('Undervisning i fag med krav'!AA369=0,"-",AB369)</f>
        <v>-</v>
      </c>
      <c r="AD369" s="136"/>
      <c r="AE369" s="84" t="b">
        <f>OR(AD369='Krav etter opplæringslova'!$B$27,AD369='Krav etter opplæringslova'!$B$30,AD369='Krav etter opplæringslova'!$B$31,AD369='Krav etter opplæringslova'!$B$34)</f>
        <v>0</v>
      </c>
      <c r="AF369" s="84" t="str">
        <f t="shared" si="277"/>
        <v>-</v>
      </c>
      <c r="AG369" s="84">
        <f t="shared" si="278"/>
        <v>30</v>
      </c>
      <c r="AH369" s="78">
        <f t="shared" si="279"/>
        <v>30</v>
      </c>
      <c r="AI369" s="78" t="str">
        <f t="shared" si="280"/>
        <v>Ja, 30 studiepoeng</v>
      </c>
      <c r="AJ369" s="84" t="str">
        <f t="shared" si="281"/>
        <v>Ja, 30 studiepoeng</v>
      </c>
      <c r="AK369" s="99" t="str">
        <f t="shared" si="282"/>
        <v>-</v>
      </c>
      <c r="AL369" s="139"/>
      <c r="AM369" s="82" t="str">
        <f>CONCATENATE("Studiepoeng relevant for: ",'Undervisning i fag med krav'!AL369)</f>
        <v xml:space="preserve">Studiepoeng relevant for: </v>
      </c>
      <c r="AN369" s="82" t="str">
        <f>IF('Undervisning i fag med krav'!AL369=0,"-",AM369)</f>
        <v>-</v>
      </c>
      <c r="AO369" s="136"/>
      <c r="AP369" s="84" t="b">
        <f>OR(AO369='Krav etter opplæringslova'!$B$27,AO369='Krav etter opplæringslova'!$B$30,AO369='Krav etter opplæringslova'!$B$31,AO369='Krav etter opplæringslova'!$B$34)</f>
        <v>0</v>
      </c>
      <c r="AQ369" s="84" t="str">
        <f t="shared" si="283"/>
        <v>-</v>
      </c>
      <c r="AR369" s="84">
        <f t="shared" si="284"/>
        <v>30</v>
      </c>
      <c r="AS369" s="78">
        <f t="shared" si="285"/>
        <v>30</v>
      </c>
      <c r="AT369" s="78" t="str">
        <f t="shared" si="286"/>
        <v>Ja, 30 studiepoeng</v>
      </c>
      <c r="AU369" s="84" t="str">
        <f t="shared" si="287"/>
        <v>Ja, 30 studiepoeng</v>
      </c>
      <c r="AV369" s="99" t="str">
        <f t="shared" si="288"/>
        <v>-</v>
      </c>
      <c r="AW369" s="142"/>
      <c r="AX369" s="82" t="str">
        <f>CONCATENATE("Studiepoeng relevant for: ",'Undervisning i fag med krav'!AW369)</f>
        <v xml:space="preserve">Studiepoeng relevant for: </v>
      </c>
      <c r="AY369" s="82" t="str">
        <f>IF('Undervisning i fag med krav'!AW369=0,"-",AX369)</f>
        <v>-</v>
      </c>
      <c r="AZ369" s="136"/>
      <c r="BA369" s="84" t="b">
        <f>OR(AZ369='Krav etter opplæringslova'!$B$27,AZ369='Krav etter opplæringslova'!$B$30,AZ369='Krav etter opplæringslova'!$B$31,AZ369='Krav etter opplæringslova'!$B$34)</f>
        <v>0</v>
      </c>
      <c r="BB369" s="84" t="str">
        <f t="shared" si="289"/>
        <v>-</v>
      </c>
      <c r="BC369" s="84">
        <f t="shared" si="290"/>
        <v>30</v>
      </c>
      <c r="BD369" s="78">
        <f t="shared" si="291"/>
        <v>30</v>
      </c>
      <c r="BE369" s="78" t="str">
        <f t="shared" si="292"/>
        <v>Ja, 30 studiepoeng</v>
      </c>
      <c r="BF369" s="84" t="str">
        <f t="shared" si="293"/>
        <v>Ja, 30 studiepoeng</v>
      </c>
      <c r="BG369" s="99" t="str">
        <f t="shared" si="294"/>
        <v>-</v>
      </c>
      <c r="BH369" s="139"/>
      <c r="BI369" s="82" t="str">
        <f>CONCATENATE("Studiepoeng relevant for: ",'Undervisning i fag med krav'!BH369)</f>
        <v xml:space="preserve">Studiepoeng relevant for: </v>
      </c>
      <c r="BJ369" s="82" t="str">
        <f>IF('Undervisning i fag med krav'!BH369=0,"-",BI369)</f>
        <v>-</v>
      </c>
      <c r="BK369" s="136"/>
      <c r="BL369" s="84" t="b">
        <f>OR(BK369='Krav etter opplæringslova'!$B$27,BK369='Krav etter opplæringslova'!$B$30,BK369='Krav etter opplæringslova'!$B$31,BK369='Krav etter opplæringslova'!$B$34)</f>
        <v>0</v>
      </c>
      <c r="BM369" s="84" t="str">
        <f t="shared" si="295"/>
        <v>-</v>
      </c>
      <c r="BN369" s="84">
        <f t="shared" si="296"/>
        <v>30</v>
      </c>
      <c r="BO369" s="78">
        <f t="shared" si="297"/>
        <v>30</v>
      </c>
      <c r="BP369" s="78" t="str">
        <f t="shared" si="298"/>
        <v>Ja, 30 studiepoeng</v>
      </c>
      <c r="BQ369" s="84" t="str">
        <f t="shared" si="299"/>
        <v>Ja, 30 studiepoeng</v>
      </c>
      <c r="BR369" s="101" t="str">
        <f t="shared" si="300"/>
        <v>-</v>
      </c>
      <c r="BS369" s="142"/>
      <c r="BT369" s="82" t="str">
        <f>CONCATENATE("Studiepoeng relevant for: ",'Undervisning i fag med krav'!BS369)</f>
        <v xml:space="preserve">Studiepoeng relevant for: </v>
      </c>
      <c r="BU369" s="82" t="str">
        <f>IF('Undervisning i fag med krav'!BS369=0,"-",BT369)</f>
        <v>-</v>
      </c>
      <c r="BV369" s="136"/>
      <c r="BW369" s="84" t="b">
        <f>OR(BV369='Krav etter opplæringslova'!$B$27,BV369='Krav etter opplæringslova'!$B$30,BV369='Krav etter opplæringslova'!$B$31,BV369='Krav etter opplæringslova'!$B$34)</f>
        <v>0</v>
      </c>
      <c r="BX369" s="84" t="str">
        <f t="shared" si="301"/>
        <v>-</v>
      </c>
      <c r="BY369" s="84">
        <f t="shared" si="302"/>
        <v>30</v>
      </c>
      <c r="BZ369" s="78">
        <f t="shared" si="303"/>
        <v>30</v>
      </c>
      <c r="CA369" s="78" t="str">
        <f t="shared" si="304"/>
        <v>Ja, 30 studiepoeng</v>
      </c>
      <c r="CB369" s="84" t="str">
        <f t="shared" si="305"/>
        <v>Ja, 30 studiepoeng</v>
      </c>
      <c r="CC369" s="101" t="str">
        <f t="shared" si="306"/>
        <v>-</v>
      </c>
      <c r="CD369" s="142"/>
      <c r="CE369" s="82" t="str">
        <f>CONCATENATE("Studiepoeng relevant for: ",'Undervisning i fag med krav'!CD369)</f>
        <v xml:space="preserve">Studiepoeng relevant for: </v>
      </c>
      <c r="CF369" s="82" t="str">
        <f>IF('Undervisning i fag med krav'!CD369=0,"-",CE369)</f>
        <v>-</v>
      </c>
      <c r="CG369" s="136"/>
      <c r="CH369" s="84" t="b">
        <f>OR(CG369='Krav etter opplæringslova'!$B$27,CG369='Krav etter opplæringslova'!$B$30,CG369='Krav etter opplæringslova'!$B$31,CG369='Krav etter opplæringslova'!$B$34)</f>
        <v>0</v>
      </c>
      <c r="CI369" s="84" t="str">
        <f t="shared" si="307"/>
        <v>-</v>
      </c>
      <c r="CJ369" s="84">
        <f t="shared" si="308"/>
        <v>30</v>
      </c>
      <c r="CK369" s="78">
        <f t="shared" si="309"/>
        <v>30</v>
      </c>
      <c r="CL369" s="78" t="str">
        <f t="shared" si="310"/>
        <v>Ja, 30 studiepoeng</v>
      </c>
      <c r="CM369" s="84" t="str">
        <f t="shared" si="311"/>
        <v>Ja, 30 studiepoeng</v>
      </c>
      <c r="CN369" s="106" t="str">
        <f t="shared" si="312"/>
        <v>-</v>
      </c>
      <c r="CO369" s="44"/>
      <c r="CP369" s="45"/>
    </row>
    <row r="370" spans="1:94" s="51" customFormat="1" ht="28.5" x14ac:dyDescent="0.2">
      <c r="A370" s="49">
        <f>'Formell utdanning'!A370</f>
        <v>0</v>
      </c>
      <c r="B370" s="50">
        <f>'Formell utdanning'!B370</f>
        <v>0</v>
      </c>
      <c r="C370" s="94" t="str">
        <f t="shared" si="313"/>
        <v>-</v>
      </c>
      <c r="D370" s="95" t="str">
        <f t="shared" si="314"/>
        <v>-</v>
      </c>
      <c r="E370" s="133"/>
      <c r="F370" s="55" t="str">
        <f>CONCATENATE("Studiepoeng relevant for: ",'Undervisning i fag med krav'!E370)</f>
        <v xml:space="preserve">Studiepoeng relevant for: </v>
      </c>
      <c r="G370" s="82" t="str">
        <f>IF('Undervisning i fag med krav'!E370=0,"-",F370)</f>
        <v>-</v>
      </c>
      <c r="H370" s="136"/>
      <c r="I370" s="84" t="b">
        <f>OR(H370='Krav etter opplæringslova'!$B$27,H370='Krav etter opplæringslova'!$B$30,H370='Krav etter opplæringslova'!$B$31,H370='Krav etter opplæringslova'!$B$34)</f>
        <v>0</v>
      </c>
      <c r="J370" s="84" t="str">
        <f t="shared" si="315"/>
        <v>-</v>
      </c>
      <c r="K370" s="84">
        <f t="shared" si="316"/>
        <v>30</v>
      </c>
      <c r="L370" s="78">
        <f t="shared" si="317"/>
        <v>30</v>
      </c>
      <c r="M370" s="78" t="str">
        <f t="shared" si="270"/>
        <v>Ja, 30 studiepoeng</v>
      </c>
      <c r="N370" s="84" t="str">
        <f t="shared" si="318"/>
        <v>Ja, 30 studiepoeng</v>
      </c>
      <c r="O370" s="99" t="str">
        <f t="shared" si="319"/>
        <v>-</v>
      </c>
      <c r="P370" s="139"/>
      <c r="Q370" s="82" t="str">
        <f>CONCATENATE("Studiepoeng relevant for: ",'Undervisning i fag med krav'!P370)</f>
        <v xml:space="preserve">Studiepoeng relevant for: </v>
      </c>
      <c r="R370" s="82" t="str">
        <f>IF('Undervisning i fag med krav'!P370=0,"-",Q370)</f>
        <v>-</v>
      </c>
      <c r="S370" s="136"/>
      <c r="T370" s="84" t="b">
        <f>OR(S370='Krav etter opplæringslova'!$B$27,S370='Krav etter opplæringslova'!$B$30,S370='Krav etter opplæringslova'!$B$31,S370='Krav etter opplæringslova'!$B$34)</f>
        <v>0</v>
      </c>
      <c r="U370" s="84" t="str">
        <f t="shared" si="271"/>
        <v>-</v>
      </c>
      <c r="V370" s="84">
        <f t="shared" si="272"/>
        <v>30</v>
      </c>
      <c r="W370" s="78">
        <f t="shared" si="273"/>
        <v>30</v>
      </c>
      <c r="X370" s="78" t="str">
        <f t="shared" si="274"/>
        <v>Ja, 30 studiepoeng</v>
      </c>
      <c r="Y370" s="84" t="str">
        <f t="shared" si="275"/>
        <v>Ja, 30 studiepoeng</v>
      </c>
      <c r="Z370" s="99" t="str">
        <f t="shared" si="276"/>
        <v>-</v>
      </c>
      <c r="AA370" s="142"/>
      <c r="AB370" s="82" t="str">
        <f>CONCATENATE("Studiepoeng relevant for: ",'Undervisning i fag med krav'!AA370)</f>
        <v xml:space="preserve">Studiepoeng relevant for: </v>
      </c>
      <c r="AC370" s="82" t="str">
        <f>IF('Undervisning i fag med krav'!AA370=0,"-",AB370)</f>
        <v>-</v>
      </c>
      <c r="AD370" s="136"/>
      <c r="AE370" s="84" t="b">
        <f>OR(AD370='Krav etter opplæringslova'!$B$27,AD370='Krav etter opplæringslova'!$B$30,AD370='Krav etter opplæringslova'!$B$31,AD370='Krav etter opplæringslova'!$B$34)</f>
        <v>0</v>
      </c>
      <c r="AF370" s="84" t="str">
        <f t="shared" si="277"/>
        <v>-</v>
      </c>
      <c r="AG370" s="84">
        <f t="shared" si="278"/>
        <v>30</v>
      </c>
      <c r="AH370" s="78">
        <f t="shared" si="279"/>
        <v>30</v>
      </c>
      <c r="AI370" s="78" t="str">
        <f t="shared" si="280"/>
        <v>Ja, 30 studiepoeng</v>
      </c>
      <c r="AJ370" s="84" t="str">
        <f t="shared" si="281"/>
        <v>Ja, 30 studiepoeng</v>
      </c>
      <c r="AK370" s="99" t="str">
        <f t="shared" si="282"/>
        <v>-</v>
      </c>
      <c r="AL370" s="139"/>
      <c r="AM370" s="82" t="str">
        <f>CONCATENATE("Studiepoeng relevant for: ",'Undervisning i fag med krav'!AL370)</f>
        <v xml:space="preserve">Studiepoeng relevant for: </v>
      </c>
      <c r="AN370" s="82" t="str">
        <f>IF('Undervisning i fag med krav'!AL370=0,"-",AM370)</f>
        <v>-</v>
      </c>
      <c r="AO370" s="136"/>
      <c r="AP370" s="84" t="b">
        <f>OR(AO370='Krav etter opplæringslova'!$B$27,AO370='Krav etter opplæringslova'!$B$30,AO370='Krav etter opplæringslova'!$B$31,AO370='Krav etter opplæringslova'!$B$34)</f>
        <v>0</v>
      </c>
      <c r="AQ370" s="84" t="str">
        <f t="shared" si="283"/>
        <v>-</v>
      </c>
      <c r="AR370" s="84">
        <f t="shared" si="284"/>
        <v>30</v>
      </c>
      <c r="AS370" s="78">
        <f t="shared" si="285"/>
        <v>30</v>
      </c>
      <c r="AT370" s="78" t="str">
        <f t="shared" si="286"/>
        <v>Ja, 30 studiepoeng</v>
      </c>
      <c r="AU370" s="84" t="str">
        <f t="shared" si="287"/>
        <v>Ja, 30 studiepoeng</v>
      </c>
      <c r="AV370" s="99" t="str">
        <f t="shared" si="288"/>
        <v>-</v>
      </c>
      <c r="AW370" s="142"/>
      <c r="AX370" s="82" t="str">
        <f>CONCATENATE("Studiepoeng relevant for: ",'Undervisning i fag med krav'!AW370)</f>
        <v xml:space="preserve">Studiepoeng relevant for: </v>
      </c>
      <c r="AY370" s="82" t="str">
        <f>IF('Undervisning i fag med krav'!AW370=0,"-",AX370)</f>
        <v>-</v>
      </c>
      <c r="AZ370" s="136"/>
      <c r="BA370" s="84" t="b">
        <f>OR(AZ370='Krav etter opplæringslova'!$B$27,AZ370='Krav etter opplæringslova'!$B$30,AZ370='Krav etter opplæringslova'!$B$31,AZ370='Krav etter opplæringslova'!$B$34)</f>
        <v>0</v>
      </c>
      <c r="BB370" s="84" t="str">
        <f t="shared" si="289"/>
        <v>-</v>
      </c>
      <c r="BC370" s="84">
        <f t="shared" si="290"/>
        <v>30</v>
      </c>
      <c r="BD370" s="78">
        <f t="shared" si="291"/>
        <v>30</v>
      </c>
      <c r="BE370" s="78" t="str">
        <f t="shared" si="292"/>
        <v>Ja, 30 studiepoeng</v>
      </c>
      <c r="BF370" s="84" t="str">
        <f t="shared" si="293"/>
        <v>Ja, 30 studiepoeng</v>
      </c>
      <c r="BG370" s="99" t="str">
        <f t="shared" si="294"/>
        <v>-</v>
      </c>
      <c r="BH370" s="139"/>
      <c r="BI370" s="82" t="str">
        <f>CONCATENATE("Studiepoeng relevant for: ",'Undervisning i fag med krav'!BH370)</f>
        <v xml:space="preserve">Studiepoeng relevant for: </v>
      </c>
      <c r="BJ370" s="82" t="str">
        <f>IF('Undervisning i fag med krav'!BH370=0,"-",BI370)</f>
        <v>-</v>
      </c>
      <c r="BK370" s="136"/>
      <c r="BL370" s="84" t="b">
        <f>OR(BK370='Krav etter opplæringslova'!$B$27,BK370='Krav etter opplæringslova'!$B$30,BK370='Krav etter opplæringslova'!$B$31,BK370='Krav etter opplæringslova'!$B$34)</f>
        <v>0</v>
      </c>
      <c r="BM370" s="84" t="str">
        <f t="shared" si="295"/>
        <v>-</v>
      </c>
      <c r="BN370" s="84">
        <f t="shared" si="296"/>
        <v>30</v>
      </c>
      <c r="BO370" s="78">
        <f t="shared" si="297"/>
        <v>30</v>
      </c>
      <c r="BP370" s="78" t="str">
        <f t="shared" si="298"/>
        <v>Ja, 30 studiepoeng</v>
      </c>
      <c r="BQ370" s="84" t="str">
        <f t="shared" si="299"/>
        <v>Ja, 30 studiepoeng</v>
      </c>
      <c r="BR370" s="101" t="str">
        <f t="shared" si="300"/>
        <v>-</v>
      </c>
      <c r="BS370" s="142"/>
      <c r="BT370" s="82" t="str">
        <f>CONCATENATE("Studiepoeng relevant for: ",'Undervisning i fag med krav'!BS370)</f>
        <v xml:space="preserve">Studiepoeng relevant for: </v>
      </c>
      <c r="BU370" s="82" t="str">
        <f>IF('Undervisning i fag med krav'!BS370=0,"-",BT370)</f>
        <v>-</v>
      </c>
      <c r="BV370" s="136"/>
      <c r="BW370" s="84" t="b">
        <f>OR(BV370='Krav etter opplæringslova'!$B$27,BV370='Krav etter opplæringslova'!$B$30,BV370='Krav etter opplæringslova'!$B$31,BV370='Krav etter opplæringslova'!$B$34)</f>
        <v>0</v>
      </c>
      <c r="BX370" s="84" t="str">
        <f t="shared" si="301"/>
        <v>-</v>
      </c>
      <c r="BY370" s="84">
        <f t="shared" si="302"/>
        <v>30</v>
      </c>
      <c r="BZ370" s="78">
        <f t="shared" si="303"/>
        <v>30</v>
      </c>
      <c r="CA370" s="78" t="str">
        <f t="shared" si="304"/>
        <v>Ja, 30 studiepoeng</v>
      </c>
      <c r="CB370" s="84" t="str">
        <f t="shared" si="305"/>
        <v>Ja, 30 studiepoeng</v>
      </c>
      <c r="CC370" s="101" t="str">
        <f t="shared" si="306"/>
        <v>-</v>
      </c>
      <c r="CD370" s="142"/>
      <c r="CE370" s="82" t="str">
        <f>CONCATENATE("Studiepoeng relevant for: ",'Undervisning i fag med krav'!CD370)</f>
        <v xml:space="preserve">Studiepoeng relevant for: </v>
      </c>
      <c r="CF370" s="82" t="str">
        <f>IF('Undervisning i fag med krav'!CD370=0,"-",CE370)</f>
        <v>-</v>
      </c>
      <c r="CG370" s="136"/>
      <c r="CH370" s="84" t="b">
        <f>OR(CG370='Krav etter opplæringslova'!$B$27,CG370='Krav etter opplæringslova'!$B$30,CG370='Krav etter opplæringslova'!$B$31,CG370='Krav etter opplæringslova'!$B$34)</f>
        <v>0</v>
      </c>
      <c r="CI370" s="84" t="str">
        <f t="shared" si="307"/>
        <v>-</v>
      </c>
      <c r="CJ370" s="84">
        <f t="shared" si="308"/>
        <v>30</v>
      </c>
      <c r="CK370" s="78">
        <f t="shared" si="309"/>
        <v>30</v>
      </c>
      <c r="CL370" s="78" t="str">
        <f t="shared" si="310"/>
        <v>Ja, 30 studiepoeng</v>
      </c>
      <c r="CM370" s="84" t="str">
        <f t="shared" si="311"/>
        <v>Ja, 30 studiepoeng</v>
      </c>
      <c r="CN370" s="106" t="str">
        <f t="shared" si="312"/>
        <v>-</v>
      </c>
      <c r="CO370" s="44"/>
      <c r="CP370" s="45"/>
    </row>
    <row r="371" spans="1:94" s="51" customFormat="1" ht="28.5" x14ac:dyDescent="0.2">
      <c r="A371" s="49">
        <f>'Formell utdanning'!A371</f>
        <v>0</v>
      </c>
      <c r="B371" s="50">
        <f>'Formell utdanning'!B371</f>
        <v>0</v>
      </c>
      <c r="C371" s="94" t="str">
        <f t="shared" si="313"/>
        <v>-</v>
      </c>
      <c r="D371" s="95" t="str">
        <f t="shared" si="314"/>
        <v>-</v>
      </c>
      <c r="E371" s="133"/>
      <c r="F371" s="55" t="str">
        <f>CONCATENATE("Studiepoeng relevant for: ",'Undervisning i fag med krav'!E371)</f>
        <v xml:space="preserve">Studiepoeng relevant for: </v>
      </c>
      <c r="G371" s="82" t="str">
        <f>IF('Undervisning i fag med krav'!E371=0,"-",F371)</f>
        <v>-</v>
      </c>
      <c r="H371" s="136"/>
      <c r="I371" s="84" t="b">
        <f>OR(H371='Krav etter opplæringslova'!$B$27,H371='Krav etter opplæringslova'!$B$30,H371='Krav etter opplæringslova'!$B$31,H371='Krav etter opplæringslova'!$B$34)</f>
        <v>0</v>
      </c>
      <c r="J371" s="84" t="str">
        <f t="shared" si="315"/>
        <v>-</v>
      </c>
      <c r="K371" s="84">
        <f t="shared" si="316"/>
        <v>30</v>
      </c>
      <c r="L371" s="78">
        <f t="shared" si="317"/>
        <v>30</v>
      </c>
      <c r="M371" s="78" t="str">
        <f t="shared" si="270"/>
        <v>Ja, 30 studiepoeng</v>
      </c>
      <c r="N371" s="84" t="str">
        <f t="shared" si="318"/>
        <v>Ja, 30 studiepoeng</v>
      </c>
      <c r="O371" s="99" t="str">
        <f t="shared" si="319"/>
        <v>-</v>
      </c>
      <c r="P371" s="139"/>
      <c r="Q371" s="82" t="str">
        <f>CONCATENATE("Studiepoeng relevant for: ",'Undervisning i fag med krav'!P371)</f>
        <v xml:space="preserve">Studiepoeng relevant for: </v>
      </c>
      <c r="R371" s="82" t="str">
        <f>IF('Undervisning i fag med krav'!P371=0,"-",Q371)</f>
        <v>-</v>
      </c>
      <c r="S371" s="136"/>
      <c r="T371" s="84" t="b">
        <f>OR(S371='Krav etter opplæringslova'!$B$27,S371='Krav etter opplæringslova'!$B$30,S371='Krav etter opplæringslova'!$B$31,S371='Krav etter opplæringslova'!$B$34)</f>
        <v>0</v>
      </c>
      <c r="U371" s="84" t="str">
        <f t="shared" si="271"/>
        <v>-</v>
      </c>
      <c r="V371" s="84">
        <f t="shared" si="272"/>
        <v>30</v>
      </c>
      <c r="W371" s="78">
        <f t="shared" si="273"/>
        <v>30</v>
      </c>
      <c r="X371" s="78" t="str">
        <f t="shared" si="274"/>
        <v>Ja, 30 studiepoeng</v>
      </c>
      <c r="Y371" s="84" t="str">
        <f t="shared" si="275"/>
        <v>Ja, 30 studiepoeng</v>
      </c>
      <c r="Z371" s="99" t="str">
        <f t="shared" si="276"/>
        <v>-</v>
      </c>
      <c r="AA371" s="142"/>
      <c r="AB371" s="82" t="str">
        <f>CONCATENATE("Studiepoeng relevant for: ",'Undervisning i fag med krav'!AA371)</f>
        <v xml:space="preserve">Studiepoeng relevant for: </v>
      </c>
      <c r="AC371" s="82" t="str">
        <f>IF('Undervisning i fag med krav'!AA371=0,"-",AB371)</f>
        <v>-</v>
      </c>
      <c r="AD371" s="136"/>
      <c r="AE371" s="84" t="b">
        <f>OR(AD371='Krav etter opplæringslova'!$B$27,AD371='Krav etter opplæringslova'!$B$30,AD371='Krav etter opplæringslova'!$B$31,AD371='Krav etter opplæringslova'!$B$34)</f>
        <v>0</v>
      </c>
      <c r="AF371" s="84" t="str">
        <f t="shared" si="277"/>
        <v>-</v>
      </c>
      <c r="AG371" s="84">
        <f t="shared" si="278"/>
        <v>30</v>
      </c>
      <c r="AH371" s="78">
        <f t="shared" si="279"/>
        <v>30</v>
      </c>
      <c r="AI371" s="78" t="str">
        <f t="shared" si="280"/>
        <v>Ja, 30 studiepoeng</v>
      </c>
      <c r="AJ371" s="84" t="str">
        <f t="shared" si="281"/>
        <v>Ja, 30 studiepoeng</v>
      </c>
      <c r="AK371" s="99" t="str">
        <f t="shared" si="282"/>
        <v>-</v>
      </c>
      <c r="AL371" s="139"/>
      <c r="AM371" s="82" t="str">
        <f>CONCATENATE("Studiepoeng relevant for: ",'Undervisning i fag med krav'!AL371)</f>
        <v xml:space="preserve">Studiepoeng relevant for: </v>
      </c>
      <c r="AN371" s="82" t="str">
        <f>IF('Undervisning i fag med krav'!AL371=0,"-",AM371)</f>
        <v>-</v>
      </c>
      <c r="AO371" s="136"/>
      <c r="AP371" s="84" t="b">
        <f>OR(AO371='Krav etter opplæringslova'!$B$27,AO371='Krav etter opplæringslova'!$B$30,AO371='Krav etter opplæringslova'!$B$31,AO371='Krav etter opplæringslova'!$B$34)</f>
        <v>0</v>
      </c>
      <c r="AQ371" s="84" t="str">
        <f t="shared" si="283"/>
        <v>-</v>
      </c>
      <c r="AR371" s="84">
        <f t="shared" si="284"/>
        <v>30</v>
      </c>
      <c r="AS371" s="78">
        <f t="shared" si="285"/>
        <v>30</v>
      </c>
      <c r="AT371" s="78" t="str">
        <f t="shared" si="286"/>
        <v>Ja, 30 studiepoeng</v>
      </c>
      <c r="AU371" s="84" t="str">
        <f t="shared" si="287"/>
        <v>Ja, 30 studiepoeng</v>
      </c>
      <c r="AV371" s="99" t="str">
        <f t="shared" si="288"/>
        <v>-</v>
      </c>
      <c r="AW371" s="142"/>
      <c r="AX371" s="82" t="str">
        <f>CONCATENATE("Studiepoeng relevant for: ",'Undervisning i fag med krav'!AW371)</f>
        <v xml:space="preserve">Studiepoeng relevant for: </v>
      </c>
      <c r="AY371" s="82" t="str">
        <f>IF('Undervisning i fag med krav'!AW371=0,"-",AX371)</f>
        <v>-</v>
      </c>
      <c r="AZ371" s="136"/>
      <c r="BA371" s="84" t="b">
        <f>OR(AZ371='Krav etter opplæringslova'!$B$27,AZ371='Krav etter opplæringslova'!$B$30,AZ371='Krav etter opplæringslova'!$B$31,AZ371='Krav etter opplæringslova'!$B$34)</f>
        <v>0</v>
      </c>
      <c r="BB371" s="84" t="str">
        <f t="shared" si="289"/>
        <v>-</v>
      </c>
      <c r="BC371" s="84">
        <f t="shared" si="290"/>
        <v>30</v>
      </c>
      <c r="BD371" s="78">
        <f t="shared" si="291"/>
        <v>30</v>
      </c>
      <c r="BE371" s="78" t="str">
        <f t="shared" si="292"/>
        <v>Ja, 30 studiepoeng</v>
      </c>
      <c r="BF371" s="84" t="str">
        <f t="shared" si="293"/>
        <v>Ja, 30 studiepoeng</v>
      </c>
      <c r="BG371" s="99" t="str">
        <f t="shared" si="294"/>
        <v>-</v>
      </c>
      <c r="BH371" s="139"/>
      <c r="BI371" s="82" t="str">
        <f>CONCATENATE("Studiepoeng relevant for: ",'Undervisning i fag med krav'!BH371)</f>
        <v xml:space="preserve">Studiepoeng relevant for: </v>
      </c>
      <c r="BJ371" s="82" t="str">
        <f>IF('Undervisning i fag med krav'!BH371=0,"-",BI371)</f>
        <v>-</v>
      </c>
      <c r="BK371" s="136"/>
      <c r="BL371" s="84" t="b">
        <f>OR(BK371='Krav etter opplæringslova'!$B$27,BK371='Krav etter opplæringslova'!$B$30,BK371='Krav etter opplæringslova'!$B$31,BK371='Krav etter opplæringslova'!$B$34)</f>
        <v>0</v>
      </c>
      <c r="BM371" s="84" t="str">
        <f t="shared" si="295"/>
        <v>-</v>
      </c>
      <c r="BN371" s="84">
        <f t="shared" si="296"/>
        <v>30</v>
      </c>
      <c r="BO371" s="78">
        <f t="shared" si="297"/>
        <v>30</v>
      </c>
      <c r="BP371" s="78" t="str">
        <f t="shared" si="298"/>
        <v>Ja, 30 studiepoeng</v>
      </c>
      <c r="BQ371" s="84" t="str">
        <f t="shared" si="299"/>
        <v>Ja, 30 studiepoeng</v>
      </c>
      <c r="BR371" s="101" t="str">
        <f t="shared" si="300"/>
        <v>-</v>
      </c>
      <c r="BS371" s="142"/>
      <c r="BT371" s="82" t="str">
        <f>CONCATENATE("Studiepoeng relevant for: ",'Undervisning i fag med krav'!BS371)</f>
        <v xml:space="preserve">Studiepoeng relevant for: </v>
      </c>
      <c r="BU371" s="82" t="str">
        <f>IF('Undervisning i fag med krav'!BS371=0,"-",BT371)</f>
        <v>-</v>
      </c>
      <c r="BV371" s="136"/>
      <c r="BW371" s="84" t="b">
        <f>OR(BV371='Krav etter opplæringslova'!$B$27,BV371='Krav etter opplæringslova'!$B$30,BV371='Krav etter opplæringslova'!$B$31,BV371='Krav etter opplæringslova'!$B$34)</f>
        <v>0</v>
      </c>
      <c r="BX371" s="84" t="str">
        <f t="shared" si="301"/>
        <v>-</v>
      </c>
      <c r="BY371" s="84">
        <f t="shared" si="302"/>
        <v>30</v>
      </c>
      <c r="BZ371" s="78">
        <f t="shared" si="303"/>
        <v>30</v>
      </c>
      <c r="CA371" s="78" t="str">
        <f t="shared" si="304"/>
        <v>Ja, 30 studiepoeng</v>
      </c>
      <c r="CB371" s="84" t="str">
        <f t="shared" si="305"/>
        <v>Ja, 30 studiepoeng</v>
      </c>
      <c r="CC371" s="101" t="str">
        <f t="shared" si="306"/>
        <v>-</v>
      </c>
      <c r="CD371" s="142"/>
      <c r="CE371" s="82" t="str">
        <f>CONCATENATE("Studiepoeng relevant for: ",'Undervisning i fag med krav'!CD371)</f>
        <v xml:space="preserve">Studiepoeng relevant for: </v>
      </c>
      <c r="CF371" s="82" t="str">
        <f>IF('Undervisning i fag med krav'!CD371=0,"-",CE371)</f>
        <v>-</v>
      </c>
      <c r="CG371" s="136"/>
      <c r="CH371" s="84" t="b">
        <f>OR(CG371='Krav etter opplæringslova'!$B$27,CG371='Krav etter opplæringslova'!$B$30,CG371='Krav etter opplæringslova'!$B$31,CG371='Krav etter opplæringslova'!$B$34)</f>
        <v>0</v>
      </c>
      <c r="CI371" s="84" t="str">
        <f t="shared" si="307"/>
        <v>-</v>
      </c>
      <c r="CJ371" s="84">
        <f t="shared" si="308"/>
        <v>30</v>
      </c>
      <c r="CK371" s="78">
        <f t="shared" si="309"/>
        <v>30</v>
      </c>
      <c r="CL371" s="78" t="str">
        <f t="shared" si="310"/>
        <v>Ja, 30 studiepoeng</v>
      </c>
      <c r="CM371" s="84" t="str">
        <f t="shared" si="311"/>
        <v>Ja, 30 studiepoeng</v>
      </c>
      <c r="CN371" s="106" t="str">
        <f t="shared" si="312"/>
        <v>-</v>
      </c>
      <c r="CO371" s="44"/>
      <c r="CP371" s="45"/>
    </row>
    <row r="372" spans="1:94" s="51" customFormat="1" ht="28.5" x14ac:dyDescent="0.2">
      <c r="A372" s="49">
        <f>'Formell utdanning'!A372</f>
        <v>0</v>
      </c>
      <c r="B372" s="50">
        <f>'Formell utdanning'!B372</f>
        <v>0</v>
      </c>
      <c r="C372" s="94" t="str">
        <f t="shared" si="313"/>
        <v>-</v>
      </c>
      <c r="D372" s="95" t="str">
        <f t="shared" si="314"/>
        <v>-</v>
      </c>
      <c r="E372" s="133"/>
      <c r="F372" s="55" t="str">
        <f>CONCATENATE("Studiepoeng relevant for: ",'Undervisning i fag med krav'!E372)</f>
        <v xml:space="preserve">Studiepoeng relevant for: </v>
      </c>
      <c r="G372" s="82" t="str">
        <f>IF('Undervisning i fag med krav'!E372=0,"-",F372)</f>
        <v>-</v>
      </c>
      <c r="H372" s="136"/>
      <c r="I372" s="84" t="b">
        <f>OR(H372='Krav etter opplæringslova'!$B$27,H372='Krav etter opplæringslova'!$B$30,H372='Krav etter opplæringslova'!$B$31,H372='Krav etter opplæringslova'!$B$34)</f>
        <v>0</v>
      </c>
      <c r="J372" s="84" t="str">
        <f t="shared" si="315"/>
        <v>-</v>
      </c>
      <c r="K372" s="84">
        <f t="shared" si="316"/>
        <v>30</v>
      </c>
      <c r="L372" s="78">
        <f t="shared" si="317"/>
        <v>30</v>
      </c>
      <c r="M372" s="78" t="str">
        <f t="shared" si="270"/>
        <v>Ja, 30 studiepoeng</v>
      </c>
      <c r="N372" s="84" t="str">
        <f t="shared" si="318"/>
        <v>Ja, 30 studiepoeng</v>
      </c>
      <c r="O372" s="99" t="str">
        <f t="shared" si="319"/>
        <v>-</v>
      </c>
      <c r="P372" s="139"/>
      <c r="Q372" s="82" t="str">
        <f>CONCATENATE("Studiepoeng relevant for: ",'Undervisning i fag med krav'!P372)</f>
        <v xml:space="preserve">Studiepoeng relevant for: </v>
      </c>
      <c r="R372" s="82" t="str">
        <f>IF('Undervisning i fag med krav'!P372=0,"-",Q372)</f>
        <v>-</v>
      </c>
      <c r="S372" s="136"/>
      <c r="T372" s="84" t="b">
        <f>OR(S372='Krav etter opplæringslova'!$B$27,S372='Krav etter opplæringslova'!$B$30,S372='Krav etter opplæringslova'!$B$31,S372='Krav etter opplæringslova'!$B$34)</f>
        <v>0</v>
      </c>
      <c r="U372" s="84" t="str">
        <f t="shared" si="271"/>
        <v>-</v>
      </c>
      <c r="V372" s="84">
        <f t="shared" si="272"/>
        <v>30</v>
      </c>
      <c r="W372" s="78">
        <f t="shared" si="273"/>
        <v>30</v>
      </c>
      <c r="X372" s="78" t="str">
        <f t="shared" si="274"/>
        <v>Ja, 30 studiepoeng</v>
      </c>
      <c r="Y372" s="84" t="str">
        <f t="shared" si="275"/>
        <v>Ja, 30 studiepoeng</v>
      </c>
      <c r="Z372" s="99" t="str">
        <f t="shared" si="276"/>
        <v>-</v>
      </c>
      <c r="AA372" s="142"/>
      <c r="AB372" s="82" t="str">
        <f>CONCATENATE("Studiepoeng relevant for: ",'Undervisning i fag med krav'!AA372)</f>
        <v xml:space="preserve">Studiepoeng relevant for: </v>
      </c>
      <c r="AC372" s="82" t="str">
        <f>IF('Undervisning i fag med krav'!AA372=0,"-",AB372)</f>
        <v>-</v>
      </c>
      <c r="AD372" s="136"/>
      <c r="AE372" s="84" t="b">
        <f>OR(AD372='Krav etter opplæringslova'!$B$27,AD372='Krav etter opplæringslova'!$B$30,AD372='Krav etter opplæringslova'!$B$31,AD372='Krav etter opplæringslova'!$B$34)</f>
        <v>0</v>
      </c>
      <c r="AF372" s="84" t="str">
        <f t="shared" si="277"/>
        <v>-</v>
      </c>
      <c r="AG372" s="84">
        <f t="shared" si="278"/>
        <v>30</v>
      </c>
      <c r="AH372" s="78">
        <f t="shared" si="279"/>
        <v>30</v>
      </c>
      <c r="AI372" s="78" t="str">
        <f t="shared" si="280"/>
        <v>Ja, 30 studiepoeng</v>
      </c>
      <c r="AJ372" s="84" t="str">
        <f t="shared" si="281"/>
        <v>Ja, 30 studiepoeng</v>
      </c>
      <c r="AK372" s="99" t="str">
        <f t="shared" si="282"/>
        <v>-</v>
      </c>
      <c r="AL372" s="139"/>
      <c r="AM372" s="82" t="str">
        <f>CONCATENATE("Studiepoeng relevant for: ",'Undervisning i fag med krav'!AL372)</f>
        <v xml:space="preserve">Studiepoeng relevant for: </v>
      </c>
      <c r="AN372" s="82" t="str">
        <f>IF('Undervisning i fag med krav'!AL372=0,"-",AM372)</f>
        <v>-</v>
      </c>
      <c r="AO372" s="136"/>
      <c r="AP372" s="84" t="b">
        <f>OR(AO372='Krav etter opplæringslova'!$B$27,AO372='Krav etter opplæringslova'!$B$30,AO372='Krav etter opplæringslova'!$B$31,AO372='Krav etter opplæringslova'!$B$34)</f>
        <v>0</v>
      </c>
      <c r="AQ372" s="84" t="str">
        <f t="shared" si="283"/>
        <v>-</v>
      </c>
      <c r="AR372" s="84">
        <f t="shared" si="284"/>
        <v>30</v>
      </c>
      <c r="AS372" s="78">
        <f t="shared" si="285"/>
        <v>30</v>
      </c>
      <c r="AT372" s="78" t="str">
        <f t="shared" si="286"/>
        <v>Ja, 30 studiepoeng</v>
      </c>
      <c r="AU372" s="84" t="str">
        <f t="shared" si="287"/>
        <v>Ja, 30 studiepoeng</v>
      </c>
      <c r="AV372" s="99" t="str">
        <f t="shared" si="288"/>
        <v>-</v>
      </c>
      <c r="AW372" s="142"/>
      <c r="AX372" s="82" t="str">
        <f>CONCATENATE("Studiepoeng relevant for: ",'Undervisning i fag med krav'!AW372)</f>
        <v xml:space="preserve">Studiepoeng relevant for: </v>
      </c>
      <c r="AY372" s="82" t="str">
        <f>IF('Undervisning i fag med krav'!AW372=0,"-",AX372)</f>
        <v>-</v>
      </c>
      <c r="AZ372" s="136"/>
      <c r="BA372" s="84" t="b">
        <f>OR(AZ372='Krav etter opplæringslova'!$B$27,AZ372='Krav etter opplæringslova'!$B$30,AZ372='Krav etter opplæringslova'!$B$31,AZ372='Krav etter opplæringslova'!$B$34)</f>
        <v>0</v>
      </c>
      <c r="BB372" s="84" t="str">
        <f t="shared" si="289"/>
        <v>-</v>
      </c>
      <c r="BC372" s="84">
        <f t="shared" si="290"/>
        <v>30</v>
      </c>
      <c r="BD372" s="78">
        <f t="shared" si="291"/>
        <v>30</v>
      </c>
      <c r="BE372" s="78" t="str">
        <f t="shared" si="292"/>
        <v>Ja, 30 studiepoeng</v>
      </c>
      <c r="BF372" s="84" t="str">
        <f t="shared" si="293"/>
        <v>Ja, 30 studiepoeng</v>
      </c>
      <c r="BG372" s="99" t="str">
        <f t="shared" si="294"/>
        <v>-</v>
      </c>
      <c r="BH372" s="139"/>
      <c r="BI372" s="82" t="str">
        <f>CONCATENATE("Studiepoeng relevant for: ",'Undervisning i fag med krav'!BH372)</f>
        <v xml:space="preserve">Studiepoeng relevant for: </v>
      </c>
      <c r="BJ372" s="82" t="str">
        <f>IF('Undervisning i fag med krav'!BH372=0,"-",BI372)</f>
        <v>-</v>
      </c>
      <c r="BK372" s="136"/>
      <c r="BL372" s="84" t="b">
        <f>OR(BK372='Krav etter opplæringslova'!$B$27,BK372='Krav etter opplæringslova'!$B$30,BK372='Krav etter opplæringslova'!$B$31,BK372='Krav etter opplæringslova'!$B$34)</f>
        <v>0</v>
      </c>
      <c r="BM372" s="84" t="str">
        <f t="shared" si="295"/>
        <v>-</v>
      </c>
      <c r="BN372" s="84">
        <f t="shared" si="296"/>
        <v>30</v>
      </c>
      <c r="BO372" s="78">
        <f t="shared" si="297"/>
        <v>30</v>
      </c>
      <c r="BP372" s="78" t="str">
        <f t="shared" si="298"/>
        <v>Ja, 30 studiepoeng</v>
      </c>
      <c r="BQ372" s="84" t="str">
        <f t="shared" si="299"/>
        <v>Ja, 30 studiepoeng</v>
      </c>
      <c r="BR372" s="101" t="str">
        <f t="shared" si="300"/>
        <v>-</v>
      </c>
      <c r="BS372" s="142"/>
      <c r="BT372" s="82" t="str">
        <f>CONCATENATE("Studiepoeng relevant for: ",'Undervisning i fag med krav'!BS372)</f>
        <v xml:space="preserve">Studiepoeng relevant for: </v>
      </c>
      <c r="BU372" s="82" t="str">
        <f>IF('Undervisning i fag med krav'!BS372=0,"-",BT372)</f>
        <v>-</v>
      </c>
      <c r="BV372" s="136"/>
      <c r="BW372" s="84" t="b">
        <f>OR(BV372='Krav etter opplæringslova'!$B$27,BV372='Krav etter opplæringslova'!$B$30,BV372='Krav etter opplæringslova'!$B$31,BV372='Krav etter opplæringslova'!$B$34)</f>
        <v>0</v>
      </c>
      <c r="BX372" s="84" t="str">
        <f t="shared" si="301"/>
        <v>-</v>
      </c>
      <c r="BY372" s="84">
        <f t="shared" si="302"/>
        <v>30</v>
      </c>
      <c r="BZ372" s="78">
        <f t="shared" si="303"/>
        <v>30</v>
      </c>
      <c r="CA372" s="78" t="str">
        <f t="shared" si="304"/>
        <v>Ja, 30 studiepoeng</v>
      </c>
      <c r="CB372" s="84" t="str">
        <f t="shared" si="305"/>
        <v>Ja, 30 studiepoeng</v>
      </c>
      <c r="CC372" s="101" t="str">
        <f t="shared" si="306"/>
        <v>-</v>
      </c>
      <c r="CD372" s="142"/>
      <c r="CE372" s="82" t="str">
        <f>CONCATENATE("Studiepoeng relevant for: ",'Undervisning i fag med krav'!CD372)</f>
        <v xml:space="preserve">Studiepoeng relevant for: </v>
      </c>
      <c r="CF372" s="82" t="str">
        <f>IF('Undervisning i fag med krav'!CD372=0,"-",CE372)</f>
        <v>-</v>
      </c>
      <c r="CG372" s="136"/>
      <c r="CH372" s="84" t="b">
        <f>OR(CG372='Krav etter opplæringslova'!$B$27,CG372='Krav etter opplæringslova'!$B$30,CG372='Krav etter opplæringslova'!$B$31,CG372='Krav etter opplæringslova'!$B$34)</f>
        <v>0</v>
      </c>
      <c r="CI372" s="84" t="str">
        <f t="shared" si="307"/>
        <v>-</v>
      </c>
      <c r="CJ372" s="84">
        <f t="shared" si="308"/>
        <v>30</v>
      </c>
      <c r="CK372" s="78">
        <f t="shared" si="309"/>
        <v>30</v>
      </c>
      <c r="CL372" s="78" t="str">
        <f t="shared" si="310"/>
        <v>Ja, 30 studiepoeng</v>
      </c>
      <c r="CM372" s="84" t="str">
        <f t="shared" si="311"/>
        <v>Ja, 30 studiepoeng</v>
      </c>
      <c r="CN372" s="106" t="str">
        <f t="shared" si="312"/>
        <v>-</v>
      </c>
      <c r="CO372" s="44"/>
      <c r="CP372" s="45"/>
    </row>
    <row r="373" spans="1:94" s="51" customFormat="1" ht="28.5" x14ac:dyDescent="0.2">
      <c r="A373" s="49">
        <f>'Formell utdanning'!A373</f>
        <v>0</v>
      </c>
      <c r="B373" s="50">
        <f>'Formell utdanning'!B373</f>
        <v>0</v>
      </c>
      <c r="C373" s="94" t="str">
        <f t="shared" si="313"/>
        <v>-</v>
      </c>
      <c r="D373" s="95" t="str">
        <f t="shared" si="314"/>
        <v>-</v>
      </c>
      <c r="E373" s="133"/>
      <c r="F373" s="55" t="str">
        <f>CONCATENATE("Studiepoeng relevant for: ",'Undervisning i fag med krav'!E373)</f>
        <v xml:space="preserve">Studiepoeng relevant for: </v>
      </c>
      <c r="G373" s="82" t="str">
        <f>IF('Undervisning i fag med krav'!E373=0,"-",F373)</f>
        <v>-</v>
      </c>
      <c r="H373" s="136"/>
      <c r="I373" s="84" t="b">
        <f>OR(H373='Krav etter opplæringslova'!$B$27,H373='Krav etter opplæringslova'!$B$30,H373='Krav etter opplæringslova'!$B$31,H373='Krav etter opplæringslova'!$B$34)</f>
        <v>0</v>
      </c>
      <c r="J373" s="84" t="str">
        <f t="shared" si="315"/>
        <v>-</v>
      </c>
      <c r="K373" s="84">
        <f t="shared" si="316"/>
        <v>30</v>
      </c>
      <c r="L373" s="78">
        <f t="shared" si="317"/>
        <v>30</v>
      </c>
      <c r="M373" s="78" t="str">
        <f t="shared" si="270"/>
        <v>Ja, 30 studiepoeng</v>
      </c>
      <c r="N373" s="84" t="str">
        <f t="shared" si="318"/>
        <v>Ja, 30 studiepoeng</v>
      </c>
      <c r="O373" s="99" t="str">
        <f t="shared" si="319"/>
        <v>-</v>
      </c>
      <c r="P373" s="139"/>
      <c r="Q373" s="82" t="str">
        <f>CONCATENATE("Studiepoeng relevant for: ",'Undervisning i fag med krav'!P373)</f>
        <v xml:space="preserve">Studiepoeng relevant for: </v>
      </c>
      <c r="R373" s="82" t="str">
        <f>IF('Undervisning i fag med krav'!P373=0,"-",Q373)</f>
        <v>-</v>
      </c>
      <c r="S373" s="136"/>
      <c r="T373" s="84" t="b">
        <f>OR(S373='Krav etter opplæringslova'!$B$27,S373='Krav etter opplæringslova'!$B$30,S373='Krav etter opplæringslova'!$B$31,S373='Krav etter opplæringslova'!$B$34)</f>
        <v>0</v>
      </c>
      <c r="U373" s="84" t="str">
        <f t="shared" si="271"/>
        <v>-</v>
      </c>
      <c r="V373" s="84">
        <f t="shared" si="272"/>
        <v>30</v>
      </c>
      <c r="W373" s="78">
        <f t="shared" si="273"/>
        <v>30</v>
      </c>
      <c r="X373" s="78" t="str">
        <f t="shared" si="274"/>
        <v>Ja, 30 studiepoeng</v>
      </c>
      <c r="Y373" s="84" t="str">
        <f t="shared" si="275"/>
        <v>Ja, 30 studiepoeng</v>
      </c>
      <c r="Z373" s="99" t="str">
        <f t="shared" si="276"/>
        <v>-</v>
      </c>
      <c r="AA373" s="142"/>
      <c r="AB373" s="82" t="str">
        <f>CONCATENATE("Studiepoeng relevant for: ",'Undervisning i fag med krav'!AA373)</f>
        <v xml:space="preserve">Studiepoeng relevant for: </v>
      </c>
      <c r="AC373" s="82" t="str">
        <f>IF('Undervisning i fag med krav'!AA373=0,"-",AB373)</f>
        <v>-</v>
      </c>
      <c r="AD373" s="136"/>
      <c r="AE373" s="84" t="b">
        <f>OR(AD373='Krav etter opplæringslova'!$B$27,AD373='Krav etter opplæringslova'!$B$30,AD373='Krav etter opplæringslova'!$B$31,AD373='Krav etter opplæringslova'!$B$34)</f>
        <v>0</v>
      </c>
      <c r="AF373" s="84" t="str">
        <f t="shared" si="277"/>
        <v>-</v>
      </c>
      <c r="AG373" s="84">
        <f t="shared" si="278"/>
        <v>30</v>
      </c>
      <c r="AH373" s="78">
        <f t="shared" si="279"/>
        <v>30</v>
      </c>
      <c r="AI373" s="78" t="str">
        <f t="shared" si="280"/>
        <v>Ja, 30 studiepoeng</v>
      </c>
      <c r="AJ373" s="84" t="str">
        <f t="shared" si="281"/>
        <v>Ja, 30 studiepoeng</v>
      </c>
      <c r="AK373" s="99" t="str">
        <f t="shared" si="282"/>
        <v>-</v>
      </c>
      <c r="AL373" s="139"/>
      <c r="AM373" s="82" t="str">
        <f>CONCATENATE("Studiepoeng relevant for: ",'Undervisning i fag med krav'!AL373)</f>
        <v xml:space="preserve">Studiepoeng relevant for: </v>
      </c>
      <c r="AN373" s="82" t="str">
        <f>IF('Undervisning i fag med krav'!AL373=0,"-",AM373)</f>
        <v>-</v>
      </c>
      <c r="AO373" s="136"/>
      <c r="AP373" s="84" t="b">
        <f>OR(AO373='Krav etter opplæringslova'!$B$27,AO373='Krav etter opplæringslova'!$B$30,AO373='Krav etter opplæringslova'!$B$31,AO373='Krav etter opplæringslova'!$B$34)</f>
        <v>0</v>
      </c>
      <c r="AQ373" s="84" t="str">
        <f t="shared" si="283"/>
        <v>-</v>
      </c>
      <c r="AR373" s="84">
        <f t="shared" si="284"/>
        <v>30</v>
      </c>
      <c r="AS373" s="78">
        <f t="shared" si="285"/>
        <v>30</v>
      </c>
      <c r="AT373" s="78" t="str">
        <f t="shared" si="286"/>
        <v>Ja, 30 studiepoeng</v>
      </c>
      <c r="AU373" s="84" t="str">
        <f t="shared" si="287"/>
        <v>Ja, 30 studiepoeng</v>
      </c>
      <c r="AV373" s="99" t="str">
        <f t="shared" si="288"/>
        <v>-</v>
      </c>
      <c r="AW373" s="142"/>
      <c r="AX373" s="82" t="str">
        <f>CONCATENATE("Studiepoeng relevant for: ",'Undervisning i fag med krav'!AW373)</f>
        <v xml:space="preserve">Studiepoeng relevant for: </v>
      </c>
      <c r="AY373" s="82" t="str">
        <f>IF('Undervisning i fag med krav'!AW373=0,"-",AX373)</f>
        <v>-</v>
      </c>
      <c r="AZ373" s="136"/>
      <c r="BA373" s="84" t="b">
        <f>OR(AZ373='Krav etter opplæringslova'!$B$27,AZ373='Krav etter opplæringslova'!$B$30,AZ373='Krav etter opplæringslova'!$B$31,AZ373='Krav etter opplæringslova'!$B$34)</f>
        <v>0</v>
      </c>
      <c r="BB373" s="84" t="str">
        <f t="shared" si="289"/>
        <v>-</v>
      </c>
      <c r="BC373" s="84">
        <f t="shared" si="290"/>
        <v>30</v>
      </c>
      <c r="BD373" s="78">
        <f t="shared" si="291"/>
        <v>30</v>
      </c>
      <c r="BE373" s="78" t="str">
        <f t="shared" si="292"/>
        <v>Ja, 30 studiepoeng</v>
      </c>
      <c r="BF373" s="84" t="str">
        <f t="shared" si="293"/>
        <v>Ja, 30 studiepoeng</v>
      </c>
      <c r="BG373" s="99" t="str">
        <f t="shared" si="294"/>
        <v>-</v>
      </c>
      <c r="BH373" s="139"/>
      <c r="BI373" s="82" t="str">
        <f>CONCATENATE("Studiepoeng relevant for: ",'Undervisning i fag med krav'!BH373)</f>
        <v xml:space="preserve">Studiepoeng relevant for: </v>
      </c>
      <c r="BJ373" s="82" t="str">
        <f>IF('Undervisning i fag med krav'!BH373=0,"-",BI373)</f>
        <v>-</v>
      </c>
      <c r="BK373" s="136"/>
      <c r="BL373" s="84" t="b">
        <f>OR(BK373='Krav etter opplæringslova'!$B$27,BK373='Krav etter opplæringslova'!$B$30,BK373='Krav etter opplæringslova'!$B$31,BK373='Krav etter opplæringslova'!$B$34)</f>
        <v>0</v>
      </c>
      <c r="BM373" s="84" t="str">
        <f t="shared" si="295"/>
        <v>-</v>
      </c>
      <c r="BN373" s="84">
        <f t="shared" si="296"/>
        <v>30</v>
      </c>
      <c r="BO373" s="78">
        <f t="shared" si="297"/>
        <v>30</v>
      </c>
      <c r="BP373" s="78" t="str">
        <f t="shared" si="298"/>
        <v>Ja, 30 studiepoeng</v>
      </c>
      <c r="BQ373" s="84" t="str">
        <f t="shared" si="299"/>
        <v>Ja, 30 studiepoeng</v>
      </c>
      <c r="BR373" s="101" t="str">
        <f t="shared" si="300"/>
        <v>-</v>
      </c>
      <c r="BS373" s="142"/>
      <c r="BT373" s="82" t="str">
        <f>CONCATENATE("Studiepoeng relevant for: ",'Undervisning i fag med krav'!BS373)</f>
        <v xml:space="preserve">Studiepoeng relevant for: </v>
      </c>
      <c r="BU373" s="82" t="str">
        <f>IF('Undervisning i fag med krav'!BS373=0,"-",BT373)</f>
        <v>-</v>
      </c>
      <c r="BV373" s="136"/>
      <c r="BW373" s="84" t="b">
        <f>OR(BV373='Krav etter opplæringslova'!$B$27,BV373='Krav etter opplæringslova'!$B$30,BV373='Krav etter opplæringslova'!$B$31,BV373='Krav etter opplæringslova'!$B$34)</f>
        <v>0</v>
      </c>
      <c r="BX373" s="84" t="str">
        <f t="shared" si="301"/>
        <v>-</v>
      </c>
      <c r="BY373" s="84">
        <f t="shared" si="302"/>
        <v>30</v>
      </c>
      <c r="BZ373" s="78">
        <f t="shared" si="303"/>
        <v>30</v>
      </c>
      <c r="CA373" s="78" t="str">
        <f t="shared" si="304"/>
        <v>Ja, 30 studiepoeng</v>
      </c>
      <c r="CB373" s="84" t="str">
        <f t="shared" si="305"/>
        <v>Ja, 30 studiepoeng</v>
      </c>
      <c r="CC373" s="101" t="str">
        <f t="shared" si="306"/>
        <v>-</v>
      </c>
      <c r="CD373" s="142"/>
      <c r="CE373" s="82" t="str">
        <f>CONCATENATE("Studiepoeng relevant for: ",'Undervisning i fag med krav'!CD373)</f>
        <v xml:space="preserve">Studiepoeng relevant for: </v>
      </c>
      <c r="CF373" s="82" t="str">
        <f>IF('Undervisning i fag med krav'!CD373=0,"-",CE373)</f>
        <v>-</v>
      </c>
      <c r="CG373" s="136"/>
      <c r="CH373" s="84" t="b">
        <f>OR(CG373='Krav etter opplæringslova'!$B$27,CG373='Krav etter opplæringslova'!$B$30,CG373='Krav etter opplæringslova'!$B$31,CG373='Krav etter opplæringslova'!$B$34)</f>
        <v>0</v>
      </c>
      <c r="CI373" s="84" t="str">
        <f t="shared" si="307"/>
        <v>-</v>
      </c>
      <c r="CJ373" s="84">
        <f t="shared" si="308"/>
        <v>30</v>
      </c>
      <c r="CK373" s="78">
        <f t="shared" si="309"/>
        <v>30</v>
      </c>
      <c r="CL373" s="78" t="str">
        <f t="shared" si="310"/>
        <v>Ja, 30 studiepoeng</v>
      </c>
      <c r="CM373" s="84" t="str">
        <f t="shared" si="311"/>
        <v>Ja, 30 studiepoeng</v>
      </c>
      <c r="CN373" s="106" t="str">
        <f t="shared" si="312"/>
        <v>-</v>
      </c>
      <c r="CO373" s="44"/>
      <c r="CP373" s="45"/>
    </row>
    <row r="374" spans="1:94" s="51" customFormat="1" ht="28.5" x14ac:dyDescent="0.2">
      <c r="A374" s="49">
        <f>'Formell utdanning'!A374</f>
        <v>0</v>
      </c>
      <c r="B374" s="50">
        <f>'Formell utdanning'!B374</f>
        <v>0</v>
      </c>
      <c r="C374" s="94" t="str">
        <f t="shared" si="313"/>
        <v>-</v>
      </c>
      <c r="D374" s="95" t="str">
        <f t="shared" si="314"/>
        <v>-</v>
      </c>
      <c r="E374" s="133"/>
      <c r="F374" s="55" t="str">
        <f>CONCATENATE("Studiepoeng relevant for: ",'Undervisning i fag med krav'!E374)</f>
        <v xml:space="preserve">Studiepoeng relevant for: </v>
      </c>
      <c r="G374" s="82" t="str">
        <f>IF('Undervisning i fag med krav'!E374=0,"-",F374)</f>
        <v>-</v>
      </c>
      <c r="H374" s="136"/>
      <c r="I374" s="84" t="b">
        <f>OR(H374='Krav etter opplæringslova'!$B$27,H374='Krav etter opplæringslova'!$B$30,H374='Krav etter opplæringslova'!$B$31,H374='Krav etter opplæringslova'!$B$34)</f>
        <v>0</v>
      </c>
      <c r="J374" s="84" t="str">
        <f t="shared" si="315"/>
        <v>-</v>
      </c>
      <c r="K374" s="84">
        <f t="shared" si="316"/>
        <v>30</v>
      </c>
      <c r="L374" s="78">
        <f t="shared" si="317"/>
        <v>30</v>
      </c>
      <c r="M374" s="78" t="str">
        <f t="shared" si="270"/>
        <v>Ja, 30 studiepoeng</v>
      </c>
      <c r="N374" s="84" t="str">
        <f t="shared" si="318"/>
        <v>Ja, 30 studiepoeng</v>
      </c>
      <c r="O374" s="99" t="str">
        <f t="shared" si="319"/>
        <v>-</v>
      </c>
      <c r="P374" s="139"/>
      <c r="Q374" s="82" t="str">
        <f>CONCATENATE("Studiepoeng relevant for: ",'Undervisning i fag med krav'!P374)</f>
        <v xml:space="preserve">Studiepoeng relevant for: </v>
      </c>
      <c r="R374" s="82" t="str">
        <f>IF('Undervisning i fag med krav'!P374=0,"-",Q374)</f>
        <v>-</v>
      </c>
      <c r="S374" s="136"/>
      <c r="T374" s="84" t="b">
        <f>OR(S374='Krav etter opplæringslova'!$B$27,S374='Krav etter opplæringslova'!$B$30,S374='Krav etter opplæringslova'!$B$31,S374='Krav etter opplæringslova'!$B$34)</f>
        <v>0</v>
      </c>
      <c r="U374" s="84" t="str">
        <f t="shared" si="271"/>
        <v>-</v>
      </c>
      <c r="V374" s="84">
        <f t="shared" si="272"/>
        <v>30</v>
      </c>
      <c r="W374" s="78">
        <f t="shared" si="273"/>
        <v>30</v>
      </c>
      <c r="X374" s="78" t="str">
        <f t="shared" si="274"/>
        <v>Ja, 30 studiepoeng</v>
      </c>
      <c r="Y374" s="84" t="str">
        <f t="shared" si="275"/>
        <v>Ja, 30 studiepoeng</v>
      </c>
      <c r="Z374" s="99" t="str">
        <f t="shared" si="276"/>
        <v>-</v>
      </c>
      <c r="AA374" s="142"/>
      <c r="AB374" s="82" t="str">
        <f>CONCATENATE("Studiepoeng relevant for: ",'Undervisning i fag med krav'!AA374)</f>
        <v xml:space="preserve">Studiepoeng relevant for: </v>
      </c>
      <c r="AC374" s="82" t="str">
        <f>IF('Undervisning i fag med krav'!AA374=0,"-",AB374)</f>
        <v>-</v>
      </c>
      <c r="AD374" s="136"/>
      <c r="AE374" s="84" t="b">
        <f>OR(AD374='Krav etter opplæringslova'!$B$27,AD374='Krav etter opplæringslova'!$B$30,AD374='Krav etter opplæringslova'!$B$31,AD374='Krav etter opplæringslova'!$B$34)</f>
        <v>0</v>
      </c>
      <c r="AF374" s="84" t="str">
        <f t="shared" si="277"/>
        <v>-</v>
      </c>
      <c r="AG374" s="84">
        <f t="shared" si="278"/>
        <v>30</v>
      </c>
      <c r="AH374" s="78">
        <f t="shared" si="279"/>
        <v>30</v>
      </c>
      <c r="AI374" s="78" t="str">
        <f t="shared" si="280"/>
        <v>Ja, 30 studiepoeng</v>
      </c>
      <c r="AJ374" s="84" t="str">
        <f t="shared" si="281"/>
        <v>Ja, 30 studiepoeng</v>
      </c>
      <c r="AK374" s="99" t="str">
        <f t="shared" si="282"/>
        <v>-</v>
      </c>
      <c r="AL374" s="139"/>
      <c r="AM374" s="82" t="str">
        <f>CONCATENATE("Studiepoeng relevant for: ",'Undervisning i fag med krav'!AL374)</f>
        <v xml:space="preserve">Studiepoeng relevant for: </v>
      </c>
      <c r="AN374" s="82" t="str">
        <f>IF('Undervisning i fag med krav'!AL374=0,"-",AM374)</f>
        <v>-</v>
      </c>
      <c r="AO374" s="136"/>
      <c r="AP374" s="84" t="b">
        <f>OR(AO374='Krav etter opplæringslova'!$B$27,AO374='Krav etter opplæringslova'!$B$30,AO374='Krav etter opplæringslova'!$B$31,AO374='Krav etter opplæringslova'!$B$34)</f>
        <v>0</v>
      </c>
      <c r="AQ374" s="84" t="str">
        <f t="shared" si="283"/>
        <v>-</v>
      </c>
      <c r="AR374" s="84">
        <f t="shared" si="284"/>
        <v>30</v>
      </c>
      <c r="AS374" s="78">
        <f t="shared" si="285"/>
        <v>30</v>
      </c>
      <c r="AT374" s="78" t="str">
        <f t="shared" si="286"/>
        <v>Ja, 30 studiepoeng</v>
      </c>
      <c r="AU374" s="84" t="str">
        <f t="shared" si="287"/>
        <v>Ja, 30 studiepoeng</v>
      </c>
      <c r="AV374" s="99" t="str">
        <f t="shared" si="288"/>
        <v>-</v>
      </c>
      <c r="AW374" s="142"/>
      <c r="AX374" s="82" t="str">
        <f>CONCATENATE("Studiepoeng relevant for: ",'Undervisning i fag med krav'!AW374)</f>
        <v xml:space="preserve">Studiepoeng relevant for: </v>
      </c>
      <c r="AY374" s="82" t="str">
        <f>IF('Undervisning i fag med krav'!AW374=0,"-",AX374)</f>
        <v>-</v>
      </c>
      <c r="AZ374" s="136"/>
      <c r="BA374" s="84" t="b">
        <f>OR(AZ374='Krav etter opplæringslova'!$B$27,AZ374='Krav etter opplæringslova'!$B$30,AZ374='Krav etter opplæringslova'!$B$31,AZ374='Krav etter opplæringslova'!$B$34)</f>
        <v>0</v>
      </c>
      <c r="BB374" s="84" t="str">
        <f t="shared" si="289"/>
        <v>-</v>
      </c>
      <c r="BC374" s="84">
        <f t="shared" si="290"/>
        <v>30</v>
      </c>
      <c r="BD374" s="78">
        <f t="shared" si="291"/>
        <v>30</v>
      </c>
      <c r="BE374" s="78" t="str">
        <f t="shared" si="292"/>
        <v>Ja, 30 studiepoeng</v>
      </c>
      <c r="BF374" s="84" t="str">
        <f t="shared" si="293"/>
        <v>Ja, 30 studiepoeng</v>
      </c>
      <c r="BG374" s="99" t="str">
        <f t="shared" si="294"/>
        <v>-</v>
      </c>
      <c r="BH374" s="139"/>
      <c r="BI374" s="82" t="str">
        <f>CONCATENATE("Studiepoeng relevant for: ",'Undervisning i fag med krav'!BH374)</f>
        <v xml:space="preserve">Studiepoeng relevant for: </v>
      </c>
      <c r="BJ374" s="82" t="str">
        <f>IF('Undervisning i fag med krav'!BH374=0,"-",BI374)</f>
        <v>-</v>
      </c>
      <c r="BK374" s="136"/>
      <c r="BL374" s="84" t="b">
        <f>OR(BK374='Krav etter opplæringslova'!$B$27,BK374='Krav etter opplæringslova'!$B$30,BK374='Krav etter opplæringslova'!$B$31,BK374='Krav etter opplæringslova'!$B$34)</f>
        <v>0</v>
      </c>
      <c r="BM374" s="84" t="str">
        <f t="shared" si="295"/>
        <v>-</v>
      </c>
      <c r="BN374" s="84">
        <f t="shared" si="296"/>
        <v>30</v>
      </c>
      <c r="BO374" s="78">
        <f t="shared" si="297"/>
        <v>30</v>
      </c>
      <c r="BP374" s="78" t="str">
        <f t="shared" si="298"/>
        <v>Ja, 30 studiepoeng</v>
      </c>
      <c r="BQ374" s="84" t="str">
        <f t="shared" si="299"/>
        <v>Ja, 30 studiepoeng</v>
      </c>
      <c r="BR374" s="101" t="str">
        <f t="shared" si="300"/>
        <v>-</v>
      </c>
      <c r="BS374" s="142"/>
      <c r="BT374" s="82" t="str">
        <f>CONCATENATE("Studiepoeng relevant for: ",'Undervisning i fag med krav'!BS374)</f>
        <v xml:space="preserve">Studiepoeng relevant for: </v>
      </c>
      <c r="BU374" s="82" t="str">
        <f>IF('Undervisning i fag med krav'!BS374=0,"-",BT374)</f>
        <v>-</v>
      </c>
      <c r="BV374" s="136"/>
      <c r="BW374" s="84" t="b">
        <f>OR(BV374='Krav etter opplæringslova'!$B$27,BV374='Krav etter opplæringslova'!$B$30,BV374='Krav etter opplæringslova'!$B$31,BV374='Krav etter opplæringslova'!$B$34)</f>
        <v>0</v>
      </c>
      <c r="BX374" s="84" t="str">
        <f t="shared" si="301"/>
        <v>-</v>
      </c>
      <c r="BY374" s="84">
        <f t="shared" si="302"/>
        <v>30</v>
      </c>
      <c r="BZ374" s="78">
        <f t="shared" si="303"/>
        <v>30</v>
      </c>
      <c r="CA374" s="78" t="str">
        <f t="shared" si="304"/>
        <v>Ja, 30 studiepoeng</v>
      </c>
      <c r="CB374" s="84" t="str">
        <f t="shared" si="305"/>
        <v>Ja, 30 studiepoeng</v>
      </c>
      <c r="CC374" s="101" t="str">
        <f t="shared" si="306"/>
        <v>-</v>
      </c>
      <c r="CD374" s="142"/>
      <c r="CE374" s="82" t="str">
        <f>CONCATENATE("Studiepoeng relevant for: ",'Undervisning i fag med krav'!CD374)</f>
        <v xml:space="preserve">Studiepoeng relevant for: </v>
      </c>
      <c r="CF374" s="82" t="str">
        <f>IF('Undervisning i fag med krav'!CD374=0,"-",CE374)</f>
        <v>-</v>
      </c>
      <c r="CG374" s="136"/>
      <c r="CH374" s="84" t="b">
        <f>OR(CG374='Krav etter opplæringslova'!$B$27,CG374='Krav etter opplæringslova'!$B$30,CG374='Krav etter opplæringslova'!$B$31,CG374='Krav etter opplæringslova'!$B$34)</f>
        <v>0</v>
      </c>
      <c r="CI374" s="84" t="str">
        <f t="shared" si="307"/>
        <v>-</v>
      </c>
      <c r="CJ374" s="84">
        <f t="shared" si="308"/>
        <v>30</v>
      </c>
      <c r="CK374" s="78">
        <f t="shared" si="309"/>
        <v>30</v>
      </c>
      <c r="CL374" s="78" t="str">
        <f t="shared" si="310"/>
        <v>Ja, 30 studiepoeng</v>
      </c>
      <c r="CM374" s="84" t="str">
        <f t="shared" si="311"/>
        <v>Ja, 30 studiepoeng</v>
      </c>
      <c r="CN374" s="106" t="str">
        <f t="shared" si="312"/>
        <v>-</v>
      </c>
      <c r="CO374" s="44"/>
      <c r="CP374" s="45"/>
    </row>
    <row r="375" spans="1:94" s="51" customFormat="1" ht="28.5" x14ac:dyDescent="0.2">
      <c r="A375" s="49">
        <f>'Formell utdanning'!A375</f>
        <v>0</v>
      </c>
      <c r="B375" s="50">
        <f>'Formell utdanning'!B375</f>
        <v>0</v>
      </c>
      <c r="C375" s="94" t="str">
        <f t="shared" si="313"/>
        <v>-</v>
      </c>
      <c r="D375" s="95" t="str">
        <f t="shared" si="314"/>
        <v>-</v>
      </c>
      <c r="E375" s="133"/>
      <c r="F375" s="55" t="str">
        <f>CONCATENATE("Studiepoeng relevant for: ",'Undervisning i fag med krav'!E375)</f>
        <v xml:space="preserve">Studiepoeng relevant for: </v>
      </c>
      <c r="G375" s="82" t="str">
        <f>IF('Undervisning i fag med krav'!E375=0,"-",F375)</f>
        <v>-</v>
      </c>
      <c r="H375" s="136"/>
      <c r="I375" s="84" t="b">
        <f>OR(H375='Krav etter opplæringslova'!$B$27,H375='Krav etter opplæringslova'!$B$30,H375='Krav etter opplæringslova'!$B$31,H375='Krav etter opplæringslova'!$B$34)</f>
        <v>0</v>
      </c>
      <c r="J375" s="84" t="str">
        <f t="shared" si="315"/>
        <v>-</v>
      </c>
      <c r="K375" s="84">
        <f t="shared" si="316"/>
        <v>30</v>
      </c>
      <c r="L375" s="78">
        <f t="shared" si="317"/>
        <v>30</v>
      </c>
      <c r="M375" s="78" t="str">
        <f t="shared" si="270"/>
        <v>Ja, 30 studiepoeng</v>
      </c>
      <c r="N375" s="84" t="str">
        <f t="shared" si="318"/>
        <v>Ja, 30 studiepoeng</v>
      </c>
      <c r="O375" s="99" t="str">
        <f t="shared" si="319"/>
        <v>-</v>
      </c>
      <c r="P375" s="139"/>
      <c r="Q375" s="82" t="str">
        <f>CONCATENATE("Studiepoeng relevant for: ",'Undervisning i fag med krav'!P375)</f>
        <v xml:space="preserve">Studiepoeng relevant for: </v>
      </c>
      <c r="R375" s="82" t="str">
        <f>IF('Undervisning i fag med krav'!P375=0,"-",Q375)</f>
        <v>-</v>
      </c>
      <c r="S375" s="136"/>
      <c r="T375" s="84" t="b">
        <f>OR(S375='Krav etter opplæringslova'!$B$27,S375='Krav etter opplæringslova'!$B$30,S375='Krav etter opplæringslova'!$B$31,S375='Krav etter opplæringslova'!$B$34)</f>
        <v>0</v>
      </c>
      <c r="U375" s="84" t="str">
        <f t="shared" si="271"/>
        <v>-</v>
      </c>
      <c r="V375" s="84">
        <f t="shared" si="272"/>
        <v>30</v>
      </c>
      <c r="W375" s="78">
        <f t="shared" si="273"/>
        <v>30</v>
      </c>
      <c r="X375" s="78" t="str">
        <f t="shared" si="274"/>
        <v>Ja, 30 studiepoeng</v>
      </c>
      <c r="Y375" s="84" t="str">
        <f t="shared" si="275"/>
        <v>Ja, 30 studiepoeng</v>
      </c>
      <c r="Z375" s="99" t="str">
        <f t="shared" si="276"/>
        <v>-</v>
      </c>
      <c r="AA375" s="142"/>
      <c r="AB375" s="82" t="str">
        <f>CONCATENATE("Studiepoeng relevant for: ",'Undervisning i fag med krav'!AA375)</f>
        <v xml:space="preserve">Studiepoeng relevant for: </v>
      </c>
      <c r="AC375" s="82" t="str">
        <f>IF('Undervisning i fag med krav'!AA375=0,"-",AB375)</f>
        <v>-</v>
      </c>
      <c r="AD375" s="136"/>
      <c r="AE375" s="84" t="b">
        <f>OR(AD375='Krav etter opplæringslova'!$B$27,AD375='Krav etter opplæringslova'!$B$30,AD375='Krav etter opplæringslova'!$B$31,AD375='Krav etter opplæringslova'!$B$34)</f>
        <v>0</v>
      </c>
      <c r="AF375" s="84" t="str">
        <f t="shared" si="277"/>
        <v>-</v>
      </c>
      <c r="AG375" s="84">
        <f t="shared" si="278"/>
        <v>30</v>
      </c>
      <c r="AH375" s="78">
        <f t="shared" si="279"/>
        <v>30</v>
      </c>
      <c r="AI375" s="78" t="str">
        <f t="shared" si="280"/>
        <v>Ja, 30 studiepoeng</v>
      </c>
      <c r="AJ375" s="84" t="str">
        <f t="shared" si="281"/>
        <v>Ja, 30 studiepoeng</v>
      </c>
      <c r="AK375" s="99" t="str">
        <f t="shared" si="282"/>
        <v>-</v>
      </c>
      <c r="AL375" s="139"/>
      <c r="AM375" s="82" t="str">
        <f>CONCATENATE("Studiepoeng relevant for: ",'Undervisning i fag med krav'!AL375)</f>
        <v xml:space="preserve">Studiepoeng relevant for: </v>
      </c>
      <c r="AN375" s="82" t="str">
        <f>IF('Undervisning i fag med krav'!AL375=0,"-",AM375)</f>
        <v>-</v>
      </c>
      <c r="AO375" s="136"/>
      <c r="AP375" s="84" t="b">
        <f>OR(AO375='Krav etter opplæringslova'!$B$27,AO375='Krav etter opplæringslova'!$B$30,AO375='Krav etter opplæringslova'!$B$31,AO375='Krav etter opplæringslova'!$B$34)</f>
        <v>0</v>
      </c>
      <c r="AQ375" s="84" t="str">
        <f t="shared" si="283"/>
        <v>-</v>
      </c>
      <c r="AR375" s="84">
        <f t="shared" si="284"/>
        <v>30</v>
      </c>
      <c r="AS375" s="78">
        <f t="shared" si="285"/>
        <v>30</v>
      </c>
      <c r="AT375" s="78" t="str">
        <f t="shared" si="286"/>
        <v>Ja, 30 studiepoeng</v>
      </c>
      <c r="AU375" s="84" t="str">
        <f t="shared" si="287"/>
        <v>Ja, 30 studiepoeng</v>
      </c>
      <c r="AV375" s="99" t="str">
        <f t="shared" si="288"/>
        <v>-</v>
      </c>
      <c r="AW375" s="142"/>
      <c r="AX375" s="82" t="str">
        <f>CONCATENATE("Studiepoeng relevant for: ",'Undervisning i fag med krav'!AW375)</f>
        <v xml:space="preserve">Studiepoeng relevant for: </v>
      </c>
      <c r="AY375" s="82" t="str">
        <f>IF('Undervisning i fag med krav'!AW375=0,"-",AX375)</f>
        <v>-</v>
      </c>
      <c r="AZ375" s="136"/>
      <c r="BA375" s="84" t="b">
        <f>OR(AZ375='Krav etter opplæringslova'!$B$27,AZ375='Krav etter opplæringslova'!$B$30,AZ375='Krav etter opplæringslova'!$B$31,AZ375='Krav etter opplæringslova'!$B$34)</f>
        <v>0</v>
      </c>
      <c r="BB375" s="84" t="str">
        <f t="shared" si="289"/>
        <v>-</v>
      </c>
      <c r="BC375" s="84">
        <f t="shared" si="290"/>
        <v>30</v>
      </c>
      <c r="BD375" s="78">
        <f t="shared" si="291"/>
        <v>30</v>
      </c>
      <c r="BE375" s="78" t="str">
        <f t="shared" si="292"/>
        <v>Ja, 30 studiepoeng</v>
      </c>
      <c r="BF375" s="84" t="str">
        <f t="shared" si="293"/>
        <v>Ja, 30 studiepoeng</v>
      </c>
      <c r="BG375" s="99" t="str">
        <f t="shared" si="294"/>
        <v>-</v>
      </c>
      <c r="BH375" s="139"/>
      <c r="BI375" s="82" t="str">
        <f>CONCATENATE("Studiepoeng relevant for: ",'Undervisning i fag med krav'!BH375)</f>
        <v xml:space="preserve">Studiepoeng relevant for: </v>
      </c>
      <c r="BJ375" s="82" t="str">
        <f>IF('Undervisning i fag med krav'!BH375=0,"-",BI375)</f>
        <v>-</v>
      </c>
      <c r="BK375" s="136"/>
      <c r="BL375" s="84" t="b">
        <f>OR(BK375='Krav etter opplæringslova'!$B$27,BK375='Krav etter opplæringslova'!$B$30,BK375='Krav etter opplæringslova'!$B$31,BK375='Krav etter opplæringslova'!$B$34)</f>
        <v>0</v>
      </c>
      <c r="BM375" s="84" t="str">
        <f t="shared" si="295"/>
        <v>-</v>
      </c>
      <c r="BN375" s="84">
        <f t="shared" si="296"/>
        <v>30</v>
      </c>
      <c r="BO375" s="78">
        <f t="shared" si="297"/>
        <v>30</v>
      </c>
      <c r="BP375" s="78" t="str">
        <f t="shared" si="298"/>
        <v>Ja, 30 studiepoeng</v>
      </c>
      <c r="BQ375" s="84" t="str">
        <f t="shared" si="299"/>
        <v>Ja, 30 studiepoeng</v>
      </c>
      <c r="BR375" s="101" t="str">
        <f t="shared" si="300"/>
        <v>-</v>
      </c>
      <c r="BS375" s="142"/>
      <c r="BT375" s="82" t="str">
        <f>CONCATENATE("Studiepoeng relevant for: ",'Undervisning i fag med krav'!BS375)</f>
        <v xml:space="preserve">Studiepoeng relevant for: </v>
      </c>
      <c r="BU375" s="82" t="str">
        <f>IF('Undervisning i fag med krav'!BS375=0,"-",BT375)</f>
        <v>-</v>
      </c>
      <c r="BV375" s="136"/>
      <c r="BW375" s="84" t="b">
        <f>OR(BV375='Krav etter opplæringslova'!$B$27,BV375='Krav etter opplæringslova'!$B$30,BV375='Krav etter opplæringslova'!$B$31,BV375='Krav etter opplæringslova'!$B$34)</f>
        <v>0</v>
      </c>
      <c r="BX375" s="84" t="str">
        <f t="shared" si="301"/>
        <v>-</v>
      </c>
      <c r="BY375" s="84">
        <f t="shared" si="302"/>
        <v>30</v>
      </c>
      <c r="BZ375" s="78">
        <f t="shared" si="303"/>
        <v>30</v>
      </c>
      <c r="CA375" s="78" t="str">
        <f t="shared" si="304"/>
        <v>Ja, 30 studiepoeng</v>
      </c>
      <c r="CB375" s="84" t="str">
        <f t="shared" si="305"/>
        <v>Ja, 30 studiepoeng</v>
      </c>
      <c r="CC375" s="101" t="str">
        <f t="shared" si="306"/>
        <v>-</v>
      </c>
      <c r="CD375" s="142"/>
      <c r="CE375" s="82" t="str">
        <f>CONCATENATE("Studiepoeng relevant for: ",'Undervisning i fag med krav'!CD375)</f>
        <v xml:space="preserve">Studiepoeng relevant for: </v>
      </c>
      <c r="CF375" s="82" t="str">
        <f>IF('Undervisning i fag med krav'!CD375=0,"-",CE375)</f>
        <v>-</v>
      </c>
      <c r="CG375" s="136"/>
      <c r="CH375" s="84" t="b">
        <f>OR(CG375='Krav etter opplæringslova'!$B$27,CG375='Krav etter opplæringslova'!$B$30,CG375='Krav etter opplæringslova'!$B$31,CG375='Krav etter opplæringslova'!$B$34)</f>
        <v>0</v>
      </c>
      <c r="CI375" s="84" t="str">
        <f t="shared" si="307"/>
        <v>-</v>
      </c>
      <c r="CJ375" s="84">
        <f t="shared" si="308"/>
        <v>30</v>
      </c>
      <c r="CK375" s="78">
        <f t="shared" si="309"/>
        <v>30</v>
      </c>
      <c r="CL375" s="78" t="str">
        <f t="shared" si="310"/>
        <v>Ja, 30 studiepoeng</v>
      </c>
      <c r="CM375" s="84" t="str">
        <f t="shared" si="311"/>
        <v>Ja, 30 studiepoeng</v>
      </c>
      <c r="CN375" s="106" t="str">
        <f t="shared" si="312"/>
        <v>-</v>
      </c>
      <c r="CO375" s="44"/>
      <c r="CP375" s="45"/>
    </row>
    <row r="376" spans="1:94" s="51" customFormat="1" ht="28.5" x14ac:dyDescent="0.2">
      <c r="A376" s="49">
        <f>'Formell utdanning'!A376</f>
        <v>0</v>
      </c>
      <c r="B376" s="50">
        <f>'Formell utdanning'!B376</f>
        <v>0</v>
      </c>
      <c r="C376" s="94" t="str">
        <f t="shared" si="313"/>
        <v>-</v>
      </c>
      <c r="D376" s="95" t="str">
        <f t="shared" si="314"/>
        <v>-</v>
      </c>
      <c r="E376" s="133"/>
      <c r="F376" s="55" t="str">
        <f>CONCATENATE("Studiepoeng relevant for: ",'Undervisning i fag med krav'!E376)</f>
        <v xml:space="preserve">Studiepoeng relevant for: </v>
      </c>
      <c r="G376" s="82" t="str">
        <f>IF('Undervisning i fag med krav'!E376=0,"-",F376)</f>
        <v>-</v>
      </c>
      <c r="H376" s="136"/>
      <c r="I376" s="84" t="b">
        <f>OR(H376='Krav etter opplæringslova'!$B$27,H376='Krav etter opplæringslova'!$B$30,H376='Krav etter opplæringslova'!$B$31,H376='Krav etter opplæringslova'!$B$34)</f>
        <v>0</v>
      </c>
      <c r="J376" s="84" t="str">
        <f t="shared" si="315"/>
        <v>-</v>
      </c>
      <c r="K376" s="84">
        <f t="shared" si="316"/>
        <v>30</v>
      </c>
      <c r="L376" s="78">
        <f t="shared" si="317"/>
        <v>30</v>
      </c>
      <c r="M376" s="78" t="str">
        <f t="shared" si="270"/>
        <v>Ja, 30 studiepoeng</v>
      </c>
      <c r="N376" s="84" t="str">
        <f t="shared" si="318"/>
        <v>Ja, 30 studiepoeng</v>
      </c>
      <c r="O376" s="99" t="str">
        <f t="shared" si="319"/>
        <v>-</v>
      </c>
      <c r="P376" s="139"/>
      <c r="Q376" s="82" t="str">
        <f>CONCATENATE("Studiepoeng relevant for: ",'Undervisning i fag med krav'!P376)</f>
        <v xml:space="preserve">Studiepoeng relevant for: </v>
      </c>
      <c r="R376" s="82" t="str">
        <f>IF('Undervisning i fag med krav'!P376=0,"-",Q376)</f>
        <v>-</v>
      </c>
      <c r="S376" s="136"/>
      <c r="T376" s="84" t="b">
        <f>OR(S376='Krav etter opplæringslova'!$B$27,S376='Krav etter opplæringslova'!$B$30,S376='Krav etter opplæringslova'!$B$31,S376='Krav etter opplæringslova'!$B$34)</f>
        <v>0</v>
      </c>
      <c r="U376" s="84" t="str">
        <f t="shared" si="271"/>
        <v>-</v>
      </c>
      <c r="V376" s="84">
        <f t="shared" si="272"/>
        <v>30</v>
      </c>
      <c r="W376" s="78">
        <f t="shared" si="273"/>
        <v>30</v>
      </c>
      <c r="X376" s="78" t="str">
        <f t="shared" si="274"/>
        <v>Ja, 30 studiepoeng</v>
      </c>
      <c r="Y376" s="84" t="str">
        <f t="shared" si="275"/>
        <v>Ja, 30 studiepoeng</v>
      </c>
      <c r="Z376" s="99" t="str">
        <f t="shared" si="276"/>
        <v>-</v>
      </c>
      <c r="AA376" s="142"/>
      <c r="AB376" s="82" t="str">
        <f>CONCATENATE("Studiepoeng relevant for: ",'Undervisning i fag med krav'!AA376)</f>
        <v xml:space="preserve">Studiepoeng relevant for: </v>
      </c>
      <c r="AC376" s="82" t="str">
        <f>IF('Undervisning i fag med krav'!AA376=0,"-",AB376)</f>
        <v>-</v>
      </c>
      <c r="AD376" s="136"/>
      <c r="AE376" s="84" t="b">
        <f>OR(AD376='Krav etter opplæringslova'!$B$27,AD376='Krav etter opplæringslova'!$B$30,AD376='Krav etter opplæringslova'!$B$31,AD376='Krav etter opplæringslova'!$B$34)</f>
        <v>0</v>
      </c>
      <c r="AF376" s="84" t="str">
        <f t="shared" si="277"/>
        <v>-</v>
      </c>
      <c r="AG376" s="84">
        <f t="shared" si="278"/>
        <v>30</v>
      </c>
      <c r="AH376" s="78">
        <f t="shared" si="279"/>
        <v>30</v>
      </c>
      <c r="AI376" s="78" t="str">
        <f t="shared" si="280"/>
        <v>Ja, 30 studiepoeng</v>
      </c>
      <c r="AJ376" s="84" t="str">
        <f t="shared" si="281"/>
        <v>Ja, 30 studiepoeng</v>
      </c>
      <c r="AK376" s="99" t="str">
        <f t="shared" si="282"/>
        <v>-</v>
      </c>
      <c r="AL376" s="139"/>
      <c r="AM376" s="82" t="str">
        <f>CONCATENATE("Studiepoeng relevant for: ",'Undervisning i fag med krav'!AL376)</f>
        <v xml:space="preserve">Studiepoeng relevant for: </v>
      </c>
      <c r="AN376" s="82" t="str">
        <f>IF('Undervisning i fag med krav'!AL376=0,"-",AM376)</f>
        <v>-</v>
      </c>
      <c r="AO376" s="136"/>
      <c r="AP376" s="84" t="b">
        <f>OR(AO376='Krav etter opplæringslova'!$B$27,AO376='Krav etter opplæringslova'!$B$30,AO376='Krav etter opplæringslova'!$B$31,AO376='Krav etter opplæringslova'!$B$34)</f>
        <v>0</v>
      </c>
      <c r="AQ376" s="84" t="str">
        <f t="shared" si="283"/>
        <v>-</v>
      </c>
      <c r="AR376" s="84">
        <f t="shared" si="284"/>
        <v>30</v>
      </c>
      <c r="AS376" s="78">
        <f t="shared" si="285"/>
        <v>30</v>
      </c>
      <c r="AT376" s="78" t="str">
        <f t="shared" si="286"/>
        <v>Ja, 30 studiepoeng</v>
      </c>
      <c r="AU376" s="84" t="str">
        <f t="shared" si="287"/>
        <v>Ja, 30 studiepoeng</v>
      </c>
      <c r="AV376" s="99" t="str">
        <f t="shared" si="288"/>
        <v>-</v>
      </c>
      <c r="AW376" s="142"/>
      <c r="AX376" s="82" t="str">
        <f>CONCATENATE("Studiepoeng relevant for: ",'Undervisning i fag med krav'!AW376)</f>
        <v xml:space="preserve">Studiepoeng relevant for: </v>
      </c>
      <c r="AY376" s="82" t="str">
        <f>IF('Undervisning i fag med krav'!AW376=0,"-",AX376)</f>
        <v>-</v>
      </c>
      <c r="AZ376" s="136"/>
      <c r="BA376" s="84" t="b">
        <f>OR(AZ376='Krav etter opplæringslova'!$B$27,AZ376='Krav etter opplæringslova'!$B$30,AZ376='Krav etter opplæringslova'!$B$31,AZ376='Krav etter opplæringslova'!$B$34)</f>
        <v>0</v>
      </c>
      <c r="BB376" s="84" t="str">
        <f t="shared" si="289"/>
        <v>-</v>
      </c>
      <c r="BC376" s="84">
        <f t="shared" si="290"/>
        <v>30</v>
      </c>
      <c r="BD376" s="78">
        <f t="shared" si="291"/>
        <v>30</v>
      </c>
      <c r="BE376" s="78" t="str">
        <f t="shared" si="292"/>
        <v>Ja, 30 studiepoeng</v>
      </c>
      <c r="BF376" s="84" t="str">
        <f t="shared" si="293"/>
        <v>Ja, 30 studiepoeng</v>
      </c>
      <c r="BG376" s="99" t="str">
        <f t="shared" si="294"/>
        <v>-</v>
      </c>
      <c r="BH376" s="139"/>
      <c r="BI376" s="82" t="str">
        <f>CONCATENATE("Studiepoeng relevant for: ",'Undervisning i fag med krav'!BH376)</f>
        <v xml:space="preserve">Studiepoeng relevant for: </v>
      </c>
      <c r="BJ376" s="82" t="str">
        <f>IF('Undervisning i fag med krav'!BH376=0,"-",BI376)</f>
        <v>-</v>
      </c>
      <c r="BK376" s="136"/>
      <c r="BL376" s="84" t="b">
        <f>OR(BK376='Krav etter opplæringslova'!$B$27,BK376='Krav etter opplæringslova'!$B$30,BK376='Krav etter opplæringslova'!$B$31,BK376='Krav etter opplæringslova'!$B$34)</f>
        <v>0</v>
      </c>
      <c r="BM376" s="84" t="str">
        <f t="shared" si="295"/>
        <v>-</v>
      </c>
      <c r="BN376" s="84">
        <f t="shared" si="296"/>
        <v>30</v>
      </c>
      <c r="BO376" s="78">
        <f t="shared" si="297"/>
        <v>30</v>
      </c>
      <c r="BP376" s="78" t="str">
        <f t="shared" si="298"/>
        <v>Ja, 30 studiepoeng</v>
      </c>
      <c r="BQ376" s="84" t="str">
        <f t="shared" si="299"/>
        <v>Ja, 30 studiepoeng</v>
      </c>
      <c r="BR376" s="101" t="str">
        <f t="shared" si="300"/>
        <v>-</v>
      </c>
      <c r="BS376" s="142"/>
      <c r="BT376" s="82" t="str">
        <f>CONCATENATE("Studiepoeng relevant for: ",'Undervisning i fag med krav'!BS376)</f>
        <v xml:space="preserve">Studiepoeng relevant for: </v>
      </c>
      <c r="BU376" s="82" t="str">
        <f>IF('Undervisning i fag med krav'!BS376=0,"-",BT376)</f>
        <v>-</v>
      </c>
      <c r="BV376" s="136"/>
      <c r="BW376" s="84" t="b">
        <f>OR(BV376='Krav etter opplæringslova'!$B$27,BV376='Krav etter opplæringslova'!$B$30,BV376='Krav etter opplæringslova'!$B$31,BV376='Krav etter opplæringslova'!$B$34)</f>
        <v>0</v>
      </c>
      <c r="BX376" s="84" t="str">
        <f t="shared" si="301"/>
        <v>-</v>
      </c>
      <c r="BY376" s="84">
        <f t="shared" si="302"/>
        <v>30</v>
      </c>
      <c r="BZ376" s="78">
        <f t="shared" si="303"/>
        <v>30</v>
      </c>
      <c r="CA376" s="78" t="str">
        <f t="shared" si="304"/>
        <v>Ja, 30 studiepoeng</v>
      </c>
      <c r="CB376" s="84" t="str">
        <f t="shared" si="305"/>
        <v>Ja, 30 studiepoeng</v>
      </c>
      <c r="CC376" s="101" t="str">
        <f t="shared" si="306"/>
        <v>-</v>
      </c>
      <c r="CD376" s="142"/>
      <c r="CE376" s="82" t="str">
        <f>CONCATENATE("Studiepoeng relevant for: ",'Undervisning i fag med krav'!CD376)</f>
        <v xml:space="preserve">Studiepoeng relevant for: </v>
      </c>
      <c r="CF376" s="82" t="str">
        <f>IF('Undervisning i fag med krav'!CD376=0,"-",CE376)</f>
        <v>-</v>
      </c>
      <c r="CG376" s="136"/>
      <c r="CH376" s="84" t="b">
        <f>OR(CG376='Krav etter opplæringslova'!$B$27,CG376='Krav etter opplæringslova'!$B$30,CG376='Krav etter opplæringslova'!$B$31,CG376='Krav etter opplæringslova'!$B$34)</f>
        <v>0</v>
      </c>
      <c r="CI376" s="84" t="str">
        <f t="shared" si="307"/>
        <v>-</v>
      </c>
      <c r="CJ376" s="84">
        <f t="shared" si="308"/>
        <v>30</v>
      </c>
      <c r="CK376" s="78">
        <f t="shared" si="309"/>
        <v>30</v>
      </c>
      <c r="CL376" s="78" t="str">
        <f t="shared" si="310"/>
        <v>Ja, 30 studiepoeng</v>
      </c>
      <c r="CM376" s="84" t="str">
        <f t="shared" si="311"/>
        <v>Ja, 30 studiepoeng</v>
      </c>
      <c r="CN376" s="106" t="str">
        <f t="shared" si="312"/>
        <v>-</v>
      </c>
      <c r="CO376" s="44"/>
      <c r="CP376" s="45"/>
    </row>
    <row r="377" spans="1:94" s="51" customFormat="1" ht="28.5" x14ac:dyDescent="0.2">
      <c r="A377" s="49">
        <f>'Formell utdanning'!A377</f>
        <v>0</v>
      </c>
      <c r="B377" s="50">
        <f>'Formell utdanning'!B377</f>
        <v>0</v>
      </c>
      <c r="C377" s="94" t="str">
        <f t="shared" si="313"/>
        <v>-</v>
      </c>
      <c r="D377" s="95" t="str">
        <f t="shared" si="314"/>
        <v>-</v>
      </c>
      <c r="E377" s="133"/>
      <c r="F377" s="55" t="str">
        <f>CONCATENATE("Studiepoeng relevant for: ",'Undervisning i fag med krav'!E377)</f>
        <v xml:space="preserve">Studiepoeng relevant for: </v>
      </c>
      <c r="G377" s="82" t="str">
        <f>IF('Undervisning i fag med krav'!E377=0,"-",F377)</f>
        <v>-</v>
      </c>
      <c r="H377" s="136"/>
      <c r="I377" s="84" t="b">
        <f>OR(H377='Krav etter opplæringslova'!$B$27,H377='Krav etter opplæringslova'!$B$30,H377='Krav etter opplæringslova'!$B$31,H377='Krav etter opplæringslova'!$B$34)</f>
        <v>0</v>
      </c>
      <c r="J377" s="84" t="str">
        <f t="shared" si="315"/>
        <v>-</v>
      </c>
      <c r="K377" s="84">
        <f t="shared" si="316"/>
        <v>30</v>
      </c>
      <c r="L377" s="78">
        <f t="shared" si="317"/>
        <v>30</v>
      </c>
      <c r="M377" s="78" t="str">
        <f t="shared" si="270"/>
        <v>Ja, 30 studiepoeng</v>
      </c>
      <c r="N377" s="84" t="str">
        <f t="shared" si="318"/>
        <v>Ja, 30 studiepoeng</v>
      </c>
      <c r="O377" s="99" t="str">
        <f t="shared" si="319"/>
        <v>-</v>
      </c>
      <c r="P377" s="139"/>
      <c r="Q377" s="82" t="str">
        <f>CONCATENATE("Studiepoeng relevant for: ",'Undervisning i fag med krav'!P377)</f>
        <v xml:space="preserve">Studiepoeng relevant for: </v>
      </c>
      <c r="R377" s="82" t="str">
        <f>IF('Undervisning i fag med krav'!P377=0,"-",Q377)</f>
        <v>-</v>
      </c>
      <c r="S377" s="136"/>
      <c r="T377" s="84" t="b">
        <f>OR(S377='Krav etter opplæringslova'!$B$27,S377='Krav etter opplæringslova'!$B$30,S377='Krav etter opplæringslova'!$B$31,S377='Krav etter opplæringslova'!$B$34)</f>
        <v>0</v>
      </c>
      <c r="U377" s="84" t="str">
        <f t="shared" si="271"/>
        <v>-</v>
      </c>
      <c r="V377" s="84">
        <f t="shared" si="272"/>
        <v>30</v>
      </c>
      <c r="W377" s="78">
        <f t="shared" si="273"/>
        <v>30</v>
      </c>
      <c r="X377" s="78" t="str">
        <f t="shared" si="274"/>
        <v>Ja, 30 studiepoeng</v>
      </c>
      <c r="Y377" s="84" t="str">
        <f t="shared" si="275"/>
        <v>Ja, 30 studiepoeng</v>
      </c>
      <c r="Z377" s="99" t="str">
        <f t="shared" si="276"/>
        <v>-</v>
      </c>
      <c r="AA377" s="142"/>
      <c r="AB377" s="82" t="str">
        <f>CONCATENATE("Studiepoeng relevant for: ",'Undervisning i fag med krav'!AA377)</f>
        <v xml:space="preserve">Studiepoeng relevant for: </v>
      </c>
      <c r="AC377" s="82" t="str">
        <f>IF('Undervisning i fag med krav'!AA377=0,"-",AB377)</f>
        <v>-</v>
      </c>
      <c r="AD377" s="136"/>
      <c r="AE377" s="84" t="b">
        <f>OR(AD377='Krav etter opplæringslova'!$B$27,AD377='Krav etter opplæringslova'!$B$30,AD377='Krav etter opplæringslova'!$B$31,AD377='Krav etter opplæringslova'!$B$34)</f>
        <v>0</v>
      </c>
      <c r="AF377" s="84" t="str">
        <f t="shared" si="277"/>
        <v>-</v>
      </c>
      <c r="AG377" s="84">
        <f t="shared" si="278"/>
        <v>30</v>
      </c>
      <c r="AH377" s="78">
        <f t="shared" si="279"/>
        <v>30</v>
      </c>
      <c r="AI377" s="78" t="str">
        <f t="shared" si="280"/>
        <v>Ja, 30 studiepoeng</v>
      </c>
      <c r="AJ377" s="84" t="str">
        <f t="shared" si="281"/>
        <v>Ja, 30 studiepoeng</v>
      </c>
      <c r="AK377" s="99" t="str">
        <f t="shared" si="282"/>
        <v>-</v>
      </c>
      <c r="AL377" s="139"/>
      <c r="AM377" s="82" t="str">
        <f>CONCATENATE("Studiepoeng relevant for: ",'Undervisning i fag med krav'!AL377)</f>
        <v xml:space="preserve">Studiepoeng relevant for: </v>
      </c>
      <c r="AN377" s="82" t="str">
        <f>IF('Undervisning i fag med krav'!AL377=0,"-",AM377)</f>
        <v>-</v>
      </c>
      <c r="AO377" s="136"/>
      <c r="AP377" s="84" t="b">
        <f>OR(AO377='Krav etter opplæringslova'!$B$27,AO377='Krav etter opplæringslova'!$B$30,AO377='Krav etter opplæringslova'!$B$31,AO377='Krav etter opplæringslova'!$B$34)</f>
        <v>0</v>
      </c>
      <c r="AQ377" s="84" t="str">
        <f t="shared" si="283"/>
        <v>-</v>
      </c>
      <c r="AR377" s="84">
        <f t="shared" si="284"/>
        <v>30</v>
      </c>
      <c r="AS377" s="78">
        <f t="shared" si="285"/>
        <v>30</v>
      </c>
      <c r="AT377" s="78" t="str">
        <f t="shared" si="286"/>
        <v>Ja, 30 studiepoeng</v>
      </c>
      <c r="AU377" s="84" t="str">
        <f t="shared" si="287"/>
        <v>Ja, 30 studiepoeng</v>
      </c>
      <c r="AV377" s="99" t="str">
        <f t="shared" si="288"/>
        <v>-</v>
      </c>
      <c r="AW377" s="142"/>
      <c r="AX377" s="82" t="str">
        <f>CONCATENATE("Studiepoeng relevant for: ",'Undervisning i fag med krav'!AW377)</f>
        <v xml:space="preserve">Studiepoeng relevant for: </v>
      </c>
      <c r="AY377" s="82" t="str">
        <f>IF('Undervisning i fag med krav'!AW377=0,"-",AX377)</f>
        <v>-</v>
      </c>
      <c r="AZ377" s="136"/>
      <c r="BA377" s="84" t="b">
        <f>OR(AZ377='Krav etter opplæringslova'!$B$27,AZ377='Krav etter opplæringslova'!$B$30,AZ377='Krav etter opplæringslova'!$B$31,AZ377='Krav etter opplæringslova'!$B$34)</f>
        <v>0</v>
      </c>
      <c r="BB377" s="84" t="str">
        <f t="shared" si="289"/>
        <v>-</v>
      </c>
      <c r="BC377" s="84">
        <f t="shared" si="290"/>
        <v>30</v>
      </c>
      <c r="BD377" s="78">
        <f t="shared" si="291"/>
        <v>30</v>
      </c>
      <c r="BE377" s="78" t="str">
        <f t="shared" si="292"/>
        <v>Ja, 30 studiepoeng</v>
      </c>
      <c r="BF377" s="84" t="str">
        <f t="shared" si="293"/>
        <v>Ja, 30 studiepoeng</v>
      </c>
      <c r="BG377" s="99" t="str">
        <f t="shared" si="294"/>
        <v>-</v>
      </c>
      <c r="BH377" s="139"/>
      <c r="BI377" s="82" t="str">
        <f>CONCATENATE("Studiepoeng relevant for: ",'Undervisning i fag med krav'!BH377)</f>
        <v xml:space="preserve">Studiepoeng relevant for: </v>
      </c>
      <c r="BJ377" s="82" t="str">
        <f>IF('Undervisning i fag med krav'!BH377=0,"-",BI377)</f>
        <v>-</v>
      </c>
      <c r="BK377" s="136"/>
      <c r="BL377" s="84" t="b">
        <f>OR(BK377='Krav etter opplæringslova'!$B$27,BK377='Krav etter opplæringslova'!$B$30,BK377='Krav etter opplæringslova'!$B$31,BK377='Krav etter opplæringslova'!$B$34)</f>
        <v>0</v>
      </c>
      <c r="BM377" s="84" t="str">
        <f t="shared" si="295"/>
        <v>-</v>
      </c>
      <c r="BN377" s="84">
        <f t="shared" si="296"/>
        <v>30</v>
      </c>
      <c r="BO377" s="78">
        <f t="shared" si="297"/>
        <v>30</v>
      </c>
      <c r="BP377" s="78" t="str">
        <f t="shared" si="298"/>
        <v>Ja, 30 studiepoeng</v>
      </c>
      <c r="BQ377" s="84" t="str">
        <f t="shared" si="299"/>
        <v>Ja, 30 studiepoeng</v>
      </c>
      <c r="BR377" s="101" t="str">
        <f t="shared" si="300"/>
        <v>-</v>
      </c>
      <c r="BS377" s="142"/>
      <c r="BT377" s="82" t="str">
        <f>CONCATENATE("Studiepoeng relevant for: ",'Undervisning i fag med krav'!BS377)</f>
        <v xml:space="preserve">Studiepoeng relevant for: </v>
      </c>
      <c r="BU377" s="82" t="str">
        <f>IF('Undervisning i fag med krav'!BS377=0,"-",BT377)</f>
        <v>-</v>
      </c>
      <c r="BV377" s="136"/>
      <c r="BW377" s="84" t="b">
        <f>OR(BV377='Krav etter opplæringslova'!$B$27,BV377='Krav etter opplæringslova'!$B$30,BV377='Krav etter opplæringslova'!$B$31,BV377='Krav etter opplæringslova'!$B$34)</f>
        <v>0</v>
      </c>
      <c r="BX377" s="84" t="str">
        <f t="shared" si="301"/>
        <v>-</v>
      </c>
      <c r="BY377" s="84">
        <f t="shared" si="302"/>
        <v>30</v>
      </c>
      <c r="BZ377" s="78">
        <f t="shared" si="303"/>
        <v>30</v>
      </c>
      <c r="CA377" s="78" t="str">
        <f t="shared" si="304"/>
        <v>Ja, 30 studiepoeng</v>
      </c>
      <c r="CB377" s="84" t="str">
        <f t="shared" si="305"/>
        <v>Ja, 30 studiepoeng</v>
      </c>
      <c r="CC377" s="101" t="str">
        <f t="shared" si="306"/>
        <v>-</v>
      </c>
      <c r="CD377" s="142"/>
      <c r="CE377" s="82" t="str">
        <f>CONCATENATE("Studiepoeng relevant for: ",'Undervisning i fag med krav'!CD377)</f>
        <v xml:space="preserve">Studiepoeng relevant for: </v>
      </c>
      <c r="CF377" s="82" t="str">
        <f>IF('Undervisning i fag med krav'!CD377=0,"-",CE377)</f>
        <v>-</v>
      </c>
      <c r="CG377" s="136"/>
      <c r="CH377" s="84" t="b">
        <f>OR(CG377='Krav etter opplæringslova'!$B$27,CG377='Krav etter opplæringslova'!$B$30,CG377='Krav etter opplæringslova'!$B$31,CG377='Krav etter opplæringslova'!$B$34)</f>
        <v>0</v>
      </c>
      <c r="CI377" s="84" t="str">
        <f t="shared" si="307"/>
        <v>-</v>
      </c>
      <c r="CJ377" s="84">
        <f t="shared" si="308"/>
        <v>30</v>
      </c>
      <c r="CK377" s="78">
        <f t="shared" si="309"/>
        <v>30</v>
      </c>
      <c r="CL377" s="78" t="str">
        <f t="shared" si="310"/>
        <v>Ja, 30 studiepoeng</v>
      </c>
      <c r="CM377" s="84" t="str">
        <f t="shared" si="311"/>
        <v>Ja, 30 studiepoeng</v>
      </c>
      <c r="CN377" s="106" t="str">
        <f t="shared" si="312"/>
        <v>-</v>
      </c>
      <c r="CO377" s="44"/>
      <c r="CP377" s="45"/>
    </row>
    <row r="378" spans="1:94" s="51" customFormat="1" ht="28.5" x14ac:dyDescent="0.2">
      <c r="A378" s="49">
        <f>'Formell utdanning'!A378</f>
        <v>0</v>
      </c>
      <c r="B378" s="50">
        <f>'Formell utdanning'!B378</f>
        <v>0</v>
      </c>
      <c r="C378" s="94" t="str">
        <f t="shared" si="313"/>
        <v>-</v>
      </c>
      <c r="D378" s="95" t="str">
        <f t="shared" si="314"/>
        <v>-</v>
      </c>
      <c r="E378" s="133"/>
      <c r="F378" s="55" t="str">
        <f>CONCATENATE("Studiepoeng relevant for: ",'Undervisning i fag med krav'!E378)</f>
        <v xml:space="preserve">Studiepoeng relevant for: </v>
      </c>
      <c r="G378" s="82" t="str">
        <f>IF('Undervisning i fag med krav'!E378=0,"-",F378)</f>
        <v>-</v>
      </c>
      <c r="H378" s="136"/>
      <c r="I378" s="84" t="b">
        <f>OR(H378='Krav etter opplæringslova'!$B$27,H378='Krav etter opplæringslova'!$B$30,H378='Krav etter opplæringslova'!$B$31,H378='Krav etter opplæringslova'!$B$34)</f>
        <v>0</v>
      </c>
      <c r="J378" s="84" t="str">
        <f t="shared" si="315"/>
        <v>-</v>
      </c>
      <c r="K378" s="84">
        <f t="shared" si="316"/>
        <v>30</v>
      </c>
      <c r="L378" s="78">
        <f t="shared" si="317"/>
        <v>30</v>
      </c>
      <c r="M378" s="78" t="str">
        <f t="shared" si="270"/>
        <v>Ja, 30 studiepoeng</v>
      </c>
      <c r="N378" s="84" t="str">
        <f t="shared" si="318"/>
        <v>Ja, 30 studiepoeng</v>
      </c>
      <c r="O378" s="99" t="str">
        <f t="shared" si="319"/>
        <v>-</v>
      </c>
      <c r="P378" s="139"/>
      <c r="Q378" s="82" t="str">
        <f>CONCATENATE("Studiepoeng relevant for: ",'Undervisning i fag med krav'!P378)</f>
        <v xml:space="preserve">Studiepoeng relevant for: </v>
      </c>
      <c r="R378" s="82" t="str">
        <f>IF('Undervisning i fag med krav'!P378=0,"-",Q378)</f>
        <v>-</v>
      </c>
      <c r="S378" s="136"/>
      <c r="T378" s="84" t="b">
        <f>OR(S378='Krav etter opplæringslova'!$B$27,S378='Krav etter opplæringslova'!$B$30,S378='Krav etter opplæringslova'!$B$31,S378='Krav etter opplæringslova'!$B$34)</f>
        <v>0</v>
      </c>
      <c r="U378" s="84" t="str">
        <f t="shared" si="271"/>
        <v>-</v>
      </c>
      <c r="V378" s="84">
        <f t="shared" si="272"/>
        <v>30</v>
      </c>
      <c r="W378" s="78">
        <f t="shared" si="273"/>
        <v>30</v>
      </c>
      <c r="X378" s="78" t="str">
        <f t="shared" si="274"/>
        <v>Ja, 30 studiepoeng</v>
      </c>
      <c r="Y378" s="84" t="str">
        <f t="shared" si="275"/>
        <v>Ja, 30 studiepoeng</v>
      </c>
      <c r="Z378" s="99" t="str">
        <f t="shared" si="276"/>
        <v>-</v>
      </c>
      <c r="AA378" s="142"/>
      <c r="AB378" s="82" t="str">
        <f>CONCATENATE("Studiepoeng relevant for: ",'Undervisning i fag med krav'!AA378)</f>
        <v xml:space="preserve">Studiepoeng relevant for: </v>
      </c>
      <c r="AC378" s="82" t="str">
        <f>IF('Undervisning i fag med krav'!AA378=0,"-",AB378)</f>
        <v>-</v>
      </c>
      <c r="AD378" s="136"/>
      <c r="AE378" s="84" t="b">
        <f>OR(AD378='Krav etter opplæringslova'!$B$27,AD378='Krav etter opplæringslova'!$B$30,AD378='Krav etter opplæringslova'!$B$31,AD378='Krav etter opplæringslova'!$B$34)</f>
        <v>0</v>
      </c>
      <c r="AF378" s="84" t="str">
        <f t="shared" si="277"/>
        <v>-</v>
      </c>
      <c r="AG378" s="84">
        <f t="shared" si="278"/>
        <v>30</v>
      </c>
      <c r="AH378" s="78">
        <f t="shared" si="279"/>
        <v>30</v>
      </c>
      <c r="AI378" s="78" t="str">
        <f t="shared" si="280"/>
        <v>Ja, 30 studiepoeng</v>
      </c>
      <c r="AJ378" s="84" t="str">
        <f t="shared" si="281"/>
        <v>Ja, 30 studiepoeng</v>
      </c>
      <c r="AK378" s="99" t="str">
        <f t="shared" si="282"/>
        <v>-</v>
      </c>
      <c r="AL378" s="139"/>
      <c r="AM378" s="82" t="str">
        <f>CONCATENATE("Studiepoeng relevant for: ",'Undervisning i fag med krav'!AL378)</f>
        <v xml:space="preserve">Studiepoeng relevant for: </v>
      </c>
      <c r="AN378" s="82" t="str">
        <f>IF('Undervisning i fag med krav'!AL378=0,"-",AM378)</f>
        <v>-</v>
      </c>
      <c r="AO378" s="136"/>
      <c r="AP378" s="84" t="b">
        <f>OR(AO378='Krav etter opplæringslova'!$B$27,AO378='Krav etter opplæringslova'!$B$30,AO378='Krav etter opplæringslova'!$B$31,AO378='Krav etter opplæringslova'!$B$34)</f>
        <v>0</v>
      </c>
      <c r="AQ378" s="84" t="str">
        <f t="shared" si="283"/>
        <v>-</v>
      </c>
      <c r="AR378" s="84">
        <f t="shared" si="284"/>
        <v>30</v>
      </c>
      <c r="AS378" s="78">
        <f t="shared" si="285"/>
        <v>30</v>
      </c>
      <c r="AT378" s="78" t="str">
        <f t="shared" si="286"/>
        <v>Ja, 30 studiepoeng</v>
      </c>
      <c r="AU378" s="84" t="str">
        <f t="shared" si="287"/>
        <v>Ja, 30 studiepoeng</v>
      </c>
      <c r="AV378" s="99" t="str">
        <f t="shared" si="288"/>
        <v>-</v>
      </c>
      <c r="AW378" s="142"/>
      <c r="AX378" s="82" t="str">
        <f>CONCATENATE("Studiepoeng relevant for: ",'Undervisning i fag med krav'!AW378)</f>
        <v xml:space="preserve">Studiepoeng relevant for: </v>
      </c>
      <c r="AY378" s="82" t="str">
        <f>IF('Undervisning i fag med krav'!AW378=0,"-",AX378)</f>
        <v>-</v>
      </c>
      <c r="AZ378" s="136"/>
      <c r="BA378" s="84" t="b">
        <f>OR(AZ378='Krav etter opplæringslova'!$B$27,AZ378='Krav etter opplæringslova'!$B$30,AZ378='Krav etter opplæringslova'!$B$31,AZ378='Krav etter opplæringslova'!$B$34)</f>
        <v>0</v>
      </c>
      <c r="BB378" s="84" t="str">
        <f t="shared" si="289"/>
        <v>-</v>
      </c>
      <c r="BC378" s="84">
        <f t="shared" si="290"/>
        <v>30</v>
      </c>
      <c r="BD378" s="78">
        <f t="shared" si="291"/>
        <v>30</v>
      </c>
      <c r="BE378" s="78" t="str">
        <f t="shared" si="292"/>
        <v>Ja, 30 studiepoeng</v>
      </c>
      <c r="BF378" s="84" t="str">
        <f t="shared" si="293"/>
        <v>Ja, 30 studiepoeng</v>
      </c>
      <c r="BG378" s="99" t="str">
        <f t="shared" si="294"/>
        <v>-</v>
      </c>
      <c r="BH378" s="139"/>
      <c r="BI378" s="82" t="str">
        <f>CONCATENATE("Studiepoeng relevant for: ",'Undervisning i fag med krav'!BH378)</f>
        <v xml:space="preserve">Studiepoeng relevant for: </v>
      </c>
      <c r="BJ378" s="82" t="str">
        <f>IF('Undervisning i fag med krav'!BH378=0,"-",BI378)</f>
        <v>-</v>
      </c>
      <c r="BK378" s="136"/>
      <c r="BL378" s="84" t="b">
        <f>OR(BK378='Krav etter opplæringslova'!$B$27,BK378='Krav etter opplæringslova'!$B$30,BK378='Krav etter opplæringslova'!$B$31,BK378='Krav etter opplæringslova'!$B$34)</f>
        <v>0</v>
      </c>
      <c r="BM378" s="84" t="str">
        <f t="shared" si="295"/>
        <v>-</v>
      </c>
      <c r="BN378" s="84">
        <f t="shared" si="296"/>
        <v>30</v>
      </c>
      <c r="BO378" s="78">
        <f t="shared" si="297"/>
        <v>30</v>
      </c>
      <c r="BP378" s="78" t="str">
        <f t="shared" si="298"/>
        <v>Ja, 30 studiepoeng</v>
      </c>
      <c r="BQ378" s="84" t="str">
        <f t="shared" si="299"/>
        <v>Ja, 30 studiepoeng</v>
      </c>
      <c r="BR378" s="101" t="str">
        <f t="shared" si="300"/>
        <v>-</v>
      </c>
      <c r="BS378" s="142"/>
      <c r="BT378" s="82" t="str">
        <f>CONCATENATE("Studiepoeng relevant for: ",'Undervisning i fag med krav'!BS378)</f>
        <v xml:space="preserve">Studiepoeng relevant for: </v>
      </c>
      <c r="BU378" s="82" t="str">
        <f>IF('Undervisning i fag med krav'!BS378=0,"-",BT378)</f>
        <v>-</v>
      </c>
      <c r="BV378" s="136"/>
      <c r="BW378" s="84" t="b">
        <f>OR(BV378='Krav etter opplæringslova'!$B$27,BV378='Krav etter opplæringslova'!$B$30,BV378='Krav etter opplæringslova'!$B$31,BV378='Krav etter opplæringslova'!$B$34)</f>
        <v>0</v>
      </c>
      <c r="BX378" s="84" t="str">
        <f t="shared" si="301"/>
        <v>-</v>
      </c>
      <c r="BY378" s="84">
        <f t="shared" si="302"/>
        <v>30</v>
      </c>
      <c r="BZ378" s="78">
        <f t="shared" si="303"/>
        <v>30</v>
      </c>
      <c r="CA378" s="78" t="str">
        <f t="shared" si="304"/>
        <v>Ja, 30 studiepoeng</v>
      </c>
      <c r="CB378" s="84" t="str">
        <f t="shared" si="305"/>
        <v>Ja, 30 studiepoeng</v>
      </c>
      <c r="CC378" s="101" t="str">
        <f t="shared" si="306"/>
        <v>-</v>
      </c>
      <c r="CD378" s="142"/>
      <c r="CE378" s="82" t="str">
        <f>CONCATENATE("Studiepoeng relevant for: ",'Undervisning i fag med krav'!CD378)</f>
        <v xml:space="preserve">Studiepoeng relevant for: </v>
      </c>
      <c r="CF378" s="82" t="str">
        <f>IF('Undervisning i fag med krav'!CD378=0,"-",CE378)</f>
        <v>-</v>
      </c>
      <c r="CG378" s="136"/>
      <c r="CH378" s="84" t="b">
        <f>OR(CG378='Krav etter opplæringslova'!$B$27,CG378='Krav etter opplæringslova'!$B$30,CG378='Krav etter opplæringslova'!$B$31,CG378='Krav etter opplæringslova'!$B$34)</f>
        <v>0</v>
      </c>
      <c r="CI378" s="84" t="str">
        <f t="shared" si="307"/>
        <v>-</v>
      </c>
      <c r="CJ378" s="84">
        <f t="shared" si="308"/>
        <v>30</v>
      </c>
      <c r="CK378" s="78">
        <f t="shared" si="309"/>
        <v>30</v>
      </c>
      <c r="CL378" s="78" t="str">
        <f t="shared" si="310"/>
        <v>Ja, 30 studiepoeng</v>
      </c>
      <c r="CM378" s="84" t="str">
        <f t="shared" si="311"/>
        <v>Ja, 30 studiepoeng</v>
      </c>
      <c r="CN378" s="106" t="str">
        <f t="shared" si="312"/>
        <v>-</v>
      </c>
      <c r="CO378" s="44"/>
      <c r="CP378" s="45"/>
    </row>
    <row r="379" spans="1:94" s="51" customFormat="1" ht="28.5" x14ac:dyDescent="0.2">
      <c r="A379" s="49">
        <f>'Formell utdanning'!A379</f>
        <v>0</v>
      </c>
      <c r="B379" s="50">
        <f>'Formell utdanning'!B379</f>
        <v>0</v>
      </c>
      <c r="C379" s="94" t="str">
        <f t="shared" si="313"/>
        <v>-</v>
      </c>
      <c r="D379" s="95" t="str">
        <f t="shared" si="314"/>
        <v>-</v>
      </c>
      <c r="E379" s="133"/>
      <c r="F379" s="55" t="str">
        <f>CONCATENATE("Studiepoeng relevant for: ",'Undervisning i fag med krav'!E379)</f>
        <v xml:space="preserve">Studiepoeng relevant for: </v>
      </c>
      <c r="G379" s="82" t="str">
        <f>IF('Undervisning i fag med krav'!E379=0,"-",F379)</f>
        <v>-</v>
      </c>
      <c r="H379" s="136"/>
      <c r="I379" s="84" t="b">
        <f>OR(H379='Krav etter opplæringslova'!$B$27,H379='Krav etter opplæringslova'!$B$30,H379='Krav etter opplæringslova'!$B$31,H379='Krav etter opplæringslova'!$B$34)</f>
        <v>0</v>
      </c>
      <c r="J379" s="84" t="str">
        <f t="shared" si="315"/>
        <v>-</v>
      </c>
      <c r="K379" s="84">
        <f t="shared" si="316"/>
        <v>30</v>
      </c>
      <c r="L379" s="78">
        <f t="shared" si="317"/>
        <v>30</v>
      </c>
      <c r="M379" s="78" t="str">
        <f t="shared" si="270"/>
        <v>Ja, 30 studiepoeng</v>
      </c>
      <c r="N379" s="84" t="str">
        <f t="shared" si="318"/>
        <v>Ja, 30 studiepoeng</v>
      </c>
      <c r="O379" s="99" t="str">
        <f t="shared" si="319"/>
        <v>-</v>
      </c>
      <c r="P379" s="139"/>
      <c r="Q379" s="82" t="str">
        <f>CONCATENATE("Studiepoeng relevant for: ",'Undervisning i fag med krav'!P379)</f>
        <v xml:space="preserve">Studiepoeng relevant for: </v>
      </c>
      <c r="R379" s="82" t="str">
        <f>IF('Undervisning i fag med krav'!P379=0,"-",Q379)</f>
        <v>-</v>
      </c>
      <c r="S379" s="136"/>
      <c r="T379" s="84" t="b">
        <f>OR(S379='Krav etter opplæringslova'!$B$27,S379='Krav etter opplæringslova'!$B$30,S379='Krav etter opplæringslova'!$B$31,S379='Krav etter opplæringslova'!$B$34)</f>
        <v>0</v>
      </c>
      <c r="U379" s="84" t="str">
        <f t="shared" si="271"/>
        <v>-</v>
      </c>
      <c r="V379" s="84">
        <f t="shared" si="272"/>
        <v>30</v>
      </c>
      <c r="W379" s="78">
        <f t="shared" si="273"/>
        <v>30</v>
      </c>
      <c r="X379" s="78" t="str">
        <f t="shared" si="274"/>
        <v>Ja, 30 studiepoeng</v>
      </c>
      <c r="Y379" s="84" t="str">
        <f t="shared" si="275"/>
        <v>Ja, 30 studiepoeng</v>
      </c>
      <c r="Z379" s="99" t="str">
        <f t="shared" si="276"/>
        <v>-</v>
      </c>
      <c r="AA379" s="142"/>
      <c r="AB379" s="82" t="str">
        <f>CONCATENATE("Studiepoeng relevant for: ",'Undervisning i fag med krav'!AA379)</f>
        <v xml:space="preserve">Studiepoeng relevant for: </v>
      </c>
      <c r="AC379" s="82" t="str">
        <f>IF('Undervisning i fag med krav'!AA379=0,"-",AB379)</f>
        <v>-</v>
      </c>
      <c r="AD379" s="136"/>
      <c r="AE379" s="84" t="b">
        <f>OR(AD379='Krav etter opplæringslova'!$B$27,AD379='Krav etter opplæringslova'!$B$30,AD379='Krav etter opplæringslova'!$B$31,AD379='Krav etter opplæringslova'!$B$34)</f>
        <v>0</v>
      </c>
      <c r="AF379" s="84" t="str">
        <f t="shared" si="277"/>
        <v>-</v>
      </c>
      <c r="AG379" s="84">
        <f t="shared" si="278"/>
        <v>30</v>
      </c>
      <c r="AH379" s="78">
        <f t="shared" si="279"/>
        <v>30</v>
      </c>
      <c r="AI379" s="78" t="str">
        <f t="shared" si="280"/>
        <v>Ja, 30 studiepoeng</v>
      </c>
      <c r="AJ379" s="84" t="str">
        <f t="shared" si="281"/>
        <v>Ja, 30 studiepoeng</v>
      </c>
      <c r="AK379" s="99" t="str">
        <f t="shared" si="282"/>
        <v>-</v>
      </c>
      <c r="AL379" s="139"/>
      <c r="AM379" s="82" t="str">
        <f>CONCATENATE("Studiepoeng relevant for: ",'Undervisning i fag med krav'!AL379)</f>
        <v xml:space="preserve">Studiepoeng relevant for: </v>
      </c>
      <c r="AN379" s="82" t="str">
        <f>IF('Undervisning i fag med krav'!AL379=0,"-",AM379)</f>
        <v>-</v>
      </c>
      <c r="AO379" s="136"/>
      <c r="AP379" s="84" t="b">
        <f>OR(AO379='Krav etter opplæringslova'!$B$27,AO379='Krav etter opplæringslova'!$B$30,AO379='Krav etter opplæringslova'!$B$31,AO379='Krav etter opplæringslova'!$B$34)</f>
        <v>0</v>
      </c>
      <c r="AQ379" s="84" t="str">
        <f t="shared" si="283"/>
        <v>-</v>
      </c>
      <c r="AR379" s="84">
        <f t="shared" si="284"/>
        <v>30</v>
      </c>
      <c r="AS379" s="78">
        <f t="shared" si="285"/>
        <v>30</v>
      </c>
      <c r="AT379" s="78" t="str">
        <f t="shared" si="286"/>
        <v>Ja, 30 studiepoeng</v>
      </c>
      <c r="AU379" s="84" t="str">
        <f t="shared" si="287"/>
        <v>Ja, 30 studiepoeng</v>
      </c>
      <c r="AV379" s="99" t="str">
        <f t="shared" si="288"/>
        <v>-</v>
      </c>
      <c r="AW379" s="142"/>
      <c r="AX379" s="82" t="str">
        <f>CONCATENATE("Studiepoeng relevant for: ",'Undervisning i fag med krav'!AW379)</f>
        <v xml:space="preserve">Studiepoeng relevant for: </v>
      </c>
      <c r="AY379" s="82" t="str">
        <f>IF('Undervisning i fag med krav'!AW379=0,"-",AX379)</f>
        <v>-</v>
      </c>
      <c r="AZ379" s="136"/>
      <c r="BA379" s="84" t="b">
        <f>OR(AZ379='Krav etter opplæringslova'!$B$27,AZ379='Krav etter opplæringslova'!$B$30,AZ379='Krav etter opplæringslova'!$B$31,AZ379='Krav etter opplæringslova'!$B$34)</f>
        <v>0</v>
      </c>
      <c r="BB379" s="84" t="str">
        <f t="shared" si="289"/>
        <v>-</v>
      </c>
      <c r="BC379" s="84">
        <f t="shared" si="290"/>
        <v>30</v>
      </c>
      <c r="BD379" s="78">
        <f t="shared" si="291"/>
        <v>30</v>
      </c>
      <c r="BE379" s="78" t="str">
        <f t="shared" si="292"/>
        <v>Ja, 30 studiepoeng</v>
      </c>
      <c r="BF379" s="84" t="str">
        <f t="shared" si="293"/>
        <v>Ja, 30 studiepoeng</v>
      </c>
      <c r="BG379" s="99" t="str">
        <f t="shared" si="294"/>
        <v>-</v>
      </c>
      <c r="BH379" s="139"/>
      <c r="BI379" s="82" t="str">
        <f>CONCATENATE("Studiepoeng relevant for: ",'Undervisning i fag med krav'!BH379)</f>
        <v xml:space="preserve">Studiepoeng relevant for: </v>
      </c>
      <c r="BJ379" s="82" t="str">
        <f>IF('Undervisning i fag med krav'!BH379=0,"-",BI379)</f>
        <v>-</v>
      </c>
      <c r="BK379" s="136"/>
      <c r="BL379" s="84" t="b">
        <f>OR(BK379='Krav etter opplæringslova'!$B$27,BK379='Krav etter opplæringslova'!$B$30,BK379='Krav etter opplæringslova'!$B$31,BK379='Krav etter opplæringslova'!$B$34)</f>
        <v>0</v>
      </c>
      <c r="BM379" s="84" t="str">
        <f t="shared" si="295"/>
        <v>-</v>
      </c>
      <c r="BN379" s="84">
        <f t="shared" si="296"/>
        <v>30</v>
      </c>
      <c r="BO379" s="78">
        <f t="shared" si="297"/>
        <v>30</v>
      </c>
      <c r="BP379" s="78" t="str">
        <f t="shared" si="298"/>
        <v>Ja, 30 studiepoeng</v>
      </c>
      <c r="BQ379" s="84" t="str">
        <f t="shared" si="299"/>
        <v>Ja, 30 studiepoeng</v>
      </c>
      <c r="BR379" s="101" t="str">
        <f t="shared" si="300"/>
        <v>-</v>
      </c>
      <c r="BS379" s="142"/>
      <c r="BT379" s="82" t="str">
        <f>CONCATENATE("Studiepoeng relevant for: ",'Undervisning i fag med krav'!BS379)</f>
        <v xml:space="preserve">Studiepoeng relevant for: </v>
      </c>
      <c r="BU379" s="82" t="str">
        <f>IF('Undervisning i fag med krav'!BS379=0,"-",BT379)</f>
        <v>-</v>
      </c>
      <c r="BV379" s="136"/>
      <c r="BW379" s="84" t="b">
        <f>OR(BV379='Krav etter opplæringslova'!$B$27,BV379='Krav etter opplæringslova'!$B$30,BV379='Krav etter opplæringslova'!$B$31,BV379='Krav etter opplæringslova'!$B$34)</f>
        <v>0</v>
      </c>
      <c r="BX379" s="84" t="str">
        <f t="shared" si="301"/>
        <v>-</v>
      </c>
      <c r="BY379" s="84">
        <f t="shared" si="302"/>
        <v>30</v>
      </c>
      <c r="BZ379" s="78">
        <f t="shared" si="303"/>
        <v>30</v>
      </c>
      <c r="CA379" s="78" t="str">
        <f t="shared" si="304"/>
        <v>Ja, 30 studiepoeng</v>
      </c>
      <c r="CB379" s="84" t="str">
        <f t="shared" si="305"/>
        <v>Ja, 30 studiepoeng</v>
      </c>
      <c r="CC379" s="101" t="str">
        <f t="shared" si="306"/>
        <v>-</v>
      </c>
      <c r="CD379" s="142"/>
      <c r="CE379" s="82" t="str">
        <f>CONCATENATE("Studiepoeng relevant for: ",'Undervisning i fag med krav'!CD379)</f>
        <v xml:space="preserve">Studiepoeng relevant for: </v>
      </c>
      <c r="CF379" s="82" t="str">
        <f>IF('Undervisning i fag med krav'!CD379=0,"-",CE379)</f>
        <v>-</v>
      </c>
      <c r="CG379" s="136"/>
      <c r="CH379" s="84" t="b">
        <f>OR(CG379='Krav etter opplæringslova'!$B$27,CG379='Krav etter opplæringslova'!$B$30,CG379='Krav etter opplæringslova'!$B$31,CG379='Krav etter opplæringslova'!$B$34)</f>
        <v>0</v>
      </c>
      <c r="CI379" s="84" t="str">
        <f t="shared" si="307"/>
        <v>-</v>
      </c>
      <c r="CJ379" s="84">
        <f t="shared" si="308"/>
        <v>30</v>
      </c>
      <c r="CK379" s="78">
        <f t="shared" si="309"/>
        <v>30</v>
      </c>
      <c r="CL379" s="78" t="str">
        <f t="shared" si="310"/>
        <v>Ja, 30 studiepoeng</v>
      </c>
      <c r="CM379" s="84" t="str">
        <f t="shared" si="311"/>
        <v>Ja, 30 studiepoeng</v>
      </c>
      <c r="CN379" s="106" t="str">
        <f t="shared" si="312"/>
        <v>-</v>
      </c>
      <c r="CO379" s="44"/>
      <c r="CP379" s="45"/>
    </row>
    <row r="380" spans="1:94" s="51" customFormat="1" ht="28.5" x14ac:dyDescent="0.2">
      <c r="A380" s="49">
        <f>'Formell utdanning'!A380</f>
        <v>0</v>
      </c>
      <c r="B380" s="50">
        <f>'Formell utdanning'!B380</f>
        <v>0</v>
      </c>
      <c r="C380" s="94" t="str">
        <f t="shared" si="313"/>
        <v>-</v>
      </c>
      <c r="D380" s="95" t="str">
        <f t="shared" si="314"/>
        <v>-</v>
      </c>
      <c r="E380" s="133"/>
      <c r="F380" s="55" t="str">
        <f>CONCATENATE("Studiepoeng relevant for: ",'Undervisning i fag med krav'!E380)</f>
        <v xml:space="preserve">Studiepoeng relevant for: </v>
      </c>
      <c r="G380" s="82" t="str">
        <f>IF('Undervisning i fag med krav'!E380=0,"-",F380)</f>
        <v>-</v>
      </c>
      <c r="H380" s="136"/>
      <c r="I380" s="84" t="b">
        <f>OR(H380='Krav etter opplæringslova'!$B$27,H380='Krav etter opplæringslova'!$B$30,H380='Krav etter opplæringslova'!$B$31,H380='Krav etter opplæringslova'!$B$34)</f>
        <v>0</v>
      </c>
      <c r="J380" s="84" t="str">
        <f t="shared" si="315"/>
        <v>-</v>
      </c>
      <c r="K380" s="84">
        <f t="shared" si="316"/>
        <v>30</v>
      </c>
      <c r="L380" s="78">
        <f t="shared" si="317"/>
        <v>30</v>
      </c>
      <c r="M380" s="78" t="str">
        <f t="shared" si="270"/>
        <v>Ja, 30 studiepoeng</v>
      </c>
      <c r="N380" s="84" t="str">
        <f t="shared" si="318"/>
        <v>Ja, 30 studiepoeng</v>
      </c>
      <c r="O380" s="99" t="str">
        <f t="shared" si="319"/>
        <v>-</v>
      </c>
      <c r="P380" s="139"/>
      <c r="Q380" s="82" t="str">
        <f>CONCATENATE("Studiepoeng relevant for: ",'Undervisning i fag med krav'!P380)</f>
        <v xml:space="preserve">Studiepoeng relevant for: </v>
      </c>
      <c r="R380" s="82" t="str">
        <f>IF('Undervisning i fag med krav'!P380=0,"-",Q380)</f>
        <v>-</v>
      </c>
      <c r="S380" s="136"/>
      <c r="T380" s="84" t="b">
        <f>OR(S380='Krav etter opplæringslova'!$B$27,S380='Krav etter opplæringslova'!$B$30,S380='Krav etter opplæringslova'!$B$31,S380='Krav etter opplæringslova'!$B$34)</f>
        <v>0</v>
      </c>
      <c r="U380" s="84" t="str">
        <f t="shared" si="271"/>
        <v>-</v>
      </c>
      <c r="V380" s="84">
        <f t="shared" si="272"/>
        <v>30</v>
      </c>
      <c r="W380" s="78">
        <f t="shared" si="273"/>
        <v>30</v>
      </c>
      <c r="X380" s="78" t="str">
        <f t="shared" si="274"/>
        <v>Ja, 30 studiepoeng</v>
      </c>
      <c r="Y380" s="84" t="str">
        <f t="shared" si="275"/>
        <v>Ja, 30 studiepoeng</v>
      </c>
      <c r="Z380" s="99" t="str">
        <f t="shared" si="276"/>
        <v>-</v>
      </c>
      <c r="AA380" s="142"/>
      <c r="AB380" s="82" t="str">
        <f>CONCATENATE("Studiepoeng relevant for: ",'Undervisning i fag med krav'!AA380)</f>
        <v xml:space="preserve">Studiepoeng relevant for: </v>
      </c>
      <c r="AC380" s="82" t="str">
        <f>IF('Undervisning i fag med krav'!AA380=0,"-",AB380)</f>
        <v>-</v>
      </c>
      <c r="AD380" s="136"/>
      <c r="AE380" s="84" t="b">
        <f>OR(AD380='Krav etter opplæringslova'!$B$27,AD380='Krav etter opplæringslova'!$B$30,AD380='Krav etter opplæringslova'!$B$31,AD380='Krav etter opplæringslova'!$B$34)</f>
        <v>0</v>
      </c>
      <c r="AF380" s="84" t="str">
        <f t="shared" si="277"/>
        <v>-</v>
      </c>
      <c r="AG380" s="84">
        <f t="shared" si="278"/>
        <v>30</v>
      </c>
      <c r="AH380" s="78">
        <f t="shared" si="279"/>
        <v>30</v>
      </c>
      <c r="AI380" s="78" t="str">
        <f t="shared" si="280"/>
        <v>Ja, 30 studiepoeng</v>
      </c>
      <c r="AJ380" s="84" t="str">
        <f t="shared" si="281"/>
        <v>Ja, 30 studiepoeng</v>
      </c>
      <c r="AK380" s="99" t="str">
        <f t="shared" si="282"/>
        <v>-</v>
      </c>
      <c r="AL380" s="139"/>
      <c r="AM380" s="82" t="str">
        <f>CONCATENATE("Studiepoeng relevant for: ",'Undervisning i fag med krav'!AL380)</f>
        <v xml:space="preserve">Studiepoeng relevant for: </v>
      </c>
      <c r="AN380" s="82" t="str">
        <f>IF('Undervisning i fag med krav'!AL380=0,"-",AM380)</f>
        <v>-</v>
      </c>
      <c r="AO380" s="136"/>
      <c r="AP380" s="84" t="b">
        <f>OR(AO380='Krav etter opplæringslova'!$B$27,AO380='Krav etter opplæringslova'!$B$30,AO380='Krav etter opplæringslova'!$B$31,AO380='Krav etter opplæringslova'!$B$34)</f>
        <v>0</v>
      </c>
      <c r="AQ380" s="84" t="str">
        <f t="shared" si="283"/>
        <v>-</v>
      </c>
      <c r="AR380" s="84">
        <f t="shared" si="284"/>
        <v>30</v>
      </c>
      <c r="AS380" s="78">
        <f t="shared" si="285"/>
        <v>30</v>
      </c>
      <c r="AT380" s="78" t="str">
        <f t="shared" si="286"/>
        <v>Ja, 30 studiepoeng</v>
      </c>
      <c r="AU380" s="84" t="str">
        <f t="shared" si="287"/>
        <v>Ja, 30 studiepoeng</v>
      </c>
      <c r="AV380" s="99" t="str">
        <f t="shared" si="288"/>
        <v>-</v>
      </c>
      <c r="AW380" s="142"/>
      <c r="AX380" s="82" t="str">
        <f>CONCATENATE("Studiepoeng relevant for: ",'Undervisning i fag med krav'!AW380)</f>
        <v xml:space="preserve">Studiepoeng relevant for: </v>
      </c>
      <c r="AY380" s="82" t="str">
        <f>IF('Undervisning i fag med krav'!AW380=0,"-",AX380)</f>
        <v>-</v>
      </c>
      <c r="AZ380" s="136"/>
      <c r="BA380" s="84" t="b">
        <f>OR(AZ380='Krav etter opplæringslova'!$B$27,AZ380='Krav etter opplæringslova'!$B$30,AZ380='Krav etter opplæringslova'!$B$31,AZ380='Krav etter opplæringslova'!$B$34)</f>
        <v>0</v>
      </c>
      <c r="BB380" s="84" t="str">
        <f t="shared" si="289"/>
        <v>-</v>
      </c>
      <c r="BC380" s="84">
        <f t="shared" si="290"/>
        <v>30</v>
      </c>
      <c r="BD380" s="78">
        <f t="shared" si="291"/>
        <v>30</v>
      </c>
      <c r="BE380" s="78" t="str">
        <f t="shared" si="292"/>
        <v>Ja, 30 studiepoeng</v>
      </c>
      <c r="BF380" s="84" t="str">
        <f t="shared" si="293"/>
        <v>Ja, 30 studiepoeng</v>
      </c>
      <c r="BG380" s="99" t="str">
        <f t="shared" si="294"/>
        <v>-</v>
      </c>
      <c r="BH380" s="139"/>
      <c r="BI380" s="82" t="str">
        <f>CONCATENATE("Studiepoeng relevant for: ",'Undervisning i fag med krav'!BH380)</f>
        <v xml:space="preserve">Studiepoeng relevant for: </v>
      </c>
      <c r="BJ380" s="82" t="str">
        <f>IF('Undervisning i fag med krav'!BH380=0,"-",BI380)</f>
        <v>-</v>
      </c>
      <c r="BK380" s="136"/>
      <c r="BL380" s="84" t="b">
        <f>OR(BK380='Krav etter opplæringslova'!$B$27,BK380='Krav etter opplæringslova'!$B$30,BK380='Krav etter opplæringslova'!$B$31,BK380='Krav etter opplæringslova'!$B$34)</f>
        <v>0</v>
      </c>
      <c r="BM380" s="84" t="str">
        <f t="shared" si="295"/>
        <v>-</v>
      </c>
      <c r="BN380" s="84">
        <f t="shared" si="296"/>
        <v>30</v>
      </c>
      <c r="BO380" s="78">
        <f t="shared" si="297"/>
        <v>30</v>
      </c>
      <c r="BP380" s="78" t="str">
        <f t="shared" si="298"/>
        <v>Ja, 30 studiepoeng</v>
      </c>
      <c r="BQ380" s="84" t="str">
        <f t="shared" si="299"/>
        <v>Ja, 30 studiepoeng</v>
      </c>
      <c r="BR380" s="101" t="str">
        <f t="shared" si="300"/>
        <v>-</v>
      </c>
      <c r="BS380" s="142"/>
      <c r="BT380" s="82" t="str">
        <f>CONCATENATE("Studiepoeng relevant for: ",'Undervisning i fag med krav'!BS380)</f>
        <v xml:space="preserve">Studiepoeng relevant for: </v>
      </c>
      <c r="BU380" s="82" t="str">
        <f>IF('Undervisning i fag med krav'!BS380=0,"-",BT380)</f>
        <v>-</v>
      </c>
      <c r="BV380" s="136"/>
      <c r="BW380" s="84" t="b">
        <f>OR(BV380='Krav etter opplæringslova'!$B$27,BV380='Krav etter opplæringslova'!$B$30,BV380='Krav etter opplæringslova'!$B$31,BV380='Krav etter opplæringslova'!$B$34)</f>
        <v>0</v>
      </c>
      <c r="BX380" s="84" t="str">
        <f t="shared" si="301"/>
        <v>-</v>
      </c>
      <c r="BY380" s="84">
        <f t="shared" si="302"/>
        <v>30</v>
      </c>
      <c r="BZ380" s="78">
        <f t="shared" si="303"/>
        <v>30</v>
      </c>
      <c r="CA380" s="78" t="str">
        <f t="shared" si="304"/>
        <v>Ja, 30 studiepoeng</v>
      </c>
      <c r="CB380" s="84" t="str">
        <f t="shared" si="305"/>
        <v>Ja, 30 studiepoeng</v>
      </c>
      <c r="CC380" s="101" t="str">
        <f t="shared" si="306"/>
        <v>-</v>
      </c>
      <c r="CD380" s="142"/>
      <c r="CE380" s="82" t="str">
        <f>CONCATENATE("Studiepoeng relevant for: ",'Undervisning i fag med krav'!CD380)</f>
        <v xml:space="preserve">Studiepoeng relevant for: </v>
      </c>
      <c r="CF380" s="82" t="str">
        <f>IF('Undervisning i fag med krav'!CD380=0,"-",CE380)</f>
        <v>-</v>
      </c>
      <c r="CG380" s="136"/>
      <c r="CH380" s="84" t="b">
        <f>OR(CG380='Krav etter opplæringslova'!$B$27,CG380='Krav etter opplæringslova'!$B$30,CG380='Krav etter opplæringslova'!$B$31,CG380='Krav etter opplæringslova'!$B$34)</f>
        <v>0</v>
      </c>
      <c r="CI380" s="84" t="str">
        <f t="shared" si="307"/>
        <v>-</v>
      </c>
      <c r="CJ380" s="84">
        <f t="shared" si="308"/>
        <v>30</v>
      </c>
      <c r="CK380" s="78">
        <f t="shared" si="309"/>
        <v>30</v>
      </c>
      <c r="CL380" s="78" t="str">
        <f t="shared" si="310"/>
        <v>Ja, 30 studiepoeng</v>
      </c>
      <c r="CM380" s="84" t="str">
        <f t="shared" si="311"/>
        <v>Ja, 30 studiepoeng</v>
      </c>
      <c r="CN380" s="106" t="str">
        <f t="shared" si="312"/>
        <v>-</v>
      </c>
      <c r="CO380" s="44"/>
      <c r="CP380" s="45"/>
    </row>
    <row r="381" spans="1:94" s="51" customFormat="1" ht="28.5" x14ac:dyDescent="0.2">
      <c r="A381" s="49">
        <f>'Formell utdanning'!A381</f>
        <v>0</v>
      </c>
      <c r="B381" s="50">
        <f>'Formell utdanning'!B381</f>
        <v>0</v>
      </c>
      <c r="C381" s="94" t="str">
        <f t="shared" si="313"/>
        <v>-</v>
      </c>
      <c r="D381" s="95" t="str">
        <f t="shared" si="314"/>
        <v>-</v>
      </c>
      <c r="E381" s="133"/>
      <c r="F381" s="55" t="str">
        <f>CONCATENATE("Studiepoeng relevant for: ",'Undervisning i fag med krav'!E381)</f>
        <v xml:space="preserve">Studiepoeng relevant for: </v>
      </c>
      <c r="G381" s="82" t="str">
        <f>IF('Undervisning i fag med krav'!E381=0,"-",F381)</f>
        <v>-</v>
      </c>
      <c r="H381" s="136"/>
      <c r="I381" s="84" t="b">
        <f>OR(H381='Krav etter opplæringslova'!$B$27,H381='Krav etter opplæringslova'!$B$30,H381='Krav etter opplæringslova'!$B$31,H381='Krav etter opplæringslova'!$B$34)</f>
        <v>0</v>
      </c>
      <c r="J381" s="84" t="str">
        <f t="shared" si="315"/>
        <v>-</v>
      </c>
      <c r="K381" s="84">
        <f t="shared" si="316"/>
        <v>30</v>
      </c>
      <c r="L381" s="78">
        <f t="shared" si="317"/>
        <v>30</v>
      </c>
      <c r="M381" s="78" t="str">
        <f t="shared" si="270"/>
        <v>Ja, 30 studiepoeng</v>
      </c>
      <c r="N381" s="84" t="str">
        <f t="shared" si="318"/>
        <v>Ja, 30 studiepoeng</v>
      </c>
      <c r="O381" s="99" t="str">
        <f t="shared" si="319"/>
        <v>-</v>
      </c>
      <c r="P381" s="139"/>
      <c r="Q381" s="82" t="str">
        <f>CONCATENATE("Studiepoeng relevant for: ",'Undervisning i fag med krav'!P381)</f>
        <v xml:space="preserve">Studiepoeng relevant for: </v>
      </c>
      <c r="R381" s="82" t="str">
        <f>IF('Undervisning i fag med krav'!P381=0,"-",Q381)</f>
        <v>-</v>
      </c>
      <c r="S381" s="136"/>
      <c r="T381" s="84" t="b">
        <f>OR(S381='Krav etter opplæringslova'!$B$27,S381='Krav etter opplæringslova'!$B$30,S381='Krav etter opplæringslova'!$B$31,S381='Krav etter opplæringslova'!$B$34)</f>
        <v>0</v>
      </c>
      <c r="U381" s="84" t="str">
        <f t="shared" si="271"/>
        <v>-</v>
      </c>
      <c r="V381" s="84">
        <f t="shared" si="272"/>
        <v>30</v>
      </c>
      <c r="W381" s="78">
        <f t="shared" si="273"/>
        <v>30</v>
      </c>
      <c r="X381" s="78" t="str">
        <f t="shared" si="274"/>
        <v>Ja, 30 studiepoeng</v>
      </c>
      <c r="Y381" s="84" t="str">
        <f t="shared" si="275"/>
        <v>Ja, 30 studiepoeng</v>
      </c>
      <c r="Z381" s="99" t="str">
        <f t="shared" si="276"/>
        <v>-</v>
      </c>
      <c r="AA381" s="142"/>
      <c r="AB381" s="82" t="str">
        <f>CONCATENATE("Studiepoeng relevant for: ",'Undervisning i fag med krav'!AA381)</f>
        <v xml:space="preserve">Studiepoeng relevant for: </v>
      </c>
      <c r="AC381" s="82" t="str">
        <f>IF('Undervisning i fag med krav'!AA381=0,"-",AB381)</f>
        <v>-</v>
      </c>
      <c r="AD381" s="136"/>
      <c r="AE381" s="84" t="b">
        <f>OR(AD381='Krav etter opplæringslova'!$B$27,AD381='Krav etter opplæringslova'!$B$30,AD381='Krav etter opplæringslova'!$B$31,AD381='Krav etter opplæringslova'!$B$34)</f>
        <v>0</v>
      </c>
      <c r="AF381" s="84" t="str">
        <f t="shared" si="277"/>
        <v>-</v>
      </c>
      <c r="AG381" s="84">
        <f t="shared" si="278"/>
        <v>30</v>
      </c>
      <c r="AH381" s="78">
        <f t="shared" si="279"/>
        <v>30</v>
      </c>
      <c r="AI381" s="78" t="str">
        <f t="shared" si="280"/>
        <v>Ja, 30 studiepoeng</v>
      </c>
      <c r="AJ381" s="84" t="str">
        <f t="shared" si="281"/>
        <v>Ja, 30 studiepoeng</v>
      </c>
      <c r="AK381" s="99" t="str">
        <f t="shared" si="282"/>
        <v>-</v>
      </c>
      <c r="AL381" s="139"/>
      <c r="AM381" s="82" t="str">
        <f>CONCATENATE("Studiepoeng relevant for: ",'Undervisning i fag med krav'!AL381)</f>
        <v xml:space="preserve">Studiepoeng relevant for: </v>
      </c>
      <c r="AN381" s="82" t="str">
        <f>IF('Undervisning i fag med krav'!AL381=0,"-",AM381)</f>
        <v>-</v>
      </c>
      <c r="AO381" s="136"/>
      <c r="AP381" s="84" t="b">
        <f>OR(AO381='Krav etter opplæringslova'!$B$27,AO381='Krav etter opplæringslova'!$B$30,AO381='Krav etter opplæringslova'!$B$31,AO381='Krav etter opplæringslova'!$B$34)</f>
        <v>0</v>
      </c>
      <c r="AQ381" s="84" t="str">
        <f t="shared" si="283"/>
        <v>-</v>
      </c>
      <c r="AR381" s="84">
        <f t="shared" si="284"/>
        <v>30</v>
      </c>
      <c r="AS381" s="78">
        <f t="shared" si="285"/>
        <v>30</v>
      </c>
      <c r="AT381" s="78" t="str">
        <f t="shared" si="286"/>
        <v>Ja, 30 studiepoeng</v>
      </c>
      <c r="AU381" s="84" t="str">
        <f t="shared" si="287"/>
        <v>Ja, 30 studiepoeng</v>
      </c>
      <c r="AV381" s="99" t="str">
        <f t="shared" si="288"/>
        <v>-</v>
      </c>
      <c r="AW381" s="142"/>
      <c r="AX381" s="82" t="str">
        <f>CONCATENATE("Studiepoeng relevant for: ",'Undervisning i fag med krav'!AW381)</f>
        <v xml:space="preserve">Studiepoeng relevant for: </v>
      </c>
      <c r="AY381" s="82" t="str">
        <f>IF('Undervisning i fag med krav'!AW381=0,"-",AX381)</f>
        <v>-</v>
      </c>
      <c r="AZ381" s="136"/>
      <c r="BA381" s="84" t="b">
        <f>OR(AZ381='Krav etter opplæringslova'!$B$27,AZ381='Krav etter opplæringslova'!$B$30,AZ381='Krav etter opplæringslova'!$B$31,AZ381='Krav etter opplæringslova'!$B$34)</f>
        <v>0</v>
      </c>
      <c r="BB381" s="84" t="str">
        <f t="shared" si="289"/>
        <v>-</v>
      </c>
      <c r="BC381" s="84">
        <f t="shared" si="290"/>
        <v>30</v>
      </c>
      <c r="BD381" s="78">
        <f t="shared" si="291"/>
        <v>30</v>
      </c>
      <c r="BE381" s="78" t="str">
        <f t="shared" si="292"/>
        <v>Ja, 30 studiepoeng</v>
      </c>
      <c r="BF381" s="84" t="str">
        <f t="shared" si="293"/>
        <v>Ja, 30 studiepoeng</v>
      </c>
      <c r="BG381" s="99" t="str">
        <f t="shared" si="294"/>
        <v>-</v>
      </c>
      <c r="BH381" s="139"/>
      <c r="BI381" s="82" t="str">
        <f>CONCATENATE("Studiepoeng relevant for: ",'Undervisning i fag med krav'!BH381)</f>
        <v xml:space="preserve">Studiepoeng relevant for: </v>
      </c>
      <c r="BJ381" s="82" t="str">
        <f>IF('Undervisning i fag med krav'!BH381=0,"-",BI381)</f>
        <v>-</v>
      </c>
      <c r="BK381" s="136"/>
      <c r="BL381" s="84" t="b">
        <f>OR(BK381='Krav etter opplæringslova'!$B$27,BK381='Krav etter opplæringslova'!$B$30,BK381='Krav etter opplæringslova'!$B$31,BK381='Krav etter opplæringslova'!$B$34)</f>
        <v>0</v>
      </c>
      <c r="BM381" s="84" t="str">
        <f t="shared" si="295"/>
        <v>-</v>
      </c>
      <c r="BN381" s="84">
        <f t="shared" si="296"/>
        <v>30</v>
      </c>
      <c r="BO381" s="78">
        <f t="shared" si="297"/>
        <v>30</v>
      </c>
      <c r="BP381" s="78" t="str">
        <f t="shared" si="298"/>
        <v>Ja, 30 studiepoeng</v>
      </c>
      <c r="BQ381" s="84" t="str">
        <f t="shared" si="299"/>
        <v>Ja, 30 studiepoeng</v>
      </c>
      <c r="BR381" s="101" t="str">
        <f t="shared" si="300"/>
        <v>-</v>
      </c>
      <c r="BS381" s="142"/>
      <c r="BT381" s="82" t="str">
        <f>CONCATENATE("Studiepoeng relevant for: ",'Undervisning i fag med krav'!BS381)</f>
        <v xml:space="preserve">Studiepoeng relevant for: </v>
      </c>
      <c r="BU381" s="82" t="str">
        <f>IF('Undervisning i fag med krav'!BS381=0,"-",BT381)</f>
        <v>-</v>
      </c>
      <c r="BV381" s="136"/>
      <c r="BW381" s="84" t="b">
        <f>OR(BV381='Krav etter opplæringslova'!$B$27,BV381='Krav etter opplæringslova'!$B$30,BV381='Krav etter opplæringslova'!$B$31,BV381='Krav etter opplæringslova'!$B$34)</f>
        <v>0</v>
      </c>
      <c r="BX381" s="84" t="str">
        <f t="shared" si="301"/>
        <v>-</v>
      </c>
      <c r="BY381" s="84">
        <f t="shared" si="302"/>
        <v>30</v>
      </c>
      <c r="BZ381" s="78">
        <f t="shared" si="303"/>
        <v>30</v>
      </c>
      <c r="CA381" s="78" t="str">
        <f t="shared" si="304"/>
        <v>Ja, 30 studiepoeng</v>
      </c>
      <c r="CB381" s="84" t="str">
        <f t="shared" si="305"/>
        <v>Ja, 30 studiepoeng</v>
      </c>
      <c r="CC381" s="101" t="str">
        <f t="shared" si="306"/>
        <v>-</v>
      </c>
      <c r="CD381" s="142"/>
      <c r="CE381" s="82" t="str">
        <f>CONCATENATE("Studiepoeng relevant for: ",'Undervisning i fag med krav'!CD381)</f>
        <v xml:space="preserve">Studiepoeng relevant for: </v>
      </c>
      <c r="CF381" s="82" t="str">
        <f>IF('Undervisning i fag med krav'!CD381=0,"-",CE381)</f>
        <v>-</v>
      </c>
      <c r="CG381" s="136"/>
      <c r="CH381" s="84" t="b">
        <f>OR(CG381='Krav etter opplæringslova'!$B$27,CG381='Krav etter opplæringslova'!$B$30,CG381='Krav etter opplæringslova'!$B$31,CG381='Krav etter opplæringslova'!$B$34)</f>
        <v>0</v>
      </c>
      <c r="CI381" s="84" t="str">
        <f t="shared" si="307"/>
        <v>-</v>
      </c>
      <c r="CJ381" s="84">
        <f t="shared" si="308"/>
        <v>30</v>
      </c>
      <c r="CK381" s="78">
        <f t="shared" si="309"/>
        <v>30</v>
      </c>
      <c r="CL381" s="78" t="str">
        <f t="shared" si="310"/>
        <v>Ja, 30 studiepoeng</v>
      </c>
      <c r="CM381" s="84" t="str">
        <f t="shared" si="311"/>
        <v>Ja, 30 studiepoeng</v>
      </c>
      <c r="CN381" s="106" t="str">
        <f t="shared" si="312"/>
        <v>-</v>
      </c>
      <c r="CO381" s="44"/>
      <c r="CP381" s="45"/>
    </row>
    <row r="382" spans="1:94" s="51" customFormat="1" ht="28.5" x14ac:dyDescent="0.2">
      <c r="A382" s="49">
        <f>'Formell utdanning'!A382</f>
        <v>0</v>
      </c>
      <c r="B382" s="50">
        <f>'Formell utdanning'!B382</f>
        <v>0</v>
      </c>
      <c r="C382" s="94" t="str">
        <f t="shared" si="313"/>
        <v>-</v>
      </c>
      <c r="D382" s="95" t="str">
        <f t="shared" si="314"/>
        <v>-</v>
      </c>
      <c r="E382" s="133"/>
      <c r="F382" s="55" t="str">
        <f>CONCATENATE("Studiepoeng relevant for: ",'Undervisning i fag med krav'!E382)</f>
        <v xml:space="preserve">Studiepoeng relevant for: </v>
      </c>
      <c r="G382" s="82" t="str">
        <f>IF('Undervisning i fag med krav'!E382=0,"-",F382)</f>
        <v>-</v>
      </c>
      <c r="H382" s="136"/>
      <c r="I382" s="84" t="b">
        <f>OR(H382='Krav etter opplæringslova'!$B$27,H382='Krav etter opplæringslova'!$B$30,H382='Krav etter opplæringslova'!$B$31,H382='Krav etter opplæringslova'!$B$34)</f>
        <v>0</v>
      </c>
      <c r="J382" s="84" t="str">
        <f t="shared" si="315"/>
        <v>-</v>
      </c>
      <c r="K382" s="84">
        <f t="shared" si="316"/>
        <v>30</v>
      </c>
      <c r="L382" s="78">
        <f t="shared" si="317"/>
        <v>30</v>
      </c>
      <c r="M382" s="78" t="str">
        <f t="shared" si="270"/>
        <v>Ja, 30 studiepoeng</v>
      </c>
      <c r="N382" s="84" t="str">
        <f t="shared" si="318"/>
        <v>Ja, 30 studiepoeng</v>
      </c>
      <c r="O382" s="99" t="str">
        <f t="shared" si="319"/>
        <v>-</v>
      </c>
      <c r="P382" s="139"/>
      <c r="Q382" s="82" t="str">
        <f>CONCATENATE("Studiepoeng relevant for: ",'Undervisning i fag med krav'!P382)</f>
        <v xml:space="preserve">Studiepoeng relevant for: </v>
      </c>
      <c r="R382" s="82" t="str">
        <f>IF('Undervisning i fag med krav'!P382=0,"-",Q382)</f>
        <v>-</v>
      </c>
      <c r="S382" s="136"/>
      <c r="T382" s="84" t="b">
        <f>OR(S382='Krav etter opplæringslova'!$B$27,S382='Krav etter opplæringslova'!$B$30,S382='Krav etter opplæringslova'!$B$31,S382='Krav etter opplæringslova'!$B$34)</f>
        <v>0</v>
      </c>
      <c r="U382" s="84" t="str">
        <f t="shared" si="271"/>
        <v>-</v>
      </c>
      <c r="V382" s="84">
        <f t="shared" si="272"/>
        <v>30</v>
      </c>
      <c r="W382" s="78">
        <f t="shared" si="273"/>
        <v>30</v>
      </c>
      <c r="X382" s="78" t="str">
        <f t="shared" si="274"/>
        <v>Ja, 30 studiepoeng</v>
      </c>
      <c r="Y382" s="84" t="str">
        <f t="shared" si="275"/>
        <v>Ja, 30 studiepoeng</v>
      </c>
      <c r="Z382" s="99" t="str">
        <f t="shared" si="276"/>
        <v>-</v>
      </c>
      <c r="AA382" s="142"/>
      <c r="AB382" s="82" t="str">
        <f>CONCATENATE("Studiepoeng relevant for: ",'Undervisning i fag med krav'!AA382)</f>
        <v xml:space="preserve">Studiepoeng relevant for: </v>
      </c>
      <c r="AC382" s="82" t="str">
        <f>IF('Undervisning i fag med krav'!AA382=0,"-",AB382)</f>
        <v>-</v>
      </c>
      <c r="AD382" s="136"/>
      <c r="AE382" s="84" t="b">
        <f>OR(AD382='Krav etter opplæringslova'!$B$27,AD382='Krav etter opplæringslova'!$B$30,AD382='Krav etter opplæringslova'!$B$31,AD382='Krav etter opplæringslova'!$B$34)</f>
        <v>0</v>
      </c>
      <c r="AF382" s="84" t="str">
        <f t="shared" si="277"/>
        <v>-</v>
      </c>
      <c r="AG382" s="84">
        <f t="shared" si="278"/>
        <v>30</v>
      </c>
      <c r="AH382" s="78">
        <f t="shared" si="279"/>
        <v>30</v>
      </c>
      <c r="AI382" s="78" t="str">
        <f t="shared" si="280"/>
        <v>Ja, 30 studiepoeng</v>
      </c>
      <c r="AJ382" s="84" t="str">
        <f t="shared" si="281"/>
        <v>Ja, 30 studiepoeng</v>
      </c>
      <c r="AK382" s="99" t="str">
        <f t="shared" si="282"/>
        <v>-</v>
      </c>
      <c r="AL382" s="139"/>
      <c r="AM382" s="82" t="str">
        <f>CONCATENATE("Studiepoeng relevant for: ",'Undervisning i fag med krav'!AL382)</f>
        <v xml:space="preserve">Studiepoeng relevant for: </v>
      </c>
      <c r="AN382" s="82" t="str">
        <f>IF('Undervisning i fag med krav'!AL382=0,"-",AM382)</f>
        <v>-</v>
      </c>
      <c r="AO382" s="136"/>
      <c r="AP382" s="84" t="b">
        <f>OR(AO382='Krav etter opplæringslova'!$B$27,AO382='Krav etter opplæringslova'!$B$30,AO382='Krav etter opplæringslova'!$B$31,AO382='Krav etter opplæringslova'!$B$34)</f>
        <v>0</v>
      </c>
      <c r="AQ382" s="84" t="str">
        <f t="shared" si="283"/>
        <v>-</v>
      </c>
      <c r="AR382" s="84">
        <f t="shared" si="284"/>
        <v>30</v>
      </c>
      <c r="AS382" s="78">
        <f t="shared" si="285"/>
        <v>30</v>
      </c>
      <c r="AT382" s="78" t="str">
        <f t="shared" si="286"/>
        <v>Ja, 30 studiepoeng</v>
      </c>
      <c r="AU382" s="84" t="str">
        <f t="shared" si="287"/>
        <v>Ja, 30 studiepoeng</v>
      </c>
      <c r="AV382" s="99" t="str">
        <f t="shared" si="288"/>
        <v>-</v>
      </c>
      <c r="AW382" s="142"/>
      <c r="AX382" s="82" t="str">
        <f>CONCATENATE("Studiepoeng relevant for: ",'Undervisning i fag med krav'!AW382)</f>
        <v xml:space="preserve">Studiepoeng relevant for: </v>
      </c>
      <c r="AY382" s="82" t="str">
        <f>IF('Undervisning i fag med krav'!AW382=0,"-",AX382)</f>
        <v>-</v>
      </c>
      <c r="AZ382" s="136"/>
      <c r="BA382" s="84" t="b">
        <f>OR(AZ382='Krav etter opplæringslova'!$B$27,AZ382='Krav etter opplæringslova'!$B$30,AZ382='Krav etter opplæringslova'!$B$31,AZ382='Krav etter opplæringslova'!$B$34)</f>
        <v>0</v>
      </c>
      <c r="BB382" s="84" t="str">
        <f t="shared" si="289"/>
        <v>-</v>
      </c>
      <c r="BC382" s="84">
        <f t="shared" si="290"/>
        <v>30</v>
      </c>
      <c r="BD382" s="78">
        <f t="shared" si="291"/>
        <v>30</v>
      </c>
      <c r="BE382" s="78" t="str">
        <f t="shared" si="292"/>
        <v>Ja, 30 studiepoeng</v>
      </c>
      <c r="BF382" s="84" t="str">
        <f t="shared" si="293"/>
        <v>Ja, 30 studiepoeng</v>
      </c>
      <c r="BG382" s="99" t="str">
        <f t="shared" si="294"/>
        <v>-</v>
      </c>
      <c r="BH382" s="139"/>
      <c r="BI382" s="82" t="str">
        <f>CONCATENATE("Studiepoeng relevant for: ",'Undervisning i fag med krav'!BH382)</f>
        <v xml:space="preserve">Studiepoeng relevant for: </v>
      </c>
      <c r="BJ382" s="82" t="str">
        <f>IF('Undervisning i fag med krav'!BH382=0,"-",BI382)</f>
        <v>-</v>
      </c>
      <c r="BK382" s="136"/>
      <c r="BL382" s="84" t="b">
        <f>OR(BK382='Krav etter opplæringslova'!$B$27,BK382='Krav etter opplæringslova'!$B$30,BK382='Krav etter opplæringslova'!$B$31,BK382='Krav etter opplæringslova'!$B$34)</f>
        <v>0</v>
      </c>
      <c r="BM382" s="84" t="str">
        <f t="shared" si="295"/>
        <v>-</v>
      </c>
      <c r="BN382" s="84">
        <f t="shared" si="296"/>
        <v>30</v>
      </c>
      <c r="BO382" s="78">
        <f t="shared" si="297"/>
        <v>30</v>
      </c>
      <c r="BP382" s="78" t="str">
        <f t="shared" si="298"/>
        <v>Ja, 30 studiepoeng</v>
      </c>
      <c r="BQ382" s="84" t="str">
        <f t="shared" si="299"/>
        <v>Ja, 30 studiepoeng</v>
      </c>
      <c r="BR382" s="101" t="str">
        <f t="shared" si="300"/>
        <v>-</v>
      </c>
      <c r="BS382" s="142"/>
      <c r="BT382" s="82" t="str">
        <f>CONCATENATE("Studiepoeng relevant for: ",'Undervisning i fag med krav'!BS382)</f>
        <v xml:space="preserve">Studiepoeng relevant for: </v>
      </c>
      <c r="BU382" s="82" t="str">
        <f>IF('Undervisning i fag med krav'!BS382=0,"-",BT382)</f>
        <v>-</v>
      </c>
      <c r="BV382" s="136"/>
      <c r="BW382" s="84" t="b">
        <f>OR(BV382='Krav etter opplæringslova'!$B$27,BV382='Krav etter opplæringslova'!$B$30,BV382='Krav etter opplæringslova'!$B$31,BV382='Krav etter opplæringslova'!$B$34)</f>
        <v>0</v>
      </c>
      <c r="BX382" s="84" t="str">
        <f t="shared" si="301"/>
        <v>-</v>
      </c>
      <c r="BY382" s="84">
        <f t="shared" si="302"/>
        <v>30</v>
      </c>
      <c r="BZ382" s="78">
        <f t="shared" si="303"/>
        <v>30</v>
      </c>
      <c r="CA382" s="78" t="str">
        <f t="shared" si="304"/>
        <v>Ja, 30 studiepoeng</v>
      </c>
      <c r="CB382" s="84" t="str">
        <f t="shared" si="305"/>
        <v>Ja, 30 studiepoeng</v>
      </c>
      <c r="CC382" s="101" t="str">
        <f t="shared" si="306"/>
        <v>-</v>
      </c>
      <c r="CD382" s="142"/>
      <c r="CE382" s="82" t="str">
        <f>CONCATENATE("Studiepoeng relevant for: ",'Undervisning i fag med krav'!CD382)</f>
        <v xml:space="preserve">Studiepoeng relevant for: </v>
      </c>
      <c r="CF382" s="82" t="str">
        <f>IF('Undervisning i fag med krav'!CD382=0,"-",CE382)</f>
        <v>-</v>
      </c>
      <c r="CG382" s="136"/>
      <c r="CH382" s="84" t="b">
        <f>OR(CG382='Krav etter opplæringslova'!$B$27,CG382='Krav etter opplæringslova'!$B$30,CG382='Krav etter opplæringslova'!$B$31,CG382='Krav etter opplæringslova'!$B$34)</f>
        <v>0</v>
      </c>
      <c r="CI382" s="84" t="str">
        <f t="shared" si="307"/>
        <v>-</v>
      </c>
      <c r="CJ382" s="84">
        <f t="shared" si="308"/>
        <v>30</v>
      </c>
      <c r="CK382" s="78">
        <f t="shared" si="309"/>
        <v>30</v>
      </c>
      <c r="CL382" s="78" t="str">
        <f t="shared" si="310"/>
        <v>Ja, 30 studiepoeng</v>
      </c>
      <c r="CM382" s="84" t="str">
        <f t="shared" si="311"/>
        <v>Ja, 30 studiepoeng</v>
      </c>
      <c r="CN382" s="106" t="str">
        <f t="shared" si="312"/>
        <v>-</v>
      </c>
      <c r="CO382" s="44"/>
      <c r="CP382" s="45"/>
    </row>
    <row r="383" spans="1:94" s="51" customFormat="1" ht="28.5" x14ac:dyDescent="0.2">
      <c r="A383" s="49">
        <f>'Formell utdanning'!A383</f>
        <v>0</v>
      </c>
      <c r="B383" s="50">
        <f>'Formell utdanning'!B383</f>
        <v>0</v>
      </c>
      <c r="C383" s="94" t="str">
        <f t="shared" si="313"/>
        <v>-</v>
      </c>
      <c r="D383" s="95" t="str">
        <f t="shared" si="314"/>
        <v>-</v>
      </c>
      <c r="E383" s="133"/>
      <c r="F383" s="55" t="str">
        <f>CONCATENATE("Studiepoeng relevant for: ",'Undervisning i fag med krav'!E383)</f>
        <v xml:space="preserve">Studiepoeng relevant for: </v>
      </c>
      <c r="G383" s="82" t="str">
        <f>IF('Undervisning i fag med krav'!E383=0,"-",F383)</f>
        <v>-</v>
      </c>
      <c r="H383" s="136"/>
      <c r="I383" s="84" t="b">
        <f>OR(H383='Krav etter opplæringslova'!$B$27,H383='Krav etter opplæringslova'!$B$30,H383='Krav etter opplæringslova'!$B$31,H383='Krav etter opplæringslova'!$B$34)</f>
        <v>0</v>
      </c>
      <c r="J383" s="84" t="str">
        <f t="shared" si="315"/>
        <v>-</v>
      </c>
      <c r="K383" s="84">
        <f t="shared" si="316"/>
        <v>30</v>
      </c>
      <c r="L383" s="78">
        <f t="shared" si="317"/>
        <v>30</v>
      </c>
      <c r="M383" s="78" t="str">
        <f t="shared" si="270"/>
        <v>Ja, 30 studiepoeng</v>
      </c>
      <c r="N383" s="84" t="str">
        <f t="shared" si="318"/>
        <v>Ja, 30 studiepoeng</v>
      </c>
      <c r="O383" s="99" t="str">
        <f t="shared" si="319"/>
        <v>-</v>
      </c>
      <c r="P383" s="139"/>
      <c r="Q383" s="82" t="str">
        <f>CONCATENATE("Studiepoeng relevant for: ",'Undervisning i fag med krav'!P383)</f>
        <v xml:space="preserve">Studiepoeng relevant for: </v>
      </c>
      <c r="R383" s="82" t="str">
        <f>IF('Undervisning i fag med krav'!P383=0,"-",Q383)</f>
        <v>-</v>
      </c>
      <c r="S383" s="136"/>
      <c r="T383" s="84" t="b">
        <f>OR(S383='Krav etter opplæringslova'!$B$27,S383='Krav etter opplæringslova'!$B$30,S383='Krav etter opplæringslova'!$B$31,S383='Krav etter opplæringslova'!$B$34)</f>
        <v>0</v>
      </c>
      <c r="U383" s="84" t="str">
        <f t="shared" si="271"/>
        <v>-</v>
      </c>
      <c r="V383" s="84">
        <f t="shared" si="272"/>
        <v>30</v>
      </c>
      <c r="W383" s="78">
        <f t="shared" si="273"/>
        <v>30</v>
      </c>
      <c r="X383" s="78" t="str">
        <f t="shared" si="274"/>
        <v>Ja, 30 studiepoeng</v>
      </c>
      <c r="Y383" s="84" t="str">
        <f t="shared" si="275"/>
        <v>Ja, 30 studiepoeng</v>
      </c>
      <c r="Z383" s="99" t="str">
        <f t="shared" si="276"/>
        <v>-</v>
      </c>
      <c r="AA383" s="142"/>
      <c r="AB383" s="82" t="str">
        <f>CONCATENATE("Studiepoeng relevant for: ",'Undervisning i fag med krav'!AA383)</f>
        <v xml:space="preserve">Studiepoeng relevant for: </v>
      </c>
      <c r="AC383" s="82" t="str">
        <f>IF('Undervisning i fag med krav'!AA383=0,"-",AB383)</f>
        <v>-</v>
      </c>
      <c r="AD383" s="136"/>
      <c r="AE383" s="84" t="b">
        <f>OR(AD383='Krav etter opplæringslova'!$B$27,AD383='Krav etter opplæringslova'!$B$30,AD383='Krav etter opplæringslova'!$B$31,AD383='Krav etter opplæringslova'!$B$34)</f>
        <v>0</v>
      </c>
      <c r="AF383" s="84" t="str">
        <f t="shared" si="277"/>
        <v>-</v>
      </c>
      <c r="AG383" s="84">
        <f t="shared" si="278"/>
        <v>30</v>
      </c>
      <c r="AH383" s="78">
        <f t="shared" si="279"/>
        <v>30</v>
      </c>
      <c r="AI383" s="78" t="str">
        <f t="shared" si="280"/>
        <v>Ja, 30 studiepoeng</v>
      </c>
      <c r="AJ383" s="84" t="str">
        <f t="shared" si="281"/>
        <v>Ja, 30 studiepoeng</v>
      </c>
      <c r="AK383" s="99" t="str">
        <f t="shared" si="282"/>
        <v>-</v>
      </c>
      <c r="AL383" s="139"/>
      <c r="AM383" s="82" t="str">
        <f>CONCATENATE("Studiepoeng relevant for: ",'Undervisning i fag med krav'!AL383)</f>
        <v xml:space="preserve">Studiepoeng relevant for: </v>
      </c>
      <c r="AN383" s="82" t="str">
        <f>IF('Undervisning i fag med krav'!AL383=0,"-",AM383)</f>
        <v>-</v>
      </c>
      <c r="AO383" s="136"/>
      <c r="AP383" s="84" t="b">
        <f>OR(AO383='Krav etter opplæringslova'!$B$27,AO383='Krav etter opplæringslova'!$B$30,AO383='Krav etter opplæringslova'!$B$31,AO383='Krav etter opplæringslova'!$B$34)</f>
        <v>0</v>
      </c>
      <c r="AQ383" s="84" t="str">
        <f t="shared" si="283"/>
        <v>-</v>
      </c>
      <c r="AR383" s="84">
        <f t="shared" si="284"/>
        <v>30</v>
      </c>
      <c r="AS383" s="78">
        <f t="shared" si="285"/>
        <v>30</v>
      </c>
      <c r="AT383" s="78" t="str">
        <f t="shared" si="286"/>
        <v>Ja, 30 studiepoeng</v>
      </c>
      <c r="AU383" s="84" t="str">
        <f t="shared" si="287"/>
        <v>Ja, 30 studiepoeng</v>
      </c>
      <c r="AV383" s="99" t="str">
        <f t="shared" si="288"/>
        <v>-</v>
      </c>
      <c r="AW383" s="142"/>
      <c r="AX383" s="82" t="str">
        <f>CONCATENATE("Studiepoeng relevant for: ",'Undervisning i fag med krav'!AW383)</f>
        <v xml:space="preserve">Studiepoeng relevant for: </v>
      </c>
      <c r="AY383" s="82" t="str">
        <f>IF('Undervisning i fag med krav'!AW383=0,"-",AX383)</f>
        <v>-</v>
      </c>
      <c r="AZ383" s="136"/>
      <c r="BA383" s="84" t="b">
        <f>OR(AZ383='Krav etter opplæringslova'!$B$27,AZ383='Krav etter opplæringslova'!$B$30,AZ383='Krav etter opplæringslova'!$B$31,AZ383='Krav etter opplæringslova'!$B$34)</f>
        <v>0</v>
      </c>
      <c r="BB383" s="84" t="str">
        <f t="shared" si="289"/>
        <v>-</v>
      </c>
      <c r="BC383" s="84">
        <f t="shared" si="290"/>
        <v>30</v>
      </c>
      <c r="BD383" s="78">
        <f t="shared" si="291"/>
        <v>30</v>
      </c>
      <c r="BE383" s="78" t="str">
        <f t="shared" si="292"/>
        <v>Ja, 30 studiepoeng</v>
      </c>
      <c r="BF383" s="84" t="str">
        <f t="shared" si="293"/>
        <v>Ja, 30 studiepoeng</v>
      </c>
      <c r="BG383" s="99" t="str">
        <f t="shared" si="294"/>
        <v>-</v>
      </c>
      <c r="BH383" s="139"/>
      <c r="BI383" s="82" t="str">
        <f>CONCATENATE("Studiepoeng relevant for: ",'Undervisning i fag med krav'!BH383)</f>
        <v xml:space="preserve">Studiepoeng relevant for: </v>
      </c>
      <c r="BJ383" s="82" t="str">
        <f>IF('Undervisning i fag med krav'!BH383=0,"-",BI383)</f>
        <v>-</v>
      </c>
      <c r="BK383" s="136"/>
      <c r="BL383" s="84" t="b">
        <f>OR(BK383='Krav etter opplæringslova'!$B$27,BK383='Krav etter opplæringslova'!$B$30,BK383='Krav etter opplæringslova'!$B$31,BK383='Krav etter opplæringslova'!$B$34)</f>
        <v>0</v>
      </c>
      <c r="BM383" s="84" t="str">
        <f t="shared" si="295"/>
        <v>-</v>
      </c>
      <c r="BN383" s="84">
        <f t="shared" si="296"/>
        <v>30</v>
      </c>
      <c r="BO383" s="78">
        <f t="shared" si="297"/>
        <v>30</v>
      </c>
      <c r="BP383" s="78" t="str">
        <f t="shared" si="298"/>
        <v>Ja, 30 studiepoeng</v>
      </c>
      <c r="BQ383" s="84" t="str">
        <f t="shared" si="299"/>
        <v>Ja, 30 studiepoeng</v>
      </c>
      <c r="BR383" s="101" t="str">
        <f t="shared" si="300"/>
        <v>-</v>
      </c>
      <c r="BS383" s="142"/>
      <c r="BT383" s="82" t="str">
        <f>CONCATENATE("Studiepoeng relevant for: ",'Undervisning i fag med krav'!BS383)</f>
        <v xml:space="preserve">Studiepoeng relevant for: </v>
      </c>
      <c r="BU383" s="82" t="str">
        <f>IF('Undervisning i fag med krav'!BS383=0,"-",BT383)</f>
        <v>-</v>
      </c>
      <c r="BV383" s="136"/>
      <c r="BW383" s="84" t="b">
        <f>OR(BV383='Krav etter opplæringslova'!$B$27,BV383='Krav etter opplæringslova'!$B$30,BV383='Krav etter opplæringslova'!$B$31,BV383='Krav etter opplæringslova'!$B$34)</f>
        <v>0</v>
      </c>
      <c r="BX383" s="84" t="str">
        <f t="shared" si="301"/>
        <v>-</v>
      </c>
      <c r="BY383" s="84">
        <f t="shared" si="302"/>
        <v>30</v>
      </c>
      <c r="BZ383" s="78">
        <f t="shared" si="303"/>
        <v>30</v>
      </c>
      <c r="CA383" s="78" t="str">
        <f t="shared" si="304"/>
        <v>Ja, 30 studiepoeng</v>
      </c>
      <c r="CB383" s="84" t="str">
        <f t="shared" si="305"/>
        <v>Ja, 30 studiepoeng</v>
      </c>
      <c r="CC383" s="101" t="str">
        <f t="shared" si="306"/>
        <v>-</v>
      </c>
      <c r="CD383" s="142"/>
      <c r="CE383" s="82" t="str">
        <f>CONCATENATE("Studiepoeng relevant for: ",'Undervisning i fag med krav'!CD383)</f>
        <v xml:space="preserve">Studiepoeng relevant for: </v>
      </c>
      <c r="CF383" s="82" t="str">
        <f>IF('Undervisning i fag med krav'!CD383=0,"-",CE383)</f>
        <v>-</v>
      </c>
      <c r="CG383" s="136"/>
      <c r="CH383" s="84" t="b">
        <f>OR(CG383='Krav etter opplæringslova'!$B$27,CG383='Krav etter opplæringslova'!$B$30,CG383='Krav etter opplæringslova'!$B$31,CG383='Krav etter opplæringslova'!$B$34)</f>
        <v>0</v>
      </c>
      <c r="CI383" s="84" t="str">
        <f t="shared" si="307"/>
        <v>-</v>
      </c>
      <c r="CJ383" s="84">
        <f t="shared" si="308"/>
        <v>30</v>
      </c>
      <c r="CK383" s="78">
        <f t="shared" si="309"/>
        <v>30</v>
      </c>
      <c r="CL383" s="78" t="str">
        <f t="shared" si="310"/>
        <v>Ja, 30 studiepoeng</v>
      </c>
      <c r="CM383" s="84" t="str">
        <f t="shared" si="311"/>
        <v>Ja, 30 studiepoeng</v>
      </c>
      <c r="CN383" s="106" t="str">
        <f t="shared" si="312"/>
        <v>-</v>
      </c>
      <c r="CO383" s="44"/>
      <c r="CP383" s="45"/>
    </row>
    <row r="384" spans="1:94" s="51" customFormat="1" ht="28.5" x14ac:dyDescent="0.2">
      <c r="A384" s="49">
        <f>'Formell utdanning'!A384</f>
        <v>0</v>
      </c>
      <c r="B384" s="50">
        <f>'Formell utdanning'!B384</f>
        <v>0</v>
      </c>
      <c r="C384" s="94" t="str">
        <f t="shared" si="313"/>
        <v>-</v>
      </c>
      <c r="D384" s="95" t="str">
        <f t="shared" si="314"/>
        <v>-</v>
      </c>
      <c r="E384" s="133"/>
      <c r="F384" s="55" t="str">
        <f>CONCATENATE("Studiepoeng relevant for: ",'Undervisning i fag med krav'!E384)</f>
        <v xml:space="preserve">Studiepoeng relevant for: </v>
      </c>
      <c r="G384" s="82" t="str">
        <f>IF('Undervisning i fag med krav'!E384=0,"-",F384)</f>
        <v>-</v>
      </c>
      <c r="H384" s="136"/>
      <c r="I384" s="84" t="b">
        <f>OR(H384='Krav etter opplæringslova'!$B$27,H384='Krav etter opplæringslova'!$B$30,H384='Krav etter opplæringslova'!$B$31,H384='Krav etter opplæringslova'!$B$34)</f>
        <v>0</v>
      </c>
      <c r="J384" s="84" t="str">
        <f t="shared" si="315"/>
        <v>-</v>
      </c>
      <c r="K384" s="84">
        <f t="shared" si="316"/>
        <v>30</v>
      </c>
      <c r="L384" s="78">
        <f t="shared" si="317"/>
        <v>30</v>
      </c>
      <c r="M384" s="78" t="str">
        <f t="shared" si="270"/>
        <v>Ja, 30 studiepoeng</v>
      </c>
      <c r="N384" s="84" t="str">
        <f t="shared" si="318"/>
        <v>Ja, 30 studiepoeng</v>
      </c>
      <c r="O384" s="99" t="str">
        <f t="shared" si="319"/>
        <v>-</v>
      </c>
      <c r="P384" s="139"/>
      <c r="Q384" s="82" t="str">
        <f>CONCATENATE("Studiepoeng relevant for: ",'Undervisning i fag med krav'!P384)</f>
        <v xml:space="preserve">Studiepoeng relevant for: </v>
      </c>
      <c r="R384" s="82" t="str">
        <f>IF('Undervisning i fag med krav'!P384=0,"-",Q384)</f>
        <v>-</v>
      </c>
      <c r="S384" s="136"/>
      <c r="T384" s="84" t="b">
        <f>OR(S384='Krav etter opplæringslova'!$B$27,S384='Krav etter opplæringslova'!$B$30,S384='Krav etter opplæringslova'!$B$31,S384='Krav etter opplæringslova'!$B$34)</f>
        <v>0</v>
      </c>
      <c r="U384" s="84" t="str">
        <f t="shared" si="271"/>
        <v>-</v>
      </c>
      <c r="V384" s="84">
        <f t="shared" si="272"/>
        <v>30</v>
      </c>
      <c r="W384" s="78">
        <f t="shared" si="273"/>
        <v>30</v>
      </c>
      <c r="X384" s="78" t="str">
        <f t="shared" si="274"/>
        <v>Ja, 30 studiepoeng</v>
      </c>
      <c r="Y384" s="84" t="str">
        <f t="shared" si="275"/>
        <v>Ja, 30 studiepoeng</v>
      </c>
      <c r="Z384" s="99" t="str">
        <f t="shared" si="276"/>
        <v>-</v>
      </c>
      <c r="AA384" s="142"/>
      <c r="AB384" s="82" t="str">
        <f>CONCATENATE("Studiepoeng relevant for: ",'Undervisning i fag med krav'!AA384)</f>
        <v xml:space="preserve">Studiepoeng relevant for: </v>
      </c>
      <c r="AC384" s="82" t="str">
        <f>IF('Undervisning i fag med krav'!AA384=0,"-",AB384)</f>
        <v>-</v>
      </c>
      <c r="AD384" s="136"/>
      <c r="AE384" s="84" t="b">
        <f>OR(AD384='Krav etter opplæringslova'!$B$27,AD384='Krav etter opplæringslova'!$B$30,AD384='Krav etter opplæringslova'!$B$31,AD384='Krav etter opplæringslova'!$B$34)</f>
        <v>0</v>
      </c>
      <c r="AF384" s="84" t="str">
        <f t="shared" si="277"/>
        <v>-</v>
      </c>
      <c r="AG384" s="84">
        <f t="shared" si="278"/>
        <v>30</v>
      </c>
      <c r="AH384" s="78">
        <f t="shared" si="279"/>
        <v>30</v>
      </c>
      <c r="AI384" s="78" t="str">
        <f t="shared" si="280"/>
        <v>Ja, 30 studiepoeng</v>
      </c>
      <c r="AJ384" s="84" t="str">
        <f t="shared" si="281"/>
        <v>Ja, 30 studiepoeng</v>
      </c>
      <c r="AK384" s="99" t="str">
        <f t="shared" si="282"/>
        <v>-</v>
      </c>
      <c r="AL384" s="139"/>
      <c r="AM384" s="82" t="str">
        <f>CONCATENATE("Studiepoeng relevant for: ",'Undervisning i fag med krav'!AL384)</f>
        <v xml:space="preserve">Studiepoeng relevant for: </v>
      </c>
      <c r="AN384" s="82" t="str">
        <f>IF('Undervisning i fag med krav'!AL384=0,"-",AM384)</f>
        <v>-</v>
      </c>
      <c r="AO384" s="136"/>
      <c r="AP384" s="84" t="b">
        <f>OR(AO384='Krav etter opplæringslova'!$B$27,AO384='Krav etter opplæringslova'!$B$30,AO384='Krav etter opplæringslova'!$B$31,AO384='Krav etter opplæringslova'!$B$34)</f>
        <v>0</v>
      </c>
      <c r="AQ384" s="84" t="str">
        <f t="shared" si="283"/>
        <v>-</v>
      </c>
      <c r="AR384" s="84">
        <f t="shared" si="284"/>
        <v>30</v>
      </c>
      <c r="AS384" s="78">
        <f t="shared" si="285"/>
        <v>30</v>
      </c>
      <c r="AT384" s="78" t="str">
        <f t="shared" si="286"/>
        <v>Ja, 30 studiepoeng</v>
      </c>
      <c r="AU384" s="84" t="str">
        <f t="shared" si="287"/>
        <v>Ja, 30 studiepoeng</v>
      </c>
      <c r="AV384" s="99" t="str">
        <f t="shared" si="288"/>
        <v>-</v>
      </c>
      <c r="AW384" s="142"/>
      <c r="AX384" s="82" t="str">
        <f>CONCATENATE("Studiepoeng relevant for: ",'Undervisning i fag med krav'!AW384)</f>
        <v xml:space="preserve">Studiepoeng relevant for: </v>
      </c>
      <c r="AY384" s="82" t="str">
        <f>IF('Undervisning i fag med krav'!AW384=0,"-",AX384)</f>
        <v>-</v>
      </c>
      <c r="AZ384" s="136"/>
      <c r="BA384" s="84" t="b">
        <f>OR(AZ384='Krav etter opplæringslova'!$B$27,AZ384='Krav etter opplæringslova'!$B$30,AZ384='Krav etter opplæringslova'!$B$31,AZ384='Krav etter opplæringslova'!$B$34)</f>
        <v>0</v>
      </c>
      <c r="BB384" s="84" t="str">
        <f t="shared" si="289"/>
        <v>-</v>
      </c>
      <c r="BC384" s="84">
        <f t="shared" si="290"/>
        <v>30</v>
      </c>
      <c r="BD384" s="78">
        <f t="shared" si="291"/>
        <v>30</v>
      </c>
      <c r="BE384" s="78" t="str">
        <f t="shared" si="292"/>
        <v>Ja, 30 studiepoeng</v>
      </c>
      <c r="BF384" s="84" t="str">
        <f t="shared" si="293"/>
        <v>Ja, 30 studiepoeng</v>
      </c>
      <c r="BG384" s="99" t="str">
        <f t="shared" si="294"/>
        <v>-</v>
      </c>
      <c r="BH384" s="139"/>
      <c r="BI384" s="82" t="str">
        <f>CONCATENATE("Studiepoeng relevant for: ",'Undervisning i fag med krav'!BH384)</f>
        <v xml:space="preserve">Studiepoeng relevant for: </v>
      </c>
      <c r="BJ384" s="82" t="str">
        <f>IF('Undervisning i fag med krav'!BH384=0,"-",BI384)</f>
        <v>-</v>
      </c>
      <c r="BK384" s="136"/>
      <c r="BL384" s="84" t="b">
        <f>OR(BK384='Krav etter opplæringslova'!$B$27,BK384='Krav etter opplæringslova'!$B$30,BK384='Krav etter opplæringslova'!$B$31,BK384='Krav etter opplæringslova'!$B$34)</f>
        <v>0</v>
      </c>
      <c r="BM384" s="84" t="str">
        <f t="shared" si="295"/>
        <v>-</v>
      </c>
      <c r="BN384" s="84">
        <f t="shared" si="296"/>
        <v>30</v>
      </c>
      <c r="BO384" s="78">
        <f t="shared" si="297"/>
        <v>30</v>
      </c>
      <c r="BP384" s="78" t="str">
        <f t="shared" si="298"/>
        <v>Ja, 30 studiepoeng</v>
      </c>
      <c r="BQ384" s="84" t="str">
        <f t="shared" si="299"/>
        <v>Ja, 30 studiepoeng</v>
      </c>
      <c r="BR384" s="101" t="str">
        <f t="shared" si="300"/>
        <v>-</v>
      </c>
      <c r="BS384" s="142"/>
      <c r="BT384" s="82" t="str">
        <f>CONCATENATE("Studiepoeng relevant for: ",'Undervisning i fag med krav'!BS384)</f>
        <v xml:space="preserve">Studiepoeng relevant for: </v>
      </c>
      <c r="BU384" s="82" t="str">
        <f>IF('Undervisning i fag med krav'!BS384=0,"-",BT384)</f>
        <v>-</v>
      </c>
      <c r="BV384" s="136"/>
      <c r="BW384" s="84" t="b">
        <f>OR(BV384='Krav etter opplæringslova'!$B$27,BV384='Krav etter opplæringslova'!$B$30,BV384='Krav etter opplæringslova'!$B$31,BV384='Krav etter opplæringslova'!$B$34)</f>
        <v>0</v>
      </c>
      <c r="BX384" s="84" t="str">
        <f t="shared" si="301"/>
        <v>-</v>
      </c>
      <c r="BY384" s="84">
        <f t="shared" si="302"/>
        <v>30</v>
      </c>
      <c r="BZ384" s="78">
        <f t="shared" si="303"/>
        <v>30</v>
      </c>
      <c r="CA384" s="78" t="str">
        <f t="shared" si="304"/>
        <v>Ja, 30 studiepoeng</v>
      </c>
      <c r="CB384" s="84" t="str">
        <f t="shared" si="305"/>
        <v>Ja, 30 studiepoeng</v>
      </c>
      <c r="CC384" s="101" t="str">
        <f t="shared" si="306"/>
        <v>-</v>
      </c>
      <c r="CD384" s="142"/>
      <c r="CE384" s="82" t="str">
        <f>CONCATENATE("Studiepoeng relevant for: ",'Undervisning i fag med krav'!CD384)</f>
        <v xml:space="preserve">Studiepoeng relevant for: </v>
      </c>
      <c r="CF384" s="82" t="str">
        <f>IF('Undervisning i fag med krav'!CD384=0,"-",CE384)</f>
        <v>-</v>
      </c>
      <c r="CG384" s="136"/>
      <c r="CH384" s="84" t="b">
        <f>OR(CG384='Krav etter opplæringslova'!$B$27,CG384='Krav etter opplæringslova'!$B$30,CG384='Krav etter opplæringslova'!$B$31,CG384='Krav etter opplæringslova'!$B$34)</f>
        <v>0</v>
      </c>
      <c r="CI384" s="84" t="str">
        <f t="shared" si="307"/>
        <v>-</v>
      </c>
      <c r="CJ384" s="84">
        <f t="shared" si="308"/>
        <v>30</v>
      </c>
      <c r="CK384" s="78">
        <f t="shared" si="309"/>
        <v>30</v>
      </c>
      <c r="CL384" s="78" t="str">
        <f t="shared" si="310"/>
        <v>Ja, 30 studiepoeng</v>
      </c>
      <c r="CM384" s="84" t="str">
        <f t="shared" si="311"/>
        <v>Ja, 30 studiepoeng</v>
      </c>
      <c r="CN384" s="106" t="str">
        <f t="shared" si="312"/>
        <v>-</v>
      </c>
      <c r="CO384" s="44"/>
      <c r="CP384" s="45"/>
    </row>
    <row r="385" spans="1:94" s="51" customFormat="1" ht="28.5" x14ac:dyDescent="0.2">
      <c r="A385" s="49">
        <f>'Formell utdanning'!A385</f>
        <v>0</v>
      </c>
      <c r="B385" s="50">
        <f>'Formell utdanning'!B385</f>
        <v>0</v>
      </c>
      <c r="C385" s="94" t="str">
        <f t="shared" si="313"/>
        <v>-</v>
      </c>
      <c r="D385" s="95" t="str">
        <f t="shared" si="314"/>
        <v>-</v>
      </c>
      <c r="E385" s="133"/>
      <c r="F385" s="55" t="str">
        <f>CONCATENATE("Studiepoeng relevant for: ",'Undervisning i fag med krav'!E385)</f>
        <v xml:space="preserve">Studiepoeng relevant for: </v>
      </c>
      <c r="G385" s="82" t="str">
        <f>IF('Undervisning i fag med krav'!E385=0,"-",F385)</f>
        <v>-</v>
      </c>
      <c r="H385" s="136"/>
      <c r="I385" s="84" t="b">
        <f>OR(H385='Krav etter opplæringslova'!$B$27,H385='Krav etter opplæringslova'!$B$30,H385='Krav etter opplæringslova'!$B$31,H385='Krav etter opplæringslova'!$B$34)</f>
        <v>0</v>
      </c>
      <c r="J385" s="84" t="str">
        <f t="shared" si="315"/>
        <v>-</v>
      </c>
      <c r="K385" s="84">
        <f t="shared" si="316"/>
        <v>30</v>
      </c>
      <c r="L385" s="78">
        <f t="shared" si="317"/>
        <v>30</v>
      </c>
      <c r="M385" s="78" t="str">
        <f t="shared" si="270"/>
        <v>Ja, 30 studiepoeng</v>
      </c>
      <c r="N385" s="84" t="str">
        <f t="shared" si="318"/>
        <v>Ja, 30 studiepoeng</v>
      </c>
      <c r="O385" s="99" t="str">
        <f t="shared" si="319"/>
        <v>-</v>
      </c>
      <c r="P385" s="139"/>
      <c r="Q385" s="82" t="str">
        <f>CONCATENATE("Studiepoeng relevant for: ",'Undervisning i fag med krav'!P385)</f>
        <v xml:space="preserve">Studiepoeng relevant for: </v>
      </c>
      <c r="R385" s="82" t="str">
        <f>IF('Undervisning i fag med krav'!P385=0,"-",Q385)</f>
        <v>-</v>
      </c>
      <c r="S385" s="136"/>
      <c r="T385" s="84" t="b">
        <f>OR(S385='Krav etter opplæringslova'!$B$27,S385='Krav etter opplæringslova'!$B$30,S385='Krav etter opplæringslova'!$B$31,S385='Krav etter opplæringslova'!$B$34)</f>
        <v>0</v>
      </c>
      <c r="U385" s="84" t="str">
        <f t="shared" si="271"/>
        <v>-</v>
      </c>
      <c r="V385" s="84">
        <f t="shared" si="272"/>
        <v>30</v>
      </c>
      <c r="W385" s="78">
        <f t="shared" si="273"/>
        <v>30</v>
      </c>
      <c r="X385" s="78" t="str">
        <f t="shared" si="274"/>
        <v>Ja, 30 studiepoeng</v>
      </c>
      <c r="Y385" s="84" t="str">
        <f t="shared" si="275"/>
        <v>Ja, 30 studiepoeng</v>
      </c>
      <c r="Z385" s="99" t="str">
        <f t="shared" si="276"/>
        <v>-</v>
      </c>
      <c r="AA385" s="142"/>
      <c r="AB385" s="82" t="str">
        <f>CONCATENATE("Studiepoeng relevant for: ",'Undervisning i fag med krav'!AA385)</f>
        <v xml:space="preserve">Studiepoeng relevant for: </v>
      </c>
      <c r="AC385" s="82" t="str">
        <f>IF('Undervisning i fag med krav'!AA385=0,"-",AB385)</f>
        <v>-</v>
      </c>
      <c r="AD385" s="136"/>
      <c r="AE385" s="84" t="b">
        <f>OR(AD385='Krav etter opplæringslova'!$B$27,AD385='Krav etter opplæringslova'!$B$30,AD385='Krav etter opplæringslova'!$B$31,AD385='Krav etter opplæringslova'!$B$34)</f>
        <v>0</v>
      </c>
      <c r="AF385" s="84" t="str">
        <f t="shared" si="277"/>
        <v>-</v>
      </c>
      <c r="AG385" s="84">
        <f t="shared" si="278"/>
        <v>30</v>
      </c>
      <c r="AH385" s="78">
        <f t="shared" si="279"/>
        <v>30</v>
      </c>
      <c r="AI385" s="78" t="str">
        <f t="shared" si="280"/>
        <v>Ja, 30 studiepoeng</v>
      </c>
      <c r="AJ385" s="84" t="str">
        <f t="shared" si="281"/>
        <v>Ja, 30 studiepoeng</v>
      </c>
      <c r="AK385" s="99" t="str">
        <f t="shared" si="282"/>
        <v>-</v>
      </c>
      <c r="AL385" s="139"/>
      <c r="AM385" s="82" t="str">
        <f>CONCATENATE("Studiepoeng relevant for: ",'Undervisning i fag med krav'!AL385)</f>
        <v xml:space="preserve">Studiepoeng relevant for: </v>
      </c>
      <c r="AN385" s="82" t="str">
        <f>IF('Undervisning i fag med krav'!AL385=0,"-",AM385)</f>
        <v>-</v>
      </c>
      <c r="AO385" s="136"/>
      <c r="AP385" s="84" t="b">
        <f>OR(AO385='Krav etter opplæringslova'!$B$27,AO385='Krav etter opplæringslova'!$B$30,AO385='Krav etter opplæringslova'!$B$31,AO385='Krav etter opplæringslova'!$B$34)</f>
        <v>0</v>
      </c>
      <c r="AQ385" s="84" t="str">
        <f t="shared" si="283"/>
        <v>-</v>
      </c>
      <c r="AR385" s="84">
        <f t="shared" si="284"/>
        <v>30</v>
      </c>
      <c r="AS385" s="78">
        <f t="shared" si="285"/>
        <v>30</v>
      </c>
      <c r="AT385" s="78" t="str">
        <f t="shared" si="286"/>
        <v>Ja, 30 studiepoeng</v>
      </c>
      <c r="AU385" s="84" t="str">
        <f t="shared" si="287"/>
        <v>Ja, 30 studiepoeng</v>
      </c>
      <c r="AV385" s="99" t="str">
        <f t="shared" si="288"/>
        <v>-</v>
      </c>
      <c r="AW385" s="142"/>
      <c r="AX385" s="82" t="str">
        <f>CONCATENATE("Studiepoeng relevant for: ",'Undervisning i fag med krav'!AW385)</f>
        <v xml:space="preserve">Studiepoeng relevant for: </v>
      </c>
      <c r="AY385" s="82" t="str">
        <f>IF('Undervisning i fag med krav'!AW385=0,"-",AX385)</f>
        <v>-</v>
      </c>
      <c r="AZ385" s="136"/>
      <c r="BA385" s="84" t="b">
        <f>OR(AZ385='Krav etter opplæringslova'!$B$27,AZ385='Krav etter opplæringslova'!$B$30,AZ385='Krav etter opplæringslova'!$B$31,AZ385='Krav etter opplæringslova'!$B$34)</f>
        <v>0</v>
      </c>
      <c r="BB385" s="84" t="str">
        <f t="shared" si="289"/>
        <v>-</v>
      </c>
      <c r="BC385" s="84">
        <f t="shared" si="290"/>
        <v>30</v>
      </c>
      <c r="BD385" s="78">
        <f t="shared" si="291"/>
        <v>30</v>
      </c>
      <c r="BE385" s="78" t="str">
        <f t="shared" si="292"/>
        <v>Ja, 30 studiepoeng</v>
      </c>
      <c r="BF385" s="84" t="str">
        <f t="shared" si="293"/>
        <v>Ja, 30 studiepoeng</v>
      </c>
      <c r="BG385" s="99" t="str">
        <f t="shared" si="294"/>
        <v>-</v>
      </c>
      <c r="BH385" s="139"/>
      <c r="BI385" s="82" t="str">
        <f>CONCATENATE("Studiepoeng relevant for: ",'Undervisning i fag med krav'!BH385)</f>
        <v xml:space="preserve">Studiepoeng relevant for: </v>
      </c>
      <c r="BJ385" s="82" t="str">
        <f>IF('Undervisning i fag med krav'!BH385=0,"-",BI385)</f>
        <v>-</v>
      </c>
      <c r="BK385" s="136"/>
      <c r="BL385" s="84" t="b">
        <f>OR(BK385='Krav etter opplæringslova'!$B$27,BK385='Krav etter opplæringslova'!$B$30,BK385='Krav etter opplæringslova'!$B$31,BK385='Krav etter opplæringslova'!$B$34)</f>
        <v>0</v>
      </c>
      <c r="BM385" s="84" t="str">
        <f t="shared" si="295"/>
        <v>-</v>
      </c>
      <c r="BN385" s="84">
        <f t="shared" si="296"/>
        <v>30</v>
      </c>
      <c r="BO385" s="78">
        <f t="shared" si="297"/>
        <v>30</v>
      </c>
      <c r="BP385" s="78" t="str">
        <f t="shared" si="298"/>
        <v>Ja, 30 studiepoeng</v>
      </c>
      <c r="BQ385" s="84" t="str">
        <f t="shared" si="299"/>
        <v>Ja, 30 studiepoeng</v>
      </c>
      <c r="BR385" s="101" t="str">
        <f t="shared" si="300"/>
        <v>-</v>
      </c>
      <c r="BS385" s="142"/>
      <c r="BT385" s="82" t="str">
        <f>CONCATENATE("Studiepoeng relevant for: ",'Undervisning i fag med krav'!BS385)</f>
        <v xml:space="preserve">Studiepoeng relevant for: </v>
      </c>
      <c r="BU385" s="82" t="str">
        <f>IF('Undervisning i fag med krav'!BS385=0,"-",BT385)</f>
        <v>-</v>
      </c>
      <c r="BV385" s="136"/>
      <c r="BW385" s="84" t="b">
        <f>OR(BV385='Krav etter opplæringslova'!$B$27,BV385='Krav etter opplæringslova'!$B$30,BV385='Krav etter opplæringslova'!$B$31,BV385='Krav etter opplæringslova'!$B$34)</f>
        <v>0</v>
      </c>
      <c r="BX385" s="84" t="str">
        <f t="shared" si="301"/>
        <v>-</v>
      </c>
      <c r="BY385" s="84">
        <f t="shared" si="302"/>
        <v>30</v>
      </c>
      <c r="BZ385" s="78">
        <f t="shared" si="303"/>
        <v>30</v>
      </c>
      <c r="CA385" s="78" t="str">
        <f t="shared" si="304"/>
        <v>Ja, 30 studiepoeng</v>
      </c>
      <c r="CB385" s="84" t="str">
        <f t="shared" si="305"/>
        <v>Ja, 30 studiepoeng</v>
      </c>
      <c r="CC385" s="101" t="str">
        <f t="shared" si="306"/>
        <v>-</v>
      </c>
      <c r="CD385" s="142"/>
      <c r="CE385" s="82" t="str">
        <f>CONCATENATE("Studiepoeng relevant for: ",'Undervisning i fag med krav'!CD385)</f>
        <v xml:space="preserve">Studiepoeng relevant for: </v>
      </c>
      <c r="CF385" s="82" t="str">
        <f>IF('Undervisning i fag med krav'!CD385=0,"-",CE385)</f>
        <v>-</v>
      </c>
      <c r="CG385" s="136"/>
      <c r="CH385" s="84" t="b">
        <f>OR(CG385='Krav etter opplæringslova'!$B$27,CG385='Krav etter opplæringslova'!$B$30,CG385='Krav etter opplæringslova'!$B$31,CG385='Krav etter opplæringslova'!$B$34)</f>
        <v>0</v>
      </c>
      <c r="CI385" s="84" t="str">
        <f t="shared" si="307"/>
        <v>-</v>
      </c>
      <c r="CJ385" s="84">
        <f t="shared" si="308"/>
        <v>30</v>
      </c>
      <c r="CK385" s="78">
        <f t="shared" si="309"/>
        <v>30</v>
      </c>
      <c r="CL385" s="78" t="str">
        <f t="shared" si="310"/>
        <v>Ja, 30 studiepoeng</v>
      </c>
      <c r="CM385" s="84" t="str">
        <f t="shared" si="311"/>
        <v>Ja, 30 studiepoeng</v>
      </c>
      <c r="CN385" s="106" t="str">
        <f t="shared" si="312"/>
        <v>-</v>
      </c>
      <c r="CO385" s="44"/>
      <c r="CP385" s="45"/>
    </row>
    <row r="386" spans="1:94" s="51" customFormat="1" ht="28.5" x14ac:dyDescent="0.2">
      <c r="A386" s="49">
        <f>'Formell utdanning'!A386</f>
        <v>0</v>
      </c>
      <c r="B386" s="50">
        <f>'Formell utdanning'!B386</f>
        <v>0</v>
      </c>
      <c r="C386" s="94" t="str">
        <f t="shared" si="313"/>
        <v>-</v>
      </c>
      <c r="D386" s="95" t="str">
        <f t="shared" si="314"/>
        <v>-</v>
      </c>
      <c r="E386" s="133"/>
      <c r="F386" s="55" t="str">
        <f>CONCATENATE("Studiepoeng relevant for: ",'Undervisning i fag med krav'!E386)</f>
        <v xml:space="preserve">Studiepoeng relevant for: </v>
      </c>
      <c r="G386" s="82" t="str">
        <f>IF('Undervisning i fag med krav'!E386=0,"-",F386)</f>
        <v>-</v>
      </c>
      <c r="H386" s="136"/>
      <c r="I386" s="84" t="b">
        <f>OR(H386='Krav etter opplæringslova'!$B$27,H386='Krav etter opplæringslova'!$B$30,H386='Krav etter opplæringslova'!$B$31,H386='Krav etter opplæringslova'!$B$34)</f>
        <v>0</v>
      </c>
      <c r="J386" s="84" t="str">
        <f t="shared" si="315"/>
        <v>-</v>
      </c>
      <c r="K386" s="84">
        <f t="shared" si="316"/>
        <v>30</v>
      </c>
      <c r="L386" s="78">
        <f t="shared" si="317"/>
        <v>30</v>
      </c>
      <c r="M386" s="78" t="str">
        <f t="shared" si="270"/>
        <v>Ja, 30 studiepoeng</v>
      </c>
      <c r="N386" s="84" t="str">
        <f t="shared" si="318"/>
        <v>Ja, 30 studiepoeng</v>
      </c>
      <c r="O386" s="99" t="str">
        <f t="shared" si="319"/>
        <v>-</v>
      </c>
      <c r="P386" s="139"/>
      <c r="Q386" s="82" t="str">
        <f>CONCATENATE("Studiepoeng relevant for: ",'Undervisning i fag med krav'!P386)</f>
        <v xml:space="preserve">Studiepoeng relevant for: </v>
      </c>
      <c r="R386" s="82" t="str">
        <f>IF('Undervisning i fag med krav'!P386=0,"-",Q386)</f>
        <v>-</v>
      </c>
      <c r="S386" s="136"/>
      <c r="T386" s="84" t="b">
        <f>OR(S386='Krav etter opplæringslova'!$B$27,S386='Krav etter opplæringslova'!$B$30,S386='Krav etter opplæringslova'!$B$31,S386='Krav etter opplæringslova'!$B$34)</f>
        <v>0</v>
      </c>
      <c r="U386" s="84" t="str">
        <f t="shared" si="271"/>
        <v>-</v>
      </c>
      <c r="V386" s="84">
        <f t="shared" si="272"/>
        <v>30</v>
      </c>
      <c r="W386" s="78">
        <f t="shared" si="273"/>
        <v>30</v>
      </c>
      <c r="X386" s="78" t="str">
        <f t="shared" si="274"/>
        <v>Ja, 30 studiepoeng</v>
      </c>
      <c r="Y386" s="84" t="str">
        <f t="shared" si="275"/>
        <v>Ja, 30 studiepoeng</v>
      </c>
      <c r="Z386" s="99" t="str">
        <f t="shared" si="276"/>
        <v>-</v>
      </c>
      <c r="AA386" s="142"/>
      <c r="AB386" s="82" t="str">
        <f>CONCATENATE("Studiepoeng relevant for: ",'Undervisning i fag med krav'!AA386)</f>
        <v xml:space="preserve">Studiepoeng relevant for: </v>
      </c>
      <c r="AC386" s="82" t="str">
        <f>IF('Undervisning i fag med krav'!AA386=0,"-",AB386)</f>
        <v>-</v>
      </c>
      <c r="AD386" s="136"/>
      <c r="AE386" s="84" t="b">
        <f>OR(AD386='Krav etter opplæringslova'!$B$27,AD386='Krav etter opplæringslova'!$B$30,AD386='Krav etter opplæringslova'!$B$31,AD386='Krav etter opplæringslova'!$B$34)</f>
        <v>0</v>
      </c>
      <c r="AF386" s="84" t="str">
        <f t="shared" si="277"/>
        <v>-</v>
      </c>
      <c r="AG386" s="84">
        <f t="shared" si="278"/>
        <v>30</v>
      </c>
      <c r="AH386" s="78">
        <f t="shared" si="279"/>
        <v>30</v>
      </c>
      <c r="AI386" s="78" t="str">
        <f t="shared" si="280"/>
        <v>Ja, 30 studiepoeng</v>
      </c>
      <c r="AJ386" s="84" t="str">
        <f t="shared" si="281"/>
        <v>Ja, 30 studiepoeng</v>
      </c>
      <c r="AK386" s="99" t="str">
        <f t="shared" si="282"/>
        <v>-</v>
      </c>
      <c r="AL386" s="139"/>
      <c r="AM386" s="82" t="str">
        <f>CONCATENATE("Studiepoeng relevant for: ",'Undervisning i fag med krav'!AL386)</f>
        <v xml:space="preserve">Studiepoeng relevant for: </v>
      </c>
      <c r="AN386" s="82" t="str">
        <f>IF('Undervisning i fag med krav'!AL386=0,"-",AM386)</f>
        <v>-</v>
      </c>
      <c r="AO386" s="136"/>
      <c r="AP386" s="84" t="b">
        <f>OR(AO386='Krav etter opplæringslova'!$B$27,AO386='Krav etter opplæringslova'!$B$30,AO386='Krav etter opplæringslova'!$B$31,AO386='Krav etter opplæringslova'!$B$34)</f>
        <v>0</v>
      </c>
      <c r="AQ386" s="84" t="str">
        <f t="shared" si="283"/>
        <v>-</v>
      </c>
      <c r="AR386" s="84">
        <f t="shared" si="284"/>
        <v>30</v>
      </c>
      <c r="AS386" s="78">
        <f t="shared" si="285"/>
        <v>30</v>
      </c>
      <c r="AT386" s="78" t="str">
        <f t="shared" si="286"/>
        <v>Ja, 30 studiepoeng</v>
      </c>
      <c r="AU386" s="84" t="str">
        <f t="shared" si="287"/>
        <v>Ja, 30 studiepoeng</v>
      </c>
      <c r="AV386" s="99" t="str">
        <f t="shared" si="288"/>
        <v>-</v>
      </c>
      <c r="AW386" s="142"/>
      <c r="AX386" s="82" t="str">
        <f>CONCATENATE("Studiepoeng relevant for: ",'Undervisning i fag med krav'!AW386)</f>
        <v xml:space="preserve">Studiepoeng relevant for: </v>
      </c>
      <c r="AY386" s="82" t="str">
        <f>IF('Undervisning i fag med krav'!AW386=0,"-",AX386)</f>
        <v>-</v>
      </c>
      <c r="AZ386" s="136"/>
      <c r="BA386" s="84" t="b">
        <f>OR(AZ386='Krav etter opplæringslova'!$B$27,AZ386='Krav etter opplæringslova'!$B$30,AZ386='Krav etter opplæringslova'!$B$31,AZ386='Krav etter opplæringslova'!$B$34)</f>
        <v>0</v>
      </c>
      <c r="BB386" s="84" t="str">
        <f t="shared" si="289"/>
        <v>-</v>
      </c>
      <c r="BC386" s="84">
        <f t="shared" si="290"/>
        <v>30</v>
      </c>
      <c r="BD386" s="78">
        <f t="shared" si="291"/>
        <v>30</v>
      </c>
      <c r="BE386" s="78" t="str">
        <f t="shared" si="292"/>
        <v>Ja, 30 studiepoeng</v>
      </c>
      <c r="BF386" s="84" t="str">
        <f t="shared" si="293"/>
        <v>Ja, 30 studiepoeng</v>
      </c>
      <c r="BG386" s="99" t="str">
        <f t="shared" si="294"/>
        <v>-</v>
      </c>
      <c r="BH386" s="139"/>
      <c r="BI386" s="82" t="str">
        <f>CONCATENATE("Studiepoeng relevant for: ",'Undervisning i fag med krav'!BH386)</f>
        <v xml:space="preserve">Studiepoeng relevant for: </v>
      </c>
      <c r="BJ386" s="82" t="str">
        <f>IF('Undervisning i fag med krav'!BH386=0,"-",BI386)</f>
        <v>-</v>
      </c>
      <c r="BK386" s="136"/>
      <c r="BL386" s="84" t="b">
        <f>OR(BK386='Krav etter opplæringslova'!$B$27,BK386='Krav etter opplæringslova'!$B$30,BK386='Krav etter opplæringslova'!$B$31,BK386='Krav etter opplæringslova'!$B$34)</f>
        <v>0</v>
      </c>
      <c r="BM386" s="84" t="str">
        <f t="shared" si="295"/>
        <v>-</v>
      </c>
      <c r="BN386" s="84">
        <f t="shared" si="296"/>
        <v>30</v>
      </c>
      <c r="BO386" s="78">
        <f t="shared" si="297"/>
        <v>30</v>
      </c>
      <c r="BP386" s="78" t="str">
        <f t="shared" si="298"/>
        <v>Ja, 30 studiepoeng</v>
      </c>
      <c r="BQ386" s="84" t="str">
        <f t="shared" si="299"/>
        <v>Ja, 30 studiepoeng</v>
      </c>
      <c r="BR386" s="101" t="str">
        <f t="shared" si="300"/>
        <v>-</v>
      </c>
      <c r="BS386" s="142"/>
      <c r="BT386" s="82" t="str">
        <f>CONCATENATE("Studiepoeng relevant for: ",'Undervisning i fag med krav'!BS386)</f>
        <v xml:space="preserve">Studiepoeng relevant for: </v>
      </c>
      <c r="BU386" s="82" t="str">
        <f>IF('Undervisning i fag med krav'!BS386=0,"-",BT386)</f>
        <v>-</v>
      </c>
      <c r="BV386" s="136"/>
      <c r="BW386" s="84" t="b">
        <f>OR(BV386='Krav etter opplæringslova'!$B$27,BV386='Krav etter opplæringslova'!$B$30,BV386='Krav etter opplæringslova'!$B$31,BV386='Krav etter opplæringslova'!$B$34)</f>
        <v>0</v>
      </c>
      <c r="BX386" s="84" t="str">
        <f t="shared" si="301"/>
        <v>-</v>
      </c>
      <c r="BY386" s="84">
        <f t="shared" si="302"/>
        <v>30</v>
      </c>
      <c r="BZ386" s="78">
        <f t="shared" si="303"/>
        <v>30</v>
      </c>
      <c r="CA386" s="78" t="str">
        <f t="shared" si="304"/>
        <v>Ja, 30 studiepoeng</v>
      </c>
      <c r="CB386" s="84" t="str">
        <f t="shared" si="305"/>
        <v>Ja, 30 studiepoeng</v>
      </c>
      <c r="CC386" s="101" t="str">
        <f t="shared" si="306"/>
        <v>-</v>
      </c>
      <c r="CD386" s="142"/>
      <c r="CE386" s="82" t="str">
        <f>CONCATENATE("Studiepoeng relevant for: ",'Undervisning i fag med krav'!CD386)</f>
        <v xml:space="preserve">Studiepoeng relevant for: </v>
      </c>
      <c r="CF386" s="82" t="str">
        <f>IF('Undervisning i fag med krav'!CD386=0,"-",CE386)</f>
        <v>-</v>
      </c>
      <c r="CG386" s="136"/>
      <c r="CH386" s="84" t="b">
        <f>OR(CG386='Krav etter opplæringslova'!$B$27,CG386='Krav etter opplæringslova'!$B$30,CG386='Krav etter opplæringslova'!$B$31,CG386='Krav etter opplæringslova'!$B$34)</f>
        <v>0</v>
      </c>
      <c r="CI386" s="84" t="str">
        <f t="shared" si="307"/>
        <v>-</v>
      </c>
      <c r="CJ386" s="84">
        <f t="shared" si="308"/>
        <v>30</v>
      </c>
      <c r="CK386" s="78">
        <f t="shared" si="309"/>
        <v>30</v>
      </c>
      <c r="CL386" s="78" t="str">
        <f t="shared" si="310"/>
        <v>Ja, 30 studiepoeng</v>
      </c>
      <c r="CM386" s="84" t="str">
        <f t="shared" si="311"/>
        <v>Ja, 30 studiepoeng</v>
      </c>
      <c r="CN386" s="106" t="str">
        <f t="shared" si="312"/>
        <v>-</v>
      </c>
      <c r="CO386" s="44"/>
      <c r="CP386" s="45"/>
    </row>
    <row r="387" spans="1:94" s="51" customFormat="1" ht="28.5" x14ac:dyDescent="0.2">
      <c r="A387" s="49">
        <f>'Formell utdanning'!A387</f>
        <v>0</v>
      </c>
      <c r="B387" s="50">
        <f>'Formell utdanning'!B387</f>
        <v>0</v>
      </c>
      <c r="C387" s="94" t="str">
        <f t="shared" si="313"/>
        <v>-</v>
      </c>
      <c r="D387" s="95" t="str">
        <f t="shared" si="314"/>
        <v>-</v>
      </c>
      <c r="E387" s="133"/>
      <c r="F387" s="55" t="str">
        <f>CONCATENATE("Studiepoeng relevant for: ",'Undervisning i fag med krav'!E387)</f>
        <v xml:space="preserve">Studiepoeng relevant for: </v>
      </c>
      <c r="G387" s="82" t="str">
        <f>IF('Undervisning i fag med krav'!E387=0,"-",F387)</f>
        <v>-</v>
      </c>
      <c r="H387" s="136"/>
      <c r="I387" s="84" t="b">
        <f>OR(H387='Krav etter opplæringslova'!$B$27,H387='Krav etter opplæringslova'!$B$30,H387='Krav etter opplæringslova'!$B$31,H387='Krav etter opplæringslova'!$B$34)</f>
        <v>0</v>
      </c>
      <c r="J387" s="84" t="str">
        <f t="shared" si="315"/>
        <v>-</v>
      </c>
      <c r="K387" s="84">
        <f t="shared" si="316"/>
        <v>30</v>
      </c>
      <c r="L387" s="78">
        <f t="shared" si="317"/>
        <v>30</v>
      </c>
      <c r="M387" s="78" t="str">
        <f t="shared" si="270"/>
        <v>Ja, 30 studiepoeng</v>
      </c>
      <c r="N387" s="84" t="str">
        <f t="shared" si="318"/>
        <v>Ja, 30 studiepoeng</v>
      </c>
      <c r="O387" s="99" t="str">
        <f t="shared" si="319"/>
        <v>-</v>
      </c>
      <c r="P387" s="139"/>
      <c r="Q387" s="82" t="str">
        <f>CONCATENATE("Studiepoeng relevant for: ",'Undervisning i fag med krav'!P387)</f>
        <v xml:space="preserve">Studiepoeng relevant for: </v>
      </c>
      <c r="R387" s="82" t="str">
        <f>IF('Undervisning i fag med krav'!P387=0,"-",Q387)</f>
        <v>-</v>
      </c>
      <c r="S387" s="136"/>
      <c r="T387" s="84" t="b">
        <f>OR(S387='Krav etter opplæringslova'!$B$27,S387='Krav etter opplæringslova'!$B$30,S387='Krav etter opplæringslova'!$B$31,S387='Krav etter opplæringslova'!$B$34)</f>
        <v>0</v>
      </c>
      <c r="U387" s="84" t="str">
        <f t="shared" si="271"/>
        <v>-</v>
      </c>
      <c r="V387" s="84">
        <f t="shared" si="272"/>
        <v>30</v>
      </c>
      <c r="W387" s="78">
        <f t="shared" si="273"/>
        <v>30</v>
      </c>
      <c r="X387" s="78" t="str">
        <f t="shared" si="274"/>
        <v>Ja, 30 studiepoeng</v>
      </c>
      <c r="Y387" s="84" t="str">
        <f t="shared" si="275"/>
        <v>Ja, 30 studiepoeng</v>
      </c>
      <c r="Z387" s="99" t="str">
        <f t="shared" si="276"/>
        <v>-</v>
      </c>
      <c r="AA387" s="142"/>
      <c r="AB387" s="82" t="str">
        <f>CONCATENATE("Studiepoeng relevant for: ",'Undervisning i fag med krav'!AA387)</f>
        <v xml:space="preserve">Studiepoeng relevant for: </v>
      </c>
      <c r="AC387" s="82" t="str">
        <f>IF('Undervisning i fag med krav'!AA387=0,"-",AB387)</f>
        <v>-</v>
      </c>
      <c r="AD387" s="136"/>
      <c r="AE387" s="84" t="b">
        <f>OR(AD387='Krav etter opplæringslova'!$B$27,AD387='Krav etter opplæringslova'!$B$30,AD387='Krav etter opplæringslova'!$B$31,AD387='Krav etter opplæringslova'!$B$34)</f>
        <v>0</v>
      </c>
      <c r="AF387" s="84" t="str">
        <f t="shared" si="277"/>
        <v>-</v>
      </c>
      <c r="AG387" s="84">
        <f t="shared" si="278"/>
        <v>30</v>
      </c>
      <c r="AH387" s="78">
        <f t="shared" si="279"/>
        <v>30</v>
      </c>
      <c r="AI387" s="78" t="str">
        <f t="shared" si="280"/>
        <v>Ja, 30 studiepoeng</v>
      </c>
      <c r="AJ387" s="84" t="str">
        <f t="shared" si="281"/>
        <v>Ja, 30 studiepoeng</v>
      </c>
      <c r="AK387" s="99" t="str">
        <f t="shared" si="282"/>
        <v>-</v>
      </c>
      <c r="AL387" s="139"/>
      <c r="AM387" s="82" t="str">
        <f>CONCATENATE("Studiepoeng relevant for: ",'Undervisning i fag med krav'!AL387)</f>
        <v xml:space="preserve">Studiepoeng relevant for: </v>
      </c>
      <c r="AN387" s="82" t="str">
        <f>IF('Undervisning i fag med krav'!AL387=0,"-",AM387)</f>
        <v>-</v>
      </c>
      <c r="AO387" s="136"/>
      <c r="AP387" s="84" t="b">
        <f>OR(AO387='Krav etter opplæringslova'!$B$27,AO387='Krav etter opplæringslova'!$B$30,AO387='Krav etter opplæringslova'!$B$31,AO387='Krav etter opplæringslova'!$B$34)</f>
        <v>0</v>
      </c>
      <c r="AQ387" s="84" t="str">
        <f t="shared" si="283"/>
        <v>-</v>
      </c>
      <c r="AR387" s="84">
        <f t="shared" si="284"/>
        <v>30</v>
      </c>
      <c r="AS387" s="78">
        <f t="shared" si="285"/>
        <v>30</v>
      </c>
      <c r="AT387" s="78" t="str">
        <f t="shared" si="286"/>
        <v>Ja, 30 studiepoeng</v>
      </c>
      <c r="AU387" s="84" t="str">
        <f t="shared" si="287"/>
        <v>Ja, 30 studiepoeng</v>
      </c>
      <c r="AV387" s="99" t="str">
        <f t="shared" si="288"/>
        <v>-</v>
      </c>
      <c r="AW387" s="142"/>
      <c r="AX387" s="82" t="str">
        <f>CONCATENATE("Studiepoeng relevant for: ",'Undervisning i fag med krav'!AW387)</f>
        <v xml:space="preserve">Studiepoeng relevant for: </v>
      </c>
      <c r="AY387" s="82" t="str">
        <f>IF('Undervisning i fag med krav'!AW387=0,"-",AX387)</f>
        <v>-</v>
      </c>
      <c r="AZ387" s="136"/>
      <c r="BA387" s="84" t="b">
        <f>OR(AZ387='Krav etter opplæringslova'!$B$27,AZ387='Krav etter opplæringslova'!$B$30,AZ387='Krav etter opplæringslova'!$B$31,AZ387='Krav etter opplæringslova'!$B$34)</f>
        <v>0</v>
      </c>
      <c r="BB387" s="84" t="str">
        <f t="shared" si="289"/>
        <v>-</v>
      </c>
      <c r="BC387" s="84">
        <f t="shared" si="290"/>
        <v>30</v>
      </c>
      <c r="BD387" s="78">
        <f t="shared" si="291"/>
        <v>30</v>
      </c>
      <c r="BE387" s="78" t="str">
        <f t="shared" si="292"/>
        <v>Ja, 30 studiepoeng</v>
      </c>
      <c r="BF387" s="84" t="str">
        <f t="shared" si="293"/>
        <v>Ja, 30 studiepoeng</v>
      </c>
      <c r="BG387" s="99" t="str">
        <f t="shared" si="294"/>
        <v>-</v>
      </c>
      <c r="BH387" s="139"/>
      <c r="BI387" s="82" t="str">
        <f>CONCATENATE("Studiepoeng relevant for: ",'Undervisning i fag med krav'!BH387)</f>
        <v xml:space="preserve">Studiepoeng relevant for: </v>
      </c>
      <c r="BJ387" s="82" t="str">
        <f>IF('Undervisning i fag med krav'!BH387=0,"-",BI387)</f>
        <v>-</v>
      </c>
      <c r="BK387" s="136"/>
      <c r="BL387" s="84" t="b">
        <f>OR(BK387='Krav etter opplæringslova'!$B$27,BK387='Krav etter opplæringslova'!$B$30,BK387='Krav etter opplæringslova'!$B$31,BK387='Krav etter opplæringslova'!$B$34)</f>
        <v>0</v>
      </c>
      <c r="BM387" s="84" t="str">
        <f t="shared" si="295"/>
        <v>-</v>
      </c>
      <c r="BN387" s="84">
        <f t="shared" si="296"/>
        <v>30</v>
      </c>
      <c r="BO387" s="78">
        <f t="shared" si="297"/>
        <v>30</v>
      </c>
      <c r="BP387" s="78" t="str">
        <f t="shared" si="298"/>
        <v>Ja, 30 studiepoeng</v>
      </c>
      <c r="BQ387" s="84" t="str">
        <f t="shared" si="299"/>
        <v>Ja, 30 studiepoeng</v>
      </c>
      <c r="BR387" s="101" t="str">
        <f t="shared" si="300"/>
        <v>-</v>
      </c>
      <c r="BS387" s="142"/>
      <c r="BT387" s="82" t="str">
        <f>CONCATENATE("Studiepoeng relevant for: ",'Undervisning i fag med krav'!BS387)</f>
        <v xml:space="preserve">Studiepoeng relevant for: </v>
      </c>
      <c r="BU387" s="82" t="str">
        <f>IF('Undervisning i fag med krav'!BS387=0,"-",BT387)</f>
        <v>-</v>
      </c>
      <c r="BV387" s="136"/>
      <c r="BW387" s="84" t="b">
        <f>OR(BV387='Krav etter opplæringslova'!$B$27,BV387='Krav etter opplæringslova'!$B$30,BV387='Krav etter opplæringslova'!$B$31,BV387='Krav etter opplæringslova'!$B$34)</f>
        <v>0</v>
      </c>
      <c r="BX387" s="84" t="str">
        <f t="shared" si="301"/>
        <v>-</v>
      </c>
      <c r="BY387" s="84">
        <f t="shared" si="302"/>
        <v>30</v>
      </c>
      <c r="BZ387" s="78">
        <f t="shared" si="303"/>
        <v>30</v>
      </c>
      <c r="CA387" s="78" t="str">
        <f t="shared" si="304"/>
        <v>Ja, 30 studiepoeng</v>
      </c>
      <c r="CB387" s="84" t="str">
        <f t="shared" si="305"/>
        <v>Ja, 30 studiepoeng</v>
      </c>
      <c r="CC387" s="101" t="str">
        <f t="shared" si="306"/>
        <v>-</v>
      </c>
      <c r="CD387" s="142"/>
      <c r="CE387" s="82" t="str">
        <f>CONCATENATE("Studiepoeng relevant for: ",'Undervisning i fag med krav'!CD387)</f>
        <v xml:space="preserve">Studiepoeng relevant for: </v>
      </c>
      <c r="CF387" s="82" t="str">
        <f>IF('Undervisning i fag med krav'!CD387=0,"-",CE387)</f>
        <v>-</v>
      </c>
      <c r="CG387" s="136"/>
      <c r="CH387" s="84" t="b">
        <f>OR(CG387='Krav etter opplæringslova'!$B$27,CG387='Krav etter opplæringslova'!$B$30,CG387='Krav etter opplæringslova'!$B$31,CG387='Krav etter opplæringslova'!$B$34)</f>
        <v>0</v>
      </c>
      <c r="CI387" s="84" t="str">
        <f t="shared" si="307"/>
        <v>-</v>
      </c>
      <c r="CJ387" s="84">
        <f t="shared" si="308"/>
        <v>30</v>
      </c>
      <c r="CK387" s="78">
        <f t="shared" si="309"/>
        <v>30</v>
      </c>
      <c r="CL387" s="78" t="str">
        <f t="shared" si="310"/>
        <v>Ja, 30 studiepoeng</v>
      </c>
      <c r="CM387" s="84" t="str">
        <f t="shared" si="311"/>
        <v>Ja, 30 studiepoeng</v>
      </c>
      <c r="CN387" s="106" t="str">
        <f t="shared" si="312"/>
        <v>-</v>
      </c>
      <c r="CO387" s="44"/>
      <c r="CP387" s="45"/>
    </row>
    <row r="388" spans="1:94" s="51" customFormat="1" ht="28.5" x14ac:dyDescent="0.2">
      <c r="A388" s="49">
        <f>'Formell utdanning'!A388</f>
        <v>0</v>
      </c>
      <c r="B388" s="50">
        <f>'Formell utdanning'!B388</f>
        <v>0</v>
      </c>
      <c r="C388" s="94" t="str">
        <f t="shared" si="313"/>
        <v>-</v>
      </c>
      <c r="D388" s="95" t="str">
        <f t="shared" si="314"/>
        <v>-</v>
      </c>
      <c r="E388" s="133"/>
      <c r="F388" s="55" t="str">
        <f>CONCATENATE("Studiepoeng relevant for: ",'Undervisning i fag med krav'!E388)</f>
        <v xml:space="preserve">Studiepoeng relevant for: </v>
      </c>
      <c r="G388" s="82" t="str">
        <f>IF('Undervisning i fag med krav'!E388=0,"-",F388)</f>
        <v>-</v>
      </c>
      <c r="H388" s="136"/>
      <c r="I388" s="84" t="b">
        <f>OR(H388='Krav etter opplæringslova'!$B$27,H388='Krav etter opplæringslova'!$B$30,H388='Krav etter opplæringslova'!$B$31,H388='Krav etter opplæringslova'!$B$34)</f>
        <v>0</v>
      </c>
      <c r="J388" s="84" t="str">
        <f t="shared" si="315"/>
        <v>-</v>
      </c>
      <c r="K388" s="84">
        <f t="shared" si="316"/>
        <v>30</v>
      </c>
      <c r="L388" s="78">
        <f t="shared" si="317"/>
        <v>30</v>
      </c>
      <c r="M388" s="78" t="str">
        <f t="shared" si="270"/>
        <v>Ja, 30 studiepoeng</v>
      </c>
      <c r="N388" s="84" t="str">
        <f t="shared" si="318"/>
        <v>Ja, 30 studiepoeng</v>
      </c>
      <c r="O388" s="99" t="str">
        <f t="shared" si="319"/>
        <v>-</v>
      </c>
      <c r="P388" s="139"/>
      <c r="Q388" s="82" t="str">
        <f>CONCATENATE("Studiepoeng relevant for: ",'Undervisning i fag med krav'!P388)</f>
        <v xml:space="preserve">Studiepoeng relevant for: </v>
      </c>
      <c r="R388" s="82" t="str">
        <f>IF('Undervisning i fag med krav'!P388=0,"-",Q388)</f>
        <v>-</v>
      </c>
      <c r="S388" s="136"/>
      <c r="T388" s="84" t="b">
        <f>OR(S388='Krav etter opplæringslova'!$B$27,S388='Krav etter opplæringslova'!$B$30,S388='Krav etter opplæringslova'!$B$31,S388='Krav etter opplæringslova'!$B$34)</f>
        <v>0</v>
      </c>
      <c r="U388" s="84" t="str">
        <f t="shared" si="271"/>
        <v>-</v>
      </c>
      <c r="V388" s="84">
        <f t="shared" si="272"/>
        <v>30</v>
      </c>
      <c r="W388" s="78">
        <f t="shared" si="273"/>
        <v>30</v>
      </c>
      <c r="X388" s="78" t="str">
        <f t="shared" si="274"/>
        <v>Ja, 30 studiepoeng</v>
      </c>
      <c r="Y388" s="84" t="str">
        <f t="shared" si="275"/>
        <v>Ja, 30 studiepoeng</v>
      </c>
      <c r="Z388" s="99" t="str">
        <f t="shared" si="276"/>
        <v>-</v>
      </c>
      <c r="AA388" s="142"/>
      <c r="AB388" s="82" t="str">
        <f>CONCATENATE("Studiepoeng relevant for: ",'Undervisning i fag med krav'!AA388)</f>
        <v xml:space="preserve">Studiepoeng relevant for: </v>
      </c>
      <c r="AC388" s="82" t="str">
        <f>IF('Undervisning i fag med krav'!AA388=0,"-",AB388)</f>
        <v>-</v>
      </c>
      <c r="AD388" s="136"/>
      <c r="AE388" s="84" t="b">
        <f>OR(AD388='Krav etter opplæringslova'!$B$27,AD388='Krav etter opplæringslova'!$B$30,AD388='Krav etter opplæringslova'!$B$31,AD388='Krav etter opplæringslova'!$B$34)</f>
        <v>0</v>
      </c>
      <c r="AF388" s="84" t="str">
        <f t="shared" si="277"/>
        <v>-</v>
      </c>
      <c r="AG388" s="84">
        <f t="shared" si="278"/>
        <v>30</v>
      </c>
      <c r="AH388" s="78">
        <f t="shared" si="279"/>
        <v>30</v>
      </c>
      <c r="AI388" s="78" t="str">
        <f t="shared" si="280"/>
        <v>Ja, 30 studiepoeng</v>
      </c>
      <c r="AJ388" s="84" t="str">
        <f t="shared" si="281"/>
        <v>Ja, 30 studiepoeng</v>
      </c>
      <c r="AK388" s="99" t="str">
        <f t="shared" si="282"/>
        <v>-</v>
      </c>
      <c r="AL388" s="139"/>
      <c r="AM388" s="82" t="str">
        <f>CONCATENATE("Studiepoeng relevant for: ",'Undervisning i fag med krav'!AL388)</f>
        <v xml:space="preserve">Studiepoeng relevant for: </v>
      </c>
      <c r="AN388" s="82" t="str">
        <f>IF('Undervisning i fag med krav'!AL388=0,"-",AM388)</f>
        <v>-</v>
      </c>
      <c r="AO388" s="136"/>
      <c r="AP388" s="84" t="b">
        <f>OR(AO388='Krav etter opplæringslova'!$B$27,AO388='Krav etter opplæringslova'!$B$30,AO388='Krav etter opplæringslova'!$B$31,AO388='Krav etter opplæringslova'!$B$34)</f>
        <v>0</v>
      </c>
      <c r="AQ388" s="84" t="str">
        <f t="shared" si="283"/>
        <v>-</v>
      </c>
      <c r="AR388" s="84">
        <f t="shared" si="284"/>
        <v>30</v>
      </c>
      <c r="AS388" s="78">
        <f t="shared" si="285"/>
        <v>30</v>
      </c>
      <c r="AT388" s="78" t="str">
        <f t="shared" si="286"/>
        <v>Ja, 30 studiepoeng</v>
      </c>
      <c r="AU388" s="84" t="str">
        <f t="shared" si="287"/>
        <v>Ja, 30 studiepoeng</v>
      </c>
      <c r="AV388" s="99" t="str">
        <f t="shared" si="288"/>
        <v>-</v>
      </c>
      <c r="AW388" s="142"/>
      <c r="AX388" s="82" t="str">
        <f>CONCATENATE("Studiepoeng relevant for: ",'Undervisning i fag med krav'!AW388)</f>
        <v xml:space="preserve">Studiepoeng relevant for: </v>
      </c>
      <c r="AY388" s="82" t="str">
        <f>IF('Undervisning i fag med krav'!AW388=0,"-",AX388)</f>
        <v>-</v>
      </c>
      <c r="AZ388" s="136"/>
      <c r="BA388" s="84" t="b">
        <f>OR(AZ388='Krav etter opplæringslova'!$B$27,AZ388='Krav etter opplæringslova'!$B$30,AZ388='Krav etter opplæringslova'!$B$31,AZ388='Krav etter opplæringslova'!$B$34)</f>
        <v>0</v>
      </c>
      <c r="BB388" s="84" t="str">
        <f t="shared" si="289"/>
        <v>-</v>
      </c>
      <c r="BC388" s="84">
        <f t="shared" si="290"/>
        <v>30</v>
      </c>
      <c r="BD388" s="78">
        <f t="shared" si="291"/>
        <v>30</v>
      </c>
      <c r="BE388" s="78" t="str">
        <f t="shared" si="292"/>
        <v>Ja, 30 studiepoeng</v>
      </c>
      <c r="BF388" s="84" t="str">
        <f t="shared" si="293"/>
        <v>Ja, 30 studiepoeng</v>
      </c>
      <c r="BG388" s="99" t="str">
        <f t="shared" si="294"/>
        <v>-</v>
      </c>
      <c r="BH388" s="139"/>
      <c r="BI388" s="82" t="str">
        <f>CONCATENATE("Studiepoeng relevant for: ",'Undervisning i fag med krav'!BH388)</f>
        <v xml:space="preserve">Studiepoeng relevant for: </v>
      </c>
      <c r="BJ388" s="82" t="str">
        <f>IF('Undervisning i fag med krav'!BH388=0,"-",BI388)</f>
        <v>-</v>
      </c>
      <c r="BK388" s="136"/>
      <c r="BL388" s="84" t="b">
        <f>OR(BK388='Krav etter opplæringslova'!$B$27,BK388='Krav etter opplæringslova'!$B$30,BK388='Krav etter opplæringslova'!$B$31,BK388='Krav etter opplæringslova'!$B$34)</f>
        <v>0</v>
      </c>
      <c r="BM388" s="84" t="str">
        <f t="shared" si="295"/>
        <v>-</v>
      </c>
      <c r="BN388" s="84">
        <f t="shared" si="296"/>
        <v>30</v>
      </c>
      <c r="BO388" s="78">
        <f t="shared" si="297"/>
        <v>30</v>
      </c>
      <c r="BP388" s="78" t="str">
        <f t="shared" si="298"/>
        <v>Ja, 30 studiepoeng</v>
      </c>
      <c r="BQ388" s="84" t="str">
        <f t="shared" si="299"/>
        <v>Ja, 30 studiepoeng</v>
      </c>
      <c r="BR388" s="101" t="str">
        <f t="shared" si="300"/>
        <v>-</v>
      </c>
      <c r="BS388" s="142"/>
      <c r="BT388" s="82" t="str">
        <f>CONCATENATE("Studiepoeng relevant for: ",'Undervisning i fag med krav'!BS388)</f>
        <v xml:space="preserve">Studiepoeng relevant for: </v>
      </c>
      <c r="BU388" s="82" t="str">
        <f>IF('Undervisning i fag med krav'!BS388=0,"-",BT388)</f>
        <v>-</v>
      </c>
      <c r="BV388" s="136"/>
      <c r="BW388" s="84" t="b">
        <f>OR(BV388='Krav etter opplæringslova'!$B$27,BV388='Krav etter opplæringslova'!$B$30,BV388='Krav etter opplæringslova'!$B$31,BV388='Krav etter opplæringslova'!$B$34)</f>
        <v>0</v>
      </c>
      <c r="BX388" s="84" t="str">
        <f t="shared" si="301"/>
        <v>-</v>
      </c>
      <c r="BY388" s="84">
        <f t="shared" si="302"/>
        <v>30</v>
      </c>
      <c r="BZ388" s="78">
        <f t="shared" si="303"/>
        <v>30</v>
      </c>
      <c r="CA388" s="78" t="str">
        <f t="shared" si="304"/>
        <v>Ja, 30 studiepoeng</v>
      </c>
      <c r="CB388" s="84" t="str">
        <f t="shared" si="305"/>
        <v>Ja, 30 studiepoeng</v>
      </c>
      <c r="CC388" s="101" t="str">
        <f t="shared" si="306"/>
        <v>-</v>
      </c>
      <c r="CD388" s="142"/>
      <c r="CE388" s="82" t="str">
        <f>CONCATENATE("Studiepoeng relevant for: ",'Undervisning i fag med krav'!CD388)</f>
        <v xml:space="preserve">Studiepoeng relevant for: </v>
      </c>
      <c r="CF388" s="82" t="str">
        <f>IF('Undervisning i fag med krav'!CD388=0,"-",CE388)</f>
        <v>-</v>
      </c>
      <c r="CG388" s="136"/>
      <c r="CH388" s="84" t="b">
        <f>OR(CG388='Krav etter opplæringslova'!$B$27,CG388='Krav etter opplæringslova'!$B$30,CG388='Krav etter opplæringslova'!$B$31,CG388='Krav etter opplæringslova'!$B$34)</f>
        <v>0</v>
      </c>
      <c r="CI388" s="84" t="str">
        <f t="shared" si="307"/>
        <v>-</v>
      </c>
      <c r="CJ388" s="84">
        <f t="shared" si="308"/>
        <v>30</v>
      </c>
      <c r="CK388" s="78">
        <f t="shared" si="309"/>
        <v>30</v>
      </c>
      <c r="CL388" s="78" t="str">
        <f t="shared" si="310"/>
        <v>Ja, 30 studiepoeng</v>
      </c>
      <c r="CM388" s="84" t="str">
        <f t="shared" si="311"/>
        <v>Ja, 30 studiepoeng</v>
      </c>
      <c r="CN388" s="106" t="str">
        <f t="shared" si="312"/>
        <v>-</v>
      </c>
      <c r="CO388" s="44"/>
      <c r="CP388" s="45"/>
    </row>
    <row r="389" spans="1:94" s="51" customFormat="1" ht="28.5" x14ac:dyDescent="0.2">
      <c r="A389" s="49">
        <f>'Formell utdanning'!A389</f>
        <v>0</v>
      </c>
      <c r="B389" s="50">
        <f>'Formell utdanning'!B389</f>
        <v>0</v>
      </c>
      <c r="C389" s="94" t="str">
        <f t="shared" si="313"/>
        <v>-</v>
      </c>
      <c r="D389" s="95" t="str">
        <f t="shared" si="314"/>
        <v>-</v>
      </c>
      <c r="E389" s="133"/>
      <c r="F389" s="55" t="str">
        <f>CONCATENATE("Studiepoeng relevant for: ",'Undervisning i fag med krav'!E389)</f>
        <v xml:space="preserve">Studiepoeng relevant for: </v>
      </c>
      <c r="G389" s="82" t="str">
        <f>IF('Undervisning i fag med krav'!E389=0,"-",F389)</f>
        <v>-</v>
      </c>
      <c r="H389" s="136"/>
      <c r="I389" s="84" t="b">
        <f>OR(H389='Krav etter opplæringslova'!$B$27,H389='Krav etter opplæringslova'!$B$30,H389='Krav etter opplæringslova'!$B$31,H389='Krav etter opplæringslova'!$B$34)</f>
        <v>0</v>
      </c>
      <c r="J389" s="84" t="str">
        <f t="shared" si="315"/>
        <v>-</v>
      </c>
      <c r="K389" s="84">
        <f t="shared" si="316"/>
        <v>30</v>
      </c>
      <c r="L389" s="78">
        <f t="shared" si="317"/>
        <v>30</v>
      </c>
      <c r="M389" s="78" t="str">
        <f t="shared" ref="M389:M452" si="320">CONCATENATE("Ja, ",L389, " studiepoeng")</f>
        <v>Ja, 30 studiepoeng</v>
      </c>
      <c r="N389" s="84" t="str">
        <f t="shared" si="318"/>
        <v>Ja, 30 studiepoeng</v>
      </c>
      <c r="O389" s="99" t="str">
        <f t="shared" si="319"/>
        <v>-</v>
      </c>
      <c r="P389" s="139"/>
      <c r="Q389" s="82" t="str">
        <f>CONCATENATE("Studiepoeng relevant for: ",'Undervisning i fag med krav'!P389)</f>
        <v xml:space="preserve">Studiepoeng relevant for: </v>
      </c>
      <c r="R389" s="82" t="str">
        <f>IF('Undervisning i fag med krav'!P389=0,"-",Q389)</f>
        <v>-</v>
      </c>
      <c r="S389" s="136"/>
      <c r="T389" s="84" t="b">
        <f>OR(S389='Krav etter opplæringslova'!$B$27,S389='Krav etter opplæringslova'!$B$30,S389='Krav etter opplæringslova'!$B$31,S389='Krav etter opplæringslova'!$B$34)</f>
        <v>0</v>
      </c>
      <c r="U389" s="84" t="str">
        <f t="shared" ref="U389:U452" si="321">IF(R389="-","-",T389)</f>
        <v>-</v>
      </c>
      <c r="V389" s="84">
        <f t="shared" ref="V389:V452" si="322">IF(T389=FALSE,30,60)</f>
        <v>30</v>
      </c>
      <c r="W389" s="78">
        <f t="shared" ref="W389:W452" si="323">V389-S389</f>
        <v>30</v>
      </c>
      <c r="X389" s="78" t="str">
        <f t="shared" ref="X389:X452" si="324">CONCATENATE("Ja, ",W389, " studiepoeng")</f>
        <v>Ja, 30 studiepoeng</v>
      </c>
      <c r="Y389" s="84" t="str">
        <f t="shared" ref="Y389:Y452" si="325">IF(W389&gt;0,X389,"Nei")</f>
        <v>Ja, 30 studiepoeng</v>
      </c>
      <c r="Z389" s="99" t="str">
        <f t="shared" ref="Z389:Z452" si="326">IF(U389="-","-",Y389)</f>
        <v>-</v>
      </c>
      <c r="AA389" s="142"/>
      <c r="AB389" s="82" t="str">
        <f>CONCATENATE("Studiepoeng relevant for: ",'Undervisning i fag med krav'!AA389)</f>
        <v xml:space="preserve">Studiepoeng relevant for: </v>
      </c>
      <c r="AC389" s="82" t="str">
        <f>IF('Undervisning i fag med krav'!AA389=0,"-",AB389)</f>
        <v>-</v>
      </c>
      <c r="AD389" s="136"/>
      <c r="AE389" s="84" t="b">
        <f>OR(AD389='Krav etter opplæringslova'!$B$27,AD389='Krav etter opplæringslova'!$B$30,AD389='Krav etter opplæringslova'!$B$31,AD389='Krav etter opplæringslova'!$B$34)</f>
        <v>0</v>
      </c>
      <c r="AF389" s="84" t="str">
        <f t="shared" ref="AF389:AF452" si="327">IF(AC389="-","-",AE389)</f>
        <v>-</v>
      </c>
      <c r="AG389" s="84">
        <f t="shared" ref="AG389:AG452" si="328">IF(AE389=FALSE,30,60)</f>
        <v>30</v>
      </c>
      <c r="AH389" s="78">
        <f t="shared" ref="AH389:AH452" si="329">AG389-AD389</f>
        <v>30</v>
      </c>
      <c r="AI389" s="78" t="str">
        <f t="shared" ref="AI389:AI452" si="330">CONCATENATE("Ja, ",AH389, " studiepoeng")</f>
        <v>Ja, 30 studiepoeng</v>
      </c>
      <c r="AJ389" s="84" t="str">
        <f t="shared" ref="AJ389:AJ452" si="331">IF(AH389&gt;0,AI389,"Nei")</f>
        <v>Ja, 30 studiepoeng</v>
      </c>
      <c r="AK389" s="99" t="str">
        <f t="shared" ref="AK389:AK452" si="332">IF(AF389="-","-",AJ389)</f>
        <v>-</v>
      </c>
      <c r="AL389" s="139"/>
      <c r="AM389" s="82" t="str">
        <f>CONCATENATE("Studiepoeng relevant for: ",'Undervisning i fag med krav'!AL389)</f>
        <v xml:space="preserve">Studiepoeng relevant for: </v>
      </c>
      <c r="AN389" s="82" t="str">
        <f>IF('Undervisning i fag med krav'!AL389=0,"-",AM389)</f>
        <v>-</v>
      </c>
      <c r="AO389" s="136"/>
      <c r="AP389" s="84" t="b">
        <f>OR(AO389='Krav etter opplæringslova'!$B$27,AO389='Krav etter opplæringslova'!$B$30,AO389='Krav etter opplæringslova'!$B$31,AO389='Krav etter opplæringslova'!$B$34)</f>
        <v>0</v>
      </c>
      <c r="AQ389" s="84" t="str">
        <f t="shared" ref="AQ389:AQ452" si="333">IF(AN389="-","-",AP389)</f>
        <v>-</v>
      </c>
      <c r="AR389" s="84">
        <f t="shared" ref="AR389:AR452" si="334">IF(AP389=FALSE,30,60)</f>
        <v>30</v>
      </c>
      <c r="AS389" s="78">
        <f t="shared" ref="AS389:AS452" si="335">AR389-AO389</f>
        <v>30</v>
      </c>
      <c r="AT389" s="78" t="str">
        <f t="shared" ref="AT389:AT452" si="336">CONCATENATE("Ja, ",AS389, " studiepoeng")</f>
        <v>Ja, 30 studiepoeng</v>
      </c>
      <c r="AU389" s="84" t="str">
        <f t="shared" ref="AU389:AU452" si="337">IF(AS389&gt;0,AT389,"Nei")</f>
        <v>Ja, 30 studiepoeng</v>
      </c>
      <c r="AV389" s="99" t="str">
        <f t="shared" ref="AV389:AV452" si="338">IF(AQ389="-","-",AU389)</f>
        <v>-</v>
      </c>
      <c r="AW389" s="142"/>
      <c r="AX389" s="82" t="str">
        <f>CONCATENATE("Studiepoeng relevant for: ",'Undervisning i fag med krav'!AW389)</f>
        <v xml:space="preserve">Studiepoeng relevant for: </v>
      </c>
      <c r="AY389" s="82" t="str">
        <f>IF('Undervisning i fag med krav'!AW389=0,"-",AX389)</f>
        <v>-</v>
      </c>
      <c r="AZ389" s="136"/>
      <c r="BA389" s="84" t="b">
        <f>OR(AZ389='Krav etter opplæringslova'!$B$27,AZ389='Krav etter opplæringslova'!$B$30,AZ389='Krav etter opplæringslova'!$B$31,AZ389='Krav etter opplæringslova'!$B$34)</f>
        <v>0</v>
      </c>
      <c r="BB389" s="84" t="str">
        <f t="shared" ref="BB389:BB452" si="339">IF(AY389="-","-",BA389)</f>
        <v>-</v>
      </c>
      <c r="BC389" s="84">
        <f t="shared" ref="BC389:BC452" si="340">IF(BA389=FALSE,30,60)</f>
        <v>30</v>
      </c>
      <c r="BD389" s="78">
        <f t="shared" ref="BD389:BD452" si="341">BC389-AZ389</f>
        <v>30</v>
      </c>
      <c r="BE389" s="78" t="str">
        <f t="shared" ref="BE389:BE452" si="342">CONCATENATE("Ja, ",BD389, " studiepoeng")</f>
        <v>Ja, 30 studiepoeng</v>
      </c>
      <c r="BF389" s="84" t="str">
        <f t="shared" ref="BF389:BF452" si="343">IF(BD389&gt;0,BE389,"Nei")</f>
        <v>Ja, 30 studiepoeng</v>
      </c>
      <c r="BG389" s="99" t="str">
        <f t="shared" ref="BG389:BG452" si="344">IF(BB389="-","-",BF389)</f>
        <v>-</v>
      </c>
      <c r="BH389" s="139"/>
      <c r="BI389" s="82" t="str">
        <f>CONCATENATE("Studiepoeng relevant for: ",'Undervisning i fag med krav'!BH389)</f>
        <v xml:space="preserve">Studiepoeng relevant for: </v>
      </c>
      <c r="BJ389" s="82" t="str">
        <f>IF('Undervisning i fag med krav'!BH389=0,"-",BI389)</f>
        <v>-</v>
      </c>
      <c r="BK389" s="136"/>
      <c r="BL389" s="84" t="b">
        <f>OR(BK389='Krav etter opplæringslova'!$B$27,BK389='Krav etter opplæringslova'!$B$30,BK389='Krav etter opplæringslova'!$B$31,BK389='Krav etter opplæringslova'!$B$34)</f>
        <v>0</v>
      </c>
      <c r="BM389" s="84" t="str">
        <f t="shared" ref="BM389:BM452" si="345">IF(BJ389="-","-",BL389)</f>
        <v>-</v>
      </c>
      <c r="BN389" s="84">
        <f t="shared" ref="BN389:BN452" si="346">IF(BL389=FALSE,30,60)</f>
        <v>30</v>
      </c>
      <c r="BO389" s="78">
        <f t="shared" ref="BO389:BO452" si="347">BN389-BK389</f>
        <v>30</v>
      </c>
      <c r="BP389" s="78" t="str">
        <f t="shared" ref="BP389:BP452" si="348">CONCATENATE("Ja, ",BO389, " studiepoeng")</f>
        <v>Ja, 30 studiepoeng</v>
      </c>
      <c r="BQ389" s="84" t="str">
        <f t="shared" ref="BQ389:BQ452" si="349">IF(BO389&gt;0,BP389,"Nei")</f>
        <v>Ja, 30 studiepoeng</v>
      </c>
      <c r="BR389" s="101" t="str">
        <f t="shared" ref="BR389:BR452" si="350">IF(BM389="-","-",BQ389)</f>
        <v>-</v>
      </c>
      <c r="BS389" s="142"/>
      <c r="BT389" s="82" t="str">
        <f>CONCATENATE("Studiepoeng relevant for: ",'Undervisning i fag med krav'!BS389)</f>
        <v xml:space="preserve">Studiepoeng relevant for: </v>
      </c>
      <c r="BU389" s="82" t="str">
        <f>IF('Undervisning i fag med krav'!BS389=0,"-",BT389)</f>
        <v>-</v>
      </c>
      <c r="BV389" s="136"/>
      <c r="BW389" s="84" t="b">
        <f>OR(BV389='Krav etter opplæringslova'!$B$27,BV389='Krav etter opplæringslova'!$B$30,BV389='Krav etter opplæringslova'!$B$31,BV389='Krav etter opplæringslova'!$B$34)</f>
        <v>0</v>
      </c>
      <c r="BX389" s="84" t="str">
        <f t="shared" ref="BX389:BX452" si="351">IF(BU389="-","-",BW389)</f>
        <v>-</v>
      </c>
      <c r="BY389" s="84">
        <f t="shared" ref="BY389:BY452" si="352">IF(BW389=FALSE,30,60)</f>
        <v>30</v>
      </c>
      <c r="BZ389" s="78">
        <f t="shared" ref="BZ389:BZ452" si="353">BY389-BV389</f>
        <v>30</v>
      </c>
      <c r="CA389" s="78" t="str">
        <f t="shared" ref="CA389:CA452" si="354">CONCATENATE("Ja, ",BZ389, " studiepoeng")</f>
        <v>Ja, 30 studiepoeng</v>
      </c>
      <c r="CB389" s="84" t="str">
        <f t="shared" ref="CB389:CB452" si="355">IF(BZ389&gt;0,CA389,"Nei")</f>
        <v>Ja, 30 studiepoeng</v>
      </c>
      <c r="CC389" s="101" t="str">
        <f t="shared" ref="CC389:CC452" si="356">IF(BX389="-","-",CB389)</f>
        <v>-</v>
      </c>
      <c r="CD389" s="142"/>
      <c r="CE389" s="82" t="str">
        <f>CONCATENATE("Studiepoeng relevant for: ",'Undervisning i fag med krav'!CD389)</f>
        <v xml:space="preserve">Studiepoeng relevant for: </v>
      </c>
      <c r="CF389" s="82" t="str">
        <f>IF('Undervisning i fag med krav'!CD389=0,"-",CE389)</f>
        <v>-</v>
      </c>
      <c r="CG389" s="136"/>
      <c r="CH389" s="84" t="b">
        <f>OR(CG389='Krav etter opplæringslova'!$B$27,CG389='Krav etter opplæringslova'!$B$30,CG389='Krav etter opplæringslova'!$B$31,CG389='Krav etter opplæringslova'!$B$34)</f>
        <v>0</v>
      </c>
      <c r="CI389" s="84" t="str">
        <f t="shared" ref="CI389:CI452" si="357">IF(CF389="-","-",CH389)</f>
        <v>-</v>
      </c>
      <c r="CJ389" s="84">
        <f t="shared" ref="CJ389:CJ452" si="358">IF(CH389=FALSE,30,60)</f>
        <v>30</v>
      </c>
      <c r="CK389" s="78">
        <f t="shared" ref="CK389:CK452" si="359">CJ389-CG389</f>
        <v>30</v>
      </c>
      <c r="CL389" s="78" t="str">
        <f t="shared" ref="CL389:CL452" si="360">CONCATENATE("Ja, ",CK389, " studiepoeng")</f>
        <v>Ja, 30 studiepoeng</v>
      </c>
      <c r="CM389" s="84" t="str">
        <f t="shared" ref="CM389:CM452" si="361">IF(CK389&gt;0,CL389,"Nei")</f>
        <v>Ja, 30 studiepoeng</v>
      </c>
      <c r="CN389" s="106" t="str">
        <f t="shared" ref="CN389:CN452" si="362">IF(CI389="-","-",CM389)</f>
        <v>-</v>
      </c>
      <c r="CO389" s="44"/>
      <c r="CP389" s="45"/>
    </row>
    <row r="390" spans="1:94" s="51" customFormat="1" ht="28.5" x14ac:dyDescent="0.2">
      <c r="A390" s="49">
        <f>'Formell utdanning'!A390</f>
        <v>0</v>
      </c>
      <c r="B390" s="50">
        <f>'Formell utdanning'!B390</f>
        <v>0</v>
      </c>
      <c r="C390" s="94" t="str">
        <f t="shared" ref="C390:C453" si="363">IF(A390=0,"-",A390)</f>
        <v>-</v>
      </c>
      <c r="D390" s="95" t="str">
        <f t="shared" ref="D390:D453" si="364">IF(B390=0,"-",B390)</f>
        <v>-</v>
      </c>
      <c r="E390" s="133"/>
      <c r="F390" s="55" t="str">
        <f>CONCATENATE("Studiepoeng relevant for: ",'Undervisning i fag med krav'!E390)</f>
        <v xml:space="preserve">Studiepoeng relevant for: </v>
      </c>
      <c r="G390" s="82" t="str">
        <f>IF('Undervisning i fag med krav'!E390=0,"-",F390)</f>
        <v>-</v>
      </c>
      <c r="H390" s="136"/>
      <c r="I390" s="84" t="b">
        <f>OR(H390='Krav etter opplæringslova'!$B$27,H390='Krav etter opplæringslova'!$B$30,H390='Krav etter opplæringslova'!$B$31,H390='Krav etter opplæringslova'!$B$34)</f>
        <v>0</v>
      </c>
      <c r="J390" s="84" t="str">
        <f t="shared" ref="J390:J453" si="365">IF(G390="-","-",I390)</f>
        <v>-</v>
      </c>
      <c r="K390" s="84">
        <f t="shared" ref="K390:K453" si="366">IF(I390=FALSE,30,60)</f>
        <v>30</v>
      </c>
      <c r="L390" s="78">
        <f t="shared" ref="L390:L453" si="367">K390-H390</f>
        <v>30</v>
      </c>
      <c r="M390" s="78" t="str">
        <f t="shared" si="320"/>
        <v>Ja, 30 studiepoeng</v>
      </c>
      <c r="N390" s="84" t="str">
        <f t="shared" ref="N390:N453" si="368">IF(L390&gt;0,M390,"Nei")</f>
        <v>Ja, 30 studiepoeng</v>
      </c>
      <c r="O390" s="99" t="str">
        <f t="shared" ref="O390:O453" si="369">IF(J390="-","-",N390)</f>
        <v>-</v>
      </c>
      <c r="P390" s="139"/>
      <c r="Q390" s="82" t="str">
        <f>CONCATENATE("Studiepoeng relevant for: ",'Undervisning i fag med krav'!P390)</f>
        <v xml:space="preserve">Studiepoeng relevant for: </v>
      </c>
      <c r="R390" s="82" t="str">
        <f>IF('Undervisning i fag med krav'!P390=0,"-",Q390)</f>
        <v>-</v>
      </c>
      <c r="S390" s="136"/>
      <c r="T390" s="84" t="b">
        <f>OR(S390='Krav etter opplæringslova'!$B$27,S390='Krav etter opplæringslova'!$B$30,S390='Krav etter opplæringslova'!$B$31,S390='Krav etter opplæringslova'!$B$34)</f>
        <v>0</v>
      </c>
      <c r="U390" s="84" t="str">
        <f t="shared" si="321"/>
        <v>-</v>
      </c>
      <c r="V390" s="84">
        <f t="shared" si="322"/>
        <v>30</v>
      </c>
      <c r="W390" s="78">
        <f t="shared" si="323"/>
        <v>30</v>
      </c>
      <c r="X390" s="78" t="str">
        <f t="shared" si="324"/>
        <v>Ja, 30 studiepoeng</v>
      </c>
      <c r="Y390" s="84" t="str">
        <f t="shared" si="325"/>
        <v>Ja, 30 studiepoeng</v>
      </c>
      <c r="Z390" s="99" t="str">
        <f t="shared" si="326"/>
        <v>-</v>
      </c>
      <c r="AA390" s="142"/>
      <c r="AB390" s="82" t="str">
        <f>CONCATENATE("Studiepoeng relevant for: ",'Undervisning i fag med krav'!AA390)</f>
        <v xml:space="preserve">Studiepoeng relevant for: </v>
      </c>
      <c r="AC390" s="82" t="str">
        <f>IF('Undervisning i fag med krav'!AA390=0,"-",AB390)</f>
        <v>-</v>
      </c>
      <c r="AD390" s="136"/>
      <c r="AE390" s="84" t="b">
        <f>OR(AD390='Krav etter opplæringslova'!$B$27,AD390='Krav etter opplæringslova'!$B$30,AD390='Krav etter opplæringslova'!$B$31,AD390='Krav etter opplæringslova'!$B$34)</f>
        <v>0</v>
      </c>
      <c r="AF390" s="84" t="str">
        <f t="shared" si="327"/>
        <v>-</v>
      </c>
      <c r="AG390" s="84">
        <f t="shared" si="328"/>
        <v>30</v>
      </c>
      <c r="AH390" s="78">
        <f t="shared" si="329"/>
        <v>30</v>
      </c>
      <c r="AI390" s="78" t="str">
        <f t="shared" si="330"/>
        <v>Ja, 30 studiepoeng</v>
      </c>
      <c r="AJ390" s="84" t="str">
        <f t="shared" si="331"/>
        <v>Ja, 30 studiepoeng</v>
      </c>
      <c r="AK390" s="99" t="str">
        <f t="shared" si="332"/>
        <v>-</v>
      </c>
      <c r="AL390" s="139"/>
      <c r="AM390" s="82" t="str">
        <f>CONCATENATE("Studiepoeng relevant for: ",'Undervisning i fag med krav'!AL390)</f>
        <v xml:space="preserve">Studiepoeng relevant for: </v>
      </c>
      <c r="AN390" s="82" t="str">
        <f>IF('Undervisning i fag med krav'!AL390=0,"-",AM390)</f>
        <v>-</v>
      </c>
      <c r="AO390" s="136"/>
      <c r="AP390" s="84" t="b">
        <f>OR(AO390='Krav etter opplæringslova'!$B$27,AO390='Krav etter opplæringslova'!$B$30,AO390='Krav etter opplæringslova'!$B$31,AO390='Krav etter opplæringslova'!$B$34)</f>
        <v>0</v>
      </c>
      <c r="AQ390" s="84" t="str">
        <f t="shared" si="333"/>
        <v>-</v>
      </c>
      <c r="AR390" s="84">
        <f t="shared" si="334"/>
        <v>30</v>
      </c>
      <c r="AS390" s="78">
        <f t="shared" si="335"/>
        <v>30</v>
      </c>
      <c r="AT390" s="78" t="str">
        <f t="shared" si="336"/>
        <v>Ja, 30 studiepoeng</v>
      </c>
      <c r="AU390" s="84" t="str">
        <f t="shared" si="337"/>
        <v>Ja, 30 studiepoeng</v>
      </c>
      <c r="AV390" s="99" t="str">
        <f t="shared" si="338"/>
        <v>-</v>
      </c>
      <c r="AW390" s="142"/>
      <c r="AX390" s="82" t="str">
        <f>CONCATENATE("Studiepoeng relevant for: ",'Undervisning i fag med krav'!AW390)</f>
        <v xml:space="preserve">Studiepoeng relevant for: </v>
      </c>
      <c r="AY390" s="82" t="str">
        <f>IF('Undervisning i fag med krav'!AW390=0,"-",AX390)</f>
        <v>-</v>
      </c>
      <c r="AZ390" s="136"/>
      <c r="BA390" s="84" t="b">
        <f>OR(AZ390='Krav etter opplæringslova'!$B$27,AZ390='Krav etter opplæringslova'!$B$30,AZ390='Krav etter opplæringslova'!$B$31,AZ390='Krav etter opplæringslova'!$B$34)</f>
        <v>0</v>
      </c>
      <c r="BB390" s="84" t="str">
        <f t="shared" si="339"/>
        <v>-</v>
      </c>
      <c r="BC390" s="84">
        <f t="shared" si="340"/>
        <v>30</v>
      </c>
      <c r="BD390" s="78">
        <f t="shared" si="341"/>
        <v>30</v>
      </c>
      <c r="BE390" s="78" t="str">
        <f t="shared" si="342"/>
        <v>Ja, 30 studiepoeng</v>
      </c>
      <c r="BF390" s="84" t="str">
        <f t="shared" si="343"/>
        <v>Ja, 30 studiepoeng</v>
      </c>
      <c r="BG390" s="99" t="str">
        <f t="shared" si="344"/>
        <v>-</v>
      </c>
      <c r="BH390" s="139"/>
      <c r="BI390" s="82" t="str">
        <f>CONCATENATE("Studiepoeng relevant for: ",'Undervisning i fag med krav'!BH390)</f>
        <v xml:space="preserve">Studiepoeng relevant for: </v>
      </c>
      <c r="BJ390" s="82" t="str">
        <f>IF('Undervisning i fag med krav'!BH390=0,"-",BI390)</f>
        <v>-</v>
      </c>
      <c r="BK390" s="136"/>
      <c r="BL390" s="84" t="b">
        <f>OR(BK390='Krav etter opplæringslova'!$B$27,BK390='Krav etter opplæringslova'!$B$30,BK390='Krav etter opplæringslova'!$B$31,BK390='Krav etter opplæringslova'!$B$34)</f>
        <v>0</v>
      </c>
      <c r="BM390" s="84" t="str">
        <f t="shared" si="345"/>
        <v>-</v>
      </c>
      <c r="BN390" s="84">
        <f t="shared" si="346"/>
        <v>30</v>
      </c>
      <c r="BO390" s="78">
        <f t="shared" si="347"/>
        <v>30</v>
      </c>
      <c r="BP390" s="78" t="str">
        <f t="shared" si="348"/>
        <v>Ja, 30 studiepoeng</v>
      </c>
      <c r="BQ390" s="84" t="str">
        <f t="shared" si="349"/>
        <v>Ja, 30 studiepoeng</v>
      </c>
      <c r="BR390" s="101" t="str">
        <f t="shared" si="350"/>
        <v>-</v>
      </c>
      <c r="BS390" s="142"/>
      <c r="BT390" s="82" t="str">
        <f>CONCATENATE("Studiepoeng relevant for: ",'Undervisning i fag med krav'!BS390)</f>
        <v xml:space="preserve">Studiepoeng relevant for: </v>
      </c>
      <c r="BU390" s="82" t="str">
        <f>IF('Undervisning i fag med krav'!BS390=0,"-",BT390)</f>
        <v>-</v>
      </c>
      <c r="BV390" s="136"/>
      <c r="BW390" s="84" t="b">
        <f>OR(BV390='Krav etter opplæringslova'!$B$27,BV390='Krav etter opplæringslova'!$B$30,BV390='Krav etter opplæringslova'!$B$31,BV390='Krav etter opplæringslova'!$B$34)</f>
        <v>0</v>
      </c>
      <c r="BX390" s="84" t="str">
        <f t="shared" si="351"/>
        <v>-</v>
      </c>
      <c r="BY390" s="84">
        <f t="shared" si="352"/>
        <v>30</v>
      </c>
      <c r="BZ390" s="78">
        <f t="shared" si="353"/>
        <v>30</v>
      </c>
      <c r="CA390" s="78" t="str">
        <f t="shared" si="354"/>
        <v>Ja, 30 studiepoeng</v>
      </c>
      <c r="CB390" s="84" t="str">
        <f t="shared" si="355"/>
        <v>Ja, 30 studiepoeng</v>
      </c>
      <c r="CC390" s="101" t="str">
        <f t="shared" si="356"/>
        <v>-</v>
      </c>
      <c r="CD390" s="142"/>
      <c r="CE390" s="82" t="str">
        <f>CONCATENATE("Studiepoeng relevant for: ",'Undervisning i fag med krav'!CD390)</f>
        <v xml:space="preserve">Studiepoeng relevant for: </v>
      </c>
      <c r="CF390" s="82" t="str">
        <f>IF('Undervisning i fag med krav'!CD390=0,"-",CE390)</f>
        <v>-</v>
      </c>
      <c r="CG390" s="136"/>
      <c r="CH390" s="84" t="b">
        <f>OR(CG390='Krav etter opplæringslova'!$B$27,CG390='Krav etter opplæringslova'!$B$30,CG390='Krav etter opplæringslova'!$B$31,CG390='Krav etter opplæringslova'!$B$34)</f>
        <v>0</v>
      </c>
      <c r="CI390" s="84" t="str">
        <f t="shared" si="357"/>
        <v>-</v>
      </c>
      <c r="CJ390" s="84">
        <f t="shared" si="358"/>
        <v>30</v>
      </c>
      <c r="CK390" s="78">
        <f t="shared" si="359"/>
        <v>30</v>
      </c>
      <c r="CL390" s="78" t="str">
        <f t="shared" si="360"/>
        <v>Ja, 30 studiepoeng</v>
      </c>
      <c r="CM390" s="84" t="str">
        <f t="shared" si="361"/>
        <v>Ja, 30 studiepoeng</v>
      </c>
      <c r="CN390" s="106" t="str">
        <f t="shared" si="362"/>
        <v>-</v>
      </c>
      <c r="CO390" s="44"/>
      <c r="CP390" s="45"/>
    </row>
    <row r="391" spans="1:94" s="51" customFormat="1" ht="28.5" x14ac:dyDescent="0.2">
      <c r="A391" s="49">
        <f>'Formell utdanning'!A391</f>
        <v>0</v>
      </c>
      <c r="B391" s="50">
        <f>'Formell utdanning'!B391</f>
        <v>0</v>
      </c>
      <c r="C391" s="94" t="str">
        <f t="shared" si="363"/>
        <v>-</v>
      </c>
      <c r="D391" s="95" t="str">
        <f t="shared" si="364"/>
        <v>-</v>
      </c>
      <c r="E391" s="133"/>
      <c r="F391" s="55" t="str">
        <f>CONCATENATE("Studiepoeng relevant for: ",'Undervisning i fag med krav'!E391)</f>
        <v xml:space="preserve">Studiepoeng relevant for: </v>
      </c>
      <c r="G391" s="82" t="str">
        <f>IF('Undervisning i fag med krav'!E391=0,"-",F391)</f>
        <v>-</v>
      </c>
      <c r="H391" s="136"/>
      <c r="I391" s="84" t="b">
        <f>OR(H391='Krav etter opplæringslova'!$B$27,H391='Krav etter opplæringslova'!$B$30,H391='Krav etter opplæringslova'!$B$31,H391='Krav etter opplæringslova'!$B$34)</f>
        <v>0</v>
      </c>
      <c r="J391" s="84" t="str">
        <f t="shared" si="365"/>
        <v>-</v>
      </c>
      <c r="K391" s="84">
        <f t="shared" si="366"/>
        <v>30</v>
      </c>
      <c r="L391" s="78">
        <f t="shared" si="367"/>
        <v>30</v>
      </c>
      <c r="M391" s="78" t="str">
        <f t="shared" si="320"/>
        <v>Ja, 30 studiepoeng</v>
      </c>
      <c r="N391" s="84" t="str">
        <f t="shared" si="368"/>
        <v>Ja, 30 studiepoeng</v>
      </c>
      <c r="O391" s="99" t="str">
        <f t="shared" si="369"/>
        <v>-</v>
      </c>
      <c r="P391" s="139"/>
      <c r="Q391" s="82" t="str">
        <f>CONCATENATE("Studiepoeng relevant for: ",'Undervisning i fag med krav'!P391)</f>
        <v xml:space="preserve">Studiepoeng relevant for: </v>
      </c>
      <c r="R391" s="82" t="str">
        <f>IF('Undervisning i fag med krav'!P391=0,"-",Q391)</f>
        <v>-</v>
      </c>
      <c r="S391" s="136"/>
      <c r="T391" s="84" t="b">
        <f>OR(S391='Krav etter opplæringslova'!$B$27,S391='Krav etter opplæringslova'!$B$30,S391='Krav etter opplæringslova'!$B$31,S391='Krav etter opplæringslova'!$B$34)</f>
        <v>0</v>
      </c>
      <c r="U391" s="84" t="str">
        <f t="shared" si="321"/>
        <v>-</v>
      </c>
      <c r="V391" s="84">
        <f t="shared" si="322"/>
        <v>30</v>
      </c>
      <c r="W391" s="78">
        <f t="shared" si="323"/>
        <v>30</v>
      </c>
      <c r="X391" s="78" t="str">
        <f t="shared" si="324"/>
        <v>Ja, 30 studiepoeng</v>
      </c>
      <c r="Y391" s="84" t="str">
        <f t="shared" si="325"/>
        <v>Ja, 30 studiepoeng</v>
      </c>
      <c r="Z391" s="99" t="str">
        <f t="shared" si="326"/>
        <v>-</v>
      </c>
      <c r="AA391" s="142"/>
      <c r="AB391" s="82" t="str">
        <f>CONCATENATE("Studiepoeng relevant for: ",'Undervisning i fag med krav'!AA391)</f>
        <v xml:space="preserve">Studiepoeng relevant for: </v>
      </c>
      <c r="AC391" s="82" t="str">
        <f>IF('Undervisning i fag med krav'!AA391=0,"-",AB391)</f>
        <v>-</v>
      </c>
      <c r="AD391" s="136"/>
      <c r="AE391" s="84" t="b">
        <f>OR(AD391='Krav etter opplæringslova'!$B$27,AD391='Krav etter opplæringslova'!$B$30,AD391='Krav etter opplæringslova'!$B$31,AD391='Krav etter opplæringslova'!$B$34)</f>
        <v>0</v>
      </c>
      <c r="AF391" s="84" t="str">
        <f t="shared" si="327"/>
        <v>-</v>
      </c>
      <c r="AG391" s="84">
        <f t="shared" si="328"/>
        <v>30</v>
      </c>
      <c r="AH391" s="78">
        <f t="shared" si="329"/>
        <v>30</v>
      </c>
      <c r="AI391" s="78" t="str">
        <f t="shared" si="330"/>
        <v>Ja, 30 studiepoeng</v>
      </c>
      <c r="AJ391" s="84" t="str">
        <f t="shared" si="331"/>
        <v>Ja, 30 studiepoeng</v>
      </c>
      <c r="AK391" s="99" t="str">
        <f t="shared" si="332"/>
        <v>-</v>
      </c>
      <c r="AL391" s="139"/>
      <c r="AM391" s="82" t="str">
        <f>CONCATENATE("Studiepoeng relevant for: ",'Undervisning i fag med krav'!AL391)</f>
        <v xml:space="preserve">Studiepoeng relevant for: </v>
      </c>
      <c r="AN391" s="82" t="str">
        <f>IF('Undervisning i fag med krav'!AL391=0,"-",AM391)</f>
        <v>-</v>
      </c>
      <c r="AO391" s="136"/>
      <c r="AP391" s="84" t="b">
        <f>OR(AO391='Krav etter opplæringslova'!$B$27,AO391='Krav etter opplæringslova'!$B$30,AO391='Krav etter opplæringslova'!$B$31,AO391='Krav etter opplæringslova'!$B$34)</f>
        <v>0</v>
      </c>
      <c r="AQ391" s="84" t="str">
        <f t="shared" si="333"/>
        <v>-</v>
      </c>
      <c r="AR391" s="84">
        <f t="shared" si="334"/>
        <v>30</v>
      </c>
      <c r="AS391" s="78">
        <f t="shared" si="335"/>
        <v>30</v>
      </c>
      <c r="AT391" s="78" t="str">
        <f t="shared" si="336"/>
        <v>Ja, 30 studiepoeng</v>
      </c>
      <c r="AU391" s="84" t="str">
        <f t="shared" si="337"/>
        <v>Ja, 30 studiepoeng</v>
      </c>
      <c r="AV391" s="99" t="str">
        <f t="shared" si="338"/>
        <v>-</v>
      </c>
      <c r="AW391" s="142"/>
      <c r="AX391" s="82" t="str">
        <f>CONCATENATE("Studiepoeng relevant for: ",'Undervisning i fag med krav'!AW391)</f>
        <v xml:space="preserve">Studiepoeng relevant for: </v>
      </c>
      <c r="AY391" s="82" t="str">
        <f>IF('Undervisning i fag med krav'!AW391=0,"-",AX391)</f>
        <v>-</v>
      </c>
      <c r="AZ391" s="136"/>
      <c r="BA391" s="84" t="b">
        <f>OR(AZ391='Krav etter opplæringslova'!$B$27,AZ391='Krav etter opplæringslova'!$B$30,AZ391='Krav etter opplæringslova'!$B$31,AZ391='Krav etter opplæringslova'!$B$34)</f>
        <v>0</v>
      </c>
      <c r="BB391" s="84" t="str">
        <f t="shared" si="339"/>
        <v>-</v>
      </c>
      <c r="BC391" s="84">
        <f t="shared" si="340"/>
        <v>30</v>
      </c>
      <c r="BD391" s="78">
        <f t="shared" si="341"/>
        <v>30</v>
      </c>
      <c r="BE391" s="78" t="str">
        <f t="shared" si="342"/>
        <v>Ja, 30 studiepoeng</v>
      </c>
      <c r="BF391" s="84" t="str">
        <f t="shared" si="343"/>
        <v>Ja, 30 studiepoeng</v>
      </c>
      <c r="BG391" s="99" t="str">
        <f t="shared" si="344"/>
        <v>-</v>
      </c>
      <c r="BH391" s="139"/>
      <c r="BI391" s="82" t="str">
        <f>CONCATENATE("Studiepoeng relevant for: ",'Undervisning i fag med krav'!BH391)</f>
        <v xml:space="preserve">Studiepoeng relevant for: </v>
      </c>
      <c r="BJ391" s="82" t="str">
        <f>IF('Undervisning i fag med krav'!BH391=0,"-",BI391)</f>
        <v>-</v>
      </c>
      <c r="BK391" s="136"/>
      <c r="BL391" s="84" t="b">
        <f>OR(BK391='Krav etter opplæringslova'!$B$27,BK391='Krav etter opplæringslova'!$B$30,BK391='Krav etter opplæringslova'!$B$31,BK391='Krav etter opplæringslova'!$B$34)</f>
        <v>0</v>
      </c>
      <c r="BM391" s="84" t="str">
        <f t="shared" si="345"/>
        <v>-</v>
      </c>
      <c r="BN391" s="84">
        <f t="shared" si="346"/>
        <v>30</v>
      </c>
      <c r="BO391" s="78">
        <f t="shared" si="347"/>
        <v>30</v>
      </c>
      <c r="BP391" s="78" t="str">
        <f t="shared" si="348"/>
        <v>Ja, 30 studiepoeng</v>
      </c>
      <c r="BQ391" s="84" t="str">
        <f t="shared" si="349"/>
        <v>Ja, 30 studiepoeng</v>
      </c>
      <c r="BR391" s="101" t="str">
        <f t="shared" si="350"/>
        <v>-</v>
      </c>
      <c r="BS391" s="142"/>
      <c r="BT391" s="82" t="str">
        <f>CONCATENATE("Studiepoeng relevant for: ",'Undervisning i fag med krav'!BS391)</f>
        <v xml:space="preserve">Studiepoeng relevant for: </v>
      </c>
      <c r="BU391" s="82" t="str">
        <f>IF('Undervisning i fag med krav'!BS391=0,"-",BT391)</f>
        <v>-</v>
      </c>
      <c r="BV391" s="136"/>
      <c r="BW391" s="84" t="b">
        <f>OR(BV391='Krav etter opplæringslova'!$B$27,BV391='Krav etter opplæringslova'!$B$30,BV391='Krav etter opplæringslova'!$B$31,BV391='Krav etter opplæringslova'!$B$34)</f>
        <v>0</v>
      </c>
      <c r="BX391" s="84" t="str">
        <f t="shared" si="351"/>
        <v>-</v>
      </c>
      <c r="BY391" s="84">
        <f t="shared" si="352"/>
        <v>30</v>
      </c>
      <c r="BZ391" s="78">
        <f t="shared" si="353"/>
        <v>30</v>
      </c>
      <c r="CA391" s="78" t="str">
        <f t="shared" si="354"/>
        <v>Ja, 30 studiepoeng</v>
      </c>
      <c r="CB391" s="84" t="str">
        <f t="shared" si="355"/>
        <v>Ja, 30 studiepoeng</v>
      </c>
      <c r="CC391" s="101" t="str">
        <f t="shared" si="356"/>
        <v>-</v>
      </c>
      <c r="CD391" s="142"/>
      <c r="CE391" s="82" t="str">
        <f>CONCATENATE("Studiepoeng relevant for: ",'Undervisning i fag med krav'!CD391)</f>
        <v xml:space="preserve">Studiepoeng relevant for: </v>
      </c>
      <c r="CF391" s="82" t="str">
        <f>IF('Undervisning i fag med krav'!CD391=0,"-",CE391)</f>
        <v>-</v>
      </c>
      <c r="CG391" s="136"/>
      <c r="CH391" s="84" t="b">
        <f>OR(CG391='Krav etter opplæringslova'!$B$27,CG391='Krav etter opplæringslova'!$B$30,CG391='Krav etter opplæringslova'!$B$31,CG391='Krav etter opplæringslova'!$B$34)</f>
        <v>0</v>
      </c>
      <c r="CI391" s="84" t="str">
        <f t="shared" si="357"/>
        <v>-</v>
      </c>
      <c r="CJ391" s="84">
        <f t="shared" si="358"/>
        <v>30</v>
      </c>
      <c r="CK391" s="78">
        <f t="shared" si="359"/>
        <v>30</v>
      </c>
      <c r="CL391" s="78" t="str">
        <f t="shared" si="360"/>
        <v>Ja, 30 studiepoeng</v>
      </c>
      <c r="CM391" s="84" t="str">
        <f t="shared" si="361"/>
        <v>Ja, 30 studiepoeng</v>
      </c>
      <c r="CN391" s="106" t="str">
        <f t="shared" si="362"/>
        <v>-</v>
      </c>
      <c r="CO391" s="44"/>
      <c r="CP391" s="45"/>
    </row>
    <row r="392" spans="1:94" s="51" customFormat="1" ht="28.5" x14ac:dyDescent="0.2">
      <c r="A392" s="49">
        <f>'Formell utdanning'!A392</f>
        <v>0</v>
      </c>
      <c r="B392" s="50">
        <f>'Formell utdanning'!B392</f>
        <v>0</v>
      </c>
      <c r="C392" s="94" t="str">
        <f t="shared" si="363"/>
        <v>-</v>
      </c>
      <c r="D392" s="95" t="str">
        <f t="shared" si="364"/>
        <v>-</v>
      </c>
      <c r="E392" s="133"/>
      <c r="F392" s="55" t="str">
        <f>CONCATENATE("Studiepoeng relevant for: ",'Undervisning i fag med krav'!E392)</f>
        <v xml:space="preserve">Studiepoeng relevant for: </v>
      </c>
      <c r="G392" s="82" t="str">
        <f>IF('Undervisning i fag med krav'!E392=0,"-",F392)</f>
        <v>-</v>
      </c>
      <c r="H392" s="136"/>
      <c r="I392" s="84" t="b">
        <f>OR(H392='Krav etter opplæringslova'!$B$27,H392='Krav etter opplæringslova'!$B$30,H392='Krav etter opplæringslova'!$B$31,H392='Krav etter opplæringslova'!$B$34)</f>
        <v>0</v>
      </c>
      <c r="J392" s="84" t="str">
        <f t="shared" si="365"/>
        <v>-</v>
      </c>
      <c r="K392" s="84">
        <f t="shared" si="366"/>
        <v>30</v>
      </c>
      <c r="L392" s="78">
        <f t="shared" si="367"/>
        <v>30</v>
      </c>
      <c r="M392" s="78" t="str">
        <f t="shared" si="320"/>
        <v>Ja, 30 studiepoeng</v>
      </c>
      <c r="N392" s="84" t="str">
        <f t="shared" si="368"/>
        <v>Ja, 30 studiepoeng</v>
      </c>
      <c r="O392" s="99" t="str">
        <f t="shared" si="369"/>
        <v>-</v>
      </c>
      <c r="P392" s="139"/>
      <c r="Q392" s="82" t="str">
        <f>CONCATENATE("Studiepoeng relevant for: ",'Undervisning i fag med krav'!P392)</f>
        <v xml:space="preserve">Studiepoeng relevant for: </v>
      </c>
      <c r="R392" s="82" t="str">
        <f>IF('Undervisning i fag med krav'!P392=0,"-",Q392)</f>
        <v>-</v>
      </c>
      <c r="S392" s="136"/>
      <c r="T392" s="84" t="b">
        <f>OR(S392='Krav etter opplæringslova'!$B$27,S392='Krav etter opplæringslova'!$B$30,S392='Krav etter opplæringslova'!$B$31,S392='Krav etter opplæringslova'!$B$34)</f>
        <v>0</v>
      </c>
      <c r="U392" s="84" t="str">
        <f t="shared" si="321"/>
        <v>-</v>
      </c>
      <c r="V392" s="84">
        <f t="shared" si="322"/>
        <v>30</v>
      </c>
      <c r="W392" s="78">
        <f t="shared" si="323"/>
        <v>30</v>
      </c>
      <c r="X392" s="78" t="str">
        <f t="shared" si="324"/>
        <v>Ja, 30 studiepoeng</v>
      </c>
      <c r="Y392" s="84" t="str">
        <f t="shared" si="325"/>
        <v>Ja, 30 studiepoeng</v>
      </c>
      <c r="Z392" s="99" t="str">
        <f t="shared" si="326"/>
        <v>-</v>
      </c>
      <c r="AA392" s="142"/>
      <c r="AB392" s="82" t="str">
        <f>CONCATENATE("Studiepoeng relevant for: ",'Undervisning i fag med krav'!AA392)</f>
        <v xml:space="preserve">Studiepoeng relevant for: </v>
      </c>
      <c r="AC392" s="82" t="str">
        <f>IF('Undervisning i fag med krav'!AA392=0,"-",AB392)</f>
        <v>-</v>
      </c>
      <c r="AD392" s="136"/>
      <c r="AE392" s="84" t="b">
        <f>OR(AD392='Krav etter opplæringslova'!$B$27,AD392='Krav etter opplæringslova'!$B$30,AD392='Krav etter opplæringslova'!$B$31,AD392='Krav etter opplæringslova'!$B$34)</f>
        <v>0</v>
      </c>
      <c r="AF392" s="84" t="str">
        <f t="shared" si="327"/>
        <v>-</v>
      </c>
      <c r="AG392" s="84">
        <f t="shared" si="328"/>
        <v>30</v>
      </c>
      <c r="AH392" s="78">
        <f t="shared" si="329"/>
        <v>30</v>
      </c>
      <c r="AI392" s="78" t="str">
        <f t="shared" si="330"/>
        <v>Ja, 30 studiepoeng</v>
      </c>
      <c r="AJ392" s="84" t="str">
        <f t="shared" si="331"/>
        <v>Ja, 30 studiepoeng</v>
      </c>
      <c r="AK392" s="99" t="str">
        <f t="shared" si="332"/>
        <v>-</v>
      </c>
      <c r="AL392" s="139"/>
      <c r="AM392" s="82" t="str">
        <f>CONCATENATE("Studiepoeng relevant for: ",'Undervisning i fag med krav'!AL392)</f>
        <v xml:space="preserve">Studiepoeng relevant for: </v>
      </c>
      <c r="AN392" s="82" t="str">
        <f>IF('Undervisning i fag med krav'!AL392=0,"-",AM392)</f>
        <v>-</v>
      </c>
      <c r="AO392" s="136"/>
      <c r="AP392" s="84" t="b">
        <f>OR(AO392='Krav etter opplæringslova'!$B$27,AO392='Krav etter opplæringslova'!$B$30,AO392='Krav etter opplæringslova'!$B$31,AO392='Krav etter opplæringslova'!$B$34)</f>
        <v>0</v>
      </c>
      <c r="AQ392" s="84" t="str">
        <f t="shared" si="333"/>
        <v>-</v>
      </c>
      <c r="AR392" s="84">
        <f t="shared" si="334"/>
        <v>30</v>
      </c>
      <c r="AS392" s="78">
        <f t="shared" si="335"/>
        <v>30</v>
      </c>
      <c r="AT392" s="78" t="str">
        <f t="shared" si="336"/>
        <v>Ja, 30 studiepoeng</v>
      </c>
      <c r="AU392" s="84" t="str">
        <f t="shared" si="337"/>
        <v>Ja, 30 studiepoeng</v>
      </c>
      <c r="AV392" s="99" t="str">
        <f t="shared" si="338"/>
        <v>-</v>
      </c>
      <c r="AW392" s="142"/>
      <c r="AX392" s="82" t="str">
        <f>CONCATENATE("Studiepoeng relevant for: ",'Undervisning i fag med krav'!AW392)</f>
        <v xml:space="preserve">Studiepoeng relevant for: </v>
      </c>
      <c r="AY392" s="82" t="str">
        <f>IF('Undervisning i fag med krav'!AW392=0,"-",AX392)</f>
        <v>-</v>
      </c>
      <c r="AZ392" s="136"/>
      <c r="BA392" s="84" t="b">
        <f>OR(AZ392='Krav etter opplæringslova'!$B$27,AZ392='Krav etter opplæringslova'!$B$30,AZ392='Krav etter opplæringslova'!$B$31,AZ392='Krav etter opplæringslova'!$B$34)</f>
        <v>0</v>
      </c>
      <c r="BB392" s="84" t="str">
        <f t="shared" si="339"/>
        <v>-</v>
      </c>
      <c r="BC392" s="84">
        <f t="shared" si="340"/>
        <v>30</v>
      </c>
      <c r="BD392" s="78">
        <f t="shared" si="341"/>
        <v>30</v>
      </c>
      <c r="BE392" s="78" t="str">
        <f t="shared" si="342"/>
        <v>Ja, 30 studiepoeng</v>
      </c>
      <c r="BF392" s="84" t="str">
        <f t="shared" si="343"/>
        <v>Ja, 30 studiepoeng</v>
      </c>
      <c r="BG392" s="99" t="str">
        <f t="shared" si="344"/>
        <v>-</v>
      </c>
      <c r="BH392" s="139"/>
      <c r="BI392" s="82" t="str">
        <f>CONCATENATE("Studiepoeng relevant for: ",'Undervisning i fag med krav'!BH392)</f>
        <v xml:space="preserve">Studiepoeng relevant for: </v>
      </c>
      <c r="BJ392" s="82" t="str">
        <f>IF('Undervisning i fag med krav'!BH392=0,"-",BI392)</f>
        <v>-</v>
      </c>
      <c r="BK392" s="136"/>
      <c r="BL392" s="84" t="b">
        <f>OR(BK392='Krav etter opplæringslova'!$B$27,BK392='Krav etter opplæringslova'!$B$30,BK392='Krav etter opplæringslova'!$B$31,BK392='Krav etter opplæringslova'!$B$34)</f>
        <v>0</v>
      </c>
      <c r="BM392" s="84" t="str">
        <f t="shared" si="345"/>
        <v>-</v>
      </c>
      <c r="BN392" s="84">
        <f t="shared" si="346"/>
        <v>30</v>
      </c>
      <c r="BO392" s="78">
        <f t="shared" si="347"/>
        <v>30</v>
      </c>
      <c r="BP392" s="78" t="str">
        <f t="shared" si="348"/>
        <v>Ja, 30 studiepoeng</v>
      </c>
      <c r="BQ392" s="84" t="str">
        <f t="shared" si="349"/>
        <v>Ja, 30 studiepoeng</v>
      </c>
      <c r="BR392" s="101" t="str">
        <f t="shared" si="350"/>
        <v>-</v>
      </c>
      <c r="BS392" s="142"/>
      <c r="BT392" s="82" t="str">
        <f>CONCATENATE("Studiepoeng relevant for: ",'Undervisning i fag med krav'!BS392)</f>
        <v xml:space="preserve">Studiepoeng relevant for: </v>
      </c>
      <c r="BU392" s="82" t="str">
        <f>IF('Undervisning i fag med krav'!BS392=0,"-",BT392)</f>
        <v>-</v>
      </c>
      <c r="BV392" s="136"/>
      <c r="BW392" s="84" t="b">
        <f>OR(BV392='Krav etter opplæringslova'!$B$27,BV392='Krav etter opplæringslova'!$B$30,BV392='Krav etter opplæringslova'!$B$31,BV392='Krav etter opplæringslova'!$B$34)</f>
        <v>0</v>
      </c>
      <c r="BX392" s="84" t="str">
        <f t="shared" si="351"/>
        <v>-</v>
      </c>
      <c r="BY392" s="84">
        <f t="shared" si="352"/>
        <v>30</v>
      </c>
      <c r="BZ392" s="78">
        <f t="shared" si="353"/>
        <v>30</v>
      </c>
      <c r="CA392" s="78" t="str">
        <f t="shared" si="354"/>
        <v>Ja, 30 studiepoeng</v>
      </c>
      <c r="CB392" s="84" t="str">
        <f t="shared" si="355"/>
        <v>Ja, 30 studiepoeng</v>
      </c>
      <c r="CC392" s="101" t="str">
        <f t="shared" si="356"/>
        <v>-</v>
      </c>
      <c r="CD392" s="142"/>
      <c r="CE392" s="82" t="str">
        <f>CONCATENATE("Studiepoeng relevant for: ",'Undervisning i fag med krav'!CD392)</f>
        <v xml:space="preserve">Studiepoeng relevant for: </v>
      </c>
      <c r="CF392" s="82" t="str">
        <f>IF('Undervisning i fag med krav'!CD392=0,"-",CE392)</f>
        <v>-</v>
      </c>
      <c r="CG392" s="136"/>
      <c r="CH392" s="84" t="b">
        <f>OR(CG392='Krav etter opplæringslova'!$B$27,CG392='Krav etter opplæringslova'!$B$30,CG392='Krav etter opplæringslova'!$B$31,CG392='Krav etter opplæringslova'!$B$34)</f>
        <v>0</v>
      </c>
      <c r="CI392" s="84" t="str">
        <f t="shared" si="357"/>
        <v>-</v>
      </c>
      <c r="CJ392" s="84">
        <f t="shared" si="358"/>
        <v>30</v>
      </c>
      <c r="CK392" s="78">
        <f t="shared" si="359"/>
        <v>30</v>
      </c>
      <c r="CL392" s="78" t="str">
        <f t="shared" si="360"/>
        <v>Ja, 30 studiepoeng</v>
      </c>
      <c r="CM392" s="84" t="str">
        <f t="shared" si="361"/>
        <v>Ja, 30 studiepoeng</v>
      </c>
      <c r="CN392" s="106" t="str">
        <f t="shared" si="362"/>
        <v>-</v>
      </c>
      <c r="CO392" s="44"/>
      <c r="CP392" s="45"/>
    </row>
    <row r="393" spans="1:94" s="51" customFormat="1" ht="28.5" x14ac:dyDescent="0.2">
      <c r="A393" s="49">
        <f>'Formell utdanning'!A393</f>
        <v>0</v>
      </c>
      <c r="B393" s="50">
        <f>'Formell utdanning'!B393</f>
        <v>0</v>
      </c>
      <c r="C393" s="94" t="str">
        <f t="shared" si="363"/>
        <v>-</v>
      </c>
      <c r="D393" s="95" t="str">
        <f t="shared" si="364"/>
        <v>-</v>
      </c>
      <c r="E393" s="133"/>
      <c r="F393" s="55" t="str">
        <f>CONCATENATE("Studiepoeng relevant for: ",'Undervisning i fag med krav'!E393)</f>
        <v xml:space="preserve">Studiepoeng relevant for: </v>
      </c>
      <c r="G393" s="82" t="str">
        <f>IF('Undervisning i fag med krav'!E393=0,"-",F393)</f>
        <v>-</v>
      </c>
      <c r="H393" s="136"/>
      <c r="I393" s="84" t="b">
        <f>OR(H393='Krav etter opplæringslova'!$B$27,H393='Krav etter opplæringslova'!$B$30,H393='Krav etter opplæringslova'!$B$31,H393='Krav etter opplæringslova'!$B$34)</f>
        <v>0</v>
      </c>
      <c r="J393" s="84" t="str">
        <f t="shared" si="365"/>
        <v>-</v>
      </c>
      <c r="K393" s="84">
        <f t="shared" si="366"/>
        <v>30</v>
      </c>
      <c r="L393" s="78">
        <f t="shared" si="367"/>
        <v>30</v>
      </c>
      <c r="M393" s="78" t="str">
        <f t="shared" si="320"/>
        <v>Ja, 30 studiepoeng</v>
      </c>
      <c r="N393" s="84" t="str">
        <f t="shared" si="368"/>
        <v>Ja, 30 studiepoeng</v>
      </c>
      <c r="O393" s="99" t="str">
        <f t="shared" si="369"/>
        <v>-</v>
      </c>
      <c r="P393" s="139"/>
      <c r="Q393" s="82" t="str">
        <f>CONCATENATE("Studiepoeng relevant for: ",'Undervisning i fag med krav'!P393)</f>
        <v xml:space="preserve">Studiepoeng relevant for: </v>
      </c>
      <c r="R393" s="82" t="str">
        <f>IF('Undervisning i fag med krav'!P393=0,"-",Q393)</f>
        <v>-</v>
      </c>
      <c r="S393" s="136"/>
      <c r="T393" s="84" t="b">
        <f>OR(S393='Krav etter opplæringslova'!$B$27,S393='Krav etter opplæringslova'!$B$30,S393='Krav etter opplæringslova'!$B$31,S393='Krav etter opplæringslova'!$B$34)</f>
        <v>0</v>
      </c>
      <c r="U393" s="84" t="str">
        <f t="shared" si="321"/>
        <v>-</v>
      </c>
      <c r="V393" s="84">
        <f t="shared" si="322"/>
        <v>30</v>
      </c>
      <c r="W393" s="78">
        <f t="shared" si="323"/>
        <v>30</v>
      </c>
      <c r="X393" s="78" t="str">
        <f t="shared" si="324"/>
        <v>Ja, 30 studiepoeng</v>
      </c>
      <c r="Y393" s="84" t="str">
        <f t="shared" si="325"/>
        <v>Ja, 30 studiepoeng</v>
      </c>
      <c r="Z393" s="99" t="str">
        <f t="shared" si="326"/>
        <v>-</v>
      </c>
      <c r="AA393" s="142"/>
      <c r="AB393" s="82" t="str">
        <f>CONCATENATE("Studiepoeng relevant for: ",'Undervisning i fag med krav'!AA393)</f>
        <v xml:space="preserve">Studiepoeng relevant for: </v>
      </c>
      <c r="AC393" s="82" t="str">
        <f>IF('Undervisning i fag med krav'!AA393=0,"-",AB393)</f>
        <v>-</v>
      </c>
      <c r="AD393" s="136"/>
      <c r="AE393" s="84" t="b">
        <f>OR(AD393='Krav etter opplæringslova'!$B$27,AD393='Krav etter opplæringslova'!$B$30,AD393='Krav etter opplæringslova'!$B$31,AD393='Krav etter opplæringslova'!$B$34)</f>
        <v>0</v>
      </c>
      <c r="AF393" s="84" t="str">
        <f t="shared" si="327"/>
        <v>-</v>
      </c>
      <c r="AG393" s="84">
        <f t="shared" si="328"/>
        <v>30</v>
      </c>
      <c r="AH393" s="78">
        <f t="shared" si="329"/>
        <v>30</v>
      </c>
      <c r="AI393" s="78" t="str">
        <f t="shared" si="330"/>
        <v>Ja, 30 studiepoeng</v>
      </c>
      <c r="AJ393" s="84" t="str">
        <f t="shared" si="331"/>
        <v>Ja, 30 studiepoeng</v>
      </c>
      <c r="AK393" s="99" t="str">
        <f t="shared" si="332"/>
        <v>-</v>
      </c>
      <c r="AL393" s="139"/>
      <c r="AM393" s="82" t="str">
        <f>CONCATENATE("Studiepoeng relevant for: ",'Undervisning i fag med krav'!AL393)</f>
        <v xml:space="preserve">Studiepoeng relevant for: </v>
      </c>
      <c r="AN393" s="82" t="str">
        <f>IF('Undervisning i fag med krav'!AL393=0,"-",AM393)</f>
        <v>-</v>
      </c>
      <c r="AO393" s="136"/>
      <c r="AP393" s="84" t="b">
        <f>OR(AO393='Krav etter opplæringslova'!$B$27,AO393='Krav etter opplæringslova'!$B$30,AO393='Krav etter opplæringslova'!$B$31,AO393='Krav etter opplæringslova'!$B$34)</f>
        <v>0</v>
      </c>
      <c r="AQ393" s="84" t="str">
        <f t="shared" si="333"/>
        <v>-</v>
      </c>
      <c r="AR393" s="84">
        <f t="shared" si="334"/>
        <v>30</v>
      </c>
      <c r="AS393" s="78">
        <f t="shared" si="335"/>
        <v>30</v>
      </c>
      <c r="AT393" s="78" t="str">
        <f t="shared" si="336"/>
        <v>Ja, 30 studiepoeng</v>
      </c>
      <c r="AU393" s="84" t="str">
        <f t="shared" si="337"/>
        <v>Ja, 30 studiepoeng</v>
      </c>
      <c r="AV393" s="99" t="str">
        <f t="shared" si="338"/>
        <v>-</v>
      </c>
      <c r="AW393" s="142"/>
      <c r="AX393" s="82" t="str">
        <f>CONCATENATE("Studiepoeng relevant for: ",'Undervisning i fag med krav'!AW393)</f>
        <v xml:space="preserve">Studiepoeng relevant for: </v>
      </c>
      <c r="AY393" s="82" t="str">
        <f>IF('Undervisning i fag med krav'!AW393=0,"-",AX393)</f>
        <v>-</v>
      </c>
      <c r="AZ393" s="136"/>
      <c r="BA393" s="84" t="b">
        <f>OR(AZ393='Krav etter opplæringslova'!$B$27,AZ393='Krav etter opplæringslova'!$B$30,AZ393='Krav etter opplæringslova'!$B$31,AZ393='Krav etter opplæringslova'!$B$34)</f>
        <v>0</v>
      </c>
      <c r="BB393" s="84" t="str">
        <f t="shared" si="339"/>
        <v>-</v>
      </c>
      <c r="BC393" s="84">
        <f t="shared" si="340"/>
        <v>30</v>
      </c>
      <c r="BD393" s="78">
        <f t="shared" si="341"/>
        <v>30</v>
      </c>
      <c r="BE393" s="78" t="str">
        <f t="shared" si="342"/>
        <v>Ja, 30 studiepoeng</v>
      </c>
      <c r="BF393" s="84" t="str">
        <f t="shared" si="343"/>
        <v>Ja, 30 studiepoeng</v>
      </c>
      <c r="BG393" s="99" t="str">
        <f t="shared" si="344"/>
        <v>-</v>
      </c>
      <c r="BH393" s="139"/>
      <c r="BI393" s="82" t="str">
        <f>CONCATENATE("Studiepoeng relevant for: ",'Undervisning i fag med krav'!BH393)</f>
        <v xml:space="preserve">Studiepoeng relevant for: </v>
      </c>
      <c r="BJ393" s="82" t="str">
        <f>IF('Undervisning i fag med krav'!BH393=0,"-",BI393)</f>
        <v>-</v>
      </c>
      <c r="BK393" s="136"/>
      <c r="BL393" s="84" t="b">
        <f>OR(BK393='Krav etter opplæringslova'!$B$27,BK393='Krav etter opplæringslova'!$B$30,BK393='Krav etter opplæringslova'!$B$31,BK393='Krav etter opplæringslova'!$B$34)</f>
        <v>0</v>
      </c>
      <c r="BM393" s="84" t="str">
        <f t="shared" si="345"/>
        <v>-</v>
      </c>
      <c r="BN393" s="84">
        <f t="shared" si="346"/>
        <v>30</v>
      </c>
      <c r="BO393" s="78">
        <f t="shared" si="347"/>
        <v>30</v>
      </c>
      <c r="BP393" s="78" t="str">
        <f t="shared" si="348"/>
        <v>Ja, 30 studiepoeng</v>
      </c>
      <c r="BQ393" s="84" t="str">
        <f t="shared" si="349"/>
        <v>Ja, 30 studiepoeng</v>
      </c>
      <c r="BR393" s="101" t="str">
        <f t="shared" si="350"/>
        <v>-</v>
      </c>
      <c r="BS393" s="142"/>
      <c r="BT393" s="82" t="str">
        <f>CONCATENATE("Studiepoeng relevant for: ",'Undervisning i fag med krav'!BS393)</f>
        <v xml:space="preserve">Studiepoeng relevant for: </v>
      </c>
      <c r="BU393" s="82" t="str">
        <f>IF('Undervisning i fag med krav'!BS393=0,"-",BT393)</f>
        <v>-</v>
      </c>
      <c r="BV393" s="136"/>
      <c r="BW393" s="84" t="b">
        <f>OR(BV393='Krav etter opplæringslova'!$B$27,BV393='Krav etter opplæringslova'!$B$30,BV393='Krav etter opplæringslova'!$B$31,BV393='Krav etter opplæringslova'!$B$34)</f>
        <v>0</v>
      </c>
      <c r="BX393" s="84" t="str">
        <f t="shared" si="351"/>
        <v>-</v>
      </c>
      <c r="BY393" s="84">
        <f t="shared" si="352"/>
        <v>30</v>
      </c>
      <c r="BZ393" s="78">
        <f t="shared" si="353"/>
        <v>30</v>
      </c>
      <c r="CA393" s="78" t="str">
        <f t="shared" si="354"/>
        <v>Ja, 30 studiepoeng</v>
      </c>
      <c r="CB393" s="84" t="str">
        <f t="shared" si="355"/>
        <v>Ja, 30 studiepoeng</v>
      </c>
      <c r="CC393" s="101" t="str">
        <f t="shared" si="356"/>
        <v>-</v>
      </c>
      <c r="CD393" s="142"/>
      <c r="CE393" s="82" t="str">
        <f>CONCATENATE("Studiepoeng relevant for: ",'Undervisning i fag med krav'!CD393)</f>
        <v xml:space="preserve">Studiepoeng relevant for: </v>
      </c>
      <c r="CF393" s="82" t="str">
        <f>IF('Undervisning i fag med krav'!CD393=0,"-",CE393)</f>
        <v>-</v>
      </c>
      <c r="CG393" s="136"/>
      <c r="CH393" s="84" t="b">
        <f>OR(CG393='Krav etter opplæringslova'!$B$27,CG393='Krav etter opplæringslova'!$B$30,CG393='Krav etter opplæringslova'!$B$31,CG393='Krav etter opplæringslova'!$B$34)</f>
        <v>0</v>
      </c>
      <c r="CI393" s="84" t="str">
        <f t="shared" si="357"/>
        <v>-</v>
      </c>
      <c r="CJ393" s="84">
        <f t="shared" si="358"/>
        <v>30</v>
      </c>
      <c r="CK393" s="78">
        <f t="shared" si="359"/>
        <v>30</v>
      </c>
      <c r="CL393" s="78" t="str">
        <f t="shared" si="360"/>
        <v>Ja, 30 studiepoeng</v>
      </c>
      <c r="CM393" s="84" t="str">
        <f t="shared" si="361"/>
        <v>Ja, 30 studiepoeng</v>
      </c>
      <c r="CN393" s="106" t="str">
        <f t="shared" si="362"/>
        <v>-</v>
      </c>
      <c r="CO393" s="44"/>
      <c r="CP393" s="45"/>
    </row>
    <row r="394" spans="1:94" s="51" customFormat="1" ht="28.5" x14ac:dyDescent="0.2">
      <c r="A394" s="49">
        <f>'Formell utdanning'!A394</f>
        <v>0</v>
      </c>
      <c r="B394" s="50">
        <f>'Formell utdanning'!B394</f>
        <v>0</v>
      </c>
      <c r="C394" s="94" t="str">
        <f t="shared" si="363"/>
        <v>-</v>
      </c>
      <c r="D394" s="95" t="str">
        <f t="shared" si="364"/>
        <v>-</v>
      </c>
      <c r="E394" s="133"/>
      <c r="F394" s="55" t="str">
        <f>CONCATENATE("Studiepoeng relevant for: ",'Undervisning i fag med krav'!E394)</f>
        <v xml:space="preserve">Studiepoeng relevant for: </v>
      </c>
      <c r="G394" s="82" t="str">
        <f>IF('Undervisning i fag med krav'!E394=0,"-",F394)</f>
        <v>-</v>
      </c>
      <c r="H394" s="136"/>
      <c r="I394" s="84" t="b">
        <f>OR(H394='Krav etter opplæringslova'!$B$27,H394='Krav etter opplæringslova'!$B$30,H394='Krav etter opplæringslova'!$B$31,H394='Krav etter opplæringslova'!$B$34)</f>
        <v>0</v>
      </c>
      <c r="J394" s="84" t="str">
        <f t="shared" si="365"/>
        <v>-</v>
      </c>
      <c r="K394" s="84">
        <f t="shared" si="366"/>
        <v>30</v>
      </c>
      <c r="L394" s="78">
        <f t="shared" si="367"/>
        <v>30</v>
      </c>
      <c r="M394" s="78" t="str">
        <f t="shared" si="320"/>
        <v>Ja, 30 studiepoeng</v>
      </c>
      <c r="N394" s="84" t="str">
        <f t="shared" si="368"/>
        <v>Ja, 30 studiepoeng</v>
      </c>
      <c r="O394" s="99" t="str">
        <f t="shared" si="369"/>
        <v>-</v>
      </c>
      <c r="P394" s="139"/>
      <c r="Q394" s="82" t="str">
        <f>CONCATENATE("Studiepoeng relevant for: ",'Undervisning i fag med krav'!P394)</f>
        <v xml:space="preserve">Studiepoeng relevant for: </v>
      </c>
      <c r="R394" s="82" t="str">
        <f>IF('Undervisning i fag med krav'!P394=0,"-",Q394)</f>
        <v>-</v>
      </c>
      <c r="S394" s="136"/>
      <c r="T394" s="84" t="b">
        <f>OR(S394='Krav etter opplæringslova'!$B$27,S394='Krav etter opplæringslova'!$B$30,S394='Krav etter opplæringslova'!$B$31,S394='Krav etter opplæringslova'!$B$34)</f>
        <v>0</v>
      </c>
      <c r="U394" s="84" t="str">
        <f t="shared" si="321"/>
        <v>-</v>
      </c>
      <c r="V394" s="84">
        <f t="shared" si="322"/>
        <v>30</v>
      </c>
      <c r="W394" s="78">
        <f t="shared" si="323"/>
        <v>30</v>
      </c>
      <c r="X394" s="78" t="str">
        <f t="shared" si="324"/>
        <v>Ja, 30 studiepoeng</v>
      </c>
      <c r="Y394" s="84" t="str">
        <f t="shared" si="325"/>
        <v>Ja, 30 studiepoeng</v>
      </c>
      <c r="Z394" s="99" t="str">
        <f t="shared" si="326"/>
        <v>-</v>
      </c>
      <c r="AA394" s="142"/>
      <c r="AB394" s="82" t="str">
        <f>CONCATENATE("Studiepoeng relevant for: ",'Undervisning i fag med krav'!AA394)</f>
        <v xml:space="preserve">Studiepoeng relevant for: </v>
      </c>
      <c r="AC394" s="82" t="str">
        <f>IF('Undervisning i fag med krav'!AA394=0,"-",AB394)</f>
        <v>-</v>
      </c>
      <c r="AD394" s="136"/>
      <c r="AE394" s="84" t="b">
        <f>OR(AD394='Krav etter opplæringslova'!$B$27,AD394='Krav etter opplæringslova'!$B$30,AD394='Krav etter opplæringslova'!$B$31,AD394='Krav etter opplæringslova'!$B$34)</f>
        <v>0</v>
      </c>
      <c r="AF394" s="84" t="str">
        <f t="shared" si="327"/>
        <v>-</v>
      </c>
      <c r="AG394" s="84">
        <f t="shared" si="328"/>
        <v>30</v>
      </c>
      <c r="AH394" s="78">
        <f t="shared" si="329"/>
        <v>30</v>
      </c>
      <c r="AI394" s="78" t="str">
        <f t="shared" si="330"/>
        <v>Ja, 30 studiepoeng</v>
      </c>
      <c r="AJ394" s="84" t="str">
        <f t="shared" si="331"/>
        <v>Ja, 30 studiepoeng</v>
      </c>
      <c r="AK394" s="99" t="str">
        <f t="shared" si="332"/>
        <v>-</v>
      </c>
      <c r="AL394" s="139"/>
      <c r="AM394" s="82" t="str">
        <f>CONCATENATE("Studiepoeng relevant for: ",'Undervisning i fag med krav'!AL394)</f>
        <v xml:space="preserve">Studiepoeng relevant for: </v>
      </c>
      <c r="AN394" s="82" t="str">
        <f>IF('Undervisning i fag med krav'!AL394=0,"-",AM394)</f>
        <v>-</v>
      </c>
      <c r="AO394" s="136"/>
      <c r="AP394" s="84" t="b">
        <f>OR(AO394='Krav etter opplæringslova'!$B$27,AO394='Krav etter opplæringslova'!$B$30,AO394='Krav etter opplæringslova'!$B$31,AO394='Krav etter opplæringslova'!$B$34)</f>
        <v>0</v>
      </c>
      <c r="AQ394" s="84" t="str">
        <f t="shared" si="333"/>
        <v>-</v>
      </c>
      <c r="AR394" s="84">
        <f t="shared" si="334"/>
        <v>30</v>
      </c>
      <c r="AS394" s="78">
        <f t="shared" si="335"/>
        <v>30</v>
      </c>
      <c r="AT394" s="78" t="str">
        <f t="shared" si="336"/>
        <v>Ja, 30 studiepoeng</v>
      </c>
      <c r="AU394" s="84" t="str">
        <f t="shared" si="337"/>
        <v>Ja, 30 studiepoeng</v>
      </c>
      <c r="AV394" s="99" t="str">
        <f t="shared" si="338"/>
        <v>-</v>
      </c>
      <c r="AW394" s="142"/>
      <c r="AX394" s="82" t="str">
        <f>CONCATENATE("Studiepoeng relevant for: ",'Undervisning i fag med krav'!AW394)</f>
        <v xml:space="preserve">Studiepoeng relevant for: </v>
      </c>
      <c r="AY394" s="82" t="str">
        <f>IF('Undervisning i fag med krav'!AW394=0,"-",AX394)</f>
        <v>-</v>
      </c>
      <c r="AZ394" s="136"/>
      <c r="BA394" s="84" t="b">
        <f>OR(AZ394='Krav etter opplæringslova'!$B$27,AZ394='Krav etter opplæringslova'!$B$30,AZ394='Krav etter opplæringslova'!$B$31,AZ394='Krav etter opplæringslova'!$B$34)</f>
        <v>0</v>
      </c>
      <c r="BB394" s="84" t="str">
        <f t="shared" si="339"/>
        <v>-</v>
      </c>
      <c r="BC394" s="84">
        <f t="shared" si="340"/>
        <v>30</v>
      </c>
      <c r="BD394" s="78">
        <f t="shared" si="341"/>
        <v>30</v>
      </c>
      <c r="BE394" s="78" t="str">
        <f t="shared" si="342"/>
        <v>Ja, 30 studiepoeng</v>
      </c>
      <c r="BF394" s="84" t="str">
        <f t="shared" si="343"/>
        <v>Ja, 30 studiepoeng</v>
      </c>
      <c r="BG394" s="99" t="str">
        <f t="shared" si="344"/>
        <v>-</v>
      </c>
      <c r="BH394" s="139"/>
      <c r="BI394" s="82" t="str">
        <f>CONCATENATE("Studiepoeng relevant for: ",'Undervisning i fag med krav'!BH394)</f>
        <v xml:space="preserve">Studiepoeng relevant for: </v>
      </c>
      <c r="BJ394" s="82" t="str">
        <f>IF('Undervisning i fag med krav'!BH394=0,"-",BI394)</f>
        <v>-</v>
      </c>
      <c r="BK394" s="136"/>
      <c r="BL394" s="84" t="b">
        <f>OR(BK394='Krav etter opplæringslova'!$B$27,BK394='Krav etter opplæringslova'!$B$30,BK394='Krav etter opplæringslova'!$B$31,BK394='Krav etter opplæringslova'!$B$34)</f>
        <v>0</v>
      </c>
      <c r="BM394" s="84" t="str">
        <f t="shared" si="345"/>
        <v>-</v>
      </c>
      <c r="BN394" s="84">
        <f t="shared" si="346"/>
        <v>30</v>
      </c>
      <c r="BO394" s="78">
        <f t="shared" si="347"/>
        <v>30</v>
      </c>
      <c r="BP394" s="78" t="str">
        <f t="shared" si="348"/>
        <v>Ja, 30 studiepoeng</v>
      </c>
      <c r="BQ394" s="84" t="str">
        <f t="shared" si="349"/>
        <v>Ja, 30 studiepoeng</v>
      </c>
      <c r="BR394" s="101" t="str">
        <f t="shared" si="350"/>
        <v>-</v>
      </c>
      <c r="BS394" s="142"/>
      <c r="BT394" s="82" t="str">
        <f>CONCATENATE("Studiepoeng relevant for: ",'Undervisning i fag med krav'!BS394)</f>
        <v xml:space="preserve">Studiepoeng relevant for: </v>
      </c>
      <c r="BU394" s="82" t="str">
        <f>IF('Undervisning i fag med krav'!BS394=0,"-",BT394)</f>
        <v>-</v>
      </c>
      <c r="BV394" s="136"/>
      <c r="BW394" s="84" t="b">
        <f>OR(BV394='Krav etter opplæringslova'!$B$27,BV394='Krav etter opplæringslova'!$B$30,BV394='Krav etter opplæringslova'!$B$31,BV394='Krav etter opplæringslova'!$B$34)</f>
        <v>0</v>
      </c>
      <c r="BX394" s="84" t="str">
        <f t="shared" si="351"/>
        <v>-</v>
      </c>
      <c r="BY394" s="84">
        <f t="shared" si="352"/>
        <v>30</v>
      </c>
      <c r="BZ394" s="78">
        <f t="shared" si="353"/>
        <v>30</v>
      </c>
      <c r="CA394" s="78" t="str">
        <f t="shared" si="354"/>
        <v>Ja, 30 studiepoeng</v>
      </c>
      <c r="CB394" s="84" t="str">
        <f t="shared" si="355"/>
        <v>Ja, 30 studiepoeng</v>
      </c>
      <c r="CC394" s="101" t="str">
        <f t="shared" si="356"/>
        <v>-</v>
      </c>
      <c r="CD394" s="142"/>
      <c r="CE394" s="82" t="str">
        <f>CONCATENATE("Studiepoeng relevant for: ",'Undervisning i fag med krav'!CD394)</f>
        <v xml:space="preserve">Studiepoeng relevant for: </v>
      </c>
      <c r="CF394" s="82" t="str">
        <f>IF('Undervisning i fag med krav'!CD394=0,"-",CE394)</f>
        <v>-</v>
      </c>
      <c r="CG394" s="136"/>
      <c r="CH394" s="84" t="b">
        <f>OR(CG394='Krav etter opplæringslova'!$B$27,CG394='Krav etter opplæringslova'!$B$30,CG394='Krav etter opplæringslova'!$B$31,CG394='Krav etter opplæringslova'!$B$34)</f>
        <v>0</v>
      </c>
      <c r="CI394" s="84" t="str">
        <f t="shared" si="357"/>
        <v>-</v>
      </c>
      <c r="CJ394" s="84">
        <f t="shared" si="358"/>
        <v>30</v>
      </c>
      <c r="CK394" s="78">
        <f t="shared" si="359"/>
        <v>30</v>
      </c>
      <c r="CL394" s="78" t="str">
        <f t="shared" si="360"/>
        <v>Ja, 30 studiepoeng</v>
      </c>
      <c r="CM394" s="84" t="str">
        <f t="shared" si="361"/>
        <v>Ja, 30 studiepoeng</v>
      </c>
      <c r="CN394" s="106" t="str">
        <f t="shared" si="362"/>
        <v>-</v>
      </c>
      <c r="CO394" s="44"/>
      <c r="CP394" s="45"/>
    </row>
    <row r="395" spans="1:94" s="51" customFormat="1" ht="28.5" x14ac:dyDescent="0.2">
      <c r="A395" s="49">
        <f>'Formell utdanning'!A395</f>
        <v>0</v>
      </c>
      <c r="B395" s="50">
        <f>'Formell utdanning'!B395</f>
        <v>0</v>
      </c>
      <c r="C395" s="94" t="str">
        <f t="shared" si="363"/>
        <v>-</v>
      </c>
      <c r="D395" s="95" t="str">
        <f t="shared" si="364"/>
        <v>-</v>
      </c>
      <c r="E395" s="133"/>
      <c r="F395" s="55" t="str">
        <f>CONCATENATE("Studiepoeng relevant for: ",'Undervisning i fag med krav'!E395)</f>
        <v xml:space="preserve">Studiepoeng relevant for: </v>
      </c>
      <c r="G395" s="82" t="str">
        <f>IF('Undervisning i fag med krav'!E395=0,"-",F395)</f>
        <v>-</v>
      </c>
      <c r="H395" s="136"/>
      <c r="I395" s="84" t="b">
        <f>OR(H395='Krav etter opplæringslova'!$B$27,H395='Krav etter opplæringslova'!$B$30,H395='Krav etter opplæringslova'!$B$31,H395='Krav etter opplæringslova'!$B$34)</f>
        <v>0</v>
      </c>
      <c r="J395" s="84" t="str">
        <f t="shared" si="365"/>
        <v>-</v>
      </c>
      <c r="K395" s="84">
        <f t="shared" si="366"/>
        <v>30</v>
      </c>
      <c r="L395" s="78">
        <f t="shared" si="367"/>
        <v>30</v>
      </c>
      <c r="M395" s="78" t="str">
        <f t="shared" si="320"/>
        <v>Ja, 30 studiepoeng</v>
      </c>
      <c r="N395" s="84" t="str">
        <f t="shared" si="368"/>
        <v>Ja, 30 studiepoeng</v>
      </c>
      <c r="O395" s="99" t="str">
        <f t="shared" si="369"/>
        <v>-</v>
      </c>
      <c r="P395" s="139"/>
      <c r="Q395" s="82" t="str">
        <f>CONCATENATE("Studiepoeng relevant for: ",'Undervisning i fag med krav'!P395)</f>
        <v xml:space="preserve">Studiepoeng relevant for: </v>
      </c>
      <c r="R395" s="82" t="str">
        <f>IF('Undervisning i fag med krav'!P395=0,"-",Q395)</f>
        <v>-</v>
      </c>
      <c r="S395" s="136"/>
      <c r="T395" s="84" t="b">
        <f>OR(S395='Krav etter opplæringslova'!$B$27,S395='Krav etter opplæringslova'!$B$30,S395='Krav etter opplæringslova'!$B$31,S395='Krav etter opplæringslova'!$B$34)</f>
        <v>0</v>
      </c>
      <c r="U395" s="84" t="str">
        <f t="shared" si="321"/>
        <v>-</v>
      </c>
      <c r="V395" s="84">
        <f t="shared" si="322"/>
        <v>30</v>
      </c>
      <c r="W395" s="78">
        <f t="shared" si="323"/>
        <v>30</v>
      </c>
      <c r="X395" s="78" t="str">
        <f t="shared" si="324"/>
        <v>Ja, 30 studiepoeng</v>
      </c>
      <c r="Y395" s="84" t="str">
        <f t="shared" si="325"/>
        <v>Ja, 30 studiepoeng</v>
      </c>
      <c r="Z395" s="99" t="str">
        <f t="shared" si="326"/>
        <v>-</v>
      </c>
      <c r="AA395" s="142"/>
      <c r="AB395" s="82" t="str">
        <f>CONCATENATE("Studiepoeng relevant for: ",'Undervisning i fag med krav'!AA395)</f>
        <v xml:space="preserve">Studiepoeng relevant for: </v>
      </c>
      <c r="AC395" s="82" t="str">
        <f>IF('Undervisning i fag med krav'!AA395=0,"-",AB395)</f>
        <v>-</v>
      </c>
      <c r="AD395" s="136"/>
      <c r="AE395" s="84" t="b">
        <f>OR(AD395='Krav etter opplæringslova'!$B$27,AD395='Krav etter opplæringslova'!$B$30,AD395='Krav etter opplæringslova'!$B$31,AD395='Krav etter opplæringslova'!$B$34)</f>
        <v>0</v>
      </c>
      <c r="AF395" s="84" t="str">
        <f t="shared" si="327"/>
        <v>-</v>
      </c>
      <c r="AG395" s="84">
        <f t="shared" si="328"/>
        <v>30</v>
      </c>
      <c r="AH395" s="78">
        <f t="shared" si="329"/>
        <v>30</v>
      </c>
      <c r="AI395" s="78" t="str">
        <f t="shared" si="330"/>
        <v>Ja, 30 studiepoeng</v>
      </c>
      <c r="AJ395" s="84" t="str">
        <f t="shared" si="331"/>
        <v>Ja, 30 studiepoeng</v>
      </c>
      <c r="AK395" s="99" t="str">
        <f t="shared" si="332"/>
        <v>-</v>
      </c>
      <c r="AL395" s="139"/>
      <c r="AM395" s="82" t="str">
        <f>CONCATENATE("Studiepoeng relevant for: ",'Undervisning i fag med krav'!AL395)</f>
        <v xml:space="preserve">Studiepoeng relevant for: </v>
      </c>
      <c r="AN395" s="82" t="str">
        <f>IF('Undervisning i fag med krav'!AL395=0,"-",AM395)</f>
        <v>-</v>
      </c>
      <c r="AO395" s="136"/>
      <c r="AP395" s="84" t="b">
        <f>OR(AO395='Krav etter opplæringslova'!$B$27,AO395='Krav etter opplæringslova'!$B$30,AO395='Krav etter opplæringslova'!$B$31,AO395='Krav etter opplæringslova'!$B$34)</f>
        <v>0</v>
      </c>
      <c r="AQ395" s="84" t="str">
        <f t="shared" si="333"/>
        <v>-</v>
      </c>
      <c r="AR395" s="84">
        <f t="shared" si="334"/>
        <v>30</v>
      </c>
      <c r="AS395" s="78">
        <f t="shared" si="335"/>
        <v>30</v>
      </c>
      <c r="AT395" s="78" t="str">
        <f t="shared" si="336"/>
        <v>Ja, 30 studiepoeng</v>
      </c>
      <c r="AU395" s="84" t="str">
        <f t="shared" si="337"/>
        <v>Ja, 30 studiepoeng</v>
      </c>
      <c r="AV395" s="99" t="str">
        <f t="shared" si="338"/>
        <v>-</v>
      </c>
      <c r="AW395" s="142"/>
      <c r="AX395" s="82" t="str">
        <f>CONCATENATE("Studiepoeng relevant for: ",'Undervisning i fag med krav'!AW395)</f>
        <v xml:space="preserve">Studiepoeng relevant for: </v>
      </c>
      <c r="AY395" s="82" t="str">
        <f>IF('Undervisning i fag med krav'!AW395=0,"-",AX395)</f>
        <v>-</v>
      </c>
      <c r="AZ395" s="136"/>
      <c r="BA395" s="84" t="b">
        <f>OR(AZ395='Krav etter opplæringslova'!$B$27,AZ395='Krav etter opplæringslova'!$B$30,AZ395='Krav etter opplæringslova'!$B$31,AZ395='Krav etter opplæringslova'!$B$34)</f>
        <v>0</v>
      </c>
      <c r="BB395" s="84" t="str">
        <f t="shared" si="339"/>
        <v>-</v>
      </c>
      <c r="BC395" s="84">
        <f t="shared" si="340"/>
        <v>30</v>
      </c>
      <c r="BD395" s="78">
        <f t="shared" si="341"/>
        <v>30</v>
      </c>
      <c r="BE395" s="78" t="str">
        <f t="shared" si="342"/>
        <v>Ja, 30 studiepoeng</v>
      </c>
      <c r="BF395" s="84" t="str">
        <f t="shared" si="343"/>
        <v>Ja, 30 studiepoeng</v>
      </c>
      <c r="BG395" s="99" t="str">
        <f t="shared" si="344"/>
        <v>-</v>
      </c>
      <c r="BH395" s="139"/>
      <c r="BI395" s="82" t="str">
        <f>CONCATENATE("Studiepoeng relevant for: ",'Undervisning i fag med krav'!BH395)</f>
        <v xml:space="preserve">Studiepoeng relevant for: </v>
      </c>
      <c r="BJ395" s="82" t="str">
        <f>IF('Undervisning i fag med krav'!BH395=0,"-",BI395)</f>
        <v>-</v>
      </c>
      <c r="BK395" s="136"/>
      <c r="BL395" s="84" t="b">
        <f>OR(BK395='Krav etter opplæringslova'!$B$27,BK395='Krav etter opplæringslova'!$B$30,BK395='Krav etter opplæringslova'!$B$31,BK395='Krav etter opplæringslova'!$B$34)</f>
        <v>0</v>
      </c>
      <c r="BM395" s="84" t="str">
        <f t="shared" si="345"/>
        <v>-</v>
      </c>
      <c r="BN395" s="84">
        <f t="shared" si="346"/>
        <v>30</v>
      </c>
      <c r="BO395" s="78">
        <f t="shared" si="347"/>
        <v>30</v>
      </c>
      <c r="BP395" s="78" t="str">
        <f t="shared" si="348"/>
        <v>Ja, 30 studiepoeng</v>
      </c>
      <c r="BQ395" s="84" t="str">
        <f t="shared" si="349"/>
        <v>Ja, 30 studiepoeng</v>
      </c>
      <c r="BR395" s="101" t="str">
        <f t="shared" si="350"/>
        <v>-</v>
      </c>
      <c r="BS395" s="142"/>
      <c r="BT395" s="82" t="str">
        <f>CONCATENATE("Studiepoeng relevant for: ",'Undervisning i fag med krav'!BS395)</f>
        <v xml:space="preserve">Studiepoeng relevant for: </v>
      </c>
      <c r="BU395" s="82" t="str">
        <f>IF('Undervisning i fag med krav'!BS395=0,"-",BT395)</f>
        <v>-</v>
      </c>
      <c r="BV395" s="136"/>
      <c r="BW395" s="84" t="b">
        <f>OR(BV395='Krav etter opplæringslova'!$B$27,BV395='Krav etter opplæringslova'!$B$30,BV395='Krav etter opplæringslova'!$B$31,BV395='Krav etter opplæringslova'!$B$34)</f>
        <v>0</v>
      </c>
      <c r="BX395" s="84" t="str">
        <f t="shared" si="351"/>
        <v>-</v>
      </c>
      <c r="BY395" s="84">
        <f t="shared" si="352"/>
        <v>30</v>
      </c>
      <c r="BZ395" s="78">
        <f t="shared" si="353"/>
        <v>30</v>
      </c>
      <c r="CA395" s="78" t="str">
        <f t="shared" si="354"/>
        <v>Ja, 30 studiepoeng</v>
      </c>
      <c r="CB395" s="84" t="str">
        <f t="shared" si="355"/>
        <v>Ja, 30 studiepoeng</v>
      </c>
      <c r="CC395" s="101" t="str">
        <f t="shared" si="356"/>
        <v>-</v>
      </c>
      <c r="CD395" s="142"/>
      <c r="CE395" s="82" t="str">
        <f>CONCATENATE("Studiepoeng relevant for: ",'Undervisning i fag med krav'!CD395)</f>
        <v xml:space="preserve">Studiepoeng relevant for: </v>
      </c>
      <c r="CF395" s="82" t="str">
        <f>IF('Undervisning i fag med krav'!CD395=0,"-",CE395)</f>
        <v>-</v>
      </c>
      <c r="CG395" s="136"/>
      <c r="CH395" s="84" t="b">
        <f>OR(CG395='Krav etter opplæringslova'!$B$27,CG395='Krav etter opplæringslova'!$B$30,CG395='Krav etter opplæringslova'!$B$31,CG395='Krav etter opplæringslova'!$B$34)</f>
        <v>0</v>
      </c>
      <c r="CI395" s="84" t="str">
        <f t="shared" si="357"/>
        <v>-</v>
      </c>
      <c r="CJ395" s="84">
        <f t="shared" si="358"/>
        <v>30</v>
      </c>
      <c r="CK395" s="78">
        <f t="shared" si="359"/>
        <v>30</v>
      </c>
      <c r="CL395" s="78" t="str">
        <f t="shared" si="360"/>
        <v>Ja, 30 studiepoeng</v>
      </c>
      <c r="CM395" s="84" t="str">
        <f t="shared" si="361"/>
        <v>Ja, 30 studiepoeng</v>
      </c>
      <c r="CN395" s="106" t="str">
        <f t="shared" si="362"/>
        <v>-</v>
      </c>
      <c r="CO395" s="44"/>
      <c r="CP395" s="45"/>
    </row>
    <row r="396" spans="1:94" s="51" customFormat="1" ht="28.5" x14ac:dyDescent="0.2">
      <c r="A396" s="49">
        <f>'Formell utdanning'!A396</f>
        <v>0</v>
      </c>
      <c r="B396" s="50">
        <f>'Formell utdanning'!B396</f>
        <v>0</v>
      </c>
      <c r="C396" s="94" t="str">
        <f t="shared" si="363"/>
        <v>-</v>
      </c>
      <c r="D396" s="95" t="str">
        <f t="shared" si="364"/>
        <v>-</v>
      </c>
      <c r="E396" s="133"/>
      <c r="F396" s="55" t="str">
        <f>CONCATENATE("Studiepoeng relevant for: ",'Undervisning i fag med krav'!E396)</f>
        <v xml:space="preserve">Studiepoeng relevant for: </v>
      </c>
      <c r="G396" s="82" t="str">
        <f>IF('Undervisning i fag med krav'!E396=0,"-",F396)</f>
        <v>-</v>
      </c>
      <c r="H396" s="136"/>
      <c r="I396" s="84" t="b">
        <f>OR(H396='Krav etter opplæringslova'!$B$27,H396='Krav etter opplæringslova'!$B$30,H396='Krav etter opplæringslova'!$B$31,H396='Krav etter opplæringslova'!$B$34)</f>
        <v>0</v>
      </c>
      <c r="J396" s="84" t="str">
        <f t="shared" si="365"/>
        <v>-</v>
      </c>
      <c r="K396" s="84">
        <f t="shared" si="366"/>
        <v>30</v>
      </c>
      <c r="L396" s="78">
        <f t="shared" si="367"/>
        <v>30</v>
      </c>
      <c r="M396" s="78" t="str">
        <f t="shared" si="320"/>
        <v>Ja, 30 studiepoeng</v>
      </c>
      <c r="N396" s="84" t="str">
        <f t="shared" si="368"/>
        <v>Ja, 30 studiepoeng</v>
      </c>
      <c r="O396" s="99" t="str">
        <f t="shared" si="369"/>
        <v>-</v>
      </c>
      <c r="P396" s="139"/>
      <c r="Q396" s="82" t="str">
        <f>CONCATENATE("Studiepoeng relevant for: ",'Undervisning i fag med krav'!P396)</f>
        <v xml:space="preserve">Studiepoeng relevant for: </v>
      </c>
      <c r="R396" s="82" t="str">
        <f>IF('Undervisning i fag med krav'!P396=0,"-",Q396)</f>
        <v>-</v>
      </c>
      <c r="S396" s="136"/>
      <c r="T396" s="84" t="b">
        <f>OR(S396='Krav etter opplæringslova'!$B$27,S396='Krav etter opplæringslova'!$B$30,S396='Krav etter opplæringslova'!$B$31,S396='Krav etter opplæringslova'!$B$34)</f>
        <v>0</v>
      </c>
      <c r="U396" s="84" t="str">
        <f t="shared" si="321"/>
        <v>-</v>
      </c>
      <c r="V396" s="84">
        <f t="shared" si="322"/>
        <v>30</v>
      </c>
      <c r="W396" s="78">
        <f t="shared" si="323"/>
        <v>30</v>
      </c>
      <c r="X396" s="78" t="str">
        <f t="shared" si="324"/>
        <v>Ja, 30 studiepoeng</v>
      </c>
      <c r="Y396" s="84" t="str">
        <f t="shared" si="325"/>
        <v>Ja, 30 studiepoeng</v>
      </c>
      <c r="Z396" s="99" t="str">
        <f t="shared" si="326"/>
        <v>-</v>
      </c>
      <c r="AA396" s="142"/>
      <c r="AB396" s="82" t="str">
        <f>CONCATENATE("Studiepoeng relevant for: ",'Undervisning i fag med krav'!AA396)</f>
        <v xml:space="preserve">Studiepoeng relevant for: </v>
      </c>
      <c r="AC396" s="82" t="str">
        <f>IF('Undervisning i fag med krav'!AA396=0,"-",AB396)</f>
        <v>-</v>
      </c>
      <c r="AD396" s="136"/>
      <c r="AE396" s="84" t="b">
        <f>OR(AD396='Krav etter opplæringslova'!$B$27,AD396='Krav etter opplæringslova'!$B$30,AD396='Krav etter opplæringslova'!$B$31,AD396='Krav etter opplæringslova'!$B$34)</f>
        <v>0</v>
      </c>
      <c r="AF396" s="84" t="str">
        <f t="shared" si="327"/>
        <v>-</v>
      </c>
      <c r="AG396" s="84">
        <f t="shared" si="328"/>
        <v>30</v>
      </c>
      <c r="AH396" s="78">
        <f t="shared" si="329"/>
        <v>30</v>
      </c>
      <c r="AI396" s="78" t="str">
        <f t="shared" si="330"/>
        <v>Ja, 30 studiepoeng</v>
      </c>
      <c r="AJ396" s="84" t="str">
        <f t="shared" si="331"/>
        <v>Ja, 30 studiepoeng</v>
      </c>
      <c r="AK396" s="99" t="str">
        <f t="shared" si="332"/>
        <v>-</v>
      </c>
      <c r="AL396" s="139"/>
      <c r="AM396" s="82" t="str">
        <f>CONCATENATE("Studiepoeng relevant for: ",'Undervisning i fag med krav'!AL396)</f>
        <v xml:space="preserve">Studiepoeng relevant for: </v>
      </c>
      <c r="AN396" s="82" t="str">
        <f>IF('Undervisning i fag med krav'!AL396=0,"-",AM396)</f>
        <v>-</v>
      </c>
      <c r="AO396" s="136"/>
      <c r="AP396" s="84" t="b">
        <f>OR(AO396='Krav etter opplæringslova'!$B$27,AO396='Krav etter opplæringslova'!$B$30,AO396='Krav etter opplæringslova'!$B$31,AO396='Krav etter opplæringslova'!$B$34)</f>
        <v>0</v>
      </c>
      <c r="AQ396" s="84" t="str">
        <f t="shared" si="333"/>
        <v>-</v>
      </c>
      <c r="AR396" s="84">
        <f t="shared" si="334"/>
        <v>30</v>
      </c>
      <c r="AS396" s="78">
        <f t="shared" si="335"/>
        <v>30</v>
      </c>
      <c r="AT396" s="78" t="str">
        <f t="shared" si="336"/>
        <v>Ja, 30 studiepoeng</v>
      </c>
      <c r="AU396" s="84" t="str">
        <f t="shared" si="337"/>
        <v>Ja, 30 studiepoeng</v>
      </c>
      <c r="AV396" s="99" t="str">
        <f t="shared" si="338"/>
        <v>-</v>
      </c>
      <c r="AW396" s="142"/>
      <c r="AX396" s="82" t="str">
        <f>CONCATENATE("Studiepoeng relevant for: ",'Undervisning i fag med krav'!AW396)</f>
        <v xml:space="preserve">Studiepoeng relevant for: </v>
      </c>
      <c r="AY396" s="82" t="str">
        <f>IF('Undervisning i fag med krav'!AW396=0,"-",AX396)</f>
        <v>-</v>
      </c>
      <c r="AZ396" s="136"/>
      <c r="BA396" s="84" t="b">
        <f>OR(AZ396='Krav etter opplæringslova'!$B$27,AZ396='Krav etter opplæringslova'!$B$30,AZ396='Krav etter opplæringslova'!$B$31,AZ396='Krav etter opplæringslova'!$B$34)</f>
        <v>0</v>
      </c>
      <c r="BB396" s="84" t="str">
        <f t="shared" si="339"/>
        <v>-</v>
      </c>
      <c r="BC396" s="84">
        <f t="shared" si="340"/>
        <v>30</v>
      </c>
      <c r="BD396" s="78">
        <f t="shared" si="341"/>
        <v>30</v>
      </c>
      <c r="BE396" s="78" t="str">
        <f t="shared" si="342"/>
        <v>Ja, 30 studiepoeng</v>
      </c>
      <c r="BF396" s="84" t="str">
        <f t="shared" si="343"/>
        <v>Ja, 30 studiepoeng</v>
      </c>
      <c r="BG396" s="99" t="str">
        <f t="shared" si="344"/>
        <v>-</v>
      </c>
      <c r="BH396" s="139"/>
      <c r="BI396" s="82" t="str">
        <f>CONCATENATE("Studiepoeng relevant for: ",'Undervisning i fag med krav'!BH396)</f>
        <v xml:space="preserve">Studiepoeng relevant for: </v>
      </c>
      <c r="BJ396" s="82" t="str">
        <f>IF('Undervisning i fag med krav'!BH396=0,"-",BI396)</f>
        <v>-</v>
      </c>
      <c r="BK396" s="136"/>
      <c r="BL396" s="84" t="b">
        <f>OR(BK396='Krav etter opplæringslova'!$B$27,BK396='Krav etter opplæringslova'!$B$30,BK396='Krav etter opplæringslova'!$B$31,BK396='Krav etter opplæringslova'!$B$34)</f>
        <v>0</v>
      </c>
      <c r="BM396" s="84" t="str">
        <f t="shared" si="345"/>
        <v>-</v>
      </c>
      <c r="BN396" s="84">
        <f t="shared" si="346"/>
        <v>30</v>
      </c>
      <c r="BO396" s="78">
        <f t="shared" si="347"/>
        <v>30</v>
      </c>
      <c r="BP396" s="78" t="str">
        <f t="shared" si="348"/>
        <v>Ja, 30 studiepoeng</v>
      </c>
      <c r="BQ396" s="84" t="str">
        <f t="shared" si="349"/>
        <v>Ja, 30 studiepoeng</v>
      </c>
      <c r="BR396" s="101" t="str">
        <f t="shared" si="350"/>
        <v>-</v>
      </c>
      <c r="BS396" s="142"/>
      <c r="BT396" s="82" t="str">
        <f>CONCATENATE("Studiepoeng relevant for: ",'Undervisning i fag med krav'!BS396)</f>
        <v xml:space="preserve">Studiepoeng relevant for: </v>
      </c>
      <c r="BU396" s="82" t="str">
        <f>IF('Undervisning i fag med krav'!BS396=0,"-",BT396)</f>
        <v>-</v>
      </c>
      <c r="BV396" s="136"/>
      <c r="BW396" s="84" t="b">
        <f>OR(BV396='Krav etter opplæringslova'!$B$27,BV396='Krav etter opplæringslova'!$B$30,BV396='Krav etter opplæringslova'!$B$31,BV396='Krav etter opplæringslova'!$B$34)</f>
        <v>0</v>
      </c>
      <c r="BX396" s="84" t="str">
        <f t="shared" si="351"/>
        <v>-</v>
      </c>
      <c r="BY396" s="84">
        <f t="shared" si="352"/>
        <v>30</v>
      </c>
      <c r="BZ396" s="78">
        <f t="shared" si="353"/>
        <v>30</v>
      </c>
      <c r="CA396" s="78" t="str">
        <f t="shared" si="354"/>
        <v>Ja, 30 studiepoeng</v>
      </c>
      <c r="CB396" s="84" t="str">
        <f t="shared" si="355"/>
        <v>Ja, 30 studiepoeng</v>
      </c>
      <c r="CC396" s="101" t="str">
        <f t="shared" si="356"/>
        <v>-</v>
      </c>
      <c r="CD396" s="142"/>
      <c r="CE396" s="82" t="str">
        <f>CONCATENATE("Studiepoeng relevant for: ",'Undervisning i fag med krav'!CD396)</f>
        <v xml:space="preserve">Studiepoeng relevant for: </v>
      </c>
      <c r="CF396" s="82" t="str">
        <f>IF('Undervisning i fag med krav'!CD396=0,"-",CE396)</f>
        <v>-</v>
      </c>
      <c r="CG396" s="136"/>
      <c r="CH396" s="84" t="b">
        <f>OR(CG396='Krav etter opplæringslova'!$B$27,CG396='Krav etter opplæringslova'!$B$30,CG396='Krav etter opplæringslova'!$B$31,CG396='Krav etter opplæringslova'!$B$34)</f>
        <v>0</v>
      </c>
      <c r="CI396" s="84" t="str">
        <f t="shared" si="357"/>
        <v>-</v>
      </c>
      <c r="CJ396" s="84">
        <f t="shared" si="358"/>
        <v>30</v>
      </c>
      <c r="CK396" s="78">
        <f t="shared" si="359"/>
        <v>30</v>
      </c>
      <c r="CL396" s="78" t="str">
        <f t="shared" si="360"/>
        <v>Ja, 30 studiepoeng</v>
      </c>
      <c r="CM396" s="84" t="str">
        <f t="shared" si="361"/>
        <v>Ja, 30 studiepoeng</v>
      </c>
      <c r="CN396" s="106" t="str">
        <f t="shared" si="362"/>
        <v>-</v>
      </c>
      <c r="CO396" s="44"/>
      <c r="CP396" s="45"/>
    </row>
    <row r="397" spans="1:94" s="51" customFormat="1" ht="28.5" x14ac:dyDescent="0.2">
      <c r="A397" s="49">
        <f>'Formell utdanning'!A397</f>
        <v>0</v>
      </c>
      <c r="B397" s="50">
        <f>'Formell utdanning'!B397</f>
        <v>0</v>
      </c>
      <c r="C397" s="94" t="str">
        <f t="shared" si="363"/>
        <v>-</v>
      </c>
      <c r="D397" s="95" t="str">
        <f t="shared" si="364"/>
        <v>-</v>
      </c>
      <c r="E397" s="133"/>
      <c r="F397" s="55" t="str">
        <f>CONCATENATE("Studiepoeng relevant for: ",'Undervisning i fag med krav'!E397)</f>
        <v xml:space="preserve">Studiepoeng relevant for: </v>
      </c>
      <c r="G397" s="82" t="str">
        <f>IF('Undervisning i fag med krav'!E397=0,"-",F397)</f>
        <v>-</v>
      </c>
      <c r="H397" s="136"/>
      <c r="I397" s="84" t="b">
        <f>OR(H397='Krav etter opplæringslova'!$B$27,H397='Krav etter opplæringslova'!$B$30,H397='Krav etter opplæringslova'!$B$31,H397='Krav etter opplæringslova'!$B$34)</f>
        <v>0</v>
      </c>
      <c r="J397" s="84" t="str">
        <f t="shared" si="365"/>
        <v>-</v>
      </c>
      <c r="K397" s="84">
        <f t="shared" si="366"/>
        <v>30</v>
      </c>
      <c r="L397" s="78">
        <f t="shared" si="367"/>
        <v>30</v>
      </c>
      <c r="M397" s="78" t="str">
        <f t="shared" si="320"/>
        <v>Ja, 30 studiepoeng</v>
      </c>
      <c r="N397" s="84" t="str">
        <f t="shared" si="368"/>
        <v>Ja, 30 studiepoeng</v>
      </c>
      <c r="O397" s="99" t="str">
        <f t="shared" si="369"/>
        <v>-</v>
      </c>
      <c r="P397" s="139"/>
      <c r="Q397" s="82" t="str">
        <f>CONCATENATE("Studiepoeng relevant for: ",'Undervisning i fag med krav'!P397)</f>
        <v xml:space="preserve">Studiepoeng relevant for: </v>
      </c>
      <c r="R397" s="82" t="str">
        <f>IF('Undervisning i fag med krav'!P397=0,"-",Q397)</f>
        <v>-</v>
      </c>
      <c r="S397" s="136"/>
      <c r="T397" s="84" t="b">
        <f>OR(S397='Krav etter opplæringslova'!$B$27,S397='Krav etter opplæringslova'!$B$30,S397='Krav etter opplæringslova'!$B$31,S397='Krav etter opplæringslova'!$B$34)</f>
        <v>0</v>
      </c>
      <c r="U397" s="84" t="str">
        <f t="shared" si="321"/>
        <v>-</v>
      </c>
      <c r="V397" s="84">
        <f t="shared" si="322"/>
        <v>30</v>
      </c>
      <c r="W397" s="78">
        <f t="shared" si="323"/>
        <v>30</v>
      </c>
      <c r="X397" s="78" t="str">
        <f t="shared" si="324"/>
        <v>Ja, 30 studiepoeng</v>
      </c>
      <c r="Y397" s="84" t="str">
        <f t="shared" si="325"/>
        <v>Ja, 30 studiepoeng</v>
      </c>
      <c r="Z397" s="99" t="str">
        <f t="shared" si="326"/>
        <v>-</v>
      </c>
      <c r="AA397" s="142"/>
      <c r="AB397" s="82" t="str">
        <f>CONCATENATE("Studiepoeng relevant for: ",'Undervisning i fag med krav'!AA397)</f>
        <v xml:space="preserve">Studiepoeng relevant for: </v>
      </c>
      <c r="AC397" s="82" t="str">
        <f>IF('Undervisning i fag med krav'!AA397=0,"-",AB397)</f>
        <v>-</v>
      </c>
      <c r="AD397" s="136"/>
      <c r="AE397" s="84" t="b">
        <f>OR(AD397='Krav etter opplæringslova'!$B$27,AD397='Krav etter opplæringslova'!$B$30,AD397='Krav etter opplæringslova'!$B$31,AD397='Krav etter opplæringslova'!$B$34)</f>
        <v>0</v>
      </c>
      <c r="AF397" s="84" t="str">
        <f t="shared" si="327"/>
        <v>-</v>
      </c>
      <c r="AG397" s="84">
        <f t="shared" si="328"/>
        <v>30</v>
      </c>
      <c r="AH397" s="78">
        <f t="shared" si="329"/>
        <v>30</v>
      </c>
      <c r="AI397" s="78" t="str">
        <f t="shared" si="330"/>
        <v>Ja, 30 studiepoeng</v>
      </c>
      <c r="AJ397" s="84" t="str">
        <f t="shared" si="331"/>
        <v>Ja, 30 studiepoeng</v>
      </c>
      <c r="AK397" s="99" t="str">
        <f t="shared" si="332"/>
        <v>-</v>
      </c>
      <c r="AL397" s="139"/>
      <c r="AM397" s="82" t="str">
        <f>CONCATENATE("Studiepoeng relevant for: ",'Undervisning i fag med krav'!AL397)</f>
        <v xml:space="preserve">Studiepoeng relevant for: </v>
      </c>
      <c r="AN397" s="82" t="str">
        <f>IF('Undervisning i fag med krav'!AL397=0,"-",AM397)</f>
        <v>-</v>
      </c>
      <c r="AO397" s="136"/>
      <c r="AP397" s="84" t="b">
        <f>OR(AO397='Krav etter opplæringslova'!$B$27,AO397='Krav etter opplæringslova'!$B$30,AO397='Krav etter opplæringslova'!$B$31,AO397='Krav etter opplæringslova'!$B$34)</f>
        <v>0</v>
      </c>
      <c r="AQ397" s="84" t="str">
        <f t="shared" si="333"/>
        <v>-</v>
      </c>
      <c r="AR397" s="84">
        <f t="shared" si="334"/>
        <v>30</v>
      </c>
      <c r="AS397" s="78">
        <f t="shared" si="335"/>
        <v>30</v>
      </c>
      <c r="AT397" s="78" t="str">
        <f t="shared" si="336"/>
        <v>Ja, 30 studiepoeng</v>
      </c>
      <c r="AU397" s="84" t="str">
        <f t="shared" si="337"/>
        <v>Ja, 30 studiepoeng</v>
      </c>
      <c r="AV397" s="99" t="str">
        <f t="shared" si="338"/>
        <v>-</v>
      </c>
      <c r="AW397" s="142"/>
      <c r="AX397" s="82" t="str">
        <f>CONCATENATE("Studiepoeng relevant for: ",'Undervisning i fag med krav'!AW397)</f>
        <v xml:space="preserve">Studiepoeng relevant for: </v>
      </c>
      <c r="AY397" s="82" t="str">
        <f>IF('Undervisning i fag med krav'!AW397=0,"-",AX397)</f>
        <v>-</v>
      </c>
      <c r="AZ397" s="136"/>
      <c r="BA397" s="84" t="b">
        <f>OR(AZ397='Krav etter opplæringslova'!$B$27,AZ397='Krav etter opplæringslova'!$B$30,AZ397='Krav etter opplæringslova'!$B$31,AZ397='Krav etter opplæringslova'!$B$34)</f>
        <v>0</v>
      </c>
      <c r="BB397" s="84" t="str">
        <f t="shared" si="339"/>
        <v>-</v>
      </c>
      <c r="BC397" s="84">
        <f t="shared" si="340"/>
        <v>30</v>
      </c>
      <c r="BD397" s="78">
        <f t="shared" si="341"/>
        <v>30</v>
      </c>
      <c r="BE397" s="78" t="str">
        <f t="shared" si="342"/>
        <v>Ja, 30 studiepoeng</v>
      </c>
      <c r="BF397" s="84" t="str">
        <f t="shared" si="343"/>
        <v>Ja, 30 studiepoeng</v>
      </c>
      <c r="BG397" s="99" t="str">
        <f t="shared" si="344"/>
        <v>-</v>
      </c>
      <c r="BH397" s="139"/>
      <c r="BI397" s="82" t="str">
        <f>CONCATENATE("Studiepoeng relevant for: ",'Undervisning i fag med krav'!BH397)</f>
        <v xml:space="preserve">Studiepoeng relevant for: </v>
      </c>
      <c r="BJ397" s="82" t="str">
        <f>IF('Undervisning i fag med krav'!BH397=0,"-",BI397)</f>
        <v>-</v>
      </c>
      <c r="BK397" s="136"/>
      <c r="BL397" s="84" t="b">
        <f>OR(BK397='Krav etter opplæringslova'!$B$27,BK397='Krav etter opplæringslova'!$B$30,BK397='Krav etter opplæringslova'!$B$31,BK397='Krav etter opplæringslova'!$B$34)</f>
        <v>0</v>
      </c>
      <c r="BM397" s="84" t="str">
        <f t="shared" si="345"/>
        <v>-</v>
      </c>
      <c r="BN397" s="84">
        <f t="shared" si="346"/>
        <v>30</v>
      </c>
      <c r="BO397" s="78">
        <f t="shared" si="347"/>
        <v>30</v>
      </c>
      <c r="BP397" s="78" t="str">
        <f t="shared" si="348"/>
        <v>Ja, 30 studiepoeng</v>
      </c>
      <c r="BQ397" s="84" t="str">
        <f t="shared" si="349"/>
        <v>Ja, 30 studiepoeng</v>
      </c>
      <c r="BR397" s="101" t="str">
        <f t="shared" si="350"/>
        <v>-</v>
      </c>
      <c r="BS397" s="142"/>
      <c r="BT397" s="82" t="str">
        <f>CONCATENATE("Studiepoeng relevant for: ",'Undervisning i fag med krav'!BS397)</f>
        <v xml:space="preserve">Studiepoeng relevant for: </v>
      </c>
      <c r="BU397" s="82" t="str">
        <f>IF('Undervisning i fag med krav'!BS397=0,"-",BT397)</f>
        <v>-</v>
      </c>
      <c r="BV397" s="136"/>
      <c r="BW397" s="84" t="b">
        <f>OR(BV397='Krav etter opplæringslova'!$B$27,BV397='Krav etter opplæringslova'!$B$30,BV397='Krav etter opplæringslova'!$B$31,BV397='Krav etter opplæringslova'!$B$34)</f>
        <v>0</v>
      </c>
      <c r="BX397" s="84" t="str">
        <f t="shared" si="351"/>
        <v>-</v>
      </c>
      <c r="BY397" s="84">
        <f t="shared" si="352"/>
        <v>30</v>
      </c>
      <c r="BZ397" s="78">
        <f t="shared" si="353"/>
        <v>30</v>
      </c>
      <c r="CA397" s="78" t="str">
        <f t="shared" si="354"/>
        <v>Ja, 30 studiepoeng</v>
      </c>
      <c r="CB397" s="84" t="str">
        <f t="shared" si="355"/>
        <v>Ja, 30 studiepoeng</v>
      </c>
      <c r="CC397" s="101" t="str">
        <f t="shared" si="356"/>
        <v>-</v>
      </c>
      <c r="CD397" s="142"/>
      <c r="CE397" s="82" t="str">
        <f>CONCATENATE("Studiepoeng relevant for: ",'Undervisning i fag med krav'!CD397)</f>
        <v xml:space="preserve">Studiepoeng relevant for: </v>
      </c>
      <c r="CF397" s="82" t="str">
        <f>IF('Undervisning i fag med krav'!CD397=0,"-",CE397)</f>
        <v>-</v>
      </c>
      <c r="CG397" s="136"/>
      <c r="CH397" s="84" t="b">
        <f>OR(CG397='Krav etter opplæringslova'!$B$27,CG397='Krav etter opplæringslova'!$B$30,CG397='Krav etter opplæringslova'!$B$31,CG397='Krav etter opplæringslova'!$B$34)</f>
        <v>0</v>
      </c>
      <c r="CI397" s="84" t="str">
        <f t="shared" si="357"/>
        <v>-</v>
      </c>
      <c r="CJ397" s="84">
        <f t="shared" si="358"/>
        <v>30</v>
      </c>
      <c r="CK397" s="78">
        <f t="shared" si="359"/>
        <v>30</v>
      </c>
      <c r="CL397" s="78" t="str">
        <f t="shared" si="360"/>
        <v>Ja, 30 studiepoeng</v>
      </c>
      <c r="CM397" s="84" t="str">
        <f t="shared" si="361"/>
        <v>Ja, 30 studiepoeng</v>
      </c>
      <c r="CN397" s="106" t="str">
        <f t="shared" si="362"/>
        <v>-</v>
      </c>
      <c r="CO397" s="44"/>
      <c r="CP397" s="45"/>
    </row>
    <row r="398" spans="1:94" s="51" customFormat="1" ht="28.5" x14ac:dyDescent="0.2">
      <c r="A398" s="49">
        <f>'Formell utdanning'!A398</f>
        <v>0</v>
      </c>
      <c r="B398" s="50">
        <f>'Formell utdanning'!B398</f>
        <v>0</v>
      </c>
      <c r="C398" s="94" t="str">
        <f t="shared" si="363"/>
        <v>-</v>
      </c>
      <c r="D398" s="95" t="str">
        <f t="shared" si="364"/>
        <v>-</v>
      </c>
      <c r="E398" s="133"/>
      <c r="F398" s="55" t="str">
        <f>CONCATENATE("Studiepoeng relevant for: ",'Undervisning i fag med krav'!E398)</f>
        <v xml:space="preserve">Studiepoeng relevant for: </v>
      </c>
      <c r="G398" s="82" t="str">
        <f>IF('Undervisning i fag med krav'!E398=0,"-",F398)</f>
        <v>-</v>
      </c>
      <c r="H398" s="136"/>
      <c r="I398" s="84" t="b">
        <f>OR(H398='Krav etter opplæringslova'!$B$27,H398='Krav etter opplæringslova'!$B$30,H398='Krav etter opplæringslova'!$B$31,H398='Krav etter opplæringslova'!$B$34)</f>
        <v>0</v>
      </c>
      <c r="J398" s="84" t="str">
        <f t="shared" si="365"/>
        <v>-</v>
      </c>
      <c r="K398" s="84">
        <f t="shared" si="366"/>
        <v>30</v>
      </c>
      <c r="L398" s="78">
        <f t="shared" si="367"/>
        <v>30</v>
      </c>
      <c r="M398" s="78" t="str">
        <f t="shared" si="320"/>
        <v>Ja, 30 studiepoeng</v>
      </c>
      <c r="N398" s="84" t="str">
        <f t="shared" si="368"/>
        <v>Ja, 30 studiepoeng</v>
      </c>
      <c r="O398" s="99" t="str">
        <f t="shared" si="369"/>
        <v>-</v>
      </c>
      <c r="P398" s="139"/>
      <c r="Q398" s="82" t="str">
        <f>CONCATENATE("Studiepoeng relevant for: ",'Undervisning i fag med krav'!P398)</f>
        <v xml:space="preserve">Studiepoeng relevant for: </v>
      </c>
      <c r="R398" s="82" t="str">
        <f>IF('Undervisning i fag med krav'!P398=0,"-",Q398)</f>
        <v>-</v>
      </c>
      <c r="S398" s="136"/>
      <c r="T398" s="84" t="b">
        <f>OR(S398='Krav etter opplæringslova'!$B$27,S398='Krav etter opplæringslova'!$B$30,S398='Krav etter opplæringslova'!$B$31,S398='Krav etter opplæringslova'!$B$34)</f>
        <v>0</v>
      </c>
      <c r="U398" s="84" t="str">
        <f t="shared" si="321"/>
        <v>-</v>
      </c>
      <c r="V398" s="84">
        <f t="shared" si="322"/>
        <v>30</v>
      </c>
      <c r="W398" s="78">
        <f t="shared" si="323"/>
        <v>30</v>
      </c>
      <c r="X398" s="78" t="str">
        <f t="shared" si="324"/>
        <v>Ja, 30 studiepoeng</v>
      </c>
      <c r="Y398" s="84" t="str">
        <f t="shared" si="325"/>
        <v>Ja, 30 studiepoeng</v>
      </c>
      <c r="Z398" s="99" t="str">
        <f t="shared" si="326"/>
        <v>-</v>
      </c>
      <c r="AA398" s="142"/>
      <c r="AB398" s="82" t="str">
        <f>CONCATENATE("Studiepoeng relevant for: ",'Undervisning i fag med krav'!AA398)</f>
        <v xml:space="preserve">Studiepoeng relevant for: </v>
      </c>
      <c r="AC398" s="82" t="str">
        <f>IF('Undervisning i fag med krav'!AA398=0,"-",AB398)</f>
        <v>-</v>
      </c>
      <c r="AD398" s="136"/>
      <c r="AE398" s="84" t="b">
        <f>OR(AD398='Krav etter opplæringslova'!$B$27,AD398='Krav etter opplæringslova'!$B$30,AD398='Krav etter opplæringslova'!$B$31,AD398='Krav etter opplæringslova'!$B$34)</f>
        <v>0</v>
      </c>
      <c r="AF398" s="84" t="str">
        <f t="shared" si="327"/>
        <v>-</v>
      </c>
      <c r="AG398" s="84">
        <f t="shared" si="328"/>
        <v>30</v>
      </c>
      <c r="AH398" s="78">
        <f t="shared" si="329"/>
        <v>30</v>
      </c>
      <c r="AI398" s="78" t="str">
        <f t="shared" si="330"/>
        <v>Ja, 30 studiepoeng</v>
      </c>
      <c r="AJ398" s="84" t="str">
        <f t="shared" si="331"/>
        <v>Ja, 30 studiepoeng</v>
      </c>
      <c r="AK398" s="99" t="str">
        <f t="shared" si="332"/>
        <v>-</v>
      </c>
      <c r="AL398" s="139"/>
      <c r="AM398" s="82" t="str">
        <f>CONCATENATE("Studiepoeng relevant for: ",'Undervisning i fag med krav'!AL398)</f>
        <v xml:space="preserve">Studiepoeng relevant for: </v>
      </c>
      <c r="AN398" s="82" t="str">
        <f>IF('Undervisning i fag med krav'!AL398=0,"-",AM398)</f>
        <v>-</v>
      </c>
      <c r="AO398" s="136"/>
      <c r="AP398" s="84" t="b">
        <f>OR(AO398='Krav etter opplæringslova'!$B$27,AO398='Krav etter opplæringslova'!$B$30,AO398='Krav etter opplæringslova'!$B$31,AO398='Krav etter opplæringslova'!$B$34)</f>
        <v>0</v>
      </c>
      <c r="AQ398" s="84" t="str">
        <f t="shared" si="333"/>
        <v>-</v>
      </c>
      <c r="AR398" s="84">
        <f t="shared" si="334"/>
        <v>30</v>
      </c>
      <c r="AS398" s="78">
        <f t="shared" si="335"/>
        <v>30</v>
      </c>
      <c r="AT398" s="78" t="str">
        <f t="shared" si="336"/>
        <v>Ja, 30 studiepoeng</v>
      </c>
      <c r="AU398" s="84" t="str">
        <f t="shared" si="337"/>
        <v>Ja, 30 studiepoeng</v>
      </c>
      <c r="AV398" s="99" t="str">
        <f t="shared" si="338"/>
        <v>-</v>
      </c>
      <c r="AW398" s="142"/>
      <c r="AX398" s="82" t="str">
        <f>CONCATENATE("Studiepoeng relevant for: ",'Undervisning i fag med krav'!AW398)</f>
        <v xml:space="preserve">Studiepoeng relevant for: </v>
      </c>
      <c r="AY398" s="82" t="str">
        <f>IF('Undervisning i fag med krav'!AW398=0,"-",AX398)</f>
        <v>-</v>
      </c>
      <c r="AZ398" s="136"/>
      <c r="BA398" s="84" t="b">
        <f>OR(AZ398='Krav etter opplæringslova'!$B$27,AZ398='Krav etter opplæringslova'!$B$30,AZ398='Krav etter opplæringslova'!$B$31,AZ398='Krav etter opplæringslova'!$B$34)</f>
        <v>0</v>
      </c>
      <c r="BB398" s="84" t="str">
        <f t="shared" si="339"/>
        <v>-</v>
      </c>
      <c r="BC398" s="84">
        <f t="shared" si="340"/>
        <v>30</v>
      </c>
      <c r="BD398" s="78">
        <f t="shared" si="341"/>
        <v>30</v>
      </c>
      <c r="BE398" s="78" t="str">
        <f t="shared" si="342"/>
        <v>Ja, 30 studiepoeng</v>
      </c>
      <c r="BF398" s="84" t="str">
        <f t="shared" si="343"/>
        <v>Ja, 30 studiepoeng</v>
      </c>
      <c r="BG398" s="99" t="str">
        <f t="shared" si="344"/>
        <v>-</v>
      </c>
      <c r="BH398" s="139"/>
      <c r="BI398" s="82" t="str">
        <f>CONCATENATE("Studiepoeng relevant for: ",'Undervisning i fag med krav'!BH398)</f>
        <v xml:space="preserve">Studiepoeng relevant for: </v>
      </c>
      <c r="BJ398" s="82" t="str">
        <f>IF('Undervisning i fag med krav'!BH398=0,"-",BI398)</f>
        <v>-</v>
      </c>
      <c r="BK398" s="136"/>
      <c r="BL398" s="84" t="b">
        <f>OR(BK398='Krav etter opplæringslova'!$B$27,BK398='Krav etter opplæringslova'!$B$30,BK398='Krav etter opplæringslova'!$B$31,BK398='Krav etter opplæringslova'!$B$34)</f>
        <v>0</v>
      </c>
      <c r="BM398" s="84" t="str">
        <f t="shared" si="345"/>
        <v>-</v>
      </c>
      <c r="BN398" s="84">
        <f t="shared" si="346"/>
        <v>30</v>
      </c>
      <c r="BO398" s="78">
        <f t="shared" si="347"/>
        <v>30</v>
      </c>
      <c r="BP398" s="78" t="str">
        <f t="shared" si="348"/>
        <v>Ja, 30 studiepoeng</v>
      </c>
      <c r="BQ398" s="84" t="str">
        <f t="shared" si="349"/>
        <v>Ja, 30 studiepoeng</v>
      </c>
      <c r="BR398" s="101" t="str">
        <f t="shared" si="350"/>
        <v>-</v>
      </c>
      <c r="BS398" s="142"/>
      <c r="BT398" s="82" t="str">
        <f>CONCATENATE("Studiepoeng relevant for: ",'Undervisning i fag med krav'!BS398)</f>
        <v xml:space="preserve">Studiepoeng relevant for: </v>
      </c>
      <c r="BU398" s="82" t="str">
        <f>IF('Undervisning i fag med krav'!BS398=0,"-",BT398)</f>
        <v>-</v>
      </c>
      <c r="BV398" s="136"/>
      <c r="BW398" s="84" t="b">
        <f>OR(BV398='Krav etter opplæringslova'!$B$27,BV398='Krav etter opplæringslova'!$B$30,BV398='Krav etter opplæringslova'!$B$31,BV398='Krav etter opplæringslova'!$B$34)</f>
        <v>0</v>
      </c>
      <c r="BX398" s="84" t="str">
        <f t="shared" si="351"/>
        <v>-</v>
      </c>
      <c r="BY398" s="84">
        <f t="shared" si="352"/>
        <v>30</v>
      </c>
      <c r="BZ398" s="78">
        <f t="shared" si="353"/>
        <v>30</v>
      </c>
      <c r="CA398" s="78" t="str">
        <f t="shared" si="354"/>
        <v>Ja, 30 studiepoeng</v>
      </c>
      <c r="CB398" s="84" t="str">
        <f t="shared" si="355"/>
        <v>Ja, 30 studiepoeng</v>
      </c>
      <c r="CC398" s="101" t="str">
        <f t="shared" si="356"/>
        <v>-</v>
      </c>
      <c r="CD398" s="142"/>
      <c r="CE398" s="82" t="str">
        <f>CONCATENATE("Studiepoeng relevant for: ",'Undervisning i fag med krav'!CD398)</f>
        <v xml:space="preserve">Studiepoeng relevant for: </v>
      </c>
      <c r="CF398" s="82" t="str">
        <f>IF('Undervisning i fag med krav'!CD398=0,"-",CE398)</f>
        <v>-</v>
      </c>
      <c r="CG398" s="136"/>
      <c r="CH398" s="84" t="b">
        <f>OR(CG398='Krav etter opplæringslova'!$B$27,CG398='Krav etter opplæringslova'!$B$30,CG398='Krav etter opplæringslova'!$B$31,CG398='Krav etter opplæringslova'!$B$34)</f>
        <v>0</v>
      </c>
      <c r="CI398" s="84" t="str">
        <f t="shared" si="357"/>
        <v>-</v>
      </c>
      <c r="CJ398" s="84">
        <f t="shared" si="358"/>
        <v>30</v>
      </c>
      <c r="CK398" s="78">
        <f t="shared" si="359"/>
        <v>30</v>
      </c>
      <c r="CL398" s="78" t="str">
        <f t="shared" si="360"/>
        <v>Ja, 30 studiepoeng</v>
      </c>
      <c r="CM398" s="84" t="str">
        <f t="shared" si="361"/>
        <v>Ja, 30 studiepoeng</v>
      </c>
      <c r="CN398" s="106" t="str">
        <f t="shared" si="362"/>
        <v>-</v>
      </c>
      <c r="CO398" s="44"/>
      <c r="CP398" s="45"/>
    </row>
    <row r="399" spans="1:94" s="51" customFormat="1" ht="28.5" x14ac:dyDescent="0.2">
      <c r="A399" s="49">
        <f>'Formell utdanning'!A399</f>
        <v>0</v>
      </c>
      <c r="B399" s="50">
        <f>'Formell utdanning'!B399</f>
        <v>0</v>
      </c>
      <c r="C399" s="94" t="str">
        <f t="shared" si="363"/>
        <v>-</v>
      </c>
      <c r="D399" s="95" t="str">
        <f t="shared" si="364"/>
        <v>-</v>
      </c>
      <c r="E399" s="133"/>
      <c r="F399" s="55" t="str">
        <f>CONCATENATE("Studiepoeng relevant for: ",'Undervisning i fag med krav'!E399)</f>
        <v xml:space="preserve">Studiepoeng relevant for: </v>
      </c>
      <c r="G399" s="82" t="str">
        <f>IF('Undervisning i fag med krav'!E399=0,"-",F399)</f>
        <v>-</v>
      </c>
      <c r="H399" s="136"/>
      <c r="I399" s="84" t="b">
        <f>OR(H399='Krav etter opplæringslova'!$B$27,H399='Krav etter opplæringslova'!$B$30,H399='Krav etter opplæringslova'!$B$31,H399='Krav etter opplæringslova'!$B$34)</f>
        <v>0</v>
      </c>
      <c r="J399" s="84" t="str">
        <f t="shared" si="365"/>
        <v>-</v>
      </c>
      <c r="K399" s="84">
        <f t="shared" si="366"/>
        <v>30</v>
      </c>
      <c r="L399" s="78">
        <f t="shared" si="367"/>
        <v>30</v>
      </c>
      <c r="M399" s="78" t="str">
        <f t="shared" si="320"/>
        <v>Ja, 30 studiepoeng</v>
      </c>
      <c r="N399" s="84" t="str">
        <f t="shared" si="368"/>
        <v>Ja, 30 studiepoeng</v>
      </c>
      <c r="O399" s="99" t="str">
        <f t="shared" si="369"/>
        <v>-</v>
      </c>
      <c r="P399" s="139"/>
      <c r="Q399" s="82" t="str">
        <f>CONCATENATE("Studiepoeng relevant for: ",'Undervisning i fag med krav'!P399)</f>
        <v xml:space="preserve">Studiepoeng relevant for: </v>
      </c>
      <c r="R399" s="82" t="str">
        <f>IF('Undervisning i fag med krav'!P399=0,"-",Q399)</f>
        <v>-</v>
      </c>
      <c r="S399" s="136"/>
      <c r="T399" s="84" t="b">
        <f>OR(S399='Krav etter opplæringslova'!$B$27,S399='Krav etter opplæringslova'!$B$30,S399='Krav etter opplæringslova'!$B$31,S399='Krav etter opplæringslova'!$B$34)</f>
        <v>0</v>
      </c>
      <c r="U399" s="84" t="str">
        <f t="shared" si="321"/>
        <v>-</v>
      </c>
      <c r="V399" s="84">
        <f t="shared" si="322"/>
        <v>30</v>
      </c>
      <c r="W399" s="78">
        <f t="shared" si="323"/>
        <v>30</v>
      </c>
      <c r="X399" s="78" t="str">
        <f t="shared" si="324"/>
        <v>Ja, 30 studiepoeng</v>
      </c>
      <c r="Y399" s="84" t="str">
        <f t="shared" si="325"/>
        <v>Ja, 30 studiepoeng</v>
      </c>
      <c r="Z399" s="99" t="str">
        <f t="shared" si="326"/>
        <v>-</v>
      </c>
      <c r="AA399" s="142"/>
      <c r="AB399" s="82" t="str">
        <f>CONCATENATE("Studiepoeng relevant for: ",'Undervisning i fag med krav'!AA399)</f>
        <v xml:space="preserve">Studiepoeng relevant for: </v>
      </c>
      <c r="AC399" s="82" t="str">
        <f>IF('Undervisning i fag med krav'!AA399=0,"-",AB399)</f>
        <v>-</v>
      </c>
      <c r="AD399" s="136"/>
      <c r="AE399" s="84" t="b">
        <f>OR(AD399='Krav etter opplæringslova'!$B$27,AD399='Krav etter opplæringslova'!$B$30,AD399='Krav etter opplæringslova'!$B$31,AD399='Krav etter opplæringslova'!$B$34)</f>
        <v>0</v>
      </c>
      <c r="AF399" s="84" t="str">
        <f t="shared" si="327"/>
        <v>-</v>
      </c>
      <c r="AG399" s="84">
        <f t="shared" si="328"/>
        <v>30</v>
      </c>
      <c r="AH399" s="78">
        <f t="shared" si="329"/>
        <v>30</v>
      </c>
      <c r="AI399" s="78" t="str">
        <f t="shared" si="330"/>
        <v>Ja, 30 studiepoeng</v>
      </c>
      <c r="AJ399" s="84" t="str">
        <f t="shared" si="331"/>
        <v>Ja, 30 studiepoeng</v>
      </c>
      <c r="AK399" s="99" t="str">
        <f t="shared" si="332"/>
        <v>-</v>
      </c>
      <c r="AL399" s="139"/>
      <c r="AM399" s="82" t="str">
        <f>CONCATENATE("Studiepoeng relevant for: ",'Undervisning i fag med krav'!AL399)</f>
        <v xml:space="preserve">Studiepoeng relevant for: </v>
      </c>
      <c r="AN399" s="82" t="str">
        <f>IF('Undervisning i fag med krav'!AL399=0,"-",AM399)</f>
        <v>-</v>
      </c>
      <c r="AO399" s="136"/>
      <c r="AP399" s="84" t="b">
        <f>OR(AO399='Krav etter opplæringslova'!$B$27,AO399='Krav etter opplæringslova'!$B$30,AO399='Krav etter opplæringslova'!$B$31,AO399='Krav etter opplæringslova'!$B$34)</f>
        <v>0</v>
      </c>
      <c r="AQ399" s="84" t="str">
        <f t="shared" si="333"/>
        <v>-</v>
      </c>
      <c r="AR399" s="84">
        <f t="shared" si="334"/>
        <v>30</v>
      </c>
      <c r="AS399" s="78">
        <f t="shared" si="335"/>
        <v>30</v>
      </c>
      <c r="AT399" s="78" t="str">
        <f t="shared" si="336"/>
        <v>Ja, 30 studiepoeng</v>
      </c>
      <c r="AU399" s="84" t="str">
        <f t="shared" si="337"/>
        <v>Ja, 30 studiepoeng</v>
      </c>
      <c r="AV399" s="99" t="str">
        <f t="shared" si="338"/>
        <v>-</v>
      </c>
      <c r="AW399" s="142"/>
      <c r="AX399" s="82" t="str">
        <f>CONCATENATE("Studiepoeng relevant for: ",'Undervisning i fag med krav'!AW399)</f>
        <v xml:space="preserve">Studiepoeng relevant for: </v>
      </c>
      <c r="AY399" s="82" t="str">
        <f>IF('Undervisning i fag med krav'!AW399=0,"-",AX399)</f>
        <v>-</v>
      </c>
      <c r="AZ399" s="136"/>
      <c r="BA399" s="84" t="b">
        <f>OR(AZ399='Krav etter opplæringslova'!$B$27,AZ399='Krav etter opplæringslova'!$B$30,AZ399='Krav etter opplæringslova'!$B$31,AZ399='Krav etter opplæringslova'!$B$34)</f>
        <v>0</v>
      </c>
      <c r="BB399" s="84" t="str">
        <f t="shared" si="339"/>
        <v>-</v>
      </c>
      <c r="BC399" s="84">
        <f t="shared" si="340"/>
        <v>30</v>
      </c>
      <c r="BD399" s="78">
        <f t="shared" si="341"/>
        <v>30</v>
      </c>
      <c r="BE399" s="78" t="str">
        <f t="shared" si="342"/>
        <v>Ja, 30 studiepoeng</v>
      </c>
      <c r="BF399" s="84" t="str">
        <f t="shared" si="343"/>
        <v>Ja, 30 studiepoeng</v>
      </c>
      <c r="BG399" s="99" t="str">
        <f t="shared" si="344"/>
        <v>-</v>
      </c>
      <c r="BH399" s="139"/>
      <c r="BI399" s="82" t="str">
        <f>CONCATENATE("Studiepoeng relevant for: ",'Undervisning i fag med krav'!BH399)</f>
        <v xml:space="preserve">Studiepoeng relevant for: </v>
      </c>
      <c r="BJ399" s="82" t="str">
        <f>IF('Undervisning i fag med krav'!BH399=0,"-",BI399)</f>
        <v>-</v>
      </c>
      <c r="BK399" s="136"/>
      <c r="BL399" s="84" t="b">
        <f>OR(BK399='Krav etter opplæringslova'!$B$27,BK399='Krav etter opplæringslova'!$B$30,BK399='Krav etter opplæringslova'!$B$31,BK399='Krav etter opplæringslova'!$B$34)</f>
        <v>0</v>
      </c>
      <c r="BM399" s="84" t="str">
        <f t="shared" si="345"/>
        <v>-</v>
      </c>
      <c r="BN399" s="84">
        <f t="shared" si="346"/>
        <v>30</v>
      </c>
      <c r="BO399" s="78">
        <f t="shared" si="347"/>
        <v>30</v>
      </c>
      <c r="BP399" s="78" t="str">
        <f t="shared" si="348"/>
        <v>Ja, 30 studiepoeng</v>
      </c>
      <c r="BQ399" s="84" t="str">
        <f t="shared" si="349"/>
        <v>Ja, 30 studiepoeng</v>
      </c>
      <c r="BR399" s="101" t="str">
        <f t="shared" si="350"/>
        <v>-</v>
      </c>
      <c r="BS399" s="142"/>
      <c r="BT399" s="82" t="str">
        <f>CONCATENATE("Studiepoeng relevant for: ",'Undervisning i fag med krav'!BS399)</f>
        <v xml:space="preserve">Studiepoeng relevant for: </v>
      </c>
      <c r="BU399" s="82" t="str">
        <f>IF('Undervisning i fag med krav'!BS399=0,"-",BT399)</f>
        <v>-</v>
      </c>
      <c r="BV399" s="136"/>
      <c r="BW399" s="84" t="b">
        <f>OR(BV399='Krav etter opplæringslova'!$B$27,BV399='Krav etter opplæringslova'!$B$30,BV399='Krav etter opplæringslova'!$B$31,BV399='Krav etter opplæringslova'!$B$34)</f>
        <v>0</v>
      </c>
      <c r="BX399" s="84" t="str">
        <f t="shared" si="351"/>
        <v>-</v>
      </c>
      <c r="BY399" s="84">
        <f t="shared" si="352"/>
        <v>30</v>
      </c>
      <c r="BZ399" s="78">
        <f t="shared" si="353"/>
        <v>30</v>
      </c>
      <c r="CA399" s="78" t="str">
        <f t="shared" si="354"/>
        <v>Ja, 30 studiepoeng</v>
      </c>
      <c r="CB399" s="84" t="str">
        <f t="shared" si="355"/>
        <v>Ja, 30 studiepoeng</v>
      </c>
      <c r="CC399" s="101" t="str">
        <f t="shared" si="356"/>
        <v>-</v>
      </c>
      <c r="CD399" s="142"/>
      <c r="CE399" s="82" t="str">
        <f>CONCATENATE("Studiepoeng relevant for: ",'Undervisning i fag med krav'!CD399)</f>
        <v xml:space="preserve">Studiepoeng relevant for: </v>
      </c>
      <c r="CF399" s="82" t="str">
        <f>IF('Undervisning i fag med krav'!CD399=0,"-",CE399)</f>
        <v>-</v>
      </c>
      <c r="CG399" s="136"/>
      <c r="CH399" s="84" t="b">
        <f>OR(CG399='Krav etter opplæringslova'!$B$27,CG399='Krav etter opplæringslova'!$B$30,CG399='Krav etter opplæringslova'!$B$31,CG399='Krav etter opplæringslova'!$B$34)</f>
        <v>0</v>
      </c>
      <c r="CI399" s="84" t="str">
        <f t="shared" si="357"/>
        <v>-</v>
      </c>
      <c r="CJ399" s="84">
        <f t="shared" si="358"/>
        <v>30</v>
      </c>
      <c r="CK399" s="78">
        <f t="shared" si="359"/>
        <v>30</v>
      </c>
      <c r="CL399" s="78" t="str">
        <f t="shared" si="360"/>
        <v>Ja, 30 studiepoeng</v>
      </c>
      <c r="CM399" s="84" t="str">
        <f t="shared" si="361"/>
        <v>Ja, 30 studiepoeng</v>
      </c>
      <c r="CN399" s="106" t="str">
        <f t="shared" si="362"/>
        <v>-</v>
      </c>
      <c r="CO399" s="44"/>
      <c r="CP399" s="45"/>
    </row>
    <row r="400" spans="1:94" s="51" customFormat="1" ht="28.5" x14ac:dyDescent="0.2">
      <c r="A400" s="49">
        <f>'Formell utdanning'!A400</f>
        <v>0</v>
      </c>
      <c r="B400" s="50">
        <f>'Formell utdanning'!B400</f>
        <v>0</v>
      </c>
      <c r="C400" s="94" t="str">
        <f t="shared" si="363"/>
        <v>-</v>
      </c>
      <c r="D400" s="95" t="str">
        <f t="shared" si="364"/>
        <v>-</v>
      </c>
      <c r="E400" s="133"/>
      <c r="F400" s="55" t="str">
        <f>CONCATENATE("Studiepoeng relevant for: ",'Undervisning i fag med krav'!E400)</f>
        <v xml:space="preserve">Studiepoeng relevant for: </v>
      </c>
      <c r="G400" s="82" t="str">
        <f>IF('Undervisning i fag med krav'!E400=0,"-",F400)</f>
        <v>-</v>
      </c>
      <c r="H400" s="136"/>
      <c r="I400" s="84" t="b">
        <f>OR(H400='Krav etter opplæringslova'!$B$27,H400='Krav etter opplæringslova'!$B$30,H400='Krav etter opplæringslova'!$B$31,H400='Krav etter opplæringslova'!$B$34)</f>
        <v>0</v>
      </c>
      <c r="J400" s="84" t="str">
        <f t="shared" si="365"/>
        <v>-</v>
      </c>
      <c r="K400" s="84">
        <f t="shared" si="366"/>
        <v>30</v>
      </c>
      <c r="L400" s="78">
        <f t="shared" si="367"/>
        <v>30</v>
      </c>
      <c r="M400" s="78" t="str">
        <f t="shared" si="320"/>
        <v>Ja, 30 studiepoeng</v>
      </c>
      <c r="N400" s="84" t="str">
        <f t="shared" si="368"/>
        <v>Ja, 30 studiepoeng</v>
      </c>
      <c r="O400" s="99" t="str">
        <f t="shared" si="369"/>
        <v>-</v>
      </c>
      <c r="P400" s="139"/>
      <c r="Q400" s="82" t="str">
        <f>CONCATENATE("Studiepoeng relevant for: ",'Undervisning i fag med krav'!P400)</f>
        <v xml:space="preserve">Studiepoeng relevant for: </v>
      </c>
      <c r="R400" s="82" t="str">
        <f>IF('Undervisning i fag med krav'!P400=0,"-",Q400)</f>
        <v>-</v>
      </c>
      <c r="S400" s="136"/>
      <c r="T400" s="84" t="b">
        <f>OR(S400='Krav etter opplæringslova'!$B$27,S400='Krav etter opplæringslova'!$B$30,S400='Krav etter opplæringslova'!$B$31,S400='Krav etter opplæringslova'!$B$34)</f>
        <v>0</v>
      </c>
      <c r="U400" s="84" t="str">
        <f t="shared" si="321"/>
        <v>-</v>
      </c>
      <c r="V400" s="84">
        <f t="shared" si="322"/>
        <v>30</v>
      </c>
      <c r="W400" s="78">
        <f t="shared" si="323"/>
        <v>30</v>
      </c>
      <c r="X400" s="78" t="str">
        <f t="shared" si="324"/>
        <v>Ja, 30 studiepoeng</v>
      </c>
      <c r="Y400" s="84" t="str">
        <f t="shared" si="325"/>
        <v>Ja, 30 studiepoeng</v>
      </c>
      <c r="Z400" s="99" t="str">
        <f t="shared" si="326"/>
        <v>-</v>
      </c>
      <c r="AA400" s="142"/>
      <c r="AB400" s="82" t="str">
        <f>CONCATENATE("Studiepoeng relevant for: ",'Undervisning i fag med krav'!AA400)</f>
        <v xml:space="preserve">Studiepoeng relevant for: </v>
      </c>
      <c r="AC400" s="82" t="str">
        <f>IF('Undervisning i fag med krav'!AA400=0,"-",AB400)</f>
        <v>-</v>
      </c>
      <c r="AD400" s="136"/>
      <c r="AE400" s="84" t="b">
        <f>OR(AD400='Krav etter opplæringslova'!$B$27,AD400='Krav etter opplæringslova'!$B$30,AD400='Krav etter opplæringslova'!$B$31,AD400='Krav etter opplæringslova'!$B$34)</f>
        <v>0</v>
      </c>
      <c r="AF400" s="84" t="str">
        <f t="shared" si="327"/>
        <v>-</v>
      </c>
      <c r="AG400" s="84">
        <f t="shared" si="328"/>
        <v>30</v>
      </c>
      <c r="AH400" s="78">
        <f t="shared" si="329"/>
        <v>30</v>
      </c>
      <c r="AI400" s="78" t="str">
        <f t="shared" si="330"/>
        <v>Ja, 30 studiepoeng</v>
      </c>
      <c r="AJ400" s="84" t="str">
        <f t="shared" si="331"/>
        <v>Ja, 30 studiepoeng</v>
      </c>
      <c r="AK400" s="99" t="str">
        <f t="shared" si="332"/>
        <v>-</v>
      </c>
      <c r="AL400" s="139"/>
      <c r="AM400" s="82" t="str">
        <f>CONCATENATE("Studiepoeng relevant for: ",'Undervisning i fag med krav'!AL400)</f>
        <v xml:space="preserve">Studiepoeng relevant for: </v>
      </c>
      <c r="AN400" s="82" t="str">
        <f>IF('Undervisning i fag med krav'!AL400=0,"-",AM400)</f>
        <v>-</v>
      </c>
      <c r="AO400" s="136"/>
      <c r="AP400" s="84" t="b">
        <f>OR(AO400='Krav etter opplæringslova'!$B$27,AO400='Krav etter opplæringslova'!$B$30,AO400='Krav etter opplæringslova'!$B$31,AO400='Krav etter opplæringslova'!$B$34)</f>
        <v>0</v>
      </c>
      <c r="AQ400" s="84" t="str">
        <f t="shared" si="333"/>
        <v>-</v>
      </c>
      <c r="AR400" s="84">
        <f t="shared" si="334"/>
        <v>30</v>
      </c>
      <c r="AS400" s="78">
        <f t="shared" si="335"/>
        <v>30</v>
      </c>
      <c r="AT400" s="78" t="str">
        <f t="shared" si="336"/>
        <v>Ja, 30 studiepoeng</v>
      </c>
      <c r="AU400" s="84" t="str">
        <f t="shared" si="337"/>
        <v>Ja, 30 studiepoeng</v>
      </c>
      <c r="AV400" s="99" t="str">
        <f t="shared" si="338"/>
        <v>-</v>
      </c>
      <c r="AW400" s="142"/>
      <c r="AX400" s="82" t="str">
        <f>CONCATENATE("Studiepoeng relevant for: ",'Undervisning i fag med krav'!AW400)</f>
        <v xml:space="preserve">Studiepoeng relevant for: </v>
      </c>
      <c r="AY400" s="82" t="str">
        <f>IF('Undervisning i fag med krav'!AW400=0,"-",AX400)</f>
        <v>-</v>
      </c>
      <c r="AZ400" s="136"/>
      <c r="BA400" s="84" t="b">
        <f>OR(AZ400='Krav etter opplæringslova'!$B$27,AZ400='Krav etter opplæringslova'!$B$30,AZ400='Krav etter opplæringslova'!$B$31,AZ400='Krav etter opplæringslova'!$B$34)</f>
        <v>0</v>
      </c>
      <c r="BB400" s="84" t="str">
        <f t="shared" si="339"/>
        <v>-</v>
      </c>
      <c r="BC400" s="84">
        <f t="shared" si="340"/>
        <v>30</v>
      </c>
      <c r="BD400" s="78">
        <f t="shared" si="341"/>
        <v>30</v>
      </c>
      <c r="BE400" s="78" t="str">
        <f t="shared" si="342"/>
        <v>Ja, 30 studiepoeng</v>
      </c>
      <c r="BF400" s="84" t="str">
        <f t="shared" si="343"/>
        <v>Ja, 30 studiepoeng</v>
      </c>
      <c r="BG400" s="99" t="str">
        <f t="shared" si="344"/>
        <v>-</v>
      </c>
      <c r="BH400" s="139"/>
      <c r="BI400" s="82" t="str">
        <f>CONCATENATE("Studiepoeng relevant for: ",'Undervisning i fag med krav'!BH400)</f>
        <v xml:space="preserve">Studiepoeng relevant for: </v>
      </c>
      <c r="BJ400" s="82" t="str">
        <f>IF('Undervisning i fag med krav'!BH400=0,"-",BI400)</f>
        <v>-</v>
      </c>
      <c r="BK400" s="136"/>
      <c r="BL400" s="84" t="b">
        <f>OR(BK400='Krav etter opplæringslova'!$B$27,BK400='Krav etter opplæringslova'!$B$30,BK400='Krav etter opplæringslova'!$B$31,BK400='Krav etter opplæringslova'!$B$34)</f>
        <v>0</v>
      </c>
      <c r="BM400" s="84" t="str">
        <f t="shared" si="345"/>
        <v>-</v>
      </c>
      <c r="BN400" s="84">
        <f t="shared" si="346"/>
        <v>30</v>
      </c>
      <c r="BO400" s="78">
        <f t="shared" si="347"/>
        <v>30</v>
      </c>
      <c r="BP400" s="78" t="str">
        <f t="shared" si="348"/>
        <v>Ja, 30 studiepoeng</v>
      </c>
      <c r="BQ400" s="84" t="str">
        <f t="shared" si="349"/>
        <v>Ja, 30 studiepoeng</v>
      </c>
      <c r="BR400" s="101" t="str">
        <f t="shared" si="350"/>
        <v>-</v>
      </c>
      <c r="BS400" s="142"/>
      <c r="BT400" s="82" t="str">
        <f>CONCATENATE("Studiepoeng relevant for: ",'Undervisning i fag med krav'!BS400)</f>
        <v xml:space="preserve">Studiepoeng relevant for: </v>
      </c>
      <c r="BU400" s="82" t="str">
        <f>IF('Undervisning i fag med krav'!BS400=0,"-",BT400)</f>
        <v>-</v>
      </c>
      <c r="BV400" s="136"/>
      <c r="BW400" s="84" t="b">
        <f>OR(BV400='Krav etter opplæringslova'!$B$27,BV400='Krav etter opplæringslova'!$B$30,BV400='Krav etter opplæringslova'!$B$31,BV400='Krav etter opplæringslova'!$B$34)</f>
        <v>0</v>
      </c>
      <c r="BX400" s="84" t="str">
        <f t="shared" si="351"/>
        <v>-</v>
      </c>
      <c r="BY400" s="84">
        <f t="shared" si="352"/>
        <v>30</v>
      </c>
      <c r="BZ400" s="78">
        <f t="shared" si="353"/>
        <v>30</v>
      </c>
      <c r="CA400" s="78" t="str">
        <f t="shared" si="354"/>
        <v>Ja, 30 studiepoeng</v>
      </c>
      <c r="CB400" s="84" t="str">
        <f t="shared" si="355"/>
        <v>Ja, 30 studiepoeng</v>
      </c>
      <c r="CC400" s="101" t="str">
        <f t="shared" si="356"/>
        <v>-</v>
      </c>
      <c r="CD400" s="142"/>
      <c r="CE400" s="82" t="str">
        <f>CONCATENATE("Studiepoeng relevant for: ",'Undervisning i fag med krav'!CD400)</f>
        <v xml:space="preserve">Studiepoeng relevant for: </v>
      </c>
      <c r="CF400" s="82" t="str">
        <f>IF('Undervisning i fag med krav'!CD400=0,"-",CE400)</f>
        <v>-</v>
      </c>
      <c r="CG400" s="136"/>
      <c r="CH400" s="84" t="b">
        <f>OR(CG400='Krav etter opplæringslova'!$B$27,CG400='Krav etter opplæringslova'!$B$30,CG400='Krav etter opplæringslova'!$B$31,CG400='Krav etter opplæringslova'!$B$34)</f>
        <v>0</v>
      </c>
      <c r="CI400" s="84" t="str">
        <f t="shared" si="357"/>
        <v>-</v>
      </c>
      <c r="CJ400" s="84">
        <f t="shared" si="358"/>
        <v>30</v>
      </c>
      <c r="CK400" s="78">
        <f t="shared" si="359"/>
        <v>30</v>
      </c>
      <c r="CL400" s="78" t="str">
        <f t="shared" si="360"/>
        <v>Ja, 30 studiepoeng</v>
      </c>
      <c r="CM400" s="84" t="str">
        <f t="shared" si="361"/>
        <v>Ja, 30 studiepoeng</v>
      </c>
      <c r="CN400" s="106" t="str">
        <f t="shared" si="362"/>
        <v>-</v>
      </c>
      <c r="CO400" s="44"/>
      <c r="CP400" s="45"/>
    </row>
    <row r="401" spans="1:94" s="51" customFormat="1" ht="28.5" x14ac:dyDescent="0.2">
      <c r="A401" s="49">
        <f>'Formell utdanning'!A401</f>
        <v>0</v>
      </c>
      <c r="B401" s="50">
        <f>'Formell utdanning'!B401</f>
        <v>0</v>
      </c>
      <c r="C401" s="94" t="str">
        <f t="shared" si="363"/>
        <v>-</v>
      </c>
      <c r="D401" s="95" t="str">
        <f t="shared" si="364"/>
        <v>-</v>
      </c>
      <c r="E401" s="133"/>
      <c r="F401" s="55" t="str">
        <f>CONCATENATE("Studiepoeng relevant for: ",'Undervisning i fag med krav'!E401)</f>
        <v xml:space="preserve">Studiepoeng relevant for: </v>
      </c>
      <c r="G401" s="82" t="str">
        <f>IF('Undervisning i fag med krav'!E401=0,"-",F401)</f>
        <v>-</v>
      </c>
      <c r="H401" s="136"/>
      <c r="I401" s="84" t="b">
        <f>OR(H401='Krav etter opplæringslova'!$B$27,H401='Krav etter opplæringslova'!$B$30,H401='Krav etter opplæringslova'!$B$31,H401='Krav etter opplæringslova'!$B$34)</f>
        <v>0</v>
      </c>
      <c r="J401" s="84" t="str">
        <f t="shared" si="365"/>
        <v>-</v>
      </c>
      <c r="K401" s="84">
        <f t="shared" si="366"/>
        <v>30</v>
      </c>
      <c r="L401" s="78">
        <f t="shared" si="367"/>
        <v>30</v>
      </c>
      <c r="M401" s="78" t="str">
        <f t="shared" si="320"/>
        <v>Ja, 30 studiepoeng</v>
      </c>
      <c r="N401" s="84" t="str">
        <f t="shared" si="368"/>
        <v>Ja, 30 studiepoeng</v>
      </c>
      <c r="O401" s="99" t="str">
        <f t="shared" si="369"/>
        <v>-</v>
      </c>
      <c r="P401" s="139"/>
      <c r="Q401" s="82" t="str">
        <f>CONCATENATE("Studiepoeng relevant for: ",'Undervisning i fag med krav'!P401)</f>
        <v xml:space="preserve">Studiepoeng relevant for: </v>
      </c>
      <c r="R401" s="82" t="str">
        <f>IF('Undervisning i fag med krav'!P401=0,"-",Q401)</f>
        <v>-</v>
      </c>
      <c r="S401" s="136"/>
      <c r="T401" s="84" t="b">
        <f>OR(S401='Krav etter opplæringslova'!$B$27,S401='Krav etter opplæringslova'!$B$30,S401='Krav etter opplæringslova'!$B$31,S401='Krav etter opplæringslova'!$B$34)</f>
        <v>0</v>
      </c>
      <c r="U401" s="84" t="str">
        <f t="shared" si="321"/>
        <v>-</v>
      </c>
      <c r="V401" s="84">
        <f t="shared" si="322"/>
        <v>30</v>
      </c>
      <c r="W401" s="78">
        <f t="shared" si="323"/>
        <v>30</v>
      </c>
      <c r="X401" s="78" t="str">
        <f t="shared" si="324"/>
        <v>Ja, 30 studiepoeng</v>
      </c>
      <c r="Y401" s="84" t="str">
        <f t="shared" si="325"/>
        <v>Ja, 30 studiepoeng</v>
      </c>
      <c r="Z401" s="99" t="str">
        <f t="shared" si="326"/>
        <v>-</v>
      </c>
      <c r="AA401" s="142"/>
      <c r="AB401" s="82" t="str">
        <f>CONCATENATE("Studiepoeng relevant for: ",'Undervisning i fag med krav'!AA401)</f>
        <v xml:space="preserve">Studiepoeng relevant for: </v>
      </c>
      <c r="AC401" s="82" t="str">
        <f>IF('Undervisning i fag med krav'!AA401=0,"-",AB401)</f>
        <v>-</v>
      </c>
      <c r="AD401" s="136"/>
      <c r="AE401" s="84" t="b">
        <f>OR(AD401='Krav etter opplæringslova'!$B$27,AD401='Krav etter opplæringslova'!$B$30,AD401='Krav etter opplæringslova'!$B$31,AD401='Krav etter opplæringslova'!$B$34)</f>
        <v>0</v>
      </c>
      <c r="AF401" s="84" t="str">
        <f t="shared" si="327"/>
        <v>-</v>
      </c>
      <c r="AG401" s="84">
        <f t="shared" si="328"/>
        <v>30</v>
      </c>
      <c r="AH401" s="78">
        <f t="shared" si="329"/>
        <v>30</v>
      </c>
      <c r="AI401" s="78" t="str">
        <f t="shared" si="330"/>
        <v>Ja, 30 studiepoeng</v>
      </c>
      <c r="AJ401" s="84" t="str">
        <f t="shared" si="331"/>
        <v>Ja, 30 studiepoeng</v>
      </c>
      <c r="AK401" s="99" t="str">
        <f t="shared" si="332"/>
        <v>-</v>
      </c>
      <c r="AL401" s="139"/>
      <c r="AM401" s="82" t="str">
        <f>CONCATENATE("Studiepoeng relevant for: ",'Undervisning i fag med krav'!AL401)</f>
        <v xml:space="preserve">Studiepoeng relevant for: </v>
      </c>
      <c r="AN401" s="82" t="str">
        <f>IF('Undervisning i fag med krav'!AL401=0,"-",AM401)</f>
        <v>-</v>
      </c>
      <c r="AO401" s="136"/>
      <c r="AP401" s="84" t="b">
        <f>OR(AO401='Krav etter opplæringslova'!$B$27,AO401='Krav etter opplæringslova'!$B$30,AO401='Krav etter opplæringslova'!$B$31,AO401='Krav etter opplæringslova'!$B$34)</f>
        <v>0</v>
      </c>
      <c r="AQ401" s="84" t="str">
        <f t="shared" si="333"/>
        <v>-</v>
      </c>
      <c r="AR401" s="84">
        <f t="shared" si="334"/>
        <v>30</v>
      </c>
      <c r="AS401" s="78">
        <f t="shared" si="335"/>
        <v>30</v>
      </c>
      <c r="AT401" s="78" t="str">
        <f t="shared" si="336"/>
        <v>Ja, 30 studiepoeng</v>
      </c>
      <c r="AU401" s="84" t="str">
        <f t="shared" si="337"/>
        <v>Ja, 30 studiepoeng</v>
      </c>
      <c r="AV401" s="99" t="str">
        <f t="shared" si="338"/>
        <v>-</v>
      </c>
      <c r="AW401" s="142"/>
      <c r="AX401" s="82" t="str">
        <f>CONCATENATE("Studiepoeng relevant for: ",'Undervisning i fag med krav'!AW401)</f>
        <v xml:space="preserve">Studiepoeng relevant for: </v>
      </c>
      <c r="AY401" s="82" t="str">
        <f>IF('Undervisning i fag med krav'!AW401=0,"-",AX401)</f>
        <v>-</v>
      </c>
      <c r="AZ401" s="136"/>
      <c r="BA401" s="84" t="b">
        <f>OR(AZ401='Krav etter opplæringslova'!$B$27,AZ401='Krav etter opplæringslova'!$B$30,AZ401='Krav etter opplæringslova'!$B$31,AZ401='Krav etter opplæringslova'!$B$34)</f>
        <v>0</v>
      </c>
      <c r="BB401" s="84" t="str">
        <f t="shared" si="339"/>
        <v>-</v>
      </c>
      <c r="BC401" s="84">
        <f t="shared" si="340"/>
        <v>30</v>
      </c>
      <c r="BD401" s="78">
        <f t="shared" si="341"/>
        <v>30</v>
      </c>
      <c r="BE401" s="78" t="str">
        <f t="shared" si="342"/>
        <v>Ja, 30 studiepoeng</v>
      </c>
      <c r="BF401" s="84" t="str">
        <f t="shared" si="343"/>
        <v>Ja, 30 studiepoeng</v>
      </c>
      <c r="BG401" s="99" t="str">
        <f t="shared" si="344"/>
        <v>-</v>
      </c>
      <c r="BH401" s="139"/>
      <c r="BI401" s="82" t="str">
        <f>CONCATENATE("Studiepoeng relevant for: ",'Undervisning i fag med krav'!BH401)</f>
        <v xml:space="preserve">Studiepoeng relevant for: </v>
      </c>
      <c r="BJ401" s="82" t="str">
        <f>IF('Undervisning i fag med krav'!BH401=0,"-",BI401)</f>
        <v>-</v>
      </c>
      <c r="BK401" s="136"/>
      <c r="BL401" s="84" t="b">
        <f>OR(BK401='Krav etter opplæringslova'!$B$27,BK401='Krav etter opplæringslova'!$B$30,BK401='Krav etter opplæringslova'!$B$31,BK401='Krav etter opplæringslova'!$B$34)</f>
        <v>0</v>
      </c>
      <c r="BM401" s="84" t="str">
        <f t="shared" si="345"/>
        <v>-</v>
      </c>
      <c r="BN401" s="84">
        <f t="shared" si="346"/>
        <v>30</v>
      </c>
      <c r="BO401" s="78">
        <f t="shared" si="347"/>
        <v>30</v>
      </c>
      <c r="BP401" s="78" t="str">
        <f t="shared" si="348"/>
        <v>Ja, 30 studiepoeng</v>
      </c>
      <c r="BQ401" s="84" t="str">
        <f t="shared" si="349"/>
        <v>Ja, 30 studiepoeng</v>
      </c>
      <c r="BR401" s="101" t="str">
        <f t="shared" si="350"/>
        <v>-</v>
      </c>
      <c r="BS401" s="142"/>
      <c r="BT401" s="82" t="str">
        <f>CONCATENATE("Studiepoeng relevant for: ",'Undervisning i fag med krav'!BS401)</f>
        <v xml:space="preserve">Studiepoeng relevant for: </v>
      </c>
      <c r="BU401" s="82" t="str">
        <f>IF('Undervisning i fag med krav'!BS401=0,"-",BT401)</f>
        <v>-</v>
      </c>
      <c r="BV401" s="136"/>
      <c r="BW401" s="84" t="b">
        <f>OR(BV401='Krav etter opplæringslova'!$B$27,BV401='Krav etter opplæringslova'!$B$30,BV401='Krav etter opplæringslova'!$B$31,BV401='Krav etter opplæringslova'!$B$34)</f>
        <v>0</v>
      </c>
      <c r="BX401" s="84" t="str">
        <f t="shared" si="351"/>
        <v>-</v>
      </c>
      <c r="BY401" s="84">
        <f t="shared" si="352"/>
        <v>30</v>
      </c>
      <c r="BZ401" s="78">
        <f t="shared" si="353"/>
        <v>30</v>
      </c>
      <c r="CA401" s="78" t="str">
        <f t="shared" si="354"/>
        <v>Ja, 30 studiepoeng</v>
      </c>
      <c r="CB401" s="84" t="str">
        <f t="shared" si="355"/>
        <v>Ja, 30 studiepoeng</v>
      </c>
      <c r="CC401" s="101" t="str">
        <f t="shared" si="356"/>
        <v>-</v>
      </c>
      <c r="CD401" s="142"/>
      <c r="CE401" s="82" t="str">
        <f>CONCATENATE("Studiepoeng relevant for: ",'Undervisning i fag med krav'!CD401)</f>
        <v xml:space="preserve">Studiepoeng relevant for: </v>
      </c>
      <c r="CF401" s="82" t="str">
        <f>IF('Undervisning i fag med krav'!CD401=0,"-",CE401)</f>
        <v>-</v>
      </c>
      <c r="CG401" s="136"/>
      <c r="CH401" s="84" t="b">
        <f>OR(CG401='Krav etter opplæringslova'!$B$27,CG401='Krav etter opplæringslova'!$B$30,CG401='Krav etter opplæringslova'!$B$31,CG401='Krav etter opplæringslova'!$B$34)</f>
        <v>0</v>
      </c>
      <c r="CI401" s="84" t="str">
        <f t="shared" si="357"/>
        <v>-</v>
      </c>
      <c r="CJ401" s="84">
        <f t="shared" si="358"/>
        <v>30</v>
      </c>
      <c r="CK401" s="78">
        <f t="shared" si="359"/>
        <v>30</v>
      </c>
      <c r="CL401" s="78" t="str">
        <f t="shared" si="360"/>
        <v>Ja, 30 studiepoeng</v>
      </c>
      <c r="CM401" s="84" t="str">
        <f t="shared" si="361"/>
        <v>Ja, 30 studiepoeng</v>
      </c>
      <c r="CN401" s="106" t="str">
        <f t="shared" si="362"/>
        <v>-</v>
      </c>
      <c r="CO401" s="44"/>
      <c r="CP401" s="45"/>
    </row>
    <row r="402" spans="1:94" s="51" customFormat="1" ht="28.5" x14ac:dyDescent="0.2">
      <c r="A402" s="49">
        <f>'Formell utdanning'!A402</f>
        <v>0</v>
      </c>
      <c r="B402" s="50">
        <f>'Formell utdanning'!B402</f>
        <v>0</v>
      </c>
      <c r="C402" s="94" t="str">
        <f t="shared" si="363"/>
        <v>-</v>
      </c>
      <c r="D402" s="95" t="str">
        <f t="shared" si="364"/>
        <v>-</v>
      </c>
      <c r="E402" s="133"/>
      <c r="F402" s="55" t="str">
        <f>CONCATENATE("Studiepoeng relevant for: ",'Undervisning i fag med krav'!E402)</f>
        <v xml:space="preserve">Studiepoeng relevant for: </v>
      </c>
      <c r="G402" s="82" t="str">
        <f>IF('Undervisning i fag med krav'!E402=0,"-",F402)</f>
        <v>-</v>
      </c>
      <c r="H402" s="136"/>
      <c r="I402" s="84" t="b">
        <f>OR(H402='Krav etter opplæringslova'!$B$27,H402='Krav etter opplæringslova'!$B$30,H402='Krav etter opplæringslova'!$B$31,H402='Krav etter opplæringslova'!$B$34)</f>
        <v>0</v>
      </c>
      <c r="J402" s="84" t="str">
        <f t="shared" si="365"/>
        <v>-</v>
      </c>
      <c r="K402" s="84">
        <f t="shared" si="366"/>
        <v>30</v>
      </c>
      <c r="L402" s="78">
        <f t="shared" si="367"/>
        <v>30</v>
      </c>
      <c r="M402" s="78" t="str">
        <f t="shared" si="320"/>
        <v>Ja, 30 studiepoeng</v>
      </c>
      <c r="N402" s="84" t="str">
        <f t="shared" si="368"/>
        <v>Ja, 30 studiepoeng</v>
      </c>
      <c r="O402" s="99" t="str">
        <f t="shared" si="369"/>
        <v>-</v>
      </c>
      <c r="P402" s="139"/>
      <c r="Q402" s="82" t="str">
        <f>CONCATENATE("Studiepoeng relevant for: ",'Undervisning i fag med krav'!P402)</f>
        <v xml:space="preserve">Studiepoeng relevant for: </v>
      </c>
      <c r="R402" s="82" t="str">
        <f>IF('Undervisning i fag med krav'!P402=0,"-",Q402)</f>
        <v>-</v>
      </c>
      <c r="S402" s="136"/>
      <c r="T402" s="84" t="b">
        <f>OR(S402='Krav etter opplæringslova'!$B$27,S402='Krav etter opplæringslova'!$B$30,S402='Krav etter opplæringslova'!$B$31,S402='Krav etter opplæringslova'!$B$34)</f>
        <v>0</v>
      </c>
      <c r="U402" s="84" t="str">
        <f t="shared" si="321"/>
        <v>-</v>
      </c>
      <c r="V402" s="84">
        <f t="shared" si="322"/>
        <v>30</v>
      </c>
      <c r="W402" s="78">
        <f t="shared" si="323"/>
        <v>30</v>
      </c>
      <c r="X402" s="78" t="str">
        <f t="shared" si="324"/>
        <v>Ja, 30 studiepoeng</v>
      </c>
      <c r="Y402" s="84" t="str">
        <f t="shared" si="325"/>
        <v>Ja, 30 studiepoeng</v>
      </c>
      <c r="Z402" s="99" t="str">
        <f t="shared" si="326"/>
        <v>-</v>
      </c>
      <c r="AA402" s="142"/>
      <c r="AB402" s="82" t="str">
        <f>CONCATENATE("Studiepoeng relevant for: ",'Undervisning i fag med krav'!AA402)</f>
        <v xml:space="preserve">Studiepoeng relevant for: </v>
      </c>
      <c r="AC402" s="82" t="str">
        <f>IF('Undervisning i fag med krav'!AA402=0,"-",AB402)</f>
        <v>-</v>
      </c>
      <c r="AD402" s="136"/>
      <c r="AE402" s="84" t="b">
        <f>OR(AD402='Krav etter opplæringslova'!$B$27,AD402='Krav etter opplæringslova'!$B$30,AD402='Krav etter opplæringslova'!$B$31,AD402='Krav etter opplæringslova'!$B$34)</f>
        <v>0</v>
      </c>
      <c r="AF402" s="84" t="str">
        <f t="shared" si="327"/>
        <v>-</v>
      </c>
      <c r="AG402" s="84">
        <f t="shared" si="328"/>
        <v>30</v>
      </c>
      <c r="AH402" s="78">
        <f t="shared" si="329"/>
        <v>30</v>
      </c>
      <c r="AI402" s="78" t="str">
        <f t="shared" si="330"/>
        <v>Ja, 30 studiepoeng</v>
      </c>
      <c r="AJ402" s="84" t="str">
        <f t="shared" si="331"/>
        <v>Ja, 30 studiepoeng</v>
      </c>
      <c r="AK402" s="99" t="str">
        <f t="shared" si="332"/>
        <v>-</v>
      </c>
      <c r="AL402" s="139"/>
      <c r="AM402" s="82" t="str">
        <f>CONCATENATE("Studiepoeng relevant for: ",'Undervisning i fag med krav'!AL402)</f>
        <v xml:space="preserve">Studiepoeng relevant for: </v>
      </c>
      <c r="AN402" s="82" t="str">
        <f>IF('Undervisning i fag med krav'!AL402=0,"-",AM402)</f>
        <v>-</v>
      </c>
      <c r="AO402" s="136"/>
      <c r="AP402" s="84" t="b">
        <f>OR(AO402='Krav etter opplæringslova'!$B$27,AO402='Krav etter opplæringslova'!$B$30,AO402='Krav etter opplæringslova'!$B$31,AO402='Krav etter opplæringslova'!$B$34)</f>
        <v>0</v>
      </c>
      <c r="AQ402" s="84" t="str">
        <f t="shared" si="333"/>
        <v>-</v>
      </c>
      <c r="AR402" s="84">
        <f t="shared" si="334"/>
        <v>30</v>
      </c>
      <c r="AS402" s="78">
        <f t="shared" si="335"/>
        <v>30</v>
      </c>
      <c r="AT402" s="78" t="str">
        <f t="shared" si="336"/>
        <v>Ja, 30 studiepoeng</v>
      </c>
      <c r="AU402" s="84" t="str">
        <f t="shared" si="337"/>
        <v>Ja, 30 studiepoeng</v>
      </c>
      <c r="AV402" s="99" t="str">
        <f t="shared" si="338"/>
        <v>-</v>
      </c>
      <c r="AW402" s="142"/>
      <c r="AX402" s="82" t="str">
        <f>CONCATENATE("Studiepoeng relevant for: ",'Undervisning i fag med krav'!AW402)</f>
        <v xml:space="preserve">Studiepoeng relevant for: </v>
      </c>
      <c r="AY402" s="82" t="str">
        <f>IF('Undervisning i fag med krav'!AW402=0,"-",AX402)</f>
        <v>-</v>
      </c>
      <c r="AZ402" s="136"/>
      <c r="BA402" s="84" t="b">
        <f>OR(AZ402='Krav etter opplæringslova'!$B$27,AZ402='Krav etter opplæringslova'!$B$30,AZ402='Krav etter opplæringslova'!$B$31,AZ402='Krav etter opplæringslova'!$B$34)</f>
        <v>0</v>
      </c>
      <c r="BB402" s="84" t="str">
        <f t="shared" si="339"/>
        <v>-</v>
      </c>
      <c r="BC402" s="84">
        <f t="shared" si="340"/>
        <v>30</v>
      </c>
      <c r="BD402" s="78">
        <f t="shared" si="341"/>
        <v>30</v>
      </c>
      <c r="BE402" s="78" t="str">
        <f t="shared" si="342"/>
        <v>Ja, 30 studiepoeng</v>
      </c>
      <c r="BF402" s="84" t="str">
        <f t="shared" si="343"/>
        <v>Ja, 30 studiepoeng</v>
      </c>
      <c r="BG402" s="99" t="str">
        <f t="shared" si="344"/>
        <v>-</v>
      </c>
      <c r="BH402" s="139"/>
      <c r="BI402" s="82" t="str">
        <f>CONCATENATE("Studiepoeng relevant for: ",'Undervisning i fag med krav'!BH402)</f>
        <v xml:space="preserve">Studiepoeng relevant for: </v>
      </c>
      <c r="BJ402" s="82" t="str">
        <f>IF('Undervisning i fag med krav'!BH402=0,"-",BI402)</f>
        <v>-</v>
      </c>
      <c r="BK402" s="136"/>
      <c r="BL402" s="84" t="b">
        <f>OR(BK402='Krav etter opplæringslova'!$B$27,BK402='Krav etter opplæringslova'!$B$30,BK402='Krav etter opplæringslova'!$B$31,BK402='Krav etter opplæringslova'!$B$34)</f>
        <v>0</v>
      </c>
      <c r="BM402" s="84" t="str">
        <f t="shared" si="345"/>
        <v>-</v>
      </c>
      <c r="BN402" s="84">
        <f t="shared" si="346"/>
        <v>30</v>
      </c>
      <c r="BO402" s="78">
        <f t="shared" si="347"/>
        <v>30</v>
      </c>
      <c r="BP402" s="78" t="str">
        <f t="shared" si="348"/>
        <v>Ja, 30 studiepoeng</v>
      </c>
      <c r="BQ402" s="84" t="str">
        <f t="shared" si="349"/>
        <v>Ja, 30 studiepoeng</v>
      </c>
      <c r="BR402" s="101" t="str">
        <f t="shared" si="350"/>
        <v>-</v>
      </c>
      <c r="BS402" s="142"/>
      <c r="BT402" s="82" t="str">
        <f>CONCATENATE("Studiepoeng relevant for: ",'Undervisning i fag med krav'!BS402)</f>
        <v xml:space="preserve">Studiepoeng relevant for: </v>
      </c>
      <c r="BU402" s="82" t="str">
        <f>IF('Undervisning i fag med krav'!BS402=0,"-",BT402)</f>
        <v>-</v>
      </c>
      <c r="BV402" s="136"/>
      <c r="BW402" s="84" t="b">
        <f>OR(BV402='Krav etter opplæringslova'!$B$27,BV402='Krav etter opplæringslova'!$B$30,BV402='Krav etter opplæringslova'!$B$31,BV402='Krav etter opplæringslova'!$B$34)</f>
        <v>0</v>
      </c>
      <c r="BX402" s="84" t="str">
        <f t="shared" si="351"/>
        <v>-</v>
      </c>
      <c r="BY402" s="84">
        <f t="shared" si="352"/>
        <v>30</v>
      </c>
      <c r="BZ402" s="78">
        <f t="shared" si="353"/>
        <v>30</v>
      </c>
      <c r="CA402" s="78" t="str">
        <f t="shared" si="354"/>
        <v>Ja, 30 studiepoeng</v>
      </c>
      <c r="CB402" s="84" t="str">
        <f t="shared" si="355"/>
        <v>Ja, 30 studiepoeng</v>
      </c>
      <c r="CC402" s="101" t="str">
        <f t="shared" si="356"/>
        <v>-</v>
      </c>
      <c r="CD402" s="142"/>
      <c r="CE402" s="82" t="str">
        <f>CONCATENATE("Studiepoeng relevant for: ",'Undervisning i fag med krav'!CD402)</f>
        <v xml:space="preserve">Studiepoeng relevant for: </v>
      </c>
      <c r="CF402" s="82" t="str">
        <f>IF('Undervisning i fag med krav'!CD402=0,"-",CE402)</f>
        <v>-</v>
      </c>
      <c r="CG402" s="136"/>
      <c r="CH402" s="84" t="b">
        <f>OR(CG402='Krav etter opplæringslova'!$B$27,CG402='Krav etter opplæringslova'!$B$30,CG402='Krav etter opplæringslova'!$B$31,CG402='Krav etter opplæringslova'!$B$34)</f>
        <v>0</v>
      </c>
      <c r="CI402" s="84" t="str">
        <f t="shared" si="357"/>
        <v>-</v>
      </c>
      <c r="CJ402" s="84">
        <f t="shared" si="358"/>
        <v>30</v>
      </c>
      <c r="CK402" s="78">
        <f t="shared" si="359"/>
        <v>30</v>
      </c>
      <c r="CL402" s="78" t="str">
        <f t="shared" si="360"/>
        <v>Ja, 30 studiepoeng</v>
      </c>
      <c r="CM402" s="84" t="str">
        <f t="shared" si="361"/>
        <v>Ja, 30 studiepoeng</v>
      </c>
      <c r="CN402" s="106" t="str">
        <f t="shared" si="362"/>
        <v>-</v>
      </c>
      <c r="CO402" s="44"/>
      <c r="CP402" s="45"/>
    </row>
    <row r="403" spans="1:94" s="51" customFormat="1" ht="28.5" x14ac:dyDescent="0.2">
      <c r="A403" s="49">
        <f>'Formell utdanning'!A403</f>
        <v>0</v>
      </c>
      <c r="B403" s="50">
        <f>'Formell utdanning'!B403</f>
        <v>0</v>
      </c>
      <c r="C403" s="94" t="str">
        <f t="shared" si="363"/>
        <v>-</v>
      </c>
      <c r="D403" s="95" t="str">
        <f t="shared" si="364"/>
        <v>-</v>
      </c>
      <c r="E403" s="133"/>
      <c r="F403" s="55" t="str">
        <f>CONCATENATE("Studiepoeng relevant for: ",'Undervisning i fag med krav'!E403)</f>
        <v xml:space="preserve">Studiepoeng relevant for: </v>
      </c>
      <c r="G403" s="82" t="str">
        <f>IF('Undervisning i fag med krav'!E403=0,"-",F403)</f>
        <v>-</v>
      </c>
      <c r="H403" s="136"/>
      <c r="I403" s="84" t="b">
        <f>OR(H403='Krav etter opplæringslova'!$B$27,H403='Krav etter opplæringslova'!$B$30,H403='Krav etter opplæringslova'!$B$31,H403='Krav etter opplæringslova'!$B$34)</f>
        <v>0</v>
      </c>
      <c r="J403" s="84" t="str">
        <f t="shared" si="365"/>
        <v>-</v>
      </c>
      <c r="K403" s="84">
        <f t="shared" si="366"/>
        <v>30</v>
      </c>
      <c r="L403" s="78">
        <f t="shared" si="367"/>
        <v>30</v>
      </c>
      <c r="M403" s="78" t="str">
        <f t="shared" si="320"/>
        <v>Ja, 30 studiepoeng</v>
      </c>
      <c r="N403" s="84" t="str">
        <f t="shared" si="368"/>
        <v>Ja, 30 studiepoeng</v>
      </c>
      <c r="O403" s="99" t="str">
        <f t="shared" si="369"/>
        <v>-</v>
      </c>
      <c r="P403" s="139"/>
      <c r="Q403" s="82" t="str">
        <f>CONCATENATE("Studiepoeng relevant for: ",'Undervisning i fag med krav'!P403)</f>
        <v xml:space="preserve">Studiepoeng relevant for: </v>
      </c>
      <c r="R403" s="82" t="str">
        <f>IF('Undervisning i fag med krav'!P403=0,"-",Q403)</f>
        <v>-</v>
      </c>
      <c r="S403" s="136"/>
      <c r="T403" s="84" t="b">
        <f>OR(S403='Krav etter opplæringslova'!$B$27,S403='Krav etter opplæringslova'!$B$30,S403='Krav etter opplæringslova'!$B$31,S403='Krav etter opplæringslova'!$B$34)</f>
        <v>0</v>
      </c>
      <c r="U403" s="84" t="str">
        <f t="shared" si="321"/>
        <v>-</v>
      </c>
      <c r="V403" s="84">
        <f t="shared" si="322"/>
        <v>30</v>
      </c>
      <c r="W403" s="78">
        <f t="shared" si="323"/>
        <v>30</v>
      </c>
      <c r="X403" s="78" t="str">
        <f t="shared" si="324"/>
        <v>Ja, 30 studiepoeng</v>
      </c>
      <c r="Y403" s="84" t="str">
        <f t="shared" si="325"/>
        <v>Ja, 30 studiepoeng</v>
      </c>
      <c r="Z403" s="99" t="str">
        <f t="shared" si="326"/>
        <v>-</v>
      </c>
      <c r="AA403" s="142"/>
      <c r="AB403" s="82" t="str">
        <f>CONCATENATE("Studiepoeng relevant for: ",'Undervisning i fag med krav'!AA403)</f>
        <v xml:space="preserve">Studiepoeng relevant for: </v>
      </c>
      <c r="AC403" s="82" t="str">
        <f>IF('Undervisning i fag med krav'!AA403=0,"-",AB403)</f>
        <v>-</v>
      </c>
      <c r="AD403" s="136"/>
      <c r="AE403" s="84" t="b">
        <f>OR(AD403='Krav etter opplæringslova'!$B$27,AD403='Krav etter opplæringslova'!$B$30,AD403='Krav etter opplæringslova'!$B$31,AD403='Krav etter opplæringslova'!$B$34)</f>
        <v>0</v>
      </c>
      <c r="AF403" s="84" t="str">
        <f t="shared" si="327"/>
        <v>-</v>
      </c>
      <c r="AG403" s="84">
        <f t="shared" si="328"/>
        <v>30</v>
      </c>
      <c r="AH403" s="78">
        <f t="shared" si="329"/>
        <v>30</v>
      </c>
      <c r="AI403" s="78" t="str">
        <f t="shared" si="330"/>
        <v>Ja, 30 studiepoeng</v>
      </c>
      <c r="AJ403" s="84" t="str">
        <f t="shared" si="331"/>
        <v>Ja, 30 studiepoeng</v>
      </c>
      <c r="AK403" s="99" t="str">
        <f t="shared" si="332"/>
        <v>-</v>
      </c>
      <c r="AL403" s="139"/>
      <c r="AM403" s="82" t="str">
        <f>CONCATENATE("Studiepoeng relevant for: ",'Undervisning i fag med krav'!AL403)</f>
        <v xml:space="preserve">Studiepoeng relevant for: </v>
      </c>
      <c r="AN403" s="82" t="str">
        <f>IF('Undervisning i fag med krav'!AL403=0,"-",AM403)</f>
        <v>-</v>
      </c>
      <c r="AO403" s="136"/>
      <c r="AP403" s="84" t="b">
        <f>OR(AO403='Krav etter opplæringslova'!$B$27,AO403='Krav etter opplæringslova'!$B$30,AO403='Krav etter opplæringslova'!$B$31,AO403='Krav etter opplæringslova'!$B$34)</f>
        <v>0</v>
      </c>
      <c r="AQ403" s="84" t="str">
        <f t="shared" si="333"/>
        <v>-</v>
      </c>
      <c r="AR403" s="84">
        <f t="shared" si="334"/>
        <v>30</v>
      </c>
      <c r="AS403" s="78">
        <f t="shared" si="335"/>
        <v>30</v>
      </c>
      <c r="AT403" s="78" t="str">
        <f t="shared" si="336"/>
        <v>Ja, 30 studiepoeng</v>
      </c>
      <c r="AU403" s="84" t="str">
        <f t="shared" si="337"/>
        <v>Ja, 30 studiepoeng</v>
      </c>
      <c r="AV403" s="99" t="str">
        <f t="shared" si="338"/>
        <v>-</v>
      </c>
      <c r="AW403" s="142"/>
      <c r="AX403" s="82" t="str">
        <f>CONCATENATE("Studiepoeng relevant for: ",'Undervisning i fag med krav'!AW403)</f>
        <v xml:space="preserve">Studiepoeng relevant for: </v>
      </c>
      <c r="AY403" s="82" t="str">
        <f>IF('Undervisning i fag med krav'!AW403=0,"-",AX403)</f>
        <v>-</v>
      </c>
      <c r="AZ403" s="136"/>
      <c r="BA403" s="84" t="b">
        <f>OR(AZ403='Krav etter opplæringslova'!$B$27,AZ403='Krav etter opplæringslova'!$B$30,AZ403='Krav etter opplæringslova'!$B$31,AZ403='Krav etter opplæringslova'!$B$34)</f>
        <v>0</v>
      </c>
      <c r="BB403" s="84" t="str">
        <f t="shared" si="339"/>
        <v>-</v>
      </c>
      <c r="BC403" s="84">
        <f t="shared" si="340"/>
        <v>30</v>
      </c>
      <c r="BD403" s="78">
        <f t="shared" si="341"/>
        <v>30</v>
      </c>
      <c r="BE403" s="78" t="str">
        <f t="shared" si="342"/>
        <v>Ja, 30 studiepoeng</v>
      </c>
      <c r="BF403" s="84" t="str">
        <f t="shared" si="343"/>
        <v>Ja, 30 studiepoeng</v>
      </c>
      <c r="BG403" s="99" t="str">
        <f t="shared" si="344"/>
        <v>-</v>
      </c>
      <c r="BH403" s="139"/>
      <c r="BI403" s="82" t="str">
        <f>CONCATENATE("Studiepoeng relevant for: ",'Undervisning i fag med krav'!BH403)</f>
        <v xml:space="preserve">Studiepoeng relevant for: </v>
      </c>
      <c r="BJ403" s="82" t="str">
        <f>IF('Undervisning i fag med krav'!BH403=0,"-",BI403)</f>
        <v>-</v>
      </c>
      <c r="BK403" s="136"/>
      <c r="BL403" s="84" t="b">
        <f>OR(BK403='Krav etter opplæringslova'!$B$27,BK403='Krav etter opplæringslova'!$B$30,BK403='Krav etter opplæringslova'!$B$31,BK403='Krav etter opplæringslova'!$B$34)</f>
        <v>0</v>
      </c>
      <c r="BM403" s="84" t="str">
        <f t="shared" si="345"/>
        <v>-</v>
      </c>
      <c r="BN403" s="84">
        <f t="shared" si="346"/>
        <v>30</v>
      </c>
      <c r="BO403" s="78">
        <f t="shared" si="347"/>
        <v>30</v>
      </c>
      <c r="BP403" s="78" t="str">
        <f t="shared" si="348"/>
        <v>Ja, 30 studiepoeng</v>
      </c>
      <c r="BQ403" s="84" t="str">
        <f t="shared" si="349"/>
        <v>Ja, 30 studiepoeng</v>
      </c>
      <c r="BR403" s="101" t="str">
        <f t="shared" si="350"/>
        <v>-</v>
      </c>
      <c r="BS403" s="142"/>
      <c r="BT403" s="82" t="str">
        <f>CONCATENATE("Studiepoeng relevant for: ",'Undervisning i fag med krav'!BS403)</f>
        <v xml:space="preserve">Studiepoeng relevant for: </v>
      </c>
      <c r="BU403" s="82" t="str">
        <f>IF('Undervisning i fag med krav'!BS403=0,"-",BT403)</f>
        <v>-</v>
      </c>
      <c r="BV403" s="136"/>
      <c r="BW403" s="84" t="b">
        <f>OR(BV403='Krav etter opplæringslova'!$B$27,BV403='Krav etter opplæringslova'!$B$30,BV403='Krav etter opplæringslova'!$B$31,BV403='Krav etter opplæringslova'!$B$34)</f>
        <v>0</v>
      </c>
      <c r="BX403" s="84" t="str">
        <f t="shared" si="351"/>
        <v>-</v>
      </c>
      <c r="BY403" s="84">
        <f t="shared" si="352"/>
        <v>30</v>
      </c>
      <c r="BZ403" s="78">
        <f t="shared" si="353"/>
        <v>30</v>
      </c>
      <c r="CA403" s="78" t="str">
        <f t="shared" si="354"/>
        <v>Ja, 30 studiepoeng</v>
      </c>
      <c r="CB403" s="84" t="str">
        <f t="shared" si="355"/>
        <v>Ja, 30 studiepoeng</v>
      </c>
      <c r="CC403" s="101" t="str">
        <f t="shared" si="356"/>
        <v>-</v>
      </c>
      <c r="CD403" s="142"/>
      <c r="CE403" s="82" t="str">
        <f>CONCATENATE("Studiepoeng relevant for: ",'Undervisning i fag med krav'!CD403)</f>
        <v xml:space="preserve">Studiepoeng relevant for: </v>
      </c>
      <c r="CF403" s="82" t="str">
        <f>IF('Undervisning i fag med krav'!CD403=0,"-",CE403)</f>
        <v>-</v>
      </c>
      <c r="CG403" s="136"/>
      <c r="CH403" s="84" t="b">
        <f>OR(CG403='Krav etter opplæringslova'!$B$27,CG403='Krav etter opplæringslova'!$B$30,CG403='Krav etter opplæringslova'!$B$31,CG403='Krav etter opplæringslova'!$B$34)</f>
        <v>0</v>
      </c>
      <c r="CI403" s="84" t="str">
        <f t="shared" si="357"/>
        <v>-</v>
      </c>
      <c r="CJ403" s="84">
        <f t="shared" si="358"/>
        <v>30</v>
      </c>
      <c r="CK403" s="78">
        <f t="shared" si="359"/>
        <v>30</v>
      </c>
      <c r="CL403" s="78" t="str">
        <f t="shared" si="360"/>
        <v>Ja, 30 studiepoeng</v>
      </c>
      <c r="CM403" s="84" t="str">
        <f t="shared" si="361"/>
        <v>Ja, 30 studiepoeng</v>
      </c>
      <c r="CN403" s="106" t="str">
        <f t="shared" si="362"/>
        <v>-</v>
      </c>
      <c r="CO403" s="44"/>
      <c r="CP403" s="45"/>
    </row>
    <row r="404" spans="1:94" s="51" customFormat="1" ht="28.5" x14ac:dyDescent="0.2">
      <c r="A404" s="49">
        <f>'Formell utdanning'!A404</f>
        <v>0</v>
      </c>
      <c r="B404" s="50">
        <f>'Formell utdanning'!B404</f>
        <v>0</v>
      </c>
      <c r="C404" s="94" t="str">
        <f t="shared" si="363"/>
        <v>-</v>
      </c>
      <c r="D404" s="95" t="str">
        <f t="shared" si="364"/>
        <v>-</v>
      </c>
      <c r="E404" s="133"/>
      <c r="F404" s="55" t="str">
        <f>CONCATENATE("Studiepoeng relevant for: ",'Undervisning i fag med krav'!E404)</f>
        <v xml:space="preserve">Studiepoeng relevant for: </v>
      </c>
      <c r="G404" s="82" t="str">
        <f>IF('Undervisning i fag med krav'!E404=0,"-",F404)</f>
        <v>-</v>
      </c>
      <c r="H404" s="136"/>
      <c r="I404" s="84" t="b">
        <f>OR(H404='Krav etter opplæringslova'!$B$27,H404='Krav etter opplæringslova'!$B$30,H404='Krav etter opplæringslova'!$B$31,H404='Krav etter opplæringslova'!$B$34)</f>
        <v>0</v>
      </c>
      <c r="J404" s="84" t="str">
        <f t="shared" si="365"/>
        <v>-</v>
      </c>
      <c r="K404" s="84">
        <f t="shared" si="366"/>
        <v>30</v>
      </c>
      <c r="L404" s="78">
        <f t="shared" si="367"/>
        <v>30</v>
      </c>
      <c r="M404" s="78" t="str">
        <f t="shared" si="320"/>
        <v>Ja, 30 studiepoeng</v>
      </c>
      <c r="N404" s="84" t="str">
        <f t="shared" si="368"/>
        <v>Ja, 30 studiepoeng</v>
      </c>
      <c r="O404" s="99" t="str">
        <f t="shared" si="369"/>
        <v>-</v>
      </c>
      <c r="P404" s="139"/>
      <c r="Q404" s="82" t="str">
        <f>CONCATENATE("Studiepoeng relevant for: ",'Undervisning i fag med krav'!P404)</f>
        <v xml:space="preserve">Studiepoeng relevant for: </v>
      </c>
      <c r="R404" s="82" t="str">
        <f>IF('Undervisning i fag med krav'!P404=0,"-",Q404)</f>
        <v>-</v>
      </c>
      <c r="S404" s="136"/>
      <c r="T404" s="84" t="b">
        <f>OR(S404='Krav etter opplæringslova'!$B$27,S404='Krav etter opplæringslova'!$B$30,S404='Krav etter opplæringslova'!$B$31,S404='Krav etter opplæringslova'!$B$34)</f>
        <v>0</v>
      </c>
      <c r="U404" s="84" t="str">
        <f t="shared" si="321"/>
        <v>-</v>
      </c>
      <c r="V404" s="84">
        <f t="shared" si="322"/>
        <v>30</v>
      </c>
      <c r="W404" s="78">
        <f t="shared" si="323"/>
        <v>30</v>
      </c>
      <c r="X404" s="78" t="str">
        <f t="shared" si="324"/>
        <v>Ja, 30 studiepoeng</v>
      </c>
      <c r="Y404" s="84" t="str">
        <f t="shared" si="325"/>
        <v>Ja, 30 studiepoeng</v>
      </c>
      <c r="Z404" s="99" t="str">
        <f t="shared" si="326"/>
        <v>-</v>
      </c>
      <c r="AA404" s="142"/>
      <c r="AB404" s="82" t="str">
        <f>CONCATENATE("Studiepoeng relevant for: ",'Undervisning i fag med krav'!AA404)</f>
        <v xml:space="preserve">Studiepoeng relevant for: </v>
      </c>
      <c r="AC404" s="82" t="str">
        <f>IF('Undervisning i fag med krav'!AA404=0,"-",AB404)</f>
        <v>-</v>
      </c>
      <c r="AD404" s="136"/>
      <c r="AE404" s="84" t="b">
        <f>OR(AD404='Krav etter opplæringslova'!$B$27,AD404='Krav etter opplæringslova'!$B$30,AD404='Krav etter opplæringslova'!$B$31,AD404='Krav etter opplæringslova'!$B$34)</f>
        <v>0</v>
      </c>
      <c r="AF404" s="84" t="str">
        <f t="shared" si="327"/>
        <v>-</v>
      </c>
      <c r="AG404" s="84">
        <f t="shared" si="328"/>
        <v>30</v>
      </c>
      <c r="AH404" s="78">
        <f t="shared" si="329"/>
        <v>30</v>
      </c>
      <c r="AI404" s="78" t="str">
        <f t="shared" si="330"/>
        <v>Ja, 30 studiepoeng</v>
      </c>
      <c r="AJ404" s="84" t="str">
        <f t="shared" si="331"/>
        <v>Ja, 30 studiepoeng</v>
      </c>
      <c r="AK404" s="99" t="str">
        <f t="shared" si="332"/>
        <v>-</v>
      </c>
      <c r="AL404" s="139"/>
      <c r="AM404" s="82" t="str">
        <f>CONCATENATE("Studiepoeng relevant for: ",'Undervisning i fag med krav'!AL404)</f>
        <v xml:space="preserve">Studiepoeng relevant for: </v>
      </c>
      <c r="AN404" s="82" t="str">
        <f>IF('Undervisning i fag med krav'!AL404=0,"-",AM404)</f>
        <v>-</v>
      </c>
      <c r="AO404" s="136"/>
      <c r="AP404" s="84" t="b">
        <f>OR(AO404='Krav etter opplæringslova'!$B$27,AO404='Krav etter opplæringslova'!$B$30,AO404='Krav etter opplæringslova'!$B$31,AO404='Krav etter opplæringslova'!$B$34)</f>
        <v>0</v>
      </c>
      <c r="AQ404" s="84" t="str">
        <f t="shared" si="333"/>
        <v>-</v>
      </c>
      <c r="AR404" s="84">
        <f t="shared" si="334"/>
        <v>30</v>
      </c>
      <c r="AS404" s="78">
        <f t="shared" si="335"/>
        <v>30</v>
      </c>
      <c r="AT404" s="78" t="str">
        <f t="shared" si="336"/>
        <v>Ja, 30 studiepoeng</v>
      </c>
      <c r="AU404" s="84" t="str">
        <f t="shared" si="337"/>
        <v>Ja, 30 studiepoeng</v>
      </c>
      <c r="AV404" s="99" t="str">
        <f t="shared" si="338"/>
        <v>-</v>
      </c>
      <c r="AW404" s="142"/>
      <c r="AX404" s="82" t="str">
        <f>CONCATENATE("Studiepoeng relevant for: ",'Undervisning i fag med krav'!AW404)</f>
        <v xml:space="preserve">Studiepoeng relevant for: </v>
      </c>
      <c r="AY404" s="82" t="str">
        <f>IF('Undervisning i fag med krav'!AW404=0,"-",AX404)</f>
        <v>-</v>
      </c>
      <c r="AZ404" s="136"/>
      <c r="BA404" s="84" t="b">
        <f>OR(AZ404='Krav etter opplæringslova'!$B$27,AZ404='Krav etter opplæringslova'!$B$30,AZ404='Krav etter opplæringslova'!$B$31,AZ404='Krav etter opplæringslova'!$B$34)</f>
        <v>0</v>
      </c>
      <c r="BB404" s="84" t="str">
        <f t="shared" si="339"/>
        <v>-</v>
      </c>
      <c r="BC404" s="84">
        <f t="shared" si="340"/>
        <v>30</v>
      </c>
      <c r="BD404" s="78">
        <f t="shared" si="341"/>
        <v>30</v>
      </c>
      <c r="BE404" s="78" t="str">
        <f t="shared" si="342"/>
        <v>Ja, 30 studiepoeng</v>
      </c>
      <c r="BF404" s="84" t="str">
        <f t="shared" si="343"/>
        <v>Ja, 30 studiepoeng</v>
      </c>
      <c r="BG404" s="99" t="str">
        <f t="shared" si="344"/>
        <v>-</v>
      </c>
      <c r="BH404" s="139"/>
      <c r="BI404" s="82" t="str">
        <f>CONCATENATE("Studiepoeng relevant for: ",'Undervisning i fag med krav'!BH404)</f>
        <v xml:space="preserve">Studiepoeng relevant for: </v>
      </c>
      <c r="BJ404" s="82" t="str">
        <f>IF('Undervisning i fag med krav'!BH404=0,"-",BI404)</f>
        <v>-</v>
      </c>
      <c r="BK404" s="136"/>
      <c r="BL404" s="84" t="b">
        <f>OR(BK404='Krav etter opplæringslova'!$B$27,BK404='Krav etter opplæringslova'!$B$30,BK404='Krav etter opplæringslova'!$B$31,BK404='Krav etter opplæringslova'!$B$34)</f>
        <v>0</v>
      </c>
      <c r="BM404" s="84" t="str">
        <f t="shared" si="345"/>
        <v>-</v>
      </c>
      <c r="BN404" s="84">
        <f t="shared" si="346"/>
        <v>30</v>
      </c>
      <c r="BO404" s="78">
        <f t="shared" si="347"/>
        <v>30</v>
      </c>
      <c r="BP404" s="78" t="str">
        <f t="shared" si="348"/>
        <v>Ja, 30 studiepoeng</v>
      </c>
      <c r="BQ404" s="84" t="str">
        <f t="shared" si="349"/>
        <v>Ja, 30 studiepoeng</v>
      </c>
      <c r="BR404" s="101" t="str">
        <f t="shared" si="350"/>
        <v>-</v>
      </c>
      <c r="BS404" s="142"/>
      <c r="BT404" s="82" t="str">
        <f>CONCATENATE("Studiepoeng relevant for: ",'Undervisning i fag med krav'!BS404)</f>
        <v xml:space="preserve">Studiepoeng relevant for: </v>
      </c>
      <c r="BU404" s="82" t="str">
        <f>IF('Undervisning i fag med krav'!BS404=0,"-",BT404)</f>
        <v>-</v>
      </c>
      <c r="BV404" s="136"/>
      <c r="BW404" s="84" t="b">
        <f>OR(BV404='Krav etter opplæringslova'!$B$27,BV404='Krav etter opplæringslova'!$B$30,BV404='Krav etter opplæringslova'!$B$31,BV404='Krav etter opplæringslova'!$B$34)</f>
        <v>0</v>
      </c>
      <c r="BX404" s="84" t="str">
        <f t="shared" si="351"/>
        <v>-</v>
      </c>
      <c r="BY404" s="84">
        <f t="shared" si="352"/>
        <v>30</v>
      </c>
      <c r="BZ404" s="78">
        <f t="shared" si="353"/>
        <v>30</v>
      </c>
      <c r="CA404" s="78" t="str">
        <f t="shared" si="354"/>
        <v>Ja, 30 studiepoeng</v>
      </c>
      <c r="CB404" s="84" t="str">
        <f t="shared" si="355"/>
        <v>Ja, 30 studiepoeng</v>
      </c>
      <c r="CC404" s="101" t="str">
        <f t="shared" si="356"/>
        <v>-</v>
      </c>
      <c r="CD404" s="142"/>
      <c r="CE404" s="82" t="str">
        <f>CONCATENATE("Studiepoeng relevant for: ",'Undervisning i fag med krav'!CD404)</f>
        <v xml:space="preserve">Studiepoeng relevant for: </v>
      </c>
      <c r="CF404" s="82" t="str">
        <f>IF('Undervisning i fag med krav'!CD404=0,"-",CE404)</f>
        <v>-</v>
      </c>
      <c r="CG404" s="136"/>
      <c r="CH404" s="84" t="b">
        <f>OR(CG404='Krav etter opplæringslova'!$B$27,CG404='Krav etter opplæringslova'!$B$30,CG404='Krav etter opplæringslova'!$B$31,CG404='Krav etter opplæringslova'!$B$34)</f>
        <v>0</v>
      </c>
      <c r="CI404" s="84" t="str">
        <f t="shared" si="357"/>
        <v>-</v>
      </c>
      <c r="CJ404" s="84">
        <f t="shared" si="358"/>
        <v>30</v>
      </c>
      <c r="CK404" s="78">
        <f t="shared" si="359"/>
        <v>30</v>
      </c>
      <c r="CL404" s="78" t="str">
        <f t="shared" si="360"/>
        <v>Ja, 30 studiepoeng</v>
      </c>
      <c r="CM404" s="84" t="str">
        <f t="shared" si="361"/>
        <v>Ja, 30 studiepoeng</v>
      </c>
      <c r="CN404" s="106" t="str">
        <f t="shared" si="362"/>
        <v>-</v>
      </c>
      <c r="CO404" s="44"/>
      <c r="CP404" s="45"/>
    </row>
    <row r="405" spans="1:94" s="51" customFormat="1" ht="28.5" x14ac:dyDescent="0.2">
      <c r="A405" s="49">
        <f>'Formell utdanning'!A405</f>
        <v>0</v>
      </c>
      <c r="B405" s="50">
        <f>'Formell utdanning'!B405</f>
        <v>0</v>
      </c>
      <c r="C405" s="94" t="str">
        <f t="shared" si="363"/>
        <v>-</v>
      </c>
      <c r="D405" s="95" t="str">
        <f t="shared" si="364"/>
        <v>-</v>
      </c>
      <c r="E405" s="133"/>
      <c r="F405" s="55" t="str">
        <f>CONCATENATE("Studiepoeng relevant for: ",'Undervisning i fag med krav'!E405)</f>
        <v xml:space="preserve">Studiepoeng relevant for: </v>
      </c>
      <c r="G405" s="82" t="str">
        <f>IF('Undervisning i fag med krav'!E405=0,"-",F405)</f>
        <v>-</v>
      </c>
      <c r="H405" s="136"/>
      <c r="I405" s="84" t="b">
        <f>OR(H405='Krav etter opplæringslova'!$B$27,H405='Krav etter opplæringslova'!$B$30,H405='Krav etter opplæringslova'!$B$31,H405='Krav etter opplæringslova'!$B$34)</f>
        <v>0</v>
      </c>
      <c r="J405" s="84" t="str">
        <f t="shared" si="365"/>
        <v>-</v>
      </c>
      <c r="K405" s="84">
        <f t="shared" si="366"/>
        <v>30</v>
      </c>
      <c r="L405" s="78">
        <f t="shared" si="367"/>
        <v>30</v>
      </c>
      <c r="M405" s="78" t="str">
        <f t="shared" si="320"/>
        <v>Ja, 30 studiepoeng</v>
      </c>
      <c r="N405" s="84" t="str">
        <f t="shared" si="368"/>
        <v>Ja, 30 studiepoeng</v>
      </c>
      <c r="O405" s="99" t="str">
        <f t="shared" si="369"/>
        <v>-</v>
      </c>
      <c r="P405" s="139"/>
      <c r="Q405" s="82" t="str">
        <f>CONCATENATE("Studiepoeng relevant for: ",'Undervisning i fag med krav'!P405)</f>
        <v xml:space="preserve">Studiepoeng relevant for: </v>
      </c>
      <c r="R405" s="82" t="str">
        <f>IF('Undervisning i fag med krav'!P405=0,"-",Q405)</f>
        <v>-</v>
      </c>
      <c r="S405" s="136"/>
      <c r="T405" s="84" t="b">
        <f>OR(S405='Krav etter opplæringslova'!$B$27,S405='Krav etter opplæringslova'!$B$30,S405='Krav etter opplæringslova'!$B$31,S405='Krav etter opplæringslova'!$B$34)</f>
        <v>0</v>
      </c>
      <c r="U405" s="84" t="str">
        <f t="shared" si="321"/>
        <v>-</v>
      </c>
      <c r="V405" s="84">
        <f t="shared" si="322"/>
        <v>30</v>
      </c>
      <c r="W405" s="78">
        <f t="shared" si="323"/>
        <v>30</v>
      </c>
      <c r="X405" s="78" t="str">
        <f t="shared" si="324"/>
        <v>Ja, 30 studiepoeng</v>
      </c>
      <c r="Y405" s="84" t="str">
        <f t="shared" si="325"/>
        <v>Ja, 30 studiepoeng</v>
      </c>
      <c r="Z405" s="99" t="str">
        <f t="shared" si="326"/>
        <v>-</v>
      </c>
      <c r="AA405" s="142"/>
      <c r="AB405" s="82" t="str">
        <f>CONCATENATE("Studiepoeng relevant for: ",'Undervisning i fag med krav'!AA405)</f>
        <v xml:space="preserve">Studiepoeng relevant for: </v>
      </c>
      <c r="AC405" s="82" t="str">
        <f>IF('Undervisning i fag med krav'!AA405=0,"-",AB405)</f>
        <v>-</v>
      </c>
      <c r="AD405" s="136"/>
      <c r="AE405" s="84" t="b">
        <f>OR(AD405='Krav etter opplæringslova'!$B$27,AD405='Krav etter opplæringslova'!$B$30,AD405='Krav etter opplæringslova'!$B$31,AD405='Krav etter opplæringslova'!$B$34)</f>
        <v>0</v>
      </c>
      <c r="AF405" s="84" t="str">
        <f t="shared" si="327"/>
        <v>-</v>
      </c>
      <c r="AG405" s="84">
        <f t="shared" si="328"/>
        <v>30</v>
      </c>
      <c r="AH405" s="78">
        <f t="shared" si="329"/>
        <v>30</v>
      </c>
      <c r="AI405" s="78" t="str">
        <f t="shared" si="330"/>
        <v>Ja, 30 studiepoeng</v>
      </c>
      <c r="AJ405" s="84" t="str">
        <f t="shared" si="331"/>
        <v>Ja, 30 studiepoeng</v>
      </c>
      <c r="AK405" s="99" t="str">
        <f t="shared" si="332"/>
        <v>-</v>
      </c>
      <c r="AL405" s="139"/>
      <c r="AM405" s="82" t="str">
        <f>CONCATENATE("Studiepoeng relevant for: ",'Undervisning i fag med krav'!AL405)</f>
        <v xml:space="preserve">Studiepoeng relevant for: </v>
      </c>
      <c r="AN405" s="82" t="str">
        <f>IF('Undervisning i fag med krav'!AL405=0,"-",AM405)</f>
        <v>-</v>
      </c>
      <c r="AO405" s="136"/>
      <c r="AP405" s="84" t="b">
        <f>OR(AO405='Krav etter opplæringslova'!$B$27,AO405='Krav etter opplæringslova'!$B$30,AO405='Krav etter opplæringslova'!$B$31,AO405='Krav etter opplæringslova'!$B$34)</f>
        <v>0</v>
      </c>
      <c r="AQ405" s="84" t="str">
        <f t="shared" si="333"/>
        <v>-</v>
      </c>
      <c r="AR405" s="84">
        <f t="shared" si="334"/>
        <v>30</v>
      </c>
      <c r="AS405" s="78">
        <f t="shared" si="335"/>
        <v>30</v>
      </c>
      <c r="AT405" s="78" t="str">
        <f t="shared" si="336"/>
        <v>Ja, 30 studiepoeng</v>
      </c>
      <c r="AU405" s="84" t="str">
        <f t="shared" si="337"/>
        <v>Ja, 30 studiepoeng</v>
      </c>
      <c r="AV405" s="99" t="str">
        <f t="shared" si="338"/>
        <v>-</v>
      </c>
      <c r="AW405" s="142"/>
      <c r="AX405" s="82" t="str">
        <f>CONCATENATE("Studiepoeng relevant for: ",'Undervisning i fag med krav'!AW405)</f>
        <v xml:space="preserve">Studiepoeng relevant for: </v>
      </c>
      <c r="AY405" s="82" t="str">
        <f>IF('Undervisning i fag med krav'!AW405=0,"-",AX405)</f>
        <v>-</v>
      </c>
      <c r="AZ405" s="136"/>
      <c r="BA405" s="84" t="b">
        <f>OR(AZ405='Krav etter opplæringslova'!$B$27,AZ405='Krav etter opplæringslova'!$B$30,AZ405='Krav etter opplæringslova'!$B$31,AZ405='Krav etter opplæringslova'!$B$34)</f>
        <v>0</v>
      </c>
      <c r="BB405" s="84" t="str">
        <f t="shared" si="339"/>
        <v>-</v>
      </c>
      <c r="BC405" s="84">
        <f t="shared" si="340"/>
        <v>30</v>
      </c>
      <c r="BD405" s="78">
        <f t="shared" si="341"/>
        <v>30</v>
      </c>
      <c r="BE405" s="78" t="str">
        <f t="shared" si="342"/>
        <v>Ja, 30 studiepoeng</v>
      </c>
      <c r="BF405" s="84" t="str">
        <f t="shared" si="343"/>
        <v>Ja, 30 studiepoeng</v>
      </c>
      <c r="BG405" s="99" t="str">
        <f t="shared" si="344"/>
        <v>-</v>
      </c>
      <c r="BH405" s="139"/>
      <c r="BI405" s="82" t="str">
        <f>CONCATENATE("Studiepoeng relevant for: ",'Undervisning i fag med krav'!BH405)</f>
        <v xml:space="preserve">Studiepoeng relevant for: </v>
      </c>
      <c r="BJ405" s="82" t="str">
        <f>IF('Undervisning i fag med krav'!BH405=0,"-",BI405)</f>
        <v>-</v>
      </c>
      <c r="BK405" s="136"/>
      <c r="BL405" s="84" t="b">
        <f>OR(BK405='Krav etter opplæringslova'!$B$27,BK405='Krav etter opplæringslova'!$B$30,BK405='Krav etter opplæringslova'!$B$31,BK405='Krav etter opplæringslova'!$B$34)</f>
        <v>0</v>
      </c>
      <c r="BM405" s="84" t="str">
        <f t="shared" si="345"/>
        <v>-</v>
      </c>
      <c r="BN405" s="84">
        <f t="shared" si="346"/>
        <v>30</v>
      </c>
      <c r="BO405" s="78">
        <f t="shared" si="347"/>
        <v>30</v>
      </c>
      <c r="BP405" s="78" t="str">
        <f t="shared" si="348"/>
        <v>Ja, 30 studiepoeng</v>
      </c>
      <c r="BQ405" s="84" t="str">
        <f t="shared" si="349"/>
        <v>Ja, 30 studiepoeng</v>
      </c>
      <c r="BR405" s="101" t="str">
        <f t="shared" si="350"/>
        <v>-</v>
      </c>
      <c r="BS405" s="142"/>
      <c r="BT405" s="82" t="str">
        <f>CONCATENATE("Studiepoeng relevant for: ",'Undervisning i fag med krav'!BS405)</f>
        <v xml:space="preserve">Studiepoeng relevant for: </v>
      </c>
      <c r="BU405" s="82" t="str">
        <f>IF('Undervisning i fag med krav'!BS405=0,"-",BT405)</f>
        <v>-</v>
      </c>
      <c r="BV405" s="136"/>
      <c r="BW405" s="84" t="b">
        <f>OR(BV405='Krav etter opplæringslova'!$B$27,BV405='Krav etter opplæringslova'!$B$30,BV405='Krav etter opplæringslova'!$B$31,BV405='Krav etter opplæringslova'!$B$34)</f>
        <v>0</v>
      </c>
      <c r="BX405" s="84" t="str">
        <f t="shared" si="351"/>
        <v>-</v>
      </c>
      <c r="BY405" s="84">
        <f t="shared" si="352"/>
        <v>30</v>
      </c>
      <c r="BZ405" s="78">
        <f t="shared" si="353"/>
        <v>30</v>
      </c>
      <c r="CA405" s="78" t="str">
        <f t="shared" si="354"/>
        <v>Ja, 30 studiepoeng</v>
      </c>
      <c r="CB405" s="84" t="str">
        <f t="shared" si="355"/>
        <v>Ja, 30 studiepoeng</v>
      </c>
      <c r="CC405" s="101" t="str">
        <f t="shared" si="356"/>
        <v>-</v>
      </c>
      <c r="CD405" s="142"/>
      <c r="CE405" s="82" t="str">
        <f>CONCATENATE("Studiepoeng relevant for: ",'Undervisning i fag med krav'!CD405)</f>
        <v xml:space="preserve">Studiepoeng relevant for: </v>
      </c>
      <c r="CF405" s="82" t="str">
        <f>IF('Undervisning i fag med krav'!CD405=0,"-",CE405)</f>
        <v>-</v>
      </c>
      <c r="CG405" s="136"/>
      <c r="CH405" s="84" t="b">
        <f>OR(CG405='Krav etter opplæringslova'!$B$27,CG405='Krav etter opplæringslova'!$B$30,CG405='Krav etter opplæringslova'!$B$31,CG405='Krav etter opplæringslova'!$B$34)</f>
        <v>0</v>
      </c>
      <c r="CI405" s="84" t="str">
        <f t="shared" si="357"/>
        <v>-</v>
      </c>
      <c r="CJ405" s="84">
        <f t="shared" si="358"/>
        <v>30</v>
      </c>
      <c r="CK405" s="78">
        <f t="shared" si="359"/>
        <v>30</v>
      </c>
      <c r="CL405" s="78" t="str">
        <f t="shared" si="360"/>
        <v>Ja, 30 studiepoeng</v>
      </c>
      <c r="CM405" s="84" t="str">
        <f t="shared" si="361"/>
        <v>Ja, 30 studiepoeng</v>
      </c>
      <c r="CN405" s="106" t="str">
        <f t="shared" si="362"/>
        <v>-</v>
      </c>
      <c r="CO405" s="44"/>
      <c r="CP405" s="45"/>
    </row>
    <row r="406" spans="1:94" s="51" customFormat="1" ht="28.5" x14ac:dyDescent="0.2">
      <c r="A406" s="49">
        <f>'Formell utdanning'!A406</f>
        <v>0</v>
      </c>
      <c r="B406" s="50">
        <f>'Formell utdanning'!B406</f>
        <v>0</v>
      </c>
      <c r="C406" s="94" t="str">
        <f t="shared" si="363"/>
        <v>-</v>
      </c>
      <c r="D406" s="95" t="str">
        <f t="shared" si="364"/>
        <v>-</v>
      </c>
      <c r="E406" s="133"/>
      <c r="F406" s="55" t="str">
        <f>CONCATENATE("Studiepoeng relevant for: ",'Undervisning i fag med krav'!E406)</f>
        <v xml:space="preserve">Studiepoeng relevant for: </v>
      </c>
      <c r="G406" s="82" t="str">
        <f>IF('Undervisning i fag med krav'!E406=0,"-",F406)</f>
        <v>-</v>
      </c>
      <c r="H406" s="136"/>
      <c r="I406" s="84" t="b">
        <f>OR(H406='Krav etter opplæringslova'!$B$27,H406='Krav etter opplæringslova'!$B$30,H406='Krav etter opplæringslova'!$B$31,H406='Krav etter opplæringslova'!$B$34)</f>
        <v>0</v>
      </c>
      <c r="J406" s="84" t="str">
        <f t="shared" si="365"/>
        <v>-</v>
      </c>
      <c r="K406" s="84">
        <f t="shared" si="366"/>
        <v>30</v>
      </c>
      <c r="L406" s="78">
        <f t="shared" si="367"/>
        <v>30</v>
      </c>
      <c r="M406" s="78" t="str">
        <f t="shared" si="320"/>
        <v>Ja, 30 studiepoeng</v>
      </c>
      <c r="N406" s="84" t="str">
        <f t="shared" si="368"/>
        <v>Ja, 30 studiepoeng</v>
      </c>
      <c r="O406" s="99" t="str">
        <f t="shared" si="369"/>
        <v>-</v>
      </c>
      <c r="P406" s="139"/>
      <c r="Q406" s="82" t="str">
        <f>CONCATENATE("Studiepoeng relevant for: ",'Undervisning i fag med krav'!P406)</f>
        <v xml:space="preserve">Studiepoeng relevant for: </v>
      </c>
      <c r="R406" s="82" t="str">
        <f>IF('Undervisning i fag med krav'!P406=0,"-",Q406)</f>
        <v>-</v>
      </c>
      <c r="S406" s="136"/>
      <c r="T406" s="84" t="b">
        <f>OR(S406='Krav etter opplæringslova'!$B$27,S406='Krav etter opplæringslova'!$B$30,S406='Krav etter opplæringslova'!$B$31,S406='Krav etter opplæringslova'!$B$34)</f>
        <v>0</v>
      </c>
      <c r="U406" s="84" t="str">
        <f t="shared" si="321"/>
        <v>-</v>
      </c>
      <c r="V406" s="84">
        <f t="shared" si="322"/>
        <v>30</v>
      </c>
      <c r="W406" s="78">
        <f t="shared" si="323"/>
        <v>30</v>
      </c>
      <c r="X406" s="78" t="str">
        <f t="shared" si="324"/>
        <v>Ja, 30 studiepoeng</v>
      </c>
      <c r="Y406" s="84" t="str">
        <f t="shared" si="325"/>
        <v>Ja, 30 studiepoeng</v>
      </c>
      <c r="Z406" s="99" t="str">
        <f t="shared" si="326"/>
        <v>-</v>
      </c>
      <c r="AA406" s="142"/>
      <c r="AB406" s="82" t="str">
        <f>CONCATENATE("Studiepoeng relevant for: ",'Undervisning i fag med krav'!AA406)</f>
        <v xml:space="preserve">Studiepoeng relevant for: </v>
      </c>
      <c r="AC406" s="82" t="str">
        <f>IF('Undervisning i fag med krav'!AA406=0,"-",AB406)</f>
        <v>-</v>
      </c>
      <c r="AD406" s="136"/>
      <c r="AE406" s="84" t="b">
        <f>OR(AD406='Krav etter opplæringslova'!$B$27,AD406='Krav etter opplæringslova'!$B$30,AD406='Krav etter opplæringslova'!$B$31,AD406='Krav etter opplæringslova'!$B$34)</f>
        <v>0</v>
      </c>
      <c r="AF406" s="84" t="str">
        <f t="shared" si="327"/>
        <v>-</v>
      </c>
      <c r="AG406" s="84">
        <f t="shared" si="328"/>
        <v>30</v>
      </c>
      <c r="AH406" s="78">
        <f t="shared" si="329"/>
        <v>30</v>
      </c>
      <c r="AI406" s="78" t="str">
        <f t="shared" si="330"/>
        <v>Ja, 30 studiepoeng</v>
      </c>
      <c r="AJ406" s="84" t="str">
        <f t="shared" si="331"/>
        <v>Ja, 30 studiepoeng</v>
      </c>
      <c r="AK406" s="99" t="str">
        <f t="shared" si="332"/>
        <v>-</v>
      </c>
      <c r="AL406" s="139"/>
      <c r="AM406" s="82" t="str">
        <f>CONCATENATE("Studiepoeng relevant for: ",'Undervisning i fag med krav'!AL406)</f>
        <v xml:space="preserve">Studiepoeng relevant for: </v>
      </c>
      <c r="AN406" s="82" t="str">
        <f>IF('Undervisning i fag med krav'!AL406=0,"-",AM406)</f>
        <v>-</v>
      </c>
      <c r="AO406" s="136"/>
      <c r="AP406" s="84" t="b">
        <f>OR(AO406='Krav etter opplæringslova'!$B$27,AO406='Krav etter opplæringslova'!$B$30,AO406='Krav etter opplæringslova'!$B$31,AO406='Krav etter opplæringslova'!$B$34)</f>
        <v>0</v>
      </c>
      <c r="AQ406" s="84" t="str">
        <f t="shared" si="333"/>
        <v>-</v>
      </c>
      <c r="AR406" s="84">
        <f t="shared" si="334"/>
        <v>30</v>
      </c>
      <c r="AS406" s="78">
        <f t="shared" si="335"/>
        <v>30</v>
      </c>
      <c r="AT406" s="78" t="str">
        <f t="shared" si="336"/>
        <v>Ja, 30 studiepoeng</v>
      </c>
      <c r="AU406" s="84" t="str">
        <f t="shared" si="337"/>
        <v>Ja, 30 studiepoeng</v>
      </c>
      <c r="AV406" s="99" t="str">
        <f t="shared" si="338"/>
        <v>-</v>
      </c>
      <c r="AW406" s="142"/>
      <c r="AX406" s="82" t="str">
        <f>CONCATENATE("Studiepoeng relevant for: ",'Undervisning i fag med krav'!AW406)</f>
        <v xml:space="preserve">Studiepoeng relevant for: </v>
      </c>
      <c r="AY406" s="82" t="str">
        <f>IF('Undervisning i fag med krav'!AW406=0,"-",AX406)</f>
        <v>-</v>
      </c>
      <c r="AZ406" s="136"/>
      <c r="BA406" s="84" t="b">
        <f>OR(AZ406='Krav etter opplæringslova'!$B$27,AZ406='Krav etter opplæringslova'!$B$30,AZ406='Krav etter opplæringslova'!$B$31,AZ406='Krav etter opplæringslova'!$B$34)</f>
        <v>0</v>
      </c>
      <c r="BB406" s="84" t="str">
        <f t="shared" si="339"/>
        <v>-</v>
      </c>
      <c r="BC406" s="84">
        <f t="shared" si="340"/>
        <v>30</v>
      </c>
      <c r="BD406" s="78">
        <f t="shared" si="341"/>
        <v>30</v>
      </c>
      <c r="BE406" s="78" t="str">
        <f t="shared" si="342"/>
        <v>Ja, 30 studiepoeng</v>
      </c>
      <c r="BF406" s="84" t="str">
        <f t="shared" si="343"/>
        <v>Ja, 30 studiepoeng</v>
      </c>
      <c r="BG406" s="99" t="str">
        <f t="shared" si="344"/>
        <v>-</v>
      </c>
      <c r="BH406" s="139"/>
      <c r="BI406" s="82" t="str">
        <f>CONCATENATE("Studiepoeng relevant for: ",'Undervisning i fag med krav'!BH406)</f>
        <v xml:space="preserve">Studiepoeng relevant for: </v>
      </c>
      <c r="BJ406" s="82" t="str">
        <f>IF('Undervisning i fag med krav'!BH406=0,"-",BI406)</f>
        <v>-</v>
      </c>
      <c r="BK406" s="136"/>
      <c r="BL406" s="84" t="b">
        <f>OR(BK406='Krav etter opplæringslova'!$B$27,BK406='Krav etter opplæringslova'!$B$30,BK406='Krav etter opplæringslova'!$B$31,BK406='Krav etter opplæringslova'!$B$34)</f>
        <v>0</v>
      </c>
      <c r="BM406" s="84" t="str">
        <f t="shared" si="345"/>
        <v>-</v>
      </c>
      <c r="BN406" s="84">
        <f t="shared" si="346"/>
        <v>30</v>
      </c>
      <c r="BO406" s="78">
        <f t="shared" si="347"/>
        <v>30</v>
      </c>
      <c r="BP406" s="78" t="str">
        <f t="shared" si="348"/>
        <v>Ja, 30 studiepoeng</v>
      </c>
      <c r="BQ406" s="84" t="str">
        <f t="shared" si="349"/>
        <v>Ja, 30 studiepoeng</v>
      </c>
      <c r="BR406" s="101" t="str">
        <f t="shared" si="350"/>
        <v>-</v>
      </c>
      <c r="BS406" s="142"/>
      <c r="BT406" s="82" t="str">
        <f>CONCATENATE("Studiepoeng relevant for: ",'Undervisning i fag med krav'!BS406)</f>
        <v xml:space="preserve">Studiepoeng relevant for: </v>
      </c>
      <c r="BU406" s="82" t="str">
        <f>IF('Undervisning i fag med krav'!BS406=0,"-",BT406)</f>
        <v>-</v>
      </c>
      <c r="BV406" s="136"/>
      <c r="BW406" s="84" t="b">
        <f>OR(BV406='Krav etter opplæringslova'!$B$27,BV406='Krav etter opplæringslova'!$B$30,BV406='Krav etter opplæringslova'!$B$31,BV406='Krav etter opplæringslova'!$B$34)</f>
        <v>0</v>
      </c>
      <c r="BX406" s="84" t="str">
        <f t="shared" si="351"/>
        <v>-</v>
      </c>
      <c r="BY406" s="84">
        <f t="shared" si="352"/>
        <v>30</v>
      </c>
      <c r="BZ406" s="78">
        <f t="shared" si="353"/>
        <v>30</v>
      </c>
      <c r="CA406" s="78" t="str">
        <f t="shared" si="354"/>
        <v>Ja, 30 studiepoeng</v>
      </c>
      <c r="CB406" s="84" t="str">
        <f t="shared" si="355"/>
        <v>Ja, 30 studiepoeng</v>
      </c>
      <c r="CC406" s="101" t="str">
        <f t="shared" si="356"/>
        <v>-</v>
      </c>
      <c r="CD406" s="142"/>
      <c r="CE406" s="82" t="str">
        <f>CONCATENATE("Studiepoeng relevant for: ",'Undervisning i fag med krav'!CD406)</f>
        <v xml:space="preserve">Studiepoeng relevant for: </v>
      </c>
      <c r="CF406" s="82" t="str">
        <f>IF('Undervisning i fag med krav'!CD406=0,"-",CE406)</f>
        <v>-</v>
      </c>
      <c r="CG406" s="136"/>
      <c r="CH406" s="84" t="b">
        <f>OR(CG406='Krav etter opplæringslova'!$B$27,CG406='Krav etter opplæringslova'!$B$30,CG406='Krav etter opplæringslova'!$B$31,CG406='Krav etter opplæringslova'!$B$34)</f>
        <v>0</v>
      </c>
      <c r="CI406" s="84" t="str">
        <f t="shared" si="357"/>
        <v>-</v>
      </c>
      <c r="CJ406" s="84">
        <f t="shared" si="358"/>
        <v>30</v>
      </c>
      <c r="CK406" s="78">
        <f t="shared" si="359"/>
        <v>30</v>
      </c>
      <c r="CL406" s="78" t="str">
        <f t="shared" si="360"/>
        <v>Ja, 30 studiepoeng</v>
      </c>
      <c r="CM406" s="84" t="str">
        <f t="shared" si="361"/>
        <v>Ja, 30 studiepoeng</v>
      </c>
      <c r="CN406" s="106" t="str">
        <f t="shared" si="362"/>
        <v>-</v>
      </c>
      <c r="CO406" s="44"/>
      <c r="CP406" s="45"/>
    </row>
    <row r="407" spans="1:94" s="51" customFormat="1" ht="28.5" x14ac:dyDescent="0.2">
      <c r="A407" s="49">
        <f>'Formell utdanning'!A407</f>
        <v>0</v>
      </c>
      <c r="B407" s="50">
        <f>'Formell utdanning'!B407</f>
        <v>0</v>
      </c>
      <c r="C407" s="94" t="str">
        <f t="shared" si="363"/>
        <v>-</v>
      </c>
      <c r="D407" s="95" t="str">
        <f t="shared" si="364"/>
        <v>-</v>
      </c>
      <c r="E407" s="133"/>
      <c r="F407" s="55" t="str">
        <f>CONCATENATE("Studiepoeng relevant for: ",'Undervisning i fag med krav'!E407)</f>
        <v xml:space="preserve">Studiepoeng relevant for: </v>
      </c>
      <c r="G407" s="82" t="str">
        <f>IF('Undervisning i fag med krav'!E407=0,"-",F407)</f>
        <v>-</v>
      </c>
      <c r="H407" s="136"/>
      <c r="I407" s="84" t="b">
        <f>OR(H407='Krav etter opplæringslova'!$B$27,H407='Krav etter opplæringslova'!$B$30,H407='Krav etter opplæringslova'!$B$31,H407='Krav etter opplæringslova'!$B$34)</f>
        <v>0</v>
      </c>
      <c r="J407" s="84" t="str">
        <f t="shared" si="365"/>
        <v>-</v>
      </c>
      <c r="K407" s="84">
        <f t="shared" si="366"/>
        <v>30</v>
      </c>
      <c r="L407" s="78">
        <f t="shared" si="367"/>
        <v>30</v>
      </c>
      <c r="M407" s="78" t="str">
        <f t="shared" si="320"/>
        <v>Ja, 30 studiepoeng</v>
      </c>
      <c r="N407" s="84" t="str">
        <f t="shared" si="368"/>
        <v>Ja, 30 studiepoeng</v>
      </c>
      <c r="O407" s="99" t="str">
        <f t="shared" si="369"/>
        <v>-</v>
      </c>
      <c r="P407" s="139"/>
      <c r="Q407" s="82" t="str">
        <f>CONCATENATE("Studiepoeng relevant for: ",'Undervisning i fag med krav'!P407)</f>
        <v xml:space="preserve">Studiepoeng relevant for: </v>
      </c>
      <c r="R407" s="82" t="str">
        <f>IF('Undervisning i fag med krav'!P407=0,"-",Q407)</f>
        <v>-</v>
      </c>
      <c r="S407" s="136"/>
      <c r="T407" s="84" t="b">
        <f>OR(S407='Krav etter opplæringslova'!$B$27,S407='Krav etter opplæringslova'!$B$30,S407='Krav etter opplæringslova'!$B$31,S407='Krav etter opplæringslova'!$B$34)</f>
        <v>0</v>
      </c>
      <c r="U407" s="84" t="str">
        <f t="shared" si="321"/>
        <v>-</v>
      </c>
      <c r="V407" s="84">
        <f t="shared" si="322"/>
        <v>30</v>
      </c>
      <c r="W407" s="78">
        <f t="shared" si="323"/>
        <v>30</v>
      </c>
      <c r="X407" s="78" t="str">
        <f t="shared" si="324"/>
        <v>Ja, 30 studiepoeng</v>
      </c>
      <c r="Y407" s="84" t="str">
        <f t="shared" si="325"/>
        <v>Ja, 30 studiepoeng</v>
      </c>
      <c r="Z407" s="99" t="str">
        <f t="shared" si="326"/>
        <v>-</v>
      </c>
      <c r="AA407" s="142"/>
      <c r="AB407" s="82" t="str">
        <f>CONCATENATE("Studiepoeng relevant for: ",'Undervisning i fag med krav'!AA407)</f>
        <v xml:space="preserve">Studiepoeng relevant for: </v>
      </c>
      <c r="AC407" s="82" t="str">
        <f>IF('Undervisning i fag med krav'!AA407=0,"-",AB407)</f>
        <v>-</v>
      </c>
      <c r="AD407" s="136"/>
      <c r="AE407" s="84" t="b">
        <f>OR(AD407='Krav etter opplæringslova'!$B$27,AD407='Krav etter opplæringslova'!$B$30,AD407='Krav etter opplæringslova'!$B$31,AD407='Krav etter opplæringslova'!$B$34)</f>
        <v>0</v>
      </c>
      <c r="AF407" s="84" t="str">
        <f t="shared" si="327"/>
        <v>-</v>
      </c>
      <c r="AG407" s="84">
        <f t="shared" si="328"/>
        <v>30</v>
      </c>
      <c r="AH407" s="78">
        <f t="shared" si="329"/>
        <v>30</v>
      </c>
      <c r="AI407" s="78" t="str">
        <f t="shared" si="330"/>
        <v>Ja, 30 studiepoeng</v>
      </c>
      <c r="AJ407" s="84" t="str">
        <f t="shared" si="331"/>
        <v>Ja, 30 studiepoeng</v>
      </c>
      <c r="AK407" s="99" t="str">
        <f t="shared" si="332"/>
        <v>-</v>
      </c>
      <c r="AL407" s="139"/>
      <c r="AM407" s="82" t="str">
        <f>CONCATENATE("Studiepoeng relevant for: ",'Undervisning i fag med krav'!AL407)</f>
        <v xml:space="preserve">Studiepoeng relevant for: </v>
      </c>
      <c r="AN407" s="82" t="str">
        <f>IF('Undervisning i fag med krav'!AL407=0,"-",AM407)</f>
        <v>-</v>
      </c>
      <c r="AO407" s="136"/>
      <c r="AP407" s="84" t="b">
        <f>OR(AO407='Krav etter opplæringslova'!$B$27,AO407='Krav etter opplæringslova'!$B$30,AO407='Krav etter opplæringslova'!$B$31,AO407='Krav etter opplæringslova'!$B$34)</f>
        <v>0</v>
      </c>
      <c r="AQ407" s="84" t="str">
        <f t="shared" si="333"/>
        <v>-</v>
      </c>
      <c r="AR407" s="84">
        <f t="shared" si="334"/>
        <v>30</v>
      </c>
      <c r="AS407" s="78">
        <f t="shared" si="335"/>
        <v>30</v>
      </c>
      <c r="AT407" s="78" t="str">
        <f t="shared" si="336"/>
        <v>Ja, 30 studiepoeng</v>
      </c>
      <c r="AU407" s="84" t="str">
        <f t="shared" si="337"/>
        <v>Ja, 30 studiepoeng</v>
      </c>
      <c r="AV407" s="99" t="str">
        <f t="shared" si="338"/>
        <v>-</v>
      </c>
      <c r="AW407" s="142"/>
      <c r="AX407" s="82" t="str">
        <f>CONCATENATE("Studiepoeng relevant for: ",'Undervisning i fag med krav'!AW407)</f>
        <v xml:space="preserve">Studiepoeng relevant for: </v>
      </c>
      <c r="AY407" s="82" t="str">
        <f>IF('Undervisning i fag med krav'!AW407=0,"-",AX407)</f>
        <v>-</v>
      </c>
      <c r="AZ407" s="136"/>
      <c r="BA407" s="84" t="b">
        <f>OR(AZ407='Krav etter opplæringslova'!$B$27,AZ407='Krav etter opplæringslova'!$B$30,AZ407='Krav etter opplæringslova'!$B$31,AZ407='Krav etter opplæringslova'!$B$34)</f>
        <v>0</v>
      </c>
      <c r="BB407" s="84" t="str">
        <f t="shared" si="339"/>
        <v>-</v>
      </c>
      <c r="BC407" s="84">
        <f t="shared" si="340"/>
        <v>30</v>
      </c>
      <c r="BD407" s="78">
        <f t="shared" si="341"/>
        <v>30</v>
      </c>
      <c r="BE407" s="78" t="str">
        <f t="shared" si="342"/>
        <v>Ja, 30 studiepoeng</v>
      </c>
      <c r="BF407" s="84" t="str">
        <f t="shared" si="343"/>
        <v>Ja, 30 studiepoeng</v>
      </c>
      <c r="BG407" s="99" t="str">
        <f t="shared" si="344"/>
        <v>-</v>
      </c>
      <c r="BH407" s="139"/>
      <c r="BI407" s="82" t="str">
        <f>CONCATENATE("Studiepoeng relevant for: ",'Undervisning i fag med krav'!BH407)</f>
        <v xml:space="preserve">Studiepoeng relevant for: </v>
      </c>
      <c r="BJ407" s="82" t="str">
        <f>IF('Undervisning i fag med krav'!BH407=0,"-",BI407)</f>
        <v>-</v>
      </c>
      <c r="BK407" s="136"/>
      <c r="BL407" s="84" t="b">
        <f>OR(BK407='Krav etter opplæringslova'!$B$27,BK407='Krav etter opplæringslova'!$B$30,BK407='Krav etter opplæringslova'!$B$31,BK407='Krav etter opplæringslova'!$B$34)</f>
        <v>0</v>
      </c>
      <c r="BM407" s="84" t="str">
        <f t="shared" si="345"/>
        <v>-</v>
      </c>
      <c r="BN407" s="84">
        <f t="shared" si="346"/>
        <v>30</v>
      </c>
      <c r="BO407" s="78">
        <f t="shared" si="347"/>
        <v>30</v>
      </c>
      <c r="BP407" s="78" t="str">
        <f t="shared" si="348"/>
        <v>Ja, 30 studiepoeng</v>
      </c>
      <c r="BQ407" s="84" t="str">
        <f t="shared" si="349"/>
        <v>Ja, 30 studiepoeng</v>
      </c>
      <c r="BR407" s="101" t="str">
        <f t="shared" si="350"/>
        <v>-</v>
      </c>
      <c r="BS407" s="142"/>
      <c r="BT407" s="82" t="str">
        <f>CONCATENATE("Studiepoeng relevant for: ",'Undervisning i fag med krav'!BS407)</f>
        <v xml:space="preserve">Studiepoeng relevant for: </v>
      </c>
      <c r="BU407" s="82" t="str">
        <f>IF('Undervisning i fag med krav'!BS407=0,"-",BT407)</f>
        <v>-</v>
      </c>
      <c r="BV407" s="136"/>
      <c r="BW407" s="84" t="b">
        <f>OR(BV407='Krav etter opplæringslova'!$B$27,BV407='Krav etter opplæringslova'!$B$30,BV407='Krav etter opplæringslova'!$B$31,BV407='Krav etter opplæringslova'!$B$34)</f>
        <v>0</v>
      </c>
      <c r="BX407" s="84" t="str">
        <f t="shared" si="351"/>
        <v>-</v>
      </c>
      <c r="BY407" s="84">
        <f t="shared" si="352"/>
        <v>30</v>
      </c>
      <c r="BZ407" s="78">
        <f t="shared" si="353"/>
        <v>30</v>
      </c>
      <c r="CA407" s="78" t="str">
        <f t="shared" si="354"/>
        <v>Ja, 30 studiepoeng</v>
      </c>
      <c r="CB407" s="84" t="str">
        <f t="shared" si="355"/>
        <v>Ja, 30 studiepoeng</v>
      </c>
      <c r="CC407" s="101" t="str">
        <f t="shared" si="356"/>
        <v>-</v>
      </c>
      <c r="CD407" s="142"/>
      <c r="CE407" s="82" t="str">
        <f>CONCATENATE("Studiepoeng relevant for: ",'Undervisning i fag med krav'!CD407)</f>
        <v xml:space="preserve">Studiepoeng relevant for: </v>
      </c>
      <c r="CF407" s="82" t="str">
        <f>IF('Undervisning i fag med krav'!CD407=0,"-",CE407)</f>
        <v>-</v>
      </c>
      <c r="CG407" s="136"/>
      <c r="CH407" s="84" t="b">
        <f>OR(CG407='Krav etter opplæringslova'!$B$27,CG407='Krav etter opplæringslova'!$B$30,CG407='Krav etter opplæringslova'!$B$31,CG407='Krav etter opplæringslova'!$B$34)</f>
        <v>0</v>
      </c>
      <c r="CI407" s="84" t="str">
        <f t="shared" si="357"/>
        <v>-</v>
      </c>
      <c r="CJ407" s="84">
        <f t="shared" si="358"/>
        <v>30</v>
      </c>
      <c r="CK407" s="78">
        <f t="shared" si="359"/>
        <v>30</v>
      </c>
      <c r="CL407" s="78" t="str">
        <f t="shared" si="360"/>
        <v>Ja, 30 studiepoeng</v>
      </c>
      <c r="CM407" s="84" t="str">
        <f t="shared" si="361"/>
        <v>Ja, 30 studiepoeng</v>
      </c>
      <c r="CN407" s="106" t="str">
        <f t="shared" si="362"/>
        <v>-</v>
      </c>
      <c r="CO407" s="44"/>
      <c r="CP407" s="45"/>
    </row>
    <row r="408" spans="1:94" s="51" customFormat="1" ht="28.5" x14ac:dyDescent="0.2">
      <c r="A408" s="49">
        <f>'Formell utdanning'!A408</f>
        <v>0</v>
      </c>
      <c r="B408" s="50">
        <f>'Formell utdanning'!B408</f>
        <v>0</v>
      </c>
      <c r="C408" s="94" t="str">
        <f t="shared" si="363"/>
        <v>-</v>
      </c>
      <c r="D408" s="95" t="str">
        <f t="shared" si="364"/>
        <v>-</v>
      </c>
      <c r="E408" s="133"/>
      <c r="F408" s="55" t="str">
        <f>CONCATENATE("Studiepoeng relevant for: ",'Undervisning i fag med krav'!E408)</f>
        <v xml:space="preserve">Studiepoeng relevant for: </v>
      </c>
      <c r="G408" s="82" t="str">
        <f>IF('Undervisning i fag med krav'!E408=0,"-",F408)</f>
        <v>-</v>
      </c>
      <c r="H408" s="136"/>
      <c r="I408" s="84" t="b">
        <f>OR(H408='Krav etter opplæringslova'!$B$27,H408='Krav etter opplæringslova'!$B$30,H408='Krav etter opplæringslova'!$B$31,H408='Krav etter opplæringslova'!$B$34)</f>
        <v>0</v>
      </c>
      <c r="J408" s="84" t="str">
        <f t="shared" si="365"/>
        <v>-</v>
      </c>
      <c r="K408" s="84">
        <f t="shared" si="366"/>
        <v>30</v>
      </c>
      <c r="L408" s="78">
        <f t="shared" si="367"/>
        <v>30</v>
      </c>
      <c r="M408" s="78" t="str">
        <f t="shared" si="320"/>
        <v>Ja, 30 studiepoeng</v>
      </c>
      <c r="N408" s="84" t="str">
        <f t="shared" si="368"/>
        <v>Ja, 30 studiepoeng</v>
      </c>
      <c r="O408" s="99" t="str">
        <f t="shared" si="369"/>
        <v>-</v>
      </c>
      <c r="P408" s="139"/>
      <c r="Q408" s="82" t="str">
        <f>CONCATENATE("Studiepoeng relevant for: ",'Undervisning i fag med krav'!P408)</f>
        <v xml:space="preserve">Studiepoeng relevant for: </v>
      </c>
      <c r="R408" s="82" t="str">
        <f>IF('Undervisning i fag med krav'!P408=0,"-",Q408)</f>
        <v>-</v>
      </c>
      <c r="S408" s="136"/>
      <c r="T408" s="84" t="b">
        <f>OR(S408='Krav etter opplæringslova'!$B$27,S408='Krav etter opplæringslova'!$B$30,S408='Krav etter opplæringslova'!$B$31,S408='Krav etter opplæringslova'!$B$34)</f>
        <v>0</v>
      </c>
      <c r="U408" s="84" t="str">
        <f t="shared" si="321"/>
        <v>-</v>
      </c>
      <c r="V408" s="84">
        <f t="shared" si="322"/>
        <v>30</v>
      </c>
      <c r="W408" s="78">
        <f t="shared" si="323"/>
        <v>30</v>
      </c>
      <c r="X408" s="78" t="str">
        <f t="shared" si="324"/>
        <v>Ja, 30 studiepoeng</v>
      </c>
      <c r="Y408" s="84" t="str">
        <f t="shared" si="325"/>
        <v>Ja, 30 studiepoeng</v>
      </c>
      <c r="Z408" s="99" t="str">
        <f t="shared" si="326"/>
        <v>-</v>
      </c>
      <c r="AA408" s="142"/>
      <c r="AB408" s="82" t="str">
        <f>CONCATENATE("Studiepoeng relevant for: ",'Undervisning i fag med krav'!AA408)</f>
        <v xml:space="preserve">Studiepoeng relevant for: </v>
      </c>
      <c r="AC408" s="82" t="str">
        <f>IF('Undervisning i fag med krav'!AA408=0,"-",AB408)</f>
        <v>-</v>
      </c>
      <c r="AD408" s="136"/>
      <c r="AE408" s="84" t="b">
        <f>OR(AD408='Krav etter opplæringslova'!$B$27,AD408='Krav etter opplæringslova'!$B$30,AD408='Krav etter opplæringslova'!$B$31,AD408='Krav etter opplæringslova'!$B$34)</f>
        <v>0</v>
      </c>
      <c r="AF408" s="84" t="str">
        <f t="shared" si="327"/>
        <v>-</v>
      </c>
      <c r="AG408" s="84">
        <f t="shared" si="328"/>
        <v>30</v>
      </c>
      <c r="AH408" s="78">
        <f t="shared" si="329"/>
        <v>30</v>
      </c>
      <c r="AI408" s="78" t="str">
        <f t="shared" si="330"/>
        <v>Ja, 30 studiepoeng</v>
      </c>
      <c r="AJ408" s="84" t="str">
        <f t="shared" si="331"/>
        <v>Ja, 30 studiepoeng</v>
      </c>
      <c r="AK408" s="99" t="str">
        <f t="shared" si="332"/>
        <v>-</v>
      </c>
      <c r="AL408" s="139"/>
      <c r="AM408" s="82" t="str">
        <f>CONCATENATE("Studiepoeng relevant for: ",'Undervisning i fag med krav'!AL408)</f>
        <v xml:space="preserve">Studiepoeng relevant for: </v>
      </c>
      <c r="AN408" s="82" t="str">
        <f>IF('Undervisning i fag med krav'!AL408=0,"-",AM408)</f>
        <v>-</v>
      </c>
      <c r="AO408" s="136"/>
      <c r="AP408" s="84" t="b">
        <f>OR(AO408='Krav etter opplæringslova'!$B$27,AO408='Krav etter opplæringslova'!$B$30,AO408='Krav etter opplæringslova'!$B$31,AO408='Krav etter opplæringslova'!$B$34)</f>
        <v>0</v>
      </c>
      <c r="AQ408" s="84" t="str">
        <f t="shared" si="333"/>
        <v>-</v>
      </c>
      <c r="AR408" s="84">
        <f t="shared" si="334"/>
        <v>30</v>
      </c>
      <c r="AS408" s="78">
        <f t="shared" si="335"/>
        <v>30</v>
      </c>
      <c r="AT408" s="78" t="str">
        <f t="shared" si="336"/>
        <v>Ja, 30 studiepoeng</v>
      </c>
      <c r="AU408" s="84" t="str">
        <f t="shared" si="337"/>
        <v>Ja, 30 studiepoeng</v>
      </c>
      <c r="AV408" s="99" t="str">
        <f t="shared" si="338"/>
        <v>-</v>
      </c>
      <c r="AW408" s="142"/>
      <c r="AX408" s="82" t="str">
        <f>CONCATENATE("Studiepoeng relevant for: ",'Undervisning i fag med krav'!AW408)</f>
        <v xml:space="preserve">Studiepoeng relevant for: </v>
      </c>
      <c r="AY408" s="82" t="str">
        <f>IF('Undervisning i fag med krav'!AW408=0,"-",AX408)</f>
        <v>-</v>
      </c>
      <c r="AZ408" s="136"/>
      <c r="BA408" s="84" t="b">
        <f>OR(AZ408='Krav etter opplæringslova'!$B$27,AZ408='Krav etter opplæringslova'!$B$30,AZ408='Krav etter opplæringslova'!$B$31,AZ408='Krav etter opplæringslova'!$B$34)</f>
        <v>0</v>
      </c>
      <c r="BB408" s="84" t="str">
        <f t="shared" si="339"/>
        <v>-</v>
      </c>
      <c r="BC408" s="84">
        <f t="shared" si="340"/>
        <v>30</v>
      </c>
      <c r="BD408" s="78">
        <f t="shared" si="341"/>
        <v>30</v>
      </c>
      <c r="BE408" s="78" t="str">
        <f t="shared" si="342"/>
        <v>Ja, 30 studiepoeng</v>
      </c>
      <c r="BF408" s="84" t="str">
        <f t="shared" si="343"/>
        <v>Ja, 30 studiepoeng</v>
      </c>
      <c r="BG408" s="99" t="str">
        <f t="shared" si="344"/>
        <v>-</v>
      </c>
      <c r="BH408" s="139"/>
      <c r="BI408" s="82" t="str">
        <f>CONCATENATE("Studiepoeng relevant for: ",'Undervisning i fag med krav'!BH408)</f>
        <v xml:space="preserve">Studiepoeng relevant for: </v>
      </c>
      <c r="BJ408" s="82" t="str">
        <f>IF('Undervisning i fag med krav'!BH408=0,"-",BI408)</f>
        <v>-</v>
      </c>
      <c r="BK408" s="136"/>
      <c r="BL408" s="84" t="b">
        <f>OR(BK408='Krav etter opplæringslova'!$B$27,BK408='Krav etter opplæringslova'!$B$30,BK408='Krav etter opplæringslova'!$B$31,BK408='Krav etter opplæringslova'!$B$34)</f>
        <v>0</v>
      </c>
      <c r="BM408" s="84" t="str">
        <f t="shared" si="345"/>
        <v>-</v>
      </c>
      <c r="BN408" s="84">
        <f t="shared" si="346"/>
        <v>30</v>
      </c>
      <c r="BO408" s="78">
        <f t="shared" si="347"/>
        <v>30</v>
      </c>
      <c r="BP408" s="78" t="str">
        <f t="shared" si="348"/>
        <v>Ja, 30 studiepoeng</v>
      </c>
      <c r="BQ408" s="84" t="str">
        <f t="shared" si="349"/>
        <v>Ja, 30 studiepoeng</v>
      </c>
      <c r="BR408" s="101" t="str">
        <f t="shared" si="350"/>
        <v>-</v>
      </c>
      <c r="BS408" s="142"/>
      <c r="BT408" s="82" t="str">
        <f>CONCATENATE("Studiepoeng relevant for: ",'Undervisning i fag med krav'!BS408)</f>
        <v xml:space="preserve">Studiepoeng relevant for: </v>
      </c>
      <c r="BU408" s="82" t="str">
        <f>IF('Undervisning i fag med krav'!BS408=0,"-",BT408)</f>
        <v>-</v>
      </c>
      <c r="BV408" s="136"/>
      <c r="BW408" s="84" t="b">
        <f>OR(BV408='Krav etter opplæringslova'!$B$27,BV408='Krav etter opplæringslova'!$B$30,BV408='Krav etter opplæringslova'!$B$31,BV408='Krav etter opplæringslova'!$B$34)</f>
        <v>0</v>
      </c>
      <c r="BX408" s="84" t="str">
        <f t="shared" si="351"/>
        <v>-</v>
      </c>
      <c r="BY408" s="84">
        <f t="shared" si="352"/>
        <v>30</v>
      </c>
      <c r="BZ408" s="78">
        <f t="shared" si="353"/>
        <v>30</v>
      </c>
      <c r="CA408" s="78" t="str">
        <f t="shared" si="354"/>
        <v>Ja, 30 studiepoeng</v>
      </c>
      <c r="CB408" s="84" t="str">
        <f t="shared" si="355"/>
        <v>Ja, 30 studiepoeng</v>
      </c>
      <c r="CC408" s="101" t="str">
        <f t="shared" si="356"/>
        <v>-</v>
      </c>
      <c r="CD408" s="142"/>
      <c r="CE408" s="82" t="str">
        <f>CONCATENATE("Studiepoeng relevant for: ",'Undervisning i fag med krav'!CD408)</f>
        <v xml:space="preserve">Studiepoeng relevant for: </v>
      </c>
      <c r="CF408" s="82" t="str">
        <f>IF('Undervisning i fag med krav'!CD408=0,"-",CE408)</f>
        <v>-</v>
      </c>
      <c r="CG408" s="136"/>
      <c r="CH408" s="84" t="b">
        <f>OR(CG408='Krav etter opplæringslova'!$B$27,CG408='Krav etter opplæringslova'!$B$30,CG408='Krav etter opplæringslova'!$B$31,CG408='Krav etter opplæringslova'!$B$34)</f>
        <v>0</v>
      </c>
      <c r="CI408" s="84" t="str">
        <f t="shared" si="357"/>
        <v>-</v>
      </c>
      <c r="CJ408" s="84">
        <f t="shared" si="358"/>
        <v>30</v>
      </c>
      <c r="CK408" s="78">
        <f t="shared" si="359"/>
        <v>30</v>
      </c>
      <c r="CL408" s="78" t="str">
        <f t="shared" si="360"/>
        <v>Ja, 30 studiepoeng</v>
      </c>
      <c r="CM408" s="84" t="str">
        <f t="shared" si="361"/>
        <v>Ja, 30 studiepoeng</v>
      </c>
      <c r="CN408" s="106" t="str">
        <f t="shared" si="362"/>
        <v>-</v>
      </c>
      <c r="CO408" s="44"/>
      <c r="CP408" s="45"/>
    </row>
    <row r="409" spans="1:94" s="51" customFormat="1" ht="28.5" x14ac:dyDescent="0.2">
      <c r="A409" s="49">
        <f>'Formell utdanning'!A409</f>
        <v>0</v>
      </c>
      <c r="B409" s="50">
        <f>'Formell utdanning'!B409</f>
        <v>0</v>
      </c>
      <c r="C409" s="94" t="str">
        <f t="shared" si="363"/>
        <v>-</v>
      </c>
      <c r="D409" s="95" t="str">
        <f t="shared" si="364"/>
        <v>-</v>
      </c>
      <c r="E409" s="133"/>
      <c r="F409" s="55" t="str">
        <f>CONCATENATE("Studiepoeng relevant for: ",'Undervisning i fag med krav'!E409)</f>
        <v xml:space="preserve">Studiepoeng relevant for: </v>
      </c>
      <c r="G409" s="82" t="str">
        <f>IF('Undervisning i fag med krav'!E409=0,"-",F409)</f>
        <v>-</v>
      </c>
      <c r="H409" s="136"/>
      <c r="I409" s="84" t="b">
        <f>OR(H409='Krav etter opplæringslova'!$B$27,H409='Krav etter opplæringslova'!$B$30,H409='Krav etter opplæringslova'!$B$31,H409='Krav etter opplæringslova'!$B$34)</f>
        <v>0</v>
      </c>
      <c r="J409" s="84" t="str">
        <f t="shared" si="365"/>
        <v>-</v>
      </c>
      <c r="K409" s="84">
        <f t="shared" si="366"/>
        <v>30</v>
      </c>
      <c r="L409" s="78">
        <f t="shared" si="367"/>
        <v>30</v>
      </c>
      <c r="M409" s="78" t="str">
        <f t="shared" si="320"/>
        <v>Ja, 30 studiepoeng</v>
      </c>
      <c r="N409" s="84" t="str">
        <f t="shared" si="368"/>
        <v>Ja, 30 studiepoeng</v>
      </c>
      <c r="O409" s="99" t="str">
        <f t="shared" si="369"/>
        <v>-</v>
      </c>
      <c r="P409" s="139"/>
      <c r="Q409" s="82" t="str">
        <f>CONCATENATE("Studiepoeng relevant for: ",'Undervisning i fag med krav'!P409)</f>
        <v xml:space="preserve">Studiepoeng relevant for: </v>
      </c>
      <c r="R409" s="82" t="str">
        <f>IF('Undervisning i fag med krav'!P409=0,"-",Q409)</f>
        <v>-</v>
      </c>
      <c r="S409" s="136"/>
      <c r="T409" s="84" t="b">
        <f>OR(S409='Krav etter opplæringslova'!$B$27,S409='Krav etter opplæringslova'!$B$30,S409='Krav etter opplæringslova'!$B$31,S409='Krav etter opplæringslova'!$B$34)</f>
        <v>0</v>
      </c>
      <c r="U409" s="84" t="str">
        <f t="shared" si="321"/>
        <v>-</v>
      </c>
      <c r="V409" s="84">
        <f t="shared" si="322"/>
        <v>30</v>
      </c>
      <c r="W409" s="78">
        <f t="shared" si="323"/>
        <v>30</v>
      </c>
      <c r="X409" s="78" t="str">
        <f t="shared" si="324"/>
        <v>Ja, 30 studiepoeng</v>
      </c>
      <c r="Y409" s="84" t="str">
        <f t="shared" si="325"/>
        <v>Ja, 30 studiepoeng</v>
      </c>
      <c r="Z409" s="99" t="str">
        <f t="shared" si="326"/>
        <v>-</v>
      </c>
      <c r="AA409" s="142"/>
      <c r="AB409" s="82" t="str">
        <f>CONCATENATE("Studiepoeng relevant for: ",'Undervisning i fag med krav'!AA409)</f>
        <v xml:space="preserve">Studiepoeng relevant for: </v>
      </c>
      <c r="AC409" s="82" t="str">
        <f>IF('Undervisning i fag med krav'!AA409=0,"-",AB409)</f>
        <v>-</v>
      </c>
      <c r="AD409" s="136"/>
      <c r="AE409" s="84" t="b">
        <f>OR(AD409='Krav etter opplæringslova'!$B$27,AD409='Krav etter opplæringslova'!$B$30,AD409='Krav etter opplæringslova'!$B$31,AD409='Krav etter opplæringslova'!$B$34)</f>
        <v>0</v>
      </c>
      <c r="AF409" s="84" t="str">
        <f t="shared" si="327"/>
        <v>-</v>
      </c>
      <c r="AG409" s="84">
        <f t="shared" si="328"/>
        <v>30</v>
      </c>
      <c r="AH409" s="78">
        <f t="shared" si="329"/>
        <v>30</v>
      </c>
      <c r="AI409" s="78" t="str">
        <f t="shared" si="330"/>
        <v>Ja, 30 studiepoeng</v>
      </c>
      <c r="AJ409" s="84" t="str">
        <f t="shared" si="331"/>
        <v>Ja, 30 studiepoeng</v>
      </c>
      <c r="AK409" s="99" t="str">
        <f t="shared" si="332"/>
        <v>-</v>
      </c>
      <c r="AL409" s="139"/>
      <c r="AM409" s="82" t="str">
        <f>CONCATENATE("Studiepoeng relevant for: ",'Undervisning i fag med krav'!AL409)</f>
        <v xml:space="preserve">Studiepoeng relevant for: </v>
      </c>
      <c r="AN409" s="82" t="str">
        <f>IF('Undervisning i fag med krav'!AL409=0,"-",AM409)</f>
        <v>-</v>
      </c>
      <c r="AO409" s="136"/>
      <c r="AP409" s="84" t="b">
        <f>OR(AO409='Krav etter opplæringslova'!$B$27,AO409='Krav etter opplæringslova'!$B$30,AO409='Krav etter opplæringslova'!$B$31,AO409='Krav etter opplæringslova'!$B$34)</f>
        <v>0</v>
      </c>
      <c r="AQ409" s="84" t="str">
        <f t="shared" si="333"/>
        <v>-</v>
      </c>
      <c r="AR409" s="84">
        <f t="shared" si="334"/>
        <v>30</v>
      </c>
      <c r="AS409" s="78">
        <f t="shared" si="335"/>
        <v>30</v>
      </c>
      <c r="AT409" s="78" t="str">
        <f t="shared" si="336"/>
        <v>Ja, 30 studiepoeng</v>
      </c>
      <c r="AU409" s="84" t="str">
        <f t="shared" si="337"/>
        <v>Ja, 30 studiepoeng</v>
      </c>
      <c r="AV409" s="99" t="str">
        <f t="shared" si="338"/>
        <v>-</v>
      </c>
      <c r="AW409" s="142"/>
      <c r="AX409" s="82" t="str">
        <f>CONCATENATE("Studiepoeng relevant for: ",'Undervisning i fag med krav'!AW409)</f>
        <v xml:space="preserve">Studiepoeng relevant for: </v>
      </c>
      <c r="AY409" s="82" t="str">
        <f>IF('Undervisning i fag med krav'!AW409=0,"-",AX409)</f>
        <v>-</v>
      </c>
      <c r="AZ409" s="136"/>
      <c r="BA409" s="84" t="b">
        <f>OR(AZ409='Krav etter opplæringslova'!$B$27,AZ409='Krav etter opplæringslova'!$B$30,AZ409='Krav etter opplæringslova'!$B$31,AZ409='Krav etter opplæringslova'!$B$34)</f>
        <v>0</v>
      </c>
      <c r="BB409" s="84" t="str">
        <f t="shared" si="339"/>
        <v>-</v>
      </c>
      <c r="BC409" s="84">
        <f t="shared" si="340"/>
        <v>30</v>
      </c>
      <c r="BD409" s="78">
        <f t="shared" si="341"/>
        <v>30</v>
      </c>
      <c r="BE409" s="78" t="str">
        <f t="shared" si="342"/>
        <v>Ja, 30 studiepoeng</v>
      </c>
      <c r="BF409" s="84" t="str">
        <f t="shared" si="343"/>
        <v>Ja, 30 studiepoeng</v>
      </c>
      <c r="BG409" s="99" t="str">
        <f t="shared" si="344"/>
        <v>-</v>
      </c>
      <c r="BH409" s="139"/>
      <c r="BI409" s="82" t="str">
        <f>CONCATENATE("Studiepoeng relevant for: ",'Undervisning i fag med krav'!BH409)</f>
        <v xml:space="preserve">Studiepoeng relevant for: </v>
      </c>
      <c r="BJ409" s="82" t="str">
        <f>IF('Undervisning i fag med krav'!BH409=0,"-",BI409)</f>
        <v>-</v>
      </c>
      <c r="BK409" s="136"/>
      <c r="BL409" s="84" t="b">
        <f>OR(BK409='Krav etter opplæringslova'!$B$27,BK409='Krav etter opplæringslova'!$B$30,BK409='Krav etter opplæringslova'!$B$31,BK409='Krav etter opplæringslova'!$B$34)</f>
        <v>0</v>
      </c>
      <c r="BM409" s="84" t="str">
        <f t="shared" si="345"/>
        <v>-</v>
      </c>
      <c r="BN409" s="84">
        <f t="shared" si="346"/>
        <v>30</v>
      </c>
      <c r="BO409" s="78">
        <f t="shared" si="347"/>
        <v>30</v>
      </c>
      <c r="BP409" s="78" t="str">
        <f t="shared" si="348"/>
        <v>Ja, 30 studiepoeng</v>
      </c>
      <c r="BQ409" s="84" t="str">
        <f t="shared" si="349"/>
        <v>Ja, 30 studiepoeng</v>
      </c>
      <c r="BR409" s="101" t="str">
        <f t="shared" si="350"/>
        <v>-</v>
      </c>
      <c r="BS409" s="142"/>
      <c r="BT409" s="82" t="str">
        <f>CONCATENATE("Studiepoeng relevant for: ",'Undervisning i fag med krav'!BS409)</f>
        <v xml:space="preserve">Studiepoeng relevant for: </v>
      </c>
      <c r="BU409" s="82" t="str">
        <f>IF('Undervisning i fag med krav'!BS409=0,"-",BT409)</f>
        <v>-</v>
      </c>
      <c r="BV409" s="136"/>
      <c r="BW409" s="84" t="b">
        <f>OR(BV409='Krav etter opplæringslova'!$B$27,BV409='Krav etter opplæringslova'!$B$30,BV409='Krav etter opplæringslova'!$B$31,BV409='Krav etter opplæringslova'!$B$34)</f>
        <v>0</v>
      </c>
      <c r="BX409" s="84" t="str">
        <f t="shared" si="351"/>
        <v>-</v>
      </c>
      <c r="BY409" s="84">
        <f t="shared" si="352"/>
        <v>30</v>
      </c>
      <c r="BZ409" s="78">
        <f t="shared" si="353"/>
        <v>30</v>
      </c>
      <c r="CA409" s="78" t="str">
        <f t="shared" si="354"/>
        <v>Ja, 30 studiepoeng</v>
      </c>
      <c r="CB409" s="84" t="str">
        <f t="shared" si="355"/>
        <v>Ja, 30 studiepoeng</v>
      </c>
      <c r="CC409" s="101" t="str">
        <f t="shared" si="356"/>
        <v>-</v>
      </c>
      <c r="CD409" s="142"/>
      <c r="CE409" s="82" t="str">
        <f>CONCATENATE("Studiepoeng relevant for: ",'Undervisning i fag med krav'!CD409)</f>
        <v xml:space="preserve">Studiepoeng relevant for: </v>
      </c>
      <c r="CF409" s="82" t="str">
        <f>IF('Undervisning i fag med krav'!CD409=0,"-",CE409)</f>
        <v>-</v>
      </c>
      <c r="CG409" s="136"/>
      <c r="CH409" s="84" t="b">
        <f>OR(CG409='Krav etter opplæringslova'!$B$27,CG409='Krav etter opplæringslova'!$B$30,CG409='Krav etter opplæringslova'!$B$31,CG409='Krav etter opplæringslova'!$B$34)</f>
        <v>0</v>
      </c>
      <c r="CI409" s="84" t="str">
        <f t="shared" si="357"/>
        <v>-</v>
      </c>
      <c r="CJ409" s="84">
        <f t="shared" si="358"/>
        <v>30</v>
      </c>
      <c r="CK409" s="78">
        <f t="shared" si="359"/>
        <v>30</v>
      </c>
      <c r="CL409" s="78" t="str">
        <f t="shared" si="360"/>
        <v>Ja, 30 studiepoeng</v>
      </c>
      <c r="CM409" s="84" t="str">
        <f t="shared" si="361"/>
        <v>Ja, 30 studiepoeng</v>
      </c>
      <c r="CN409" s="106" t="str">
        <f t="shared" si="362"/>
        <v>-</v>
      </c>
      <c r="CO409" s="44"/>
      <c r="CP409" s="45"/>
    </row>
    <row r="410" spans="1:94" s="51" customFormat="1" ht="28.5" x14ac:dyDescent="0.2">
      <c r="A410" s="49">
        <f>'Formell utdanning'!A410</f>
        <v>0</v>
      </c>
      <c r="B410" s="50">
        <f>'Formell utdanning'!B410</f>
        <v>0</v>
      </c>
      <c r="C410" s="94" t="str">
        <f t="shared" si="363"/>
        <v>-</v>
      </c>
      <c r="D410" s="95" t="str">
        <f t="shared" si="364"/>
        <v>-</v>
      </c>
      <c r="E410" s="133"/>
      <c r="F410" s="55" t="str">
        <f>CONCATENATE("Studiepoeng relevant for: ",'Undervisning i fag med krav'!E410)</f>
        <v xml:space="preserve">Studiepoeng relevant for: </v>
      </c>
      <c r="G410" s="82" t="str">
        <f>IF('Undervisning i fag med krav'!E410=0,"-",F410)</f>
        <v>-</v>
      </c>
      <c r="H410" s="136"/>
      <c r="I410" s="84" t="b">
        <f>OR(H410='Krav etter opplæringslova'!$B$27,H410='Krav etter opplæringslova'!$B$30,H410='Krav etter opplæringslova'!$B$31,H410='Krav etter opplæringslova'!$B$34)</f>
        <v>0</v>
      </c>
      <c r="J410" s="84" t="str">
        <f t="shared" si="365"/>
        <v>-</v>
      </c>
      <c r="K410" s="84">
        <f t="shared" si="366"/>
        <v>30</v>
      </c>
      <c r="L410" s="78">
        <f t="shared" si="367"/>
        <v>30</v>
      </c>
      <c r="M410" s="78" t="str">
        <f t="shared" si="320"/>
        <v>Ja, 30 studiepoeng</v>
      </c>
      <c r="N410" s="84" t="str">
        <f t="shared" si="368"/>
        <v>Ja, 30 studiepoeng</v>
      </c>
      <c r="O410" s="99" t="str">
        <f t="shared" si="369"/>
        <v>-</v>
      </c>
      <c r="P410" s="139"/>
      <c r="Q410" s="82" t="str">
        <f>CONCATENATE("Studiepoeng relevant for: ",'Undervisning i fag med krav'!P410)</f>
        <v xml:space="preserve">Studiepoeng relevant for: </v>
      </c>
      <c r="R410" s="82" t="str">
        <f>IF('Undervisning i fag med krav'!P410=0,"-",Q410)</f>
        <v>-</v>
      </c>
      <c r="S410" s="136"/>
      <c r="T410" s="84" t="b">
        <f>OR(S410='Krav etter opplæringslova'!$B$27,S410='Krav etter opplæringslova'!$B$30,S410='Krav etter opplæringslova'!$B$31,S410='Krav etter opplæringslova'!$B$34)</f>
        <v>0</v>
      </c>
      <c r="U410" s="84" t="str">
        <f t="shared" si="321"/>
        <v>-</v>
      </c>
      <c r="V410" s="84">
        <f t="shared" si="322"/>
        <v>30</v>
      </c>
      <c r="W410" s="78">
        <f t="shared" si="323"/>
        <v>30</v>
      </c>
      <c r="X410" s="78" t="str">
        <f t="shared" si="324"/>
        <v>Ja, 30 studiepoeng</v>
      </c>
      <c r="Y410" s="84" t="str">
        <f t="shared" si="325"/>
        <v>Ja, 30 studiepoeng</v>
      </c>
      <c r="Z410" s="99" t="str">
        <f t="shared" si="326"/>
        <v>-</v>
      </c>
      <c r="AA410" s="142"/>
      <c r="AB410" s="82" t="str">
        <f>CONCATENATE("Studiepoeng relevant for: ",'Undervisning i fag med krav'!AA410)</f>
        <v xml:space="preserve">Studiepoeng relevant for: </v>
      </c>
      <c r="AC410" s="82" t="str">
        <f>IF('Undervisning i fag med krav'!AA410=0,"-",AB410)</f>
        <v>-</v>
      </c>
      <c r="AD410" s="136"/>
      <c r="AE410" s="84" t="b">
        <f>OR(AD410='Krav etter opplæringslova'!$B$27,AD410='Krav etter opplæringslova'!$B$30,AD410='Krav etter opplæringslova'!$B$31,AD410='Krav etter opplæringslova'!$B$34)</f>
        <v>0</v>
      </c>
      <c r="AF410" s="84" t="str">
        <f t="shared" si="327"/>
        <v>-</v>
      </c>
      <c r="AG410" s="84">
        <f t="shared" si="328"/>
        <v>30</v>
      </c>
      <c r="AH410" s="78">
        <f t="shared" si="329"/>
        <v>30</v>
      </c>
      <c r="AI410" s="78" t="str">
        <f t="shared" si="330"/>
        <v>Ja, 30 studiepoeng</v>
      </c>
      <c r="AJ410" s="84" t="str">
        <f t="shared" si="331"/>
        <v>Ja, 30 studiepoeng</v>
      </c>
      <c r="AK410" s="99" t="str">
        <f t="shared" si="332"/>
        <v>-</v>
      </c>
      <c r="AL410" s="139"/>
      <c r="AM410" s="82" t="str">
        <f>CONCATENATE("Studiepoeng relevant for: ",'Undervisning i fag med krav'!AL410)</f>
        <v xml:space="preserve">Studiepoeng relevant for: </v>
      </c>
      <c r="AN410" s="82" t="str">
        <f>IF('Undervisning i fag med krav'!AL410=0,"-",AM410)</f>
        <v>-</v>
      </c>
      <c r="AO410" s="136"/>
      <c r="AP410" s="84" t="b">
        <f>OR(AO410='Krav etter opplæringslova'!$B$27,AO410='Krav etter opplæringslova'!$B$30,AO410='Krav etter opplæringslova'!$B$31,AO410='Krav etter opplæringslova'!$B$34)</f>
        <v>0</v>
      </c>
      <c r="AQ410" s="84" t="str">
        <f t="shared" si="333"/>
        <v>-</v>
      </c>
      <c r="AR410" s="84">
        <f t="shared" si="334"/>
        <v>30</v>
      </c>
      <c r="AS410" s="78">
        <f t="shared" si="335"/>
        <v>30</v>
      </c>
      <c r="AT410" s="78" t="str">
        <f t="shared" si="336"/>
        <v>Ja, 30 studiepoeng</v>
      </c>
      <c r="AU410" s="84" t="str">
        <f t="shared" si="337"/>
        <v>Ja, 30 studiepoeng</v>
      </c>
      <c r="AV410" s="99" t="str">
        <f t="shared" si="338"/>
        <v>-</v>
      </c>
      <c r="AW410" s="142"/>
      <c r="AX410" s="82" t="str">
        <f>CONCATENATE("Studiepoeng relevant for: ",'Undervisning i fag med krav'!AW410)</f>
        <v xml:space="preserve">Studiepoeng relevant for: </v>
      </c>
      <c r="AY410" s="82" t="str">
        <f>IF('Undervisning i fag med krav'!AW410=0,"-",AX410)</f>
        <v>-</v>
      </c>
      <c r="AZ410" s="136"/>
      <c r="BA410" s="84" t="b">
        <f>OR(AZ410='Krav etter opplæringslova'!$B$27,AZ410='Krav etter opplæringslova'!$B$30,AZ410='Krav etter opplæringslova'!$B$31,AZ410='Krav etter opplæringslova'!$B$34)</f>
        <v>0</v>
      </c>
      <c r="BB410" s="84" t="str">
        <f t="shared" si="339"/>
        <v>-</v>
      </c>
      <c r="BC410" s="84">
        <f t="shared" si="340"/>
        <v>30</v>
      </c>
      <c r="BD410" s="78">
        <f t="shared" si="341"/>
        <v>30</v>
      </c>
      <c r="BE410" s="78" t="str">
        <f t="shared" si="342"/>
        <v>Ja, 30 studiepoeng</v>
      </c>
      <c r="BF410" s="84" t="str">
        <f t="shared" si="343"/>
        <v>Ja, 30 studiepoeng</v>
      </c>
      <c r="BG410" s="99" t="str">
        <f t="shared" si="344"/>
        <v>-</v>
      </c>
      <c r="BH410" s="139"/>
      <c r="BI410" s="82" t="str">
        <f>CONCATENATE("Studiepoeng relevant for: ",'Undervisning i fag med krav'!BH410)</f>
        <v xml:space="preserve">Studiepoeng relevant for: </v>
      </c>
      <c r="BJ410" s="82" t="str">
        <f>IF('Undervisning i fag med krav'!BH410=0,"-",BI410)</f>
        <v>-</v>
      </c>
      <c r="BK410" s="136"/>
      <c r="BL410" s="84" t="b">
        <f>OR(BK410='Krav etter opplæringslova'!$B$27,BK410='Krav etter opplæringslova'!$B$30,BK410='Krav etter opplæringslova'!$B$31,BK410='Krav etter opplæringslova'!$B$34)</f>
        <v>0</v>
      </c>
      <c r="BM410" s="84" t="str">
        <f t="shared" si="345"/>
        <v>-</v>
      </c>
      <c r="BN410" s="84">
        <f t="shared" si="346"/>
        <v>30</v>
      </c>
      <c r="BO410" s="78">
        <f t="shared" si="347"/>
        <v>30</v>
      </c>
      <c r="BP410" s="78" t="str">
        <f t="shared" si="348"/>
        <v>Ja, 30 studiepoeng</v>
      </c>
      <c r="BQ410" s="84" t="str">
        <f t="shared" si="349"/>
        <v>Ja, 30 studiepoeng</v>
      </c>
      <c r="BR410" s="101" t="str">
        <f t="shared" si="350"/>
        <v>-</v>
      </c>
      <c r="BS410" s="142"/>
      <c r="BT410" s="82" t="str">
        <f>CONCATENATE("Studiepoeng relevant for: ",'Undervisning i fag med krav'!BS410)</f>
        <v xml:space="preserve">Studiepoeng relevant for: </v>
      </c>
      <c r="BU410" s="82" t="str">
        <f>IF('Undervisning i fag med krav'!BS410=0,"-",BT410)</f>
        <v>-</v>
      </c>
      <c r="BV410" s="136"/>
      <c r="BW410" s="84" t="b">
        <f>OR(BV410='Krav etter opplæringslova'!$B$27,BV410='Krav etter opplæringslova'!$B$30,BV410='Krav etter opplæringslova'!$B$31,BV410='Krav etter opplæringslova'!$B$34)</f>
        <v>0</v>
      </c>
      <c r="BX410" s="84" t="str">
        <f t="shared" si="351"/>
        <v>-</v>
      </c>
      <c r="BY410" s="84">
        <f t="shared" si="352"/>
        <v>30</v>
      </c>
      <c r="BZ410" s="78">
        <f t="shared" si="353"/>
        <v>30</v>
      </c>
      <c r="CA410" s="78" t="str">
        <f t="shared" si="354"/>
        <v>Ja, 30 studiepoeng</v>
      </c>
      <c r="CB410" s="84" t="str">
        <f t="shared" si="355"/>
        <v>Ja, 30 studiepoeng</v>
      </c>
      <c r="CC410" s="101" t="str">
        <f t="shared" si="356"/>
        <v>-</v>
      </c>
      <c r="CD410" s="142"/>
      <c r="CE410" s="82" t="str">
        <f>CONCATENATE("Studiepoeng relevant for: ",'Undervisning i fag med krav'!CD410)</f>
        <v xml:space="preserve">Studiepoeng relevant for: </v>
      </c>
      <c r="CF410" s="82" t="str">
        <f>IF('Undervisning i fag med krav'!CD410=0,"-",CE410)</f>
        <v>-</v>
      </c>
      <c r="CG410" s="136"/>
      <c r="CH410" s="84" t="b">
        <f>OR(CG410='Krav etter opplæringslova'!$B$27,CG410='Krav etter opplæringslova'!$B$30,CG410='Krav etter opplæringslova'!$B$31,CG410='Krav etter opplæringslova'!$B$34)</f>
        <v>0</v>
      </c>
      <c r="CI410" s="84" t="str">
        <f t="shared" si="357"/>
        <v>-</v>
      </c>
      <c r="CJ410" s="84">
        <f t="shared" si="358"/>
        <v>30</v>
      </c>
      <c r="CK410" s="78">
        <f t="shared" si="359"/>
        <v>30</v>
      </c>
      <c r="CL410" s="78" t="str">
        <f t="shared" si="360"/>
        <v>Ja, 30 studiepoeng</v>
      </c>
      <c r="CM410" s="84" t="str">
        <f t="shared" si="361"/>
        <v>Ja, 30 studiepoeng</v>
      </c>
      <c r="CN410" s="106" t="str">
        <f t="shared" si="362"/>
        <v>-</v>
      </c>
      <c r="CO410" s="44"/>
      <c r="CP410" s="45"/>
    </row>
    <row r="411" spans="1:94" s="51" customFormat="1" ht="28.5" x14ac:dyDescent="0.2">
      <c r="A411" s="49">
        <f>'Formell utdanning'!A411</f>
        <v>0</v>
      </c>
      <c r="B411" s="50">
        <f>'Formell utdanning'!B411</f>
        <v>0</v>
      </c>
      <c r="C411" s="94" t="str">
        <f t="shared" si="363"/>
        <v>-</v>
      </c>
      <c r="D411" s="95" t="str">
        <f t="shared" si="364"/>
        <v>-</v>
      </c>
      <c r="E411" s="133"/>
      <c r="F411" s="55" t="str">
        <f>CONCATENATE("Studiepoeng relevant for: ",'Undervisning i fag med krav'!E411)</f>
        <v xml:space="preserve">Studiepoeng relevant for: </v>
      </c>
      <c r="G411" s="82" t="str">
        <f>IF('Undervisning i fag med krav'!E411=0,"-",F411)</f>
        <v>-</v>
      </c>
      <c r="H411" s="136"/>
      <c r="I411" s="84" t="b">
        <f>OR(H411='Krav etter opplæringslova'!$B$27,H411='Krav etter opplæringslova'!$B$30,H411='Krav etter opplæringslova'!$B$31,H411='Krav etter opplæringslova'!$B$34)</f>
        <v>0</v>
      </c>
      <c r="J411" s="84" t="str">
        <f t="shared" si="365"/>
        <v>-</v>
      </c>
      <c r="K411" s="84">
        <f t="shared" si="366"/>
        <v>30</v>
      </c>
      <c r="L411" s="78">
        <f t="shared" si="367"/>
        <v>30</v>
      </c>
      <c r="M411" s="78" t="str">
        <f t="shared" si="320"/>
        <v>Ja, 30 studiepoeng</v>
      </c>
      <c r="N411" s="84" t="str">
        <f t="shared" si="368"/>
        <v>Ja, 30 studiepoeng</v>
      </c>
      <c r="O411" s="99" t="str">
        <f t="shared" si="369"/>
        <v>-</v>
      </c>
      <c r="P411" s="139"/>
      <c r="Q411" s="82" t="str">
        <f>CONCATENATE("Studiepoeng relevant for: ",'Undervisning i fag med krav'!P411)</f>
        <v xml:space="preserve">Studiepoeng relevant for: </v>
      </c>
      <c r="R411" s="82" t="str">
        <f>IF('Undervisning i fag med krav'!P411=0,"-",Q411)</f>
        <v>-</v>
      </c>
      <c r="S411" s="136"/>
      <c r="T411" s="84" t="b">
        <f>OR(S411='Krav etter opplæringslova'!$B$27,S411='Krav etter opplæringslova'!$B$30,S411='Krav etter opplæringslova'!$B$31,S411='Krav etter opplæringslova'!$B$34)</f>
        <v>0</v>
      </c>
      <c r="U411" s="84" t="str">
        <f t="shared" si="321"/>
        <v>-</v>
      </c>
      <c r="V411" s="84">
        <f t="shared" si="322"/>
        <v>30</v>
      </c>
      <c r="W411" s="78">
        <f t="shared" si="323"/>
        <v>30</v>
      </c>
      <c r="X411" s="78" t="str">
        <f t="shared" si="324"/>
        <v>Ja, 30 studiepoeng</v>
      </c>
      <c r="Y411" s="84" t="str">
        <f t="shared" si="325"/>
        <v>Ja, 30 studiepoeng</v>
      </c>
      <c r="Z411" s="99" t="str">
        <f t="shared" si="326"/>
        <v>-</v>
      </c>
      <c r="AA411" s="142"/>
      <c r="AB411" s="82" t="str">
        <f>CONCATENATE("Studiepoeng relevant for: ",'Undervisning i fag med krav'!AA411)</f>
        <v xml:space="preserve">Studiepoeng relevant for: </v>
      </c>
      <c r="AC411" s="82" t="str">
        <f>IF('Undervisning i fag med krav'!AA411=0,"-",AB411)</f>
        <v>-</v>
      </c>
      <c r="AD411" s="136"/>
      <c r="AE411" s="84" t="b">
        <f>OR(AD411='Krav etter opplæringslova'!$B$27,AD411='Krav etter opplæringslova'!$B$30,AD411='Krav etter opplæringslova'!$B$31,AD411='Krav etter opplæringslova'!$B$34)</f>
        <v>0</v>
      </c>
      <c r="AF411" s="84" t="str">
        <f t="shared" si="327"/>
        <v>-</v>
      </c>
      <c r="AG411" s="84">
        <f t="shared" si="328"/>
        <v>30</v>
      </c>
      <c r="AH411" s="78">
        <f t="shared" si="329"/>
        <v>30</v>
      </c>
      <c r="AI411" s="78" t="str">
        <f t="shared" si="330"/>
        <v>Ja, 30 studiepoeng</v>
      </c>
      <c r="AJ411" s="84" t="str">
        <f t="shared" si="331"/>
        <v>Ja, 30 studiepoeng</v>
      </c>
      <c r="AK411" s="99" t="str">
        <f t="shared" si="332"/>
        <v>-</v>
      </c>
      <c r="AL411" s="139"/>
      <c r="AM411" s="82" t="str">
        <f>CONCATENATE("Studiepoeng relevant for: ",'Undervisning i fag med krav'!AL411)</f>
        <v xml:space="preserve">Studiepoeng relevant for: </v>
      </c>
      <c r="AN411" s="82" t="str">
        <f>IF('Undervisning i fag med krav'!AL411=0,"-",AM411)</f>
        <v>-</v>
      </c>
      <c r="AO411" s="136"/>
      <c r="AP411" s="84" t="b">
        <f>OR(AO411='Krav etter opplæringslova'!$B$27,AO411='Krav etter opplæringslova'!$B$30,AO411='Krav etter opplæringslova'!$B$31,AO411='Krav etter opplæringslova'!$B$34)</f>
        <v>0</v>
      </c>
      <c r="AQ411" s="84" t="str">
        <f t="shared" si="333"/>
        <v>-</v>
      </c>
      <c r="AR411" s="84">
        <f t="shared" si="334"/>
        <v>30</v>
      </c>
      <c r="AS411" s="78">
        <f t="shared" si="335"/>
        <v>30</v>
      </c>
      <c r="AT411" s="78" t="str">
        <f t="shared" si="336"/>
        <v>Ja, 30 studiepoeng</v>
      </c>
      <c r="AU411" s="84" t="str">
        <f t="shared" si="337"/>
        <v>Ja, 30 studiepoeng</v>
      </c>
      <c r="AV411" s="99" t="str">
        <f t="shared" si="338"/>
        <v>-</v>
      </c>
      <c r="AW411" s="142"/>
      <c r="AX411" s="82" t="str">
        <f>CONCATENATE("Studiepoeng relevant for: ",'Undervisning i fag med krav'!AW411)</f>
        <v xml:space="preserve">Studiepoeng relevant for: </v>
      </c>
      <c r="AY411" s="82" t="str">
        <f>IF('Undervisning i fag med krav'!AW411=0,"-",AX411)</f>
        <v>-</v>
      </c>
      <c r="AZ411" s="136"/>
      <c r="BA411" s="84" t="b">
        <f>OR(AZ411='Krav etter opplæringslova'!$B$27,AZ411='Krav etter opplæringslova'!$B$30,AZ411='Krav etter opplæringslova'!$B$31,AZ411='Krav etter opplæringslova'!$B$34)</f>
        <v>0</v>
      </c>
      <c r="BB411" s="84" t="str">
        <f t="shared" si="339"/>
        <v>-</v>
      </c>
      <c r="BC411" s="84">
        <f t="shared" si="340"/>
        <v>30</v>
      </c>
      <c r="BD411" s="78">
        <f t="shared" si="341"/>
        <v>30</v>
      </c>
      <c r="BE411" s="78" t="str">
        <f t="shared" si="342"/>
        <v>Ja, 30 studiepoeng</v>
      </c>
      <c r="BF411" s="84" t="str">
        <f t="shared" si="343"/>
        <v>Ja, 30 studiepoeng</v>
      </c>
      <c r="BG411" s="99" t="str">
        <f t="shared" si="344"/>
        <v>-</v>
      </c>
      <c r="BH411" s="139"/>
      <c r="BI411" s="82" t="str">
        <f>CONCATENATE("Studiepoeng relevant for: ",'Undervisning i fag med krav'!BH411)</f>
        <v xml:space="preserve">Studiepoeng relevant for: </v>
      </c>
      <c r="BJ411" s="82" t="str">
        <f>IF('Undervisning i fag med krav'!BH411=0,"-",BI411)</f>
        <v>-</v>
      </c>
      <c r="BK411" s="136"/>
      <c r="BL411" s="84" t="b">
        <f>OR(BK411='Krav etter opplæringslova'!$B$27,BK411='Krav etter opplæringslova'!$B$30,BK411='Krav etter opplæringslova'!$B$31,BK411='Krav etter opplæringslova'!$B$34)</f>
        <v>0</v>
      </c>
      <c r="BM411" s="84" t="str">
        <f t="shared" si="345"/>
        <v>-</v>
      </c>
      <c r="BN411" s="84">
        <f t="shared" si="346"/>
        <v>30</v>
      </c>
      <c r="BO411" s="78">
        <f t="shared" si="347"/>
        <v>30</v>
      </c>
      <c r="BP411" s="78" t="str">
        <f t="shared" si="348"/>
        <v>Ja, 30 studiepoeng</v>
      </c>
      <c r="BQ411" s="84" t="str">
        <f t="shared" si="349"/>
        <v>Ja, 30 studiepoeng</v>
      </c>
      <c r="BR411" s="101" t="str">
        <f t="shared" si="350"/>
        <v>-</v>
      </c>
      <c r="BS411" s="142"/>
      <c r="BT411" s="82" t="str">
        <f>CONCATENATE("Studiepoeng relevant for: ",'Undervisning i fag med krav'!BS411)</f>
        <v xml:space="preserve">Studiepoeng relevant for: </v>
      </c>
      <c r="BU411" s="82" t="str">
        <f>IF('Undervisning i fag med krav'!BS411=0,"-",BT411)</f>
        <v>-</v>
      </c>
      <c r="BV411" s="136"/>
      <c r="BW411" s="84" t="b">
        <f>OR(BV411='Krav etter opplæringslova'!$B$27,BV411='Krav etter opplæringslova'!$B$30,BV411='Krav etter opplæringslova'!$B$31,BV411='Krav etter opplæringslova'!$B$34)</f>
        <v>0</v>
      </c>
      <c r="BX411" s="84" t="str">
        <f t="shared" si="351"/>
        <v>-</v>
      </c>
      <c r="BY411" s="84">
        <f t="shared" si="352"/>
        <v>30</v>
      </c>
      <c r="BZ411" s="78">
        <f t="shared" si="353"/>
        <v>30</v>
      </c>
      <c r="CA411" s="78" t="str">
        <f t="shared" si="354"/>
        <v>Ja, 30 studiepoeng</v>
      </c>
      <c r="CB411" s="84" t="str">
        <f t="shared" si="355"/>
        <v>Ja, 30 studiepoeng</v>
      </c>
      <c r="CC411" s="101" t="str">
        <f t="shared" si="356"/>
        <v>-</v>
      </c>
      <c r="CD411" s="142"/>
      <c r="CE411" s="82" t="str">
        <f>CONCATENATE("Studiepoeng relevant for: ",'Undervisning i fag med krav'!CD411)</f>
        <v xml:space="preserve">Studiepoeng relevant for: </v>
      </c>
      <c r="CF411" s="82" t="str">
        <f>IF('Undervisning i fag med krav'!CD411=0,"-",CE411)</f>
        <v>-</v>
      </c>
      <c r="CG411" s="136"/>
      <c r="CH411" s="84" t="b">
        <f>OR(CG411='Krav etter opplæringslova'!$B$27,CG411='Krav etter opplæringslova'!$B$30,CG411='Krav etter opplæringslova'!$B$31,CG411='Krav etter opplæringslova'!$B$34)</f>
        <v>0</v>
      </c>
      <c r="CI411" s="84" t="str">
        <f t="shared" si="357"/>
        <v>-</v>
      </c>
      <c r="CJ411" s="84">
        <f t="shared" si="358"/>
        <v>30</v>
      </c>
      <c r="CK411" s="78">
        <f t="shared" si="359"/>
        <v>30</v>
      </c>
      <c r="CL411" s="78" t="str">
        <f t="shared" si="360"/>
        <v>Ja, 30 studiepoeng</v>
      </c>
      <c r="CM411" s="84" t="str">
        <f t="shared" si="361"/>
        <v>Ja, 30 studiepoeng</v>
      </c>
      <c r="CN411" s="106" t="str">
        <f t="shared" si="362"/>
        <v>-</v>
      </c>
      <c r="CO411" s="44"/>
      <c r="CP411" s="45"/>
    </row>
    <row r="412" spans="1:94" s="51" customFormat="1" ht="28.5" x14ac:dyDescent="0.2">
      <c r="A412" s="49">
        <f>'Formell utdanning'!A412</f>
        <v>0</v>
      </c>
      <c r="B412" s="50">
        <f>'Formell utdanning'!B412</f>
        <v>0</v>
      </c>
      <c r="C412" s="94" t="str">
        <f t="shared" si="363"/>
        <v>-</v>
      </c>
      <c r="D412" s="95" t="str">
        <f t="shared" si="364"/>
        <v>-</v>
      </c>
      <c r="E412" s="133"/>
      <c r="F412" s="55" t="str">
        <f>CONCATENATE("Studiepoeng relevant for: ",'Undervisning i fag med krav'!E412)</f>
        <v xml:space="preserve">Studiepoeng relevant for: </v>
      </c>
      <c r="G412" s="82" t="str">
        <f>IF('Undervisning i fag med krav'!E412=0,"-",F412)</f>
        <v>-</v>
      </c>
      <c r="H412" s="136"/>
      <c r="I412" s="84" t="b">
        <f>OR(H412='Krav etter opplæringslova'!$B$27,H412='Krav etter opplæringslova'!$B$30,H412='Krav etter opplæringslova'!$B$31,H412='Krav etter opplæringslova'!$B$34)</f>
        <v>0</v>
      </c>
      <c r="J412" s="84" t="str">
        <f t="shared" si="365"/>
        <v>-</v>
      </c>
      <c r="K412" s="84">
        <f t="shared" si="366"/>
        <v>30</v>
      </c>
      <c r="L412" s="78">
        <f t="shared" si="367"/>
        <v>30</v>
      </c>
      <c r="M412" s="78" t="str">
        <f t="shared" si="320"/>
        <v>Ja, 30 studiepoeng</v>
      </c>
      <c r="N412" s="84" t="str">
        <f t="shared" si="368"/>
        <v>Ja, 30 studiepoeng</v>
      </c>
      <c r="O412" s="99" t="str">
        <f t="shared" si="369"/>
        <v>-</v>
      </c>
      <c r="P412" s="139"/>
      <c r="Q412" s="82" t="str">
        <f>CONCATENATE("Studiepoeng relevant for: ",'Undervisning i fag med krav'!P412)</f>
        <v xml:space="preserve">Studiepoeng relevant for: </v>
      </c>
      <c r="R412" s="82" t="str">
        <f>IF('Undervisning i fag med krav'!P412=0,"-",Q412)</f>
        <v>-</v>
      </c>
      <c r="S412" s="136"/>
      <c r="T412" s="84" t="b">
        <f>OR(S412='Krav etter opplæringslova'!$B$27,S412='Krav etter opplæringslova'!$B$30,S412='Krav etter opplæringslova'!$B$31,S412='Krav etter opplæringslova'!$B$34)</f>
        <v>0</v>
      </c>
      <c r="U412" s="84" t="str">
        <f t="shared" si="321"/>
        <v>-</v>
      </c>
      <c r="V412" s="84">
        <f t="shared" si="322"/>
        <v>30</v>
      </c>
      <c r="W412" s="78">
        <f t="shared" si="323"/>
        <v>30</v>
      </c>
      <c r="X412" s="78" t="str">
        <f t="shared" si="324"/>
        <v>Ja, 30 studiepoeng</v>
      </c>
      <c r="Y412" s="84" t="str">
        <f t="shared" si="325"/>
        <v>Ja, 30 studiepoeng</v>
      </c>
      <c r="Z412" s="99" t="str">
        <f t="shared" si="326"/>
        <v>-</v>
      </c>
      <c r="AA412" s="142"/>
      <c r="AB412" s="82" t="str">
        <f>CONCATENATE("Studiepoeng relevant for: ",'Undervisning i fag med krav'!AA412)</f>
        <v xml:space="preserve">Studiepoeng relevant for: </v>
      </c>
      <c r="AC412" s="82" t="str">
        <f>IF('Undervisning i fag med krav'!AA412=0,"-",AB412)</f>
        <v>-</v>
      </c>
      <c r="AD412" s="136"/>
      <c r="AE412" s="84" t="b">
        <f>OR(AD412='Krav etter opplæringslova'!$B$27,AD412='Krav etter opplæringslova'!$B$30,AD412='Krav etter opplæringslova'!$B$31,AD412='Krav etter opplæringslova'!$B$34)</f>
        <v>0</v>
      </c>
      <c r="AF412" s="84" t="str">
        <f t="shared" si="327"/>
        <v>-</v>
      </c>
      <c r="AG412" s="84">
        <f t="shared" si="328"/>
        <v>30</v>
      </c>
      <c r="AH412" s="78">
        <f t="shared" si="329"/>
        <v>30</v>
      </c>
      <c r="AI412" s="78" t="str">
        <f t="shared" si="330"/>
        <v>Ja, 30 studiepoeng</v>
      </c>
      <c r="AJ412" s="84" t="str">
        <f t="shared" si="331"/>
        <v>Ja, 30 studiepoeng</v>
      </c>
      <c r="AK412" s="99" t="str">
        <f t="shared" si="332"/>
        <v>-</v>
      </c>
      <c r="AL412" s="139"/>
      <c r="AM412" s="82" t="str">
        <f>CONCATENATE("Studiepoeng relevant for: ",'Undervisning i fag med krav'!AL412)</f>
        <v xml:space="preserve">Studiepoeng relevant for: </v>
      </c>
      <c r="AN412" s="82" t="str">
        <f>IF('Undervisning i fag med krav'!AL412=0,"-",AM412)</f>
        <v>-</v>
      </c>
      <c r="AO412" s="136"/>
      <c r="AP412" s="84" t="b">
        <f>OR(AO412='Krav etter opplæringslova'!$B$27,AO412='Krav etter opplæringslova'!$B$30,AO412='Krav etter opplæringslova'!$B$31,AO412='Krav etter opplæringslova'!$B$34)</f>
        <v>0</v>
      </c>
      <c r="AQ412" s="84" t="str">
        <f t="shared" si="333"/>
        <v>-</v>
      </c>
      <c r="AR412" s="84">
        <f t="shared" si="334"/>
        <v>30</v>
      </c>
      <c r="AS412" s="78">
        <f t="shared" si="335"/>
        <v>30</v>
      </c>
      <c r="AT412" s="78" t="str">
        <f t="shared" si="336"/>
        <v>Ja, 30 studiepoeng</v>
      </c>
      <c r="AU412" s="84" t="str">
        <f t="shared" si="337"/>
        <v>Ja, 30 studiepoeng</v>
      </c>
      <c r="AV412" s="99" t="str">
        <f t="shared" si="338"/>
        <v>-</v>
      </c>
      <c r="AW412" s="142"/>
      <c r="AX412" s="82" t="str">
        <f>CONCATENATE("Studiepoeng relevant for: ",'Undervisning i fag med krav'!AW412)</f>
        <v xml:space="preserve">Studiepoeng relevant for: </v>
      </c>
      <c r="AY412" s="82" t="str">
        <f>IF('Undervisning i fag med krav'!AW412=0,"-",AX412)</f>
        <v>-</v>
      </c>
      <c r="AZ412" s="136"/>
      <c r="BA412" s="84" t="b">
        <f>OR(AZ412='Krav etter opplæringslova'!$B$27,AZ412='Krav etter opplæringslova'!$B$30,AZ412='Krav etter opplæringslova'!$B$31,AZ412='Krav etter opplæringslova'!$B$34)</f>
        <v>0</v>
      </c>
      <c r="BB412" s="84" t="str">
        <f t="shared" si="339"/>
        <v>-</v>
      </c>
      <c r="BC412" s="84">
        <f t="shared" si="340"/>
        <v>30</v>
      </c>
      <c r="BD412" s="78">
        <f t="shared" si="341"/>
        <v>30</v>
      </c>
      <c r="BE412" s="78" t="str">
        <f t="shared" si="342"/>
        <v>Ja, 30 studiepoeng</v>
      </c>
      <c r="BF412" s="84" t="str">
        <f t="shared" si="343"/>
        <v>Ja, 30 studiepoeng</v>
      </c>
      <c r="BG412" s="99" t="str">
        <f t="shared" si="344"/>
        <v>-</v>
      </c>
      <c r="BH412" s="139"/>
      <c r="BI412" s="82" t="str">
        <f>CONCATENATE("Studiepoeng relevant for: ",'Undervisning i fag med krav'!BH412)</f>
        <v xml:space="preserve">Studiepoeng relevant for: </v>
      </c>
      <c r="BJ412" s="82" t="str">
        <f>IF('Undervisning i fag med krav'!BH412=0,"-",BI412)</f>
        <v>-</v>
      </c>
      <c r="BK412" s="136"/>
      <c r="BL412" s="84" t="b">
        <f>OR(BK412='Krav etter opplæringslova'!$B$27,BK412='Krav etter opplæringslova'!$B$30,BK412='Krav etter opplæringslova'!$B$31,BK412='Krav etter opplæringslova'!$B$34)</f>
        <v>0</v>
      </c>
      <c r="BM412" s="84" t="str">
        <f t="shared" si="345"/>
        <v>-</v>
      </c>
      <c r="BN412" s="84">
        <f t="shared" si="346"/>
        <v>30</v>
      </c>
      <c r="BO412" s="78">
        <f t="shared" si="347"/>
        <v>30</v>
      </c>
      <c r="BP412" s="78" t="str">
        <f t="shared" si="348"/>
        <v>Ja, 30 studiepoeng</v>
      </c>
      <c r="BQ412" s="84" t="str">
        <f t="shared" si="349"/>
        <v>Ja, 30 studiepoeng</v>
      </c>
      <c r="BR412" s="101" t="str">
        <f t="shared" si="350"/>
        <v>-</v>
      </c>
      <c r="BS412" s="142"/>
      <c r="BT412" s="82" t="str">
        <f>CONCATENATE("Studiepoeng relevant for: ",'Undervisning i fag med krav'!BS412)</f>
        <v xml:space="preserve">Studiepoeng relevant for: </v>
      </c>
      <c r="BU412" s="82" t="str">
        <f>IF('Undervisning i fag med krav'!BS412=0,"-",BT412)</f>
        <v>-</v>
      </c>
      <c r="BV412" s="136"/>
      <c r="BW412" s="84" t="b">
        <f>OR(BV412='Krav etter opplæringslova'!$B$27,BV412='Krav etter opplæringslova'!$B$30,BV412='Krav etter opplæringslova'!$B$31,BV412='Krav etter opplæringslova'!$B$34)</f>
        <v>0</v>
      </c>
      <c r="BX412" s="84" t="str">
        <f t="shared" si="351"/>
        <v>-</v>
      </c>
      <c r="BY412" s="84">
        <f t="shared" si="352"/>
        <v>30</v>
      </c>
      <c r="BZ412" s="78">
        <f t="shared" si="353"/>
        <v>30</v>
      </c>
      <c r="CA412" s="78" t="str">
        <f t="shared" si="354"/>
        <v>Ja, 30 studiepoeng</v>
      </c>
      <c r="CB412" s="84" t="str">
        <f t="shared" si="355"/>
        <v>Ja, 30 studiepoeng</v>
      </c>
      <c r="CC412" s="101" t="str">
        <f t="shared" si="356"/>
        <v>-</v>
      </c>
      <c r="CD412" s="142"/>
      <c r="CE412" s="82" t="str">
        <f>CONCATENATE("Studiepoeng relevant for: ",'Undervisning i fag med krav'!CD412)</f>
        <v xml:space="preserve">Studiepoeng relevant for: </v>
      </c>
      <c r="CF412" s="82" t="str">
        <f>IF('Undervisning i fag med krav'!CD412=0,"-",CE412)</f>
        <v>-</v>
      </c>
      <c r="CG412" s="136"/>
      <c r="CH412" s="84" t="b">
        <f>OR(CG412='Krav etter opplæringslova'!$B$27,CG412='Krav etter opplæringslova'!$B$30,CG412='Krav etter opplæringslova'!$B$31,CG412='Krav etter opplæringslova'!$B$34)</f>
        <v>0</v>
      </c>
      <c r="CI412" s="84" t="str">
        <f t="shared" si="357"/>
        <v>-</v>
      </c>
      <c r="CJ412" s="84">
        <f t="shared" si="358"/>
        <v>30</v>
      </c>
      <c r="CK412" s="78">
        <f t="shared" si="359"/>
        <v>30</v>
      </c>
      <c r="CL412" s="78" t="str">
        <f t="shared" si="360"/>
        <v>Ja, 30 studiepoeng</v>
      </c>
      <c r="CM412" s="84" t="str">
        <f t="shared" si="361"/>
        <v>Ja, 30 studiepoeng</v>
      </c>
      <c r="CN412" s="106" t="str">
        <f t="shared" si="362"/>
        <v>-</v>
      </c>
      <c r="CO412" s="44"/>
      <c r="CP412" s="45"/>
    </row>
    <row r="413" spans="1:94" s="51" customFormat="1" ht="28.5" x14ac:dyDescent="0.2">
      <c r="A413" s="49">
        <f>'Formell utdanning'!A413</f>
        <v>0</v>
      </c>
      <c r="B413" s="50">
        <f>'Formell utdanning'!B413</f>
        <v>0</v>
      </c>
      <c r="C413" s="94" t="str">
        <f t="shared" si="363"/>
        <v>-</v>
      </c>
      <c r="D413" s="95" t="str">
        <f t="shared" si="364"/>
        <v>-</v>
      </c>
      <c r="E413" s="133"/>
      <c r="F413" s="55" t="str">
        <f>CONCATENATE("Studiepoeng relevant for: ",'Undervisning i fag med krav'!E413)</f>
        <v xml:space="preserve">Studiepoeng relevant for: </v>
      </c>
      <c r="G413" s="82" t="str">
        <f>IF('Undervisning i fag med krav'!E413=0,"-",F413)</f>
        <v>-</v>
      </c>
      <c r="H413" s="136"/>
      <c r="I413" s="84" t="b">
        <f>OR(H413='Krav etter opplæringslova'!$B$27,H413='Krav etter opplæringslova'!$B$30,H413='Krav etter opplæringslova'!$B$31,H413='Krav etter opplæringslova'!$B$34)</f>
        <v>0</v>
      </c>
      <c r="J413" s="84" t="str">
        <f t="shared" si="365"/>
        <v>-</v>
      </c>
      <c r="K413" s="84">
        <f t="shared" si="366"/>
        <v>30</v>
      </c>
      <c r="L413" s="78">
        <f t="shared" si="367"/>
        <v>30</v>
      </c>
      <c r="M413" s="78" t="str">
        <f t="shared" si="320"/>
        <v>Ja, 30 studiepoeng</v>
      </c>
      <c r="N413" s="84" t="str">
        <f t="shared" si="368"/>
        <v>Ja, 30 studiepoeng</v>
      </c>
      <c r="O413" s="99" t="str">
        <f t="shared" si="369"/>
        <v>-</v>
      </c>
      <c r="P413" s="139"/>
      <c r="Q413" s="82" t="str">
        <f>CONCATENATE("Studiepoeng relevant for: ",'Undervisning i fag med krav'!P413)</f>
        <v xml:space="preserve">Studiepoeng relevant for: </v>
      </c>
      <c r="R413" s="82" t="str">
        <f>IF('Undervisning i fag med krav'!P413=0,"-",Q413)</f>
        <v>-</v>
      </c>
      <c r="S413" s="136"/>
      <c r="T413" s="84" t="b">
        <f>OR(S413='Krav etter opplæringslova'!$B$27,S413='Krav etter opplæringslova'!$B$30,S413='Krav etter opplæringslova'!$B$31,S413='Krav etter opplæringslova'!$B$34)</f>
        <v>0</v>
      </c>
      <c r="U413" s="84" t="str">
        <f t="shared" si="321"/>
        <v>-</v>
      </c>
      <c r="V413" s="84">
        <f t="shared" si="322"/>
        <v>30</v>
      </c>
      <c r="W413" s="78">
        <f t="shared" si="323"/>
        <v>30</v>
      </c>
      <c r="X413" s="78" t="str">
        <f t="shared" si="324"/>
        <v>Ja, 30 studiepoeng</v>
      </c>
      <c r="Y413" s="84" t="str">
        <f t="shared" si="325"/>
        <v>Ja, 30 studiepoeng</v>
      </c>
      <c r="Z413" s="99" t="str">
        <f t="shared" si="326"/>
        <v>-</v>
      </c>
      <c r="AA413" s="142"/>
      <c r="AB413" s="82" t="str">
        <f>CONCATENATE("Studiepoeng relevant for: ",'Undervisning i fag med krav'!AA413)</f>
        <v xml:space="preserve">Studiepoeng relevant for: </v>
      </c>
      <c r="AC413" s="82" t="str">
        <f>IF('Undervisning i fag med krav'!AA413=0,"-",AB413)</f>
        <v>-</v>
      </c>
      <c r="AD413" s="136"/>
      <c r="AE413" s="84" t="b">
        <f>OR(AD413='Krav etter opplæringslova'!$B$27,AD413='Krav etter opplæringslova'!$B$30,AD413='Krav etter opplæringslova'!$B$31,AD413='Krav etter opplæringslova'!$B$34)</f>
        <v>0</v>
      </c>
      <c r="AF413" s="84" t="str">
        <f t="shared" si="327"/>
        <v>-</v>
      </c>
      <c r="AG413" s="84">
        <f t="shared" si="328"/>
        <v>30</v>
      </c>
      <c r="AH413" s="78">
        <f t="shared" si="329"/>
        <v>30</v>
      </c>
      <c r="AI413" s="78" t="str">
        <f t="shared" si="330"/>
        <v>Ja, 30 studiepoeng</v>
      </c>
      <c r="AJ413" s="84" t="str">
        <f t="shared" si="331"/>
        <v>Ja, 30 studiepoeng</v>
      </c>
      <c r="AK413" s="99" t="str">
        <f t="shared" si="332"/>
        <v>-</v>
      </c>
      <c r="AL413" s="139"/>
      <c r="AM413" s="82" t="str">
        <f>CONCATENATE("Studiepoeng relevant for: ",'Undervisning i fag med krav'!AL413)</f>
        <v xml:space="preserve">Studiepoeng relevant for: </v>
      </c>
      <c r="AN413" s="82" t="str">
        <f>IF('Undervisning i fag med krav'!AL413=0,"-",AM413)</f>
        <v>-</v>
      </c>
      <c r="AO413" s="136"/>
      <c r="AP413" s="84" t="b">
        <f>OR(AO413='Krav etter opplæringslova'!$B$27,AO413='Krav etter opplæringslova'!$B$30,AO413='Krav etter opplæringslova'!$B$31,AO413='Krav etter opplæringslova'!$B$34)</f>
        <v>0</v>
      </c>
      <c r="AQ413" s="84" t="str">
        <f t="shared" si="333"/>
        <v>-</v>
      </c>
      <c r="AR413" s="84">
        <f t="shared" si="334"/>
        <v>30</v>
      </c>
      <c r="AS413" s="78">
        <f t="shared" si="335"/>
        <v>30</v>
      </c>
      <c r="AT413" s="78" t="str">
        <f t="shared" si="336"/>
        <v>Ja, 30 studiepoeng</v>
      </c>
      <c r="AU413" s="84" t="str">
        <f t="shared" si="337"/>
        <v>Ja, 30 studiepoeng</v>
      </c>
      <c r="AV413" s="99" t="str">
        <f t="shared" si="338"/>
        <v>-</v>
      </c>
      <c r="AW413" s="142"/>
      <c r="AX413" s="82" t="str">
        <f>CONCATENATE("Studiepoeng relevant for: ",'Undervisning i fag med krav'!AW413)</f>
        <v xml:space="preserve">Studiepoeng relevant for: </v>
      </c>
      <c r="AY413" s="82" t="str">
        <f>IF('Undervisning i fag med krav'!AW413=0,"-",AX413)</f>
        <v>-</v>
      </c>
      <c r="AZ413" s="136"/>
      <c r="BA413" s="84" t="b">
        <f>OR(AZ413='Krav etter opplæringslova'!$B$27,AZ413='Krav etter opplæringslova'!$B$30,AZ413='Krav etter opplæringslova'!$B$31,AZ413='Krav etter opplæringslova'!$B$34)</f>
        <v>0</v>
      </c>
      <c r="BB413" s="84" t="str">
        <f t="shared" si="339"/>
        <v>-</v>
      </c>
      <c r="BC413" s="84">
        <f t="shared" si="340"/>
        <v>30</v>
      </c>
      <c r="BD413" s="78">
        <f t="shared" si="341"/>
        <v>30</v>
      </c>
      <c r="BE413" s="78" t="str">
        <f t="shared" si="342"/>
        <v>Ja, 30 studiepoeng</v>
      </c>
      <c r="BF413" s="84" t="str">
        <f t="shared" si="343"/>
        <v>Ja, 30 studiepoeng</v>
      </c>
      <c r="BG413" s="99" t="str">
        <f t="shared" si="344"/>
        <v>-</v>
      </c>
      <c r="BH413" s="139"/>
      <c r="BI413" s="82" t="str">
        <f>CONCATENATE("Studiepoeng relevant for: ",'Undervisning i fag med krav'!BH413)</f>
        <v xml:space="preserve">Studiepoeng relevant for: </v>
      </c>
      <c r="BJ413" s="82" t="str">
        <f>IF('Undervisning i fag med krav'!BH413=0,"-",BI413)</f>
        <v>-</v>
      </c>
      <c r="BK413" s="136"/>
      <c r="BL413" s="84" t="b">
        <f>OR(BK413='Krav etter opplæringslova'!$B$27,BK413='Krav etter opplæringslova'!$B$30,BK413='Krav etter opplæringslova'!$B$31,BK413='Krav etter opplæringslova'!$B$34)</f>
        <v>0</v>
      </c>
      <c r="BM413" s="84" t="str">
        <f t="shared" si="345"/>
        <v>-</v>
      </c>
      <c r="BN413" s="84">
        <f t="shared" si="346"/>
        <v>30</v>
      </c>
      <c r="BO413" s="78">
        <f t="shared" si="347"/>
        <v>30</v>
      </c>
      <c r="BP413" s="78" t="str">
        <f t="shared" si="348"/>
        <v>Ja, 30 studiepoeng</v>
      </c>
      <c r="BQ413" s="84" t="str">
        <f t="shared" si="349"/>
        <v>Ja, 30 studiepoeng</v>
      </c>
      <c r="BR413" s="101" t="str">
        <f t="shared" si="350"/>
        <v>-</v>
      </c>
      <c r="BS413" s="142"/>
      <c r="BT413" s="82" t="str">
        <f>CONCATENATE("Studiepoeng relevant for: ",'Undervisning i fag med krav'!BS413)</f>
        <v xml:space="preserve">Studiepoeng relevant for: </v>
      </c>
      <c r="BU413" s="82" t="str">
        <f>IF('Undervisning i fag med krav'!BS413=0,"-",BT413)</f>
        <v>-</v>
      </c>
      <c r="BV413" s="136"/>
      <c r="BW413" s="84" t="b">
        <f>OR(BV413='Krav etter opplæringslova'!$B$27,BV413='Krav etter opplæringslova'!$B$30,BV413='Krav etter opplæringslova'!$B$31,BV413='Krav etter opplæringslova'!$B$34)</f>
        <v>0</v>
      </c>
      <c r="BX413" s="84" t="str">
        <f t="shared" si="351"/>
        <v>-</v>
      </c>
      <c r="BY413" s="84">
        <f t="shared" si="352"/>
        <v>30</v>
      </c>
      <c r="BZ413" s="78">
        <f t="shared" si="353"/>
        <v>30</v>
      </c>
      <c r="CA413" s="78" t="str">
        <f t="shared" si="354"/>
        <v>Ja, 30 studiepoeng</v>
      </c>
      <c r="CB413" s="84" t="str">
        <f t="shared" si="355"/>
        <v>Ja, 30 studiepoeng</v>
      </c>
      <c r="CC413" s="101" t="str">
        <f t="shared" si="356"/>
        <v>-</v>
      </c>
      <c r="CD413" s="142"/>
      <c r="CE413" s="82" t="str">
        <f>CONCATENATE("Studiepoeng relevant for: ",'Undervisning i fag med krav'!CD413)</f>
        <v xml:space="preserve">Studiepoeng relevant for: </v>
      </c>
      <c r="CF413" s="82" t="str">
        <f>IF('Undervisning i fag med krav'!CD413=0,"-",CE413)</f>
        <v>-</v>
      </c>
      <c r="CG413" s="136"/>
      <c r="CH413" s="84" t="b">
        <f>OR(CG413='Krav etter opplæringslova'!$B$27,CG413='Krav etter opplæringslova'!$B$30,CG413='Krav etter opplæringslova'!$B$31,CG413='Krav etter opplæringslova'!$B$34)</f>
        <v>0</v>
      </c>
      <c r="CI413" s="84" t="str">
        <f t="shared" si="357"/>
        <v>-</v>
      </c>
      <c r="CJ413" s="84">
        <f t="shared" si="358"/>
        <v>30</v>
      </c>
      <c r="CK413" s="78">
        <f t="shared" si="359"/>
        <v>30</v>
      </c>
      <c r="CL413" s="78" t="str">
        <f t="shared" si="360"/>
        <v>Ja, 30 studiepoeng</v>
      </c>
      <c r="CM413" s="84" t="str">
        <f t="shared" si="361"/>
        <v>Ja, 30 studiepoeng</v>
      </c>
      <c r="CN413" s="106" t="str">
        <f t="shared" si="362"/>
        <v>-</v>
      </c>
      <c r="CO413" s="44"/>
      <c r="CP413" s="45"/>
    </row>
    <row r="414" spans="1:94" s="51" customFormat="1" ht="28.5" x14ac:dyDescent="0.2">
      <c r="A414" s="49">
        <f>'Formell utdanning'!A414</f>
        <v>0</v>
      </c>
      <c r="B414" s="50">
        <f>'Formell utdanning'!B414</f>
        <v>0</v>
      </c>
      <c r="C414" s="94" t="str">
        <f t="shared" si="363"/>
        <v>-</v>
      </c>
      <c r="D414" s="95" t="str">
        <f t="shared" si="364"/>
        <v>-</v>
      </c>
      <c r="E414" s="133"/>
      <c r="F414" s="55" t="str">
        <f>CONCATENATE("Studiepoeng relevant for: ",'Undervisning i fag med krav'!E414)</f>
        <v xml:space="preserve">Studiepoeng relevant for: </v>
      </c>
      <c r="G414" s="82" t="str">
        <f>IF('Undervisning i fag med krav'!E414=0,"-",F414)</f>
        <v>-</v>
      </c>
      <c r="H414" s="136"/>
      <c r="I414" s="84" t="b">
        <f>OR(H414='Krav etter opplæringslova'!$B$27,H414='Krav etter opplæringslova'!$B$30,H414='Krav etter opplæringslova'!$B$31,H414='Krav etter opplæringslova'!$B$34)</f>
        <v>0</v>
      </c>
      <c r="J414" s="84" t="str">
        <f t="shared" si="365"/>
        <v>-</v>
      </c>
      <c r="K414" s="84">
        <f t="shared" si="366"/>
        <v>30</v>
      </c>
      <c r="L414" s="78">
        <f t="shared" si="367"/>
        <v>30</v>
      </c>
      <c r="M414" s="78" t="str">
        <f t="shared" si="320"/>
        <v>Ja, 30 studiepoeng</v>
      </c>
      <c r="N414" s="84" t="str">
        <f t="shared" si="368"/>
        <v>Ja, 30 studiepoeng</v>
      </c>
      <c r="O414" s="99" t="str">
        <f t="shared" si="369"/>
        <v>-</v>
      </c>
      <c r="P414" s="139"/>
      <c r="Q414" s="82" t="str">
        <f>CONCATENATE("Studiepoeng relevant for: ",'Undervisning i fag med krav'!P414)</f>
        <v xml:space="preserve">Studiepoeng relevant for: </v>
      </c>
      <c r="R414" s="82" t="str">
        <f>IF('Undervisning i fag med krav'!P414=0,"-",Q414)</f>
        <v>-</v>
      </c>
      <c r="S414" s="136"/>
      <c r="T414" s="84" t="b">
        <f>OR(S414='Krav etter opplæringslova'!$B$27,S414='Krav etter opplæringslova'!$B$30,S414='Krav etter opplæringslova'!$B$31,S414='Krav etter opplæringslova'!$B$34)</f>
        <v>0</v>
      </c>
      <c r="U414" s="84" t="str">
        <f t="shared" si="321"/>
        <v>-</v>
      </c>
      <c r="V414" s="84">
        <f t="shared" si="322"/>
        <v>30</v>
      </c>
      <c r="W414" s="78">
        <f t="shared" si="323"/>
        <v>30</v>
      </c>
      <c r="X414" s="78" t="str">
        <f t="shared" si="324"/>
        <v>Ja, 30 studiepoeng</v>
      </c>
      <c r="Y414" s="84" t="str">
        <f t="shared" si="325"/>
        <v>Ja, 30 studiepoeng</v>
      </c>
      <c r="Z414" s="99" t="str">
        <f t="shared" si="326"/>
        <v>-</v>
      </c>
      <c r="AA414" s="142"/>
      <c r="AB414" s="82" t="str">
        <f>CONCATENATE("Studiepoeng relevant for: ",'Undervisning i fag med krav'!AA414)</f>
        <v xml:space="preserve">Studiepoeng relevant for: </v>
      </c>
      <c r="AC414" s="82" t="str">
        <f>IF('Undervisning i fag med krav'!AA414=0,"-",AB414)</f>
        <v>-</v>
      </c>
      <c r="AD414" s="136"/>
      <c r="AE414" s="84" t="b">
        <f>OR(AD414='Krav etter opplæringslova'!$B$27,AD414='Krav etter opplæringslova'!$B$30,AD414='Krav etter opplæringslova'!$B$31,AD414='Krav etter opplæringslova'!$B$34)</f>
        <v>0</v>
      </c>
      <c r="AF414" s="84" t="str">
        <f t="shared" si="327"/>
        <v>-</v>
      </c>
      <c r="AG414" s="84">
        <f t="shared" si="328"/>
        <v>30</v>
      </c>
      <c r="AH414" s="78">
        <f t="shared" si="329"/>
        <v>30</v>
      </c>
      <c r="AI414" s="78" t="str">
        <f t="shared" si="330"/>
        <v>Ja, 30 studiepoeng</v>
      </c>
      <c r="AJ414" s="84" t="str">
        <f t="shared" si="331"/>
        <v>Ja, 30 studiepoeng</v>
      </c>
      <c r="AK414" s="99" t="str">
        <f t="shared" si="332"/>
        <v>-</v>
      </c>
      <c r="AL414" s="139"/>
      <c r="AM414" s="82" t="str">
        <f>CONCATENATE("Studiepoeng relevant for: ",'Undervisning i fag med krav'!AL414)</f>
        <v xml:space="preserve">Studiepoeng relevant for: </v>
      </c>
      <c r="AN414" s="82" t="str">
        <f>IF('Undervisning i fag med krav'!AL414=0,"-",AM414)</f>
        <v>-</v>
      </c>
      <c r="AO414" s="136"/>
      <c r="AP414" s="84" t="b">
        <f>OR(AO414='Krav etter opplæringslova'!$B$27,AO414='Krav etter opplæringslova'!$B$30,AO414='Krav etter opplæringslova'!$B$31,AO414='Krav etter opplæringslova'!$B$34)</f>
        <v>0</v>
      </c>
      <c r="AQ414" s="84" t="str">
        <f t="shared" si="333"/>
        <v>-</v>
      </c>
      <c r="AR414" s="84">
        <f t="shared" si="334"/>
        <v>30</v>
      </c>
      <c r="AS414" s="78">
        <f t="shared" si="335"/>
        <v>30</v>
      </c>
      <c r="AT414" s="78" t="str">
        <f t="shared" si="336"/>
        <v>Ja, 30 studiepoeng</v>
      </c>
      <c r="AU414" s="84" t="str">
        <f t="shared" si="337"/>
        <v>Ja, 30 studiepoeng</v>
      </c>
      <c r="AV414" s="99" t="str">
        <f t="shared" si="338"/>
        <v>-</v>
      </c>
      <c r="AW414" s="142"/>
      <c r="AX414" s="82" t="str">
        <f>CONCATENATE("Studiepoeng relevant for: ",'Undervisning i fag med krav'!AW414)</f>
        <v xml:space="preserve">Studiepoeng relevant for: </v>
      </c>
      <c r="AY414" s="82" t="str">
        <f>IF('Undervisning i fag med krav'!AW414=0,"-",AX414)</f>
        <v>-</v>
      </c>
      <c r="AZ414" s="136"/>
      <c r="BA414" s="84" t="b">
        <f>OR(AZ414='Krav etter opplæringslova'!$B$27,AZ414='Krav etter opplæringslova'!$B$30,AZ414='Krav etter opplæringslova'!$B$31,AZ414='Krav etter opplæringslova'!$B$34)</f>
        <v>0</v>
      </c>
      <c r="BB414" s="84" t="str">
        <f t="shared" si="339"/>
        <v>-</v>
      </c>
      <c r="BC414" s="84">
        <f t="shared" si="340"/>
        <v>30</v>
      </c>
      <c r="BD414" s="78">
        <f t="shared" si="341"/>
        <v>30</v>
      </c>
      <c r="BE414" s="78" t="str">
        <f t="shared" si="342"/>
        <v>Ja, 30 studiepoeng</v>
      </c>
      <c r="BF414" s="84" t="str">
        <f t="shared" si="343"/>
        <v>Ja, 30 studiepoeng</v>
      </c>
      <c r="BG414" s="99" t="str">
        <f t="shared" si="344"/>
        <v>-</v>
      </c>
      <c r="BH414" s="139"/>
      <c r="BI414" s="82" t="str">
        <f>CONCATENATE("Studiepoeng relevant for: ",'Undervisning i fag med krav'!BH414)</f>
        <v xml:space="preserve">Studiepoeng relevant for: </v>
      </c>
      <c r="BJ414" s="82" t="str">
        <f>IF('Undervisning i fag med krav'!BH414=0,"-",BI414)</f>
        <v>-</v>
      </c>
      <c r="BK414" s="136"/>
      <c r="BL414" s="84" t="b">
        <f>OR(BK414='Krav etter opplæringslova'!$B$27,BK414='Krav etter opplæringslova'!$B$30,BK414='Krav etter opplæringslova'!$B$31,BK414='Krav etter opplæringslova'!$B$34)</f>
        <v>0</v>
      </c>
      <c r="BM414" s="84" t="str">
        <f t="shared" si="345"/>
        <v>-</v>
      </c>
      <c r="BN414" s="84">
        <f t="shared" si="346"/>
        <v>30</v>
      </c>
      <c r="BO414" s="78">
        <f t="shared" si="347"/>
        <v>30</v>
      </c>
      <c r="BP414" s="78" t="str">
        <f t="shared" si="348"/>
        <v>Ja, 30 studiepoeng</v>
      </c>
      <c r="BQ414" s="84" t="str">
        <f t="shared" si="349"/>
        <v>Ja, 30 studiepoeng</v>
      </c>
      <c r="BR414" s="101" t="str">
        <f t="shared" si="350"/>
        <v>-</v>
      </c>
      <c r="BS414" s="142"/>
      <c r="BT414" s="82" t="str">
        <f>CONCATENATE("Studiepoeng relevant for: ",'Undervisning i fag med krav'!BS414)</f>
        <v xml:space="preserve">Studiepoeng relevant for: </v>
      </c>
      <c r="BU414" s="82" t="str">
        <f>IF('Undervisning i fag med krav'!BS414=0,"-",BT414)</f>
        <v>-</v>
      </c>
      <c r="BV414" s="136"/>
      <c r="BW414" s="84" t="b">
        <f>OR(BV414='Krav etter opplæringslova'!$B$27,BV414='Krav etter opplæringslova'!$B$30,BV414='Krav etter opplæringslova'!$B$31,BV414='Krav etter opplæringslova'!$B$34)</f>
        <v>0</v>
      </c>
      <c r="BX414" s="84" t="str">
        <f t="shared" si="351"/>
        <v>-</v>
      </c>
      <c r="BY414" s="84">
        <f t="shared" si="352"/>
        <v>30</v>
      </c>
      <c r="BZ414" s="78">
        <f t="shared" si="353"/>
        <v>30</v>
      </c>
      <c r="CA414" s="78" t="str">
        <f t="shared" si="354"/>
        <v>Ja, 30 studiepoeng</v>
      </c>
      <c r="CB414" s="84" t="str">
        <f t="shared" si="355"/>
        <v>Ja, 30 studiepoeng</v>
      </c>
      <c r="CC414" s="101" t="str">
        <f t="shared" si="356"/>
        <v>-</v>
      </c>
      <c r="CD414" s="142"/>
      <c r="CE414" s="82" t="str">
        <f>CONCATENATE("Studiepoeng relevant for: ",'Undervisning i fag med krav'!CD414)</f>
        <v xml:space="preserve">Studiepoeng relevant for: </v>
      </c>
      <c r="CF414" s="82" t="str">
        <f>IF('Undervisning i fag med krav'!CD414=0,"-",CE414)</f>
        <v>-</v>
      </c>
      <c r="CG414" s="136"/>
      <c r="CH414" s="84" t="b">
        <f>OR(CG414='Krav etter opplæringslova'!$B$27,CG414='Krav etter opplæringslova'!$B$30,CG414='Krav etter opplæringslova'!$B$31,CG414='Krav etter opplæringslova'!$B$34)</f>
        <v>0</v>
      </c>
      <c r="CI414" s="84" t="str">
        <f t="shared" si="357"/>
        <v>-</v>
      </c>
      <c r="CJ414" s="84">
        <f t="shared" si="358"/>
        <v>30</v>
      </c>
      <c r="CK414" s="78">
        <f t="shared" si="359"/>
        <v>30</v>
      </c>
      <c r="CL414" s="78" t="str">
        <f t="shared" si="360"/>
        <v>Ja, 30 studiepoeng</v>
      </c>
      <c r="CM414" s="84" t="str">
        <f t="shared" si="361"/>
        <v>Ja, 30 studiepoeng</v>
      </c>
      <c r="CN414" s="106" t="str">
        <f t="shared" si="362"/>
        <v>-</v>
      </c>
      <c r="CO414" s="44"/>
      <c r="CP414" s="45"/>
    </row>
    <row r="415" spans="1:94" s="51" customFormat="1" ht="28.5" x14ac:dyDescent="0.2">
      <c r="A415" s="49">
        <f>'Formell utdanning'!A415</f>
        <v>0</v>
      </c>
      <c r="B415" s="50">
        <f>'Formell utdanning'!B415</f>
        <v>0</v>
      </c>
      <c r="C415" s="94" t="str">
        <f t="shared" si="363"/>
        <v>-</v>
      </c>
      <c r="D415" s="95" t="str">
        <f t="shared" si="364"/>
        <v>-</v>
      </c>
      <c r="E415" s="133"/>
      <c r="F415" s="55" t="str">
        <f>CONCATENATE("Studiepoeng relevant for: ",'Undervisning i fag med krav'!E415)</f>
        <v xml:space="preserve">Studiepoeng relevant for: </v>
      </c>
      <c r="G415" s="82" t="str">
        <f>IF('Undervisning i fag med krav'!E415=0,"-",F415)</f>
        <v>-</v>
      </c>
      <c r="H415" s="136"/>
      <c r="I415" s="84" t="b">
        <f>OR(H415='Krav etter opplæringslova'!$B$27,H415='Krav etter opplæringslova'!$B$30,H415='Krav etter opplæringslova'!$B$31,H415='Krav etter opplæringslova'!$B$34)</f>
        <v>0</v>
      </c>
      <c r="J415" s="84" t="str">
        <f t="shared" si="365"/>
        <v>-</v>
      </c>
      <c r="K415" s="84">
        <f t="shared" si="366"/>
        <v>30</v>
      </c>
      <c r="L415" s="78">
        <f t="shared" si="367"/>
        <v>30</v>
      </c>
      <c r="M415" s="78" t="str">
        <f t="shared" si="320"/>
        <v>Ja, 30 studiepoeng</v>
      </c>
      <c r="N415" s="84" t="str">
        <f t="shared" si="368"/>
        <v>Ja, 30 studiepoeng</v>
      </c>
      <c r="O415" s="99" t="str">
        <f t="shared" si="369"/>
        <v>-</v>
      </c>
      <c r="P415" s="139"/>
      <c r="Q415" s="82" t="str">
        <f>CONCATENATE("Studiepoeng relevant for: ",'Undervisning i fag med krav'!P415)</f>
        <v xml:space="preserve">Studiepoeng relevant for: </v>
      </c>
      <c r="R415" s="82" t="str">
        <f>IF('Undervisning i fag med krav'!P415=0,"-",Q415)</f>
        <v>-</v>
      </c>
      <c r="S415" s="136"/>
      <c r="T415" s="84" t="b">
        <f>OR(S415='Krav etter opplæringslova'!$B$27,S415='Krav etter opplæringslova'!$B$30,S415='Krav etter opplæringslova'!$B$31,S415='Krav etter opplæringslova'!$B$34)</f>
        <v>0</v>
      </c>
      <c r="U415" s="84" t="str">
        <f t="shared" si="321"/>
        <v>-</v>
      </c>
      <c r="V415" s="84">
        <f t="shared" si="322"/>
        <v>30</v>
      </c>
      <c r="W415" s="78">
        <f t="shared" si="323"/>
        <v>30</v>
      </c>
      <c r="X415" s="78" t="str">
        <f t="shared" si="324"/>
        <v>Ja, 30 studiepoeng</v>
      </c>
      <c r="Y415" s="84" t="str">
        <f t="shared" si="325"/>
        <v>Ja, 30 studiepoeng</v>
      </c>
      <c r="Z415" s="99" t="str">
        <f t="shared" si="326"/>
        <v>-</v>
      </c>
      <c r="AA415" s="142"/>
      <c r="AB415" s="82" t="str">
        <f>CONCATENATE("Studiepoeng relevant for: ",'Undervisning i fag med krav'!AA415)</f>
        <v xml:space="preserve">Studiepoeng relevant for: </v>
      </c>
      <c r="AC415" s="82" t="str">
        <f>IF('Undervisning i fag med krav'!AA415=0,"-",AB415)</f>
        <v>-</v>
      </c>
      <c r="AD415" s="136"/>
      <c r="AE415" s="84" t="b">
        <f>OR(AD415='Krav etter opplæringslova'!$B$27,AD415='Krav etter opplæringslova'!$B$30,AD415='Krav etter opplæringslova'!$B$31,AD415='Krav etter opplæringslova'!$B$34)</f>
        <v>0</v>
      </c>
      <c r="AF415" s="84" t="str">
        <f t="shared" si="327"/>
        <v>-</v>
      </c>
      <c r="AG415" s="84">
        <f t="shared" si="328"/>
        <v>30</v>
      </c>
      <c r="AH415" s="78">
        <f t="shared" si="329"/>
        <v>30</v>
      </c>
      <c r="AI415" s="78" t="str">
        <f t="shared" si="330"/>
        <v>Ja, 30 studiepoeng</v>
      </c>
      <c r="AJ415" s="84" t="str">
        <f t="shared" si="331"/>
        <v>Ja, 30 studiepoeng</v>
      </c>
      <c r="AK415" s="99" t="str">
        <f t="shared" si="332"/>
        <v>-</v>
      </c>
      <c r="AL415" s="139"/>
      <c r="AM415" s="82" t="str">
        <f>CONCATENATE("Studiepoeng relevant for: ",'Undervisning i fag med krav'!AL415)</f>
        <v xml:space="preserve">Studiepoeng relevant for: </v>
      </c>
      <c r="AN415" s="82" t="str">
        <f>IF('Undervisning i fag med krav'!AL415=0,"-",AM415)</f>
        <v>-</v>
      </c>
      <c r="AO415" s="136"/>
      <c r="AP415" s="84" t="b">
        <f>OR(AO415='Krav etter opplæringslova'!$B$27,AO415='Krav etter opplæringslova'!$B$30,AO415='Krav etter opplæringslova'!$B$31,AO415='Krav etter opplæringslova'!$B$34)</f>
        <v>0</v>
      </c>
      <c r="AQ415" s="84" t="str">
        <f t="shared" si="333"/>
        <v>-</v>
      </c>
      <c r="AR415" s="84">
        <f t="shared" si="334"/>
        <v>30</v>
      </c>
      <c r="AS415" s="78">
        <f t="shared" si="335"/>
        <v>30</v>
      </c>
      <c r="AT415" s="78" t="str">
        <f t="shared" si="336"/>
        <v>Ja, 30 studiepoeng</v>
      </c>
      <c r="AU415" s="84" t="str">
        <f t="shared" si="337"/>
        <v>Ja, 30 studiepoeng</v>
      </c>
      <c r="AV415" s="99" t="str">
        <f t="shared" si="338"/>
        <v>-</v>
      </c>
      <c r="AW415" s="142"/>
      <c r="AX415" s="82" t="str">
        <f>CONCATENATE("Studiepoeng relevant for: ",'Undervisning i fag med krav'!AW415)</f>
        <v xml:space="preserve">Studiepoeng relevant for: </v>
      </c>
      <c r="AY415" s="82" t="str">
        <f>IF('Undervisning i fag med krav'!AW415=0,"-",AX415)</f>
        <v>-</v>
      </c>
      <c r="AZ415" s="136"/>
      <c r="BA415" s="84" t="b">
        <f>OR(AZ415='Krav etter opplæringslova'!$B$27,AZ415='Krav etter opplæringslova'!$B$30,AZ415='Krav etter opplæringslova'!$B$31,AZ415='Krav etter opplæringslova'!$B$34)</f>
        <v>0</v>
      </c>
      <c r="BB415" s="84" t="str">
        <f t="shared" si="339"/>
        <v>-</v>
      </c>
      <c r="BC415" s="84">
        <f t="shared" si="340"/>
        <v>30</v>
      </c>
      <c r="BD415" s="78">
        <f t="shared" si="341"/>
        <v>30</v>
      </c>
      <c r="BE415" s="78" t="str">
        <f t="shared" si="342"/>
        <v>Ja, 30 studiepoeng</v>
      </c>
      <c r="BF415" s="84" t="str">
        <f t="shared" si="343"/>
        <v>Ja, 30 studiepoeng</v>
      </c>
      <c r="BG415" s="99" t="str">
        <f t="shared" si="344"/>
        <v>-</v>
      </c>
      <c r="BH415" s="139"/>
      <c r="BI415" s="82" t="str">
        <f>CONCATENATE("Studiepoeng relevant for: ",'Undervisning i fag med krav'!BH415)</f>
        <v xml:space="preserve">Studiepoeng relevant for: </v>
      </c>
      <c r="BJ415" s="82" t="str">
        <f>IF('Undervisning i fag med krav'!BH415=0,"-",BI415)</f>
        <v>-</v>
      </c>
      <c r="BK415" s="136"/>
      <c r="BL415" s="84" t="b">
        <f>OR(BK415='Krav etter opplæringslova'!$B$27,BK415='Krav etter opplæringslova'!$B$30,BK415='Krav etter opplæringslova'!$B$31,BK415='Krav etter opplæringslova'!$B$34)</f>
        <v>0</v>
      </c>
      <c r="BM415" s="84" t="str">
        <f t="shared" si="345"/>
        <v>-</v>
      </c>
      <c r="BN415" s="84">
        <f t="shared" si="346"/>
        <v>30</v>
      </c>
      <c r="BO415" s="78">
        <f t="shared" si="347"/>
        <v>30</v>
      </c>
      <c r="BP415" s="78" t="str">
        <f t="shared" si="348"/>
        <v>Ja, 30 studiepoeng</v>
      </c>
      <c r="BQ415" s="84" t="str">
        <f t="shared" si="349"/>
        <v>Ja, 30 studiepoeng</v>
      </c>
      <c r="BR415" s="101" t="str">
        <f t="shared" si="350"/>
        <v>-</v>
      </c>
      <c r="BS415" s="142"/>
      <c r="BT415" s="82" t="str">
        <f>CONCATENATE("Studiepoeng relevant for: ",'Undervisning i fag med krav'!BS415)</f>
        <v xml:space="preserve">Studiepoeng relevant for: </v>
      </c>
      <c r="BU415" s="82" t="str">
        <f>IF('Undervisning i fag med krav'!BS415=0,"-",BT415)</f>
        <v>-</v>
      </c>
      <c r="BV415" s="136"/>
      <c r="BW415" s="84" t="b">
        <f>OR(BV415='Krav etter opplæringslova'!$B$27,BV415='Krav etter opplæringslova'!$B$30,BV415='Krav etter opplæringslova'!$B$31,BV415='Krav etter opplæringslova'!$B$34)</f>
        <v>0</v>
      </c>
      <c r="BX415" s="84" t="str">
        <f t="shared" si="351"/>
        <v>-</v>
      </c>
      <c r="BY415" s="84">
        <f t="shared" si="352"/>
        <v>30</v>
      </c>
      <c r="BZ415" s="78">
        <f t="shared" si="353"/>
        <v>30</v>
      </c>
      <c r="CA415" s="78" t="str">
        <f t="shared" si="354"/>
        <v>Ja, 30 studiepoeng</v>
      </c>
      <c r="CB415" s="84" t="str">
        <f t="shared" si="355"/>
        <v>Ja, 30 studiepoeng</v>
      </c>
      <c r="CC415" s="101" t="str">
        <f t="shared" si="356"/>
        <v>-</v>
      </c>
      <c r="CD415" s="142"/>
      <c r="CE415" s="82" t="str">
        <f>CONCATENATE("Studiepoeng relevant for: ",'Undervisning i fag med krav'!CD415)</f>
        <v xml:space="preserve">Studiepoeng relevant for: </v>
      </c>
      <c r="CF415" s="82" t="str">
        <f>IF('Undervisning i fag med krav'!CD415=0,"-",CE415)</f>
        <v>-</v>
      </c>
      <c r="CG415" s="136"/>
      <c r="CH415" s="84" t="b">
        <f>OR(CG415='Krav etter opplæringslova'!$B$27,CG415='Krav etter opplæringslova'!$B$30,CG415='Krav etter opplæringslova'!$B$31,CG415='Krav etter opplæringslova'!$B$34)</f>
        <v>0</v>
      </c>
      <c r="CI415" s="84" t="str">
        <f t="shared" si="357"/>
        <v>-</v>
      </c>
      <c r="CJ415" s="84">
        <f t="shared" si="358"/>
        <v>30</v>
      </c>
      <c r="CK415" s="78">
        <f t="shared" si="359"/>
        <v>30</v>
      </c>
      <c r="CL415" s="78" t="str">
        <f t="shared" si="360"/>
        <v>Ja, 30 studiepoeng</v>
      </c>
      <c r="CM415" s="84" t="str">
        <f t="shared" si="361"/>
        <v>Ja, 30 studiepoeng</v>
      </c>
      <c r="CN415" s="106" t="str">
        <f t="shared" si="362"/>
        <v>-</v>
      </c>
      <c r="CO415" s="44"/>
      <c r="CP415" s="45"/>
    </row>
    <row r="416" spans="1:94" s="51" customFormat="1" ht="28.5" x14ac:dyDescent="0.2">
      <c r="A416" s="49">
        <f>'Formell utdanning'!A416</f>
        <v>0</v>
      </c>
      <c r="B416" s="50">
        <f>'Formell utdanning'!B416</f>
        <v>0</v>
      </c>
      <c r="C416" s="94" t="str">
        <f t="shared" si="363"/>
        <v>-</v>
      </c>
      <c r="D416" s="95" t="str">
        <f t="shared" si="364"/>
        <v>-</v>
      </c>
      <c r="E416" s="133"/>
      <c r="F416" s="55" t="str">
        <f>CONCATENATE("Studiepoeng relevant for: ",'Undervisning i fag med krav'!E416)</f>
        <v xml:space="preserve">Studiepoeng relevant for: </v>
      </c>
      <c r="G416" s="82" t="str">
        <f>IF('Undervisning i fag med krav'!E416=0,"-",F416)</f>
        <v>-</v>
      </c>
      <c r="H416" s="136"/>
      <c r="I416" s="84" t="b">
        <f>OR(H416='Krav etter opplæringslova'!$B$27,H416='Krav etter opplæringslova'!$B$30,H416='Krav etter opplæringslova'!$B$31,H416='Krav etter opplæringslova'!$B$34)</f>
        <v>0</v>
      </c>
      <c r="J416" s="84" t="str">
        <f t="shared" si="365"/>
        <v>-</v>
      </c>
      <c r="K416" s="84">
        <f t="shared" si="366"/>
        <v>30</v>
      </c>
      <c r="L416" s="78">
        <f t="shared" si="367"/>
        <v>30</v>
      </c>
      <c r="M416" s="78" t="str">
        <f t="shared" si="320"/>
        <v>Ja, 30 studiepoeng</v>
      </c>
      <c r="N416" s="84" t="str">
        <f t="shared" si="368"/>
        <v>Ja, 30 studiepoeng</v>
      </c>
      <c r="O416" s="99" t="str">
        <f t="shared" si="369"/>
        <v>-</v>
      </c>
      <c r="P416" s="139"/>
      <c r="Q416" s="82" t="str">
        <f>CONCATENATE("Studiepoeng relevant for: ",'Undervisning i fag med krav'!P416)</f>
        <v xml:space="preserve">Studiepoeng relevant for: </v>
      </c>
      <c r="R416" s="82" t="str">
        <f>IF('Undervisning i fag med krav'!P416=0,"-",Q416)</f>
        <v>-</v>
      </c>
      <c r="S416" s="136"/>
      <c r="T416" s="84" t="b">
        <f>OR(S416='Krav etter opplæringslova'!$B$27,S416='Krav etter opplæringslova'!$B$30,S416='Krav etter opplæringslova'!$B$31,S416='Krav etter opplæringslova'!$B$34)</f>
        <v>0</v>
      </c>
      <c r="U416" s="84" t="str">
        <f t="shared" si="321"/>
        <v>-</v>
      </c>
      <c r="V416" s="84">
        <f t="shared" si="322"/>
        <v>30</v>
      </c>
      <c r="W416" s="78">
        <f t="shared" si="323"/>
        <v>30</v>
      </c>
      <c r="X416" s="78" t="str">
        <f t="shared" si="324"/>
        <v>Ja, 30 studiepoeng</v>
      </c>
      <c r="Y416" s="84" t="str">
        <f t="shared" si="325"/>
        <v>Ja, 30 studiepoeng</v>
      </c>
      <c r="Z416" s="99" t="str">
        <f t="shared" si="326"/>
        <v>-</v>
      </c>
      <c r="AA416" s="142"/>
      <c r="AB416" s="82" t="str">
        <f>CONCATENATE("Studiepoeng relevant for: ",'Undervisning i fag med krav'!AA416)</f>
        <v xml:space="preserve">Studiepoeng relevant for: </v>
      </c>
      <c r="AC416" s="82" t="str">
        <f>IF('Undervisning i fag med krav'!AA416=0,"-",AB416)</f>
        <v>-</v>
      </c>
      <c r="AD416" s="136"/>
      <c r="AE416" s="84" t="b">
        <f>OR(AD416='Krav etter opplæringslova'!$B$27,AD416='Krav etter opplæringslova'!$B$30,AD416='Krav etter opplæringslova'!$B$31,AD416='Krav etter opplæringslova'!$B$34)</f>
        <v>0</v>
      </c>
      <c r="AF416" s="84" t="str">
        <f t="shared" si="327"/>
        <v>-</v>
      </c>
      <c r="AG416" s="84">
        <f t="shared" si="328"/>
        <v>30</v>
      </c>
      <c r="AH416" s="78">
        <f t="shared" si="329"/>
        <v>30</v>
      </c>
      <c r="AI416" s="78" t="str">
        <f t="shared" si="330"/>
        <v>Ja, 30 studiepoeng</v>
      </c>
      <c r="AJ416" s="84" t="str">
        <f t="shared" si="331"/>
        <v>Ja, 30 studiepoeng</v>
      </c>
      <c r="AK416" s="99" t="str">
        <f t="shared" si="332"/>
        <v>-</v>
      </c>
      <c r="AL416" s="139"/>
      <c r="AM416" s="82" t="str">
        <f>CONCATENATE("Studiepoeng relevant for: ",'Undervisning i fag med krav'!AL416)</f>
        <v xml:space="preserve">Studiepoeng relevant for: </v>
      </c>
      <c r="AN416" s="82" t="str">
        <f>IF('Undervisning i fag med krav'!AL416=0,"-",AM416)</f>
        <v>-</v>
      </c>
      <c r="AO416" s="136"/>
      <c r="AP416" s="84" t="b">
        <f>OR(AO416='Krav etter opplæringslova'!$B$27,AO416='Krav etter opplæringslova'!$B$30,AO416='Krav etter opplæringslova'!$B$31,AO416='Krav etter opplæringslova'!$B$34)</f>
        <v>0</v>
      </c>
      <c r="AQ416" s="84" t="str">
        <f t="shared" si="333"/>
        <v>-</v>
      </c>
      <c r="AR416" s="84">
        <f t="shared" si="334"/>
        <v>30</v>
      </c>
      <c r="AS416" s="78">
        <f t="shared" si="335"/>
        <v>30</v>
      </c>
      <c r="AT416" s="78" t="str">
        <f t="shared" si="336"/>
        <v>Ja, 30 studiepoeng</v>
      </c>
      <c r="AU416" s="84" t="str">
        <f t="shared" si="337"/>
        <v>Ja, 30 studiepoeng</v>
      </c>
      <c r="AV416" s="99" t="str">
        <f t="shared" si="338"/>
        <v>-</v>
      </c>
      <c r="AW416" s="142"/>
      <c r="AX416" s="82" t="str">
        <f>CONCATENATE("Studiepoeng relevant for: ",'Undervisning i fag med krav'!AW416)</f>
        <v xml:space="preserve">Studiepoeng relevant for: </v>
      </c>
      <c r="AY416" s="82" t="str">
        <f>IF('Undervisning i fag med krav'!AW416=0,"-",AX416)</f>
        <v>-</v>
      </c>
      <c r="AZ416" s="136"/>
      <c r="BA416" s="84" t="b">
        <f>OR(AZ416='Krav etter opplæringslova'!$B$27,AZ416='Krav etter opplæringslova'!$B$30,AZ416='Krav etter opplæringslova'!$B$31,AZ416='Krav etter opplæringslova'!$B$34)</f>
        <v>0</v>
      </c>
      <c r="BB416" s="84" t="str">
        <f t="shared" si="339"/>
        <v>-</v>
      </c>
      <c r="BC416" s="84">
        <f t="shared" si="340"/>
        <v>30</v>
      </c>
      <c r="BD416" s="78">
        <f t="shared" si="341"/>
        <v>30</v>
      </c>
      <c r="BE416" s="78" t="str">
        <f t="shared" si="342"/>
        <v>Ja, 30 studiepoeng</v>
      </c>
      <c r="BF416" s="84" t="str">
        <f t="shared" si="343"/>
        <v>Ja, 30 studiepoeng</v>
      </c>
      <c r="BG416" s="99" t="str">
        <f t="shared" si="344"/>
        <v>-</v>
      </c>
      <c r="BH416" s="139"/>
      <c r="BI416" s="82" t="str">
        <f>CONCATENATE("Studiepoeng relevant for: ",'Undervisning i fag med krav'!BH416)</f>
        <v xml:space="preserve">Studiepoeng relevant for: </v>
      </c>
      <c r="BJ416" s="82" t="str">
        <f>IF('Undervisning i fag med krav'!BH416=0,"-",BI416)</f>
        <v>-</v>
      </c>
      <c r="BK416" s="136"/>
      <c r="BL416" s="84" t="b">
        <f>OR(BK416='Krav etter opplæringslova'!$B$27,BK416='Krav etter opplæringslova'!$B$30,BK416='Krav etter opplæringslova'!$B$31,BK416='Krav etter opplæringslova'!$B$34)</f>
        <v>0</v>
      </c>
      <c r="BM416" s="84" t="str">
        <f t="shared" si="345"/>
        <v>-</v>
      </c>
      <c r="BN416" s="84">
        <f t="shared" si="346"/>
        <v>30</v>
      </c>
      <c r="BO416" s="78">
        <f t="shared" si="347"/>
        <v>30</v>
      </c>
      <c r="BP416" s="78" t="str">
        <f t="shared" si="348"/>
        <v>Ja, 30 studiepoeng</v>
      </c>
      <c r="BQ416" s="84" t="str">
        <f t="shared" si="349"/>
        <v>Ja, 30 studiepoeng</v>
      </c>
      <c r="BR416" s="101" t="str">
        <f t="shared" si="350"/>
        <v>-</v>
      </c>
      <c r="BS416" s="142"/>
      <c r="BT416" s="82" t="str">
        <f>CONCATENATE("Studiepoeng relevant for: ",'Undervisning i fag med krav'!BS416)</f>
        <v xml:space="preserve">Studiepoeng relevant for: </v>
      </c>
      <c r="BU416" s="82" t="str">
        <f>IF('Undervisning i fag med krav'!BS416=0,"-",BT416)</f>
        <v>-</v>
      </c>
      <c r="BV416" s="136"/>
      <c r="BW416" s="84" t="b">
        <f>OR(BV416='Krav etter opplæringslova'!$B$27,BV416='Krav etter opplæringslova'!$B$30,BV416='Krav etter opplæringslova'!$B$31,BV416='Krav etter opplæringslova'!$B$34)</f>
        <v>0</v>
      </c>
      <c r="BX416" s="84" t="str">
        <f t="shared" si="351"/>
        <v>-</v>
      </c>
      <c r="BY416" s="84">
        <f t="shared" si="352"/>
        <v>30</v>
      </c>
      <c r="BZ416" s="78">
        <f t="shared" si="353"/>
        <v>30</v>
      </c>
      <c r="CA416" s="78" t="str">
        <f t="shared" si="354"/>
        <v>Ja, 30 studiepoeng</v>
      </c>
      <c r="CB416" s="84" t="str">
        <f t="shared" si="355"/>
        <v>Ja, 30 studiepoeng</v>
      </c>
      <c r="CC416" s="101" t="str">
        <f t="shared" si="356"/>
        <v>-</v>
      </c>
      <c r="CD416" s="142"/>
      <c r="CE416" s="82" t="str">
        <f>CONCATENATE("Studiepoeng relevant for: ",'Undervisning i fag med krav'!CD416)</f>
        <v xml:space="preserve">Studiepoeng relevant for: </v>
      </c>
      <c r="CF416" s="82" t="str">
        <f>IF('Undervisning i fag med krav'!CD416=0,"-",CE416)</f>
        <v>-</v>
      </c>
      <c r="CG416" s="136"/>
      <c r="CH416" s="84" t="b">
        <f>OR(CG416='Krav etter opplæringslova'!$B$27,CG416='Krav etter opplæringslova'!$B$30,CG416='Krav etter opplæringslova'!$B$31,CG416='Krav etter opplæringslova'!$B$34)</f>
        <v>0</v>
      </c>
      <c r="CI416" s="84" t="str">
        <f t="shared" si="357"/>
        <v>-</v>
      </c>
      <c r="CJ416" s="84">
        <f t="shared" si="358"/>
        <v>30</v>
      </c>
      <c r="CK416" s="78">
        <f t="shared" si="359"/>
        <v>30</v>
      </c>
      <c r="CL416" s="78" t="str">
        <f t="shared" si="360"/>
        <v>Ja, 30 studiepoeng</v>
      </c>
      <c r="CM416" s="84" t="str">
        <f t="shared" si="361"/>
        <v>Ja, 30 studiepoeng</v>
      </c>
      <c r="CN416" s="106" t="str">
        <f t="shared" si="362"/>
        <v>-</v>
      </c>
      <c r="CO416" s="44"/>
      <c r="CP416" s="45"/>
    </row>
    <row r="417" spans="1:94" s="51" customFormat="1" ht="28.5" x14ac:dyDescent="0.2">
      <c r="A417" s="49">
        <f>'Formell utdanning'!A417</f>
        <v>0</v>
      </c>
      <c r="B417" s="50">
        <f>'Formell utdanning'!B417</f>
        <v>0</v>
      </c>
      <c r="C417" s="94" t="str">
        <f t="shared" si="363"/>
        <v>-</v>
      </c>
      <c r="D417" s="95" t="str">
        <f t="shared" si="364"/>
        <v>-</v>
      </c>
      <c r="E417" s="133"/>
      <c r="F417" s="55" t="str">
        <f>CONCATENATE("Studiepoeng relevant for: ",'Undervisning i fag med krav'!E417)</f>
        <v xml:space="preserve">Studiepoeng relevant for: </v>
      </c>
      <c r="G417" s="82" t="str">
        <f>IF('Undervisning i fag med krav'!E417=0,"-",F417)</f>
        <v>-</v>
      </c>
      <c r="H417" s="136"/>
      <c r="I417" s="84" t="b">
        <f>OR(H417='Krav etter opplæringslova'!$B$27,H417='Krav etter opplæringslova'!$B$30,H417='Krav etter opplæringslova'!$B$31,H417='Krav etter opplæringslova'!$B$34)</f>
        <v>0</v>
      </c>
      <c r="J417" s="84" t="str">
        <f t="shared" si="365"/>
        <v>-</v>
      </c>
      <c r="K417" s="84">
        <f t="shared" si="366"/>
        <v>30</v>
      </c>
      <c r="L417" s="78">
        <f t="shared" si="367"/>
        <v>30</v>
      </c>
      <c r="M417" s="78" t="str">
        <f t="shared" si="320"/>
        <v>Ja, 30 studiepoeng</v>
      </c>
      <c r="N417" s="84" t="str">
        <f t="shared" si="368"/>
        <v>Ja, 30 studiepoeng</v>
      </c>
      <c r="O417" s="99" t="str">
        <f t="shared" si="369"/>
        <v>-</v>
      </c>
      <c r="P417" s="139"/>
      <c r="Q417" s="82" t="str">
        <f>CONCATENATE("Studiepoeng relevant for: ",'Undervisning i fag med krav'!P417)</f>
        <v xml:space="preserve">Studiepoeng relevant for: </v>
      </c>
      <c r="R417" s="82" t="str">
        <f>IF('Undervisning i fag med krav'!P417=0,"-",Q417)</f>
        <v>-</v>
      </c>
      <c r="S417" s="136"/>
      <c r="T417" s="84" t="b">
        <f>OR(S417='Krav etter opplæringslova'!$B$27,S417='Krav etter opplæringslova'!$B$30,S417='Krav etter opplæringslova'!$B$31,S417='Krav etter opplæringslova'!$B$34)</f>
        <v>0</v>
      </c>
      <c r="U417" s="84" t="str">
        <f t="shared" si="321"/>
        <v>-</v>
      </c>
      <c r="V417" s="84">
        <f t="shared" si="322"/>
        <v>30</v>
      </c>
      <c r="W417" s="78">
        <f t="shared" si="323"/>
        <v>30</v>
      </c>
      <c r="X417" s="78" t="str">
        <f t="shared" si="324"/>
        <v>Ja, 30 studiepoeng</v>
      </c>
      <c r="Y417" s="84" t="str">
        <f t="shared" si="325"/>
        <v>Ja, 30 studiepoeng</v>
      </c>
      <c r="Z417" s="99" t="str">
        <f t="shared" si="326"/>
        <v>-</v>
      </c>
      <c r="AA417" s="142"/>
      <c r="AB417" s="82" t="str">
        <f>CONCATENATE("Studiepoeng relevant for: ",'Undervisning i fag med krav'!AA417)</f>
        <v xml:space="preserve">Studiepoeng relevant for: </v>
      </c>
      <c r="AC417" s="82" t="str">
        <f>IF('Undervisning i fag med krav'!AA417=0,"-",AB417)</f>
        <v>-</v>
      </c>
      <c r="AD417" s="136"/>
      <c r="AE417" s="84" t="b">
        <f>OR(AD417='Krav etter opplæringslova'!$B$27,AD417='Krav etter opplæringslova'!$B$30,AD417='Krav etter opplæringslova'!$B$31,AD417='Krav etter opplæringslova'!$B$34)</f>
        <v>0</v>
      </c>
      <c r="AF417" s="84" t="str">
        <f t="shared" si="327"/>
        <v>-</v>
      </c>
      <c r="AG417" s="84">
        <f t="shared" si="328"/>
        <v>30</v>
      </c>
      <c r="AH417" s="78">
        <f t="shared" si="329"/>
        <v>30</v>
      </c>
      <c r="AI417" s="78" t="str">
        <f t="shared" si="330"/>
        <v>Ja, 30 studiepoeng</v>
      </c>
      <c r="AJ417" s="84" t="str">
        <f t="shared" si="331"/>
        <v>Ja, 30 studiepoeng</v>
      </c>
      <c r="AK417" s="99" t="str">
        <f t="shared" si="332"/>
        <v>-</v>
      </c>
      <c r="AL417" s="139"/>
      <c r="AM417" s="82" t="str">
        <f>CONCATENATE("Studiepoeng relevant for: ",'Undervisning i fag med krav'!AL417)</f>
        <v xml:space="preserve">Studiepoeng relevant for: </v>
      </c>
      <c r="AN417" s="82" t="str">
        <f>IF('Undervisning i fag med krav'!AL417=0,"-",AM417)</f>
        <v>-</v>
      </c>
      <c r="AO417" s="136"/>
      <c r="AP417" s="84" t="b">
        <f>OR(AO417='Krav etter opplæringslova'!$B$27,AO417='Krav etter opplæringslova'!$B$30,AO417='Krav etter opplæringslova'!$B$31,AO417='Krav etter opplæringslova'!$B$34)</f>
        <v>0</v>
      </c>
      <c r="AQ417" s="84" t="str">
        <f t="shared" si="333"/>
        <v>-</v>
      </c>
      <c r="AR417" s="84">
        <f t="shared" si="334"/>
        <v>30</v>
      </c>
      <c r="AS417" s="78">
        <f t="shared" si="335"/>
        <v>30</v>
      </c>
      <c r="AT417" s="78" t="str">
        <f t="shared" si="336"/>
        <v>Ja, 30 studiepoeng</v>
      </c>
      <c r="AU417" s="84" t="str">
        <f t="shared" si="337"/>
        <v>Ja, 30 studiepoeng</v>
      </c>
      <c r="AV417" s="99" t="str">
        <f t="shared" si="338"/>
        <v>-</v>
      </c>
      <c r="AW417" s="142"/>
      <c r="AX417" s="82" t="str">
        <f>CONCATENATE("Studiepoeng relevant for: ",'Undervisning i fag med krav'!AW417)</f>
        <v xml:space="preserve">Studiepoeng relevant for: </v>
      </c>
      <c r="AY417" s="82" t="str">
        <f>IF('Undervisning i fag med krav'!AW417=0,"-",AX417)</f>
        <v>-</v>
      </c>
      <c r="AZ417" s="136"/>
      <c r="BA417" s="84" t="b">
        <f>OR(AZ417='Krav etter opplæringslova'!$B$27,AZ417='Krav etter opplæringslova'!$B$30,AZ417='Krav etter opplæringslova'!$B$31,AZ417='Krav etter opplæringslova'!$B$34)</f>
        <v>0</v>
      </c>
      <c r="BB417" s="84" t="str">
        <f t="shared" si="339"/>
        <v>-</v>
      </c>
      <c r="BC417" s="84">
        <f t="shared" si="340"/>
        <v>30</v>
      </c>
      <c r="BD417" s="78">
        <f t="shared" si="341"/>
        <v>30</v>
      </c>
      <c r="BE417" s="78" t="str">
        <f t="shared" si="342"/>
        <v>Ja, 30 studiepoeng</v>
      </c>
      <c r="BF417" s="84" t="str">
        <f t="shared" si="343"/>
        <v>Ja, 30 studiepoeng</v>
      </c>
      <c r="BG417" s="99" t="str">
        <f t="shared" si="344"/>
        <v>-</v>
      </c>
      <c r="BH417" s="139"/>
      <c r="BI417" s="82" t="str">
        <f>CONCATENATE("Studiepoeng relevant for: ",'Undervisning i fag med krav'!BH417)</f>
        <v xml:space="preserve">Studiepoeng relevant for: </v>
      </c>
      <c r="BJ417" s="82" t="str">
        <f>IF('Undervisning i fag med krav'!BH417=0,"-",BI417)</f>
        <v>-</v>
      </c>
      <c r="BK417" s="136"/>
      <c r="BL417" s="84" t="b">
        <f>OR(BK417='Krav etter opplæringslova'!$B$27,BK417='Krav etter opplæringslova'!$B$30,BK417='Krav etter opplæringslova'!$B$31,BK417='Krav etter opplæringslova'!$B$34)</f>
        <v>0</v>
      </c>
      <c r="BM417" s="84" t="str">
        <f t="shared" si="345"/>
        <v>-</v>
      </c>
      <c r="BN417" s="84">
        <f t="shared" si="346"/>
        <v>30</v>
      </c>
      <c r="BO417" s="78">
        <f t="shared" si="347"/>
        <v>30</v>
      </c>
      <c r="BP417" s="78" t="str">
        <f t="shared" si="348"/>
        <v>Ja, 30 studiepoeng</v>
      </c>
      <c r="BQ417" s="84" t="str">
        <f t="shared" si="349"/>
        <v>Ja, 30 studiepoeng</v>
      </c>
      <c r="BR417" s="101" t="str">
        <f t="shared" si="350"/>
        <v>-</v>
      </c>
      <c r="BS417" s="142"/>
      <c r="BT417" s="82" t="str">
        <f>CONCATENATE("Studiepoeng relevant for: ",'Undervisning i fag med krav'!BS417)</f>
        <v xml:space="preserve">Studiepoeng relevant for: </v>
      </c>
      <c r="BU417" s="82" t="str">
        <f>IF('Undervisning i fag med krav'!BS417=0,"-",BT417)</f>
        <v>-</v>
      </c>
      <c r="BV417" s="136"/>
      <c r="BW417" s="84" t="b">
        <f>OR(BV417='Krav etter opplæringslova'!$B$27,BV417='Krav etter opplæringslova'!$B$30,BV417='Krav etter opplæringslova'!$B$31,BV417='Krav etter opplæringslova'!$B$34)</f>
        <v>0</v>
      </c>
      <c r="BX417" s="84" t="str">
        <f t="shared" si="351"/>
        <v>-</v>
      </c>
      <c r="BY417" s="84">
        <f t="shared" si="352"/>
        <v>30</v>
      </c>
      <c r="BZ417" s="78">
        <f t="shared" si="353"/>
        <v>30</v>
      </c>
      <c r="CA417" s="78" t="str">
        <f t="shared" si="354"/>
        <v>Ja, 30 studiepoeng</v>
      </c>
      <c r="CB417" s="84" t="str">
        <f t="shared" si="355"/>
        <v>Ja, 30 studiepoeng</v>
      </c>
      <c r="CC417" s="101" t="str">
        <f t="shared" si="356"/>
        <v>-</v>
      </c>
      <c r="CD417" s="142"/>
      <c r="CE417" s="82" t="str">
        <f>CONCATENATE("Studiepoeng relevant for: ",'Undervisning i fag med krav'!CD417)</f>
        <v xml:space="preserve">Studiepoeng relevant for: </v>
      </c>
      <c r="CF417" s="82" t="str">
        <f>IF('Undervisning i fag med krav'!CD417=0,"-",CE417)</f>
        <v>-</v>
      </c>
      <c r="CG417" s="136"/>
      <c r="CH417" s="84" t="b">
        <f>OR(CG417='Krav etter opplæringslova'!$B$27,CG417='Krav etter opplæringslova'!$B$30,CG417='Krav etter opplæringslova'!$B$31,CG417='Krav etter opplæringslova'!$B$34)</f>
        <v>0</v>
      </c>
      <c r="CI417" s="84" t="str">
        <f t="shared" si="357"/>
        <v>-</v>
      </c>
      <c r="CJ417" s="84">
        <f t="shared" si="358"/>
        <v>30</v>
      </c>
      <c r="CK417" s="78">
        <f t="shared" si="359"/>
        <v>30</v>
      </c>
      <c r="CL417" s="78" t="str">
        <f t="shared" si="360"/>
        <v>Ja, 30 studiepoeng</v>
      </c>
      <c r="CM417" s="84" t="str">
        <f t="shared" si="361"/>
        <v>Ja, 30 studiepoeng</v>
      </c>
      <c r="CN417" s="106" t="str">
        <f t="shared" si="362"/>
        <v>-</v>
      </c>
      <c r="CO417" s="44"/>
      <c r="CP417" s="45"/>
    </row>
    <row r="418" spans="1:94" s="51" customFormat="1" ht="28.5" x14ac:dyDescent="0.2">
      <c r="A418" s="49">
        <f>'Formell utdanning'!A418</f>
        <v>0</v>
      </c>
      <c r="B418" s="50">
        <f>'Formell utdanning'!B418</f>
        <v>0</v>
      </c>
      <c r="C418" s="94" t="str">
        <f t="shared" si="363"/>
        <v>-</v>
      </c>
      <c r="D418" s="95" t="str">
        <f t="shared" si="364"/>
        <v>-</v>
      </c>
      <c r="E418" s="133"/>
      <c r="F418" s="55" t="str">
        <f>CONCATENATE("Studiepoeng relevant for: ",'Undervisning i fag med krav'!E418)</f>
        <v xml:space="preserve">Studiepoeng relevant for: </v>
      </c>
      <c r="G418" s="82" t="str">
        <f>IF('Undervisning i fag med krav'!E418=0,"-",F418)</f>
        <v>-</v>
      </c>
      <c r="H418" s="136"/>
      <c r="I418" s="84" t="b">
        <f>OR(H418='Krav etter opplæringslova'!$B$27,H418='Krav etter opplæringslova'!$B$30,H418='Krav etter opplæringslova'!$B$31,H418='Krav etter opplæringslova'!$B$34)</f>
        <v>0</v>
      </c>
      <c r="J418" s="84" t="str">
        <f t="shared" si="365"/>
        <v>-</v>
      </c>
      <c r="K418" s="84">
        <f t="shared" si="366"/>
        <v>30</v>
      </c>
      <c r="L418" s="78">
        <f t="shared" si="367"/>
        <v>30</v>
      </c>
      <c r="M418" s="78" t="str">
        <f t="shared" si="320"/>
        <v>Ja, 30 studiepoeng</v>
      </c>
      <c r="N418" s="84" t="str">
        <f t="shared" si="368"/>
        <v>Ja, 30 studiepoeng</v>
      </c>
      <c r="O418" s="99" t="str">
        <f t="shared" si="369"/>
        <v>-</v>
      </c>
      <c r="P418" s="139"/>
      <c r="Q418" s="82" t="str">
        <f>CONCATENATE("Studiepoeng relevant for: ",'Undervisning i fag med krav'!P418)</f>
        <v xml:space="preserve">Studiepoeng relevant for: </v>
      </c>
      <c r="R418" s="82" t="str">
        <f>IF('Undervisning i fag med krav'!P418=0,"-",Q418)</f>
        <v>-</v>
      </c>
      <c r="S418" s="136"/>
      <c r="T418" s="84" t="b">
        <f>OR(S418='Krav etter opplæringslova'!$B$27,S418='Krav etter opplæringslova'!$B$30,S418='Krav etter opplæringslova'!$B$31,S418='Krav etter opplæringslova'!$B$34)</f>
        <v>0</v>
      </c>
      <c r="U418" s="84" t="str">
        <f t="shared" si="321"/>
        <v>-</v>
      </c>
      <c r="V418" s="84">
        <f t="shared" si="322"/>
        <v>30</v>
      </c>
      <c r="W418" s="78">
        <f t="shared" si="323"/>
        <v>30</v>
      </c>
      <c r="X418" s="78" t="str">
        <f t="shared" si="324"/>
        <v>Ja, 30 studiepoeng</v>
      </c>
      <c r="Y418" s="84" t="str">
        <f t="shared" si="325"/>
        <v>Ja, 30 studiepoeng</v>
      </c>
      <c r="Z418" s="99" t="str">
        <f t="shared" si="326"/>
        <v>-</v>
      </c>
      <c r="AA418" s="142"/>
      <c r="AB418" s="82" t="str">
        <f>CONCATENATE("Studiepoeng relevant for: ",'Undervisning i fag med krav'!AA418)</f>
        <v xml:space="preserve">Studiepoeng relevant for: </v>
      </c>
      <c r="AC418" s="82" t="str">
        <f>IF('Undervisning i fag med krav'!AA418=0,"-",AB418)</f>
        <v>-</v>
      </c>
      <c r="AD418" s="136"/>
      <c r="AE418" s="84" t="b">
        <f>OR(AD418='Krav etter opplæringslova'!$B$27,AD418='Krav etter opplæringslova'!$B$30,AD418='Krav etter opplæringslova'!$B$31,AD418='Krav etter opplæringslova'!$B$34)</f>
        <v>0</v>
      </c>
      <c r="AF418" s="84" t="str">
        <f t="shared" si="327"/>
        <v>-</v>
      </c>
      <c r="AG418" s="84">
        <f t="shared" si="328"/>
        <v>30</v>
      </c>
      <c r="AH418" s="78">
        <f t="shared" si="329"/>
        <v>30</v>
      </c>
      <c r="AI418" s="78" t="str">
        <f t="shared" si="330"/>
        <v>Ja, 30 studiepoeng</v>
      </c>
      <c r="AJ418" s="84" t="str">
        <f t="shared" si="331"/>
        <v>Ja, 30 studiepoeng</v>
      </c>
      <c r="AK418" s="99" t="str">
        <f t="shared" si="332"/>
        <v>-</v>
      </c>
      <c r="AL418" s="139"/>
      <c r="AM418" s="82" t="str">
        <f>CONCATENATE("Studiepoeng relevant for: ",'Undervisning i fag med krav'!AL418)</f>
        <v xml:space="preserve">Studiepoeng relevant for: </v>
      </c>
      <c r="AN418" s="82" t="str">
        <f>IF('Undervisning i fag med krav'!AL418=0,"-",AM418)</f>
        <v>-</v>
      </c>
      <c r="AO418" s="136"/>
      <c r="AP418" s="84" t="b">
        <f>OR(AO418='Krav etter opplæringslova'!$B$27,AO418='Krav etter opplæringslova'!$B$30,AO418='Krav etter opplæringslova'!$B$31,AO418='Krav etter opplæringslova'!$B$34)</f>
        <v>0</v>
      </c>
      <c r="AQ418" s="84" t="str">
        <f t="shared" si="333"/>
        <v>-</v>
      </c>
      <c r="AR418" s="84">
        <f t="shared" si="334"/>
        <v>30</v>
      </c>
      <c r="AS418" s="78">
        <f t="shared" si="335"/>
        <v>30</v>
      </c>
      <c r="AT418" s="78" t="str">
        <f t="shared" si="336"/>
        <v>Ja, 30 studiepoeng</v>
      </c>
      <c r="AU418" s="84" t="str">
        <f t="shared" si="337"/>
        <v>Ja, 30 studiepoeng</v>
      </c>
      <c r="AV418" s="99" t="str">
        <f t="shared" si="338"/>
        <v>-</v>
      </c>
      <c r="AW418" s="142"/>
      <c r="AX418" s="82" t="str">
        <f>CONCATENATE("Studiepoeng relevant for: ",'Undervisning i fag med krav'!AW418)</f>
        <v xml:space="preserve">Studiepoeng relevant for: </v>
      </c>
      <c r="AY418" s="82" t="str">
        <f>IF('Undervisning i fag med krav'!AW418=0,"-",AX418)</f>
        <v>-</v>
      </c>
      <c r="AZ418" s="136"/>
      <c r="BA418" s="84" t="b">
        <f>OR(AZ418='Krav etter opplæringslova'!$B$27,AZ418='Krav etter opplæringslova'!$B$30,AZ418='Krav etter opplæringslova'!$B$31,AZ418='Krav etter opplæringslova'!$B$34)</f>
        <v>0</v>
      </c>
      <c r="BB418" s="84" t="str">
        <f t="shared" si="339"/>
        <v>-</v>
      </c>
      <c r="BC418" s="84">
        <f t="shared" si="340"/>
        <v>30</v>
      </c>
      <c r="BD418" s="78">
        <f t="shared" si="341"/>
        <v>30</v>
      </c>
      <c r="BE418" s="78" t="str">
        <f t="shared" si="342"/>
        <v>Ja, 30 studiepoeng</v>
      </c>
      <c r="BF418" s="84" t="str">
        <f t="shared" si="343"/>
        <v>Ja, 30 studiepoeng</v>
      </c>
      <c r="BG418" s="99" t="str">
        <f t="shared" si="344"/>
        <v>-</v>
      </c>
      <c r="BH418" s="139"/>
      <c r="BI418" s="82" t="str">
        <f>CONCATENATE("Studiepoeng relevant for: ",'Undervisning i fag med krav'!BH418)</f>
        <v xml:space="preserve">Studiepoeng relevant for: </v>
      </c>
      <c r="BJ418" s="82" t="str">
        <f>IF('Undervisning i fag med krav'!BH418=0,"-",BI418)</f>
        <v>-</v>
      </c>
      <c r="BK418" s="136"/>
      <c r="BL418" s="84" t="b">
        <f>OR(BK418='Krav etter opplæringslova'!$B$27,BK418='Krav etter opplæringslova'!$B$30,BK418='Krav etter opplæringslova'!$B$31,BK418='Krav etter opplæringslova'!$B$34)</f>
        <v>0</v>
      </c>
      <c r="BM418" s="84" t="str">
        <f t="shared" si="345"/>
        <v>-</v>
      </c>
      <c r="BN418" s="84">
        <f t="shared" si="346"/>
        <v>30</v>
      </c>
      <c r="BO418" s="78">
        <f t="shared" si="347"/>
        <v>30</v>
      </c>
      <c r="BP418" s="78" t="str">
        <f t="shared" si="348"/>
        <v>Ja, 30 studiepoeng</v>
      </c>
      <c r="BQ418" s="84" t="str">
        <f t="shared" si="349"/>
        <v>Ja, 30 studiepoeng</v>
      </c>
      <c r="BR418" s="101" t="str">
        <f t="shared" si="350"/>
        <v>-</v>
      </c>
      <c r="BS418" s="142"/>
      <c r="BT418" s="82" t="str">
        <f>CONCATENATE("Studiepoeng relevant for: ",'Undervisning i fag med krav'!BS418)</f>
        <v xml:space="preserve">Studiepoeng relevant for: </v>
      </c>
      <c r="BU418" s="82" t="str">
        <f>IF('Undervisning i fag med krav'!BS418=0,"-",BT418)</f>
        <v>-</v>
      </c>
      <c r="BV418" s="136"/>
      <c r="BW418" s="84" t="b">
        <f>OR(BV418='Krav etter opplæringslova'!$B$27,BV418='Krav etter opplæringslova'!$B$30,BV418='Krav etter opplæringslova'!$B$31,BV418='Krav etter opplæringslova'!$B$34)</f>
        <v>0</v>
      </c>
      <c r="BX418" s="84" t="str">
        <f t="shared" si="351"/>
        <v>-</v>
      </c>
      <c r="BY418" s="84">
        <f t="shared" si="352"/>
        <v>30</v>
      </c>
      <c r="BZ418" s="78">
        <f t="shared" si="353"/>
        <v>30</v>
      </c>
      <c r="CA418" s="78" t="str">
        <f t="shared" si="354"/>
        <v>Ja, 30 studiepoeng</v>
      </c>
      <c r="CB418" s="84" t="str">
        <f t="shared" si="355"/>
        <v>Ja, 30 studiepoeng</v>
      </c>
      <c r="CC418" s="101" t="str">
        <f t="shared" si="356"/>
        <v>-</v>
      </c>
      <c r="CD418" s="142"/>
      <c r="CE418" s="82" t="str">
        <f>CONCATENATE("Studiepoeng relevant for: ",'Undervisning i fag med krav'!CD418)</f>
        <v xml:space="preserve">Studiepoeng relevant for: </v>
      </c>
      <c r="CF418" s="82" t="str">
        <f>IF('Undervisning i fag med krav'!CD418=0,"-",CE418)</f>
        <v>-</v>
      </c>
      <c r="CG418" s="136"/>
      <c r="CH418" s="84" t="b">
        <f>OR(CG418='Krav etter opplæringslova'!$B$27,CG418='Krav etter opplæringslova'!$B$30,CG418='Krav etter opplæringslova'!$B$31,CG418='Krav etter opplæringslova'!$B$34)</f>
        <v>0</v>
      </c>
      <c r="CI418" s="84" t="str">
        <f t="shared" si="357"/>
        <v>-</v>
      </c>
      <c r="CJ418" s="84">
        <f t="shared" si="358"/>
        <v>30</v>
      </c>
      <c r="CK418" s="78">
        <f t="shared" si="359"/>
        <v>30</v>
      </c>
      <c r="CL418" s="78" t="str">
        <f t="shared" si="360"/>
        <v>Ja, 30 studiepoeng</v>
      </c>
      <c r="CM418" s="84" t="str">
        <f t="shared" si="361"/>
        <v>Ja, 30 studiepoeng</v>
      </c>
      <c r="CN418" s="106" t="str">
        <f t="shared" si="362"/>
        <v>-</v>
      </c>
      <c r="CO418" s="44"/>
      <c r="CP418" s="45"/>
    </row>
    <row r="419" spans="1:94" s="51" customFormat="1" ht="28.5" x14ac:dyDescent="0.2">
      <c r="A419" s="49">
        <f>'Formell utdanning'!A419</f>
        <v>0</v>
      </c>
      <c r="B419" s="50">
        <f>'Formell utdanning'!B419</f>
        <v>0</v>
      </c>
      <c r="C419" s="94" t="str">
        <f t="shared" si="363"/>
        <v>-</v>
      </c>
      <c r="D419" s="95" t="str">
        <f t="shared" si="364"/>
        <v>-</v>
      </c>
      <c r="E419" s="133"/>
      <c r="F419" s="55" t="str">
        <f>CONCATENATE("Studiepoeng relevant for: ",'Undervisning i fag med krav'!E419)</f>
        <v xml:space="preserve">Studiepoeng relevant for: </v>
      </c>
      <c r="G419" s="82" t="str">
        <f>IF('Undervisning i fag med krav'!E419=0,"-",F419)</f>
        <v>-</v>
      </c>
      <c r="H419" s="136"/>
      <c r="I419" s="84" t="b">
        <f>OR(H419='Krav etter opplæringslova'!$B$27,H419='Krav etter opplæringslova'!$B$30,H419='Krav etter opplæringslova'!$B$31,H419='Krav etter opplæringslova'!$B$34)</f>
        <v>0</v>
      </c>
      <c r="J419" s="84" t="str">
        <f t="shared" si="365"/>
        <v>-</v>
      </c>
      <c r="K419" s="84">
        <f t="shared" si="366"/>
        <v>30</v>
      </c>
      <c r="L419" s="78">
        <f t="shared" si="367"/>
        <v>30</v>
      </c>
      <c r="M419" s="78" t="str">
        <f t="shared" si="320"/>
        <v>Ja, 30 studiepoeng</v>
      </c>
      <c r="N419" s="84" t="str">
        <f t="shared" si="368"/>
        <v>Ja, 30 studiepoeng</v>
      </c>
      <c r="O419" s="99" t="str">
        <f t="shared" si="369"/>
        <v>-</v>
      </c>
      <c r="P419" s="139"/>
      <c r="Q419" s="82" t="str">
        <f>CONCATENATE("Studiepoeng relevant for: ",'Undervisning i fag med krav'!P419)</f>
        <v xml:space="preserve">Studiepoeng relevant for: </v>
      </c>
      <c r="R419" s="82" t="str">
        <f>IF('Undervisning i fag med krav'!P419=0,"-",Q419)</f>
        <v>-</v>
      </c>
      <c r="S419" s="136"/>
      <c r="T419" s="84" t="b">
        <f>OR(S419='Krav etter opplæringslova'!$B$27,S419='Krav etter opplæringslova'!$B$30,S419='Krav etter opplæringslova'!$B$31,S419='Krav etter opplæringslova'!$B$34)</f>
        <v>0</v>
      </c>
      <c r="U419" s="84" t="str">
        <f t="shared" si="321"/>
        <v>-</v>
      </c>
      <c r="V419" s="84">
        <f t="shared" si="322"/>
        <v>30</v>
      </c>
      <c r="W419" s="78">
        <f t="shared" si="323"/>
        <v>30</v>
      </c>
      <c r="X419" s="78" t="str">
        <f t="shared" si="324"/>
        <v>Ja, 30 studiepoeng</v>
      </c>
      <c r="Y419" s="84" t="str">
        <f t="shared" si="325"/>
        <v>Ja, 30 studiepoeng</v>
      </c>
      <c r="Z419" s="99" t="str">
        <f t="shared" si="326"/>
        <v>-</v>
      </c>
      <c r="AA419" s="142"/>
      <c r="AB419" s="82" t="str">
        <f>CONCATENATE("Studiepoeng relevant for: ",'Undervisning i fag med krav'!AA419)</f>
        <v xml:space="preserve">Studiepoeng relevant for: </v>
      </c>
      <c r="AC419" s="82" t="str">
        <f>IF('Undervisning i fag med krav'!AA419=0,"-",AB419)</f>
        <v>-</v>
      </c>
      <c r="AD419" s="136"/>
      <c r="AE419" s="84" t="b">
        <f>OR(AD419='Krav etter opplæringslova'!$B$27,AD419='Krav etter opplæringslova'!$B$30,AD419='Krav etter opplæringslova'!$B$31,AD419='Krav etter opplæringslova'!$B$34)</f>
        <v>0</v>
      </c>
      <c r="AF419" s="84" t="str">
        <f t="shared" si="327"/>
        <v>-</v>
      </c>
      <c r="AG419" s="84">
        <f t="shared" si="328"/>
        <v>30</v>
      </c>
      <c r="AH419" s="78">
        <f t="shared" si="329"/>
        <v>30</v>
      </c>
      <c r="AI419" s="78" t="str">
        <f t="shared" si="330"/>
        <v>Ja, 30 studiepoeng</v>
      </c>
      <c r="AJ419" s="84" t="str">
        <f t="shared" si="331"/>
        <v>Ja, 30 studiepoeng</v>
      </c>
      <c r="AK419" s="99" t="str">
        <f t="shared" si="332"/>
        <v>-</v>
      </c>
      <c r="AL419" s="139"/>
      <c r="AM419" s="82" t="str">
        <f>CONCATENATE("Studiepoeng relevant for: ",'Undervisning i fag med krav'!AL419)</f>
        <v xml:space="preserve">Studiepoeng relevant for: </v>
      </c>
      <c r="AN419" s="82" t="str">
        <f>IF('Undervisning i fag med krav'!AL419=0,"-",AM419)</f>
        <v>-</v>
      </c>
      <c r="AO419" s="136"/>
      <c r="AP419" s="84" t="b">
        <f>OR(AO419='Krav etter opplæringslova'!$B$27,AO419='Krav etter opplæringslova'!$B$30,AO419='Krav etter opplæringslova'!$B$31,AO419='Krav etter opplæringslova'!$B$34)</f>
        <v>0</v>
      </c>
      <c r="AQ419" s="84" t="str">
        <f t="shared" si="333"/>
        <v>-</v>
      </c>
      <c r="AR419" s="84">
        <f t="shared" si="334"/>
        <v>30</v>
      </c>
      <c r="AS419" s="78">
        <f t="shared" si="335"/>
        <v>30</v>
      </c>
      <c r="AT419" s="78" t="str">
        <f t="shared" si="336"/>
        <v>Ja, 30 studiepoeng</v>
      </c>
      <c r="AU419" s="84" t="str">
        <f t="shared" si="337"/>
        <v>Ja, 30 studiepoeng</v>
      </c>
      <c r="AV419" s="99" t="str">
        <f t="shared" si="338"/>
        <v>-</v>
      </c>
      <c r="AW419" s="142"/>
      <c r="AX419" s="82" t="str">
        <f>CONCATENATE("Studiepoeng relevant for: ",'Undervisning i fag med krav'!AW419)</f>
        <v xml:space="preserve">Studiepoeng relevant for: </v>
      </c>
      <c r="AY419" s="82" t="str">
        <f>IF('Undervisning i fag med krav'!AW419=0,"-",AX419)</f>
        <v>-</v>
      </c>
      <c r="AZ419" s="136"/>
      <c r="BA419" s="84" t="b">
        <f>OR(AZ419='Krav etter opplæringslova'!$B$27,AZ419='Krav etter opplæringslova'!$B$30,AZ419='Krav etter opplæringslova'!$B$31,AZ419='Krav etter opplæringslova'!$B$34)</f>
        <v>0</v>
      </c>
      <c r="BB419" s="84" t="str">
        <f t="shared" si="339"/>
        <v>-</v>
      </c>
      <c r="BC419" s="84">
        <f t="shared" si="340"/>
        <v>30</v>
      </c>
      <c r="BD419" s="78">
        <f t="shared" si="341"/>
        <v>30</v>
      </c>
      <c r="BE419" s="78" t="str">
        <f t="shared" si="342"/>
        <v>Ja, 30 studiepoeng</v>
      </c>
      <c r="BF419" s="84" t="str">
        <f t="shared" si="343"/>
        <v>Ja, 30 studiepoeng</v>
      </c>
      <c r="BG419" s="99" t="str">
        <f t="shared" si="344"/>
        <v>-</v>
      </c>
      <c r="BH419" s="139"/>
      <c r="BI419" s="82" t="str">
        <f>CONCATENATE("Studiepoeng relevant for: ",'Undervisning i fag med krav'!BH419)</f>
        <v xml:space="preserve">Studiepoeng relevant for: </v>
      </c>
      <c r="BJ419" s="82" t="str">
        <f>IF('Undervisning i fag med krav'!BH419=0,"-",BI419)</f>
        <v>-</v>
      </c>
      <c r="BK419" s="136"/>
      <c r="BL419" s="84" t="b">
        <f>OR(BK419='Krav etter opplæringslova'!$B$27,BK419='Krav etter opplæringslova'!$B$30,BK419='Krav etter opplæringslova'!$B$31,BK419='Krav etter opplæringslova'!$B$34)</f>
        <v>0</v>
      </c>
      <c r="BM419" s="84" t="str">
        <f t="shared" si="345"/>
        <v>-</v>
      </c>
      <c r="BN419" s="84">
        <f t="shared" si="346"/>
        <v>30</v>
      </c>
      <c r="BO419" s="78">
        <f t="shared" si="347"/>
        <v>30</v>
      </c>
      <c r="BP419" s="78" t="str">
        <f t="shared" si="348"/>
        <v>Ja, 30 studiepoeng</v>
      </c>
      <c r="BQ419" s="84" t="str">
        <f t="shared" si="349"/>
        <v>Ja, 30 studiepoeng</v>
      </c>
      <c r="BR419" s="101" t="str">
        <f t="shared" si="350"/>
        <v>-</v>
      </c>
      <c r="BS419" s="142"/>
      <c r="BT419" s="82" t="str">
        <f>CONCATENATE("Studiepoeng relevant for: ",'Undervisning i fag med krav'!BS419)</f>
        <v xml:space="preserve">Studiepoeng relevant for: </v>
      </c>
      <c r="BU419" s="82" t="str">
        <f>IF('Undervisning i fag med krav'!BS419=0,"-",BT419)</f>
        <v>-</v>
      </c>
      <c r="BV419" s="136"/>
      <c r="BW419" s="84" t="b">
        <f>OR(BV419='Krav etter opplæringslova'!$B$27,BV419='Krav etter opplæringslova'!$B$30,BV419='Krav etter opplæringslova'!$B$31,BV419='Krav etter opplæringslova'!$B$34)</f>
        <v>0</v>
      </c>
      <c r="BX419" s="84" t="str">
        <f t="shared" si="351"/>
        <v>-</v>
      </c>
      <c r="BY419" s="84">
        <f t="shared" si="352"/>
        <v>30</v>
      </c>
      <c r="BZ419" s="78">
        <f t="shared" si="353"/>
        <v>30</v>
      </c>
      <c r="CA419" s="78" t="str">
        <f t="shared" si="354"/>
        <v>Ja, 30 studiepoeng</v>
      </c>
      <c r="CB419" s="84" t="str">
        <f t="shared" si="355"/>
        <v>Ja, 30 studiepoeng</v>
      </c>
      <c r="CC419" s="101" t="str">
        <f t="shared" si="356"/>
        <v>-</v>
      </c>
      <c r="CD419" s="142"/>
      <c r="CE419" s="82" t="str">
        <f>CONCATENATE("Studiepoeng relevant for: ",'Undervisning i fag med krav'!CD419)</f>
        <v xml:space="preserve">Studiepoeng relevant for: </v>
      </c>
      <c r="CF419" s="82" t="str">
        <f>IF('Undervisning i fag med krav'!CD419=0,"-",CE419)</f>
        <v>-</v>
      </c>
      <c r="CG419" s="136"/>
      <c r="CH419" s="84" t="b">
        <f>OR(CG419='Krav etter opplæringslova'!$B$27,CG419='Krav etter opplæringslova'!$B$30,CG419='Krav etter opplæringslova'!$B$31,CG419='Krav etter opplæringslova'!$B$34)</f>
        <v>0</v>
      </c>
      <c r="CI419" s="84" t="str">
        <f t="shared" si="357"/>
        <v>-</v>
      </c>
      <c r="CJ419" s="84">
        <f t="shared" si="358"/>
        <v>30</v>
      </c>
      <c r="CK419" s="78">
        <f t="shared" si="359"/>
        <v>30</v>
      </c>
      <c r="CL419" s="78" t="str">
        <f t="shared" si="360"/>
        <v>Ja, 30 studiepoeng</v>
      </c>
      <c r="CM419" s="84" t="str">
        <f t="shared" si="361"/>
        <v>Ja, 30 studiepoeng</v>
      </c>
      <c r="CN419" s="106" t="str">
        <f t="shared" si="362"/>
        <v>-</v>
      </c>
      <c r="CO419" s="44"/>
      <c r="CP419" s="45"/>
    </row>
    <row r="420" spans="1:94" s="51" customFormat="1" ht="28.5" x14ac:dyDescent="0.2">
      <c r="A420" s="49">
        <f>'Formell utdanning'!A420</f>
        <v>0</v>
      </c>
      <c r="B420" s="50">
        <f>'Formell utdanning'!B420</f>
        <v>0</v>
      </c>
      <c r="C420" s="94" t="str">
        <f t="shared" si="363"/>
        <v>-</v>
      </c>
      <c r="D420" s="95" t="str">
        <f t="shared" si="364"/>
        <v>-</v>
      </c>
      <c r="E420" s="133"/>
      <c r="F420" s="55" t="str">
        <f>CONCATENATE("Studiepoeng relevant for: ",'Undervisning i fag med krav'!E420)</f>
        <v xml:space="preserve">Studiepoeng relevant for: </v>
      </c>
      <c r="G420" s="82" t="str">
        <f>IF('Undervisning i fag med krav'!E420=0,"-",F420)</f>
        <v>-</v>
      </c>
      <c r="H420" s="136"/>
      <c r="I420" s="84" t="b">
        <f>OR(H420='Krav etter opplæringslova'!$B$27,H420='Krav etter opplæringslova'!$B$30,H420='Krav etter opplæringslova'!$B$31,H420='Krav etter opplæringslova'!$B$34)</f>
        <v>0</v>
      </c>
      <c r="J420" s="84" t="str">
        <f t="shared" si="365"/>
        <v>-</v>
      </c>
      <c r="K420" s="84">
        <f t="shared" si="366"/>
        <v>30</v>
      </c>
      <c r="L420" s="78">
        <f t="shared" si="367"/>
        <v>30</v>
      </c>
      <c r="M420" s="78" t="str">
        <f t="shared" si="320"/>
        <v>Ja, 30 studiepoeng</v>
      </c>
      <c r="N420" s="84" t="str">
        <f t="shared" si="368"/>
        <v>Ja, 30 studiepoeng</v>
      </c>
      <c r="O420" s="99" t="str">
        <f t="shared" si="369"/>
        <v>-</v>
      </c>
      <c r="P420" s="139"/>
      <c r="Q420" s="82" t="str">
        <f>CONCATENATE("Studiepoeng relevant for: ",'Undervisning i fag med krav'!P420)</f>
        <v xml:space="preserve">Studiepoeng relevant for: </v>
      </c>
      <c r="R420" s="82" t="str">
        <f>IF('Undervisning i fag med krav'!P420=0,"-",Q420)</f>
        <v>-</v>
      </c>
      <c r="S420" s="136"/>
      <c r="T420" s="84" t="b">
        <f>OR(S420='Krav etter opplæringslova'!$B$27,S420='Krav etter opplæringslova'!$B$30,S420='Krav etter opplæringslova'!$B$31,S420='Krav etter opplæringslova'!$B$34)</f>
        <v>0</v>
      </c>
      <c r="U420" s="84" t="str">
        <f t="shared" si="321"/>
        <v>-</v>
      </c>
      <c r="V420" s="84">
        <f t="shared" si="322"/>
        <v>30</v>
      </c>
      <c r="W420" s="78">
        <f t="shared" si="323"/>
        <v>30</v>
      </c>
      <c r="X420" s="78" t="str">
        <f t="shared" si="324"/>
        <v>Ja, 30 studiepoeng</v>
      </c>
      <c r="Y420" s="84" t="str">
        <f t="shared" si="325"/>
        <v>Ja, 30 studiepoeng</v>
      </c>
      <c r="Z420" s="99" t="str">
        <f t="shared" si="326"/>
        <v>-</v>
      </c>
      <c r="AA420" s="142"/>
      <c r="AB420" s="82" t="str">
        <f>CONCATENATE("Studiepoeng relevant for: ",'Undervisning i fag med krav'!AA420)</f>
        <v xml:space="preserve">Studiepoeng relevant for: </v>
      </c>
      <c r="AC420" s="82" t="str">
        <f>IF('Undervisning i fag med krav'!AA420=0,"-",AB420)</f>
        <v>-</v>
      </c>
      <c r="AD420" s="136"/>
      <c r="AE420" s="84" t="b">
        <f>OR(AD420='Krav etter opplæringslova'!$B$27,AD420='Krav etter opplæringslova'!$B$30,AD420='Krav etter opplæringslova'!$B$31,AD420='Krav etter opplæringslova'!$B$34)</f>
        <v>0</v>
      </c>
      <c r="AF420" s="84" t="str">
        <f t="shared" si="327"/>
        <v>-</v>
      </c>
      <c r="AG420" s="84">
        <f t="shared" si="328"/>
        <v>30</v>
      </c>
      <c r="AH420" s="78">
        <f t="shared" si="329"/>
        <v>30</v>
      </c>
      <c r="AI420" s="78" t="str">
        <f t="shared" si="330"/>
        <v>Ja, 30 studiepoeng</v>
      </c>
      <c r="AJ420" s="84" t="str">
        <f t="shared" si="331"/>
        <v>Ja, 30 studiepoeng</v>
      </c>
      <c r="AK420" s="99" t="str">
        <f t="shared" si="332"/>
        <v>-</v>
      </c>
      <c r="AL420" s="139"/>
      <c r="AM420" s="82" t="str">
        <f>CONCATENATE("Studiepoeng relevant for: ",'Undervisning i fag med krav'!AL420)</f>
        <v xml:space="preserve">Studiepoeng relevant for: </v>
      </c>
      <c r="AN420" s="82" t="str">
        <f>IF('Undervisning i fag med krav'!AL420=0,"-",AM420)</f>
        <v>-</v>
      </c>
      <c r="AO420" s="136"/>
      <c r="AP420" s="84" t="b">
        <f>OR(AO420='Krav etter opplæringslova'!$B$27,AO420='Krav etter opplæringslova'!$B$30,AO420='Krav etter opplæringslova'!$B$31,AO420='Krav etter opplæringslova'!$B$34)</f>
        <v>0</v>
      </c>
      <c r="AQ420" s="84" t="str">
        <f t="shared" si="333"/>
        <v>-</v>
      </c>
      <c r="AR420" s="84">
        <f t="shared" si="334"/>
        <v>30</v>
      </c>
      <c r="AS420" s="78">
        <f t="shared" si="335"/>
        <v>30</v>
      </c>
      <c r="AT420" s="78" t="str">
        <f t="shared" si="336"/>
        <v>Ja, 30 studiepoeng</v>
      </c>
      <c r="AU420" s="84" t="str">
        <f t="shared" si="337"/>
        <v>Ja, 30 studiepoeng</v>
      </c>
      <c r="AV420" s="99" t="str">
        <f t="shared" si="338"/>
        <v>-</v>
      </c>
      <c r="AW420" s="142"/>
      <c r="AX420" s="82" t="str">
        <f>CONCATENATE("Studiepoeng relevant for: ",'Undervisning i fag med krav'!AW420)</f>
        <v xml:space="preserve">Studiepoeng relevant for: </v>
      </c>
      <c r="AY420" s="82" t="str">
        <f>IF('Undervisning i fag med krav'!AW420=0,"-",AX420)</f>
        <v>-</v>
      </c>
      <c r="AZ420" s="136"/>
      <c r="BA420" s="84" t="b">
        <f>OR(AZ420='Krav etter opplæringslova'!$B$27,AZ420='Krav etter opplæringslova'!$B$30,AZ420='Krav etter opplæringslova'!$B$31,AZ420='Krav etter opplæringslova'!$B$34)</f>
        <v>0</v>
      </c>
      <c r="BB420" s="84" t="str">
        <f t="shared" si="339"/>
        <v>-</v>
      </c>
      <c r="BC420" s="84">
        <f t="shared" si="340"/>
        <v>30</v>
      </c>
      <c r="BD420" s="78">
        <f t="shared" si="341"/>
        <v>30</v>
      </c>
      <c r="BE420" s="78" t="str">
        <f t="shared" si="342"/>
        <v>Ja, 30 studiepoeng</v>
      </c>
      <c r="BF420" s="84" t="str">
        <f t="shared" si="343"/>
        <v>Ja, 30 studiepoeng</v>
      </c>
      <c r="BG420" s="99" t="str">
        <f t="shared" si="344"/>
        <v>-</v>
      </c>
      <c r="BH420" s="139"/>
      <c r="BI420" s="82" t="str">
        <f>CONCATENATE("Studiepoeng relevant for: ",'Undervisning i fag med krav'!BH420)</f>
        <v xml:space="preserve">Studiepoeng relevant for: </v>
      </c>
      <c r="BJ420" s="82" t="str">
        <f>IF('Undervisning i fag med krav'!BH420=0,"-",BI420)</f>
        <v>-</v>
      </c>
      <c r="BK420" s="136"/>
      <c r="BL420" s="84" t="b">
        <f>OR(BK420='Krav etter opplæringslova'!$B$27,BK420='Krav etter opplæringslova'!$B$30,BK420='Krav etter opplæringslova'!$B$31,BK420='Krav etter opplæringslova'!$B$34)</f>
        <v>0</v>
      </c>
      <c r="BM420" s="84" t="str">
        <f t="shared" si="345"/>
        <v>-</v>
      </c>
      <c r="BN420" s="84">
        <f t="shared" si="346"/>
        <v>30</v>
      </c>
      <c r="BO420" s="78">
        <f t="shared" si="347"/>
        <v>30</v>
      </c>
      <c r="BP420" s="78" t="str">
        <f t="shared" si="348"/>
        <v>Ja, 30 studiepoeng</v>
      </c>
      <c r="BQ420" s="84" t="str">
        <f t="shared" si="349"/>
        <v>Ja, 30 studiepoeng</v>
      </c>
      <c r="BR420" s="101" t="str">
        <f t="shared" si="350"/>
        <v>-</v>
      </c>
      <c r="BS420" s="142"/>
      <c r="BT420" s="82" t="str">
        <f>CONCATENATE("Studiepoeng relevant for: ",'Undervisning i fag med krav'!BS420)</f>
        <v xml:space="preserve">Studiepoeng relevant for: </v>
      </c>
      <c r="BU420" s="82" t="str">
        <f>IF('Undervisning i fag med krav'!BS420=0,"-",BT420)</f>
        <v>-</v>
      </c>
      <c r="BV420" s="136"/>
      <c r="BW420" s="84" t="b">
        <f>OR(BV420='Krav etter opplæringslova'!$B$27,BV420='Krav etter opplæringslova'!$B$30,BV420='Krav etter opplæringslova'!$B$31,BV420='Krav etter opplæringslova'!$B$34)</f>
        <v>0</v>
      </c>
      <c r="BX420" s="84" t="str">
        <f t="shared" si="351"/>
        <v>-</v>
      </c>
      <c r="BY420" s="84">
        <f t="shared" si="352"/>
        <v>30</v>
      </c>
      <c r="BZ420" s="78">
        <f t="shared" si="353"/>
        <v>30</v>
      </c>
      <c r="CA420" s="78" t="str">
        <f t="shared" si="354"/>
        <v>Ja, 30 studiepoeng</v>
      </c>
      <c r="CB420" s="84" t="str">
        <f t="shared" si="355"/>
        <v>Ja, 30 studiepoeng</v>
      </c>
      <c r="CC420" s="101" t="str">
        <f t="shared" si="356"/>
        <v>-</v>
      </c>
      <c r="CD420" s="142"/>
      <c r="CE420" s="82" t="str">
        <f>CONCATENATE("Studiepoeng relevant for: ",'Undervisning i fag med krav'!CD420)</f>
        <v xml:space="preserve">Studiepoeng relevant for: </v>
      </c>
      <c r="CF420" s="82" t="str">
        <f>IF('Undervisning i fag med krav'!CD420=0,"-",CE420)</f>
        <v>-</v>
      </c>
      <c r="CG420" s="136"/>
      <c r="CH420" s="84" t="b">
        <f>OR(CG420='Krav etter opplæringslova'!$B$27,CG420='Krav etter opplæringslova'!$B$30,CG420='Krav etter opplæringslova'!$B$31,CG420='Krav etter opplæringslova'!$B$34)</f>
        <v>0</v>
      </c>
      <c r="CI420" s="84" t="str">
        <f t="shared" si="357"/>
        <v>-</v>
      </c>
      <c r="CJ420" s="84">
        <f t="shared" si="358"/>
        <v>30</v>
      </c>
      <c r="CK420" s="78">
        <f t="shared" si="359"/>
        <v>30</v>
      </c>
      <c r="CL420" s="78" t="str">
        <f t="shared" si="360"/>
        <v>Ja, 30 studiepoeng</v>
      </c>
      <c r="CM420" s="84" t="str">
        <f t="shared" si="361"/>
        <v>Ja, 30 studiepoeng</v>
      </c>
      <c r="CN420" s="106" t="str">
        <f t="shared" si="362"/>
        <v>-</v>
      </c>
      <c r="CO420" s="44"/>
      <c r="CP420" s="45"/>
    </row>
    <row r="421" spans="1:94" s="51" customFormat="1" ht="28.5" x14ac:dyDescent="0.2">
      <c r="A421" s="49">
        <f>'Formell utdanning'!A421</f>
        <v>0</v>
      </c>
      <c r="B421" s="50">
        <f>'Formell utdanning'!B421</f>
        <v>0</v>
      </c>
      <c r="C421" s="94" t="str">
        <f t="shared" si="363"/>
        <v>-</v>
      </c>
      <c r="D421" s="95" t="str">
        <f t="shared" si="364"/>
        <v>-</v>
      </c>
      <c r="E421" s="133"/>
      <c r="F421" s="55" t="str">
        <f>CONCATENATE("Studiepoeng relevant for: ",'Undervisning i fag med krav'!E421)</f>
        <v xml:space="preserve">Studiepoeng relevant for: </v>
      </c>
      <c r="G421" s="82" t="str">
        <f>IF('Undervisning i fag med krav'!E421=0,"-",F421)</f>
        <v>-</v>
      </c>
      <c r="H421" s="136"/>
      <c r="I421" s="84" t="b">
        <f>OR(H421='Krav etter opplæringslova'!$B$27,H421='Krav etter opplæringslova'!$B$30,H421='Krav etter opplæringslova'!$B$31,H421='Krav etter opplæringslova'!$B$34)</f>
        <v>0</v>
      </c>
      <c r="J421" s="84" t="str">
        <f t="shared" si="365"/>
        <v>-</v>
      </c>
      <c r="K421" s="84">
        <f t="shared" si="366"/>
        <v>30</v>
      </c>
      <c r="L421" s="78">
        <f t="shared" si="367"/>
        <v>30</v>
      </c>
      <c r="M421" s="78" t="str">
        <f t="shared" si="320"/>
        <v>Ja, 30 studiepoeng</v>
      </c>
      <c r="N421" s="84" t="str">
        <f t="shared" si="368"/>
        <v>Ja, 30 studiepoeng</v>
      </c>
      <c r="O421" s="99" t="str">
        <f t="shared" si="369"/>
        <v>-</v>
      </c>
      <c r="P421" s="139"/>
      <c r="Q421" s="82" t="str">
        <f>CONCATENATE("Studiepoeng relevant for: ",'Undervisning i fag med krav'!P421)</f>
        <v xml:space="preserve">Studiepoeng relevant for: </v>
      </c>
      <c r="R421" s="82" t="str">
        <f>IF('Undervisning i fag med krav'!P421=0,"-",Q421)</f>
        <v>-</v>
      </c>
      <c r="S421" s="136"/>
      <c r="T421" s="84" t="b">
        <f>OR(S421='Krav etter opplæringslova'!$B$27,S421='Krav etter opplæringslova'!$B$30,S421='Krav etter opplæringslova'!$B$31,S421='Krav etter opplæringslova'!$B$34)</f>
        <v>0</v>
      </c>
      <c r="U421" s="84" t="str">
        <f t="shared" si="321"/>
        <v>-</v>
      </c>
      <c r="V421" s="84">
        <f t="shared" si="322"/>
        <v>30</v>
      </c>
      <c r="W421" s="78">
        <f t="shared" si="323"/>
        <v>30</v>
      </c>
      <c r="X421" s="78" t="str">
        <f t="shared" si="324"/>
        <v>Ja, 30 studiepoeng</v>
      </c>
      <c r="Y421" s="84" t="str">
        <f t="shared" si="325"/>
        <v>Ja, 30 studiepoeng</v>
      </c>
      <c r="Z421" s="99" t="str">
        <f t="shared" si="326"/>
        <v>-</v>
      </c>
      <c r="AA421" s="142"/>
      <c r="AB421" s="82" t="str">
        <f>CONCATENATE("Studiepoeng relevant for: ",'Undervisning i fag med krav'!AA421)</f>
        <v xml:space="preserve">Studiepoeng relevant for: </v>
      </c>
      <c r="AC421" s="82" t="str">
        <f>IF('Undervisning i fag med krav'!AA421=0,"-",AB421)</f>
        <v>-</v>
      </c>
      <c r="AD421" s="136"/>
      <c r="AE421" s="84" t="b">
        <f>OR(AD421='Krav etter opplæringslova'!$B$27,AD421='Krav etter opplæringslova'!$B$30,AD421='Krav etter opplæringslova'!$B$31,AD421='Krav etter opplæringslova'!$B$34)</f>
        <v>0</v>
      </c>
      <c r="AF421" s="84" t="str">
        <f t="shared" si="327"/>
        <v>-</v>
      </c>
      <c r="AG421" s="84">
        <f t="shared" si="328"/>
        <v>30</v>
      </c>
      <c r="AH421" s="78">
        <f t="shared" si="329"/>
        <v>30</v>
      </c>
      <c r="AI421" s="78" t="str">
        <f t="shared" si="330"/>
        <v>Ja, 30 studiepoeng</v>
      </c>
      <c r="AJ421" s="84" t="str">
        <f t="shared" si="331"/>
        <v>Ja, 30 studiepoeng</v>
      </c>
      <c r="AK421" s="99" t="str">
        <f t="shared" si="332"/>
        <v>-</v>
      </c>
      <c r="AL421" s="139"/>
      <c r="AM421" s="82" t="str">
        <f>CONCATENATE("Studiepoeng relevant for: ",'Undervisning i fag med krav'!AL421)</f>
        <v xml:space="preserve">Studiepoeng relevant for: </v>
      </c>
      <c r="AN421" s="82" t="str">
        <f>IF('Undervisning i fag med krav'!AL421=0,"-",AM421)</f>
        <v>-</v>
      </c>
      <c r="AO421" s="136"/>
      <c r="AP421" s="84" t="b">
        <f>OR(AO421='Krav etter opplæringslova'!$B$27,AO421='Krav etter opplæringslova'!$B$30,AO421='Krav etter opplæringslova'!$B$31,AO421='Krav etter opplæringslova'!$B$34)</f>
        <v>0</v>
      </c>
      <c r="AQ421" s="84" t="str">
        <f t="shared" si="333"/>
        <v>-</v>
      </c>
      <c r="AR421" s="84">
        <f t="shared" si="334"/>
        <v>30</v>
      </c>
      <c r="AS421" s="78">
        <f t="shared" si="335"/>
        <v>30</v>
      </c>
      <c r="AT421" s="78" t="str">
        <f t="shared" si="336"/>
        <v>Ja, 30 studiepoeng</v>
      </c>
      <c r="AU421" s="84" t="str">
        <f t="shared" si="337"/>
        <v>Ja, 30 studiepoeng</v>
      </c>
      <c r="AV421" s="99" t="str">
        <f t="shared" si="338"/>
        <v>-</v>
      </c>
      <c r="AW421" s="142"/>
      <c r="AX421" s="82" t="str">
        <f>CONCATENATE("Studiepoeng relevant for: ",'Undervisning i fag med krav'!AW421)</f>
        <v xml:space="preserve">Studiepoeng relevant for: </v>
      </c>
      <c r="AY421" s="82" t="str">
        <f>IF('Undervisning i fag med krav'!AW421=0,"-",AX421)</f>
        <v>-</v>
      </c>
      <c r="AZ421" s="136"/>
      <c r="BA421" s="84" t="b">
        <f>OR(AZ421='Krav etter opplæringslova'!$B$27,AZ421='Krav etter opplæringslova'!$B$30,AZ421='Krav etter opplæringslova'!$B$31,AZ421='Krav etter opplæringslova'!$B$34)</f>
        <v>0</v>
      </c>
      <c r="BB421" s="84" t="str">
        <f t="shared" si="339"/>
        <v>-</v>
      </c>
      <c r="BC421" s="84">
        <f t="shared" si="340"/>
        <v>30</v>
      </c>
      <c r="BD421" s="78">
        <f t="shared" si="341"/>
        <v>30</v>
      </c>
      <c r="BE421" s="78" t="str">
        <f t="shared" si="342"/>
        <v>Ja, 30 studiepoeng</v>
      </c>
      <c r="BF421" s="84" t="str">
        <f t="shared" si="343"/>
        <v>Ja, 30 studiepoeng</v>
      </c>
      <c r="BG421" s="99" t="str">
        <f t="shared" si="344"/>
        <v>-</v>
      </c>
      <c r="BH421" s="139"/>
      <c r="BI421" s="82" t="str">
        <f>CONCATENATE("Studiepoeng relevant for: ",'Undervisning i fag med krav'!BH421)</f>
        <v xml:space="preserve">Studiepoeng relevant for: </v>
      </c>
      <c r="BJ421" s="82" t="str">
        <f>IF('Undervisning i fag med krav'!BH421=0,"-",BI421)</f>
        <v>-</v>
      </c>
      <c r="BK421" s="136"/>
      <c r="BL421" s="84" t="b">
        <f>OR(BK421='Krav etter opplæringslova'!$B$27,BK421='Krav etter opplæringslova'!$B$30,BK421='Krav etter opplæringslova'!$B$31,BK421='Krav etter opplæringslova'!$B$34)</f>
        <v>0</v>
      </c>
      <c r="BM421" s="84" t="str">
        <f t="shared" si="345"/>
        <v>-</v>
      </c>
      <c r="BN421" s="84">
        <f t="shared" si="346"/>
        <v>30</v>
      </c>
      <c r="BO421" s="78">
        <f t="shared" si="347"/>
        <v>30</v>
      </c>
      <c r="BP421" s="78" t="str">
        <f t="shared" si="348"/>
        <v>Ja, 30 studiepoeng</v>
      </c>
      <c r="BQ421" s="84" t="str">
        <f t="shared" si="349"/>
        <v>Ja, 30 studiepoeng</v>
      </c>
      <c r="BR421" s="101" t="str">
        <f t="shared" si="350"/>
        <v>-</v>
      </c>
      <c r="BS421" s="142"/>
      <c r="BT421" s="82" t="str">
        <f>CONCATENATE("Studiepoeng relevant for: ",'Undervisning i fag med krav'!BS421)</f>
        <v xml:space="preserve">Studiepoeng relevant for: </v>
      </c>
      <c r="BU421" s="82" t="str">
        <f>IF('Undervisning i fag med krav'!BS421=0,"-",BT421)</f>
        <v>-</v>
      </c>
      <c r="BV421" s="136"/>
      <c r="BW421" s="84" t="b">
        <f>OR(BV421='Krav etter opplæringslova'!$B$27,BV421='Krav etter opplæringslova'!$B$30,BV421='Krav etter opplæringslova'!$B$31,BV421='Krav etter opplæringslova'!$B$34)</f>
        <v>0</v>
      </c>
      <c r="BX421" s="84" t="str">
        <f t="shared" si="351"/>
        <v>-</v>
      </c>
      <c r="BY421" s="84">
        <f t="shared" si="352"/>
        <v>30</v>
      </c>
      <c r="BZ421" s="78">
        <f t="shared" si="353"/>
        <v>30</v>
      </c>
      <c r="CA421" s="78" t="str">
        <f t="shared" si="354"/>
        <v>Ja, 30 studiepoeng</v>
      </c>
      <c r="CB421" s="84" t="str">
        <f t="shared" si="355"/>
        <v>Ja, 30 studiepoeng</v>
      </c>
      <c r="CC421" s="101" t="str">
        <f t="shared" si="356"/>
        <v>-</v>
      </c>
      <c r="CD421" s="142"/>
      <c r="CE421" s="82" t="str">
        <f>CONCATENATE("Studiepoeng relevant for: ",'Undervisning i fag med krav'!CD421)</f>
        <v xml:space="preserve">Studiepoeng relevant for: </v>
      </c>
      <c r="CF421" s="82" t="str">
        <f>IF('Undervisning i fag med krav'!CD421=0,"-",CE421)</f>
        <v>-</v>
      </c>
      <c r="CG421" s="136"/>
      <c r="CH421" s="84" t="b">
        <f>OR(CG421='Krav etter opplæringslova'!$B$27,CG421='Krav etter opplæringslova'!$B$30,CG421='Krav etter opplæringslova'!$B$31,CG421='Krav etter opplæringslova'!$B$34)</f>
        <v>0</v>
      </c>
      <c r="CI421" s="84" t="str">
        <f t="shared" si="357"/>
        <v>-</v>
      </c>
      <c r="CJ421" s="84">
        <f t="shared" si="358"/>
        <v>30</v>
      </c>
      <c r="CK421" s="78">
        <f t="shared" si="359"/>
        <v>30</v>
      </c>
      <c r="CL421" s="78" t="str">
        <f t="shared" si="360"/>
        <v>Ja, 30 studiepoeng</v>
      </c>
      <c r="CM421" s="84" t="str">
        <f t="shared" si="361"/>
        <v>Ja, 30 studiepoeng</v>
      </c>
      <c r="CN421" s="106" t="str">
        <f t="shared" si="362"/>
        <v>-</v>
      </c>
      <c r="CO421" s="44"/>
      <c r="CP421" s="45"/>
    </row>
    <row r="422" spans="1:94" s="51" customFormat="1" ht="28.5" x14ac:dyDescent="0.2">
      <c r="A422" s="49">
        <f>'Formell utdanning'!A422</f>
        <v>0</v>
      </c>
      <c r="B422" s="50">
        <f>'Formell utdanning'!B422</f>
        <v>0</v>
      </c>
      <c r="C422" s="94" t="str">
        <f t="shared" si="363"/>
        <v>-</v>
      </c>
      <c r="D422" s="95" t="str">
        <f t="shared" si="364"/>
        <v>-</v>
      </c>
      <c r="E422" s="133"/>
      <c r="F422" s="55" t="str">
        <f>CONCATENATE("Studiepoeng relevant for: ",'Undervisning i fag med krav'!E422)</f>
        <v xml:space="preserve">Studiepoeng relevant for: </v>
      </c>
      <c r="G422" s="82" t="str">
        <f>IF('Undervisning i fag med krav'!E422=0,"-",F422)</f>
        <v>-</v>
      </c>
      <c r="H422" s="136"/>
      <c r="I422" s="84" t="b">
        <f>OR(H422='Krav etter opplæringslova'!$B$27,H422='Krav etter opplæringslova'!$B$30,H422='Krav etter opplæringslova'!$B$31,H422='Krav etter opplæringslova'!$B$34)</f>
        <v>0</v>
      </c>
      <c r="J422" s="84" t="str">
        <f t="shared" si="365"/>
        <v>-</v>
      </c>
      <c r="K422" s="84">
        <f t="shared" si="366"/>
        <v>30</v>
      </c>
      <c r="L422" s="78">
        <f t="shared" si="367"/>
        <v>30</v>
      </c>
      <c r="M422" s="78" t="str">
        <f t="shared" si="320"/>
        <v>Ja, 30 studiepoeng</v>
      </c>
      <c r="N422" s="84" t="str">
        <f t="shared" si="368"/>
        <v>Ja, 30 studiepoeng</v>
      </c>
      <c r="O422" s="99" t="str">
        <f t="shared" si="369"/>
        <v>-</v>
      </c>
      <c r="P422" s="139"/>
      <c r="Q422" s="82" t="str">
        <f>CONCATENATE("Studiepoeng relevant for: ",'Undervisning i fag med krav'!P422)</f>
        <v xml:space="preserve">Studiepoeng relevant for: </v>
      </c>
      <c r="R422" s="82" t="str">
        <f>IF('Undervisning i fag med krav'!P422=0,"-",Q422)</f>
        <v>-</v>
      </c>
      <c r="S422" s="136"/>
      <c r="T422" s="84" t="b">
        <f>OR(S422='Krav etter opplæringslova'!$B$27,S422='Krav etter opplæringslova'!$B$30,S422='Krav etter opplæringslova'!$B$31,S422='Krav etter opplæringslova'!$B$34)</f>
        <v>0</v>
      </c>
      <c r="U422" s="84" t="str">
        <f t="shared" si="321"/>
        <v>-</v>
      </c>
      <c r="V422" s="84">
        <f t="shared" si="322"/>
        <v>30</v>
      </c>
      <c r="W422" s="78">
        <f t="shared" si="323"/>
        <v>30</v>
      </c>
      <c r="X422" s="78" t="str">
        <f t="shared" si="324"/>
        <v>Ja, 30 studiepoeng</v>
      </c>
      <c r="Y422" s="84" t="str">
        <f t="shared" si="325"/>
        <v>Ja, 30 studiepoeng</v>
      </c>
      <c r="Z422" s="99" t="str">
        <f t="shared" si="326"/>
        <v>-</v>
      </c>
      <c r="AA422" s="142"/>
      <c r="AB422" s="82" t="str">
        <f>CONCATENATE("Studiepoeng relevant for: ",'Undervisning i fag med krav'!AA422)</f>
        <v xml:space="preserve">Studiepoeng relevant for: </v>
      </c>
      <c r="AC422" s="82" t="str">
        <f>IF('Undervisning i fag med krav'!AA422=0,"-",AB422)</f>
        <v>-</v>
      </c>
      <c r="AD422" s="136"/>
      <c r="AE422" s="84" t="b">
        <f>OR(AD422='Krav etter opplæringslova'!$B$27,AD422='Krav etter opplæringslova'!$B$30,AD422='Krav etter opplæringslova'!$B$31,AD422='Krav etter opplæringslova'!$B$34)</f>
        <v>0</v>
      </c>
      <c r="AF422" s="84" t="str">
        <f t="shared" si="327"/>
        <v>-</v>
      </c>
      <c r="AG422" s="84">
        <f t="shared" si="328"/>
        <v>30</v>
      </c>
      <c r="AH422" s="78">
        <f t="shared" si="329"/>
        <v>30</v>
      </c>
      <c r="AI422" s="78" t="str">
        <f t="shared" si="330"/>
        <v>Ja, 30 studiepoeng</v>
      </c>
      <c r="AJ422" s="84" t="str">
        <f t="shared" si="331"/>
        <v>Ja, 30 studiepoeng</v>
      </c>
      <c r="AK422" s="99" t="str">
        <f t="shared" si="332"/>
        <v>-</v>
      </c>
      <c r="AL422" s="139"/>
      <c r="AM422" s="82" t="str">
        <f>CONCATENATE("Studiepoeng relevant for: ",'Undervisning i fag med krav'!AL422)</f>
        <v xml:space="preserve">Studiepoeng relevant for: </v>
      </c>
      <c r="AN422" s="82" t="str">
        <f>IF('Undervisning i fag med krav'!AL422=0,"-",AM422)</f>
        <v>-</v>
      </c>
      <c r="AO422" s="136"/>
      <c r="AP422" s="84" t="b">
        <f>OR(AO422='Krav etter opplæringslova'!$B$27,AO422='Krav etter opplæringslova'!$B$30,AO422='Krav etter opplæringslova'!$B$31,AO422='Krav etter opplæringslova'!$B$34)</f>
        <v>0</v>
      </c>
      <c r="AQ422" s="84" t="str">
        <f t="shared" si="333"/>
        <v>-</v>
      </c>
      <c r="AR422" s="84">
        <f t="shared" si="334"/>
        <v>30</v>
      </c>
      <c r="AS422" s="78">
        <f t="shared" si="335"/>
        <v>30</v>
      </c>
      <c r="AT422" s="78" t="str">
        <f t="shared" si="336"/>
        <v>Ja, 30 studiepoeng</v>
      </c>
      <c r="AU422" s="84" t="str">
        <f t="shared" si="337"/>
        <v>Ja, 30 studiepoeng</v>
      </c>
      <c r="AV422" s="99" t="str">
        <f t="shared" si="338"/>
        <v>-</v>
      </c>
      <c r="AW422" s="142"/>
      <c r="AX422" s="82" t="str">
        <f>CONCATENATE("Studiepoeng relevant for: ",'Undervisning i fag med krav'!AW422)</f>
        <v xml:space="preserve">Studiepoeng relevant for: </v>
      </c>
      <c r="AY422" s="82" t="str">
        <f>IF('Undervisning i fag med krav'!AW422=0,"-",AX422)</f>
        <v>-</v>
      </c>
      <c r="AZ422" s="136"/>
      <c r="BA422" s="84" t="b">
        <f>OR(AZ422='Krav etter opplæringslova'!$B$27,AZ422='Krav etter opplæringslova'!$B$30,AZ422='Krav etter opplæringslova'!$B$31,AZ422='Krav etter opplæringslova'!$B$34)</f>
        <v>0</v>
      </c>
      <c r="BB422" s="84" t="str">
        <f t="shared" si="339"/>
        <v>-</v>
      </c>
      <c r="BC422" s="84">
        <f t="shared" si="340"/>
        <v>30</v>
      </c>
      <c r="BD422" s="78">
        <f t="shared" si="341"/>
        <v>30</v>
      </c>
      <c r="BE422" s="78" t="str">
        <f t="shared" si="342"/>
        <v>Ja, 30 studiepoeng</v>
      </c>
      <c r="BF422" s="84" t="str">
        <f t="shared" si="343"/>
        <v>Ja, 30 studiepoeng</v>
      </c>
      <c r="BG422" s="99" t="str">
        <f t="shared" si="344"/>
        <v>-</v>
      </c>
      <c r="BH422" s="139"/>
      <c r="BI422" s="82" t="str">
        <f>CONCATENATE("Studiepoeng relevant for: ",'Undervisning i fag med krav'!BH422)</f>
        <v xml:space="preserve">Studiepoeng relevant for: </v>
      </c>
      <c r="BJ422" s="82" t="str">
        <f>IF('Undervisning i fag med krav'!BH422=0,"-",BI422)</f>
        <v>-</v>
      </c>
      <c r="BK422" s="136"/>
      <c r="BL422" s="84" t="b">
        <f>OR(BK422='Krav etter opplæringslova'!$B$27,BK422='Krav etter opplæringslova'!$B$30,BK422='Krav etter opplæringslova'!$B$31,BK422='Krav etter opplæringslova'!$B$34)</f>
        <v>0</v>
      </c>
      <c r="BM422" s="84" t="str">
        <f t="shared" si="345"/>
        <v>-</v>
      </c>
      <c r="BN422" s="84">
        <f t="shared" si="346"/>
        <v>30</v>
      </c>
      <c r="BO422" s="78">
        <f t="shared" si="347"/>
        <v>30</v>
      </c>
      <c r="BP422" s="78" t="str">
        <f t="shared" si="348"/>
        <v>Ja, 30 studiepoeng</v>
      </c>
      <c r="BQ422" s="84" t="str">
        <f t="shared" si="349"/>
        <v>Ja, 30 studiepoeng</v>
      </c>
      <c r="BR422" s="101" t="str">
        <f t="shared" si="350"/>
        <v>-</v>
      </c>
      <c r="BS422" s="142"/>
      <c r="BT422" s="82" t="str">
        <f>CONCATENATE("Studiepoeng relevant for: ",'Undervisning i fag med krav'!BS422)</f>
        <v xml:space="preserve">Studiepoeng relevant for: </v>
      </c>
      <c r="BU422" s="82" t="str">
        <f>IF('Undervisning i fag med krav'!BS422=0,"-",BT422)</f>
        <v>-</v>
      </c>
      <c r="BV422" s="136"/>
      <c r="BW422" s="84" t="b">
        <f>OR(BV422='Krav etter opplæringslova'!$B$27,BV422='Krav etter opplæringslova'!$B$30,BV422='Krav etter opplæringslova'!$B$31,BV422='Krav etter opplæringslova'!$B$34)</f>
        <v>0</v>
      </c>
      <c r="BX422" s="84" t="str">
        <f t="shared" si="351"/>
        <v>-</v>
      </c>
      <c r="BY422" s="84">
        <f t="shared" si="352"/>
        <v>30</v>
      </c>
      <c r="BZ422" s="78">
        <f t="shared" si="353"/>
        <v>30</v>
      </c>
      <c r="CA422" s="78" t="str">
        <f t="shared" si="354"/>
        <v>Ja, 30 studiepoeng</v>
      </c>
      <c r="CB422" s="84" t="str">
        <f t="shared" si="355"/>
        <v>Ja, 30 studiepoeng</v>
      </c>
      <c r="CC422" s="101" t="str">
        <f t="shared" si="356"/>
        <v>-</v>
      </c>
      <c r="CD422" s="142"/>
      <c r="CE422" s="82" t="str">
        <f>CONCATENATE("Studiepoeng relevant for: ",'Undervisning i fag med krav'!CD422)</f>
        <v xml:space="preserve">Studiepoeng relevant for: </v>
      </c>
      <c r="CF422" s="82" t="str">
        <f>IF('Undervisning i fag med krav'!CD422=0,"-",CE422)</f>
        <v>-</v>
      </c>
      <c r="CG422" s="136"/>
      <c r="CH422" s="84" t="b">
        <f>OR(CG422='Krav etter opplæringslova'!$B$27,CG422='Krav etter opplæringslova'!$B$30,CG422='Krav etter opplæringslova'!$B$31,CG422='Krav etter opplæringslova'!$B$34)</f>
        <v>0</v>
      </c>
      <c r="CI422" s="84" t="str">
        <f t="shared" si="357"/>
        <v>-</v>
      </c>
      <c r="CJ422" s="84">
        <f t="shared" si="358"/>
        <v>30</v>
      </c>
      <c r="CK422" s="78">
        <f t="shared" si="359"/>
        <v>30</v>
      </c>
      <c r="CL422" s="78" t="str">
        <f t="shared" si="360"/>
        <v>Ja, 30 studiepoeng</v>
      </c>
      <c r="CM422" s="84" t="str">
        <f t="shared" si="361"/>
        <v>Ja, 30 studiepoeng</v>
      </c>
      <c r="CN422" s="106" t="str">
        <f t="shared" si="362"/>
        <v>-</v>
      </c>
      <c r="CO422" s="44"/>
      <c r="CP422" s="45"/>
    </row>
    <row r="423" spans="1:94" s="51" customFormat="1" ht="28.5" x14ac:dyDescent="0.2">
      <c r="A423" s="49">
        <f>'Formell utdanning'!A423</f>
        <v>0</v>
      </c>
      <c r="B423" s="50">
        <f>'Formell utdanning'!B423</f>
        <v>0</v>
      </c>
      <c r="C423" s="94" t="str">
        <f t="shared" si="363"/>
        <v>-</v>
      </c>
      <c r="D423" s="95" t="str">
        <f t="shared" si="364"/>
        <v>-</v>
      </c>
      <c r="E423" s="133"/>
      <c r="F423" s="55" t="str">
        <f>CONCATENATE("Studiepoeng relevant for: ",'Undervisning i fag med krav'!E423)</f>
        <v xml:space="preserve">Studiepoeng relevant for: </v>
      </c>
      <c r="G423" s="82" t="str">
        <f>IF('Undervisning i fag med krav'!E423=0,"-",F423)</f>
        <v>-</v>
      </c>
      <c r="H423" s="136"/>
      <c r="I423" s="84" t="b">
        <f>OR(H423='Krav etter opplæringslova'!$B$27,H423='Krav etter opplæringslova'!$B$30,H423='Krav etter opplæringslova'!$B$31,H423='Krav etter opplæringslova'!$B$34)</f>
        <v>0</v>
      </c>
      <c r="J423" s="84" t="str">
        <f t="shared" si="365"/>
        <v>-</v>
      </c>
      <c r="K423" s="84">
        <f t="shared" si="366"/>
        <v>30</v>
      </c>
      <c r="L423" s="78">
        <f t="shared" si="367"/>
        <v>30</v>
      </c>
      <c r="M423" s="78" t="str">
        <f t="shared" si="320"/>
        <v>Ja, 30 studiepoeng</v>
      </c>
      <c r="N423" s="84" t="str">
        <f t="shared" si="368"/>
        <v>Ja, 30 studiepoeng</v>
      </c>
      <c r="O423" s="99" t="str">
        <f t="shared" si="369"/>
        <v>-</v>
      </c>
      <c r="P423" s="139"/>
      <c r="Q423" s="82" t="str">
        <f>CONCATENATE("Studiepoeng relevant for: ",'Undervisning i fag med krav'!P423)</f>
        <v xml:space="preserve">Studiepoeng relevant for: </v>
      </c>
      <c r="R423" s="82" t="str">
        <f>IF('Undervisning i fag med krav'!P423=0,"-",Q423)</f>
        <v>-</v>
      </c>
      <c r="S423" s="136"/>
      <c r="T423" s="84" t="b">
        <f>OR(S423='Krav etter opplæringslova'!$B$27,S423='Krav etter opplæringslova'!$B$30,S423='Krav etter opplæringslova'!$B$31,S423='Krav etter opplæringslova'!$B$34)</f>
        <v>0</v>
      </c>
      <c r="U423" s="84" t="str">
        <f t="shared" si="321"/>
        <v>-</v>
      </c>
      <c r="V423" s="84">
        <f t="shared" si="322"/>
        <v>30</v>
      </c>
      <c r="W423" s="78">
        <f t="shared" si="323"/>
        <v>30</v>
      </c>
      <c r="X423" s="78" t="str">
        <f t="shared" si="324"/>
        <v>Ja, 30 studiepoeng</v>
      </c>
      <c r="Y423" s="84" t="str">
        <f t="shared" si="325"/>
        <v>Ja, 30 studiepoeng</v>
      </c>
      <c r="Z423" s="99" t="str">
        <f t="shared" si="326"/>
        <v>-</v>
      </c>
      <c r="AA423" s="142"/>
      <c r="AB423" s="82" t="str">
        <f>CONCATENATE("Studiepoeng relevant for: ",'Undervisning i fag med krav'!AA423)</f>
        <v xml:space="preserve">Studiepoeng relevant for: </v>
      </c>
      <c r="AC423" s="82" t="str">
        <f>IF('Undervisning i fag med krav'!AA423=0,"-",AB423)</f>
        <v>-</v>
      </c>
      <c r="AD423" s="136"/>
      <c r="AE423" s="84" t="b">
        <f>OR(AD423='Krav etter opplæringslova'!$B$27,AD423='Krav etter opplæringslova'!$B$30,AD423='Krav etter opplæringslova'!$B$31,AD423='Krav etter opplæringslova'!$B$34)</f>
        <v>0</v>
      </c>
      <c r="AF423" s="84" t="str">
        <f t="shared" si="327"/>
        <v>-</v>
      </c>
      <c r="AG423" s="84">
        <f t="shared" si="328"/>
        <v>30</v>
      </c>
      <c r="AH423" s="78">
        <f t="shared" si="329"/>
        <v>30</v>
      </c>
      <c r="AI423" s="78" t="str">
        <f t="shared" si="330"/>
        <v>Ja, 30 studiepoeng</v>
      </c>
      <c r="AJ423" s="84" t="str">
        <f t="shared" si="331"/>
        <v>Ja, 30 studiepoeng</v>
      </c>
      <c r="AK423" s="99" t="str">
        <f t="shared" si="332"/>
        <v>-</v>
      </c>
      <c r="AL423" s="139"/>
      <c r="AM423" s="82" t="str">
        <f>CONCATENATE("Studiepoeng relevant for: ",'Undervisning i fag med krav'!AL423)</f>
        <v xml:space="preserve">Studiepoeng relevant for: </v>
      </c>
      <c r="AN423" s="82" t="str">
        <f>IF('Undervisning i fag med krav'!AL423=0,"-",AM423)</f>
        <v>-</v>
      </c>
      <c r="AO423" s="136"/>
      <c r="AP423" s="84" t="b">
        <f>OR(AO423='Krav etter opplæringslova'!$B$27,AO423='Krav etter opplæringslova'!$B$30,AO423='Krav etter opplæringslova'!$B$31,AO423='Krav etter opplæringslova'!$B$34)</f>
        <v>0</v>
      </c>
      <c r="AQ423" s="84" t="str">
        <f t="shared" si="333"/>
        <v>-</v>
      </c>
      <c r="AR423" s="84">
        <f t="shared" si="334"/>
        <v>30</v>
      </c>
      <c r="AS423" s="78">
        <f t="shared" si="335"/>
        <v>30</v>
      </c>
      <c r="AT423" s="78" t="str">
        <f t="shared" si="336"/>
        <v>Ja, 30 studiepoeng</v>
      </c>
      <c r="AU423" s="84" t="str">
        <f t="shared" si="337"/>
        <v>Ja, 30 studiepoeng</v>
      </c>
      <c r="AV423" s="99" t="str">
        <f t="shared" si="338"/>
        <v>-</v>
      </c>
      <c r="AW423" s="142"/>
      <c r="AX423" s="82" t="str">
        <f>CONCATENATE("Studiepoeng relevant for: ",'Undervisning i fag med krav'!AW423)</f>
        <v xml:space="preserve">Studiepoeng relevant for: </v>
      </c>
      <c r="AY423" s="82" t="str">
        <f>IF('Undervisning i fag med krav'!AW423=0,"-",AX423)</f>
        <v>-</v>
      </c>
      <c r="AZ423" s="136"/>
      <c r="BA423" s="84" t="b">
        <f>OR(AZ423='Krav etter opplæringslova'!$B$27,AZ423='Krav etter opplæringslova'!$B$30,AZ423='Krav etter opplæringslova'!$B$31,AZ423='Krav etter opplæringslova'!$B$34)</f>
        <v>0</v>
      </c>
      <c r="BB423" s="84" t="str">
        <f t="shared" si="339"/>
        <v>-</v>
      </c>
      <c r="BC423" s="84">
        <f t="shared" si="340"/>
        <v>30</v>
      </c>
      <c r="BD423" s="78">
        <f t="shared" si="341"/>
        <v>30</v>
      </c>
      <c r="BE423" s="78" t="str">
        <f t="shared" si="342"/>
        <v>Ja, 30 studiepoeng</v>
      </c>
      <c r="BF423" s="84" t="str">
        <f t="shared" si="343"/>
        <v>Ja, 30 studiepoeng</v>
      </c>
      <c r="BG423" s="99" t="str">
        <f t="shared" si="344"/>
        <v>-</v>
      </c>
      <c r="BH423" s="139"/>
      <c r="BI423" s="82" t="str">
        <f>CONCATENATE("Studiepoeng relevant for: ",'Undervisning i fag med krav'!BH423)</f>
        <v xml:space="preserve">Studiepoeng relevant for: </v>
      </c>
      <c r="BJ423" s="82" t="str">
        <f>IF('Undervisning i fag med krav'!BH423=0,"-",BI423)</f>
        <v>-</v>
      </c>
      <c r="BK423" s="136"/>
      <c r="BL423" s="84" t="b">
        <f>OR(BK423='Krav etter opplæringslova'!$B$27,BK423='Krav etter opplæringslova'!$B$30,BK423='Krav etter opplæringslova'!$B$31,BK423='Krav etter opplæringslova'!$B$34)</f>
        <v>0</v>
      </c>
      <c r="BM423" s="84" t="str">
        <f t="shared" si="345"/>
        <v>-</v>
      </c>
      <c r="BN423" s="84">
        <f t="shared" si="346"/>
        <v>30</v>
      </c>
      <c r="BO423" s="78">
        <f t="shared" si="347"/>
        <v>30</v>
      </c>
      <c r="BP423" s="78" t="str">
        <f t="shared" si="348"/>
        <v>Ja, 30 studiepoeng</v>
      </c>
      <c r="BQ423" s="84" t="str">
        <f t="shared" si="349"/>
        <v>Ja, 30 studiepoeng</v>
      </c>
      <c r="BR423" s="101" t="str">
        <f t="shared" si="350"/>
        <v>-</v>
      </c>
      <c r="BS423" s="142"/>
      <c r="BT423" s="82" t="str">
        <f>CONCATENATE("Studiepoeng relevant for: ",'Undervisning i fag med krav'!BS423)</f>
        <v xml:space="preserve">Studiepoeng relevant for: </v>
      </c>
      <c r="BU423" s="82" t="str">
        <f>IF('Undervisning i fag med krav'!BS423=0,"-",BT423)</f>
        <v>-</v>
      </c>
      <c r="BV423" s="136"/>
      <c r="BW423" s="84" t="b">
        <f>OR(BV423='Krav etter opplæringslova'!$B$27,BV423='Krav etter opplæringslova'!$B$30,BV423='Krav etter opplæringslova'!$B$31,BV423='Krav etter opplæringslova'!$B$34)</f>
        <v>0</v>
      </c>
      <c r="BX423" s="84" t="str">
        <f t="shared" si="351"/>
        <v>-</v>
      </c>
      <c r="BY423" s="84">
        <f t="shared" si="352"/>
        <v>30</v>
      </c>
      <c r="BZ423" s="78">
        <f t="shared" si="353"/>
        <v>30</v>
      </c>
      <c r="CA423" s="78" t="str">
        <f t="shared" si="354"/>
        <v>Ja, 30 studiepoeng</v>
      </c>
      <c r="CB423" s="84" t="str">
        <f t="shared" si="355"/>
        <v>Ja, 30 studiepoeng</v>
      </c>
      <c r="CC423" s="101" t="str">
        <f t="shared" si="356"/>
        <v>-</v>
      </c>
      <c r="CD423" s="142"/>
      <c r="CE423" s="82" t="str">
        <f>CONCATENATE("Studiepoeng relevant for: ",'Undervisning i fag med krav'!CD423)</f>
        <v xml:space="preserve">Studiepoeng relevant for: </v>
      </c>
      <c r="CF423" s="82" t="str">
        <f>IF('Undervisning i fag med krav'!CD423=0,"-",CE423)</f>
        <v>-</v>
      </c>
      <c r="CG423" s="136"/>
      <c r="CH423" s="84" t="b">
        <f>OR(CG423='Krav etter opplæringslova'!$B$27,CG423='Krav etter opplæringslova'!$B$30,CG423='Krav etter opplæringslova'!$B$31,CG423='Krav etter opplæringslova'!$B$34)</f>
        <v>0</v>
      </c>
      <c r="CI423" s="84" t="str">
        <f t="shared" si="357"/>
        <v>-</v>
      </c>
      <c r="CJ423" s="84">
        <f t="shared" si="358"/>
        <v>30</v>
      </c>
      <c r="CK423" s="78">
        <f t="shared" si="359"/>
        <v>30</v>
      </c>
      <c r="CL423" s="78" t="str">
        <f t="shared" si="360"/>
        <v>Ja, 30 studiepoeng</v>
      </c>
      <c r="CM423" s="84" t="str">
        <f t="shared" si="361"/>
        <v>Ja, 30 studiepoeng</v>
      </c>
      <c r="CN423" s="106" t="str">
        <f t="shared" si="362"/>
        <v>-</v>
      </c>
      <c r="CO423" s="44"/>
      <c r="CP423" s="45"/>
    </row>
    <row r="424" spans="1:94" s="51" customFormat="1" ht="28.5" x14ac:dyDescent="0.2">
      <c r="A424" s="49">
        <f>'Formell utdanning'!A424</f>
        <v>0</v>
      </c>
      <c r="B424" s="50">
        <f>'Formell utdanning'!B424</f>
        <v>0</v>
      </c>
      <c r="C424" s="94" t="str">
        <f t="shared" si="363"/>
        <v>-</v>
      </c>
      <c r="D424" s="95" t="str">
        <f t="shared" si="364"/>
        <v>-</v>
      </c>
      <c r="E424" s="133"/>
      <c r="F424" s="55" t="str">
        <f>CONCATENATE("Studiepoeng relevant for: ",'Undervisning i fag med krav'!E424)</f>
        <v xml:space="preserve">Studiepoeng relevant for: </v>
      </c>
      <c r="G424" s="82" t="str">
        <f>IF('Undervisning i fag med krav'!E424=0,"-",F424)</f>
        <v>-</v>
      </c>
      <c r="H424" s="136"/>
      <c r="I424" s="84" t="b">
        <f>OR(H424='Krav etter opplæringslova'!$B$27,H424='Krav etter opplæringslova'!$B$30,H424='Krav etter opplæringslova'!$B$31,H424='Krav etter opplæringslova'!$B$34)</f>
        <v>0</v>
      </c>
      <c r="J424" s="84" t="str">
        <f t="shared" si="365"/>
        <v>-</v>
      </c>
      <c r="K424" s="84">
        <f t="shared" si="366"/>
        <v>30</v>
      </c>
      <c r="L424" s="78">
        <f t="shared" si="367"/>
        <v>30</v>
      </c>
      <c r="M424" s="78" t="str">
        <f t="shared" si="320"/>
        <v>Ja, 30 studiepoeng</v>
      </c>
      <c r="N424" s="84" t="str">
        <f t="shared" si="368"/>
        <v>Ja, 30 studiepoeng</v>
      </c>
      <c r="O424" s="99" t="str">
        <f t="shared" si="369"/>
        <v>-</v>
      </c>
      <c r="P424" s="139"/>
      <c r="Q424" s="82" t="str">
        <f>CONCATENATE("Studiepoeng relevant for: ",'Undervisning i fag med krav'!P424)</f>
        <v xml:space="preserve">Studiepoeng relevant for: </v>
      </c>
      <c r="R424" s="82" t="str">
        <f>IF('Undervisning i fag med krav'!P424=0,"-",Q424)</f>
        <v>-</v>
      </c>
      <c r="S424" s="136"/>
      <c r="T424" s="84" t="b">
        <f>OR(S424='Krav etter opplæringslova'!$B$27,S424='Krav etter opplæringslova'!$B$30,S424='Krav etter opplæringslova'!$B$31,S424='Krav etter opplæringslova'!$B$34)</f>
        <v>0</v>
      </c>
      <c r="U424" s="84" t="str">
        <f t="shared" si="321"/>
        <v>-</v>
      </c>
      <c r="V424" s="84">
        <f t="shared" si="322"/>
        <v>30</v>
      </c>
      <c r="W424" s="78">
        <f t="shared" si="323"/>
        <v>30</v>
      </c>
      <c r="X424" s="78" t="str">
        <f t="shared" si="324"/>
        <v>Ja, 30 studiepoeng</v>
      </c>
      <c r="Y424" s="84" t="str">
        <f t="shared" si="325"/>
        <v>Ja, 30 studiepoeng</v>
      </c>
      <c r="Z424" s="99" t="str">
        <f t="shared" si="326"/>
        <v>-</v>
      </c>
      <c r="AA424" s="142"/>
      <c r="AB424" s="82" t="str">
        <f>CONCATENATE("Studiepoeng relevant for: ",'Undervisning i fag med krav'!AA424)</f>
        <v xml:space="preserve">Studiepoeng relevant for: </v>
      </c>
      <c r="AC424" s="82" t="str">
        <f>IF('Undervisning i fag med krav'!AA424=0,"-",AB424)</f>
        <v>-</v>
      </c>
      <c r="AD424" s="136"/>
      <c r="AE424" s="84" t="b">
        <f>OR(AD424='Krav etter opplæringslova'!$B$27,AD424='Krav etter opplæringslova'!$B$30,AD424='Krav etter opplæringslova'!$B$31,AD424='Krav etter opplæringslova'!$B$34)</f>
        <v>0</v>
      </c>
      <c r="AF424" s="84" t="str">
        <f t="shared" si="327"/>
        <v>-</v>
      </c>
      <c r="AG424" s="84">
        <f t="shared" si="328"/>
        <v>30</v>
      </c>
      <c r="AH424" s="78">
        <f t="shared" si="329"/>
        <v>30</v>
      </c>
      <c r="AI424" s="78" t="str">
        <f t="shared" si="330"/>
        <v>Ja, 30 studiepoeng</v>
      </c>
      <c r="AJ424" s="84" t="str">
        <f t="shared" si="331"/>
        <v>Ja, 30 studiepoeng</v>
      </c>
      <c r="AK424" s="99" t="str">
        <f t="shared" si="332"/>
        <v>-</v>
      </c>
      <c r="AL424" s="139"/>
      <c r="AM424" s="82" t="str">
        <f>CONCATENATE("Studiepoeng relevant for: ",'Undervisning i fag med krav'!AL424)</f>
        <v xml:space="preserve">Studiepoeng relevant for: </v>
      </c>
      <c r="AN424" s="82" t="str">
        <f>IF('Undervisning i fag med krav'!AL424=0,"-",AM424)</f>
        <v>-</v>
      </c>
      <c r="AO424" s="136"/>
      <c r="AP424" s="84" t="b">
        <f>OR(AO424='Krav etter opplæringslova'!$B$27,AO424='Krav etter opplæringslova'!$B$30,AO424='Krav etter opplæringslova'!$B$31,AO424='Krav etter opplæringslova'!$B$34)</f>
        <v>0</v>
      </c>
      <c r="AQ424" s="84" t="str">
        <f t="shared" si="333"/>
        <v>-</v>
      </c>
      <c r="AR424" s="84">
        <f t="shared" si="334"/>
        <v>30</v>
      </c>
      <c r="AS424" s="78">
        <f t="shared" si="335"/>
        <v>30</v>
      </c>
      <c r="AT424" s="78" t="str">
        <f t="shared" si="336"/>
        <v>Ja, 30 studiepoeng</v>
      </c>
      <c r="AU424" s="84" t="str">
        <f t="shared" si="337"/>
        <v>Ja, 30 studiepoeng</v>
      </c>
      <c r="AV424" s="99" t="str">
        <f t="shared" si="338"/>
        <v>-</v>
      </c>
      <c r="AW424" s="142"/>
      <c r="AX424" s="82" t="str">
        <f>CONCATENATE("Studiepoeng relevant for: ",'Undervisning i fag med krav'!AW424)</f>
        <v xml:space="preserve">Studiepoeng relevant for: </v>
      </c>
      <c r="AY424" s="82" t="str">
        <f>IF('Undervisning i fag med krav'!AW424=0,"-",AX424)</f>
        <v>-</v>
      </c>
      <c r="AZ424" s="136"/>
      <c r="BA424" s="84" t="b">
        <f>OR(AZ424='Krav etter opplæringslova'!$B$27,AZ424='Krav etter opplæringslova'!$B$30,AZ424='Krav etter opplæringslova'!$B$31,AZ424='Krav etter opplæringslova'!$B$34)</f>
        <v>0</v>
      </c>
      <c r="BB424" s="84" t="str">
        <f t="shared" si="339"/>
        <v>-</v>
      </c>
      <c r="BC424" s="84">
        <f t="shared" si="340"/>
        <v>30</v>
      </c>
      <c r="BD424" s="78">
        <f t="shared" si="341"/>
        <v>30</v>
      </c>
      <c r="BE424" s="78" t="str">
        <f t="shared" si="342"/>
        <v>Ja, 30 studiepoeng</v>
      </c>
      <c r="BF424" s="84" t="str">
        <f t="shared" si="343"/>
        <v>Ja, 30 studiepoeng</v>
      </c>
      <c r="BG424" s="99" t="str">
        <f t="shared" si="344"/>
        <v>-</v>
      </c>
      <c r="BH424" s="139"/>
      <c r="BI424" s="82" t="str">
        <f>CONCATENATE("Studiepoeng relevant for: ",'Undervisning i fag med krav'!BH424)</f>
        <v xml:space="preserve">Studiepoeng relevant for: </v>
      </c>
      <c r="BJ424" s="82" t="str">
        <f>IF('Undervisning i fag med krav'!BH424=0,"-",BI424)</f>
        <v>-</v>
      </c>
      <c r="BK424" s="136"/>
      <c r="BL424" s="84" t="b">
        <f>OR(BK424='Krav etter opplæringslova'!$B$27,BK424='Krav etter opplæringslova'!$B$30,BK424='Krav etter opplæringslova'!$B$31,BK424='Krav etter opplæringslova'!$B$34)</f>
        <v>0</v>
      </c>
      <c r="BM424" s="84" t="str">
        <f t="shared" si="345"/>
        <v>-</v>
      </c>
      <c r="BN424" s="84">
        <f t="shared" si="346"/>
        <v>30</v>
      </c>
      <c r="BO424" s="78">
        <f t="shared" si="347"/>
        <v>30</v>
      </c>
      <c r="BP424" s="78" t="str">
        <f t="shared" si="348"/>
        <v>Ja, 30 studiepoeng</v>
      </c>
      <c r="BQ424" s="84" t="str">
        <f t="shared" si="349"/>
        <v>Ja, 30 studiepoeng</v>
      </c>
      <c r="BR424" s="101" t="str">
        <f t="shared" si="350"/>
        <v>-</v>
      </c>
      <c r="BS424" s="142"/>
      <c r="BT424" s="82" t="str">
        <f>CONCATENATE("Studiepoeng relevant for: ",'Undervisning i fag med krav'!BS424)</f>
        <v xml:space="preserve">Studiepoeng relevant for: </v>
      </c>
      <c r="BU424" s="82" t="str">
        <f>IF('Undervisning i fag med krav'!BS424=0,"-",BT424)</f>
        <v>-</v>
      </c>
      <c r="BV424" s="136"/>
      <c r="BW424" s="84" t="b">
        <f>OR(BV424='Krav etter opplæringslova'!$B$27,BV424='Krav etter opplæringslova'!$B$30,BV424='Krav etter opplæringslova'!$B$31,BV424='Krav etter opplæringslova'!$B$34)</f>
        <v>0</v>
      </c>
      <c r="BX424" s="84" t="str">
        <f t="shared" si="351"/>
        <v>-</v>
      </c>
      <c r="BY424" s="84">
        <f t="shared" si="352"/>
        <v>30</v>
      </c>
      <c r="BZ424" s="78">
        <f t="shared" si="353"/>
        <v>30</v>
      </c>
      <c r="CA424" s="78" t="str">
        <f t="shared" si="354"/>
        <v>Ja, 30 studiepoeng</v>
      </c>
      <c r="CB424" s="84" t="str">
        <f t="shared" si="355"/>
        <v>Ja, 30 studiepoeng</v>
      </c>
      <c r="CC424" s="101" t="str">
        <f t="shared" si="356"/>
        <v>-</v>
      </c>
      <c r="CD424" s="142"/>
      <c r="CE424" s="82" t="str">
        <f>CONCATENATE("Studiepoeng relevant for: ",'Undervisning i fag med krav'!CD424)</f>
        <v xml:space="preserve">Studiepoeng relevant for: </v>
      </c>
      <c r="CF424" s="82" t="str">
        <f>IF('Undervisning i fag med krav'!CD424=0,"-",CE424)</f>
        <v>-</v>
      </c>
      <c r="CG424" s="136"/>
      <c r="CH424" s="84" t="b">
        <f>OR(CG424='Krav etter opplæringslova'!$B$27,CG424='Krav etter opplæringslova'!$B$30,CG424='Krav etter opplæringslova'!$B$31,CG424='Krav etter opplæringslova'!$B$34)</f>
        <v>0</v>
      </c>
      <c r="CI424" s="84" t="str">
        <f t="shared" si="357"/>
        <v>-</v>
      </c>
      <c r="CJ424" s="84">
        <f t="shared" si="358"/>
        <v>30</v>
      </c>
      <c r="CK424" s="78">
        <f t="shared" si="359"/>
        <v>30</v>
      </c>
      <c r="CL424" s="78" t="str">
        <f t="shared" si="360"/>
        <v>Ja, 30 studiepoeng</v>
      </c>
      <c r="CM424" s="84" t="str">
        <f t="shared" si="361"/>
        <v>Ja, 30 studiepoeng</v>
      </c>
      <c r="CN424" s="106" t="str">
        <f t="shared" si="362"/>
        <v>-</v>
      </c>
      <c r="CO424" s="44"/>
      <c r="CP424" s="45"/>
    </row>
    <row r="425" spans="1:94" s="51" customFormat="1" ht="28.5" x14ac:dyDescent="0.2">
      <c r="A425" s="49">
        <f>'Formell utdanning'!A425</f>
        <v>0</v>
      </c>
      <c r="B425" s="50">
        <f>'Formell utdanning'!B425</f>
        <v>0</v>
      </c>
      <c r="C425" s="94" t="str">
        <f t="shared" si="363"/>
        <v>-</v>
      </c>
      <c r="D425" s="95" t="str">
        <f t="shared" si="364"/>
        <v>-</v>
      </c>
      <c r="E425" s="133"/>
      <c r="F425" s="55" t="str">
        <f>CONCATENATE("Studiepoeng relevant for: ",'Undervisning i fag med krav'!E425)</f>
        <v xml:space="preserve">Studiepoeng relevant for: </v>
      </c>
      <c r="G425" s="82" t="str">
        <f>IF('Undervisning i fag med krav'!E425=0,"-",F425)</f>
        <v>-</v>
      </c>
      <c r="H425" s="136"/>
      <c r="I425" s="84" t="b">
        <f>OR(H425='Krav etter opplæringslova'!$B$27,H425='Krav etter opplæringslova'!$B$30,H425='Krav etter opplæringslova'!$B$31,H425='Krav etter opplæringslova'!$B$34)</f>
        <v>0</v>
      </c>
      <c r="J425" s="84" t="str">
        <f t="shared" si="365"/>
        <v>-</v>
      </c>
      <c r="K425" s="84">
        <f t="shared" si="366"/>
        <v>30</v>
      </c>
      <c r="L425" s="78">
        <f t="shared" si="367"/>
        <v>30</v>
      </c>
      <c r="M425" s="78" t="str">
        <f t="shared" si="320"/>
        <v>Ja, 30 studiepoeng</v>
      </c>
      <c r="N425" s="84" t="str">
        <f t="shared" si="368"/>
        <v>Ja, 30 studiepoeng</v>
      </c>
      <c r="O425" s="99" t="str">
        <f t="shared" si="369"/>
        <v>-</v>
      </c>
      <c r="P425" s="139"/>
      <c r="Q425" s="82" t="str">
        <f>CONCATENATE("Studiepoeng relevant for: ",'Undervisning i fag med krav'!P425)</f>
        <v xml:space="preserve">Studiepoeng relevant for: </v>
      </c>
      <c r="R425" s="82" t="str">
        <f>IF('Undervisning i fag med krav'!P425=0,"-",Q425)</f>
        <v>-</v>
      </c>
      <c r="S425" s="136"/>
      <c r="T425" s="84" t="b">
        <f>OR(S425='Krav etter opplæringslova'!$B$27,S425='Krav etter opplæringslova'!$B$30,S425='Krav etter opplæringslova'!$B$31,S425='Krav etter opplæringslova'!$B$34)</f>
        <v>0</v>
      </c>
      <c r="U425" s="84" t="str">
        <f t="shared" si="321"/>
        <v>-</v>
      </c>
      <c r="V425" s="84">
        <f t="shared" si="322"/>
        <v>30</v>
      </c>
      <c r="W425" s="78">
        <f t="shared" si="323"/>
        <v>30</v>
      </c>
      <c r="X425" s="78" t="str">
        <f t="shared" si="324"/>
        <v>Ja, 30 studiepoeng</v>
      </c>
      <c r="Y425" s="84" t="str">
        <f t="shared" si="325"/>
        <v>Ja, 30 studiepoeng</v>
      </c>
      <c r="Z425" s="99" t="str">
        <f t="shared" si="326"/>
        <v>-</v>
      </c>
      <c r="AA425" s="142"/>
      <c r="AB425" s="82" t="str">
        <f>CONCATENATE("Studiepoeng relevant for: ",'Undervisning i fag med krav'!AA425)</f>
        <v xml:space="preserve">Studiepoeng relevant for: </v>
      </c>
      <c r="AC425" s="82" t="str">
        <f>IF('Undervisning i fag med krav'!AA425=0,"-",AB425)</f>
        <v>-</v>
      </c>
      <c r="AD425" s="136"/>
      <c r="AE425" s="84" t="b">
        <f>OR(AD425='Krav etter opplæringslova'!$B$27,AD425='Krav etter opplæringslova'!$B$30,AD425='Krav etter opplæringslova'!$B$31,AD425='Krav etter opplæringslova'!$B$34)</f>
        <v>0</v>
      </c>
      <c r="AF425" s="84" t="str">
        <f t="shared" si="327"/>
        <v>-</v>
      </c>
      <c r="AG425" s="84">
        <f t="shared" si="328"/>
        <v>30</v>
      </c>
      <c r="AH425" s="78">
        <f t="shared" si="329"/>
        <v>30</v>
      </c>
      <c r="AI425" s="78" t="str">
        <f t="shared" si="330"/>
        <v>Ja, 30 studiepoeng</v>
      </c>
      <c r="AJ425" s="84" t="str">
        <f t="shared" si="331"/>
        <v>Ja, 30 studiepoeng</v>
      </c>
      <c r="AK425" s="99" t="str">
        <f t="shared" si="332"/>
        <v>-</v>
      </c>
      <c r="AL425" s="139"/>
      <c r="AM425" s="82" t="str">
        <f>CONCATENATE("Studiepoeng relevant for: ",'Undervisning i fag med krav'!AL425)</f>
        <v xml:space="preserve">Studiepoeng relevant for: </v>
      </c>
      <c r="AN425" s="82" t="str">
        <f>IF('Undervisning i fag med krav'!AL425=0,"-",AM425)</f>
        <v>-</v>
      </c>
      <c r="AO425" s="136"/>
      <c r="AP425" s="84" t="b">
        <f>OR(AO425='Krav etter opplæringslova'!$B$27,AO425='Krav etter opplæringslova'!$B$30,AO425='Krav etter opplæringslova'!$B$31,AO425='Krav etter opplæringslova'!$B$34)</f>
        <v>0</v>
      </c>
      <c r="AQ425" s="84" t="str">
        <f t="shared" si="333"/>
        <v>-</v>
      </c>
      <c r="AR425" s="84">
        <f t="shared" si="334"/>
        <v>30</v>
      </c>
      <c r="AS425" s="78">
        <f t="shared" si="335"/>
        <v>30</v>
      </c>
      <c r="AT425" s="78" t="str">
        <f t="shared" si="336"/>
        <v>Ja, 30 studiepoeng</v>
      </c>
      <c r="AU425" s="84" t="str">
        <f t="shared" si="337"/>
        <v>Ja, 30 studiepoeng</v>
      </c>
      <c r="AV425" s="99" t="str">
        <f t="shared" si="338"/>
        <v>-</v>
      </c>
      <c r="AW425" s="142"/>
      <c r="AX425" s="82" t="str">
        <f>CONCATENATE("Studiepoeng relevant for: ",'Undervisning i fag med krav'!AW425)</f>
        <v xml:space="preserve">Studiepoeng relevant for: </v>
      </c>
      <c r="AY425" s="82" t="str">
        <f>IF('Undervisning i fag med krav'!AW425=0,"-",AX425)</f>
        <v>-</v>
      </c>
      <c r="AZ425" s="136"/>
      <c r="BA425" s="84" t="b">
        <f>OR(AZ425='Krav etter opplæringslova'!$B$27,AZ425='Krav etter opplæringslova'!$B$30,AZ425='Krav etter opplæringslova'!$B$31,AZ425='Krav etter opplæringslova'!$B$34)</f>
        <v>0</v>
      </c>
      <c r="BB425" s="84" t="str">
        <f t="shared" si="339"/>
        <v>-</v>
      </c>
      <c r="BC425" s="84">
        <f t="shared" si="340"/>
        <v>30</v>
      </c>
      <c r="BD425" s="78">
        <f t="shared" si="341"/>
        <v>30</v>
      </c>
      <c r="BE425" s="78" t="str">
        <f t="shared" si="342"/>
        <v>Ja, 30 studiepoeng</v>
      </c>
      <c r="BF425" s="84" t="str">
        <f t="shared" si="343"/>
        <v>Ja, 30 studiepoeng</v>
      </c>
      <c r="BG425" s="99" t="str">
        <f t="shared" si="344"/>
        <v>-</v>
      </c>
      <c r="BH425" s="139"/>
      <c r="BI425" s="82" t="str">
        <f>CONCATENATE("Studiepoeng relevant for: ",'Undervisning i fag med krav'!BH425)</f>
        <v xml:space="preserve">Studiepoeng relevant for: </v>
      </c>
      <c r="BJ425" s="82" t="str">
        <f>IF('Undervisning i fag med krav'!BH425=0,"-",BI425)</f>
        <v>-</v>
      </c>
      <c r="BK425" s="136"/>
      <c r="BL425" s="84" t="b">
        <f>OR(BK425='Krav etter opplæringslova'!$B$27,BK425='Krav etter opplæringslova'!$B$30,BK425='Krav etter opplæringslova'!$B$31,BK425='Krav etter opplæringslova'!$B$34)</f>
        <v>0</v>
      </c>
      <c r="BM425" s="84" t="str">
        <f t="shared" si="345"/>
        <v>-</v>
      </c>
      <c r="BN425" s="84">
        <f t="shared" si="346"/>
        <v>30</v>
      </c>
      <c r="BO425" s="78">
        <f t="shared" si="347"/>
        <v>30</v>
      </c>
      <c r="BP425" s="78" t="str">
        <f t="shared" si="348"/>
        <v>Ja, 30 studiepoeng</v>
      </c>
      <c r="BQ425" s="84" t="str">
        <f t="shared" si="349"/>
        <v>Ja, 30 studiepoeng</v>
      </c>
      <c r="BR425" s="101" t="str">
        <f t="shared" si="350"/>
        <v>-</v>
      </c>
      <c r="BS425" s="142"/>
      <c r="BT425" s="82" t="str">
        <f>CONCATENATE("Studiepoeng relevant for: ",'Undervisning i fag med krav'!BS425)</f>
        <v xml:space="preserve">Studiepoeng relevant for: </v>
      </c>
      <c r="BU425" s="82" t="str">
        <f>IF('Undervisning i fag med krav'!BS425=0,"-",BT425)</f>
        <v>-</v>
      </c>
      <c r="BV425" s="136"/>
      <c r="BW425" s="84" t="b">
        <f>OR(BV425='Krav etter opplæringslova'!$B$27,BV425='Krav etter opplæringslova'!$B$30,BV425='Krav etter opplæringslova'!$B$31,BV425='Krav etter opplæringslova'!$B$34)</f>
        <v>0</v>
      </c>
      <c r="BX425" s="84" t="str">
        <f t="shared" si="351"/>
        <v>-</v>
      </c>
      <c r="BY425" s="84">
        <f t="shared" si="352"/>
        <v>30</v>
      </c>
      <c r="BZ425" s="78">
        <f t="shared" si="353"/>
        <v>30</v>
      </c>
      <c r="CA425" s="78" t="str">
        <f t="shared" si="354"/>
        <v>Ja, 30 studiepoeng</v>
      </c>
      <c r="CB425" s="84" t="str">
        <f t="shared" si="355"/>
        <v>Ja, 30 studiepoeng</v>
      </c>
      <c r="CC425" s="101" t="str">
        <f t="shared" si="356"/>
        <v>-</v>
      </c>
      <c r="CD425" s="142"/>
      <c r="CE425" s="82" t="str">
        <f>CONCATENATE("Studiepoeng relevant for: ",'Undervisning i fag med krav'!CD425)</f>
        <v xml:space="preserve">Studiepoeng relevant for: </v>
      </c>
      <c r="CF425" s="82" t="str">
        <f>IF('Undervisning i fag med krav'!CD425=0,"-",CE425)</f>
        <v>-</v>
      </c>
      <c r="CG425" s="136"/>
      <c r="CH425" s="84" t="b">
        <f>OR(CG425='Krav etter opplæringslova'!$B$27,CG425='Krav etter opplæringslova'!$B$30,CG425='Krav etter opplæringslova'!$B$31,CG425='Krav etter opplæringslova'!$B$34)</f>
        <v>0</v>
      </c>
      <c r="CI425" s="84" t="str">
        <f t="shared" si="357"/>
        <v>-</v>
      </c>
      <c r="CJ425" s="84">
        <f t="shared" si="358"/>
        <v>30</v>
      </c>
      <c r="CK425" s="78">
        <f t="shared" si="359"/>
        <v>30</v>
      </c>
      <c r="CL425" s="78" t="str">
        <f t="shared" si="360"/>
        <v>Ja, 30 studiepoeng</v>
      </c>
      <c r="CM425" s="84" t="str">
        <f t="shared" si="361"/>
        <v>Ja, 30 studiepoeng</v>
      </c>
      <c r="CN425" s="106" t="str">
        <f t="shared" si="362"/>
        <v>-</v>
      </c>
      <c r="CO425" s="44"/>
      <c r="CP425" s="45"/>
    </row>
    <row r="426" spans="1:94" s="51" customFormat="1" ht="28.5" x14ac:dyDescent="0.2">
      <c r="A426" s="49">
        <f>'Formell utdanning'!A426</f>
        <v>0</v>
      </c>
      <c r="B426" s="50">
        <f>'Formell utdanning'!B426</f>
        <v>0</v>
      </c>
      <c r="C426" s="94" t="str">
        <f t="shared" si="363"/>
        <v>-</v>
      </c>
      <c r="D426" s="95" t="str">
        <f t="shared" si="364"/>
        <v>-</v>
      </c>
      <c r="E426" s="133"/>
      <c r="F426" s="55" t="str">
        <f>CONCATENATE("Studiepoeng relevant for: ",'Undervisning i fag med krav'!E426)</f>
        <v xml:space="preserve">Studiepoeng relevant for: </v>
      </c>
      <c r="G426" s="82" t="str">
        <f>IF('Undervisning i fag med krav'!E426=0,"-",F426)</f>
        <v>-</v>
      </c>
      <c r="H426" s="136"/>
      <c r="I426" s="84" t="b">
        <f>OR(H426='Krav etter opplæringslova'!$B$27,H426='Krav etter opplæringslova'!$B$30,H426='Krav etter opplæringslova'!$B$31,H426='Krav etter opplæringslova'!$B$34)</f>
        <v>0</v>
      </c>
      <c r="J426" s="84" t="str">
        <f t="shared" si="365"/>
        <v>-</v>
      </c>
      <c r="K426" s="84">
        <f t="shared" si="366"/>
        <v>30</v>
      </c>
      <c r="L426" s="78">
        <f t="shared" si="367"/>
        <v>30</v>
      </c>
      <c r="M426" s="78" t="str">
        <f t="shared" si="320"/>
        <v>Ja, 30 studiepoeng</v>
      </c>
      <c r="N426" s="84" t="str">
        <f t="shared" si="368"/>
        <v>Ja, 30 studiepoeng</v>
      </c>
      <c r="O426" s="99" t="str">
        <f t="shared" si="369"/>
        <v>-</v>
      </c>
      <c r="P426" s="139"/>
      <c r="Q426" s="82" t="str">
        <f>CONCATENATE("Studiepoeng relevant for: ",'Undervisning i fag med krav'!P426)</f>
        <v xml:space="preserve">Studiepoeng relevant for: </v>
      </c>
      <c r="R426" s="82" t="str">
        <f>IF('Undervisning i fag med krav'!P426=0,"-",Q426)</f>
        <v>-</v>
      </c>
      <c r="S426" s="136"/>
      <c r="T426" s="84" t="b">
        <f>OR(S426='Krav etter opplæringslova'!$B$27,S426='Krav etter opplæringslova'!$B$30,S426='Krav etter opplæringslova'!$B$31,S426='Krav etter opplæringslova'!$B$34)</f>
        <v>0</v>
      </c>
      <c r="U426" s="84" t="str">
        <f t="shared" si="321"/>
        <v>-</v>
      </c>
      <c r="V426" s="84">
        <f t="shared" si="322"/>
        <v>30</v>
      </c>
      <c r="W426" s="78">
        <f t="shared" si="323"/>
        <v>30</v>
      </c>
      <c r="X426" s="78" t="str">
        <f t="shared" si="324"/>
        <v>Ja, 30 studiepoeng</v>
      </c>
      <c r="Y426" s="84" t="str">
        <f t="shared" si="325"/>
        <v>Ja, 30 studiepoeng</v>
      </c>
      <c r="Z426" s="99" t="str">
        <f t="shared" si="326"/>
        <v>-</v>
      </c>
      <c r="AA426" s="142"/>
      <c r="AB426" s="82" t="str">
        <f>CONCATENATE("Studiepoeng relevant for: ",'Undervisning i fag med krav'!AA426)</f>
        <v xml:space="preserve">Studiepoeng relevant for: </v>
      </c>
      <c r="AC426" s="82" t="str">
        <f>IF('Undervisning i fag med krav'!AA426=0,"-",AB426)</f>
        <v>-</v>
      </c>
      <c r="AD426" s="136"/>
      <c r="AE426" s="84" t="b">
        <f>OR(AD426='Krav etter opplæringslova'!$B$27,AD426='Krav etter opplæringslova'!$B$30,AD426='Krav etter opplæringslova'!$B$31,AD426='Krav etter opplæringslova'!$B$34)</f>
        <v>0</v>
      </c>
      <c r="AF426" s="84" t="str">
        <f t="shared" si="327"/>
        <v>-</v>
      </c>
      <c r="AG426" s="84">
        <f t="shared" si="328"/>
        <v>30</v>
      </c>
      <c r="AH426" s="78">
        <f t="shared" si="329"/>
        <v>30</v>
      </c>
      <c r="AI426" s="78" t="str">
        <f t="shared" si="330"/>
        <v>Ja, 30 studiepoeng</v>
      </c>
      <c r="AJ426" s="84" t="str">
        <f t="shared" si="331"/>
        <v>Ja, 30 studiepoeng</v>
      </c>
      <c r="AK426" s="99" t="str">
        <f t="shared" si="332"/>
        <v>-</v>
      </c>
      <c r="AL426" s="139"/>
      <c r="AM426" s="82" t="str">
        <f>CONCATENATE("Studiepoeng relevant for: ",'Undervisning i fag med krav'!AL426)</f>
        <v xml:space="preserve">Studiepoeng relevant for: </v>
      </c>
      <c r="AN426" s="82" t="str">
        <f>IF('Undervisning i fag med krav'!AL426=0,"-",AM426)</f>
        <v>-</v>
      </c>
      <c r="AO426" s="136"/>
      <c r="AP426" s="84" t="b">
        <f>OR(AO426='Krav etter opplæringslova'!$B$27,AO426='Krav etter opplæringslova'!$B$30,AO426='Krav etter opplæringslova'!$B$31,AO426='Krav etter opplæringslova'!$B$34)</f>
        <v>0</v>
      </c>
      <c r="AQ426" s="84" t="str">
        <f t="shared" si="333"/>
        <v>-</v>
      </c>
      <c r="AR426" s="84">
        <f t="shared" si="334"/>
        <v>30</v>
      </c>
      <c r="AS426" s="78">
        <f t="shared" si="335"/>
        <v>30</v>
      </c>
      <c r="AT426" s="78" t="str">
        <f t="shared" si="336"/>
        <v>Ja, 30 studiepoeng</v>
      </c>
      <c r="AU426" s="84" t="str">
        <f t="shared" si="337"/>
        <v>Ja, 30 studiepoeng</v>
      </c>
      <c r="AV426" s="99" t="str">
        <f t="shared" si="338"/>
        <v>-</v>
      </c>
      <c r="AW426" s="142"/>
      <c r="AX426" s="82" t="str">
        <f>CONCATENATE("Studiepoeng relevant for: ",'Undervisning i fag med krav'!AW426)</f>
        <v xml:space="preserve">Studiepoeng relevant for: </v>
      </c>
      <c r="AY426" s="82" t="str">
        <f>IF('Undervisning i fag med krav'!AW426=0,"-",AX426)</f>
        <v>-</v>
      </c>
      <c r="AZ426" s="136"/>
      <c r="BA426" s="84" t="b">
        <f>OR(AZ426='Krav etter opplæringslova'!$B$27,AZ426='Krav etter opplæringslova'!$B$30,AZ426='Krav etter opplæringslova'!$B$31,AZ426='Krav etter opplæringslova'!$B$34)</f>
        <v>0</v>
      </c>
      <c r="BB426" s="84" t="str">
        <f t="shared" si="339"/>
        <v>-</v>
      </c>
      <c r="BC426" s="84">
        <f t="shared" si="340"/>
        <v>30</v>
      </c>
      <c r="BD426" s="78">
        <f t="shared" si="341"/>
        <v>30</v>
      </c>
      <c r="BE426" s="78" t="str">
        <f t="shared" si="342"/>
        <v>Ja, 30 studiepoeng</v>
      </c>
      <c r="BF426" s="84" t="str">
        <f t="shared" si="343"/>
        <v>Ja, 30 studiepoeng</v>
      </c>
      <c r="BG426" s="99" t="str">
        <f t="shared" si="344"/>
        <v>-</v>
      </c>
      <c r="BH426" s="139"/>
      <c r="BI426" s="82" t="str">
        <f>CONCATENATE("Studiepoeng relevant for: ",'Undervisning i fag med krav'!BH426)</f>
        <v xml:space="preserve">Studiepoeng relevant for: </v>
      </c>
      <c r="BJ426" s="82" t="str">
        <f>IF('Undervisning i fag med krav'!BH426=0,"-",BI426)</f>
        <v>-</v>
      </c>
      <c r="BK426" s="136"/>
      <c r="BL426" s="84" t="b">
        <f>OR(BK426='Krav etter opplæringslova'!$B$27,BK426='Krav etter opplæringslova'!$B$30,BK426='Krav etter opplæringslova'!$B$31,BK426='Krav etter opplæringslova'!$B$34)</f>
        <v>0</v>
      </c>
      <c r="BM426" s="84" t="str">
        <f t="shared" si="345"/>
        <v>-</v>
      </c>
      <c r="BN426" s="84">
        <f t="shared" si="346"/>
        <v>30</v>
      </c>
      <c r="BO426" s="78">
        <f t="shared" si="347"/>
        <v>30</v>
      </c>
      <c r="BP426" s="78" t="str">
        <f t="shared" si="348"/>
        <v>Ja, 30 studiepoeng</v>
      </c>
      <c r="BQ426" s="84" t="str">
        <f t="shared" si="349"/>
        <v>Ja, 30 studiepoeng</v>
      </c>
      <c r="BR426" s="101" t="str">
        <f t="shared" si="350"/>
        <v>-</v>
      </c>
      <c r="BS426" s="142"/>
      <c r="BT426" s="82" t="str">
        <f>CONCATENATE("Studiepoeng relevant for: ",'Undervisning i fag med krav'!BS426)</f>
        <v xml:space="preserve">Studiepoeng relevant for: </v>
      </c>
      <c r="BU426" s="82" t="str">
        <f>IF('Undervisning i fag med krav'!BS426=0,"-",BT426)</f>
        <v>-</v>
      </c>
      <c r="BV426" s="136"/>
      <c r="BW426" s="84" t="b">
        <f>OR(BV426='Krav etter opplæringslova'!$B$27,BV426='Krav etter opplæringslova'!$B$30,BV426='Krav etter opplæringslova'!$B$31,BV426='Krav etter opplæringslova'!$B$34)</f>
        <v>0</v>
      </c>
      <c r="BX426" s="84" t="str">
        <f t="shared" si="351"/>
        <v>-</v>
      </c>
      <c r="BY426" s="84">
        <f t="shared" si="352"/>
        <v>30</v>
      </c>
      <c r="BZ426" s="78">
        <f t="shared" si="353"/>
        <v>30</v>
      </c>
      <c r="CA426" s="78" t="str">
        <f t="shared" si="354"/>
        <v>Ja, 30 studiepoeng</v>
      </c>
      <c r="CB426" s="84" t="str">
        <f t="shared" si="355"/>
        <v>Ja, 30 studiepoeng</v>
      </c>
      <c r="CC426" s="101" t="str">
        <f t="shared" si="356"/>
        <v>-</v>
      </c>
      <c r="CD426" s="142"/>
      <c r="CE426" s="82" t="str">
        <f>CONCATENATE("Studiepoeng relevant for: ",'Undervisning i fag med krav'!CD426)</f>
        <v xml:space="preserve">Studiepoeng relevant for: </v>
      </c>
      <c r="CF426" s="82" t="str">
        <f>IF('Undervisning i fag med krav'!CD426=0,"-",CE426)</f>
        <v>-</v>
      </c>
      <c r="CG426" s="136"/>
      <c r="CH426" s="84" t="b">
        <f>OR(CG426='Krav etter opplæringslova'!$B$27,CG426='Krav etter opplæringslova'!$B$30,CG426='Krav etter opplæringslova'!$B$31,CG426='Krav etter opplæringslova'!$B$34)</f>
        <v>0</v>
      </c>
      <c r="CI426" s="84" t="str">
        <f t="shared" si="357"/>
        <v>-</v>
      </c>
      <c r="CJ426" s="84">
        <f t="shared" si="358"/>
        <v>30</v>
      </c>
      <c r="CK426" s="78">
        <f t="shared" si="359"/>
        <v>30</v>
      </c>
      <c r="CL426" s="78" t="str">
        <f t="shared" si="360"/>
        <v>Ja, 30 studiepoeng</v>
      </c>
      <c r="CM426" s="84" t="str">
        <f t="shared" si="361"/>
        <v>Ja, 30 studiepoeng</v>
      </c>
      <c r="CN426" s="106" t="str">
        <f t="shared" si="362"/>
        <v>-</v>
      </c>
      <c r="CO426" s="44"/>
      <c r="CP426" s="45"/>
    </row>
    <row r="427" spans="1:94" s="51" customFormat="1" ht="28.5" x14ac:dyDescent="0.2">
      <c r="A427" s="49">
        <f>'Formell utdanning'!A427</f>
        <v>0</v>
      </c>
      <c r="B427" s="50">
        <f>'Formell utdanning'!B427</f>
        <v>0</v>
      </c>
      <c r="C427" s="94" t="str">
        <f t="shared" si="363"/>
        <v>-</v>
      </c>
      <c r="D427" s="95" t="str">
        <f t="shared" si="364"/>
        <v>-</v>
      </c>
      <c r="E427" s="133"/>
      <c r="F427" s="55" t="str">
        <f>CONCATENATE("Studiepoeng relevant for: ",'Undervisning i fag med krav'!E427)</f>
        <v xml:space="preserve">Studiepoeng relevant for: </v>
      </c>
      <c r="G427" s="82" t="str">
        <f>IF('Undervisning i fag med krav'!E427=0,"-",F427)</f>
        <v>-</v>
      </c>
      <c r="H427" s="136"/>
      <c r="I427" s="84" t="b">
        <f>OR(H427='Krav etter opplæringslova'!$B$27,H427='Krav etter opplæringslova'!$B$30,H427='Krav etter opplæringslova'!$B$31,H427='Krav etter opplæringslova'!$B$34)</f>
        <v>0</v>
      </c>
      <c r="J427" s="84" t="str">
        <f t="shared" si="365"/>
        <v>-</v>
      </c>
      <c r="K427" s="84">
        <f t="shared" si="366"/>
        <v>30</v>
      </c>
      <c r="L427" s="78">
        <f t="shared" si="367"/>
        <v>30</v>
      </c>
      <c r="M427" s="78" t="str">
        <f t="shared" si="320"/>
        <v>Ja, 30 studiepoeng</v>
      </c>
      <c r="N427" s="84" t="str">
        <f t="shared" si="368"/>
        <v>Ja, 30 studiepoeng</v>
      </c>
      <c r="O427" s="99" t="str">
        <f t="shared" si="369"/>
        <v>-</v>
      </c>
      <c r="P427" s="139"/>
      <c r="Q427" s="82" t="str">
        <f>CONCATENATE("Studiepoeng relevant for: ",'Undervisning i fag med krav'!P427)</f>
        <v xml:space="preserve">Studiepoeng relevant for: </v>
      </c>
      <c r="R427" s="82" t="str">
        <f>IF('Undervisning i fag med krav'!P427=0,"-",Q427)</f>
        <v>-</v>
      </c>
      <c r="S427" s="136"/>
      <c r="T427" s="84" t="b">
        <f>OR(S427='Krav etter opplæringslova'!$B$27,S427='Krav etter opplæringslova'!$B$30,S427='Krav etter opplæringslova'!$B$31,S427='Krav etter opplæringslova'!$B$34)</f>
        <v>0</v>
      </c>
      <c r="U427" s="84" t="str">
        <f t="shared" si="321"/>
        <v>-</v>
      </c>
      <c r="V427" s="84">
        <f t="shared" si="322"/>
        <v>30</v>
      </c>
      <c r="W427" s="78">
        <f t="shared" si="323"/>
        <v>30</v>
      </c>
      <c r="X427" s="78" t="str">
        <f t="shared" si="324"/>
        <v>Ja, 30 studiepoeng</v>
      </c>
      <c r="Y427" s="84" t="str">
        <f t="shared" si="325"/>
        <v>Ja, 30 studiepoeng</v>
      </c>
      <c r="Z427" s="99" t="str">
        <f t="shared" si="326"/>
        <v>-</v>
      </c>
      <c r="AA427" s="142"/>
      <c r="AB427" s="82" t="str">
        <f>CONCATENATE("Studiepoeng relevant for: ",'Undervisning i fag med krav'!AA427)</f>
        <v xml:space="preserve">Studiepoeng relevant for: </v>
      </c>
      <c r="AC427" s="82" t="str">
        <f>IF('Undervisning i fag med krav'!AA427=0,"-",AB427)</f>
        <v>-</v>
      </c>
      <c r="AD427" s="136"/>
      <c r="AE427" s="84" t="b">
        <f>OR(AD427='Krav etter opplæringslova'!$B$27,AD427='Krav etter opplæringslova'!$B$30,AD427='Krav etter opplæringslova'!$B$31,AD427='Krav etter opplæringslova'!$B$34)</f>
        <v>0</v>
      </c>
      <c r="AF427" s="84" t="str">
        <f t="shared" si="327"/>
        <v>-</v>
      </c>
      <c r="AG427" s="84">
        <f t="shared" si="328"/>
        <v>30</v>
      </c>
      <c r="AH427" s="78">
        <f t="shared" si="329"/>
        <v>30</v>
      </c>
      <c r="AI427" s="78" t="str">
        <f t="shared" si="330"/>
        <v>Ja, 30 studiepoeng</v>
      </c>
      <c r="AJ427" s="84" t="str">
        <f t="shared" si="331"/>
        <v>Ja, 30 studiepoeng</v>
      </c>
      <c r="AK427" s="99" t="str">
        <f t="shared" si="332"/>
        <v>-</v>
      </c>
      <c r="AL427" s="139"/>
      <c r="AM427" s="82" t="str">
        <f>CONCATENATE("Studiepoeng relevant for: ",'Undervisning i fag med krav'!AL427)</f>
        <v xml:space="preserve">Studiepoeng relevant for: </v>
      </c>
      <c r="AN427" s="82" t="str">
        <f>IF('Undervisning i fag med krav'!AL427=0,"-",AM427)</f>
        <v>-</v>
      </c>
      <c r="AO427" s="136"/>
      <c r="AP427" s="84" t="b">
        <f>OR(AO427='Krav etter opplæringslova'!$B$27,AO427='Krav etter opplæringslova'!$B$30,AO427='Krav etter opplæringslova'!$B$31,AO427='Krav etter opplæringslova'!$B$34)</f>
        <v>0</v>
      </c>
      <c r="AQ427" s="84" t="str">
        <f t="shared" si="333"/>
        <v>-</v>
      </c>
      <c r="AR427" s="84">
        <f t="shared" si="334"/>
        <v>30</v>
      </c>
      <c r="AS427" s="78">
        <f t="shared" si="335"/>
        <v>30</v>
      </c>
      <c r="AT427" s="78" t="str">
        <f t="shared" si="336"/>
        <v>Ja, 30 studiepoeng</v>
      </c>
      <c r="AU427" s="84" t="str">
        <f t="shared" si="337"/>
        <v>Ja, 30 studiepoeng</v>
      </c>
      <c r="AV427" s="99" t="str">
        <f t="shared" si="338"/>
        <v>-</v>
      </c>
      <c r="AW427" s="142"/>
      <c r="AX427" s="82" t="str">
        <f>CONCATENATE("Studiepoeng relevant for: ",'Undervisning i fag med krav'!AW427)</f>
        <v xml:space="preserve">Studiepoeng relevant for: </v>
      </c>
      <c r="AY427" s="82" t="str">
        <f>IF('Undervisning i fag med krav'!AW427=0,"-",AX427)</f>
        <v>-</v>
      </c>
      <c r="AZ427" s="136"/>
      <c r="BA427" s="84" t="b">
        <f>OR(AZ427='Krav etter opplæringslova'!$B$27,AZ427='Krav etter opplæringslova'!$B$30,AZ427='Krav etter opplæringslova'!$B$31,AZ427='Krav etter opplæringslova'!$B$34)</f>
        <v>0</v>
      </c>
      <c r="BB427" s="84" t="str">
        <f t="shared" si="339"/>
        <v>-</v>
      </c>
      <c r="BC427" s="84">
        <f t="shared" si="340"/>
        <v>30</v>
      </c>
      <c r="BD427" s="78">
        <f t="shared" si="341"/>
        <v>30</v>
      </c>
      <c r="BE427" s="78" t="str">
        <f t="shared" si="342"/>
        <v>Ja, 30 studiepoeng</v>
      </c>
      <c r="BF427" s="84" t="str">
        <f t="shared" si="343"/>
        <v>Ja, 30 studiepoeng</v>
      </c>
      <c r="BG427" s="99" t="str">
        <f t="shared" si="344"/>
        <v>-</v>
      </c>
      <c r="BH427" s="139"/>
      <c r="BI427" s="82" t="str">
        <f>CONCATENATE("Studiepoeng relevant for: ",'Undervisning i fag med krav'!BH427)</f>
        <v xml:space="preserve">Studiepoeng relevant for: </v>
      </c>
      <c r="BJ427" s="82" t="str">
        <f>IF('Undervisning i fag med krav'!BH427=0,"-",BI427)</f>
        <v>-</v>
      </c>
      <c r="BK427" s="136"/>
      <c r="BL427" s="84" t="b">
        <f>OR(BK427='Krav etter opplæringslova'!$B$27,BK427='Krav etter opplæringslova'!$B$30,BK427='Krav etter opplæringslova'!$B$31,BK427='Krav etter opplæringslova'!$B$34)</f>
        <v>0</v>
      </c>
      <c r="BM427" s="84" t="str">
        <f t="shared" si="345"/>
        <v>-</v>
      </c>
      <c r="BN427" s="84">
        <f t="shared" si="346"/>
        <v>30</v>
      </c>
      <c r="BO427" s="78">
        <f t="shared" si="347"/>
        <v>30</v>
      </c>
      <c r="BP427" s="78" t="str">
        <f t="shared" si="348"/>
        <v>Ja, 30 studiepoeng</v>
      </c>
      <c r="BQ427" s="84" t="str">
        <f t="shared" si="349"/>
        <v>Ja, 30 studiepoeng</v>
      </c>
      <c r="BR427" s="101" t="str">
        <f t="shared" si="350"/>
        <v>-</v>
      </c>
      <c r="BS427" s="142"/>
      <c r="BT427" s="82" t="str">
        <f>CONCATENATE("Studiepoeng relevant for: ",'Undervisning i fag med krav'!BS427)</f>
        <v xml:space="preserve">Studiepoeng relevant for: </v>
      </c>
      <c r="BU427" s="82" t="str">
        <f>IF('Undervisning i fag med krav'!BS427=0,"-",BT427)</f>
        <v>-</v>
      </c>
      <c r="BV427" s="136"/>
      <c r="BW427" s="84" t="b">
        <f>OR(BV427='Krav etter opplæringslova'!$B$27,BV427='Krav etter opplæringslova'!$B$30,BV427='Krav etter opplæringslova'!$B$31,BV427='Krav etter opplæringslova'!$B$34)</f>
        <v>0</v>
      </c>
      <c r="BX427" s="84" t="str">
        <f t="shared" si="351"/>
        <v>-</v>
      </c>
      <c r="BY427" s="84">
        <f t="shared" si="352"/>
        <v>30</v>
      </c>
      <c r="BZ427" s="78">
        <f t="shared" si="353"/>
        <v>30</v>
      </c>
      <c r="CA427" s="78" t="str">
        <f t="shared" si="354"/>
        <v>Ja, 30 studiepoeng</v>
      </c>
      <c r="CB427" s="84" t="str">
        <f t="shared" si="355"/>
        <v>Ja, 30 studiepoeng</v>
      </c>
      <c r="CC427" s="101" t="str">
        <f t="shared" si="356"/>
        <v>-</v>
      </c>
      <c r="CD427" s="142"/>
      <c r="CE427" s="82" t="str">
        <f>CONCATENATE("Studiepoeng relevant for: ",'Undervisning i fag med krav'!CD427)</f>
        <v xml:space="preserve">Studiepoeng relevant for: </v>
      </c>
      <c r="CF427" s="82" t="str">
        <f>IF('Undervisning i fag med krav'!CD427=0,"-",CE427)</f>
        <v>-</v>
      </c>
      <c r="CG427" s="136"/>
      <c r="CH427" s="84" t="b">
        <f>OR(CG427='Krav etter opplæringslova'!$B$27,CG427='Krav etter opplæringslova'!$B$30,CG427='Krav etter opplæringslova'!$B$31,CG427='Krav etter opplæringslova'!$B$34)</f>
        <v>0</v>
      </c>
      <c r="CI427" s="84" t="str">
        <f t="shared" si="357"/>
        <v>-</v>
      </c>
      <c r="CJ427" s="84">
        <f t="shared" si="358"/>
        <v>30</v>
      </c>
      <c r="CK427" s="78">
        <f t="shared" si="359"/>
        <v>30</v>
      </c>
      <c r="CL427" s="78" t="str">
        <f t="shared" si="360"/>
        <v>Ja, 30 studiepoeng</v>
      </c>
      <c r="CM427" s="84" t="str">
        <f t="shared" si="361"/>
        <v>Ja, 30 studiepoeng</v>
      </c>
      <c r="CN427" s="106" t="str">
        <f t="shared" si="362"/>
        <v>-</v>
      </c>
      <c r="CO427" s="44"/>
      <c r="CP427" s="45"/>
    </row>
    <row r="428" spans="1:94" s="51" customFormat="1" ht="28.5" x14ac:dyDescent="0.2">
      <c r="A428" s="49">
        <f>'Formell utdanning'!A428</f>
        <v>0</v>
      </c>
      <c r="B428" s="50">
        <f>'Formell utdanning'!B428</f>
        <v>0</v>
      </c>
      <c r="C428" s="94" t="str">
        <f t="shared" si="363"/>
        <v>-</v>
      </c>
      <c r="D428" s="95" t="str">
        <f t="shared" si="364"/>
        <v>-</v>
      </c>
      <c r="E428" s="133"/>
      <c r="F428" s="55" t="str">
        <f>CONCATENATE("Studiepoeng relevant for: ",'Undervisning i fag med krav'!E428)</f>
        <v xml:space="preserve">Studiepoeng relevant for: </v>
      </c>
      <c r="G428" s="82" t="str">
        <f>IF('Undervisning i fag med krav'!E428=0,"-",F428)</f>
        <v>-</v>
      </c>
      <c r="H428" s="136"/>
      <c r="I428" s="84" t="b">
        <f>OR(H428='Krav etter opplæringslova'!$B$27,H428='Krav etter opplæringslova'!$B$30,H428='Krav etter opplæringslova'!$B$31,H428='Krav etter opplæringslova'!$B$34)</f>
        <v>0</v>
      </c>
      <c r="J428" s="84" t="str">
        <f t="shared" si="365"/>
        <v>-</v>
      </c>
      <c r="K428" s="84">
        <f t="shared" si="366"/>
        <v>30</v>
      </c>
      <c r="L428" s="78">
        <f t="shared" si="367"/>
        <v>30</v>
      </c>
      <c r="M428" s="78" t="str">
        <f t="shared" si="320"/>
        <v>Ja, 30 studiepoeng</v>
      </c>
      <c r="N428" s="84" t="str">
        <f t="shared" si="368"/>
        <v>Ja, 30 studiepoeng</v>
      </c>
      <c r="O428" s="99" t="str">
        <f t="shared" si="369"/>
        <v>-</v>
      </c>
      <c r="P428" s="139"/>
      <c r="Q428" s="82" t="str">
        <f>CONCATENATE("Studiepoeng relevant for: ",'Undervisning i fag med krav'!P428)</f>
        <v xml:space="preserve">Studiepoeng relevant for: </v>
      </c>
      <c r="R428" s="82" t="str">
        <f>IF('Undervisning i fag med krav'!P428=0,"-",Q428)</f>
        <v>-</v>
      </c>
      <c r="S428" s="136"/>
      <c r="T428" s="84" t="b">
        <f>OR(S428='Krav etter opplæringslova'!$B$27,S428='Krav etter opplæringslova'!$B$30,S428='Krav etter opplæringslova'!$B$31,S428='Krav etter opplæringslova'!$B$34)</f>
        <v>0</v>
      </c>
      <c r="U428" s="84" t="str">
        <f t="shared" si="321"/>
        <v>-</v>
      </c>
      <c r="V428" s="84">
        <f t="shared" si="322"/>
        <v>30</v>
      </c>
      <c r="W428" s="78">
        <f t="shared" si="323"/>
        <v>30</v>
      </c>
      <c r="X428" s="78" t="str">
        <f t="shared" si="324"/>
        <v>Ja, 30 studiepoeng</v>
      </c>
      <c r="Y428" s="84" t="str">
        <f t="shared" si="325"/>
        <v>Ja, 30 studiepoeng</v>
      </c>
      <c r="Z428" s="99" t="str">
        <f t="shared" si="326"/>
        <v>-</v>
      </c>
      <c r="AA428" s="142"/>
      <c r="AB428" s="82" t="str">
        <f>CONCATENATE("Studiepoeng relevant for: ",'Undervisning i fag med krav'!AA428)</f>
        <v xml:space="preserve">Studiepoeng relevant for: </v>
      </c>
      <c r="AC428" s="82" t="str">
        <f>IF('Undervisning i fag med krav'!AA428=0,"-",AB428)</f>
        <v>-</v>
      </c>
      <c r="AD428" s="136"/>
      <c r="AE428" s="84" t="b">
        <f>OR(AD428='Krav etter opplæringslova'!$B$27,AD428='Krav etter opplæringslova'!$B$30,AD428='Krav etter opplæringslova'!$B$31,AD428='Krav etter opplæringslova'!$B$34)</f>
        <v>0</v>
      </c>
      <c r="AF428" s="84" t="str">
        <f t="shared" si="327"/>
        <v>-</v>
      </c>
      <c r="AG428" s="84">
        <f t="shared" si="328"/>
        <v>30</v>
      </c>
      <c r="AH428" s="78">
        <f t="shared" si="329"/>
        <v>30</v>
      </c>
      <c r="AI428" s="78" t="str">
        <f t="shared" si="330"/>
        <v>Ja, 30 studiepoeng</v>
      </c>
      <c r="AJ428" s="84" t="str">
        <f t="shared" si="331"/>
        <v>Ja, 30 studiepoeng</v>
      </c>
      <c r="AK428" s="99" t="str">
        <f t="shared" si="332"/>
        <v>-</v>
      </c>
      <c r="AL428" s="139"/>
      <c r="AM428" s="82" t="str">
        <f>CONCATENATE("Studiepoeng relevant for: ",'Undervisning i fag med krav'!AL428)</f>
        <v xml:space="preserve">Studiepoeng relevant for: </v>
      </c>
      <c r="AN428" s="82" t="str">
        <f>IF('Undervisning i fag med krav'!AL428=0,"-",AM428)</f>
        <v>-</v>
      </c>
      <c r="AO428" s="136"/>
      <c r="AP428" s="84" t="b">
        <f>OR(AO428='Krav etter opplæringslova'!$B$27,AO428='Krav etter opplæringslova'!$B$30,AO428='Krav etter opplæringslova'!$B$31,AO428='Krav etter opplæringslova'!$B$34)</f>
        <v>0</v>
      </c>
      <c r="AQ428" s="84" t="str">
        <f t="shared" si="333"/>
        <v>-</v>
      </c>
      <c r="AR428" s="84">
        <f t="shared" si="334"/>
        <v>30</v>
      </c>
      <c r="AS428" s="78">
        <f t="shared" si="335"/>
        <v>30</v>
      </c>
      <c r="AT428" s="78" t="str">
        <f t="shared" si="336"/>
        <v>Ja, 30 studiepoeng</v>
      </c>
      <c r="AU428" s="84" t="str">
        <f t="shared" si="337"/>
        <v>Ja, 30 studiepoeng</v>
      </c>
      <c r="AV428" s="99" t="str">
        <f t="shared" si="338"/>
        <v>-</v>
      </c>
      <c r="AW428" s="142"/>
      <c r="AX428" s="82" t="str">
        <f>CONCATENATE("Studiepoeng relevant for: ",'Undervisning i fag med krav'!AW428)</f>
        <v xml:space="preserve">Studiepoeng relevant for: </v>
      </c>
      <c r="AY428" s="82" t="str">
        <f>IF('Undervisning i fag med krav'!AW428=0,"-",AX428)</f>
        <v>-</v>
      </c>
      <c r="AZ428" s="136"/>
      <c r="BA428" s="84" t="b">
        <f>OR(AZ428='Krav etter opplæringslova'!$B$27,AZ428='Krav etter opplæringslova'!$B$30,AZ428='Krav etter opplæringslova'!$B$31,AZ428='Krav etter opplæringslova'!$B$34)</f>
        <v>0</v>
      </c>
      <c r="BB428" s="84" t="str">
        <f t="shared" si="339"/>
        <v>-</v>
      </c>
      <c r="BC428" s="84">
        <f t="shared" si="340"/>
        <v>30</v>
      </c>
      <c r="BD428" s="78">
        <f t="shared" si="341"/>
        <v>30</v>
      </c>
      <c r="BE428" s="78" t="str">
        <f t="shared" si="342"/>
        <v>Ja, 30 studiepoeng</v>
      </c>
      <c r="BF428" s="84" t="str">
        <f t="shared" si="343"/>
        <v>Ja, 30 studiepoeng</v>
      </c>
      <c r="BG428" s="99" t="str">
        <f t="shared" si="344"/>
        <v>-</v>
      </c>
      <c r="BH428" s="139"/>
      <c r="BI428" s="82" t="str">
        <f>CONCATENATE("Studiepoeng relevant for: ",'Undervisning i fag med krav'!BH428)</f>
        <v xml:space="preserve">Studiepoeng relevant for: </v>
      </c>
      <c r="BJ428" s="82" t="str">
        <f>IF('Undervisning i fag med krav'!BH428=0,"-",BI428)</f>
        <v>-</v>
      </c>
      <c r="BK428" s="136"/>
      <c r="BL428" s="84" t="b">
        <f>OR(BK428='Krav etter opplæringslova'!$B$27,BK428='Krav etter opplæringslova'!$B$30,BK428='Krav etter opplæringslova'!$B$31,BK428='Krav etter opplæringslova'!$B$34)</f>
        <v>0</v>
      </c>
      <c r="BM428" s="84" t="str">
        <f t="shared" si="345"/>
        <v>-</v>
      </c>
      <c r="BN428" s="84">
        <f t="shared" si="346"/>
        <v>30</v>
      </c>
      <c r="BO428" s="78">
        <f t="shared" si="347"/>
        <v>30</v>
      </c>
      <c r="BP428" s="78" t="str">
        <f t="shared" si="348"/>
        <v>Ja, 30 studiepoeng</v>
      </c>
      <c r="BQ428" s="84" t="str">
        <f t="shared" si="349"/>
        <v>Ja, 30 studiepoeng</v>
      </c>
      <c r="BR428" s="101" t="str">
        <f t="shared" si="350"/>
        <v>-</v>
      </c>
      <c r="BS428" s="142"/>
      <c r="BT428" s="82" t="str">
        <f>CONCATENATE("Studiepoeng relevant for: ",'Undervisning i fag med krav'!BS428)</f>
        <v xml:space="preserve">Studiepoeng relevant for: </v>
      </c>
      <c r="BU428" s="82" t="str">
        <f>IF('Undervisning i fag med krav'!BS428=0,"-",BT428)</f>
        <v>-</v>
      </c>
      <c r="BV428" s="136"/>
      <c r="BW428" s="84" t="b">
        <f>OR(BV428='Krav etter opplæringslova'!$B$27,BV428='Krav etter opplæringslova'!$B$30,BV428='Krav etter opplæringslova'!$B$31,BV428='Krav etter opplæringslova'!$B$34)</f>
        <v>0</v>
      </c>
      <c r="BX428" s="84" t="str">
        <f t="shared" si="351"/>
        <v>-</v>
      </c>
      <c r="BY428" s="84">
        <f t="shared" si="352"/>
        <v>30</v>
      </c>
      <c r="BZ428" s="78">
        <f t="shared" si="353"/>
        <v>30</v>
      </c>
      <c r="CA428" s="78" t="str">
        <f t="shared" si="354"/>
        <v>Ja, 30 studiepoeng</v>
      </c>
      <c r="CB428" s="84" t="str">
        <f t="shared" si="355"/>
        <v>Ja, 30 studiepoeng</v>
      </c>
      <c r="CC428" s="101" t="str">
        <f t="shared" si="356"/>
        <v>-</v>
      </c>
      <c r="CD428" s="142"/>
      <c r="CE428" s="82" t="str">
        <f>CONCATENATE("Studiepoeng relevant for: ",'Undervisning i fag med krav'!CD428)</f>
        <v xml:space="preserve">Studiepoeng relevant for: </v>
      </c>
      <c r="CF428" s="82" t="str">
        <f>IF('Undervisning i fag med krav'!CD428=0,"-",CE428)</f>
        <v>-</v>
      </c>
      <c r="CG428" s="136"/>
      <c r="CH428" s="84" t="b">
        <f>OR(CG428='Krav etter opplæringslova'!$B$27,CG428='Krav etter opplæringslova'!$B$30,CG428='Krav etter opplæringslova'!$B$31,CG428='Krav etter opplæringslova'!$B$34)</f>
        <v>0</v>
      </c>
      <c r="CI428" s="84" t="str">
        <f t="shared" si="357"/>
        <v>-</v>
      </c>
      <c r="CJ428" s="84">
        <f t="shared" si="358"/>
        <v>30</v>
      </c>
      <c r="CK428" s="78">
        <f t="shared" si="359"/>
        <v>30</v>
      </c>
      <c r="CL428" s="78" t="str">
        <f t="shared" si="360"/>
        <v>Ja, 30 studiepoeng</v>
      </c>
      <c r="CM428" s="84" t="str">
        <f t="shared" si="361"/>
        <v>Ja, 30 studiepoeng</v>
      </c>
      <c r="CN428" s="106" t="str">
        <f t="shared" si="362"/>
        <v>-</v>
      </c>
      <c r="CO428" s="44"/>
      <c r="CP428" s="45"/>
    </row>
    <row r="429" spans="1:94" s="51" customFormat="1" ht="28.5" x14ac:dyDescent="0.2">
      <c r="A429" s="49">
        <f>'Formell utdanning'!A429</f>
        <v>0</v>
      </c>
      <c r="B429" s="50">
        <f>'Formell utdanning'!B429</f>
        <v>0</v>
      </c>
      <c r="C429" s="94" t="str">
        <f t="shared" si="363"/>
        <v>-</v>
      </c>
      <c r="D429" s="95" t="str">
        <f t="shared" si="364"/>
        <v>-</v>
      </c>
      <c r="E429" s="133"/>
      <c r="F429" s="55" t="str">
        <f>CONCATENATE("Studiepoeng relevant for: ",'Undervisning i fag med krav'!E429)</f>
        <v xml:space="preserve">Studiepoeng relevant for: </v>
      </c>
      <c r="G429" s="82" t="str">
        <f>IF('Undervisning i fag med krav'!E429=0,"-",F429)</f>
        <v>-</v>
      </c>
      <c r="H429" s="136"/>
      <c r="I429" s="84" t="b">
        <f>OR(H429='Krav etter opplæringslova'!$B$27,H429='Krav etter opplæringslova'!$B$30,H429='Krav etter opplæringslova'!$B$31,H429='Krav etter opplæringslova'!$B$34)</f>
        <v>0</v>
      </c>
      <c r="J429" s="84" t="str">
        <f t="shared" si="365"/>
        <v>-</v>
      </c>
      <c r="K429" s="84">
        <f t="shared" si="366"/>
        <v>30</v>
      </c>
      <c r="L429" s="78">
        <f t="shared" si="367"/>
        <v>30</v>
      </c>
      <c r="M429" s="78" t="str">
        <f t="shared" si="320"/>
        <v>Ja, 30 studiepoeng</v>
      </c>
      <c r="N429" s="84" t="str">
        <f t="shared" si="368"/>
        <v>Ja, 30 studiepoeng</v>
      </c>
      <c r="O429" s="99" t="str">
        <f t="shared" si="369"/>
        <v>-</v>
      </c>
      <c r="P429" s="139"/>
      <c r="Q429" s="82" t="str">
        <f>CONCATENATE("Studiepoeng relevant for: ",'Undervisning i fag med krav'!P429)</f>
        <v xml:space="preserve">Studiepoeng relevant for: </v>
      </c>
      <c r="R429" s="82" t="str">
        <f>IF('Undervisning i fag med krav'!P429=0,"-",Q429)</f>
        <v>-</v>
      </c>
      <c r="S429" s="136"/>
      <c r="T429" s="84" t="b">
        <f>OR(S429='Krav etter opplæringslova'!$B$27,S429='Krav etter opplæringslova'!$B$30,S429='Krav etter opplæringslova'!$B$31,S429='Krav etter opplæringslova'!$B$34)</f>
        <v>0</v>
      </c>
      <c r="U429" s="84" t="str">
        <f t="shared" si="321"/>
        <v>-</v>
      </c>
      <c r="V429" s="84">
        <f t="shared" si="322"/>
        <v>30</v>
      </c>
      <c r="W429" s="78">
        <f t="shared" si="323"/>
        <v>30</v>
      </c>
      <c r="X429" s="78" t="str">
        <f t="shared" si="324"/>
        <v>Ja, 30 studiepoeng</v>
      </c>
      <c r="Y429" s="84" t="str">
        <f t="shared" si="325"/>
        <v>Ja, 30 studiepoeng</v>
      </c>
      <c r="Z429" s="99" t="str">
        <f t="shared" si="326"/>
        <v>-</v>
      </c>
      <c r="AA429" s="142"/>
      <c r="AB429" s="82" t="str">
        <f>CONCATENATE("Studiepoeng relevant for: ",'Undervisning i fag med krav'!AA429)</f>
        <v xml:space="preserve">Studiepoeng relevant for: </v>
      </c>
      <c r="AC429" s="82" t="str">
        <f>IF('Undervisning i fag med krav'!AA429=0,"-",AB429)</f>
        <v>-</v>
      </c>
      <c r="AD429" s="136"/>
      <c r="AE429" s="84" t="b">
        <f>OR(AD429='Krav etter opplæringslova'!$B$27,AD429='Krav etter opplæringslova'!$B$30,AD429='Krav etter opplæringslova'!$B$31,AD429='Krav etter opplæringslova'!$B$34)</f>
        <v>0</v>
      </c>
      <c r="AF429" s="84" t="str">
        <f t="shared" si="327"/>
        <v>-</v>
      </c>
      <c r="AG429" s="84">
        <f t="shared" si="328"/>
        <v>30</v>
      </c>
      <c r="AH429" s="78">
        <f t="shared" si="329"/>
        <v>30</v>
      </c>
      <c r="AI429" s="78" t="str">
        <f t="shared" si="330"/>
        <v>Ja, 30 studiepoeng</v>
      </c>
      <c r="AJ429" s="84" t="str">
        <f t="shared" si="331"/>
        <v>Ja, 30 studiepoeng</v>
      </c>
      <c r="AK429" s="99" t="str">
        <f t="shared" si="332"/>
        <v>-</v>
      </c>
      <c r="AL429" s="139"/>
      <c r="AM429" s="82" t="str">
        <f>CONCATENATE("Studiepoeng relevant for: ",'Undervisning i fag med krav'!AL429)</f>
        <v xml:space="preserve">Studiepoeng relevant for: </v>
      </c>
      <c r="AN429" s="82" t="str">
        <f>IF('Undervisning i fag med krav'!AL429=0,"-",AM429)</f>
        <v>-</v>
      </c>
      <c r="AO429" s="136"/>
      <c r="AP429" s="84" t="b">
        <f>OR(AO429='Krav etter opplæringslova'!$B$27,AO429='Krav etter opplæringslova'!$B$30,AO429='Krav etter opplæringslova'!$B$31,AO429='Krav etter opplæringslova'!$B$34)</f>
        <v>0</v>
      </c>
      <c r="AQ429" s="84" t="str">
        <f t="shared" si="333"/>
        <v>-</v>
      </c>
      <c r="AR429" s="84">
        <f t="shared" si="334"/>
        <v>30</v>
      </c>
      <c r="AS429" s="78">
        <f t="shared" si="335"/>
        <v>30</v>
      </c>
      <c r="AT429" s="78" t="str">
        <f t="shared" si="336"/>
        <v>Ja, 30 studiepoeng</v>
      </c>
      <c r="AU429" s="84" t="str">
        <f t="shared" si="337"/>
        <v>Ja, 30 studiepoeng</v>
      </c>
      <c r="AV429" s="99" t="str">
        <f t="shared" si="338"/>
        <v>-</v>
      </c>
      <c r="AW429" s="142"/>
      <c r="AX429" s="82" t="str">
        <f>CONCATENATE("Studiepoeng relevant for: ",'Undervisning i fag med krav'!AW429)</f>
        <v xml:space="preserve">Studiepoeng relevant for: </v>
      </c>
      <c r="AY429" s="82" t="str">
        <f>IF('Undervisning i fag med krav'!AW429=0,"-",AX429)</f>
        <v>-</v>
      </c>
      <c r="AZ429" s="136"/>
      <c r="BA429" s="84" t="b">
        <f>OR(AZ429='Krav etter opplæringslova'!$B$27,AZ429='Krav etter opplæringslova'!$B$30,AZ429='Krav etter opplæringslova'!$B$31,AZ429='Krav etter opplæringslova'!$B$34)</f>
        <v>0</v>
      </c>
      <c r="BB429" s="84" t="str">
        <f t="shared" si="339"/>
        <v>-</v>
      </c>
      <c r="BC429" s="84">
        <f t="shared" si="340"/>
        <v>30</v>
      </c>
      <c r="BD429" s="78">
        <f t="shared" si="341"/>
        <v>30</v>
      </c>
      <c r="BE429" s="78" t="str">
        <f t="shared" si="342"/>
        <v>Ja, 30 studiepoeng</v>
      </c>
      <c r="BF429" s="84" t="str">
        <f t="shared" si="343"/>
        <v>Ja, 30 studiepoeng</v>
      </c>
      <c r="BG429" s="99" t="str">
        <f t="shared" si="344"/>
        <v>-</v>
      </c>
      <c r="BH429" s="139"/>
      <c r="BI429" s="82" t="str">
        <f>CONCATENATE("Studiepoeng relevant for: ",'Undervisning i fag med krav'!BH429)</f>
        <v xml:space="preserve">Studiepoeng relevant for: </v>
      </c>
      <c r="BJ429" s="82" t="str">
        <f>IF('Undervisning i fag med krav'!BH429=0,"-",BI429)</f>
        <v>-</v>
      </c>
      <c r="BK429" s="136"/>
      <c r="BL429" s="84" t="b">
        <f>OR(BK429='Krav etter opplæringslova'!$B$27,BK429='Krav etter opplæringslova'!$B$30,BK429='Krav etter opplæringslova'!$B$31,BK429='Krav etter opplæringslova'!$B$34)</f>
        <v>0</v>
      </c>
      <c r="BM429" s="84" t="str">
        <f t="shared" si="345"/>
        <v>-</v>
      </c>
      <c r="BN429" s="84">
        <f t="shared" si="346"/>
        <v>30</v>
      </c>
      <c r="BO429" s="78">
        <f t="shared" si="347"/>
        <v>30</v>
      </c>
      <c r="BP429" s="78" t="str">
        <f t="shared" si="348"/>
        <v>Ja, 30 studiepoeng</v>
      </c>
      <c r="BQ429" s="84" t="str">
        <f t="shared" si="349"/>
        <v>Ja, 30 studiepoeng</v>
      </c>
      <c r="BR429" s="101" t="str">
        <f t="shared" si="350"/>
        <v>-</v>
      </c>
      <c r="BS429" s="142"/>
      <c r="BT429" s="82" t="str">
        <f>CONCATENATE("Studiepoeng relevant for: ",'Undervisning i fag med krav'!BS429)</f>
        <v xml:space="preserve">Studiepoeng relevant for: </v>
      </c>
      <c r="BU429" s="82" t="str">
        <f>IF('Undervisning i fag med krav'!BS429=0,"-",BT429)</f>
        <v>-</v>
      </c>
      <c r="BV429" s="136"/>
      <c r="BW429" s="84" t="b">
        <f>OR(BV429='Krav etter opplæringslova'!$B$27,BV429='Krav etter opplæringslova'!$B$30,BV429='Krav etter opplæringslova'!$B$31,BV429='Krav etter opplæringslova'!$B$34)</f>
        <v>0</v>
      </c>
      <c r="BX429" s="84" t="str">
        <f t="shared" si="351"/>
        <v>-</v>
      </c>
      <c r="BY429" s="84">
        <f t="shared" si="352"/>
        <v>30</v>
      </c>
      <c r="BZ429" s="78">
        <f t="shared" si="353"/>
        <v>30</v>
      </c>
      <c r="CA429" s="78" t="str">
        <f t="shared" si="354"/>
        <v>Ja, 30 studiepoeng</v>
      </c>
      <c r="CB429" s="84" t="str">
        <f t="shared" si="355"/>
        <v>Ja, 30 studiepoeng</v>
      </c>
      <c r="CC429" s="101" t="str">
        <f t="shared" si="356"/>
        <v>-</v>
      </c>
      <c r="CD429" s="142"/>
      <c r="CE429" s="82" t="str">
        <f>CONCATENATE("Studiepoeng relevant for: ",'Undervisning i fag med krav'!CD429)</f>
        <v xml:space="preserve">Studiepoeng relevant for: </v>
      </c>
      <c r="CF429" s="82" t="str">
        <f>IF('Undervisning i fag med krav'!CD429=0,"-",CE429)</f>
        <v>-</v>
      </c>
      <c r="CG429" s="136"/>
      <c r="CH429" s="84" t="b">
        <f>OR(CG429='Krav etter opplæringslova'!$B$27,CG429='Krav etter opplæringslova'!$B$30,CG429='Krav etter opplæringslova'!$B$31,CG429='Krav etter opplæringslova'!$B$34)</f>
        <v>0</v>
      </c>
      <c r="CI429" s="84" t="str">
        <f t="shared" si="357"/>
        <v>-</v>
      </c>
      <c r="CJ429" s="84">
        <f t="shared" si="358"/>
        <v>30</v>
      </c>
      <c r="CK429" s="78">
        <f t="shared" si="359"/>
        <v>30</v>
      </c>
      <c r="CL429" s="78" t="str">
        <f t="shared" si="360"/>
        <v>Ja, 30 studiepoeng</v>
      </c>
      <c r="CM429" s="84" t="str">
        <f t="shared" si="361"/>
        <v>Ja, 30 studiepoeng</v>
      </c>
      <c r="CN429" s="106" t="str">
        <f t="shared" si="362"/>
        <v>-</v>
      </c>
      <c r="CO429" s="44"/>
      <c r="CP429" s="45"/>
    </row>
    <row r="430" spans="1:94" s="51" customFormat="1" ht="28.5" x14ac:dyDescent="0.2">
      <c r="A430" s="49">
        <f>'Formell utdanning'!A430</f>
        <v>0</v>
      </c>
      <c r="B430" s="50">
        <f>'Formell utdanning'!B430</f>
        <v>0</v>
      </c>
      <c r="C430" s="94" t="str">
        <f t="shared" si="363"/>
        <v>-</v>
      </c>
      <c r="D430" s="95" t="str">
        <f t="shared" si="364"/>
        <v>-</v>
      </c>
      <c r="E430" s="133"/>
      <c r="F430" s="55" t="str">
        <f>CONCATENATE("Studiepoeng relevant for: ",'Undervisning i fag med krav'!E430)</f>
        <v xml:space="preserve">Studiepoeng relevant for: </v>
      </c>
      <c r="G430" s="82" t="str">
        <f>IF('Undervisning i fag med krav'!E430=0,"-",F430)</f>
        <v>-</v>
      </c>
      <c r="H430" s="136"/>
      <c r="I430" s="84" t="b">
        <f>OR(H430='Krav etter opplæringslova'!$B$27,H430='Krav etter opplæringslova'!$B$30,H430='Krav etter opplæringslova'!$B$31,H430='Krav etter opplæringslova'!$B$34)</f>
        <v>0</v>
      </c>
      <c r="J430" s="84" t="str">
        <f t="shared" si="365"/>
        <v>-</v>
      </c>
      <c r="K430" s="84">
        <f t="shared" si="366"/>
        <v>30</v>
      </c>
      <c r="L430" s="78">
        <f t="shared" si="367"/>
        <v>30</v>
      </c>
      <c r="M430" s="78" t="str">
        <f t="shared" si="320"/>
        <v>Ja, 30 studiepoeng</v>
      </c>
      <c r="N430" s="84" t="str">
        <f t="shared" si="368"/>
        <v>Ja, 30 studiepoeng</v>
      </c>
      <c r="O430" s="99" t="str">
        <f t="shared" si="369"/>
        <v>-</v>
      </c>
      <c r="P430" s="139"/>
      <c r="Q430" s="82" t="str">
        <f>CONCATENATE("Studiepoeng relevant for: ",'Undervisning i fag med krav'!P430)</f>
        <v xml:space="preserve">Studiepoeng relevant for: </v>
      </c>
      <c r="R430" s="82" t="str">
        <f>IF('Undervisning i fag med krav'!P430=0,"-",Q430)</f>
        <v>-</v>
      </c>
      <c r="S430" s="136"/>
      <c r="T430" s="84" t="b">
        <f>OR(S430='Krav etter opplæringslova'!$B$27,S430='Krav etter opplæringslova'!$B$30,S430='Krav etter opplæringslova'!$B$31,S430='Krav etter opplæringslova'!$B$34)</f>
        <v>0</v>
      </c>
      <c r="U430" s="84" t="str">
        <f t="shared" si="321"/>
        <v>-</v>
      </c>
      <c r="V430" s="84">
        <f t="shared" si="322"/>
        <v>30</v>
      </c>
      <c r="W430" s="78">
        <f t="shared" si="323"/>
        <v>30</v>
      </c>
      <c r="X430" s="78" t="str">
        <f t="shared" si="324"/>
        <v>Ja, 30 studiepoeng</v>
      </c>
      <c r="Y430" s="84" t="str">
        <f t="shared" si="325"/>
        <v>Ja, 30 studiepoeng</v>
      </c>
      <c r="Z430" s="99" t="str">
        <f t="shared" si="326"/>
        <v>-</v>
      </c>
      <c r="AA430" s="142"/>
      <c r="AB430" s="82" t="str">
        <f>CONCATENATE("Studiepoeng relevant for: ",'Undervisning i fag med krav'!AA430)</f>
        <v xml:space="preserve">Studiepoeng relevant for: </v>
      </c>
      <c r="AC430" s="82" t="str">
        <f>IF('Undervisning i fag med krav'!AA430=0,"-",AB430)</f>
        <v>-</v>
      </c>
      <c r="AD430" s="136"/>
      <c r="AE430" s="84" t="b">
        <f>OR(AD430='Krav etter opplæringslova'!$B$27,AD430='Krav etter opplæringslova'!$B$30,AD430='Krav etter opplæringslova'!$B$31,AD430='Krav etter opplæringslova'!$B$34)</f>
        <v>0</v>
      </c>
      <c r="AF430" s="84" t="str">
        <f t="shared" si="327"/>
        <v>-</v>
      </c>
      <c r="AG430" s="84">
        <f t="shared" si="328"/>
        <v>30</v>
      </c>
      <c r="AH430" s="78">
        <f t="shared" si="329"/>
        <v>30</v>
      </c>
      <c r="AI430" s="78" t="str">
        <f t="shared" si="330"/>
        <v>Ja, 30 studiepoeng</v>
      </c>
      <c r="AJ430" s="84" t="str">
        <f t="shared" si="331"/>
        <v>Ja, 30 studiepoeng</v>
      </c>
      <c r="AK430" s="99" t="str">
        <f t="shared" si="332"/>
        <v>-</v>
      </c>
      <c r="AL430" s="139"/>
      <c r="AM430" s="82" t="str">
        <f>CONCATENATE("Studiepoeng relevant for: ",'Undervisning i fag med krav'!AL430)</f>
        <v xml:space="preserve">Studiepoeng relevant for: </v>
      </c>
      <c r="AN430" s="82" t="str">
        <f>IF('Undervisning i fag med krav'!AL430=0,"-",AM430)</f>
        <v>-</v>
      </c>
      <c r="AO430" s="136"/>
      <c r="AP430" s="84" t="b">
        <f>OR(AO430='Krav etter opplæringslova'!$B$27,AO430='Krav etter opplæringslova'!$B$30,AO430='Krav etter opplæringslova'!$B$31,AO430='Krav etter opplæringslova'!$B$34)</f>
        <v>0</v>
      </c>
      <c r="AQ430" s="84" t="str">
        <f t="shared" si="333"/>
        <v>-</v>
      </c>
      <c r="AR430" s="84">
        <f t="shared" si="334"/>
        <v>30</v>
      </c>
      <c r="AS430" s="78">
        <f t="shared" si="335"/>
        <v>30</v>
      </c>
      <c r="AT430" s="78" t="str">
        <f t="shared" si="336"/>
        <v>Ja, 30 studiepoeng</v>
      </c>
      <c r="AU430" s="84" t="str">
        <f t="shared" si="337"/>
        <v>Ja, 30 studiepoeng</v>
      </c>
      <c r="AV430" s="99" t="str">
        <f t="shared" si="338"/>
        <v>-</v>
      </c>
      <c r="AW430" s="142"/>
      <c r="AX430" s="82" t="str">
        <f>CONCATENATE("Studiepoeng relevant for: ",'Undervisning i fag med krav'!AW430)</f>
        <v xml:space="preserve">Studiepoeng relevant for: </v>
      </c>
      <c r="AY430" s="82" t="str">
        <f>IF('Undervisning i fag med krav'!AW430=0,"-",AX430)</f>
        <v>-</v>
      </c>
      <c r="AZ430" s="136"/>
      <c r="BA430" s="84" t="b">
        <f>OR(AZ430='Krav etter opplæringslova'!$B$27,AZ430='Krav etter opplæringslova'!$B$30,AZ430='Krav etter opplæringslova'!$B$31,AZ430='Krav etter opplæringslova'!$B$34)</f>
        <v>0</v>
      </c>
      <c r="BB430" s="84" t="str">
        <f t="shared" si="339"/>
        <v>-</v>
      </c>
      <c r="BC430" s="84">
        <f t="shared" si="340"/>
        <v>30</v>
      </c>
      <c r="BD430" s="78">
        <f t="shared" si="341"/>
        <v>30</v>
      </c>
      <c r="BE430" s="78" t="str">
        <f t="shared" si="342"/>
        <v>Ja, 30 studiepoeng</v>
      </c>
      <c r="BF430" s="84" t="str">
        <f t="shared" si="343"/>
        <v>Ja, 30 studiepoeng</v>
      </c>
      <c r="BG430" s="99" t="str">
        <f t="shared" si="344"/>
        <v>-</v>
      </c>
      <c r="BH430" s="139"/>
      <c r="BI430" s="82" t="str">
        <f>CONCATENATE("Studiepoeng relevant for: ",'Undervisning i fag med krav'!BH430)</f>
        <v xml:space="preserve">Studiepoeng relevant for: </v>
      </c>
      <c r="BJ430" s="82" t="str">
        <f>IF('Undervisning i fag med krav'!BH430=0,"-",BI430)</f>
        <v>-</v>
      </c>
      <c r="BK430" s="136"/>
      <c r="BL430" s="84" t="b">
        <f>OR(BK430='Krav etter opplæringslova'!$B$27,BK430='Krav etter opplæringslova'!$B$30,BK430='Krav etter opplæringslova'!$B$31,BK430='Krav etter opplæringslova'!$B$34)</f>
        <v>0</v>
      </c>
      <c r="BM430" s="84" t="str">
        <f t="shared" si="345"/>
        <v>-</v>
      </c>
      <c r="BN430" s="84">
        <f t="shared" si="346"/>
        <v>30</v>
      </c>
      <c r="BO430" s="78">
        <f t="shared" si="347"/>
        <v>30</v>
      </c>
      <c r="BP430" s="78" t="str">
        <f t="shared" si="348"/>
        <v>Ja, 30 studiepoeng</v>
      </c>
      <c r="BQ430" s="84" t="str">
        <f t="shared" si="349"/>
        <v>Ja, 30 studiepoeng</v>
      </c>
      <c r="BR430" s="101" t="str">
        <f t="shared" si="350"/>
        <v>-</v>
      </c>
      <c r="BS430" s="142"/>
      <c r="BT430" s="82" t="str">
        <f>CONCATENATE("Studiepoeng relevant for: ",'Undervisning i fag med krav'!BS430)</f>
        <v xml:space="preserve">Studiepoeng relevant for: </v>
      </c>
      <c r="BU430" s="82" t="str">
        <f>IF('Undervisning i fag med krav'!BS430=0,"-",BT430)</f>
        <v>-</v>
      </c>
      <c r="BV430" s="136"/>
      <c r="BW430" s="84" t="b">
        <f>OR(BV430='Krav etter opplæringslova'!$B$27,BV430='Krav etter opplæringslova'!$B$30,BV430='Krav etter opplæringslova'!$B$31,BV430='Krav etter opplæringslova'!$B$34)</f>
        <v>0</v>
      </c>
      <c r="BX430" s="84" t="str">
        <f t="shared" si="351"/>
        <v>-</v>
      </c>
      <c r="BY430" s="84">
        <f t="shared" si="352"/>
        <v>30</v>
      </c>
      <c r="BZ430" s="78">
        <f t="shared" si="353"/>
        <v>30</v>
      </c>
      <c r="CA430" s="78" t="str">
        <f t="shared" si="354"/>
        <v>Ja, 30 studiepoeng</v>
      </c>
      <c r="CB430" s="84" t="str">
        <f t="shared" si="355"/>
        <v>Ja, 30 studiepoeng</v>
      </c>
      <c r="CC430" s="101" t="str">
        <f t="shared" si="356"/>
        <v>-</v>
      </c>
      <c r="CD430" s="142"/>
      <c r="CE430" s="82" t="str">
        <f>CONCATENATE("Studiepoeng relevant for: ",'Undervisning i fag med krav'!CD430)</f>
        <v xml:space="preserve">Studiepoeng relevant for: </v>
      </c>
      <c r="CF430" s="82" t="str">
        <f>IF('Undervisning i fag med krav'!CD430=0,"-",CE430)</f>
        <v>-</v>
      </c>
      <c r="CG430" s="136"/>
      <c r="CH430" s="84" t="b">
        <f>OR(CG430='Krav etter opplæringslova'!$B$27,CG430='Krav etter opplæringslova'!$B$30,CG430='Krav etter opplæringslova'!$B$31,CG430='Krav etter opplæringslova'!$B$34)</f>
        <v>0</v>
      </c>
      <c r="CI430" s="84" t="str">
        <f t="shared" si="357"/>
        <v>-</v>
      </c>
      <c r="CJ430" s="84">
        <f t="shared" si="358"/>
        <v>30</v>
      </c>
      <c r="CK430" s="78">
        <f t="shared" si="359"/>
        <v>30</v>
      </c>
      <c r="CL430" s="78" t="str">
        <f t="shared" si="360"/>
        <v>Ja, 30 studiepoeng</v>
      </c>
      <c r="CM430" s="84" t="str">
        <f t="shared" si="361"/>
        <v>Ja, 30 studiepoeng</v>
      </c>
      <c r="CN430" s="106" t="str">
        <f t="shared" si="362"/>
        <v>-</v>
      </c>
      <c r="CO430" s="44"/>
      <c r="CP430" s="45"/>
    </row>
    <row r="431" spans="1:94" s="51" customFormat="1" ht="28.5" x14ac:dyDescent="0.2">
      <c r="A431" s="49">
        <f>'Formell utdanning'!A431</f>
        <v>0</v>
      </c>
      <c r="B431" s="50">
        <f>'Formell utdanning'!B431</f>
        <v>0</v>
      </c>
      <c r="C431" s="94" t="str">
        <f t="shared" si="363"/>
        <v>-</v>
      </c>
      <c r="D431" s="95" t="str">
        <f t="shared" si="364"/>
        <v>-</v>
      </c>
      <c r="E431" s="133"/>
      <c r="F431" s="55" t="str">
        <f>CONCATENATE("Studiepoeng relevant for: ",'Undervisning i fag med krav'!E431)</f>
        <v xml:space="preserve">Studiepoeng relevant for: </v>
      </c>
      <c r="G431" s="82" t="str">
        <f>IF('Undervisning i fag med krav'!E431=0,"-",F431)</f>
        <v>-</v>
      </c>
      <c r="H431" s="136"/>
      <c r="I431" s="84" t="b">
        <f>OR(H431='Krav etter opplæringslova'!$B$27,H431='Krav etter opplæringslova'!$B$30,H431='Krav etter opplæringslova'!$B$31,H431='Krav etter opplæringslova'!$B$34)</f>
        <v>0</v>
      </c>
      <c r="J431" s="84" t="str">
        <f t="shared" si="365"/>
        <v>-</v>
      </c>
      <c r="K431" s="84">
        <f t="shared" si="366"/>
        <v>30</v>
      </c>
      <c r="L431" s="78">
        <f t="shared" si="367"/>
        <v>30</v>
      </c>
      <c r="M431" s="78" t="str">
        <f t="shared" si="320"/>
        <v>Ja, 30 studiepoeng</v>
      </c>
      <c r="N431" s="84" t="str">
        <f t="shared" si="368"/>
        <v>Ja, 30 studiepoeng</v>
      </c>
      <c r="O431" s="99" t="str">
        <f t="shared" si="369"/>
        <v>-</v>
      </c>
      <c r="P431" s="139"/>
      <c r="Q431" s="82" t="str">
        <f>CONCATENATE("Studiepoeng relevant for: ",'Undervisning i fag med krav'!P431)</f>
        <v xml:space="preserve">Studiepoeng relevant for: </v>
      </c>
      <c r="R431" s="82" t="str">
        <f>IF('Undervisning i fag med krav'!P431=0,"-",Q431)</f>
        <v>-</v>
      </c>
      <c r="S431" s="136"/>
      <c r="T431" s="84" t="b">
        <f>OR(S431='Krav etter opplæringslova'!$B$27,S431='Krav etter opplæringslova'!$B$30,S431='Krav etter opplæringslova'!$B$31,S431='Krav etter opplæringslova'!$B$34)</f>
        <v>0</v>
      </c>
      <c r="U431" s="84" t="str">
        <f t="shared" si="321"/>
        <v>-</v>
      </c>
      <c r="V431" s="84">
        <f t="shared" si="322"/>
        <v>30</v>
      </c>
      <c r="W431" s="78">
        <f t="shared" si="323"/>
        <v>30</v>
      </c>
      <c r="X431" s="78" t="str">
        <f t="shared" si="324"/>
        <v>Ja, 30 studiepoeng</v>
      </c>
      <c r="Y431" s="84" t="str">
        <f t="shared" si="325"/>
        <v>Ja, 30 studiepoeng</v>
      </c>
      <c r="Z431" s="99" t="str">
        <f t="shared" si="326"/>
        <v>-</v>
      </c>
      <c r="AA431" s="142"/>
      <c r="AB431" s="82" t="str">
        <f>CONCATENATE("Studiepoeng relevant for: ",'Undervisning i fag med krav'!AA431)</f>
        <v xml:space="preserve">Studiepoeng relevant for: </v>
      </c>
      <c r="AC431" s="82" t="str">
        <f>IF('Undervisning i fag med krav'!AA431=0,"-",AB431)</f>
        <v>-</v>
      </c>
      <c r="AD431" s="136"/>
      <c r="AE431" s="84" t="b">
        <f>OR(AD431='Krav etter opplæringslova'!$B$27,AD431='Krav etter opplæringslova'!$B$30,AD431='Krav etter opplæringslova'!$B$31,AD431='Krav etter opplæringslova'!$B$34)</f>
        <v>0</v>
      </c>
      <c r="AF431" s="84" t="str">
        <f t="shared" si="327"/>
        <v>-</v>
      </c>
      <c r="AG431" s="84">
        <f t="shared" si="328"/>
        <v>30</v>
      </c>
      <c r="AH431" s="78">
        <f t="shared" si="329"/>
        <v>30</v>
      </c>
      <c r="AI431" s="78" t="str">
        <f t="shared" si="330"/>
        <v>Ja, 30 studiepoeng</v>
      </c>
      <c r="AJ431" s="84" t="str">
        <f t="shared" si="331"/>
        <v>Ja, 30 studiepoeng</v>
      </c>
      <c r="AK431" s="99" t="str">
        <f t="shared" si="332"/>
        <v>-</v>
      </c>
      <c r="AL431" s="139"/>
      <c r="AM431" s="82" t="str">
        <f>CONCATENATE("Studiepoeng relevant for: ",'Undervisning i fag med krav'!AL431)</f>
        <v xml:space="preserve">Studiepoeng relevant for: </v>
      </c>
      <c r="AN431" s="82" t="str">
        <f>IF('Undervisning i fag med krav'!AL431=0,"-",AM431)</f>
        <v>-</v>
      </c>
      <c r="AO431" s="136"/>
      <c r="AP431" s="84" t="b">
        <f>OR(AO431='Krav etter opplæringslova'!$B$27,AO431='Krav etter opplæringslova'!$B$30,AO431='Krav etter opplæringslova'!$B$31,AO431='Krav etter opplæringslova'!$B$34)</f>
        <v>0</v>
      </c>
      <c r="AQ431" s="84" t="str">
        <f t="shared" si="333"/>
        <v>-</v>
      </c>
      <c r="AR431" s="84">
        <f t="shared" si="334"/>
        <v>30</v>
      </c>
      <c r="AS431" s="78">
        <f t="shared" si="335"/>
        <v>30</v>
      </c>
      <c r="AT431" s="78" t="str">
        <f t="shared" si="336"/>
        <v>Ja, 30 studiepoeng</v>
      </c>
      <c r="AU431" s="84" t="str">
        <f t="shared" si="337"/>
        <v>Ja, 30 studiepoeng</v>
      </c>
      <c r="AV431" s="99" t="str">
        <f t="shared" si="338"/>
        <v>-</v>
      </c>
      <c r="AW431" s="142"/>
      <c r="AX431" s="82" t="str">
        <f>CONCATENATE("Studiepoeng relevant for: ",'Undervisning i fag med krav'!AW431)</f>
        <v xml:space="preserve">Studiepoeng relevant for: </v>
      </c>
      <c r="AY431" s="82" t="str">
        <f>IF('Undervisning i fag med krav'!AW431=0,"-",AX431)</f>
        <v>-</v>
      </c>
      <c r="AZ431" s="136"/>
      <c r="BA431" s="84" t="b">
        <f>OR(AZ431='Krav etter opplæringslova'!$B$27,AZ431='Krav etter opplæringslova'!$B$30,AZ431='Krav etter opplæringslova'!$B$31,AZ431='Krav etter opplæringslova'!$B$34)</f>
        <v>0</v>
      </c>
      <c r="BB431" s="84" t="str">
        <f t="shared" si="339"/>
        <v>-</v>
      </c>
      <c r="BC431" s="84">
        <f t="shared" si="340"/>
        <v>30</v>
      </c>
      <c r="BD431" s="78">
        <f t="shared" si="341"/>
        <v>30</v>
      </c>
      <c r="BE431" s="78" t="str">
        <f t="shared" si="342"/>
        <v>Ja, 30 studiepoeng</v>
      </c>
      <c r="BF431" s="84" t="str">
        <f t="shared" si="343"/>
        <v>Ja, 30 studiepoeng</v>
      </c>
      <c r="BG431" s="99" t="str">
        <f t="shared" si="344"/>
        <v>-</v>
      </c>
      <c r="BH431" s="139"/>
      <c r="BI431" s="82" t="str">
        <f>CONCATENATE("Studiepoeng relevant for: ",'Undervisning i fag med krav'!BH431)</f>
        <v xml:space="preserve">Studiepoeng relevant for: </v>
      </c>
      <c r="BJ431" s="82" t="str">
        <f>IF('Undervisning i fag med krav'!BH431=0,"-",BI431)</f>
        <v>-</v>
      </c>
      <c r="BK431" s="136"/>
      <c r="BL431" s="84" t="b">
        <f>OR(BK431='Krav etter opplæringslova'!$B$27,BK431='Krav etter opplæringslova'!$B$30,BK431='Krav etter opplæringslova'!$B$31,BK431='Krav etter opplæringslova'!$B$34)</f>
        <v>0</v>
      </c>
      <c r="BM431" s="84" t="str">
        <f t="shared" si="345"/>
        <v>-</v>
      </c>
      <c r="BN431" s="84">
        <f t="shared" si="346"/>
        <v>30</v>
      </c>
      <c r="BO431" s="78">
        <f t="shared" si="347"/>
        <v>30</v>
      </c>
      <c r="BP431" s="78" t="str">
        <f t="shared" si="348"/>
        <v>Ja, 30 studiepoeng</v>
      </c>
      <c r="BQ431" s="84" t="str">
        <f t="shared" si="349"/>
        <v>Ja, 30 studiepoeng</v>
      </c>
      <c r="BR431" s="101" t="str">
        <f t="shared" si="350"/>
        <v>-</v>
      </c>
      <c r="BS431" s="142"/>
      <c r="BT431" s="82" t="str">
        <f>CONCATENATE("Studiepoeng relevant for: ",'Undervisning i fag med krav'!BS431)</f>
        <v xml:space="preserve">Studiepoeng relevant for: </v>
      </c>
      <c r="BU431" s="82" t="str">
        <f>IF('Undervisning i fag med krav'!BS431=0,"-",BT431)</f>
        <v>-</v>
      </c>
      <c r="BV431" s="136"/>
      <c r="BW431" s="84" t="b">
        <f>OR(BV431='Krav etter opplæringslova'!$B$27,BV431='Krav etter opplæringslova'!$B$30,BV431='Krav etter opplæringslova'!$B$31,BV431='Krav etter opplæringslova'!$B$34)</f>
        <v>0</v>
      </c>
      <c r="BX431" s="84" t="str">
        <f t="shared" si="351"/>
        <v>-</v>
      </c>
      <c r="BY431" s="84">
        <f t="shared" si="352"/>
        <v>30</v>
      </c>
      <c r="BZ431" s="78">
        <f t="shared" si="353"/>
        <v>30</v>
      </c>
      <c r="CA431" s="78" t="str">
        <f t="shared" si="354"/>
        <v>Ja, 30 studiepoeng</v>
      </c>
      <c r="CB431" s="84" t="str">
        <f t="shared" si="355"/>
        <v>Ja, 30 studiepoeng</v>
      </c>
      <c r="CC431" s="101" t="str">
        <f t="shared" si="356"/>
        <v>-</v>
      </c>
      <c r="CD431" s="142"/>
      <c r="CE431" s="82" t="str">
        <f>CONCATENATE("Studiepoeng relevant for: ",'Undervisning i fag med krav'!CD431)</f>
        <v xml:space="preserve">Studiepoeng relevant for: </v>
      </c>
      <c r="CF431" s="82" t="str">
        <f>IF('Undervisning i fag med krav'!CD431=0,"-",CE431)</f>
        <v>-</v>
      </c>
      <c r="CG431" s="136"/>
      <c r="CH431" s="84" t="b">
        <f>OR(CG431='Krav etter opplæringslova'!$B$27,CG431='Krav etter opplæringslova'!$B$30,CG431='Krav etter opplæringslova'!$B$31,CG431='Krav etter opplæringslova'!$B$34)</f>
        <v>0</v>
      </c>
      <c r="CI431" s="84" t="str">
        <f t="shared" si="357"/>
        <v>-</v>
      </c>
      <c r="CJ431" s="84">
        <f t="shared" si="358"/>
        <v>30</v>
      </c>
      <c r="CK431" s="78">
        <f t="shared" si="359"/>
        <v>30</v>
      </c>
      <c r="CL431" s="78" t="str">
        <f t="shared" si="360"/>
        <v>Ja, 30 studiepoeng</v>
      </c>
      <c r="CM431" s="84" t="str">
        <f t="shared" si="361"/>
        <v>Ja, 30 studiepoeng</v>
      </c>
      <c r="CN431" s="106" t="str">
        <f t="shared" si="362"/>
        <v>-</v>
      </c>
      <c r="CO431" s="44"/>
      <c r="CP431" s="45"/>
    </row>
    <row r="432" spans="1:94" s="51" customFormat="1" ht="28.5" x14ac:dyDescent="0.2">
      <c r="A432" s="49">
        <f>'Formell utdanning'!A432</f>
        <v>0</v>
      </c>
      <c r="B432" s="50">
        <f>'Formell utdanning'!B432</f>
        <v>0</v>
      </c>
      <c r="C432" s="94" t="str">
        <f t="shared" si="363"/>
        <v>-</v>
      </c>
      <c r="D432" s="95" t="str">
        <f t="shared" si="364"/>
        <v>-</v>
      </c>
      <c r="E432" s="133"/>
      <c r="F432" s="55" t="str">
        <f>CONCATENATE("Studiepoeng relevant for: ",'Undervisning i fag med krav'!E432)</f>
        <v xml:space="preserve">Studiepoeng relevant for: </v>
      </c>
      <c r="G432" s="82" t="str">
        <f>IF('Undervisning i fag med krav'!E432=0,"-",F432)</f>
        <v>-</v>
      </c>
      <c r="H432" s="136"/>
      <c r="I432" s="84" t="b">
        <f>OR(H432='Krav etter opplæringslova'!$B$27,H432='Krav etter opplæringslova'!$B$30,H432='Krav etter opplæringslova'!$B$31,H432='Krav etter opplæringslova'!$B$34)</f>
        <v>0</v>
      </c>
      <c r="J432" s="84" t="str">
        <f t="shared" si="365"/>
        <v>-</v>
      </c>
      <c r="K432" s="84">
        <f t="shared" si="366"/>
        <v>30</v>
      </c>
      <c r="L432" s="78">
        <f t="shared" si="367"/>
        <v>30</v>
      </c>
      <c r="M432" s="78" t="str">
        <f t="shared" si="320"/>
        <v>Ja, 30 studiepoeng</v>
      </c>
      <c r="N432" s="84" t="str">
        <f t="shared" si="368"/>
        <v>Ja, 30 studiepoeng</v>
      </c>
      <c r="O432" s="99" t="str">
        <f t="shared" si="369"/>
        <v>-</v>
      </c>
      <c r="P432" s="139"/>
      <c r="Q432" s="82" t="str">
        <f>CONCATENATE("Studiepoeng relevant for: ",'Undervisning i fag med krav'!P432)</f>
        <v xml:space="preserve">Studiepoeng relevant for: </v>
      </c>
      <c r="R432" s="82" t="str">
        <f>IF('Undervisning i fag med krav'!P432=0,"-",Q432)</f>
        <v>-</v>
      </c>
      <c r="S432" s="136"/>
      <c r="T432" s="84" t="b">
        <f>OR(S432='Krav etter opplæringslova'!$B$27,S432='Krav etter opplæringslova'!$B$30,S432='Krav etter opplæringslova'!$B$31,S432='Krav etter opplæringslova'!$B$34)</f>
        <v>0</v>
      </c>
      <c r="U432" s="84" t="str">
        <f t="shared" si="321"/>
        <v>-</v>
      </c>
      <c r="V432" s="84">
        <f t="shared" si="322"/>
        <v>30</v>
      </c>
      <c r="W432" s="78">
        <f t="shared" si="323"/>
        <v>30</v>
      </c>
      <c r="X432" s="78" t="str">
        <f t="shared" si="324"/>
        <v>Ja, 30 studiepoeng</v>
      </c>
      <c r="Y432" s="84" t="str">
        <f t="shared" si="325"/>
        <v>Ja, 30 studiepoeng</v>
      </c>
      <c r="Z432" s="99" t="str">
        <f t="shared" si="326"/>
        <v>-</v>
      </c>
      <c r="AA432" s="142"/>
      <c r="AB432" s="82" t="str">
        <f>CONCATENATE("Studiepoeng relevant for: ",'Undervisning i fag med krav'!AA432)</f>
        <v xml:space="preserve">Studiepoeng relevant for: </v>
      </c>
      <c r="AC432" s="82" t="str">
        <f>IF('Undervisning i fag med krav'!AA432=0,"-",AB432)</f>
        <v>-</v>
      </c>
      <c r="AD432" s="136"/>
      <c r="AE432" s="84" t="b">
        <f>OR(AD432='Krav etter opplæringslova'!$B$27,AD432='Krav etter opplæringslova'!$B$30,AD432='Krav etter opplæringslova'!$B$31,AD432='Krav etter opplæringslova'!$B$34)</f>
        <v>0</v>
      </c>
      <c r="AF432" s="84" t="str">
        <f t="shared" si="327"/>
        <v>-</v>
      </c>
      <c r="AG432" s="84">
        <f t="shared" si="328"/>
        <v>30</v>
      </c>
      <c r="AH432" s="78">
        <f t="shared" si="329"/>
        <v>30</v>
      </c>
      <c r="AI432" s="78" t="str">
        <f t="shared" si="330"/>
        <v>Ja, 30 studiepoeng</v>
      </c>
      <c r="AJ432" s="84" t="str">
        <f t="shared" si="331"/>
        <v>Ja, 30 studiepoeng</v>
      </c>
      <c r="AK432" s="99" t="str">
        <f t="shared" si="332"/>
        <v>-</v>
      </c>
      <c r="AL432" s="139"/>
      <c r="AM432" s="82" t="str">
        <f>CONCATENATE("Studiepoeng relevant for: ",'Undervisning i fag med krav'!AL432)</f>
        <v xml:space="preserve">Studiepoeng relevant for: </v>
      </c>
      <c r="AN432" s="82" t="str">
        <f>IF('Undervisning i fag med krav'!AL432=0,"-",AM432)</f>
        <v>-</v>
      </c>
      <c r="AO432" s="136"/>
      <c r="AP432" s="84" t="b">
        <f>OR(AO432='Krav etter opplæringslova'!$B$27,AO432='Krav etter opplæringslova'!$B$30,AO432='Krav etter opplæringslova'!$B$31,AO432='Krav etter opplæringslova'!$B$34)</f>
        <v>0</v>
      </c>
      <c r="AQ432" s="84" t="str">
        <f t="shared" si="333"/>
        <v>-</v>
      </c>
      <c r="AR432" s="84">
        <f t="shared" si="334"/>
        <v>30</v>
      </c>
      <c r="AS432" s="78">
        <f t="shared" si="335"/>
        <v>30</v>
      </c>
      <c r="AT432" s="78" t="str">
        <f t="shared" si="336"/>
        <v>Ja, 30 studiepoeng</v>
      </c>
      <c r="AU432" s="84" t="str">
        <f t="shared" si="337"/>
        <v>Ja, 30 studiepoeng</v>
      </c>
      <c r="AV432" s="99" t="str">
        <f t="shared" si="338"/>
        <v>-</v>
      </c>
      <c r="AW432" s="142"/>
      <c r="AX432" s="82" t="str">
        <f>CONCATENATE("Studiepoeng relevant for: ",'Undervisning i fag med krav'!AW432)</f>
        <v xml:space="preserve">Studiepoeng relevant for: </v>
      </c>
      <c r="AY432" s="82" t="str">
        <f>IF('Undervisning i fag med krav'!AW432=0,"-",AX432)</f>
        <v>-</v>
      </c>
      <c r="AZ432" s="136"/>
      <c r="BA432" s="84" t="b">
        <f>OR(AZ432='Krav etter opplæringslova'!$B$27,AZ432='Krav etter opplæringslova'!$B$30,AZ432='Krav etter opplæringslova'!$B$31,AZ432='Krav etter opplæringslova'!$B$34)</f>
        <v>0</v>
      </c>
      <c r="BB432" s="84" t="str">
        <f t="shared" si="339"/>
        <v>-</v>
      </c>
      <c r="BC432" s="84">
        <f t="shared" si="340"/>
        <v>30</v>
      </c>
      <c r="BD432" s="78">
        <f t="shared" si="341"/>
        <v>30</v>
      </c>
      <c r="BE432" s="78" t="str">
        <f t="shared" si="342"/>
        <v>Ja, 30 studiepoeng</v>
      </c>
      <c r="BF432" s="84" t="str">
        <f t="shared" si="343"/>
        <v>Ja, 30 studiepoeng</v>
      </c>
      <c r="BG432" s="99" t="str">
        <f t="shared" si="344"/>
        <v>-</v>
      </c>
      <c r="BH432" s="139"/>
      <c r="BI432" s="82" t="str">
        <f>CONCATENATE("Studiepoeng relevant for: ",'Undervisning i fag med krav'!BH432)</f>
        <v xml:space="preserve">Studiepoeng relevant for: </v>
      </c>
      <c r="BJ432" s="82" t="str">
        <f>IF('Undervisning i fag med krav'!BH432=0,"-",BI432)</f>
        <v>-</v>
      </c>
      <c r="BK432" s="136"/>
      <c r="BL432" s="84" t="b">
        <f>OR(BK432='Krav etter opplæringslova'!$B$27,BK432='Krav etter opplæringslova'!$B$30,BK432='Krav etter opplæringslova'!$B$31,BK432='Krav etter opplæringslova'!$B$34)</f>
        <v>0</v>
      </c>
      <c r="BM432" s="84" t="str">
        <f t="shared" si="345"/>
        <v>-</v>
      </c>
      <c r="BN432" s="84">
        <f t="shared" si="346"/>
        <v>30</v>
      </c>
      <c r="BO432" s="78">
        <f t="shared" si="347"/>
        <v>30</v>
      </c>
      <c r="BP432" s="78" t="str">
        <f t="shared" si="348"/>
        <v>Ja, 30 studiepoeng</v>
      </c>
      <c r="BQ432" s="84" t="str">
        <f t="shared" si="349"/>
        <v>Ja, 30 studiepoeng</v>
      </c>
      <c r="BR432" s="101" t="str">
        <f t="shared" si="350"/>
        <v>-</v>
      </c>
      <c r="BS432" s="142"/>
      <c r="BT432" s="82" t="str">
        <f>CONCATENATE("Studiepoeng relevant for: ",'Undervisning i fag med krav'!BS432)</f>
        <v xml:space="preserve">Studiepoeng relevant for: </v>
      </c>
      <c r="BU432" s="82" t="str">
        <f>IF('Undervisning i fag med krav'!BS432=0,"-",BT432)</f>
        <v>-</v>
      </c>
      <c r="BV432" s="136"/>
      <c r="BW432" s="84" t="b">
        <f>OR(BV432='Krav etter opplæringslova'!$B$27,BV432='Krav etter opplæringslova'!$B$30,BV432='Krav etter opplæringslova'!$B$31,BV432='Krav etter opplæringslova'!$B$34)</f>
        <v>0</v>
      </c>
      <c r="BX432" s="84" t="str">
        <f t="shared" si="351"/>
        <v>-</v>
      </c>
      <c r="BY432" s="84">
        <f t="shared" si="352"/>
        <v>30</v>
      </c>
      <c r="BZ432" s="78">
        <f t="shared" si="353"/>
        <v>30</v>
      </c>
      <c r="CA432" s="78" t="str">
        <f t="shared" si="354"/>
        <v>Ja, 30 studiepoeng</v>
      </c>
      <c r="CB432" s="84" t="str">
        <f t="shared" si="355"/>
        <v>Ja, 30 studiepoeng</v>
      </c>
      <c r="CC432" s="101" t="str">
        <f t="shared" si="356"/>
        <v>-</v>
      </c>
      <c r="CD432" s="142"/>
      <c r="CE432" s="82" t="str">
        <f>CONCATENATE("Studiepoeng relevant for: ",'Undervisning i fag med krav'!CD432)</f>
        <v xml:space="preserve">Studiepoeng relevant for: </v>
      </c>
      <c r="CF432" s="82" t="str">
        <f>IF('Undervisning i fag med krav'!CD432=0,"-",CE432)</f>
        <v>-</v>
      </c>
      <c r="CG432" s="136"/>
      <c r="CH432" s="84" t="b">
        <f>OR(CG432='Krav etter opplæringslova'!$B$27,CG432='Krav etter opplæringslova'!$B$30,CG432='Krav etter opplæringslova'!$B$31,CG432='Krav etter opplæringslova'!$B$34)</f>
        <v>0</v>
      </c>
      <c r="CI432" s="84" t="str">
        <f t="shared" si="357"/>
        <v>-</v>
      </c>
      <c r="CJ432" s="84">
        <f t="shared" si="358"/>
        <v>30</v>
      </c>
      <c r="CK432" s="78">
        <f t="shared" si="359"/>
        <v>30</v>
      </c>
      <c r="CL432" s="78" t="str">
        <f t="shared" si="360"/>
        <v>Ja, 30 studiepoeng</v>
      </c>
      <c r="CM432" s="84" t="str">
        <f t="shared" si="361"/>
        <v>Ja, 30 studiepoeng</v>
      </c>
      <c r="CN432" s="106" t="str">
        <f t="shared" si="362"/>
        <v>-</v>
      </c>
      <c r="CO432" s="44"/>
      <c r="CP432" s="45"/>
    </row>
    <row r="433" spans="1:94" s="51" customFormat="1" ht="28.5" x14ac:dyDescent="0.2">
      <c r="A433" s="49">
        <f>'Formell utdanning'!A433</f>
        <v>0</v>
      </c>
      <c r="B433" s="50">
        <f>'Formell utdanning'!B433</f>
        <v>0</v>
      </c>
      <c r="C433" s="94" t="str">
        <f t="shared" si="363"/>
        <v>-</v>
      </c>
      <c r="D433" s="95" t="str">
        <f t="shared" si="364"/>
        <v>-</v>
      </c>
      <c r="E433" s="133"/>
      <c r="F433" s="55" t="str">
        <f>CONCATENATE("Studiepoeng relevant for: ",'Undervisning i fag med krav'!E433)</f>
        <v xml:space="preserve">Studiepoeng relevant for: </v>
      </c>
      <c r="G433" s="82" t="str">
        <f>IF('Undervisning i fag med krav'!E433=0,"-",F433)</f>
        <v>-</v>
      </c>
      <c r="H433" s="136"/>
      <c r="I433" s="84" t="b">
        <f>OR(H433='Krav etter opplæringslova'!$B$27,H433='Krav etter opplæringslova'!$B$30,H433='Krav etter opplæringslova'!$B$31,H433='Krav etter opplæringslova'!$B$34)</f>
        <v>0</v>
      </c>
      <c r="J433" s="84" t="str">
        <f t="shared" si="365"/>
        <v>-</v>
      </c>
      <c r="K433" s="84">
        <f t="shared" si="366"/>
        <v>30</v>
      </c>
      <c r="L433" s="78">
        <f t="shared" si="367"/>
        <v>30</v>
      </c>
      <c r="M433" s="78" t="str">
        <f t="shared" si="320"/>
        <v>Ja, 30 studiepoeng</v>
      </c>
      <c r="N433" s="84" t="str">
        <f t="shared" si="368"/>
        <v>Ja, 30 studiepoeng</v>
      </c>
      <c r="O433" s="99" t="str">
        <f t="shared" si="369"/>
        <v>-</v>
      </c>
      <c r="P433" s="139"/>
      <c r="Q433" s="82" t="str">
        <f>CONCATENATE("Studiepoeng relevant for: ",'Undervisning i fag med krav'!P433)</f>
        <v xml:space="preserve">Studiepoeng relevant for: </v>
      </c>
      <c r="R433" s="82" t="str">
        <f>IF('Undervisning i fag med krav'!P433=0,"-",Q433)</f>
        <v>-</v>
      </c>
      <c r="S433" s="136"/>
      <c r="T433" s="84" t="b">
        <f>OR(S433='Krav etter opplæringslova'!$B$27,S433='Krav etter opplæringslova'!$B$30,S433='Krav etter opplæringslova'!$B$31,S433='Krav etter opplæringslova'!$B$34)</f>
        <v>0</v>
      </c>
      <c r="U433" s="84" t="str">
        <f t="shared" si="321"/>
        <v>-</v>
      </c>
      <c r="V433" s="84">
        <f t="shared" si="322"/>
        <v>30</v>
      </c>
      <c r="W433" s="78">
        <f t="shared" si="323"/>
        <v>30</v>
      </c>
      <c r="X433" s="78" t="str">
        <f t="shared" si="324"/>
        <v>Ja, 30 studiepoeng</v>
      </c>
      <c r="Y433" s="84" t="str">
        <f t="shared" si="325"/>
        <v>Ja, 30 studiepoeng</v>
      </c>
      <c r="Z433" s="99" t="str">
        <f t="shared" si="326"/>
        <v>-</v>
      </c>
      <c r="AA433" s="142"/>
      <c r="AB433" s="82" t="str">
        <f>CONCATENATE("Studiepoeng relevant for: ",'Undervisning i fag med krav'!AA433)</f>
        <v xml:space="preserve">Studiepoeng relevant for: </v>
      </c>
      <c r="AC433" s="82" t="str">
        <f>IF('Undervisning i fag med krav'!AA433=0,"-",AB433)</f>
        <v>-</v>
      </c>
      <c r="AD433" s="136"/>
      <c r="AE433" s="84" t="b">
        <f>OR(AD433='Krav etter opplæringslova'!$B$27,AD433='Krav etter opplæringslova'!$B$30,AD433='Krav etter opplæringslova'!$B$31,AD433='Krav etter opplæringslova'!$B$34)</f>
        <v>0</v>
      </c>
      <c r="AF433" s="84" t="str">
        <f t="shared" si="327"/>
        <v>-</v>
      </c>
      <c r="AG433" s="84">
        <f t="shared" si="328"/>
        <v>30</v>
      </c>
      <c r="AH433" s="78">
        <f t="shared" si="329"/>
        <v>30</v>
      </c>
      <c r="AI433" s="78" t="str">
        <f t="shared" si="330"/>
        <v>Ja, 30 studiepoeng</v>
      </c>
      <c r="AJ433" s="84" t="str">
        <f t="shared" si="331"/>
        <v>Ja, 30 studiepoeng</v>
      </c>
      <c r="AK433" s="99" t="str">
        <f t="shared" si="332"/>
        <v>-</v>
      </c>
      <c r="AL433" s="139"/>
      <c r="AM433" s="82" t="str">
        <f>CONCATENATE("Studiepoeng relevant for: ",'Undervisning i fag med krav'!AL433)</f>
        <v xml:space="preserve">Studiepoeng relevant for: </v>
      </c>
      <c r="AN433" s="82" t="str">
        <f>IF('Undervisning i fag med krav'!AL433=0,"-",AM433)</f>
        <v>-</v>
      </c>
      <c r="AO433" s="136"/>
      <c r="AP433" s="84" t="b">
        <f>OR(AO433='Krav etter opplæringslova'!$B$27,AO433='Krav etter opplæringslova'!$B$30,AO433='Krav etter opplæringslova'!$B$31,AO433='Krav etter opplæringslova'!$B$34)</f>
        <v>0</v>
      </c>
      <c r="AQ433" s="84" t="str">
        <f t="shared" si="333"/>
        <v>-</v>
      </c>
      <c r="AR433" s="84">
        <f t="shared" si="334"/>
        <v>30</v>
      </c>
      <c r="AS433" s="78">
        <f t="shared" si="335"/>
        <v>30</v>
      </c>
      <c r="AT433" s="78" t="str">
        <f t="shared" si="336"/>
        <v>Ja, 30 studiepoeng</v>
      </c>
      <c r="AU433" s="84" t="str">
        <f t="shared" si="337"/>
        <v>Ja, 30 studiepoeng</v>
      </c>
      <c r="AV433" s="99" t="str">
        <f t="shared" si="338"/>
        <v>-</v>
      </c>
      <c r="AW433" s="142"/>
      <c r="AX433" s="82" t="str">
        <f>CONCATENATE("Studiepoeng relevant for: ",'Undervisning i fag med krav'!AW433)</f>
        <v xml:space="preserve">Studiepoeng relevant for: </v>
      </c>
      <c r="AY433" s="82" t="str">
        <f>IF('Undervisning i fag med krav'!AW433=0,"-",AX433)</f>
        <v>-</v>
      </c>
      <c r="AZ433" s="136"/>
      <c r="BA433" s="84" t="b">
        <f>OR(AZ433='Krav etter opplæringslova'!$B$27,AZ433='Krav etter opplæringslova'!$B$30,AZ433='Krav etter opplæringslova'!$B$31,AZ433='Krav etter opplæringslova'!$B$34)</f>
        <v>0</v>
      </c>
      <c r="BB433" s="84" t="str">
        <f t="shared" si="339"/>
        <v>-</v>
      </c>
      <c r="BC433" s="84">
        <f t="shared" si="340"/>
        <v>30</v>
      </c>
      <c r="BD433" s="78">
        <f t="shared" si="341"/>
        <v>30</v>
      </c>
      <c r="BE433" s="78" t="str">
        <f t="shared" si="342"/>
        <v>Ja, 30 studiepoeng</v>
      </c>
      <c r="BF433" s="84" t="str">
        <f t="shared" si="343"/>
        <v>Ja, 30 studiepoeng</v>
      </c>
      <c r="BG433" s="99" t="str">
        <f t="shared" si="344"/>
        <v>-</v>
      </c>
      <c r="BH433" s="139"/>
      <c r="BI433" s="82" t="str">
        <f>CONCATENATE("Studiepoeng relevant for: ",'Undervisning i fag med krav'!BH433)</f>
        <v xml:space="preserve">Studiepoeng relevant for: </v>
      </c>
      <c r="BJ433" s="82" t="str">
        <f>IF('Undervisning i fag med krav'!BH433=0,"-",BI433)</f>
        <v>-</v>
      </c>
      <c r="BK433" s="136"/>
      <c r="BL433" s="84" t="b">
        <f>OR(BK433='Krav etter opplæringslova'!$B$27,BK433='Krav etter opplæringslova'!$B$30,BK433='Krav etter opplæringslova'!$B$31,BK433='Krav etter opplæringslova'!$B$34)</f>
        <v>0</v>
      </c>
      <c r="BM433" s="84" t="str">
        <f t="shared" si="345"/>
        <v>-</v>
      </c>
      <c r="BN433" s="84">
        <f t="shared" si="346"/>
        <v>30</v>
      </c>
      <c r="BO433" s="78">
        <f t="shared" si="347"/>
        <v>30</v>
      </c>
      <c r="BP433" s="78" t="str">
        <f t="shared" si="348"/>
        <v>Ja, 30 studiepoeng</v>
      </c>
      <c r="BQ433" s="84" t="str">
        <f t="shared" si="349"/>
        <v>Ja, 30 studiepoeng</v>
      </c>
      <c r="BR433" s="101" t="str">
        <f t="shared" si="350"/>
        <v>-</v>
      </c>
      <c r="BS433" s="142"/>
      <c r="BT433" s="82" t="str">
        <f>CONCATENATE("Studiepoeng relevant for: ",'Undervisning i fag med krav'!BS433)</f>
        <v xml:space="preserve">Studiepoeng relevant for: </v>
      </c>
      <c r="BU433" s="82" t="str">
        <f>IF('Undervisning i fag med krav'!BS433=0,"-",BT433)</f>
        <v>-</v>
      </c>
      <c r="BV433" s="136"/>
      <c r="BW433" s="84" t="b">
        <f>OR(BV433='Krav etter opplæringslova'!$B$27,BV433='Krav etter opplæringslova'!$B$30,BV433='Krav etter opplæringslova'!$B$31,BV433='Krav etter opplæringslova'!$B$34)</f>
        <v>0</v>
      </c>
      <c r="BX433" s="84" t="str">
        <f t="shared" si="351"/>
        <v>-</v>
      </c>
      <c r="BY433" s="84">
        <f t="shared" si="352"/>
        <v>30</v>
      </c>
      <c r="BZ433" s="78">
        <f t="shared" si="353"/>
        <v>30</v>
      </c>
      <c r="CA433" s="78" t="str">
        <f t="shared" si="354"/>
        <v>Ja, 30 studiepoeng</v>
      </c>
      <c r="CB433" s="84" t="str">
        <f t="shared" si="355"/>
        <v>Ja, 30 studiepoeng</v>
      </c>
      <c r="CC433" s="101" t="str">
        <f t="shared" si="356"/>
        <v>-</v>
      </c>
      <c r="CD433" s="142"/>
      <c r="CE433" s="82" t="str">
        <f>CONCATENATE("Studiepoeng relevant for: ",'Undervisning i fag med krav'!CD433)</f>
        <v xml:space="preserve">Studiepoeng relevant for: </v>
      </c>
      <c r="CF433" s="82" t="str">
        <f>IF('Undervisning i fag med krav'!CD433=0,"-",CE433)</f>
        <v>-</v>
      </c>
      <c r="CG433" s="136"/>
      <c r="CH433" s="84" t="b">
        <f>OR(CG433='Krav etter opplæringslova'!$B$27,CG433='Krav etter opplæringslova'!$B$30,CG433='Krav etter opplæringslova'!$B$31,CG433='Krav etter opplæringslova'!$B$34)</f>
        <v>0</v>
      </c>
      <c r="CI433" s="84" t="str">
        <f t="shared" si="357"/>
        <v>-</v>
      </c>
      <c r="CJ433" s="84">
        <f t="shared" si="358"/>
        <v>30</v>
      </c>
      <c r="CK433" s="78">
        <f t="shared" si="359"/>
        <v>30</v>
      </c>
      <c r="CL433" s="78" t="str">
        <f t="shared" si="360"/>
        <v>Ja, 30 studiepoeng</v>
      </c>
      <c r="CM433" s="84" t="str">
        <f t="shared" si="361"/>
        <v>Ja, 30 studiepoeng</v>
      </c>
      <c r="CN433" s="106" t="str">
        <f t="shared" si="362"/>
        <v>-</v>
      </c>
      <c r="CO433" s="44"/>
      <c r="CP433" s="45"/>
    </row>
    <row r="434" spans="1:94" s="51" customFormat="1" ht="28.5" x14ac:dyDescent="0.2">
      <c r="A434" s="49">
        <f>'Formell utdanning'!A434</f>
        <v>0</v>
      </c>
      <c r="B434" s="50">
        <f>'Formell utdanning'!B434</f>
        <v>0</v>
      </c>
      <c r="C434" s="94" t="str">
        <f t="shared" si="363"/>
        <v>-</v>
      </c>
      <c r="D434" s="95" t="str">
        <f t="shared" si="364"/>
        <v>-</v>
      </c>
      <c r="E434" s="133"/>
      <c r="F434" s="55" t="str">
        <f>CONCATENATE("Studiepoeng relevant for: ",'Undervisning i fag med krav'!E434)</f>
        <v xml:space="preserve">Studiepoeng relevant for: </v>
      </c>
      <c r="G434" s="82" t="str">
        <f>IF('Undervisning i fag med krav'!E434=0,"-",F434)</f>
        <v>-</v>
      </c>
      <c r="H434" s="136"/>
      <c r="I434" s="84" t="b">
        <f>OR(H434='Krav etter opplæringslova'!$B$27,H434='Krav etter opplæringslova'!$B$30,H434='Krav etter opplæringslova'!$B$31,H434='Krav etter opplæringslova'!$B$34)</f>
        <v>0</v>
      </c>
      <c r="J434" s="84" t="str">
        <f t="shared" si="365"/>
        <v>-</v>
      </c>
      <c r="K434" s="84">
        <f t="shared" si="366"/>
        <v>30</v>
      </c>
      <c r="L434" s="78">
        <f t="shared" si="367"/>
        <v>30</v>
      </c>
      <c r="M434" s="78" t="str">
        <f t="shared" si="320"/>
        <v>Ja, 30 studiepoeng</v>
      </c>
      <c r="N434" s="84" t="str">
        <f t="shared" si="368"/>
        <v>Ja, 30 studiepoeng</v>
      </c>
      <c r="O434" s="99" t="str">
        <f t="shared" si="369"/>
        <v>-</v>
      </c>
      <c r="P434" s="139"/>
      <c r="Q434" s="82" t="str">
        <f>CONCATENATE("Studiepoeng relevant for: ",'Undervisning i fag med krav'!P434)</f>
        <v xml:space="preserve">Studiepoeng relevant for: </v>
      </c>
      <c r="R434" s="82" t="str">
        <f>IF('Undervisning i fag med krav'!P434=0,"-",Q434)</f>
        <v>-</v>
      </c>
      <c r="S434" s="136"/>
      <c r="T434" s="84" t="b">
        <f>OR(S434='Krav etter opplæringslova'!$B$27,S434='Krav etter opplæringslova'!$B$30,S434='Krav etter opplæringslova'!$B$31,S434='Krav etter opplæringslova'!$B$34)</f>
        <v>0</v>
      </c>
      <c r="U434" s="84" t="str">
        <f t="shared" si="321"/>
        <v>-</v>
      </c>
      <c r="V434" s="84">
        <f t="shared" si="322"/>
        <v>30</v>
      </c>
      <c r="W434" s="78">
        <f t="shared" si="323"/>
        <v>30</v>
      </c>
      <c r="X434" s="78" t="str">
        <f t="shared" si="324"/>
        <v>Ja, 30 studiepoeng</v>
      </c>
      <c r="Y434" s="84" t="str">
        <f t="shared" si="325"/>
        <v>Ja, 30 studiepoeng</v>
      </c>
      <c r="Z434" s="99" t="str">
        <f t="shared" si="326"/>
        <v>-</v>
      </c>
      <c r="AA434" s="142"/>
      <c r="AB434" s="82" t="str">
        <f>CONCATENATE("Studiepoeng relevant for: ",'Undervisning i fag med krav'!AA434)</f>
        <v xml:space="preserve">Studiepoeng relevant for: </v>
      </c>
      <c r="AC434" s="82" t="str">
        <f>IF('Undervisning i fag med krav'!AA434=0,"-",AB434)</f>
        <v>-</v>
      </c>
      <c r="AD434" s="136"/>
      <c r="AE434" s="84" t="b">
        <f>OR(AD434='Krav etter opplæringslova'!$B$27,AD434='Krav etter opplæringslova'!$B$30,AD434='Krav etter opplæringslova'!$B$31,AD434='Krav etter opplæringslova'!$B$34)</f>
        <v>0</v>
      </c>
      <c r="AF434" s="84" t="str">
        <f t="shared" si="327"/>
        <v>-</v>
      </c>
      <c r="AG434" s="84">
        <f t="shared" si="328"/>
        <v>30</v>
      </c>
      <c r="AH434" s="78">
        <f t="shared" si="329"/>
        <v>30</v>
      </c>
      <c r="AI434" s="78" t="str">
        <f t="shared" si="330"/>
        <v>Ja, 30 studiepoeng</v>
      </c>
      <c r="AJ434" s="84" t="str">
        <f t="shared" si="331"/>
        <v>Ja, 30 studiepoeng</v>
      </c>
      <c r="AK434" s="99" t="str">
        <f t="shared" si="332"/>
        <v>-</v>
      </c>
      <c r="AL434" s="139"/>
      <c r="AM434" s="82" t="str">
        <f>CONCATENATE("Studiepoeng relevant for: ",'Undervisning i fag med krav'!AL434)</f>
        <v xml:space="preserve">Studiepoeng relevant for: </v>
      </c>
      <c r="AN434" s="82" t="str">
        <f>IF('Undervisning i fag med krav'!AL434=0,"-",AM434)</f>
        <v>-</v>
      </c>
      <c r="AO434" s="136"/>
      <c r="AP434" s="84" t="b">
        <f>OR(AO434='Krav etter opplæringslova'!$B$27,AO434='Krav etter opplæringslova'!$B$30,AO434='Krav etter opplæringslova'!$B$31,AO434='Krav etter opplæringslova'!$B$34)</f>
        <v>0</v>
      </c>
      <c r="AQ434" s="84" t="str">
        <f t="shared" si="333"/>
        <v>-</v>
      </c>
      <c r="AR434" s="84">
        <f t="shared" si="334"/>
        <v>30</v>
      </c>
      <c r="AS434" s="78">
        <f t="shared" si="335"/>
        <v>30</v>
      </c>
      <c r="AT434" s="78" t="str">
        <f t="shared" si="336"/>
        <v>Ja, 30 studiepoeng</v>
      </c>
      <c r="AU434" s="84" t="str">
        <f t="shared" si="337"/>
        <v>Ja, 30 studiepoeng</v>
      </c>
      <c r="AV434" s="99" t="str">
        <f t="shared" si="338"/>
        <v>-</v>
      </c>
      <c r="AW434" s="142"/>
      <c r="AX434" s="82" t="str">
        <f>CONCATENATE("Studiepoeng relevant for: ",'Undervisning i fag med krav'!AW434)</f>
        <v xml:space="preserve">Studiepoeng relevant for: </v>
      </c>
      <c r="AY434" s="82" t="str">
        <f>IF('Undervisning i fag med krav'!AW434=0,"-",AX434)</f>
        <v>-</v>
      </c>
      <c r="AZ434" s="136"/>
      <c r="BA434" s="84" t="b">
        <f>OR(AZ434='Krav etter opplæringslova'!$B$27,AZ434='Krav etter opplæringslova'!$B$30,AZ434='Krav etter opplæringslova'!$B$31,AZ434='Krav etter opplæringslova'!$B$34)</f>
        <v>0</v>
      </c>
      <c r="BB434" s="84" t="str">
        <f t="shared" si="339"/>
        <v>-</v>
      </c>
      <c r="BC434" s="84">
        <f t="shared" si="340"/>
        <v>30</v>
      </c>
      <c r="BD434" s="78">
        <f t="shared" si="341"/>
        <v>30</v>
      </c>
      <c r="BE434" s="78" t="str">
        <f t="shared" si="342"/>
        <v>Ja, 30 studiepoeng</v>
      </c>
      <c r="BF434" s="84" t="str">
        <f t="shared" si="343"/>
        <v>Ja, 30 studiepoeng</v>
      </c>
      <c r="BG434" s="99" t="str">
        <f t="shared" si="344"/>
        <v>-</v>
      </c>
      <c r="BH434" s="139"/>
      <c r="BI434" s="82" t="str">
        <f>CONCATENATE("Studiepoeng relevant for: ",'Undervisning i fag med krav'!BH434)</f>
        <v xml:space="preserve">Studiepoeng relevant for: </v>
      </c>
      <c r="BJ434" s="82" t="str">
        <f>IF('Undervisning i fag med krav'!BH434=0,"-",BI434)</f>
        <v>-</v>
      </c>
      <c r="BK434" s="136"/>
      <c r="BL434" s="84" t="b">
        <f>OR(BK434='Krav etter opplæringslova'!$B$27,BK434='Krav etter opplæringslova'!$B$30,BK434='Krav etter opplæringslova'!$B$31,BK434='Krav etter opplæringslova'!$B$34)</f>
        <v>0</v>
      </c>
      <c r="BM434" s="84" t="str">
        <f t="shared" si="345"/>
        <v>-</v>
      </c>
      <c r="BN434" s="84">
        <f t="shared" si="346"/>
        <v>30</v>
      </c>
      <c r="BO434" s="78">
        <f t="shared" si="347"/>
        <v>30</v>
      </c>
      <c r="BP434" s="78" t="str">
        <f t="shared" si="348"/>
        <v>Ja, 30 studiepoeng</v>
      </c>
      <c r="BQ434" s="84" t="str">
        <f t="shared" si="349"/>
        <v>Ja, 30 studiepoeng</v>
      </c>
      <c r="BR434" s="101" t="str">
        <f t="shared" si="350"/>
        <v>-</v>
      </c>
      <c r="BS434" s="142"/>
      <c r="BT434" s="82" t="str">
        <f>CONCATENATE("Studiepoeng relevant for: ",'Undervisning i fag med krav'!BS434)</f>
        <v xml:space="preserve">Studiepoeng relevant for: </v>
      </c>
      <c r="BU434" s="82" t="str">
        <f>IF('Undervisning i fag med krav'!BS434=0,"-",BT434)</f>
        <v>-</v>
      </c>
      <c r="BV434" s="136"/>
      <c r="BW434" s="84" t="b">
        <f>OR(BV434='Krav etter opplæringslova'!$B$27,BV434='Krav etter opplæringslova'!$B$30,BV434='Krav etter opplæringslova'!$B$31,BV434='Krav etter opplæringslova'!$B$34)</f>
        <v>0</v>
      </c>
      <c r="BX434" s="84" t="str">
        <f t="shared" si="351"/>
        <v>-</v>
      </c>
      <c r="BY434" s="84">
        <f t="shared" si="352"/>
        <v>30</v>
      </c>
      <c r="BZ434" s="78">
        <f t="shared" si="353"/>
        <v>30</v>
      </c>
      <c r="CA434" s="78" t="str">
        <f t="shared" si="354"/>
        <v>Ja, 30 studiepoeng</v>
      </c>
      <c r="CB434" s="84" t="str">
        <f t="shared" si="355"/>
        <v>Ja, 30 studiepoeng</v>
      </c>
      <c r="CC434" s="101" t="str">
        <f t="shared" si="356"/>
        <v>-</v>
      </c>
      <c r="CD434" s="142"/>
      <c r="CE434" s="82" t="str">
        <f>CONCATENATE("Studiepoeng relevant for: ",'Undervisning i fag med krav'!CD434)</f>
        <v xml:space="preserve">Studiepoeng relevant for: </v>
      </c>
      <c r="CF434" s="82" t="str">
        <f>IF('Undervisning i fag med krav'!CD434=0,"-",CE434)</f>
        <v>-</v>
      </c>
      <c r="CG434" s="136"/>
      <c r="CH434" s="84" t="b">
        <f>OR(CG434='Krav etter opplæringslova'!$B$27,CG434='Krav etter opplæringslova'!$B$30,CG434='Krav etter opplæringslova'!$B$31,CG434='Krav etter opplæringslova'!$B$34)</f>
        <v>0</v>
      </c>
      <c r="CI434" s="84" t="str">
        <f t="shared" si="357"/>
        <v>-</v>
      </c>
      <c r="CJ434" s="84">
        <f t="shared" si="358"/>
        <v>30</v>
      </c>
      <c r="CK434" s="78">
        <f t="shared" si="359"/>
        <v>30</v>
      </c>
      <c r="CL434" s="78" t="str">
        <f t="shared" si="360"/>
        <v>Ja, 30 studiepoeng</v>
      </c>
      <c r="CM434" s="84" t="str">
        <f t="shared" si="361"/>
        <v>Ja, 30 studiepoeng</v>
      </c>
      <c r="CN434" s="106" t="str">
        <f t="shared" si="362"/>
        <v>-</v>
      </c>
      <c r="CO434" s="44"/>
      <c r="CP434" s="45"/>
    </row>
    <row r="435" spans="1:94" s="51" customFormat="1" ht="28.5" x14ac:dyDescent="0.2">
      <c r="A435" s="49">
        <f>'Formell utdanning'!A435</f>
        <v>0</v>
      </c>
      <c r="B435" s="50">
        <f>'Formell utdanning'!B435</f>
        <v>0</v>
      </c>
      <c r="C435" s="94" t="str">
        <f t="shared" si="363"/>
        <v>-</v>
      </c>
      <c r="D435" s="95" t="str">
        <f t="shared" si="364"/>
        <v>-</v>
      </c>
      <c r="E435" s="133"/>
      <c r="F435" s="55" t="str">
        <f>CONCATENATE("Studiepoeng relevant for: ",'Undervisning i fag med krav'!E435)</f>
        <v xml:space="preserve">Studiepoeng relevant for: </v>
      </c>
      <c r="G435" s="82" t="str">
        <f>IF('Undervisning i fag med krav'!E435=0,"-",F435)</f>
        <v>-</v>
      </c>
      <c r="H435" s="136"/>
      <c r="I435" s="84" t="b">
        <f>OR(H435='Krav etter opplæringslova'!$B$27,H435='Krav etter opplæringslova'!$B$30,H435='Krav etter opplæringslova'!$B$31,H435='Krav etter opplæringslova'!$B$34)</f>
        <v>0</v>
      </c>
      <c r="J435" s="84" t="str">
        <f t="shared" si="365"/>
        <v>-</v>
      </c>
      <c r="K435" s="84">
        <f t="shared" si="366"/>
        <v>30</v>
      </c>
      <c r="L435" s="78">
        <f t="shared" si="367"/>
        <v>30</v>
      </c>
      <c r="M435" s="78" t="str">
        <f t="shared" si="320"/>
        <v>Ja, 30 studiepoeng</v>
      </c>
      <c r="N435" s="84" t="str">
        <f t="shared" si="368"/>
        <v>Ja, 30 studiepoeng</v>
      </c>
      <c r="O435" s="99" t="str">
        <f t="shared" si="369"/>
        <v>-</v>
      </c>
      <c r="P435" s="139"/>
      <c r="Q435" s="82" t="str">
        <f>CONCATENATE("Studiepoeng relevant for: ",'Undervisning i fag med krav'!P435)</f>
        <v xml:space="preserve">Studiepoeng relevant for: </v>
      </c>
      <c r="R435" s="82" t="str">
        <f>IF('Undervisning i fag med krav'!P435=0,"-",Q435)</f>
        <v>-</v>
      </c>
      <c r="S435" s="136"/>
      <c r="T435" s="84" t="b">
        <f>OR(S435='Krav etter opplæringslova'!$B$27,S435='Krav etter opplæringslova'!$B$30,S435='Krav etter opplæringslova'!$B$31,S435='Krav etter opplæringslova'!$B$34)</f>
        <v>0</v>
      </c>
      <c r="U435" s="84" t="str">
        <f t="shared" si="321"/>
        <v>-</v>
      </c>
      <c r="V435" s="84">
        <f t="shared" si="322"/>
        <v>30</v>
      </c>
      <c r="W435" s="78">
        <f t="shared" si="323"/>
        <v>30</v>
      </c>
      <c r="X435" s="78" t="str">
        <f t="shared" si="324"/>
        <v>Ja, 30 studiepoeng</v>
      </c>
      <c r="Y435" s="84" t="str">
        <f t="shared" si="325"/>
        <v>Ja, 30 studiepoeng</v>
      </c>
      <c r="Z435" s="99" t="str">
        <f t="shared" si="326"/>
        <v>-</v>
      </c>
      <c r="AA435" s="142"/>
      <c r="AB435" s="82" t="str">
        <f>CONCATENATE("Studiepoeng relevant for: ",'Undervisning i fag med krav'!AA435)</f>
        <v xml:space="preserve">Studiepoeng relevant for: </v>
      </c>
      <c r="AC435" s="82" t="str">
        <f>IF('Undervisning i fag med krav'!AA435=0,"-",AB435)</f>
        <v>-</v>
      </c>
      <c r="AD435" s="136"/>
      <c r="AE435" s="84" t="b">
        <f>OR(AD435='Krav etter opplæringslova'!$B$27,AD435='Krav etter opplæringslova'!$B$30,AD435='Krav etter opplæringslova'!$B$31,AD435='Krav etter opplæringslova'!$B$34)</f>
        <v>0</v>
      </c>
      <c r="AF435" s="84" t="str">
        <f t="shared" si="327"/>
        <v>-</v>
      </c>
      <c r="AG435" s="84">
        <f t="shared" si="328"/>
        <v>30</v>
      </c>
      <c r="AH435" s="78">
        <f t="shared" si="329"/>
        <v>30</v>
      </c>
      <c r="AI435" s="78" t="str">
        <f t="shared" si="330"/>
        <v>Ja, 30 studiepoeng</v>
      </c>
      <c r="AJ435" s="84" t="str">
        <f t="shared" si="331"/>
        <v>Ja, 30 studiepoeng</v>
      </c>
      <c r="AK435" s="99" t="str">
        <f t="shared" si="332"/>
        <v>-</v>
      </c>
      <c r="AL435" s="139"/>
      <c r="AM435" s="82" t="str">
        <f>CONCATENATE("Studiepoeng relevant for: ",'Undervisning i fag med krav'!AL435)</f>
        <v xml:space="preserve">Studiepoeng relevant for: </v>
      </c>
      <c r="AN435" s="82" t="str">
        <f>IF('Undervisning i fag med krav'!AL435=0,"-",AM435)</f>
        <v>-</v>
      </c>
      <c r="AO435" s="136"/>
      <c r="AP435" s="84" t="b">
        <f>OR(AO435='Krav etter opplæringslova'!$B$27,AO435='Krav etter opplæringslova'!$B$30,AO435='Krav etter opplæringslova'!$B$31,AO435='Krav etter opplæringslova'!$B$34)</f>
        <v>0</v>
      </c>
      <c r="AQ435" s="84" t="str">
        <f t="shared" si="333"/>
        <v>-</v>
      </c>
      <c r="AR435" s="84">
        <f t="shared" si="334"/>
        <v>30</v>
      </c>
      <c r="AS435" s="78">
        <f t="shared" si="335"/>
        <v>30</v>
      </c>
      <c r="AT435" s="78" t="str">
        <f t="shared" si="336"/>
        <v>Ja, 30 studiepoeng</v>
      </c>
      <c r="AU435" s="84" t="str">
        <f t="shared" si="337"/>
        <v>Ja, 30 studiepoeng</v>
      </c>
      <c r="AV435" s="99" t="str">
        <f t="shared" si="338"/>
        <v>-</v>
      </c>
      <c r="AW435" s="142"/>
      <c r="AX435" s="82" t="str">
        <f>CONCATENATE("Studiepoeng relevant for: ",'Undervisning i fag med krav'!AW435)</f>
        <v xml:space="preserve">Studiepoeng relevant for: </v>
      </c>
      <c r="AY435" s="82" t="str">
        <f>IF('Undervisning i fag med krav'!AW435=0,"-",AX435)</f>
        <v>-</v>
      </c>
      <c r="AZ435" s="136"/>
      <c r="BA435" s="84" t="b">
        <f>OR(AZ435='Krav etter opplæringslova'!$B$27,AZ435='Krav etter opplæringslova'!$B$30,AZ435='Krav etter opplæringslova'!$B$31,AZ435='Krav etter opplæringslova'!$B$34)</f>
        <v>0</v>
      </c>
      <c r="BB435" s="84" t="str">
        <f t="shared" si="339"/>
        <v>-</v>
      </c>
      <c r="BC435" s="84">
        <f t="shared" si="340"/>
        <v>30</v>
      </c>
      <c r="BD435" s="78">
        <f t="shared" si="341"/>
        <v>30</v>
      </c>
      <c r="BE435" s="78" t="str">
        <f t="shared" si="342"/>
        <v>Ja, 30 studiepoeng</v>
      </c>
      <c r="BF435" s="84" t="str">
        <f t="shared" si="343"/>
        <v>Ja, 30 studiepoeng</v>
      </c>
      <c r="BG435" s="99" t="str">
        <f t="shared" si="344"/>
        <v>-</v>
      </c>
      <c r="BH435" s="139"/>
      <c r="BI435" s="82" t="str">
        <f>CONCATENATE("Studiepoeng relevant for: ",'Undervisning i fag med krav'!BH435)</f>
        <v xml:space="preserve">Studiepoeng relevant for: </v>
      </c>
      <c r="BJ435" s="82" t="str">
        <f>IF('Undervisning i fag med krav'!BH435=0,"-",BI435)</f>
        <v>-</v>
      </c>
      <c r="BK435" s="136"/>
      <c r="BL435" s="84" t="b">
        <f>OR(BK435='Krav etter opplæringslova'!$B$27,BK435='Krav etter opplæringslova'!$B$30,BK435='Krav etter opplæringslova'!$B$31,BK435='Krav etter opplæringslova'!$B$34)</f>
        <v>0</v>
      </c>
      <c r="BM435" s="84" t="str">
        <f t="shared" si="345"/>
        <v>-</v>
      </c>
      <c r="BN435" s="84">
        <f t="shared" si="346"/>
        <v>30</v>
      </c>
      <c r="BO435" s="78">
        <f t="shared" si="347"/>
        <v>30</v>
      </c>
      <c r="BP435" s="78" t="str">
        <f t="shared" si="348"/>
        <v>Ja, 30 studiepoeng</v>
      </c>
      <c r="BQ435" s="84" t="str">
        <f t="shared" si="349"/>
        <v>Ja, 30 studiepoeng</v>
      </c>
      <c r="BR435" s="101" t="str">
        <f t="shared" si="350"/>
        <v>-</v>
      </c>
      <c r="BS435" s="142"/>
      <c r="BT435" s="82" t="str">
        <f>CONCATENATE("Studiepoeng relevant for: ",'Undervisning i fag med krav'!BS435)</f>
        <v xml:space="preserve">Studiepoeng relevant for: </v>
      </c>
      <c r="BU435" s="82" t="str">
        <f>IF('Undervisning i fag med krav'!BS435=0,"-",BT435)</f>
        <v>-</v>
      </c>
      <c r="BV435" s="136"/>
      <c r="BW435" s="84" t="b">
        <f>OR(BV435='Krav etter opplæringslova'!$B$27,BV435='Krav etter opplæringslova'!$B$30,BV435='Krav etter opplæringslova'!$B$31,BV435='Krav etter opplæringslova'!$B$34)</f>
        <v>0</v>
      </c>
      <c r="BX435" s="84" t="str">
        <f t="shared" si="351"/>
        <v>-</v>
      </c>
      <c r="BY435" s="84">
        <f t="shared" si="352"/>
        <v>30</v>
      </c>
      <c r="BZ435" s="78">
        <f t="shared" si="353"/>
        <v>30</v>
      </c>
      <c r="CA435" s="78" t="str">
        <f t="shared" si="354"/>
        <v>Ja, 30 studiepoeng</v>
      </c>
      <c r="CB435" s="84" t="str">
        <f t="shared" si="355"/>
        <v>Ja, 30 studiepoeng</v>
      </c>
      <c r="CC435" s="101" t="str">
        <f t="shared" si="356"/>
        <v>-</v>
      </c>
      <c r="CD435" s="142"/>
      <c r="CE435" s="82" t="str">
        <f>CONCATENATE("Studiepoeng relevant for: ",'Undervisning i fag med krav'!CD435)</f>
        <v xml:space="preserve">Studiepoeng relevant for: </v>
      </c>
      <c r="CF435" s="82" t="str">
        <f>IF('Undervisning i fag med krav'!CD435=0,"-",CE435)</f>
        <v>-</v>
      </c>
      <c r="CG435" s="136"/>
      <c r="CH435" s="84" t="b">
        <f>OR(CG435='Krav etter opplæringslova'!$B$27,CG435='Krav etter opplæringslova'!$B$30,CG435='Krav etter opplæringslova'!$B$31,CG435='Krav etter opplæringslova'!$B$34)</f>
        <v>0</v>
      </c>
      <c r="CI435" s="84" t="str">
        <f t="shared" si="357"/>
        <v>-</v>
      </c>
      <c r="CJ435" s="84">
        <f t="shared" si="358"/>
        <v>30</v>
      </c>
      <c r="CK435" s="78">
        <f t="shared" si="359"/>
        <v>30</v>
      </c>
      <c r="CL435" s="78" t="str">
        <f t="shared" si="360"/>
        <v>Ja, 30 studiepoeng</v>
      </c>
      <c r="CM435" s="84" t="str">
        <f t="shared" si="361"/>
        <v>Ja, 30 studiepoeng</v>
      </c>
      <c r="CN435" s="106" t="str">
        <f t="shared" si="362"/>
        <v>-</v>
      </c>
      <c r="CO435" s="44"/>
      <c r="CP435" s="45"/>
    </row>
    <row r="436" spans="1:94" s="51" customFormat="1" ht="28.5" x14ac:dyDescent="0.2">
      <c r="A436" s="49">
        <f>'Formell utdanning'!A436</f>
        <v>0</v>
      </c>
      <c r="B436" s="50">
        <f>'Formell utdanning'!B436</f>
        <v>0</v>
      </c>
      <c r="C436" s="94" t="str">
        <f t="shared" si="363"/>
        <v>-</v>
      </c>
      <c r="D436" s="95" t="str">
        <f t="shared" si="364"/>
        <v>-</v>
      </c>
      <c r="E436" s="133"/>
      <c r="F436" s="55" t="str">
        <f>CONCATENATE("Studiepoeng relevant for: ",'Undervisning i fag med krav'!E436)</f>
        <v xml:space="preserve">Studiepoeng relevant for: </v>
      </c>
      <c r="G436" s="82" t="str">
        <f>IF('Undervisning i fag med krav'!E436=0,"-",F436)</f>
        <v>-</v>
      </c>
      <c r="H436" s="136"/>
      <c r="I436" s="84" t="b">
        <f>OR(H436='Krav etter opplæringslova'!$B$27,H436='Krav etter opplæringslova'!$B$30,H436='Krav etter opplæringslova'!$B$31,H436='Krav etter opplæringslova'!$B$34)</f>
        <v>0</v>
      </c>
      <c r="J436" s="84" t="str">
        <f t="shared" si="365"/>
        <v>-</v>
      </c>
      <c r="K436" s="84">
        <f t="shared" si="366"/>
        <v>30</v>
      </c>
      <c r="L436" s="78">
        <f t="shared" si="367"/>
        <v>30</v>
      </c>
      <c r="M436" s="78" t="str">
        <f t="shared" si="320"/>
        <v>Ja, 30 studiepoeng</v>
      </c>
      <c r="N436" s="84" t="str">
        <f t="shared" si="368"/>
        <v>Ja, 30 studiepoeng</v>
      </c>
      <c r="O436" s="99" t="str">
        <f t="shared" si="369"/>
        <v>-</v>
      </c>
      <c r="P436" s="139"/>
      <c r="Q436" s="82" t="str">
        <f>CONCATENATE("Studiepoeng relevant for: ",'Undervisning i fag med krav'!P436)</f>
        <v xml:space="preserve">Studiepoeng relevant for: </v>
      </c>
      <c r="R436" s="82" t="str">
        <f>IF('Undervisning i fag med krav'!P436=0,"-",Q436)</f>
        <v>-</v>
      </c>
      <c r="S436" s="136"/>
      <c r="T436" s="84" t="b">
        <f>OR(S436='Krav etter opplæringslova'!$B$27,S436='Krav etter opplæringslova'!$B$30,S436='Krav etter opplæringslova'!$B$31,S436='Krav etter opplæringslova'!$B$34)</f>
        <v>0</v>
      </c>
      <c r="U436" s="84" t="str">
        <f t="shared" si="321"/>
        <v>-</v>
      </c>
      <c r="V436" s="84">
        <f t="shared" si="322"/>
        <v>30</v>
      </c>
      <c r="W436" s="78">
        <f t="shared" si="323"/>
        <v>30</v>
      </c>
      <c r="X436" s="78" t="str">
        <f t="shared" si="324"/>
        <v>Ja, 30 studiepoeng</v>
      </c>
      <c r="Y436" s="84" t="str">
        <f t="shared" si="325"/>
        <v>Ja, 30 studiepoeng</v>
      </c>
      <c r="Z436" s="99" t="str">
        <f t="shared" si="326"/>
        <v>-</v>
      </c>
      <c r="AA436" s="142"/>
      <c r="AB436" s="82" t="str">
        <f>CONCATENATE("Studiepoeng relevant for: ",'Undervisning i fag med krav'!AA436)</f>
        <v xml:space="preserve">Studiepoeng relevant for: </v>
      </c>
      <c r="AC436" s="82" t="str">
        <f>IF('Undervisning i fag med krav'!AA436=0,"-",AB436)</f>
        <v>-</v>
      </c>
      <c r="AD436" s="136"/>
      <c r="AE436" s="84" t="b">
        <f>OR(AD436='Krav etter opplæringslova'!$B$27,AD436='Krav etter opplæringslova'!$B$30,AD436='Krav etter opplæringslova'!$B$31,AD436='Krav etter opplæringslova'!$B$34)</f>
        <v>0</v>
      </c>
      <c r="AF436" s="84" t="str">
        <f t="shared" si="327"/>
        <v>-</v>
      </c>
      <c r="AG436" s="84">
        <f t="shared" si="328"/>
        <v>30</v>
      </c>
      <c r="AH436" s="78">
        <f t="shared" si="329"/>
        <v>30</v>
      </c>
      <c r="AI436" s="78" t="str">
        <f t="shared" si="330"/>
        <v>Ja, 30 studiepoeng</v>
      </c>
      <c r="AJ436" s="84" t="str">
        <f t="shared" si="331"/>
        <v>Ja, 30 studiepoeng</v>
      </c>
      <c r="AK436" s="99" t="str">
        <f t="shared" si="332"/>
        <v>-</v>
      </c>
      <c r="AL436" s="139"/>
      <c r="AM436" s="82" t="str">
        <f>CONCATENATE("Studiepoeng relevant for: ",'Undervisning i fag med krav'!AL436)</f>
        <v xml:space="preserve">Studiepoeng relevant for: </v>
      </c>
      <c r="AN436" s="82" t="str">
        <f>IF('Undervisning i fag med krav'!AL436=0,"-",AM436)</f>
        <v>-</v>
      </c>
      <c r="AO436" s="136"/>
      <c r="AP436" s="84" t="b">
        <f>OR(AO436='Krav etter opplæringslova'!$B$27,AO436='Krav etter opplæringslova'!$B$30,AO436='Krav etter opplæringslova'!$B$31,AO436='Krav etter opplæringslova'!$B$34)</f>
        <v>0</v>
      </c>
      <c r="AQ436" s="84" t="str">
        <f t="shared" si="333"/>
        <v>-</v>
      </c>
      <c r="AR436" s="84">
        <f t="shared" si="334"/>
        <v>30</v>
      </c>
      <c r="AS436" s="78">
        <f t="shared" si="335"/>
        <v>30</v>
      </c>
      <c r="AT436" s="78" t="str">
        <f t="shared" si="336"/>
        <v>Ja, 30 studiepoeng</v>
      </c>
      <c r="AU436" s="84" t="str">
        <f t="shared" si="337"/>
        <v>Ja, 30 studiepoeng</v>
      </c>
      <c r="AV436" s="99" t="str">
        <f t="shared" si="338"/>
        <v>-</v>
      </c>
      <c r="AW436" s="142"/>
      <c r="AX436" s="82" t="str">
        <f>CONCATENATE("Studiepoeng relevant for: ",'Undervisning i fag med krav'!AW436)</f>
        <v xml:space="preserve">Studiepoeng relevant for: </v>
      </c>
      <c r="AY436" s="82" t="str">
        <f>IF('Undervisning i fag med krav'!AW436=0,"-",AX436)</f>
        <v>-</v>
      </c>
      <c r="AZ436" s="136"/>
      <c r="BA436" s="84" t="b">
        <f>OR(AZ436='Krav etter opplæringslova'!$B$27,AZ436='Krav etter opplæringslova'!$B$30,AZ436='Krav etter opplæringslova'!$B$31,AZ436='Krav etter opplæringslova'!$B$34)</f>
        <v>0</v>
      </c>
      <c r="BB436" s="84" t="str">
        <f t="shared" si="339"/>
        <v>-</v>
      </c>
      <c r="BC436" s="84">
        <f t="shared" si="340"/>
        <v>30</v>
      </c>
      <c r="BD436" s="78">
        <f t="shared" si="341"/>
        <v>30</v>
      </c>
      <c r="BE436" s="78" t="str">
        <f t="shared" si="342"/>
        <v>Ja, 30 studiepoeng</v>
      </c>
      <c r="BF436" s="84" t="str">
        <f t="shared" si="343"/>
        <v>Ja, 30 studiepoeng</v>
      </c>
      <c r="BG436" s="99" t="str">
        <f t="shared" si="344"/>
        <v>-</v>
      </c>
      <c r="BH436" s="139"/>
      <c r="BI436" s="82" t="str">
        <f>CONCATENATE("Studiepoeng relevant for: ",'Undervisning i fag med krav'!BH436)</f>
        <v xml:space="preserve">Studiepoeng relevant for: </v>
      </c>
      <c r="BJ436" s="82" t="str">
        <f>IF('Undervisning i fag med krav'!BH436=0,"-",BI436)</f>
        <v>-</v>
      </c>
      <c r="BK436" s="136"/>
      <c r="BL436" s="84" t="b">
        <f>OR(BK436='Krav etter opplæringslova'!$B$27,BK436='Krav etter opplæringslova'!$B$30,BK436='Krav etter opplæringslova'!$B$31,BK436='Krav etter opplæringslova'!$B$34)</f>
        <v>0</v>
      </c>
      <c r="BM436" s="84" t="str">
        <f t="shared" si="345"/>
        <v>-</v>
      </c>
      <c r="BN436" s="84">
        <f t="shared" si="346"/>
        <v>30</v>
      </c>
      <c r="BO436" s="78">
        <f t="shared" si="347"/>
        <v>30</v>
      </c>
      <c r="BP436" s="78" t="str">
        <f t="shared" si="348"/>
        <v>Ja, 30 studiepoeng</v>
      </c>
      <c r="BQ436" s="84" t="str">
        <f t="shared" si="349"/>
        <v>Ja, 30 studiepoeng</v>
      </c>
      <c r="BR436" s="101" t="str">
        <f t="shared" si="350"/>
        <v>-</v>
      </c>
      <c r="BS436" s="142"/>
      <c r="BT436" s="82" t="str">
        <f>CONCATENATE("Studiepoeng relevant for: ",'Undervisning i fag med krav'!BS436)</f>
        <v xml:space="preserve">Studiepoeng relevant for: </v>
      </c>
      <c r="BU436" s="82" t="str">
        <f>IF('Undervisning i fag med krav'!BS436=0,"-",BT436)</f>
        <v>-</v>
      </c>
      <c r="BV436" s="136"/>
      <c r="BW436" s="84" t="b">
        <f>OR(BV436='Krav etter opplæringslova'!$B$27,BV436='Krav etter opplæringslova'!$B$30,BV436='Krav etter opplæringslova'!$B$31,BV436='Krav etter opplæringslova'!$B$34)</f>
        <v>0</v>
      </c>
      <c r="BX436" s="84" t="str">
        <f t="shared" si="351"/>
        <v>-</v>
      </c>
      <c r="BY436" s="84">
        <f t="shared" si="352"/>
        <v>30</v>
      </c>
      <c r="BZ436" s="78">
        <f t="shared" si="353"/>
        <v>30</v>
      </c>
      <c r="CA436" s="78" t="str">
        <f t="shared" si="354"/>
        <v>Ja, 30 studiepoeng</v>
      </c>
      <c r="CB436" s="84" t="str">
        <f t="shared" si="355"/>
        <v>Ja, 30 studiepoeng</v>
      </c>
      <c r="CC436" s="101" t="str">
        <f t="shared" si="356"/>
        <v>-</v>
      </c>
      <c r="CD436" s="142"/>
      <c r="CE436" s="82" t="str">
        <f>CONCATENATE("Studiepoeng relevant for: ",'Undervisning i fag med krav'!CD436)</f>
        <v xml:space="preserve">Studiepoeng relevant for: </v>
      </c>
      <c r="CF436" s="82" t="str">
        <f>IF('Undervisning i fag med krav'!CD436=0,"-",CE436)</f>
        <v>-</v>
      </c>
      <c r="CG436" s="136"/>
      <c r="CH436" s="84" t="b">
        <f>OR(CG436='Krav etter opplæringslova'!$B$27,CG436='Krav etter opplæringslova'!$B$30,CG436='Krav etter opplæringslova'!$B$31,CG436='Krav etter opplæringslova'!$B$34)</f>
        <v>0</v>
      </c>
      <c r="CI436" s="84" t="str">
        <f t="shared" si="357"/>
        <v>-</v>
      </c>
      <c r="CJ436" s="84">
        <f t="shared" si="358"/>
        <v>30</v>
      </c>
      <c r="CK436" s="78">
        <f t="shared" si="359"/>
        <v>30</v>
      </c>
      <c r="CL436" s="78" t="str">
        <f t="shared" si="360"/>
        <v>Ja, 30 studiepoeng</v>
      </c>
      <c r="CM436" s="84" t="str">
        <f t="shared" si="361"/>
        <v>Ja, 30 studiepoeng</v>
      </c>
      <c r="CN436" s="106" t="str">
        <f t="shared" si="362"/>
        <v>-</v>
      </c>
      <c r="CO436" s="44"/>
      <c r="CP436" s="45"/>
    </row>
    <row r="437" spans="1:94" s="51" customFormat="1" ht="28.5" x14ac:dyDescent="0.2">
      <c r="A437" s="49">
        <f>'Formell utdanning'!A437</f>
        <v>0</v>
      </c>
      <c r="B437" s="50">
        <f>'Formell utdanning'!B437</f>
        <v>0</v>
      </c>
      <c r="C437" s="94" t="str">
        <f t="shared" si="363"/>
        <v>-</v>
      </c>
      <c r="D437" s="95" t="str">
        <f t="shared" si="364"/>
        <v>-</v>
      </c>
      <c r="E437" s="133"/>
      <c r="F437" s="55" t="str">
        <f>CONCATENATE("Studiepoeng relevant for: ",'Undervisning i fag med krav'!E437)</f>
        <v xml:space="preserve">Studiepoeng relevant for: </v>
      </c>
      <c r="G437" s="82" t="str">
        <f>IF('Undervisning i fag med krav'!E437=0,"-",F437)</f>
        <v>-</v>
      </c>
      <c r="H437" s="136"/>
      <c r="I437" s="84" t="b">
        <f>OR(H437='Krav etter opplæringslova'!$B$27,H437='Krav etter opplæringslova'!$B$30,H437='Krav etter opplæringslova'!$B$31,H437='Krav etter opplæringslova'!$B$34)</f>
        <v>0</v>
      </c>
      <c r="J437" s="84" t="str">
        <f t="shared" si="365"/>
        <v>-</v>
      </c>
      <c r="K437" s="84">
        <f t="shared" si="366"/>
        <v>30</v>
      </c>
      <c r="L437" s="78">
        <f t="shared" si="367"/>
        <v>30</v>
      </c>
      <c r="M437" s="78" t="str">
        <f t="shared" si="320"/>
        <v>Ja, 30 studiepoeng</v>
      </c>
      <c r="N437" s="84" t="str">
        <f t="shared" si="368"/>
        <v>Ja, 30 studiepoeng</v>
      </c>
      <c r="O437" s="99" t="str">
        <f t="shared" si="369"/>
        <v>-</v>
      </c>
      <c r="P437" s="139"/>
      <c r="Q437" s="82" t="str">
        <f>CONCATENATE("Studiepoeng relevant for: ",'Undervisning i fag med krav'!P437)</f>
        <v xml:space="preserve">Studiepoeng relevant for: </v>
      </c>
      <c r="R437" s="82" t="str">
        <f>IF('Undervisning i fag med krav'!P437=0,"-",Q437)</f>
        <v>-</v>
      </c>
      <c r="S437" s="136"/>
      <c r="T437" s="84" t="b">
        <f>OR(S437='Krav etter opplæringslova'!$B$27,S437='Krav etter opplæringslova'!$B$30,S437='Krav etter opplæringslova'!$B$31,S437='Krav etter opplæringslova'!$B$34)</f>
        <v>0</v>
      </c>
      <c r="U437" s="84" t="str">
        <f t="shared" si="321"/>
        <v>-</v>
      </c>
      <c r="V437" s="84">
        <f t="shared" si="322"/>
        <v>30</v>
      </c>
      <c r="W437" s="78">
        <f t="shared" si="323"/>
        <v>30</v>
      </c>
      <c r="X437" s="78" t="str">
        <f t="shared" si="324"/>
        <v>Ja, 30 studiepoeng</v>
      </c>
      <c r="Y437" s="84" t="str">
        <f t="shared" si="325"/>
        <v>Ja, 30 studiepoeng</v>
      </c>
      <c r="Z437" s="99" t="str">
        <f t="shared" si="326"/>
        <v>-</v>
      </c>
      <c r="AA437" s="142"/>
      <c r="AB437" s="82" t="str">
        <f>CONCATENATE("Studiepoeng relevant for: ",'Undervisning i fag med krav'!AA437)</f>
        <v xml:space="preserve">Studiepoeng relevant for: </v>
      </c>
      <c r="AC437" s="82" t="str">
        <f>IF('Undervisning i fag med krav'!AA437=0,"-",AB437)</f>
        <v>-</v>
      </c>
      <c r="AD437" s="136"/>
      <c r="AE437" s="84" t="b">
        <f>OR(AD437='Krav etter opplæringslova'!$B$27,AD437='Krav etter opplæringslova'!$B$30,AD437='Krav etter opplæringslova'!$B$31,AD437='Krav etter opplæringslova'!$B$34)</f>
        <v>0</v>
      </c>
      <c r="AF437" s="84" t="str">
        <f t="shared" si="327"/>
        <v>-</v>
      </c>
      <c r="AG437" s="84">
        <f t="shared" si="328"/>
        <v>30</v>
      </c>
      <c r="AH437" s="78">
        <f t="shared" si="329"/>
        <v>30</v>
      </c>
      <c r="AI437" s="78" t="str">
        <f t="shared" si="330"/>
        <v>Ja, 30 studiepoeng</v>
      </c>
      <c r="AJ437" s="84" t="str">
        <f t="shared" si="331"/>
        <v>Ja, 30 studiepoeng</v>
      </c>
      <c r="AK437" s="99" t="str">
        <f t="shared" si="332"/>
        <v>-</v>
      </c>
      <c r="AL437" s="139"/>
      <c r="AM437" s="82" t="str">
        <f>CONCATENATE("Studiepoeng relevant for: ",'Undervisning i fag med krav'!AL437)</f>
        <v xml:space="preserve">Studiepoeng relevant for: </v>
      </c>
      <c r="AN437" s="82" t="str">
        <f>IF('Undervisning i fag med krav'!AL437=0,"-",AM437)</f>
        <v>-</v>
      </c>
      <c r="AO437" s="136"/>
      <c r="AP437" s="84" t="b">
        <f>OR(AO437='Krav etter opplæringslova'!$B$27,AO437='Krav etter opplæringslova'!$B$30,AO437='Krav etter opplæringslova'!$B$31,AO437='Krav etter opplæringslova'!$B$34)</f>
        <v>0</v>
      </c>
      <c r="AQ437" s="84" t="str">
        <f t="shared" si="333"/>
        <v>-</v>
      </c>
      <c r="AR437" s="84">
        <f t="shared" si="334"/>
        <v>30</v>
      </c>
      <c r="AS437" s="78">
        <f t="shared" si="335"/>
        <v>30</v>
      </c>
      <c r="AT437" s="78" t="str">
        <f t="shared" si="336"/>
        <v>Ja, 30 studiepoeng</v>
      </c>
      <c r="AU437" s="84" t="str">
        <f t="shared" si="337"/>
        <v>Ja, 30 studiepoeng</v>
      </c>
      <c r="AV437" s="99" t="str">
        <f t="shared" si="338"/>
        <v>-</v>
      </c>
      <c r="AW437" s="142"/>
      <c r="AX437" s="82" t="str">
        <f>CONCATENATE("Studiepoeng relevant for: ",'Undervisning i fag med krav'!AW437)</f>
        <v xml:space="preserve">Studiepoeng relevant for: </v>
      </c>
      <c r="AY437" s="82" t="str">
        <f>IF('Undervisning i fag med krav'!AW437=0,"-",AX437)</f>
        <v>-</v>
      </c>
      <c r="AZ437" s="136"/>
      <c r="BA437" s="84" t="b">
        <f>OR(AZ437='Krav etter opplæringslova'!$B$27,AZ437='Krav etter opplæringslova'!$B$30,AZ437='Krav etter opplæringslova'!$B$31,AZ437='Krav etter opplæringslova'!$B$34)</f>
        <v>0</v>
      </c>
      <c r="BB437" s="84" t="str">
        <f t="shared" si="339"/>
        <v>-</v>
      </c>
      <c r="BC437" s="84">
        <f t="shared" si="340"/>
        <v>30</v>
      </c>
      <c r="BD437" s="78">
        <f t="shared" si="341"/>
        <v>30</v>
      </c>
      <c r="BE437" s="78" t="str">
        <f t="shared" si="342"/>
        <v>Ja, 30 studiepoeng</v>
      </c>
      <c r="BF437" s="84" t="str">
        <f t="shared" si="343"/>
        <v>Ja, 30 studiepoeng</v>
      </c>
      <c r="BG437" s="99" t="str">
        <f t="shared" si="344"/>
        <v>-</v>
      </c>
      <c r="BH437" s="139"/>
      <c r="BI437" s="82" t="str">
        <f>CONCATENATE("Studiepoeng relevant for: ",'Undervisning i fag med krav'!BH437)</f>
        <v xml:space="preserve">Studiepoeng relevant for: </v>
      </c>
      <c r="BJ437" s="82" t="str">
        <f>IF('Undervisning i fag med krav'!BH437=0,"-",BI437)</f>
        <v>-</v>
      </c>
      <c r="BK437" s="136"/>
      <c r="BL437" s="84" t="b">
        <f>OR(BK437='Krav etter opplæringslova'!$B$27,BK437='Krav etter opplæringslova'!$B$30,BK437='Krav etter opplæringslova'!$B$31,BK437='Krav etter opplæringslova'!$B$34)</f>
        <v>0</v>
      </c>
      <c r="BM437" s="84" t="str">
        <f t="shared" si="345"/>
        <v>-</v>
      </c>
      <c r="BN437" s="84">
        <f t="shared" si="346"/>
        <v>30</v>
      </c>
      <c r="BO437" s="78">
        <f t="shared" si="347"/>
        <v>30</v>
      </c>
      <c r="BP437" s="78" t="str">
        <f t="shared" si="348"/>
        <v>Ja, 30 studiepoeng</v>
      </c>
      <c r="BQ437" s="84" t="str">
        <f t="shared" si="349"/>
        <v>Ja, 30 studiepoeng</v>
      </c>
      <c r="BR437" s="101" t="str">
        <f t="shared" si="350"/>
        <v>-</v>
      </c>
      <c r="BS437" s="142"/>
      <c r="BT437" s="82" t="str">
        <f>CONCATENATE("Studiepoeng relevant for: ",'Undervisning i fag med krav'!BS437)</f>
        <v xml:space="preserve">Studiepoeng relevant for: </v>
      </c>
      <c r="BU437" s="82" t="str">
        <f>IF('Undervisning i fag med krav'!BS437=0,"-",BT437)</f>
        <v>-</v>
      </c>
      <c r="BV437" s="136"/>
      <c r="BW437" s="84" t="b">
        <f>OR(BV437='Krav etter opplæringslova'!$B$27,BV437='Krav etter opplæringslova'!$B$30,BV437='Krav etter opplæringslova'!$B$31,BV437='Krav etter opplæringslova'!$B$34)</f>
        <v>0</v>
      </c>
      <c r="BX437" s="84" t="str">
        <f t="shared" si="351"/>
        <v>-</v>
      </c>
      <c r="BY437" s="84">
        <f t="shared" si="352"/>
        <v>30</v>
      </c>
      <c r="BZ437" s="78">
        <f t="shared" si="353"/>
        <v>30</v>
      </c>
      <c r="CA437" s="78" t="str">
        <f t="shared" si="354"/>
        <v>Ja, 30 studiepoeng</v>
      </c>
      <c r="CB437" s="84" t="str">
        <f t="shared" si="355"/>
        <v>Ja, 30 studiepoeng</v>
      </c>
      <c r="CC437" s="101" t="str">
        <f t="shared" si="356"/>
        <v>-</v>
      </c>
      <c r="CD437" s="142"/>
      <c r="CE437" s="82" t="str">
        <f>CONCATENATE("Studiepoeng relevant for: ",'Undervisning i fag med krav'!CD437)</f>
        <v xml:space="preserve">Studiepoeng relevant for: </v>
      </c>
      <c r="CF437" s="82" t="str">
        <f>IF('Undervisning i fag med krav'!CD437=0,"-",CE437)</f>
        <v>-</v>
      </c>
      <c r="CG437" s="136"/>
      <c r="CH437" s="84" t="b">
        <f>OR(CG437='Krav etter opplæringslova'!$B$27,CG437='Krav etter opplæringslova'!$B$30,CG437='Krav etter opplæringslova'!$B$31,CG437='Krav etter opplæringslova'!$B$34)</f>
        <v>0</v>
      </c>
      <c r="CI437" s="84" t="str">
        <f t="shared" si="357"/>
        <v>-</v>
      </c>
      <c r="CJ437" s="84">
        <f t="shared" si="358"/>
        <v>30</v>
      </c>
      <c r="CK437" s="78">
        <f t="shared" si="359"/>
        <v>30</v>
      </c>
      <c r="CL437" s="78" t="str">
        <f t="shared" si="360"/>
        <v>Ja, 30 studiepoeng</v>
      </c>
      <c r="CM437" s="84" t="str">
        <f t="shared" si="361"/>
        <v>Ja, 30 studiepoeng</v>
      </c>
      <c r="CN437" s="106" t="str">
        <f t="shared" si="362"/>
        <v>-</v>
      </c>
      <c r="CO437" s="44"/>
      <c r="CP437" s="45"/>
    </row>
    <row r="438" spans="1:94" s="51" customFormat="1" ht="28.5" x14ac:dyDescent="0.2">
      <c r="A438" s="49">
        <f>'Formell utdanning'!A438</f>
        <v>0</v>
      </c>
      <c r="B438" s="50">
        <f>'Formell utdanning'!B438</f>
        <v>0</v>
      </c>
      <c r="C438" s="94" t="str">
        <f t="shared" si="363"/>
        <v>-</v>
      </c>
      <c r="D438" s="95" t="str">
        <f t="shared" si="364"/>
        <v>-</v>
      </c>
      <c r="E438" s="133"/>
      <c r="F438" s="55" t="str">
        <f>CONCATENATE("Studiepoeng relevant for: ",'Undervisning i fag med krav'!E438)</f>
        <v xml:space="preserve">Studiepoeng relevant for: </v>
      </c>
      <c r="G438" s="82" t="str">
        <f>IF('Undervisning i fag med krav'!E438=0,"-",F438)</f>
        <v>-</v>
      </c>
      <c r="H438" s="136"/>
      <c r="I438" s="84" t="b">
        <f>OR(H438='Krav etter opplæringslova'!$B$27,H438='Krav etter opplæringslova'!$B$30,H438='Krav etter opplæringslova'!$B$31,H438='Krav etter opplæringslova'!$B$34)</f>
        <v>0</v>
      </c>
      <c r="J438" s="84" t="str">
        <f t="shared" si="365"/>
        <v>-</v>
      </c>
      <c r="K438" s="84">
        <f t="shared" si="366"/>
        <v>30</v>
      </c>
      <c r="L438" s="78">
        <f t="shared" si="367"/>
        <v>30</v>
      </c>
      <c r="M438" s="78" t="str">
        <f t="shared" si="320"/>
        <v>Ja, 30 studiepoeng</v>
      </c>
      <c r="N438" s="84" t="str">
        <f t="shared" si="368"/>
        <v>Ja, 30 studiepoeng</v>
      </c>
      <c r="O438" s="99" t="str">
        <f t="shared" si="369"/>
        <v>-</v>
      </c>
      <c r="P438" s="139"/>
      <c r="Q438" s="82" t="str">
        <f>CONCATENATE("Studiepoeng relevant for: ",'Undervisning i fag med krav'!P438)</f>
        <v xml:space="preserve">Studiepoeng relevant for: </v>
      </c>
      <c r="R438" s="82" t="str">
        <f>IF('Undervisning i fag med krav'!P438=0,"-",Q438)</f>
        <v>-</v>
      </c>
      <c r="S438" s="136"/>
      <c r="T438" s="84" t="b">
        <f>OR(S438='Krav etter opplæringslova'!$B$27,S438='Krav etter opplæringslova'!$B$30,S438='Krav etter opplæringslova'!$B$31,S438='Krav etter opplæringslova'!$B$34)</f>
        <v>0</v>
      </c>
      <c r="U438" s="84" t="str">
        <f t="shared" si="321"/>
        <v>-</v>
      </c>
      <c r="V438" s="84">
        <f t="shared" si="322"/>
        <v>30</v>
      </c>
      <c r="W438" s="78">
        <f t="shared" si="323"/>
        <v>30</v>
      </c>
      <c r="X438" s="78" t="str">
        <f t="shared" si="324"/>
        <v>Ja, 30 studiepoeng</v>
      </c>
      <c r="Y438" s="84" t="str">
        <f t="shared" si="325"/>
        <v>Ja, 30 studiepoeng</v>
      </c>
      <c r="Z438" s="99" t="str">
        <f t="shared" si="326"/>
        <v>-</v>
      </c>
      <c r="AA438" s="142"/>
      <c r="AB438" s="82" t="str">
        <f>CONCATENATE("Studiepoeng relevant for: ",'Undervisning i fag med krav'!AA438)</f>
        <v xml:space="preserve">Studiepoeng relevant for: </v>
      </c>
      <c r="AC438" s="82" t="str">
        <f>IF('Undervisning i fag med krav'!AA438=0,"-",AB438)</f>
        <v>-</v>
      </c>
      <c r="AD438" s="136"/>
      <c r="AE438" s="84" t="b">
        <f>OR(AD438='Krav etter opplæringslova'!$B$27,AD438='Krav etter opplæringslova'!$B$30,AD438='Krav etter opplæringslova'!$B$31,AD438='Krav etter opplæringslova'!$B$34)</f>
        <v>0</v>
      </c>
      <c r="AF438" s="84" t="str">
        <f t="shared" si="327"/>
        <v>-</v>
      </c>
      <c r="AG438" s="84">
        <f t="shared" si="328"/>
        <v>30</v>
      </c>
      <c r="AH438" s="78">
        <f t="shared" si="329"/>
        <v>30</v>
      </c>
      <c r="AI438" s="78" t="str">
        <f t="shared" si="330"/>
        <v>Ja, 30 studiepoeng</v>
      </c>
      <c r="AJ438" s="84" t="str">
        <f t="shared" si="331"/>
        <v>Ja, 30 studiepoeng</v>
      </c>
      <c r="AK438" s="99" t="str">
        <f t="shared" si="332"/>
        <v>-</v>
      </c>
      <c r="AL438" s="139"/>
      <c r="AM438" s="82" t="str">
        <f>CONCATENATE("Studiepoeng relevant for: ",'Undervisning i fag med krav'!AL438)</f>
        <v xml:space="preserve">Studiepoeng relevant for: </v>
      </c>
      <c r="AN438" s="82" t="str">
        <f>IF('Undervisning i fag med krav'!AL438=0,"-",AM438)</f>
        <v>-</v>
      </c>
      <c r="AO438" s="136"/>
      <c r="AP438" s="84" t="b">
        <f>OR(AO438='Krav etter opplæringslova'!$B$27,AO438='Krav etter opplæringslova'!$B$30,AO438='Krav etter opplæringslova'!$B$31,AO438='Krav etter opplæringslova'!$B$34)</f>
        <v>0</v>
      </c>
      <c r="AQ438" s="84" t="str">
        <f t="shared" si="333"/>
        <v>-</v>
      </c>
      <c r="AR438" s="84">
        <f t="shared" si="334"/>
        <v>30</v>
      </c>
      <c r="AS438" s="78">
        <f t="shared" si="335"/>
        <v>30</v>
      </c>
      <c r="AT438" s="78" t="str">
        <f t="shared" si="336"/>
        <v>Ja, 30 studiepoeng</v>
      </c>
      <c r="AU438" s="84" t="str">
        <f t="shared" si="337"/>
        <v>Ja, 30 studiepoeng</v>
      </c>
      <c r="AV438" s="99" t="str">
        <f t="shared" si="338"/>
        <v>-</v>
      </c>
      <c r="AW438" s="142"/>
      <c r="AX438" s="82" t="str">
        <f>CONCATENATE("Studiepoeng relevant for: ",'Undervisning i fag med krav'!AW438)</f>
        <v xml:space="preserve">Studiepoeng relevant for: </v>
      </c>
      <c r="AY438" s="82" t="str">
        <f>IF('Undervisning i fag med krav'!AW438=0,"-",AX438)</f>
        <v>-</v>
      </c>
      <c r="AZ438" s="136"/>
      <c r="BA438" s="84" t="b">
        <f>OR(AZ438='Krav etter opplæringslova'!$B$27,AZ438='Krav etter opplæringslova'!$B$30,AZ438='Krav etter opplæringslova'!$B$31,AZ438='Krav etter opplæringslova'!$B$34)</f>
        <v>0</v>
      </c>
      <c r="BB438" s="84" t="str">
        <f t="shared" si="339"/>
        <v>-</v>
      </c>
      <c r="BC438" s="84">
        <f t="shared" si="340"/>
        <v>30</v>
      </c>
      <c r="BD438" s="78">
        <f t="shared" si="341"/>
        <v>30</v>
      </c>
      <c r="BE438" s="78" t="str">
        <f t="shared" si="342"/>
        <v>Ja, 30 studiepoeng</v>
      </c>
      <c r="BF438" s="84" t="str">
        <f t="shared" si="343"/>
        <v>Ja, 30 studiepoeng</v>
      </c>
      <c r="BG438" s="99" t="str">
        <f t="shared" si="344"/>
        <v>-</v>
      </c>
      <c r="BH438" s="139"/>
      <c r="BI438" s="82" t="str">
        <f>CONCATENATE("Studiepoeng relevant for: ",'Undervisning i fag med krav'!BH438)</f>
        <v xml:space="preserve">Studiepoeng relevant for: </v>
      </c>
      <c r="BJ438" s="82" t="str">
        <f>IF('Undervisning i fag med krav'!BH438=0,"-",BI438)</f>
        <v>-</v>
      </c>
      <c r="BK438" s="136"/>
      <c r="BL438" s="84" t="b">
        <f>OR(BK438='Krav etter opplæringslova'!$B$27,BK438='Krav etter opplæringslova'!$B$30,BK438='Krav etter opplæringslova'!$B$31,BK438='Krav etter opplæringslova'!$B$34)</f>
        <v>0</v>
      </c>
      <c r="BM438" s="84" t="str">
        <f t="shared" si="345"/>
        <v>-</v>
      </c>
      <c r="BN438" s="84">
        <f t="shared" si="346"/>
        <v>30</v>
      </c>
      <c r="BO438" s="78">
        <f t="shared" si="347"/>
        <v>30</v>
      </c>
      <c r="BP438" s="78" t="str">
        <f t="shared" si="348"/>
        <v>Ja, 30 studiepoeng</v>
      </c>
      <c r="BQ438" s="84" t="str">
        <f t="shared" si="349"/>
        <v>Ja, 30 studiepoeng</v>
      </c>
      <c r="BR438" s="101" t="str">
        <f t="shared" si="350"/>
        <v>-</v>
      </c>
      <c r="BS438" s="142"/>
      <c r="BT438" s="82" t="str">
        <f>CONCATENATE("Studiepoeng relevant for: ",'Undervisning i fag med krav'!BS438)</f>
        <v xml:space="preserve">Studiepoeng relevant for: </v>
      </c>
      <c r="BU438" s="82" t="str">
        <f>IF('Undervisning i fag med krav'!BS438=0,"-",BT438)</f>
        <v>-</v>
      </c>
      <c r="BV438" s="136"/>
      <c r="BW438" s="84" t="b">
        <f>OR(BV438='Krav etter opplæringslova'!$B$27,BV438='Krav etter opplæringslova'!$B$30,BV438='Krav etter opplæringslova'!$B$31,BV438='Krav etter opplæringslova'!$B$34)</f>
        <v>0</v>
      </c>
      <c r="BX438" s="84" t="str">
        <f t="shared" si="351"/>
        <v>-</v>
      </c>
      <c r="BY438" s="84">
        <f t="shared" si="352"/>
        <v>30</v>
      </c>
      <c r="BZ438" s="78">
        <f t="shared" si="353"/>
        <v>30</v>
      </c>
      <c r="CA438" s="78" t="str">
        <f t="shared" si="354"/>
        <v>Ja, 30 studiepoeng</v>
      </c>
      <c r="CB438" s="84" t="str">
        <f t="shared" si="355"/>
        <v>Ja, 30 studiepoeng</v>
      </c>
      <c r="CC438" s="101" t="str">
        <f t="shared" si="356"/>
        <v>-</v>
      </c>
      <c r="CD438" s="142"/>
      <c r="CE438" s="82" t="str">
        <f>CONCATENATE("Studiepoeng relevant for: ",'Undervisning i fag med krav'!CD438)</f>
        <v xml:space="preserve">Studiepoeng relevant for: </v>
      </c>
      <c r="CF438" s="82" t="str">
        <f>IF('Undervisning i fag med krav'!CD438=0,"-",CE438)</f>
        <v>-</v>
      </c>
      <c r="CG438" s="136"/>
      <c r="CH438" s="84" t="b">
        <f>OR(CG438='Krav etter opplæringslova'!$B$27,CG438='Krav etter opplæringslova'!$B$30,CG438='Krav etter opplæringslova'!$B$31,CG438='Krav etter opplæringslova'!$B$34)</f>
        <v>0</v>
      </c>
      <c r="CI438" s="84" t="str">
        <f t="shared" si="357"/>
        <v>-</v>
      </c>
      <c r="CJ438" s="84">
        <f t="shared" si="358"/>
        <v>30</v>
      </c>
      <c r="CK438" s="78">
        <f t="shared" si="359"/>
        <v>30</v>
      </c>
      <c r="CL438" s="78" t="str">
        <f t="shared" si="360"/>
        <v>Ja, 30 studiepoeng</v>
      </c>
      <c r="CM438" s="84" t="str">
        <f t="shared" si="361"/>
        <v>Ja, 30 studiepoeng</v>
      </c>
      <c r="CN438" s="106" t="str">
        <f t="shared" si="362"/>
        <v>-</v>
      </c>
      <c r="CO438" s="44"/>
      <c r="CP438" s="45"/>
    </row>
    <row r="439" spans="1:94" s="51" customFormat="1" ht="28.5" x14ac:dyDescent="0.2">
      <c r="A439" s="49">
        <f>'Formell utdanning'!A439</f>
        <v>0</v>
      </c>
      <c r="B439" s="50">
        <f>'Formell utdanning'!B439</f>
        <v>0</v>
      </c>
      <c r="C439" s="94" t="str">
        <f t="shared" si="363"/>
        <v>-</v>
      </c>
      <c r="D439" s="95" t="str">
        <f t="shared" si="364"/>
        <v>-</v>
      </c>
      <c r="E439" s="133"/>
      <c r="F439" s="55" t="str">
        <f>CONCATENATE("Studiepoeng relevant for: ",'Undervisning i fag med krav'!E439)</f>
        <v xml:space="preserve">Studiepoeng relevant for: </v>
      </c>
      <c r="G439" s="82" t="str">
        <f>IF('Undervisning i fag med krav'!E439=0,"-",F439)</f>
        <v>-</v>
      </c>
      <c r="H439" s="136"/>
      <c r="I439" s="84" t="b">
        <f>OR(H439='Krav etter opplæringslova'!$B$27,H439='Krav etter opplæringslova'!$B$30,H439='Krav etter opplæringslova'!$B$31,H439='Krav etter opplæringslova'!$B$34)</f>
        <v>0</v>
      </c>
      <c r="J439" s="84" t="str">
        <f t="shared" si="365"/>
        <v>-</v>
      </c>
      <c r="K439" s="84">
        <f t="shared" si="366"/>
        <v>30</v>
      </c>
      <c r="L439" s="78">
        <f t="shared" si="367"/>
        <v>30</v>
      </c>
      <c r="M439" s="78" t="str">
        <f t="shared" si="320"/>
        <v>Ja, 30 studiepoeng</v>
      </c>
      <c r="N439" s="84" t="str">
        <f t="shared" si="368"/>
        <v>Ja, 30 studiepoeng</v>
      </c>
      <c r="O439" s="99" t="str">
        <f t="shared" si="369"/>
        <v>-</v>
      </c>
      <c r="P439" s="139"/>
      <c r="Q439" s="82" t="str">
        <f>CONCATENATE("Studiepoeng relevant for: ",'Undervisning i fag med krav'!P439)</f>
        <v xml:space="preserve">Studiepoeng relevant for: </v>
      </c>
      <c r="R439" s="82" t="str">
        <f>IF('Undervisning i fag med krav'!P439=0,"-",Q439)</f>
        <v>-</v>
      </c>
      <c r="S439" s="136"/>
      <c r="T439" s="84" t="b">
        <f>OR(S439='Krav etter opplæringslova'!$B$27,S439='Krav etter opplæringslova'!$B$30,S439='Krav etter opplæringslova'!$B$31,S439='Krav etter opplæringslova'!$B$34)</f>
        <v>0</v>
      </c>
      <c r="U439" s="84" t="str">
        <f t="shared" si="321"/>
        <v>-</v>
      </c>
      <c r="V439" s="84">
        <f t="shared" si="322"/>
        <v>30</v>
      </c>
      <c r="W439" s="78">
        <f t="shared" si="323"/>
        <v>30</v>
      </c>
      <c r="X439" s="78" t="str">
        <f t="shared" si="324"/>
        <v>Ja, 30 studiepoeng</v>
      </c>
      <c r="Y439" s="84" t="str">
        <f t="shared" si="325"/>
        <v>Ja, 30 studiepoeng</v>
      </c>
      <c r="Z439" s="99" t="str">
        <f t="shared" si="326"/>
        <v>-</v>
      </c>
      <c r="AA439" s="142"/>
      <c r="AB439" s="82" t="str">
        <f>CONCATENATE("Studiepoeng relevant for: ",'Undervisning i fag med krav'!AA439)</f>
        <v xml:space="preserve">Studiepoeng relevant for: </v>
      </c>
      <c r="AC439" s="82" t="str">
        <f>IF('Undervisning i fag med krav'!AA439=0,"-",AB439)</f>
        <v>-</v>
      </c>
      <c r="AD439" s="136"/>
      <c r="AE439" s="84" t="b">
        <f>OR(AD439='Krav etter opplæringslova'!$B$27,AD439='Krav etter opplæringslova'!$B$30,AD439='Krav etter opplæringslova'!$B$31,AD439='Krav etter opplæringslova'!$B$34)</f>
        <v>0</v>
      </c>
      <c r="AF439" s="84" t="str">
        <f t="shared" si="327"/>
        <v>-</v>
      </c>
      <c r="AG439" s="84">
        <f t="shared" si="328"/>
        <v>30</v>
      </c>
      <c r="AH439" s="78">
        <f t="shared" si="329"/>
        <v>30</v>
      </c>
      <c r="AI439" s="78" t="str">
        <f t="shared" si="330"/>
        <v>Ja, 30 studiepoeng</v>
      </c>
      <c r="AJ439" s="84" t="str">
        <f t="shared" si="331"/>
        <v>Ja, 30 studiepoeng</v>
      </c>
      <c r="AK439" s="99" t="str">
        <f t="shared" si="332"/>
        <v>-</v>
      </c>
      <c r="AL439" s="139"/>
      <c r="AM439" s="82" t="str">
        <f>CONCATENATE("Studiepoeng relevant for: ",'Undervisning i fag med krav'!AL439)</f>
        <v xml:space="preserve">Studiepoeng relevant for: </v>
      </c>
      <c r="AN439" s="82" t="str">
        <f>IF('Undervisning i fag med krav'!AL439=0,"-",AM439)</f>
        <v>-</v>
      </c>
      <c r="AO439" s="136"/>
      <c r="AP439" s="84" t="b">
        <f>OR(AO439='Krav etter opplæringslova'!$B$27,AO439='Krav etter opplæringslova'!$B$30,AO439='Krav etter opplæringslova'!$B$31,AO439='Krav etter opplæringslova'!$B$34)</f>
        <v>0</v>
      </c>
      <c r="AQ439" s="84" t="str">
        <f t="shared" si="333"/>
        <v>-</v>
      </c>
      <c r="AR439" s="84">
        <f t="shared" si="334"/>
        <v>30</v>
      </c>
      <c r="AS439" s="78">
        <f t="shared" si="335"/>
        <v>30</v>
      </c>
      <c r="AT439" s="78" t="str">
        <f t="shared" si="336"/>
        <v>Ja, 30 studiepoeng</v>
      </c>
      <c r="AU439" s="84" t="str">
        <f t="shared" si="337"/>
        <v>Ja, 30 studiepoeng</v>
      </c>
      <c r="AV439" s="99" t="str">
        <f t="shared" si="338"/>
        <v>-</v>
      </c>
      <c r="AW439" s="142"/>
      <c r="AX439" s="82" t="str">
        <f>CONCATENATE("Studiepoeng relevant for: ",'Undervisning i fag med krav'!AW439)</f>
        <v xml:space="preserve">Studiepoeng relevant for: </v>
      </c>
      <c r="AY439" s="82" t="str">
        <f>IF('Undervisning i fag med krav'!AW439=0,"-",AX439)</f>
        <v>-</v>
      </c>
      <c r="AZ439" s="136"/>
      <c r="BA439" s="84" t="b">
        <f>OR(AZ439='Krav etter opplæringslova'!$B$27,AZ439='Krav etter opplæringslova'!$B$30,AZ439='Krav etter opplæringslova'!$B$31,AZ439='Krav etter opplæringslova'!$B$34)</f>
        <v>0</v>
      </c>
      <c r="BB439" s="84" t="str">
        <f t="shared" si="339"/>
        <v>-</v>
      </c>
      <c r="BC439" s="84">
        <f t="shared" si="340"/>
        <v>30</v>
      </c>
      <c r="BD439" s="78">
        <f t="shared" si="341"/>
        <v>30</v>
      </c>
      <c r="BE439" s="78" t="str">
        <f t="shared" si="342"/>
        <v>Ja, 30 studiepoeng</v>
      </c>
      <c r="BF439" s="84" t="str">
        <f t="shared" si="343"/>
        <v>Ja, 30 studiepoeng</v>
      </c>
      <c r="BG439" s="99" t="str">
        <f t="shared" si="344"/>
        <v>-</v>
      </c>
      <c r="BH439" s="139"/>
      <c r="BI439" s="82" t="str">
        <f>CONCATENATE("Studiepoeng relevant for: ",'Undervisning i fag med krav'!BH439)</f>
        <v xml:space="preserve">Studiepoeng relevant for: </v>
      </c>
      <c r="BJ439" s="82" t="str">
        <f>IF('Undervisning i fag med krav'!BH439=0,"-",BI439)</f>
        <v>-</v>
      </c>
      <c r="BK439" s="136"/>
      <c r="BL439" s="84" t="b">
        <f>OR(BK439='Krav etter opplæringslova'!$B$27,BK439='Krav etter opplæringslova'!$B$30,BK439='Krav etter opplæringslova'!$B$31,BK439='Krav etter opplæringslova'!$B$34)</f>
        <v>0</v>
      </c>
      <c r="BM439" s="84" t="str">
        <f t="shared" si="345"/>
        <v>-</v>
      </c>
      <c r="BN439" s="84">
        <f t="shared" si="346"/>
        <v>30</v>
      </c>
      <c r="BO439" s="78">
        <f t="shared" si="347"/>
        <v>30</v>
      </c>
      <c r="BP439" s="78" t="str">
        <f t="shared" si="348"/>
        <v>Ja, 30 studiepoeng</v>
      </c>
      <c r="BQ439" s="84" t="str">
        <f t="shared" si="349"/>
        <v>Ja, 30 studiepoeng</v>
      </c>
      <c r="BR439" s="101" t="str">
        <f t="shared" si="350"/>
        <v>-</v>
      </c>
      <c r="BS439" s="142"/>
      <c r="BT439" s="82" t="str">
        <f>CONCATENATE("Studiepoeng relevant for: ",'Undervisning i fag med krav'!BS439)</f>
        <v xml:space="preserve">Studiepoeng relevant for: </v>
      </c>
      <c r="BU439" s="82" t="str">
        <f>IF('Undervisning i fag med krav'!BS439=0,"-",BT439)</f>
        <v>-</v>
      </c>
      <c r="BV439" s="136"/>
      <c r="BW439" s="84" t="b">
        <f>OR(BV439='Krav etter opplæringslova'!$B$27,BV439='Krav etter opplæringslova'!$B$30,BV439='Krav etter opplæringslova'!$B$31,BV439='Krav etter opplæringslova'!$B$34)</f>
        <v>0</v>
      </c>
      <c r="BX439" s="84" t="str">
        <f t="shared" si="351"/>
        <v>-</v>
      </c>
      <c r="BY439" s="84">
        <f t="shared" si="352"/>
        <v>30</v>
      </c>
      <c r="BZ439" s="78">
        <f t="shared" si="353"/>
        <v>30</v>
      </c>
      <c r="CA439" s="78" t="str">
        <f t="shared" si="354"/>
        <v>Ja, 30 studiepoeng</v>
      </c>
      <c r="CB439" s="84" t="str">
        <f t="shared" si="355"/>
        <v>Ja, 30 studiepoeng</v>
      </c>
      <c r="CC439" s="101" t="str">
        <f t="shared" si="356"/>
        <v>-</v>
      </c>
      <c r="CD439" s="142"/>
      <c r="CE439" s="82" t="str">
        <f>CONCATENATE("Studiepoeng relevant for: ",'Undervisning i fag med krav'!CD439)</f>
        <v xml:space="preserve">Studiepoeng relevant for: </v>
      </c>
      <c r="CF439" s="82" t="str">
        <f>IF('Undervisning i fag med krav'!CD439=0,"-",CE439)</f>
        <v>-</v>
      </c>
      <c r="CG439" s="136"/>
      <c r="CH439" s="84" t="b">
        <f>OR(CG439='Krav etter opplæringslova'!$B$27,CG439='Krav etter opplæringslova'!$B$30,CG439='Krav etter opplæringslova'!$B$31,CG439='Krav etter opplæringslova'!$B$34)</f>
        <v>0</v>
      </c>
      <c r="CI439" s="84" t="str">
        <f t="shared" si="357"/>
        <v>-</v>
      </c>
      <c r="CJ439" s="84">
        <f t="shared" si="358"/>
        <v>30</v>
      </c>
      <c r="CK439" s="78">
        <f t="shared" si="359"/>
        <v>30</v>
      </c>
      <c r="CL439" s="78" t="str">
        <f t="shared" si="360"/>
        <v>Ja, 30 studiepoeng</v>
      </c>
      <c r="CM439" s="84" t="str">
        <f t="shared" si="361"/>
        <v>Ja, 30 studiepoeng</v>
      </c>
      <c r="CN439" s="106" t="str">
        <f t="shared" si="362"/>
        <v>-</v>
      </c>
      <c r="CO439" s="44"/>
      <c r="CP439" s="45"/>
    </row>
    <row r="440" spans="1:94" s="51" customFormat="1" ht="28.5" x14ac:dyDescent="0.2">
      <c r="A440" s="49">
        <f>'Formell utdanning'!A440</f>
        <v>0</v>
      </c>
      <c r="B440" s="50">
        <f>'Formell utdanning'!B440</f>
        <v>0</v>
      </c>
      <c r="C440" s="94" t="str">
        <f t="shared" si="363"/>
        <v>-</v>
      </c>
      <c r="D440" s="95" t="str">
        <f t="shared" si="364"/>
        <v>-</v>
      </c>
      <c r="E440" s="133"/>
      <c r="F440" s="55" t="str">
        <f>CONCATENATE("Studiepoeng relevant for: ",'Undervisning i fag med krav'!E440)</f>
        <v xml:space="preserve">Studiepoeng relevant for: </v>
      </c>
      <c r="G440" s="82" t="str">
        <f>IF('Undervisning i fag med krav'!E440=0,"-",F440)</f>
        <v>-</v>
      </c>
      <c r="H440" s="136"/>
      <c r="I440" s="84" t="b">
        <f>OR(H440='Krav etter opplæringslova'!$B$27,H440='Krav etter opplæringslova'!$B$30,H440='Krav etter opplæringslova'!$B$31,H440='Krav etter opplæringslova'!$B$34)</f>
        <v>0</v>
      </c>
      <c r="J440" s="84" t="str">
        <f t="shared" si="365"/>
        <v>-</v>
      </c>
      <c r="K440" s="84">
        <f t="shared" si="366"/>
        <v>30</v>
      </c>
      <c r="L440" s="78">
        <f t="shared" si="367"/>
        <v>30</v>
      </c>
      <c r="M440" s="78" t="str">
        <f t="shared" si="320"/>
        <v>Ja, 30 studiepoeng</v>
      </c>
      <c r="N440" s="84" t="str">
        <f t="shared" si="368"/>
        <v>Ja, 30 studiepoeng</v>
      </c>
      <c r="O440" s="99" t="str">
        <f t="shared" si="369"/>
        <v>-</v>
      </c>
      <c r="P440" s="139"/>
      <c r="Q440" s="82" t="str">
        <f>CONCATENATE("Studiepoeng relevant for: ",'Undervisning i fag med krav'!P440)</f>
        <v xml:space="preserve">Studiepoeng relevant for: </v>
      </c>
      <c r="R440" s="82" t="str">
        <f>IF('Undervisning i fag med krav'!P440=0,"-",Q440)</f>
        <v>-</v>
      </c>
      <c r="S440" s="136"/>
      <c r="T440" s="84" t="b">
        <f>OR(S440='Krav etter opplæringslova'!$B$27,S440='Krav etter opplæringslova'!$B$30,S440='Krav etter opplæringslova'!$B$31,S440='Krav etter opplæringslova'!$B$34)</f>
        <v>0</v>
      </c>
      <c r="U440" s="84" t="str">
        <f t="shared" si="321"/>
        <v>-</v>
      </c>
      <c r="V440" s="84">
        <f t="shared" si="322"/>
        <v>30</v>
      </c>
      <c r="W440" s="78">
        <f t="shared" si="323"/>
        <v>30</v>
      </c>
      <c r="X440" s="78" t="str">
        <f t="shared" si="324"/>
        <v>Ja, 30 studiepoeng</v>
      </c>
      <c r="Y440" s="84" t="str">
        <f t="shared" si="325"/>
        <v>Ja, 30 studiepoeng</v>
      </c>
      <c r="Z440" s="99" t="str">
        <f t="shared" si="326"/>
        <v>-</v>
      </c>
      <c r="AA440" s="142"/>
      <c r="AB440" s="82" t="str">
        <f>CONCATENATE("Studiepoeng relevant for: ",'Undervisning i fag med krav'!AA440)</f>
        <v xml:space="preserve">Studiepoeng relevant for: </v>
      </c>
      <c r="AC440" s="82" t="str">
        <f>IF('Undervisning i fag med krav'!AA440=0,"-",AB440)</f>
        <v>-</v>
      </c>
      <c r="AD440" s="136"/>
      <c r="AE440" s="84" t="b">
        <f>OR(AD440='Krav etter opplæringslova'!$B$27,AD440='Krav etter opplæringslova'!$B$30,AD440='Krav etter opplæringslova'!$B$31,AD440='Krav etter opplæringslova'!$B$34)</f>
        <v>0</v>
      </c>
      <c r="AF440" s="84" t="str">
        <f t="shared" si="327"/>
        <v>-</v>
      </c>
      <c r="AG440" s="84">
        <f t="shared" si="328"/>
        <v>30</v>
      </c>
      <c r="AH440" s="78">
        <f t="shared" si="329"/>
        <v>30</v>
      </c>
      <c r="AI440" s="78" t="str">
        <f t="shared" si="330"/>
        <v>Ja, 30 studiepoeng</v>
      </c>
      <c r="AJ440" s="84" t="str">
        <f t="shared" si="331"/>
        <v>Ja, 30 studiepoeng</v>
      </c>
      <c r="AK440" s="99" t="str">
        <f t="shared" si="332"/>
        <v>-</v>
      </c>
      <c r="AL440" s="139"/>
      <c r="AM440" s="82" t="str">
        <f>CONCATENATE("Studiepoeng relevant for: ",'Undervisning i fag med krav'!AL440)</f>
        <v xml:space="preserve">Studiepoeng relevant for: </v>
      </c>
      <c r="AN440" s="82" t="str">
        <f>IF('Undervisning i fag med krav'!AL440=0,"-",AM440)</f>
        <v>-</v>
      </c>
      <c r="AO440" s="136"/>
      <c r="AP440" s="84" t="b">
        <f>OR(AO440='Krav etter opplæringslova'!$B$27,AO440='Krav etter opplæringslova'!$B$30,AO440='Krav etter opplæringslova'!$B$31,AO440='Krav etter opplæringslova'!$B$34)</f>
        <v>0</v>
      </c>
      <c r="AQ440" s="84" t="str">
        <f t="shared" si="333"/>
        <v>-</v>
      </c>
      <c r="AR440" s="84">
        <f t="shared" si="334"/>
        <v>30</v>
      </c>
      <c r="AS440" s="78">
        <f t="shared" si="335"/>
        <v>30</v>
      </c>
      <c r="AT440" s="78" t="str">
        <f t="shared" si="336"/>
        <v>Ja, 30 studiepoeng</v>
      </c>
      <c r="AU440" s="84" t="str">
        <f t="shared" si="337"/>
        <v>Ja, 30 studiepoeng</v>
      </c>
      <c r="AV440" s="99" t="str">
        <f t="shared" si="338"/>
        <v>-</v>
      </c>
      <c r="AW440" s="142"/>
      <c r="AX440" s="82" t="str">
        <f>CONCATENATE("Studiepoeng relevant for: ",'Undervisning i fag med krav'!AW440)</f>
        <v xml:space="preserve">Studiepoeng relevant for: </v>
      </c>
      <c r="AY440" s="82" t="str">
        <f>IF('Undervisning i fag med krav'!AW440=0,"-",AX440)</f>
        <v>-</v>
      </c>
      <c r="AZ440" s="136"/>
      <c r="BA440" s="84" t="b">
        <f>OR(AZ440='Krav etter opplæringslova'!$B$27,AZ440='Krav etter opplæringslova'!$B$30,AZ440='Krav etter opplæringslova'!$B$31,AZ440='Krav etter opplæringslova'!$B$34)</f>
        <v>0</v>
      </c>
      <c r="BB440" s="84" t="str">
        <f t="shared" si="339"/>
        <v>-</v>
      </c>
      <c r="BC440" s="84">
        <f t="shared" si="340"/>
        <v>30</v>
      </c>
      <c r="BD440" s="78">
        <f t="shared" si="341"/>
        <v>30</v>
      </c>
      <c r="BE440" s="78" t="str">
        <f t="shared" si="342"/>
        <v>Ja, 30 studiepoeng</v>
      </c>
      <c r="BF440" s="84" t="str">
        <f t="shared" si="343"/>
        <v>Ja, 30 studiepoeng</v>
      </c>
      <c r="BG440" s="99" t="str">
        <f t="shared" si="344"/>
        <v>-</v>
      </c>
      <c r="BH440" s="139"/>
      <c r="BI440" s="82" t="str">
        <f>CONCATENATE("Studiepoeng relevant for: ",'Undervisning i fag med krav'!BH440)</f>
        <v xml:space="preserve">Studiepoeng relevant for: </v>
      </c>
      <c r="BJ440" s="82" t="str">
        <f>IF('Undervisning i fag med krav'!BH440=0,"-",BI440)</f>
        <v>-</v>
      </c>
      <c r="BK440" s="136"/>
      <c r="BL440" s="84" t="b">
        <f>OR(BK440='Krav etter opplæringslova'!$B$27,BK440='Krav etter opplæringslova'!$B$30,BK440='Krav etter opplæringslova'!$B$31,BK440='Krav etter opplæringslova'!$B$34)</f>
        <v>0</v>
      </c>
      <c r="BM440" s="84" t="str">
        <f t="shared" si="345"/>
        <v>-</v>
      </c>
      <c r="BN440" s="84">
        <f t="shared" si="346"/>
        <v>30</v>
      </c>
      <c r="BO440" s="78">
        <f t="shared" si="347"/>
        <v>30</v>
      </c>
      <c r="BP440" s="78" t="str">
        <f t="shared" si="348"/>
        <v>Ja, 30 studiepoeng</v>
      </c>
      <c r="BQ440" s="84" t="str">
        <f t="shared" si="349"/>
        <v>Ja, 30 studiepoeng</v>
      </c>
      <c r="BR440" s="101" t="str">
        <f t="shared" si="350"/>
        <v>-</v>
      </c>
      <c r="BS440" s="142"/>
      <c r="BT440" s="82" t="str">
        <f>CONCATENATE("Studiepoeng relevant for: ",'Undervisning i fag med krav'!BS440)</f>
        <v xml:space="preserve">Studiepoeng relevant for: </v>
      </c>
      <c r="BU440" s="82" t="str">
        <f>IF('Undervisning i fag med krav'!BS440=0,"-",BT440)</f>
        <v>-</v>
      </c>
      <c r="BV440" s="136"/>
      <c r="BW440" s="84" t="b">
        <f>OR(BV440='Krav etter opplæringslova'!$B$27,BV440='Krav etter opplæringslova'!$B$30,BV440='Krav etter opplæringslova'!$B$31,BV440='Krav etter opplæringslova'!$B$34)</f>
        <v>0</v>
      </c>
      <c r="BX440" s="84" t="str">
        <f t="shared" si="351"/>
        <v>-</v>
      </c>
      <c r="BY440" s="84">
        <f t="shared" si="352"/>
        <v>30</v>
      </c>
      <c r="BZ440" s="78">
        <f t="shared" si="353"/>
        <v>30</v>
      </c>
      <c r="CA440" s="78" t="str">
        <f t="shared" si="354"/>
        <v>Ja, 30 studiepoeng</v>
      </c>
      <c r="CB440" s="84" t="str">
        <f t="shared" si="355"/>
        <v>Ja, 30 studiepoeng</v>
      </c>
      <c r="CC440" s="101" t="str">
        <f t="shared" si="356"/>
        <v>-</v>
      </c>
      <c r="CD440" s="142"/>
      <c r="CE440" s="82" t="str">
        <f>CONCATENATE("Studiepoeng relevant for: ",'Undervisning i fag med krav'!CD440)</f>
        <v xml:space="preserve">Studiepoeng relevant for: </v>
      </c>
      <c r="CF440" s="82" t="str">
        <f>IF('Undervisning i fag med krav'!CD440=0,"-",CE440)</f>
        <v>-</v>
      </c>
      <c r="CG440" s="136"/>
      <c r="CH440" s="84" t="b">
        <f>OR(CG440='Krav etter opplæringslova'!$B$27,CG440='Krav etter opplæringslova'!$B$30,CG440='Krav etter opplæringslova'!$B$31,CG440='Krav etter opplæringslova'!$B$34)</f>
        <v>0</v>
      </c>
      <c r="CI440" s="84" t="str">
        <f t="shared" si="357"/>
        <v>-</v>
      </c>
      <c r="CJ440" s="84">
        <f t="shared" si="358"/>
        <v>30</v>
      </c>
      <c r="CK440" s="78">
        <f t="shared" si="359"/>
        <v>30</v>
      </c>
      <c r="CL440" s="78" t="str">
        <f t="shared" si="360"/>
        <v>Ja, 30 studiepoeng</v>
      </c>
      <c r="CM440" s="84" t="str">
        <f t="shared" si="361"/>
        <v>Ja, 30 studiepoeng</v>
      </c>
      <c r="CN440" s="106" t="str">
        <f t="shared" si="362"/>
        <v>-</v>
      </c>
      <c r="CO440" s="44"/>
      <c r="CP440" s="45"/>
    </row>
    <row r="441" spans="1:94" s="51" customFormat="1" ht="28.5" x14ac:dyDescent="0.2">
      <c r="A441" s="49">
        <f>'Formell utdanning'!A441</f>
        <v>0</v>
      </c>
      <c r="B441" s="50">
        <f>'Formell utdanning'!B441</f>
        <v>0</v>
      </c>
      <c r="C441" s="94" t="str">
        <f t="shared" si="363"/>
        <v>-</v>
      </c>
      <c r="D441" s="95" t="str">
        <f t="shared" si="364"/>
        <v>-</v>
      </c>
      <c r="E441" s="133"/>
      <c r="F441" s="55" t="str">
        <f>CONCATENATE("Studiepoeng relevant for: ",'Undervisning i fag med krav'!E441)</f>
        <v xml:space="preserve">Studiepoeng relevant for: </v>
      </c>
      <c r="G441" s="82" t="str">
        <f>IF('Undervisning i fag med krav'!E441=0,"-",F441)</f>
        <v>-</v>
      </c>
      <c r="H441" s="136"/>
      <c r="I441" s="84" t="b">
        <f>OR(H441='Krav etter opplæringslova'!$B$27,H441='Krav etter opplæringslova'!$B$30,H441='Krav etter opplæringslova'!$B$31,H441='Krav etter opplæringslova'!$B$34)</f>
        <v>0</v>
      </c>
      <c r="J441" s="84" t="str">
        <f t="shared" si="365"/>
        <v>-</v>
      </c>
      <c r="K441" s="84">
        <f t="shared" si="366"/>
        <v>30</v>
      </c>
      <c r="L441" s="78">
        <f t="shared" si="367"/>
        <v>30</v>
      </c>
      <c r="M441" s="78" t="str">
        <f t="shared" si="320"/>
        <v>Ja, 30 studiepoeng</v>
      </c>
      <c r="N441" s="84" t="str">
        <f t="shared" si="368"/>
        <v>Ja, 30 studiepoeng</v>
      </c>
      <c r="O441" s="99" t="str">
        <f t="shared" si="369"/>
        <v>-</v>
      </c>
      <c r="P441" s="139"/>
      <c r="Q441" s="82" t="str">
        <f>CONCATENATE("Studiepoeng relevant for: ",'Undervisning i fag med krav'!P441)</f>
        <v xml:space="preserve">Studiepoeng relevant for: </v>
      </c>
      <c r="R441" s="82" t="str">
        <f>IF('Undervisning i fag med krav'!P441=0,"-",Q441)</f>
        <v>-</v>
      </c>
      <c r="S441" s="136"/>
      <c r="T441" s="84" t="b">
        <f>OR(S441='Krav etter opplæringslova'!$B$27,S441='Krav etter opplæringslova'!$B$30,S441='Krav etter opplæringslova'!$B$31,S441='Krav etter opplæringslova'!$B$34)</f>
        <v>0</v>
      </c>
      <c r="U441" s="84" t="str">
        <f t="shared" si="321"/>
        <v>-</v>
      </c>
      <c r="V441" s="84">
        <f t="shared" si="322"/>
        <v>30</v>
      </c>
      <c r="W441" s="78">
        <f t="shared" si="323"/>
        <v>30</v>
      </c>
      <c r="X441" s="78" t="str">
        <f t="shared" si="324"/>
        <v>Ja, 30 studiepoeng</v>
      </c>
      <c r="Y441" s="84" t="str">
        <f t="shared" si="325"/>
        <v>Ja, 30 studiepoeng</v>
      </c>
      <c r="Z441" s="99" t="str">
        <f t="shared" si="326"/>
        <v>-</v>
      </c>
      <c r="AA441" s="142"/>
      <c r="AB441" s="82" t="str">
        <f>CONCATENATE("Studiepoeng relevant for: ",'Undervisning i fag med krav'!AA441)</f>
        <v xml:space="preserve">Studiepoeng relevant for: </v>
      </c>
      <c r="AC441" s="82" t="str">
        <f>IF('Undervisning i fag med krav'!AA441=0,"-",AB441)</f>
        <v>-</v>
      </c>
      <c r="AD441" s="136"/>
      <c r="AE441" s="84" t="b">
        <f>OR(AD441='Krav etter opplæringslova'!$B$27,AD441='Krav etter opplæringslova'!$B$30,AD441='Krav etter opplæringslova'!$B$31,AD441='Krav etter opplæringslova'!$B$34)</f>
        <v>0</v>
      </c>
      <c r="AF441" s="84" t="str">
        <f t="shared" si="327"/>
        <v>-</v>
      </c>
      <c r="AG441" s="84">
        <f t="shared" si="328"/>
        <v>30</v>
      </c>
      <c r="AH441" s="78">
        <f t="shared" si="329"/>
        <v>30</v>
      </c>
      <c r="AI441" s="78" t="str">
        <f t="shared" si="330"/>
        <v>Ja, 30 studiepoeng</v>
      </c>
      <c r="AJ441" s="84" t="str">
        <f t="shared" si="331"/>
        <v>Ja, 30 studiepoeng</v>
      </c>
      <c r="AK441" s="99" t="str">
        <f t="shared" si="332"/>
        <v>-</v>
      </c>
      <c r="AL441" s="139"/>
      <c r="AM441" s="82" t="str">
        <f>CONCATENATE("Studiepoeng relevant for: ",'Undervisning i fag med krav'!AL441)</f>
        <v xml:space="preserve">Studiepoeng relevant for: </v>
      </c>
      <c r="AN441" s="82" t="str">
        <f>IF('Undervisning i fag med krav'!AL441=0,"-",AM441)</f>
        <v>-</v>
      </c>
      <c r="AO441" s="136"/>
      <c r="AP441" s="84" t="b">
        <f>OR(AO441='Krav etter opplæringslova'!$B$27,AO441='Krav etter opplæringslova'!$B$30,AO441='Krav etter opplæringslova'!$B$31,AO441='Krav etter opplæringslova'!$B$34)</f>
        <v>0</v>
      </c>
      <c r="AQ441" s="84" t="str">
        <f t="shared" si="333"/>
        <v>-</v>
      </c>
      <c r="AR441" s="84">
        <f t="shared" si="334"/>
        <v>30</v>
      </c>
      <c r="AS441" s="78">
        <f t="shared" si="335"/>
        <v>30</v>
      </c>
      <c r="AT441" s="78" t="str">
        <f t="shared" si="336"/>
        <v>Ja, 30 studiepoeng</v>
      </c>
      <c r="AU441" s="84" t="str">
        <f t="shared" si="337"/>
        <v>Ja, 30 studiepoeng</v>
      </c>
      <c r="AV441" s="99" t="str">
        <f t="shared" si="338"/>
        <v>-</v>
      </c>
      <c r="AW441" s="142"/>
      <c r="AX441" s="82" t="str">
        <f>CONCATENATE("Studiepoeng relevant for: ",'Undervisning i fag med krav'!AW441)</f>
        <v xml:space="preserve">Studiepoeng relevant for: </v>
      </c>
      <c r="AY441" s="82" t="str">
        <f>IF('Undervisning i fag med krav'!AW441=0,"-",AX441)</f>
        <v>-</v>
      </c>
      <c r="AZ441" s="136"/>
      <c r="BA441" s="84" t="b">
        <f>OR(AZ441='Krav etter opplæringslova'!$B$27,AZ441='Krav etter opplæringslova'!$B$30,AZ441='Krav etter opplæringslova'!$B$31,AZ441='Krav etter opplæringslova'!$B$34)</f>
        <v>0</v>
      </c>
      <c r="BB441" s="84" t="str">
        <f t="shared" si="339"/>
        <v>-</v>
      </c>
      <c r="BC441" s="84">
        <f t="shared" si="340"/>
        <v>30</v>
      </c>
      <c r="BD441" s="78">
        <f t="shared" si="341"/>
        <v>30</v>
      </c>
      <c r="BE441" s="78" t="str">
        <f t="shared" si="342"/>
        <v>Ja, 30 studiepoeng</v>
      </c>
      <c r="BF441" s="84" t="str">
        <f t="shared" si="343"/>
        <v>Ja, 30 studiepoeng</v>
      </c>
      <c r="BG441" s="99" t="str">
        <f t="shared" si="344"/>
        <v>-</v>
      </c>
      <c r="BH441" s="139"/>
      <c r="BI441" s="82" t="str">
        <f>CONCATENATE("Studiepoeng relevant for: ",'Undervisning i fag med krav'!BH441)</f>
        <v xml:space="preserve">Studiepoeng relevant for: </v>
      </c>
      <c r="BJ441" s="82" t="str">
        <f>IF('Undervisning i fag med krav'!BH441=0,"-",BI441)</f>
        <v>-</v>
      </c>
      <c r="BK441" s="136"/>
      <c r="BL441" s="84" t="b">
        <f>OR(BK441='Krav etter opplæringslova'!$B$27,BK441='Krav etter opplæringslova'!$B$30,BK441='Krav etter opplæringslova'!$B$31,BK441='Krav etter opplæringslova'!$B$34)</f>
        <v>0</v>
      </c>
      <c r="BM441" s="84" t="str">
        <f t="shared" si="345"/>
        <v>-</v>
      </c>
      <c r="BN441" s="84">
        <f t="shared" si="346"/>
        <v>30</v>
      </c>
      <c r="BO441" s="78">
        <f t="shared" si="347"/>
        <v>30</v>
      </c>
      <c r="BP441" s="78" t="str">
        <f t="shared" si="348"/>
        <v>Ja, 30 studiepoeng</v>
      </c>
      <c r="BQ441" s="84" t="str">
        <f t="shared" si="349"/>
        <v>Ja, 30 studiepoeng</v>
      </c>
      <c r="BR441" s="101" t="str">
        <f t="shared" si="350"/>
        <v>-</v>
      </c>
      <c r="BS441" s="142"/>
      <c r="BT441" s="82" t="str">
        <f>CONCATENATE("Studiepoeng relevant for: ",'Undervisning i fag med krav'!BS441)</f>
        <v xml:space="preserve">Studiepoeng relevant for: </v>
      </c>
      <c r="BU441" s="82" t="str">
        <f>IF('Undervisning i fag med krav'!BS441=0,"-",BT441)</f>
        <v>-</v>
      </c>
      <c r="BV441" s="136"/>
      <c r="BW441" s="84" t="b">
        <f>OR(BV441='Krav etter opplæringslova'!$B$27,BV441='Krav etter opplæringslova'!$B$30,BV441='Krav etter opplæringslova'!$B$31,BV441='Krav etter opplæringslova'!$B$34)</f>
        <v>0</v>
      </c>
      <c r="BX441" s="84" t="str">
        <f t="shared" si="351"/>
        <v>-</v>
      </c>
      <c r="BY441" s="84">
        <f t="shared" si="352"/>
        <v>30</v>
      </c>
      <c r="BZ441" s="78">
        <f t="shared" si="353"/>
        <v>30</v>
      </c>
      <c r="CA441" s="78" t="str">
        <f t="shared" si="354"/>
        <v>Ja, 30 studiepoeng</v>
      </c>
      <c r="CB441" s="84" t="str">
        <f t="shared" si="355"/>
        <v>Ja, 30 studiepoeng</v>
      </c>
      <c r="CC441" s="101" t="str">
        <f t="shared" si="356"/>
        <v>-</v>
      </c>
      <c r="CD441" s="142"/>
      <c r="CE441" s="82" t="str">
        <f>CONCATENATE("Studiepoeng relevant for: ",'Undervisning i fag med krav'!CD441)</f>
        <v xml:space="preserve">Studiepoeng relevant for: </v>
      </c>
      <c r="CF441" s="82" t="str">
        <f>IF('Undervisning i fag med krav'!CD441=0,"-",CE441)</f>
        <v>-</v>
      </c>
      <c r="CG441" s="136"/>
      <c r="CH441" s="84" t="b">
        <f>OR(CG441='Krav etter opplæringslova'!$B$27,CG441='Krav etter opplæringslova'!$B$30,CG441='Krav etter opplæringslova'!$B$31,CG441='Krav etter opplæringslova'!$B$34)</f>
        <v>0</v>
      </c>
      <c r="CI441" s="84" t="str">
        <f t="shared" si="357"/>
        <v>-</v>
      </c>
      <c r="CJ441" s="84">
        <f t="shared" si="358"/>
        <v>30</v>
      </c>
      <c r="CK441" s="78">
        <f t="shared" si="359"/>
        <v>30</v>
      </c>
      <c r="CL441" s="78" t="str">
        <f t="shared" si="360"/>
        <v>Ja, 30 studiepoeng</v>
      </c>
      <c r="CM441" s="84" t="str">
        <f t="shared" si="361"/>
        <v>Ja, 30 studiepoeng</v>
      </c>
      <c r="CN441" s="106" t="str">
        <f t="shared" si="362"/>
        <v>-</v>
      </c>
      <c r="CO441" s="44"/>
      <c r="CP441" s="45"/>
    </row>
    <row r="442" spans="1:94" s="51" customFormat="1" ht="28.5" x14ac:dyDescent="0.2">
      <c r="A442" s="49">
        <f>'Formell utdanning'!A442</f>
        <v>0</v>
      </c>
      <c r="B442" s="50">
        <f>'Formell utdanning'!B442</f>
        <v>0</v>
      </c>
      <c r="C442" s="94" t="str">
        <f t="shared" si="363"/>
        <v>-</v>
      </c>
      <c r="D442" s="95" t="str">
        <f t="shared" si="364"/>
        <v>-</v>
      </c>
      <c r="E442" s="133"/>
      <c r="F442" s="55" t="str">
        <f>CONCATENATE("Studiepoeng relevant for: ",'Undervisning i fag med krav'!E442)</f>
        <v xml:space="preserve">Studiepoeng relevant for: </v>
      </c>
      <c r="G442" s="82" t="str">
        <f>IF('Undervisning i fag med krav'!E442=0,"-",F442)</f>
        <v>-</v>
      </c>
      <c r="H442" s="136"/>
      <c r="I442" s="84" t="b">
        <f>OR(H442='Krav etter opplæringslova'!$B$27,H442='Krav etter opplæringslova'!$B$30,H442='Krav etter opplæringslova'!$B$31,H442='Krav etter opplæringslova'!$B$34)</f>
        <v>0</v>
      </c>
      <c r="J442" s="84" t="str">
        <f t="shared" si="365"/>
        <v>-</v>
      </c>
      <c r="K442" s="84">
        <f t="shared" si="366"/>
        <v>30</v>
      </c>
      <c r="L442" s="78">
        <f t="shared" si="367"/>
        <v>30</v>
      </c>
      <c r="M442" s="78" t="str">
        <f t="shared" si="320"/>
        <v>Ja, 30 studiepoeng</v>
      </c>
      <c r="N442" s="84" t="str">
        <f t="shared" si="368"/>
        <v>Ja, 30 studiepoeng</v>
      </c>
      <c r="O442" s="99" t="str">
        <f t="shared" si="369"/>
        <v>-</v>
      </c>
      <c r="P442" s="139"/>
      <c r="Q442" s="82" t="str">
        <f>CONCATENATE("Studiepoeng relevant for: ",'Undervisning i fag med krav'!P442)</f>
        <v xml:space="preserve">Studiepoeng relevant for: </v>
      </c>
      <c r="R442" s="82" t="str">
        <f>IF('Undervisning i fag med krav'!P442=0,"-",Q442)</f>
        <v>-</v>
      </c>
      <c r="S442" s="136"/>
      <c r="T442" s="84" t="b">
        <f>OR(S442='Krav etter opplæringslova'!$B$27,S442='Krav etter opplæringslova'!$B$30,S442='Krav etter opplæringslova'!$B$31,S442='Krav etter opplæringslova'!$B$34)</f>
        <v>0</v>
      </c>
      <c r="U442" s="84" t="str">
        <f t="shared" si="321"/>
        <v>-</v>
      </c>
      <c r="V442" s="84">
        <f t="shared" si="322"/>
        <v>30</v>
      </c>
      <c r="W442" s="78">
        <f t="shared" si="323"/>
        <v>30</v>
      </c>
      <c r="X442" s="78" t="str">
        <f t="shared" si="324"/>
        <v>Ja, 30 studiepoeng</v>
      </c>
      <c r="Y442" s="84" t="str">
        <f t="shared" si="325"/>
        <v>Ja, 30 studiepoeng</v>
      </c>
      <c r="Z442" s="99" t="str">
        <f t="shared" si="326"/>
        <v>-</v>
      </c>
      <c r="AA442" s="142"/>
      <c r="AB442" s="82" t="str">
        <f>CONCATENATE("Studiepoeng relevant for: ",'Undervisning i fag med krav'!AA442)</f>
        <v xml:space="preserve">Studiepoeng relevant for: </v>
      </c>
      <c r="AC442" s="82" t="str">
        <f>IF('Undervisning i fag med krav'!AA442=0,"-",AB442)</f>
        <v>-</v>
      </c>
      <c r="AD442" s="136"/>
      <c r="AE442" s="84" t="b">
        <f>OR(AD442='Krav etter opplæringslova'!$B$27,AD442='Krav etter opplæringslova'!$B$30,AD442='Krav etter opplæringslova'!$B$31,AD442='Krav etter opplæringslova'!$B$34)</f>
        <v>0</v>
      </c>
      <c r="AF442" s="84" t="str">
        <f t="shared" si="327"/>
        <v>-</v>
      </c>
      <c r="AG442" s="84">
        <f t="shared" si="328"/>
        <v>30</v>
      </c>
      <c r="AH442" s="78">
        <f t="shared" si="329"/>
        <v>30</v>
      </c>
      <c r="AI442" s="78" t="str">
        <f t="shared" si="330"/>
        <v>Ja, 30 studiepoeng</v>
      </c>
      <c r="AJ442" s="84" t="str">
        <f t="shared" si="331"/>
        <v>Ja, 30 studiepoeng</v>
      </c>
      <c r="AK442" s="99" t="str">
        <f t="shared" si="332"/>
        <v>-</v>
      </c>
      <c r="AL442" s="139"/>
      <c r="AM442" s="82" t="str">
        <f>CONCATENATE("Studiepoeng relevant for: ",'Undervisning i fag med krav'!AL442)</f>
        <v xml:space="preserve">Studiepoeng relevant for: </v>
      </c>
      <c r="AN442" s="82" t="str">
        <f>IF('Undervisning i fag med krav'!AL442=0,"-",AM442)</f>
        <v>-</v>
      </c>
      <c r="AO442" s="136"/>
      <c r="AP442" s="84" t="b">
        <f>OR(AO442='Krav etter opplæringslova'!$B$27,AO442='Krav etter opplæringslova'!$B$30,AO442='Krav etter opplæringslova'!$B$31,AO442='Krav etter opplæringslova'!$B$34)</f>
        <v>0</v>
      </c>
      <c r="AQ442" s="84" t="str">
        <f t="shared" si="333"/>
        <v>-</v>
      </c>
      <c r="AR442" s="84">
        <f t="shared" si="334"/>
        <v>30</v>
      </c>
      <c r="AS442" s="78">
        <f t="shared" si="335"/>
        <v>30</v>
      </c>
      <c r="AT442" s="78" t="str">
        <f t="shared" si="336"/>
        <v>Ja, 30 studiepoeng</v>
      </c>
      <c r="AU442" s="84" t="str">
        <f t="shared" si="337"/>
        <v>Ja, 30 studiepoeng</v>
      </c>
      <c r="AV442" s="99" t="str">
        <f t="shared" si="338"/>
        <v>-</v>
      </c>
      <c r="AW442" s="142"/>
      <c r="AX442" s="82" t="str">
        <f>CONCATENATE("Studiepoeng relevant for: ",'Undervisning i fag med krav'!AW442)</f>
        <v xml:space="preserve">Studiepoeng relevant for: </v>
      </c>
      <c r="AY442" s="82" t="str">
        <f>IF('Undervisning i fag med krav'!AW442=0,"-",AX442)</f>
        <v>-</v>
      </c>
      <c r="AZ442" s="136"/>
      <c r="BA442" s="84" t="b">
        <f>OR(AZ442='Krav etter opplæringslova'!$B$27,AZ442='Krav etter opplæringslova'!$B$30,AZ442='Krav etter opplæringslova'!$B$31,AZ442='Krav etter opplæringslova'!$B$34)</f>
        <v>0</v>
      </c>
      <c r="BB442" s="84" t="str">
        <f t="shared" si="339"/>
        <v>-</v>
      </c>
      <c r="BC442" s="84">
        <f t="shared" si="340"/>
        <v>30</v>
      </c>
      <c r="BD442" s="78">
        <f t="shared" si="341"/>
        <v>30</v>
      </c>
      <c r="BE442" s="78" t="str">
        <f t="shared" si="342"/>
        <v>Ja, 30 studiepoeng</v>
      </c>
      <c r="BF442" s="84" t="str">
        <f t="shared" si="343"/>
        <v>Ja, 30 studiepoeng</v>
      </c>
      <c r="BG442" s="99" t="str">
        <f t="shared" si="344"/>
        <v>-</v>
      </c>
      <c r="BH442" s="139"/>
      <c r="BI442" s="82" t="str">
        <f>CONCATENATE("Studiepoeng relevant for: ",'Undervisning i fag med krav'!BH442)</f>
        <v xml:space="preserve">Studiepoeng relevant for: </v>
      </c>
      <c r="BJ442" s="82" t="str">
        <f>IF('Undervisning i fag med krav'!BH442=0,"-",BI442)</f>
        <v>-</v>
      </c>
      <c r="BK442" s="136"/>
      <c r="BL442" s="84" t="b">
        <f>OR(BK442='Krav etter opplæringslova'!$B$27,BK442='Krav etter opplæringslova'!$B$30,BK442='Krav etter opplæringslova'!$B$31,BK442='Krav etter opplæringslova'!$B$34)</f>
        <v>0</v>
      </c>
      <c r="BM442" s="84" t="str">
        <f t="shared" si="345"/>
        <v>-</v>
      </c>
      <c r="BN442" s="84">
        <f t="shared" si="346"/>
        <v>30</v>
      </c>
      <c r="BO442" s="78">
        <f t="shared" si="347"/>
        <v>30</v>
      </c>
      <c r="BP442" s="78" t="str">
        <f t="shared" si="348"/>
        <v>Ja, 30 studiepoeng</v>
      </c>
      <c r="BQ442" s="84" t="str">
        <f t="shared" si="349"/>
        <v>Ja, 30 studiepoeng</v>
      </c>
      <c r="BR442" s="101" t="str">
        <f t="shared" si="350"/>
        <v>-</v>
      </c>
      <c r="BS442" s="142"/>
      <c r="BT442" s="82" t="str">
        <f>CONCATENATE("Studiepoeng relevant for: ",'Undervisning i fag med krav'!BS442)</f>
        <v xml:space="preserve">Studiepoeng relevant for: </v>
      </c>
      <c r="BU442" s="82" t="str">
        <f>IF('Undervisning i fag med krav'!BS442=0,"-",BT442)</f>
        <v>-</v>
      </c>
      <c r="BV442" s="136"/>
      <c r="BW442" s="84" t="b">
        <f>OR(BV442='Krav etter opplæringslova'!$B$27,BV442='Krav etter opplæringslova'!$B$30,BV442='Krav etter opplæringslova'!$B$31,BV442='Krav etter opplæringslova'!$B$34)</f>
        <v>0</v>
      </c>
      <c r="BX442" s="84" t="str">
        <f t="shared" si="351"/>
        <v>-</v>
      </c>
      <c r="BY442" s="84">
        <f t="shared" si="352"/>
        <v>30</v>
      </c>
      <c r="BZ442" s="78">
        <f t="shared" si="353"/>
        <v>30</v>
      </c>
      <c r="CA442" s="78" t="str">
        <f t="shared" si="354"/>
        <v>Ja, 30 studiepoeng</v>
      </c>
      <c r="CB442" s="84" t="str">
        <f t="shared" si="355"/>
        <v>Ja, 30 studiepoeng</v>
      </c>
      <c r="CC442" s="101" t="str">
        <f t="shared" si="356"/>
        <v>-</v>
      </c>
      <c r="CD442" s="142"/>
      <c r="CE442" s="82" t="str">
        <f>CONCATENATE("Studiepoeng relevant for: ",'Undervisning i fag med krav'!CD442)</f>
        <v xml:space="preserve">Studiepoeng relevant for: </v>
      </c>
      <c r="CF442" s="82" t="str">
        <f>IF('Undervisning i fag med krav'!CD442=0,"-",CE442)</f>
        <v>-</v>
      </c>
      <c r="CG442" s="136"/>
      <c r="CH442" s="84" t="b">
        <f>OR(CG442='Krav etter opplæringslova'!$B$27,CG442='Krav etter opplæringslova'!$B$30,CG442='Krav etter opplæringslova'!$B$31,CG442='Krav etter opplæringslova'!$B$34)</f>
        <v>0</v>
      </c>
      <c r="CI442" s="84" t="str">
        <f t="shared" si="357"/>
        <v>-</v>
      </c>
      <c r="CJ442" s="84">
        <f t="shared" si="358"/>
        <v>30</v>
      </c>
      <c r="CK442" s="78">
        <f t="shared" si="359"/>
        <v>30</v>
      </c>
      <c r="CL442" s="78" t="str">
        <f t="shared" si="360"/>
        <v>Ja, 30 studiepoeng</v>
      </c>
      <c r="CM442" s="84" t="str">
        <f t="shared" si="361"/>
        <v>Ja, 30 studiepoeng</v>
      </c>
      <c r="CN442" s="106" t="str">
        <f t="shared" si="362"/>
        <v>-</v>
      </c>
      <c r="CO442" s="44"/>
      <c r="CP442" s="45"/>
    </row>
    <row r="443" spans="1:94" s="51" customFormat="1" ht="28.5" x14ac:dyDescent="0.2">
      <c r="A443" s="49">
        <f>'Formell utdanning'!A443</f>
        <v>0</v>
      </c>
      <c r="B443" s="50">
        <f>'Formell utdanning'!B443</f>
        <v>0</v>
      </c>
      <c r="C443" s="94" t="str">
        <f t="shared" si="363"/>
        <v>-</v>
      </c>
      <c r="D443" s="95" t="str">
        <f t="shared" si="364"/>
        <v>-</v>
      </c>
      <c r="E443" s="133"/>
      <c r="F443" s="55" t="str">
        <f>CONCATENATE("Studiepoeng relevant for: ",'Undervisning i fag med krav'!E443)</f>
        <v xml:space="preserve">Studiepoeng relevant for: </v>
      </c>
      <c r="G443" s="82" t="str">
        <f>IF('Undervisning i fag med krav'!E443=0,"-",F443)</f>
        <v>-</v>
      </c>
      <c r="H443" s="136"/>
      <c r="I443" s="84" t="b">
        <f>OR(H443='Krav etter opplæringslova'!$B$27,H443='Krav etter opplæringslova'!$B$30,H443='Krav etter opplæringslova'!$B$31,H443='Krav etter opplæringslova'!$B$34)</f>
        <v>0</v>
      </c>
      <c r="J443" s="84" t="str">
        <f t="shared" si="365"/>
        <v>-</v>
      </c>
      <c r="K443" s="84">
        <f t="shared" si="366"/>
        <v>30</v>
      </c>
      <c r="L443" s="78">
        <f t="shared" si="367"/>
        <v>30</v>
      </c>
      <c r="M443" s="78" t="str">
        <f t="shared" si="320"/>
        <v>Ja, 30 studiepoeng</v>
      </c>
      <c r="N443" s="84" t="str">
        <f t="shared" si="368"/>
        <v>Ja, 30 studiepoeng</v>
      </c>
      <c r="O443" s="99" t="str">
        <f t="shared" si="369"/>
        <v>-</v>
      </c>
      <c r="P443" s="139"/>
      <c r="Q443" s="82" t="str">
        <f>CONCATENATE("Studiepoeng relevant for: ",'Undervisning i fag med krav'!P443)</f>
        <v xml:space="preserve">Studiepoeng relevant for: </v>
      </c>
      <c r="R443" s="82" t="str">
        <f>IF('Undervisning i fag med krav'!P443=0,"-",Q443)</f>
        <v>-</v>
      </c>
      <c r="S443" s="136"/>
      <c r="T443" s="84" t="b">
        <f>OR(S443='Krav etter opplæringslova'!$B$27,S443='Krav etter opplæringslova'!$B$30,S443='Krav etter opplæringslova'!$B$31,S443='Krav etter opplæringslova'!$B$34)</f>
        <v>0</v>
      </c>
      <c r="U443" s="84" t="str">
        <f t="shared" si="321"/>
        <v>-</v>
      </c>
      <c r="V443" s="84">
        <f t="shared" si="322"/>
        <v>30</v>
      </c>
      <c r="W443" s="78">
        <f t="shared" si="323"/>
        <v>30</v>
      </c>
      <c r="X443" s="78" t="str">
        <f t="shared" si="324"/>
        <v>Ja, 30 studiepoeng</v>
      </c>
      <c r="Y443" s="84" t="str">
        <f t="shared" si="325"/>
        <v>Ja, 30 studiepoeng</v>
      </c>
      <c r="Z443" s="99" t="str">
        <f t="shared" si="326"/>
        <v>-</v>
      </c>
      <c r="AA443" s="142"/>
      <c r="AB443" s="82" t="str">
        <f>CONCATENATE("Studiepoeng relevant for: ",'Undervisning i fag med krav'!AA443)</f>
        <v xml:space="preserve">Studiepoeng relevant for: </v>
      </c>
      <c r="AC443" s="82" t="str">
        <f>IF('Undervisning i fag med krav'!AA443=0,"-",AB443)</f>
        <v>-</v>
      </c>
      <c r="AD443" s="136"/>
      <c r="AE443" s="84" t="b">
        <f>OR(AD443='Krav etter opplæringslova'!$B$27,AD443='Krav etter opplæringslova'!$B$30,AD443='Krav etter opplæringslova'!$B$31,AD443='Krav etter opplæringslova'!$B$34)</f>
        <v>0</v>
      </c>
      <c r="AF443" s="84" t="str">
        <f t="shared" si="327"/>
        <v>-</v>
      </c>
      <c r="AG443" s="84">
        <f t="shared" si="328"/>
        <v>30</v>
      </c>
      <c r="AH443" s="78">
        <f t="shared" si="329"/>
        <v>30</v>
      </c>
      <c r="AI443" s="78" t="str">
        <f t="shared" si="330"/>
        <v>Ja, 30 studiepoeng</v>
      </c>
      <c r="AJ443" s="84" t="str">
        <f t="shared" si="331"/>
        <v>Ja, 30 studiepoeng</v>
      </c>
      <c r="AK443" s="99" t="str">
        <f t="shared" si="332"/>
        <v>-</v>
      </c>
      <c r="AL443" s="139"/>
      <c r="AM443" s="82" t="str">
        <f>CONCATENATE("Studiepoeng relevant for: ",'Undervisning i fag med krav'!AL443)</f>
        <v xml:space="preserve">Studiepoeng relevant for: </v>
      </c>
      <c r="AN443" s="82" t="str">
        <f>IF('Undervisning i fag med krav'!AL443=0,"-",AM443)</f>
        <v>-</v>
      </c>
      <c r="AO443" s="136"/>
      <c r="AP443" s="84" t="b">
        <f>OR(AO443='Krav etter opplæringslova'!$B$27,AO443='Krav etter opplæringslova'!$B$30,AO443='Krav etter opplæringslova'!$B$31,AO443='Krav etter opplæringslova'!$B$34)</f>
        <v>0</v>
      </c>
      <c r="AQ443" s="84" t="str">
        <f t="shared" si="333"/>
        <v>-</v>
      </c>
      <c r="AR443" s="84">
        <f t="shared" si="334"/>
        <v>30</v>
      </c>
      <c r="AS443" s="78">
        <f t="shared" si="335"/>
        <v>30</v>
      </c>
      <c r="AT443" s="78" t="str">
        <f t="shared" si="336"/>
        <v>Ja, 30 studiepoeng</v>
      </c>
      <c r="AU443" s="84" t="str">
        <f t="shared" si="337"/>
        <v>Ja, 30 studiepoeng</v>
      </c>
      <c r="AV443" s="99" t="str">
        <f t="shared" si="338"/>
        <v>-</v>
      </c>
      <c r="AW443" s="142"/>
      <c r="AX443" s="82" t="str">
        <f>CONCATENATE("Studiepoeng relevant for: ",'Undervisning i fag med krav'!AW443)</f>
        <v xml:space="preserve">Studiepoeng relevant for: </v>
      </c>
      <c r="AY443" s="82" t="str">
        <f>IF('Undervisning i fag med krav'!AW443=0,"-",AX443)</f>
        <v>-</v>
      </c>
      <c r="AZ443" s="136"/>
      <c r="BA443" s="84" t="b">
        <f>OR(AZ443='Krav etter opplæringslova'!$B$27,AZ443='Krav etter opplæringslova'!$B$30,AZ443='Krav etter opplæringslova'!$B$31,AZ443='Krav etter opplæringslova'!$B$34)</f>
        <v>0</v>
      </c>
      <c r="BB443" s="84" t="str">
        <f t="shared" si="339"/>
        <v>-</v>
      </c>
      <c r="BC443" s="84">
        <f t="shared" si="340"/>
        <v>30</v>
      </c>
      <c r="BD443" s="78">
        <f t="shared" si="341"/>
        <v>30</v>
      </c>
      <c r="BE443" s="78" t="str">
        <f t="shared" si="342"/>
        <v>Ja, 30 studiepoeng</v>
      </c>
      <c r="BF443" s="84" t="str">
        <f t="shared" si="343"/>
        <v>Ja, 30 studiepoeng</v>
      </c>
      <c r="BG443" s="99" t="str">
        <f t="shared" si="344"/>
        <v>-</v>
      </c>
      <c r="BH443" s="139"/>
      <c r="BI443" s="82" t="str">
        <f>CONCATENATE("Studiepoeng relevant for: ",'Undervisning i fag med krav'!BH443)</f>
        <v xml:space="preserve">Studiepoeng relevant for: </v>
      </c>
      <c r="BJ443" s="82" t="str">
        <f>IF('Undervisning i fag med krav'!BH443=0,"-",BI443)</f>
        <v>-</v>
      </c>
      <c r="BK443" s="136"/>
      <c r="BL443" s="84" t="b">
        <f>OR(BK443='Krav etter opplæringslova'!$B$27,BK443='Krav etter opplæringslova'!$B$30,BK443='Krav etter opplæringslova'!$B$31,BK443='Krav etter opplæringslova'!$B$34)</f>
        <v>0</v>
      </c>
      <c r="BM443" s="84" t="str">
        <f t="shared" si="345"/>
        <v>-</v>
      </c>
      <c r="BN443" s="84">
        <f t="shared" si="346"/>
        <v>30</v>
      </c>
      <c r="BO443" s="78">
        <f t="shared" si="347"/>
        <v>30</v>
      </c>
      <c r="BP443" s="78" t="str">
        <f t="shared" si="348"/>
        <v>Ja, 30 studiepoeng</v>
      </c>
      <c r="BQ443" s="84" t="str">
        <f t="shared" si="349"/>
        <v>Ja, 30 studiepoeng</v>
      </c>
      <c r="BR443" s="101" t="str">
        <f t="shared" si="350"/>
        <v>-</v>
      </c>
      <c r="BS443" s="142"/>
      <c r="BT443" s="82" t="str">
        <f>CONCATENATE("Studiepoeng relevant for: ",'Undervisning i fag med krav'!BS443)</f>
        <v xml:space="preserve">Studiepoeng relevant for: </v>
      </c>
      <c r="BU443" s="82" t="str">
        <f>IF('Undervisning i fag med krav'!BS443=0,"-",BT443)</f>
        <v>-</v>
      </c>
      <c r="BV443" s="136"/>
      <c r="BW443" s="84" t="b">
        <f>OR(BV443='Krav etter opplæringslova'!$B$27,BV443='Krav etter opplæringslova'!$B$30,BV443='Krav etter opplæringslova'!$B$31,BV443='Krav etter opplæringslova'!$B$34)</f>
        <v>0</v>
      </c>
      <c r="BX443" s="84" t="str">
        <f t="shared" si="351"/>
        <v>-</v>
      </c>
      <c r="BY443" s="84">
        <f t="shared" si="352"/>
        <v>30</v>
      </c>
      <c r="BZ443" s="78">
        <f t="shared" si="353"/>
        <v>30</v>
      </c>
      <c r="CA443" s="78" t="str">
        <f t="shared" si="354"/>
        <v>Ja, 30 studiepoeng</v>
      </c>
      <c r="CB443" s="84" t="str">
        <f t="shared" si="355"/>
        <v>Ja, 30 studiepoeng</v>
      </c>
      <c r="CC443" s="101" t="str">
        <f t="shared" si="356"/>
        <v>-</v>
      </c>
      <c r="CD443" s="142"/>
      <c r="CE443" s="82" t="str">
        <f>CONCATENATE("Studiepoeng relevant for: ",'Undervisning i fag med krav'!CD443)</f>
        <v xml:space="preserve">Studiepoeng relevant for: </v>
      </c>
      <c r="CF443" s="82" t="str">
        <f>IF('Undervisning i fag med krav'!CD443=0,"-",CE443)</f>
        <v>-</v>
      </c>
      <c r="CG443" s="136"/>
      <c r="CH443" s="84" t="b">
        <f>OR(CG443='Krav etter opplæringslova'!$B$27,CG443='Krav etter opplæringslova'!$B$30,CG443='Krav etter opplæringslova'!$B$31,CG443='Krav etter opplæringslova'!$B$34)</f>
        <v>0</v>
      </c>
      <c r="CI443" s="84" t="str">
        <f t="shared" si="357"/>
        <v>-</v>
      </c>
      <c r="CJ443" s="84">
        <f t="shared" si="358"/>
        <v>30</v>
      </c>
      <c r="CK443" s="78">
        <f t="shared" si="359"/>
        <v>30</v>
      </c>
      <c r="CL443" s="78" t="str">
        <f t="shared" si="360"/>
        <v>Ja, 30 studiepoeng</v>
      </c>
      <c r="CM443" s="84" t="str">
        <f t="shared" si="361"/>
        <v>Ja, 30 studiepoeng</v>
      </c>
      <c r="CN443" s="106" t="str">
        <f t="shared" si="362"/>
        <v>-</v>
      </c>
      <c r="CO443" s="44"/>
      <c r="CP443" s="45"/>
    </row>
    <row r="444" spans="1:94" s="51" customFormat="1" ht="28.5" x14ac:dyDescent="0.2">
      <c r="A444" s="49">
        <f>'Formell utdanning'!A444</f>
        <v>0</v>
      </c>
      <c r="B444" s="50">
        <f>'Formell utdanning'!B444</f>
        <v>0</v>
      </c>
      <c r="C444" s="94" t="str">
        <f t="shared" si="363"/>
        <v>-</v>
      </c>
      <c r="D444" s="95" t="str">
        <f t="shared" si="364"/>
        <v>-</v>
      </c>
      <c r="E444" s="133"/>
      <c r="F444" s="55" t="str">
        <f>CONCATENATE("Studiepoeng relevant for: ",'Undervisning i fag med krav'!E444)</f>
        <v xml:space="preserve">Studiepoeng relevant for: </v>
      </c>
      <c r="G444" s="82" t="str">
        <f>IF('Undervisning i fag med krav'!E444=0,"-",F444)</f>
        <v>-</v>
      </c>
      <c r="H444" s="136"/>
      <c r="I444" s="84" t="b">
        <f>OR(H444='Krav etter opplæringslova'!$B$27,H444='Krav etter opplæringslova'!$B$30,H444='Krav etter opplæringslova'!$B$31,H444='Krav etter opplæringslova'!$B$34)</f>
        <v>0</v>
      </c>
      <c r="J444" s="84" t="str">
        <f t="shared" si="365"/>
        <v>-</v>
      </c>
      <c r="K444" s="84">
        <f t="shared" si="366"/>
        <v>30</v>
      </c>
      <c r="L444" s="78">
        <f t="shared" si="367"/>
        <v>30</v>
      </c>
      <c r="M444" s="78" t="str">
        <f t="shared" si="320"/>
        <v>Ja, 30 studiepoeng</v>
      </c>
      <c r="N444" s="84" t="str">
        <f t="shared" si="368"/>
        <v>Ja, 30 studiepoeng</v>
      </c>
      <c r="O444" s="99" t="str">
        <f t="shared" si="369"/>
        <v>-</v>
      </c>
      <c r="P444" s="139"/>
      <c r="Q444" s="82" t="str">
        <f>CONCATENATE("Studiepoeng relevant for: ",'Undervisning i fag med krav'!P444)</f>
        <v xml:space="preserve">Studiepoeng relevant for: </v>
      </c>
      <c r="R444" s="82" t="str">
        <f>IF('Undervisning i fag med krav'!P444=0,"-",Q444)</f>
        <v>-</v>
      </c>
      <c r="S444" s="136"/>
      <c r="T444" s="84" t="b">
        <f>OR(S444='Krav etter opplæringslova'!$B$27,S444='Krav etter opplæringslova'!$B$30,S444='Krav etter opplæringslova'!$B$31,S444='Krav etter opplæringslova'!$B$34)</f>
        <v>0</v>
      </c>
      <c r="U444" s="84" t="str">
        <f t="shared" si="321"/>
        <v>-</v>
      </c>
      <c r="V444" s="84">
        <f t="shared" si="322"/>
        <v>30</v>
      </c>
      <c r="W444" s="78">
        <f t="shared" si="323"/>
        <v>30</v>
      </c>
      <c r="X444" s="78" t="str">
        <f t="shared" si="324"/>
        <v>Ja, 30 studiepoeng</v>
      </c>
      <c r="Y444" s="84" t="str">
        <f t="shared" si="325"/>
        <v>Ja, 30 studiepoeng</v>
      </c>
      <c r="Z444" s="99" t="str">
        <f t="shared" si="326"/>
        <v>-</v>
      </c>
      <c r="AA444" s="142"/>
      <c r="AB444" s="82" t="str">
        <f>CONCATENATE("Studiepoeng relevant for: ",'Undervisning i fag med krav'!AA444)</f>
        <v xml:space="preserve">Studiepoeng relevant for: </v>
      </c>
      <c r="AC444" s="82" t="str">
        <f>IF('Undervisning i fag med krav'!AA444=0,"-",AB444)</f>
        <v>-</v>
      </c>
      <c r="AD444" s="136"/>
      <c r="AE444" s="84" t="b">
        <f>OR(AD444='Krav etter opplæringslova'!$B$27,AD444='Krav etter opplæringslova'!$B$30,AD444='Krav etter opplæringslova'!$B$31,AD444='Krav etter opplæringslova'!$B$34)</f>
        <v>0</v>
      </c>
      <c r="AF444" s="84" t="str">
        <f t="shared" si="327"/>
        <v>-</v>
      </c>
      <c r="AG444" s="84">
        <f t="shared" si="328"/>
        <v>30</v>
      </c>
      <c r="AH444" s="78">
        <f t="shared" si="329"/>
        <v>30</v>
      </c>
      <c r="AI444" s="78" t="str">
        <f t="shared" si="330"/>
        <v>Ja, 30 studiepoeng</v>
      </c>
      <c r="AJ444" s="84" t="str">
        <f t="shared" si="331"/>
        <v>Ja, 30 studiepoeng</v>
      </c>
      <c r="AK444" s="99" t="str">
        <f t="shared" si="332"/>
        <v>-</v>
      </c>
      <c r="AL444" s="139"/>
      <c r="AM444" s="82" t="str">
        <f>CONCATENATE("Studiepoeng relevant for: ",'Undervisning i fag med krav'!AL444)</f>
        <v xml:space="preserve">Studiepoeng relevant for: </v>
      </c>
      <c r="AN444" s="82" t="str">
        <f>IF('Undervisning i fag med krav'!AL444=0,"-",AM444)</f>
        <v>-</v>
      </c>
      <c r="AO444" s="136"/>
      <c r="AP444" s="84" t="b">
        <f>OR(AO444='Krav etter opplæringslova'!$B$27,AO444='Krav etter opplæringslova'!$B$30,AO444='Krav etter opplæringslova'!$B$31,AO444='Krav etter opplæringslova'!$B$34)</f>
        <v>0</v>
      </c>
      <c r="AQ444" s="84" t="str">
        <f t="shared" si="333"/>
        <v>-</v>
      </c>
      <c r="AR444" s="84">
        <f t="shared" si="334"/>
        <v>30</v>
      </c>
      <c r="AS444" s="78">
        <f t="shared" si="335"/>
        <v>30</v>
      </c>
      <c r="AT444" s="78" t="str">
        <f t="shared" si="336"/>
        <v>Ja, 30 studiepoeng</v>
      </c>
      <c r="AU444" s="84" t="str">
        <f t="shared" si="337"/>
        <v>Ja, 30 studiepoeng</v>
      </c>
      <c r="AV444" s="99" t="str">
        <f t="shared" si="338"/>
        <v>-</v>
      </c>
      <c r="AW444" s="142"/>
      <c r="AX444" s="82" t="str">
        <f>CONCATENATE("Studiepoeng relevant for: ",'Undervisning i fag med krav'!AW444)</f>
        <v xml:space="preserve">Studiepoeng relevant for: </v>
      </c>
      <c r="AY444" s="82" t="str">
        <f>IF('Undervisning i fag med krav'!AW444=0,"-",AX444)</f>
        <v>-</v>
      </c>
      <c r="AZ444" s="136"/>
      <c r="BA444" s="84" t="b">
        <f>OR(AZ444='Krav etter opplæringslova'!$B$27,AZ444='Krav etter opplæringslova'!$B$30,AZ444='Krav etter opplæringslova'!$B$31,AZ444='Krav etter opplæringslova'!$B$34)</f>
        <v>0</v>
      </c>
      <c r="BB444" s="84" t="str">
        <f t="shared" si="339"/>
        <v>-</v>
      </c>
      <c r="BC444" s="84">
        <f t="shared" si="340"/>
        <v>30</v>
      </c>
      <c r="BD444" s="78">
        <f t="shared" si="341"/>
        <v>30</v>
      </c>
      <c r="BE444" s="78" t="str">
        <f t="shared" si="342"/>
        <v>Ja, 30 studiepoeng</v>
      </c>
      <c r="BF444" s="84" t="str">
        <f t="shared" si="343"/>
        <v>Ja, 30 studiepoeng</v>
      </c>
      <c r="BG444" s="99" t="str">
        <f t="shared" si="344"/>
        <v>-</v>
      </c>
      <c r="BH444" s="139"/>
      <c r="BI444" s="82" t="str">
        <f>CONCATENATE("Studiepoeng relevant for: ",'Undervisning i fag med krav'!BH444)</f>
        <v xml:space="preserve">Studiepoeng relevant for: </v>
      </c>
      <c r="BJ444" s="82" t="str">
        <f>IF('Undervisning i fag med krav'!BH444=0,"-",BI444)</f>
        <v>-</v>
      </c>
      <c r="BK444" s="136"/>
      <c r="BL444" s="84" t="b">
        <f>OR(BK444='Krav etter opplæringslova'!$B$27,BK444='Krav etter opplæringslova'!$B$30,BK444='Krav etter opplæringslova'!$B$31,BK444='Krav etter opplæringslova'!$B$34)</f>
        <v>0</v>
      </c>
      <c r="BM444" s="84" t="str">
        <f t="shared" si="345"/>
        <v>-</v>
      </c>
      <c r="BN444" s="84">
        <f t="shared" si="346"/>
        <v>30</v>
      </c>
      <c r="BO444" s="78">
        <f t="shared" si="347"/>
        <v>30</v>
      </c>
      <c r="BP444" s="78" t="str">
        <f t="shared" si="348"/>
        <v>Ja, 30 studiepoeng</v>
      </c>
      <c r="BQ444" s="84" t="str">
        <f t="shared" si="349"/>
        <v>Ja, 30 studiepoeng</v>
      </c>
      <c r="BR444" s="101" t="str">
        <f t="shared" si="350"/>
        <v>-</v>
      </c>
      <c r="BS444" s="142"/>
      <c r="BT444" s="82" t="str">
        <f>CONCATENATE("Studiepoeng relevant for: ",'Undervisning i fag med krav'!BS444)</f>
        <v xml:space="preserve">Studiepoeng relevant for: </v>
      </c>
      <c r="BU444" s="82" t="str">
        <f>IF('Undervisning i fag med krav'!BS444=0,"-",BT444)</f>
        <v>-</v>
      </c>
      <c r="BV444" s="136"/>
      <c r="BW444" s="84" t="b">
        <f>OR(BV444='Krav etter opplæringslova'!$B$27,BV444='Krav etter opplæringslova'!$B$30,BV444='Krav etter opplæringslova'!$B$31,BV444='Krav etter opplæringslova'!$B$34)</f>
        <v>0</v>
      </c>
      <c r="BX444" s="84" t="str">
        <f t="shared" si="351"/>
        <v>-</v>
      </c>
      <c r="BY444" s="84">
        <f t="shared" si="352"/>
        <v>30</v>
      </c>
      <c r="BZ444" s="78">
        <f t="shared" si="353"/>
        <v>30</v>
      </c>
      <c r="CA444" s="78" t="str">
        <f t="shared" si="354"/>
        <v>Ja, 30 studiepoeng</v>
      </c>
      <c r="CB444" s="84" t="str">
        <f t="shared" si="355"/>
        <v>Ja, 30 studiepoeng</v>
      </c>
      <c r="CC444" s="101" t="str">
        <f t="shared" si="356"/>
        <v>-</v>
      </c>
      <c r="CD444" s="142"/>
      <c r="CE444" s="82" t="str">
        <f>CONCATENATE("Studiepoeng relevant for: ",'Undervisning i fag med krav'!CD444)</f>
        <v xml:space="preserve">Studiepoeng relevant for: </v>
      </c>
      <c r="CF444" s="82" t="str">
        <f>IF('Undervisning i fag med krav'!CD444=0,"-",CE444)</f>
        <v>-</v>
      </c>
      <c r="CG444" s="136"/>
      <c r="CH444" s="84" t="b">
        <f>OR(CG444='Krav etter opplæringslova'!$B$27,CG444='Krav etter opplæringslova'!$B$30,CG444='Krav etter opplæringslova'!$B$31,CG444='Krav etter opplæringslova'!$B$34)</f>
        <v>0</v>
      </c>
      <c r="CI444" s="84" t="str">
        <f t="shared" si="357"/>
        <v>-</v>
      </c>
      <c r="CJ444" s="84">
        <f t="shared" si="358"/>
        <v>30</v>
      </c>
      <c r="CK444" s="78">
        <f t="shared" si="359"/>
        <v>30</v>
      </c>
      <c r="CL444" s="78" t="str">
        <f t="shared" si="360"/>
        <v>Ja, 30 studiepoeng</v>
      </c>
      <c r="CM444" s="84" t="str">
        <f t="shared" si="361"/>
        <v>Ja, 30 studiepoeng</v>
      </c>
      <c r="CN444" s="106" t="str">
        <f t="shared" si="362"/>
        <v>-</v>
      </c>
      <c r="CO444" s="44"/>
      <c r="CP444" s="45"/>
    </row>
    <row r="445" spans="1:94" s="51" customFormat="1" ht="28.5" x14ac:dyDescent="0.2">
      <c r="A445" s="49">
        <f>'Formell utdanning'!A445</f>
        <v>0</v>
      </c>
      <c r="B445" s="50">
        <f>'Formell utdanning'!B445</f>
        <v>0</v>
      </c>
      <c r="C445" s="94" t="str">
        <f t="shared" si="363"/>
        <v>-</v>
      </c>
      <c r="D445" s="95" t="str">
        <f t="shared" si="364"/>
        <v>-</v>
      </c>
      <c r="E445" s="133"/>
      <c r="F445" s="55" t="str">
        <f>CONCATENATE("Studiepoeng relevant for: ",'Undervisning i fag med krav'!E445)</f>
        <v xml:space="preserve">Studiepoeng relevant for: </v>
      </c>
      <c r="G445" s="82" t="str">
        <f>IF('Undervisning i fag med krav'!E445=0,"-",F445)</f>
        <v>-</v>
      </c>
      <c r="H445" s="136"/>
      <c r="I445" s="84" t="b">
        <f>OR(H445='Krav etter opplæringslova'!$B$27,H445='Krav etter opplæringslova'!$B$30,H445='Krav etter opplæringslova'!$B$31,H445='Krav etter opplæringslova'!$B$34)</f>
        <v>0</v>
      </c>
      <c r="J445" s="84" t="str">
        <f t="shared" si="365"/>
        <v>-</v>
      </c>
      <c r="K445" s="84">
        <f t="shared" si="366"/>
        <v>30</v>
      </c>
      <c r="L445" s="78">
        <f t="shared" si="367"/>
        <v>30</v>
      </c>
      <c r="M445" s="78" t="str">
        <f t="shared" si="320"/>
        <v>Ja, 30 studiepoeng</v>
      </c>
      <c r="N445" s="84" t="str">
        <f t="shared" si="368"/>
        <v>Ja, 30 studiepoeng</v>
      </c>
      <c r="O445" s="99" t="str">
        <f t="shared" si="369"/>
        <v>-</v>
      </c>
      <c r="P445" s="139"/>
      <c r="Q445" s="82" t="str">
        <f>CONCATENATE("Studiepoeng relevant for: ",'Undervisning i fag med krav'!P445)</f>
        <v xml:space="preserve">Studiepoeng relevant for: </v>
      </c>
      <c r="R445" s="82" t="str">
        <f>IF('Undervisning i fag med krav'!P445=0,"-",Q445)</f>
        <v>-</v>
      </c>
      <c r="S445" s="136"/>
      <c r="T445" s="84" t="b">
        <f>OR(S445='Krav etter opplæringslova'!$B$27,S445='Krav etter opplæringslova'!$B$30,S445='Krav etter opplæringslova'!$B$31,S445='Krav etter opplæringslova'!$B$34)</f>
        <v>0</v>
      </c>
      <c r="U445" s="84" t="str">
        <f t="shared" si="321"/>
        <v>-</v>
      </c>
      <c r="V445" s="84">
        <f t="shared" si="322"/>
        <v>30</v>
      </c>
      <c r="W445" s="78">
        <f t="shared" si="323"/>
        <v>30</v>
      </c>
      <c r="X445" s="78" t="str">
        <f t="shared" si="324"/>
        <v>Ja, 30 studiepoeng</v>
      </c>
      <c r="Y445" s="84" t="str">
        <f t="shared" si="325"/>
        <v>Ja, 30 studiepoeng</v>
      </c>
      <c r="Z445" s="99" t="str">
        <f t="shared" si="326"/>
        <v>-</v>
      </c>
      <c r="AA445" s="142"/>
      <c r="AB445" s="82" t="str">
        <f>CONCATENATE("Studiepoeng relevant for: ",'Undervisning i fag med krav'!AA445)</f>
        <v xml:space="preserve">Studiepoeng relevant for: </v>
      </c>
      <c r="AC445" s="82" t="str">
        <f>IF('Undervisning i fag med krav'!AA445=0,"-",AB445)</f>
        <v>-</v>
      </c>
      <c r="AD445" s="136"/>
      <c r="AE445" s="84" t="b">
        <f>OR(AD445='Krav etter opplæringslova'!$B$27,AD445='Krav etter opplæringslova'!$B$30,AD445='Krav etter opplæringslova'!$B$31,AD445='Krav etter opplæringslova'!$B$34)</f>
        <v>0</v>
      </c>
      <c r="AF445" s="84" t="str">
        <f t="shared" si="327"/>
        <v>-</v>
      </c>
      <c r="AG445" s="84">
        <f t="shared" si="328"/>
        <v>30</v>
      </c>
      <c r="AH445" s="78">
        <f t="shared" si="329"/>
        <v>30</v>
      </c>
      <c r="AI445" s="78" t="str">
        <f t="shared" si="330"/>
        <v>Ja, 30 studiepoeng</v>
      </c>
      <c r="AJ445" s="84" t="str">
        <f t="shared" si="331"/>
        <v>Ja, 30 studiepoeng</v>
      </c>
      <c r="AK445" s="99" t="str">
        <f t="shared" si="332"/>
        <v>-</v>
      </c>
      <c r="AL445" s="139"/>
      <c r="AM445" s="82" t="str">
        <f>CONCATENATE("Studiepoeng relevant for: ",'Undervisning i fag med krav'!AL445)</f>
        <v xml:space="preserve">Studiepoeng relevant for: </v>
      </c>
      <c r="AN445" s="82" t="str">
        <f>IF('Undervisning i fag med krav'!AL445=0,"-",AM445)</f>
        <v>-</v>
      </c>
      <c r="AO445" s="136"/>
      <c r="AP445" s="84" t="b">
        <f>OR(AO445='Krav etter opplæringslova'!$B$27,AO445='Krav etter opplæringslova'!$B$30,AO445='Krav etter opplæringslova'!$B$31,AO445='Krav etter opplæringslova'!$B$34)</f>
        <v>0</v>
      </c>
      <c r="AQ445" s="84" t="str">
        <f t="shared" si="333"/>
        <v>-</v>
      </c>
      <c r="AR445" s="84">
        <f t="shared" si="334"/>
        <v>30</v>
      </c>
      <c r="AS445" s="78">
        <f t="shared" si="335"/>
        <v>30</v>
      </c>
      <c r="AT445" s="78" t="str">
        <f t="shared" si="336"/>
        <v>Ja, 30 studiepoeng</v>
      </c>
      <c r="AU445" s="84" t="str">
        <f t="shared" si="337"/>
        <v>Ja, 30 studiepoeng</v>
      </c>
      <c r="AV445" s="99" t="str">
        <f t="shared" si="338"/>
        <v>-</v>
      </c>
      <c r="AW445" s="142"/>
      <c r="AX445" s="82" t="str">
        <f>CONCATENATE("Studiepoeng relevant for: ",'Undervisning i fag med krav'!AW445)</f>
        <v xml:space="preserve">Studiepoeng relevant for: </v>
      </c>
      <c r="AY445" s="82" t="str">
        <f>IF('Undervisning i fag med krav'!AW445=0,"-",AX445)</f>
        <v>-</v>
      </c>
      <c r="AZ445" s="136"/>
      <c r="BA445" s="84" t="b">
        <f>OR(AZ445='Krav etter opplæringslova'!$B$27,AZ445='Krav etter opplæringslova'!$B$30,AZ445='Krav etter opplæringslova'!$B$31,AZ445='Krav etter opplæringslova'!$B$34)</f>
        <v>0</v>
      </c>
      <c r="BB445" s="84" t="str">
        <f t="shared" si="339"/>
        <v>-</v>
      </c>
      <c r="BC445" s="84">
        <f t="shared" si="340"/>
        <v>30</v>
      </c>
      <c r="BD445" s="78">
        <f t="shared" si="341"/>
        <v>30</v>
      </c>
      <c r="BE445" s="78" t="str">
        <f t="shared" si="342"/>
        <v>Ja, 30 studiepoeng</v>
      </c>
      <c r="BF445" s="84" t="str">
        <f t="shared" si="343"/>
        <v>Ja, 30 studiepoeng</v>
      </c>
      <c r="BG445" s="99" t="str">
        <f t="shared" si="344"/>
        <v>-</v>
      </c>
      <c r="BH445" s="139"/>
      <c r="BI445" s="82" t="str">
        <f>CONCATENATE("Studiepoeng relevant for: ",'Undervisning i fag med krav'!BH445)</f>
        <v xml:space="preserve">Studiepoeng relevant for: </v>
      </c>
      <c r="BJ445" s="82" t="str">
        <f>IF('Undervisning i fag med krav'!BH445=0,"-",BI445)</f>
        <v>-</v>
      </c>
      <c r="BK445" s="136"/>
      <c r="BL445" s="84" t="b">
        <f>OR(BK445='Krav etter opplæringslova'!$B$27,BK445='Krav etter opplæringslova'!$B$30,BK445='Krav etter opplæringslova'!$B$31,BK445='Krav etter opplæringslova'!$B$34)</f>
        <v>0</v>
      </c>
      <c r="BM445" s="84" t="str">
        <f t="shared" si="345"/>
        <v>-</v>
      </c>
      <c r="BN445" s="84">
        <f t="shared" si="346"/>
        <v>30</v>
      </c>
      <c r="BO445" s="78">
        <f t="shared" si="347"/>
        <v>30</v>
      </c>
      <c r="BP445" s="78" t="str">
        <f t="shared" si="348"/>
        <v>Ja, 30 studiepoeng</v>
      </c>
      <c r="BQ445" s="84" t="str">
        <f t="shared" si="349"/>
        <v>Ja, 30 studiepoeng</v>
      </c>
      <c r="BR445" s="101" t="str">
        <f t="shared" si="350"/>
        <v>-</v>
      </c>
      <c r="BS445" s="142"/>
      <c r="BT445" s="82" t="str">
        <f>CONCATENATE("Studiepoeng relevant for: ",'Undervisning i fag med krav'!BS445)</f>
        <v xml:space="preserve">Studiepoeng relevant for: </v>
      </c>
      <c r="BU445" s="82" t="str">
        <f>IF('Undervisning i fag med krav'!BS445=0,"-",BT445)</f>
        <v>-</v>
      </c>
      <c r="BV445" s="136"/>
      <c r="BW445" s="84" t="b">
        <f>OR(BV445='Krav etter opplæringslova'!$B$27,BV445='Krav etter opplæringslova'!$B$30,BV445='Krav etter opplæringslova'!$B$31,BV445='Krav etter opplæringslova'!$B$34)</f>
        <v>0</v>
      </c>
      <c r="BX445" s="84" t="str">
        <f t="shared" si="351"/>
        <v>-</v>
      </c>
      <c r="BY445" s="84">
        <f t="shared" si="352"/>
        <v>30</v>
      </c>
      <c r="BZ445" s="78">
        <f t="shared" si="353"/>
        <v>30</v>
      </c>
      <c r="CA445" s="78" t="str">
        <f t="shared" si="354"/>
        <v>Ja, 30 studiepoeng</v>
      </c>
      <c r="CB445" s="84" t="str">
        <f t="shared" si="355"/>
        <v>Ja, 30 studiepoeng</v>
      </c>
      <c r="CC445" s="101" t="str">
        <f t="shared" si="356"/>
        <v>-</v>
      </c>
      <c r="CD445" s="142"/>
      <c r="CE445" s="82" t="str">
        <f>CONCATENATE("Studiepoeng relevant for: ",'Undervisning i fag med krav'!CD445)</f>
        <v xml:space="preserve">Studiepoeng relevant for: </v>
      </c>
      <c r="CF445" s="82" t="str">
        <f>IF('Undervisning i fag med krav'!CD445=0,"-",CE445)</f>
        <v>-</v>
      </c>
      <c r="CG445" s="136"/>
      <c r="CH445" s="84" t="b">
        <f>OR(CG445='Krav etter opplæringslova'!$B$27,CG445='Krav etter opplæringslova'!$B$30,CG445='Krav etter opplæringslova'!$B$31,CG445='Krav etter opplæringslova'!$B$34)</f>
        <v>0</v>
      </c>
      <c r="CI445" s="84" t="str">
        <f t="shared" si="357"/>
        <v>-</v>
      </c>
      <c r="CJ445" s="84">
        <f t="shared" si="358"/>
        <v>30</v>
      </c>
      <c r="CK445" s="78">
        <f t="shared" si="359"/>
        <v>30</v>
      </c>
      <c r="CL445" s="78" t="str">
        <f t="shared" si="360"/>
        <v>Ja, 30 studiepoeng</v>
      </c>
      <c r="CM445" s="84" t="str">
        <f t="shared" si="361"/>
        <v>Ja, 30 studiepoeng</v>
      </c>
      <c r="CN445" s="106" t="str">
        <f t="shared" si="362"/>
        <v>-</v>
      </c>
      <c r="CO445" s="44"/>
      <c r="CP445" s="45"/>
    </row>
    <row r="446" spans="1:94" s="51" customFormat="1" ht="28.5" x14ac:dyDescent="0.2">
      <c r="A446" s="49">
        <f>'Formell utdanning'!A446</f>
        <v>0</v>
      </c>
      <c r="B446" s="50">
        <f>'Formell utdanning'!B446</f>
        <v>0</v>
      </c>
      <c r="C446" s="94" t="str">
        <f t="shared" si="363"/>
        <v>-</v>
      </c>
      <c r="D446" s="95" t="str">
        <f t="shared" si="364"/>
        <v>-</v>
      </c>
      <c r="E446" s="133"/>
      <c r="F446" s="55" t="str">
        <f>CONCATENATE("Studiepoeng relevant for: ",'Undervisning i fag med krav'!E446)</f>
        <v xml:space="preserve">Studiepoeng relevant for: </v>
      </c>
      <c r="G446" s="82" t="str">
        <f>IF('Undervisning i fag med krav'!E446=0,"-",F446)</f>
        <v>-</v>
      </c>
      <c r="H446" s="136"/>
      <c r="I446" s="84" t="b">
        <f>OR(H446='Krav etter opplæringslova'!$B$27,H446='Krav etter opplæringslova'!$B$30,H446='Krav etter opplæringslova'!$B$31,H446='Krav etter opplæringslova'!$B$34)</f>
        <v>0</v>
      </c>
      <c r="J446" s="84" t="str">
        <f t="shared" si="365"/>
        <v>-</v>
      </c>
      <c r="K446" s="84">
        <f t="shared" si="366"/>
        <v>30</v>
      </c>
      <c r="L446" s="78">
        <f t="shared" si="367"/>
        <v>30</v>
      </c>
      <c r="M446" s="78" t="str">
        <f t="shared" si="320"/>
        <v>Ja, 30 studiepoeng</v>
      </c>
      <c r="N446" s="84" t="str">
        <f t="shared" si="368"/>
        <v>Ja, 30 studiepoeng</v>
      </c>
      <c r="O446" s="99" t="str">
        <f t="shared" si="369"/>
        <v>-</v>
      </c>
      <c r="P446" s="139"/>
      <c r="Q446" s="82" t="str">
        <f>CONCATENATE("Studiepoeng relevant for: ",'Undervisning i fag med krav'!P446)</f>
        <v xml:space="preserve">Studiepoeng relevant for: </v>
      </c>
      <c r="R446" s="82" t="str">
        <f>IF('Undervisning i fag med krav'!P446=0,"-",Q446)</f>
        <v>-</v>
      </c>
      <c r="S446" s="136"/>
      <c r="T446" s="84" t="b">
        <f>OR(S446='Krav etter opplæringslova'!$B$27,S446='Krav etter opplæringslova'!$B$30,S446='Krav etter opplæringslova'!$B$31,S446='Krav etter opplæringslova'!$B$34)</f>
        <v>0</v>
      </c>
      <c r="U446" s="84" t="str">
        <f t="shared" si="321"/>
        <v>-</v>
      </c>
      <c r="V446" s="84">
        <f t="shared" si="322"/>
        <v>30</v>
      </c>
      <c r="W446" s="78">
        <f t="shared" si="323"/>
        <v>30</v>
      </c>
      <c r="X446" s="78" t="str">
        <f t="shared" si="324"/>
        <v>Ja, 30 studiepoeng</v>
      </c>
      <c r="Y446" s="84" t="str">
        <f t="shared" si="325"/>
        <v>Ja, 30 studiepoeng</v>
      </c>
      <c r="Z446" s="99" t="str">
        <f t="shared" si="326"/>
        <v>-</v>
      </c>
      <c r="AA446" s="142"/>
      <c r="AB446" s="82" t="str">
        <f>CONCATENATE("Studiepoeng relevant for: ",'Undervisning i fag med krav'!AA446)</f>
        <v xml:space="preserve">Studiepoeng relevant for: </v>
      </c>
      <c r="AC446" s="82" t="str">
        <f>IF('Undervisning i fag med krav'!AA446=0,"-",AB446)</f>
        <v>-</v>
      </c>
      <c r="AD446" s="136"/>
      <c r="AE446" s="84" t="b">
        <f>OR(AD446='Krav etter opplæringslova'!$B$27,AD446='Krav etter opplæringslova'!$B$30,AD446='Krav etter opplæringslova'!$B$31,AD446='Krav etter opplæringslova'!$B$34)</f>
        <v>0</v>
      </c>
      <c r="AF446" s="84" t="str">
        <f t="shared" si="327"/>
        <v>-</v>
      </c>
      <c r="AG446" s="84">
        <f t="shared" si="328"/>
        <v>30</v>
      </c>
      <c r="AH446" s="78">
        <f t="shared" si="329"/>
        <v>30</v>
      </c>
      <c r="AI446" s="78" t="str">
        <f t="shared" si="330"/>
        <v>Ja, 30 studiepoeng</v>
      </c>
      <c r="AJ446" s="84" t="str">
        <f t="shared" si="331"/>
        <v>Ja, 30 studiepoeng</v>
      </c>
      <c r="AK446" s="99" t="str">
        <f t="shared" si="332"/>
        <v>-</v>
      </c>
      <c r="AL446" s="139"/>
      <c r="AM446" s="82" t="str">
        <f>CONCATENATE("Studiepoeng relevant for: ",'Undervisning i fag med krav'!AL446)</f>
        <v xml:space="preserve">Studiepoeng relevant for: </v>
      </c>
      <c r="AN446" s="82" t="str">
        <f>IF('Undervisning i fag med krav'!AL446=0,"-",AM446)</f>
        <v>-</v>
      </c>
      <c r="AO446" s="136"/>
      <c r="AP446" s="84" t="b">
        <f>OR(AO446='Krav etter opplæringslova'!$B$27,AO446='Krav etter opplæringslova'!$B$30,AO446='Krav etter opplæringslova'!$B$31,AO446='Krav etter opplæringslova'!$B$34)</f>
        <v>0</v>
      </c>
      <c r="AQ446" s="84" t="str">
        <f t="shared" si="333"/>
        <v>-</v>
      </c>
      <c r="AR446" s="84">
        <f t="shared" si="334"/>
        <v>30</v>
      </c>
      <c r="AS446" s="78">
        <f t="shared" si="335"/>
        <v>30</v>
      </c>
      <c r="AT446" s="78" t="str">
        <f t="shared" si="336"/>
        <v>Ja, 30 studiepoeng</v>
      </c>
      <c r="AU446" s="84" t="str">
        <f t="shared" si="337"/>
        <v>Ja, 30 studiepoeng</v>
      </c>
      <c r="AV446" s="99" t="str">
        <f t="shared" si="338"/>
        <v>-</v>
      </c>
      <c r="AW446" s="142"/>
      <c r="AX446" s="82" t="str">
        <f>CONCATENATE("Studiepoeng relevant for: ",'Undervisning i fag med krav'!AW446)</f>
        <v xml:space="preserve">Studiepoeng relevant for: </v>
      </c>
      <c r="AY446" s="82" t="str">
        <f>IF('Undervisning i fag med krav'!AW446=0,"-",AX446)</f>
        <v>-</v>
      </c>
      <c r="AZ446" s="136"/>
      <c r="BA446" s="84" t="b">
        <f>OR(AZ446='Krav etter opplæringslova'!$B$27,AZ446='Krav etter opplæringslova'!$B$30,AZ446='Krav etter opplæringslova'!$B$31,AZ446='Krav etter opplæringslova'!$B$34)</f>
        <v>0</v>
      </c>
      <c r="BB446" s="84" t="str">
        <f t="shared" si="339"/>
        <v>-</v>
      </c>
      <c r="BC446" s="84">
        <f t="shared" si="340"/>
        <v>30</v>
      </c>
      <c r="BD446" s="78">
        <f t="shared" si="341"/>
        <v>30</v>
      </c>
      <c r="BE446" s="78" t="str">
        <f t="shared" si="342"/>
        <v>Ja, 30 studiepoeng</v>
      </c>
      <c r="BF446" s="84" t="str">
        <f t="shared" si="343"/>
        <v>Ja, 30 studiepoeng</v>
      </c>
      <c r="BG446" s="99" t="str">
        <f t="shared" si="344"/>
        <v>-</v>
      </c>
      <c r="BH446" s="139"/>
      <c r="BI446" s="82" t="str">
        <f>CONCATENATE("Studiepoeng relevant for: ",'Undervisning i fag med krav'!BH446)</f>
        <v xml:space="preserve">Studiepoeng relevant for: </v>
      </c>
      <c r="BJ446" s="82" t="str">
        <f>IF('Undervisning i fag med krav'!BH446=0,"-",BI446)</f>
        <v>-</v>
      </c>
      <c r="BK446" s="136"/>
      <c r="BL446" s="84" t="b">
        <f>OR(BK446='Krav etter opplæringslova'!$B$27,BK446='Krav etter opplæringslova'!$B$30,BK446='Krav etter opplæringslova'!$B$31,BK446='Krav etter opplæringslova'!$B$34)</f>
        <v>0</v>
      </c>
      <c r="BM446" s="84" t="str">
        <f t="shared" si="345"/>
        <v>-</v>
      </c>
      <c r="BN446" s="84">
        <f t="shared" si="346"/>
        <v>30</v>
      </c>
      <c r="BO446" s="78">
        <f t="shared" si="347"/>
        <v>30</v>
      </c>
      <c r="BP446" s="78" t="str">
        <f t="shared" si="348"/>
        <v>Ja, 30 studiepoeng</v>
      </c>
      <c r="BQ446" s="84" t="str">
        <f t="shared" si="349"/>
        <v>Ja, 30 studiepoeng</v>
      </c>
      <c r="BR446" s="101" t="str">
        <f t="shared" si="350"/>
        <v>-</v>
      </c>
      <c r="BS446" s="142"/>
      <c r="BT446" s="82" t="str">
        <f>CONCATENATE("Studiepoeng relevant for: ",'Undervisning i fag med krav'!BS446)</f>
        <v xml:space="preserve">Studiepoeng relevant for: </v>
      </c>
      <c r="BU446" s="82" t="str">
        <f>IF('Undervisning i fag med krav'!BS446=0,"-",BT446)</f>
        <v>-</v>
      </c>
      <c r="BV446" s="136"/>
      <c r="BW446" s="84" t="b">
        <f>OR(BV446='Krav etter opplæringslova'!$B$27,BV446='Krav etter opplæringslova'!$B$30,BV446='Krav etter opplæringslova'!$B$31,BV446='Krav etter opplæringslova'!$B$34)</f>
        <v>0</v>
      </c>
      <c r="BX446" s="84" t="str">
        <f t="shared" si="351"/>
        <v>-</v>
      </c>
      <c r="BY446" s="84">
        <f t="shared" si="352"/>
        <v>30</v>
      </c>
      <c r="BZ446" s="78">
        <f t="shared" si="353"/>
        <v>30</v>
      </c>
      <c r="CA446" s="78" t="str">
        <f t="shared" si="354"/>
        <v>Ja, 30 studiepoeng</v>
      </c>
      <c r="CB446" s="84" t="str">
        <f t="shared" si="355"/>
        <v>Ja, 30 studiepoeng</v>
      </c>
      <c r="CC446" s="101" t="str">
        <f t="shared" si="356"/>
        <v>-</v>
      </c>
      <c r="CD446" s="142"/>
      <c r="CE446" s="82" t="str">
        <f>CONCATENATE("Studiepoeng relevant for: ",'Undervisning i fag med krav'!CD446)</f>
        <v xml:space="preserve">Studiepoeng relevant for: </v>
      </c>
      <c r="CF446" s="82" t="str">
        <f>IF('Undervisning i fag med krav'!CD446=0,"-",CE446)</f>
        <v>-</v>
      </c>
      <c r="CG446" s="136"/>
      <c r="CH446" s="84" t="b">
        <f>OR(CG446='Krav etter opplæringslova'!$B$27,CG446='Krav etter opplæringslova'!$B$30,CG446='Krav etter opplæringslova'!$B$31,CG446='Krav etter opplæringslova'!$B$34)</f>
        <v>0</v>
      </c>
      <c r="CI446" s="84" t="str">
        <f t="shared" si="357"/>
        <v>-</v>
      </c>
      <c r="CJ446" s="84">
        <f t="shared" si="358"/>
        <v>30</v>
      </c>
      <c r="CK446" s="78">
        <f t="shared" si="359"/>
        <v>30</v>
      </c>
      <c r="CL446" s="78" t="str">
        <f t="shared" si="360"/>
        <v>Ja, 30 studiepoeng</v>
      </c>
      <c r="CM446" s="84" t="str">
        <f t="shared" si="361"/>
        <v>Ja, 30 studiepoeng</v>
      </c>
      <c r="CN446" s="106" t="str">
        <f t="shared" si="362"/>
        <v>-</v>
      </c>
      <c r="CO446" s="44"/>
      <c r="CP446" s="45"/>
    </row>
    <row r="447" spans="1:94" s="51" customFormat="1" ht="28.5" x14ac:dyDescent="0.2">
      <c r="A447" s="49">
        <f>'Formell utdanning'!A447</f>
        <v>0</v>
      </c>
      <c r="B447" s="50">
        <f>'Formell utdanning'!B447</f>
        <v>0</v>
      </c>
      <c r="C447" s="94" t="str">
        <f t="shared" si="363"/>
        <v>-</v>
      </c>
      <c r="D447" s="95" t="str">
        <f t="shared" si="364"/>
        <v>-</v>
      </c>
      <c r="E447" s="133"/>
      <c r="F447" s="55" t="str">
        <f>CONCATENATE("Studiepoeng relevant for: ",'Undervisning i fag med krav'!E447)</f>
        <v xml:space="preserve">Studiepoeng relevant for: </v>
      </c>
      <c r="G447" s="82" t="str">
        <f>IF('Undervisning i fag med krav'!E447=0,"-",F447)</f>
        <v>-</v>
      </c>
      <c r="H447" s="136"/>
      <c r="I447" s="84" t="b">
        <f>OR(H447='Krav etter opplæringslova'!$B$27,H447='Krav etter opplæringslova'!$B$30,H447='Krav etter opplæringslova'!$B$31,H447='Krav etter opplæringslova'!$B$34)</f>
        <v>0</v>
      </c>
      <c r="J447" s="84" t="str">
        <f t="shared" si="365"/>
        <v>-</v>
      </c>
      <c r="K447" s="84">
        <f t="shared" si="366"/>
        <v>30</v>
      </c>
      <c r="L447" s="78">
        <f t="shared" si="367"/>
        <v>30</v>
      </c>
      <c r="M447" s="78" t="str">
        <f t="shared" si="320"/>
        <v>Ja, 30 studiepoeng</v>
      </c>
      <c r="N447" s="84" t="str">
        <f t="shared" si="368"/>
        <v>Ja, 30 studiepoeng</v>
      </c>
      <c r="O447" s="99" t="str">
        <f t="shared" si="369"/>
        <v>-</v>
      </c>
      <c r="P447" s="139"/>
      <c r="Q447" s="82" t="str">
        <f>CONCATENATE("Studiepoeng relevant for: ",'Undervisning i fag med krav'!P447)</f>
        <v xml:space="preserve">Studiepoeng relevant for: </v>
      </c>
      <c r="R447" s="82" t="str">
        <f>IF('Undervisning i fag med krav'!P447=0,"-",Q447)</f>
        <v>-</v>
      </c>
      <c r="S447" s="136"/>
      <c r="T447" s="84" t="b">
        <f>OR(S447='Krav etter opplæringslova'!$B$27,S447='Krav etter opplæringslova'!$B$30,S447='Krav etter opplæringslova'!$B$31,S447='Krav etter opplæringslova'!$B$34)</f>
        <v>0</v>
      </c>
      <c r="U447" s="84" t="str">
        <f t="shared" si="321"/>
        <v>-</v>
      </c>
      <c r="V447" s="84">
        <f t="shared" si="322"/>
        <v>30</v>
      </c>
      <c r="W447" s="78">
        <f t="shared" si="323"/>
        <v>30</v>
      </c>
      <c r="X447" s="78" t="str">
        <f t="shared" si="324"/>
        <v>Ja, 30 studiepoeng</v>
      </c>
      <c r="Y447" s="84" t="str">
        <f t="shared" si="325"/>
        <v>Ja, 30 studiepoeng</v>
      </c>
      <c r="Z447" s="99" t="str">
        <f t="shared" si="326"/>
        <v>-</v>
      </c>
      <c r="AA447" s="142"/>
      <c r="AB447" s="82" t="str">
        <f>CONCATENATE("Studiepoeng relevant for: ",'Undervisning i fag med krav'!AA447)</f>
        <v xml:space="preserve">Studiepoeng relevant for: </v>
      </c>
      <c r="AC447" s="82" t="str">
        <f>IF('Undervisning i fag med krav'!AA447=0,"-",AB447)</f>
        <v>-</v>
      </c>
      <c r="AD447" s="136"/>
      <c r="AE447" s="84" t="b">
        <f>OR(AD447='Krav etter opplæringslova'!$B$27,AD447='Krav etter opplæringslova'!$B$30,AD447='Krav etter opplæringslova'!$B$31,AD447='Krav etter opplæringslova'!$B$34)</f>
        <v>0</v>
      </c>
      <c r="AF447" s="84" t="str">
        <f t="shared" si="327"/>
        <v>-</v>
      </c>
      <c r="AG447" s="84">
        <f t="shared" si="328"/>
        <v>30</v>
      </c>
      <c r="AH447" s="78">
        <f t="shared" si="329"/>
        <v>30</v>
      </c>
      <c r="AI447" s="78" t="str">
        <f t="shared" si="330"/>
        <v>Ja, 30 studiepoeng</v>
      </c>
      <c r="AJ447" s="84" t="str">
        <f t="shared" si="331"/>
        <v>Ja, 30 studiepoeng</v>
      </c>
      <c r="AK447" s="99" t="str">
        <f t="shared" si="332"/>
        <v>-</v>
      </c>
      <c r="AL447" s="139"/>
      <c r="AM447" s="82" t="str">
        <f>CONCATENATE("Studiepoeng relevant for: ",'Undervisning i fag med krav'!AL447)</f>
        <v xml:space="preserve">Studiepoeng relevant for: </v>
      </c>
      <c r="AN447" s="82" t="str">
        <f>IF('Undervisning i fag med krav'!AL447=0,"-",AM447)</f>
        <v>-</v>
      </c>
      <c r="AO447" s="136"/>
      <c r="AP447" s="84" t="b">
        <f>OR(AO447='Krav etter opplæringslova'!$B$27,AO447='Krav etter opplæringslova'!$B$30,AO447='Krav etter opplæringslova'!$B$31,AO447='Krav etter opplæringslova'!$B$34)</f>
        <v>0</v>
      </c>
      <c r="AQ447" s="84" t="str">
        <f t="shared" si="333"/>
        <v>-</v>
      </c>
      <c r="AR447" s="84">
        <f t="shared" si="334"/>
        <v>30</v>
      </c>
      <c r="AS447" s="78">
        <f t="shared" si="335"/>
        <v>30</v>
      </c>
      <c r="AT447" s="78" t="str">
        <f t="shared" si="336"/>
        <v>Ja, 30 studiepoeng</v>
      </c>
      <c r="AU447" s="84" t="str">
        <f t="shared" si="337"/>
        <v>Ja, 30 studiepoeng</v>
      </c>
      <c r="AV447" s="99" t="str">
        <f t="shared" si="338"/>
        <v>-</v>
      </c>
      <c r="AW447" s="142"/>
      <c r="AX447" s="82" t="str">
        <f>CONCATENATE("Studiepoeng relevant for: ",'Undervisning i fag med krav'!AW447)</f>
        <v xml:space="preserve">Studiepoeng relevant for: </v>
      </c>
      <c r="AY447" s="82" t="str">
        <f>IF('Undervisning i fag med krav'!AW447=0,"-",AX447)</f>
        <v>-</v>
      </c>
      <c r="AZ447" s="136"/>
      <c r="BA447" s="84" t="b">
        <f>OR(AZ447='Krav etter opplæringslova'!$B$27,AZ447='Krav etter opplæringslova'!$B$30,AZ447='Krav etter opplæringslova'!$B$31,AZ447='Krav etter opplæringslova'!$B$34)</f>
        <v>0</v>
      </c>
      <c r="BB447" s="84" t="str">
        <f t="shared" si="339"/>
        <v>-</v>
      </c>
      <c r="BC447" s="84">
        <f t="shared" si="340"/>
        <v>30</v>
      </c>
      <c r="BD447" s="78">
        <f t="shared" si="341"/>
        <v>30</v>
      </c>
      <c r="BE447" s="78" t="str">
        <f t="shared" si="342"/>
        <v>Ja, 30 studiepoeng</v>
      </c>
      <c r="BF447" s="84" t="str">
        <f t="shared" si="343"/>
        <v>Ja, 30 studiepoeng</v>
      </c>
      <c r="BG447" s="99" t="str">
        <f t="shared" si="344"/>
        <v>-</v>
      </c>
      <c r="BH447" s="139"/>
      <c r="BI447" s="82" t="str">
        <f>CONCATENATE("Studiepoeng relevant for: ",'Undervisning i fag med krav'!BH447)</f>
        <v xml:space="preserve">Studiepoeng relevant for: </v>
      </c>
      <c r="BJ447" s="82" t="str">
        <f>IF('Undervisning i fag med krav'!BH447=0,"-",BI447)</f>
        <v>-</v>
      </c>
      <c r="BK447" s="136"/>
      <c r="BL447" s="84" t="b">
        <f>OR(BK447='Krav etter opplæringslova'!$B$27,BK447='Krav etter opplæringslova'!$B$30,BK447='Krav etter opplæringslova'!$B$31,BK447='Krav etter opplæringslova'!$B$34)</f>
        <v>0</v>
      </c>
      <c r="BM447" s="84" t="str">
        <f t="shared" si="345"/>
        <v>-</v>
      </c>
      <c r="BN447" s="84">
        <f t="shared" si="346"/>
        <v>30</v>
      </c>
      <c r="BO447" s="78">
        <f t="shared" si="347"/>
        <v>30</v>
      </c>
      <c r="BP447" s="78" t="str">
        <f t="shared" si="348"/>
        <v>Ja, 30 studiepoeng</v>
      </c>
      <c r="BQ447" s="84" t="str">
        <f t="shared" si="349"/>
        <v>Ja, 30 studiepoeng</v>
      </c>
      <c r="BR447" s="101" t="str">
        <f t="shared" si="350"/>
        <v>-</v>
      </c>
      <c r="BS447" s="142"/>
      <c r="BT447" s="82" t="str">
        <f>CONCATENATE("Studiepoeng relevant for: ",'Undervisning i fag med krav'!BS447)</f>
        <v xml:space="preserve">Studiepoeng relevant for: </v>
      </c>
      <c r="BU447" s="82" t="str">
        <f>IF('Undervisning i fag med krav'!BS447=0,"-",BT447)</f>
        <v>-</v>
      </c>
      <c r="BV447" s="136"/>
      <c r="BW447" s="84" t="b">
        <f>OR(BV447='Krav etter opplæringslova'!$B$27,BV447='Krav etter opplæringslova'!$B$30,BV447='Krav etter opplæringslova'!$B$31,BV447='Krav etter opplæringslova'!$B$34)</f>
        <v>0</v>
      </c>
      <c r="BX447" s="84" t="str">
        <f t="shared" si="351"/>
        <v>-</v>
      </c>
      <c r="BY447" s="84">
        <f t="shared" si="352"/>
        <v>30</v>
      </c>
      <c r="BZ447" s="78">
        <f t="shared" si="353"/>
        <v>30</v>
      </c>
      <c r="CA447" s="78" t="str">
        <f t="shared" si="354"/>
        <v>Ja, 30 studiepoeng</v>
      </c>
      <c r="CB447" s="84" t="str">
        <f t="shared" si="355"/>
        <v>Ja, 30 studiepoeng</v>
      </c>
      <c r="CC447" s="101" t="str">
        <f t="shared" si="356"/>
        <v>-</v>
      </c>
      <c r="CD447" s="142"/>
      <c r="CE447" s="82" t="str">
        <f>CONCATENATE("Studiepoeng relevant for: ",'Undervisning i fag med krav'!CD447)</f>
        <v xml:space="preserve">Studiepoeng relevant for: </v>
      </c>
      <c r="CF447" s="82" t="str">
        <f>IF('Undervisning i fag med krav'!CD447=0,"-",CE447)</f>
        <v>-</v>
      </c>
      <c r="CG447" s="136"/>
      <c r="CH447" s="84" t="b">
        <f>OR(CG447='Krav etter opplæringslova'!$B$27,CG447='Krav etter opplæringslova'!$B$30,CG447='Krav etter opplæringslova'!$B$31,CG447='Krav etter opplæringslova'!$B$34)</f>
        <v>0</v>
      </c>
      <c r="CI447" s="84" t="str">
        <f t="shared" si="357"/>
        <v>-</v>
      </c>
      <c r="CJ447" s="84">
        <f t="shared" si="358"/>
        <v>30</v>
      </c>
      <c r="CK447" s="78">
        <f t="shared" si="359"/>
        <v>30</v>
      </c>
      <c r="CL447" s="78" t="str">
        <f t="shared" si="360"/>
        <v>Ja, 30 studiepoeng</v>
      </c>
      <c r="CM447" s="84" t="str">
        <f t="shared" si="361"/>
        <v>Ja, 30 studiepoeng</v>
      </c>
      <c r="CN447" s="106" t="str">
        <f t="shared" si="362"/>
        <v>-</v>
      </c>
      <c r="CO447" s="44"/>
      <c r="CP447" s="45"/>
    </row>
    <row r="448" spans="1:94" s="51" customFormat="1" ht="28.5" x14ac:dyDescent="0.2">
      <c r="A448" s="49">
        <f>'Formell utdanning'!A448</f>
        <v>0</v>
      </c>
      <c r="B448" s="50">
        <f>'Formell utdanning'!B448</f>
        <v>0</v>
      </c>
      <c r="C448" s="94" t="str">
        <f t="shared" si="363"/>
        <v>-</v>
      </c>
      <c r="D448" s="95" t="str">
        <f t="shared" si="364"/>
        <v>-</v>
      </c>
      <c r="E448" s="133"/>
      <c r="F448" s="55" t="str">
        <f>CONCATENATE("Studiepoeng relevant for: ",'Undervisning i fag med krav'!E448)</f>
        <v xml:space="preserve">Studiepoeng relevant for: </v>
      </c>
      <c r="G448" s="82" t="str">
        <f>IF('Undervisning i fag med krav'!E448=0,"-",F448)</f>
        <v>-</v>
      </c>
      <c r="H448" s="136"/>
      <c r="I448" s="84" t="b">
        <f>OR(H448='Krav etter opplæringslova'!$B$27,H448='Krav etter opplæringslova'!$B$30,H448='Krav etter opplæringslova'!$B$31,H448='Krav etter opplæringslova'!$B$34)</f>
        <v>0</v>
      </c>
      <c r="J448" s="84" t="str">
        <f t="shared" si="365"/>
        <v>-</v>
      </c>
      <c r="K448" s="84">
        <f t="shared" si="366"/>
        <v>30</v>
      </c>
      <c r="L448" s="78">
        <f t="shared" si="367"/>
        <v>30</v>
      </c>
      <c r="M448" s="78" t="str">
        <f t="shared" si="320"/>
        <v>Ja, 30 studiepoeng</v>
      </c>
      <c r="N448" s="84" t="str">
        <f t="shared" si="368"/>
        <v>Ja, 30 studiepoeng</v>
      </c>
      <c r="O448" s="99" t="str">
        <f t="shared" si="369"/>
        <v>-</v>
      </c>
      <c r="P448" s="139"/>
      <c r="Q448" s="82" t="str">
        <f>CONCATENATE("Studiepoeng relevant for: ",'Undervisning i fag med krav'!P448)</f>
        <v xml:space="preserve">Studiepoeng relevant for: </v>
      </c>
      <c r="R448" s="82" t="str">
        <f>IF('Undervisning i fag med krav'!P448=0,"-",Q448)</f>
        <v>-</v>
      </c>
      <c r="S448" s="136"/>
      <c r="T448" s="84" t="b">
        <f>OR(S448='Krav etter opplæringslova'!$B$27,S448='Krav etter opplæringslova'!$B$30,S448='Krav etter opplæringslova'!$B$31,S448='Krav etter opplæringslova'!$B$34)</f>
        <v>0</v>
      </c>
      <c r="U448" s="84" t="str">
        <f t="shared" si="321"/>
        <v>-</v>
      </c>
      <c r="V448" s="84">
        <f t="shared" si="322"/>
        <v>30</v>
      </c>
      <c r="W448" s="78">
        <f t="shared" si="323"/>
        <v>30</v>
      </c>
      <c r="X448" s="78" t="str">
        <f t="shared" si="324"/>
        <v>Ja, 30 studiepoeng</v>
      </c>
      <c r="Y448" s="84" t="str">
        <f t="shared" si="325"/>
        <v>Ja, 30 studiepoeng</v>
      </c>
      <c r="Z448" s="99" t="str">
        <f t="shared" si="326"/>
        <v>-</v>
      </c>
      <c r="AA448" s="142"/>
      <c r="AB448" s="82" t="str">
        <f>CONCATENATE("Studiepoeng relevant for: ",'Undervisning i fag med krav'!AA448)</f>
        <v xml:space="preserve">Studiepoeng relevant for: </v>
      </c>
      <c r="AC448" s="82" t="str">
        <f>IF('Undervisning i fag med krav'!AA448=0,"-",AB448)</f>
        <v>-</v>
      </c>
      <c r="AD448" s="136"/>
      <c r="AE448" s="84" t="b">
        <f>OR(AD448='Krav etter opplæringslova'!$B$27,AD448='Krav etter opplæringslova'!$B$30,AD448='Krav etter opplæringslova'!$B$31,AD448='Krav etter opplæringslova'!$B$34)</f>
        <v>0</v>
      </c>
      <c r="AF448" s="84" t="str">
        <f t="shared" si="327"/>
        <v>-</v>
      </c>
      <c r="AG448" s="84">
        <f t="shared" si="328"/>
        <v>30</v>
      </c>
      <c r="AH448" s="78">
        <f t="shared" si="329"/>
        <v>30</v>
      </c>
      <c r="AI448" s="78" t="str">
        <f t="shared" si="330"/>
        <v>Ja, 30 studiepoeng</v>
      </c>
      <c r="AJ448" s="84" t="str">
        <f t="shared" si="331"/>
        <v>Ja, 30 studiepoeng</v>
      </c>
      <c r="AK448" s="99" t="str">
        <f t="shared" si="332"/>
        <v>-</v>
      </c>
      <c r="AL448" s="139"/>
      <c r="AM448" s="82" t="str">
        <f>CONCATENATE("Studiepoeng relevant for: ",'Undervisning i fag med krav'!AL448)</f>
        <v xml:space="preserve">Studiepoeng relevant for: </v>
      </c>
      <c r="AN448" s="82" t="str">
        <f>IF('Undervisning i fag med krav'!AL448=0,"-",AM448)</f>
        <v>-</v>
      </c>
      <c r="AO448" s="136"/>
      <c r="AP448" s="84" t="b">
        <f>OR(AO448='Krav etter opplæringslova'!$B$27,AO448='Krav etter opplæringslova'!$B$30,AO448='Krav etter opplæringslova'!$B$31,AO448='Krav etter opplæringslova'!$B$34)</f>
        <v>0</v>
      </c>
      <c r="AQ448" s="84" t="str">
        <f t="shared" si="333"/>
        <v>-</v>
      </c>
      <c r="AR448" s="84">
        <f t="shared" si="334"/>
        <v>30</v>
      </c>
      <c r="AS448" s="78">
        <f t="shared" si="335"/>
        <v>30</v>
      </c>
      <c r="AT448" s="78" t="str">
        <f t="shared" si="336"/>
        <v>Ja, 30 studiepoeng</v>
      </c>
      <c r="AU448" s="84" t="str">
        <f t="shared" si="337"/>
        <v>Ja, 30 studiepoeng</v>
      </c>
      <c r="AV448" s="99" t="str">
        <f t="shared" si="338"/>
        <v>-</v>
      </c>
      <c r="AW448" s="142"/>
      <c r="AX448" s="82" t="str">
        <f>CONCATENATE("Studiepoeng relevant for: ",'Undervisning i fag med krav'!AW448)</f>
        <v xml:space="preserve">Studiepoeng relevant for: </v>
      </c>
      <c r="AY448" s="82" t="str">
        <f>IF('Undervisning i fag med krav'!AW448=0,"-",AX448)</f>
        <v>-</v>
      </c>
      <c r="AZ448" s="136"/>
      <c r="BA448" s="84" t="b">
        <f>OR(AZ448='Krav etter opplæringslova'!$B$27,AZ448='Krav etter opplæringslova'!$B$30,AZ448='Krav etter opplæringslova'!$B$31,AZ448='Krav etter opplæringslova'!$B$34)</f>
        <v>0</v>
      </c>
      <c r="BB448" s="84" t="str">
        <f t="shared" si="339"/>
        <v>-</v>
      </c>
      <c r="BC448" s="84">
        <f t="shared" si="340"/>
        <v>30</v>
      </c>
      <c r="BD448" s="78">
        <f t="shared" si="341"/>
        <v>30</v>
      </c>
      <c r="BE448" s="78" t="str">
        <f t="shared" si="342"/>
        <v>Ja, 30 studiepoeng</v>
      </c>
      <c r="BF448" s="84" t="str">
        <f t="shared" si="343"/>
        <v>Ja, 30 studiepoeng</v>
      </c>
      <c r="BG448" s="99" t="str">
        <f t="shared" si="344"/>
        <v>-</v>
      </c>
      <c r="BH448" s="139"/>
      <c r="BI448" s="82" t="str">
        <f>CONCATENATE("Studiepoeng relevant for: ",'Undervisning i fag med krav'!BH448)</f>
        <v xml:space="preserve">Studiepoeng relevant for: </v>
      </c>
      <c r="BJ448" s="82" t="str">
        <f>IF('Undervisning i fag med krav'!BH448=0,"-",BI448)</f>
        <v>-</v>
      </c>
      <c r="BK448" s="136"/>
      <c r="BL448" s="84" t="b">
        <f>OR(BK448='Krav etter opplæringslova'!$B$27,BK448='Krav etter opplæringslova'!$B$30,BK448='Krav etter opplæringslova'!$B$31,BK448='Krav etter opplæringslova'!$B$34)</f>
        <v>0</v>
      </c>
      <c r="BM448" s="84" t="str">
        <f t="shared" si="345"/>
        <v>-</v>
      </c>
      <c r="BN448" s="84">
        <f t="shared" si="346"/>
        <v>30</v>
      </c>
      <c r="BO448" s="78">
        <f t="shared" si="347"/>
        <v>30</v>
      </c>
      <c r="BP448" s="78" t="str">
        <f t="shared" si="348"/>
        <v>Ja, 30 studiepoeng</v>
      </c>
      <c r="BQ448" s="84" t="str">
        <f t="shared" si="349"/>
        <v>Ja, 30 studiepoeng</v>
      </c>
      <c r="BR448" s="101" t="str">
        <f t="shared" si="350"/>
        <v>-</v>
      </c>
      <c r="BS448" s="142"/>
      <c r="BT448" s="82" t="str">
        <f>CONCATENATE("Studiepoeng relevant for: ",'Undervisning i fag med krav'!BS448)</f>
        <v xml:space="preserve">Studiepoeng relevant for: </v>
      </c>
      <c r="BU448" s="82" t="str">
        <f>IF('Undervisning i fag med krav'!BS448=0,"-",BT448)</f>
        <v>-</v>
      </c>
      <c r="BV448" s="136"/>
      <c r="BW448" s="84" t="b">
        <f>OR(BV448='Krav etter opplæringslova'!$B$27,BV448='Krav etter opplæringslova'!$B$30,BV448='Krav etter opplæringslova'!$B$31,BV448='Krav etter opplæringslova'!$B$34)</f>
        <v>0</v>
      </c>
      <c r="BX448" s="84" t="str">
        <f t="shared" si="351"/>
        <v>-</v>
      </c>
      <c r="BY448" s="84">
        <f t="shared" si="352"/>
        <v>30</v>
      </c>
      <c r="BZ448" s="78">
        <f t="shared" si="353"/>
        <v>30</v>
      </c>
      <c r="CA448" s="78" t="str">
        <f t="shared" si="354"/>
        <v>Ja, 30 studiepoeng</v>
      </c>
      <c r="CB448" s="84" t="str">
        <f t="shared" si="355"/>
        <v>Ja, 30 studiepoeng</v>
      </c>
      <c r="CC448" s="101" t="str">
        <f t="shared" si="356"/>
        <v>-</v>
      </c>
      <c r="CD448" s="142"/>
      <c r="CE448" s="82" t="str">
        <f>CONCATENATE("Studiepoeng relevant for: ",'Undervisning i fag med krav'!CD448)</f>
        <v xml:space="preserve">Studiepoeng relevant for: </v>
      </c>
      <c r="CF448" s="82" t="str">
        <f>IF('Undervisning i fag med krav'!CD448=0,"-",CE448)</f>
        <v>-</v>
      </c>
      <c r="CG448" s="136"/>
      <c r="CH448" s="84" t="b">
        <f>OR(CG448='Krav etter opplæringslova'!$B$27,CG448='Krav etter opplæringslova'!$B$30,CG448='Krav etter opplæringslova'!$B$31,CG448='Krav etter opplæringslova'!$B$34)</f>
        <v>0</v>
      </c>
      <c r="CI448" s="84" t="str">
        <f t="shared" si="357"/>
        <v>-</v>
      </c>
      <c r="CJ448" s="84">
        <f t="shared" si="358"/>
        <v>30</v>
      </c>
      <c r="CK448" s="78">
        <f t="shared" si="359"/>
        <v>30</v>
      </c>
      <c r="CL448" s="78" t="str">
        <f t="shared" si="360"/>
        <v>Ja, 30 studiepoeng</v>
      </c>
      <c r="CM448" s="84" t="str">
        <f t="shared" si="361"/>
        <v>Ja, 30 studiepoeng</v>
      </c>
      <c r="CN448" s="106" t="str">
        <f t="shared" si="362"/>
        <v>-</v>
      </c>
      <c r="CO448" s="44"/>
      <c r="CP448" s="45"/>
    </row>
    <row r="449" spans="1:94" s="51" customFormat="1" ht="28.5" x14ac:dyDescent="0.2">
      <c r="A449" s="49">
        <f>'Formell utdanning'!A449</f>
        <v>0</v>
      </c>
      <c r="B449" s="50">
        <f>'Formell utdanning'!B449</f>
        <v>0</v>
      </c>
      <c r="C449" s="94" t="str">
        <f t="shared" si="363"/>
        <v>-</v>
      </c>
      <c r="D449" s="95" t="str">
        <f t="shared" si="364"/>
        <v>-</v>
      </c>
      <c r="E449" s="133"/>
      <c r="F449" s="55" t="str">
        <f>CONCATENATE("Studiepoeng relevant for: ",'Undervisning i fag med krav'!E449)</f>
        <v xml:space="preserve">Studiepoeng relevant for: </v>
      </c>
      <c r="G449" s="82" t="str">
        <f>IF('Undervisning i fag med krav'!E449=0,"-",F449)</f>
        <v>-</v>
      </c>
      <c r="H449" s="136"/>
      <c r="I449" s="84" t="b">
        <f>OR(H449='Krav etter opplæringslova'!$B$27,H449='Krav etter opplæringslova'!$B$30,H449='Krav etter opplæringslova'!$B$31,H449='Krav etter opplæringslova'!$B$34)</f>
        <v>0</v>
      </c>
      <c r="J449" s="84" t="str">
        <f t="shared" si="365"/>
        <v>-</v>
      </c>
      <c r="K449" s="84">
        <f t="shared" si="366"/>
        <v>30</v>
      </c>
      <c r="L449" s="78">
        <f t="shared" si="367"/>
        <v>30</v>
      </c>
      <c r="M449" s="78" t="str">
        <f t="shared" si="320"/>
        <v>Ja, 30 studiepoeng</v>
      </c>
      <c r="N449" s="84" t="str">
        <f t="shared" si="368"/>
        <v>Ja, 30 studiepoeng</v>
      </c>
      <c r="O449" s="99" t="str">
        <f t="shared" si="369"/>
        <v>-</v>
      </c>
      <c r="P449" s="139"/>
      <c r="Q449" s="82" t="str">
        <f>CONCATENATE("Studiepoeng relevant for: ",'Undervisning i fag med krav'!P449)</f>
        <v xml:space="preserve">Studiepoeng relevant for: </v>
      </c>
      <c r="R449" s="82" t="str">
        <f>IF('Undervisning i fag med krav'!P449=0,"-",Q449)</f>
        <v>-</v>
      </c>
      <c r="S449" s="136"/>
      <c r="T449" s="84" t="b">
        <f>OR(S449='Krav etter opplæringslova'!$B$27,S449='Krav etter opplæringslova'!$B$30,S449='Krav etter opplæringslova'!$B$31,S449='Krav etter opplæringslova'!$B$34)</f>
        <v>0</v>
      </c>
      <c r="U449" s="84" t="str">
        <f t="shared" si="321"/>
        <v>-</v>
      </c>
      <c r="V449" s="84">
        <f t="shared" si="322"/>
        <v>30</v>
      </c>
      <c r="W449" s="78">
        <f t="shared" si="323"/>
        <v>30</v>
      </c>
      <c r="X449" s="78" t="str">
        <f t="shared" si="324"/>
        <v>Ja, 30 studiepoeng</v>
      </c>
      <c r="Y449" s="84" t="str">
        <f t="shared" si="325"/>
        <v>Ja, 30 studiepoeng</v>
      </c>
      <c r="Z449" s="99" t="str">
        <f t="shared" si="326"/>
        <v>-</v>
      </c>
      <c r="AA449" s="142"/>
      <c r="AB449" s="82" t="str">
        <f>CONCATENATE("Studiepoeng relevant for: ",'Undervisning i fag med krav'!AA449)</f>
        <v xml:space="preserve">Studiepoeng relevant for: </v>
      </c>
      <c r="AC449" s="82" t="str">
        <f>IF('Undervisning i fag med krav'!AA449=0,"-",AB449)</f>
        <v>-</v>
      </c>
      <c r="AD449" s="136"/>
      <c r="AE449" s="84" t="b">
        <f>OR(AD449='Krav etter opplæringslova'!$B$27,AD449='Krav etter opplæringslova'!$B$30,AD449='Krav etter opplæringslova'!$B$31,AD449='Krav etter opplæringslova'!$B$34)</f>
        <v>0</v>
      </c>
      <c r="AF449" s="84" t="str">
        <f t="shared" si="327"/>
        <v>-</v>
      </c>
      <c r="AG449" s="84">
        <f t="shared" si="328"/>
        <v>30</v>
      </c>
      <c r="AH449" s="78">
        <f t="shared" si="329"/>
        <v>30</v>
      </c>
      <c r="AI449" s="78" t="str">
        <f t="shared" si="330"/>
        <v>Ja, 30 studiepoeng</v>
      </c>
      <c r="AJ449" s="84" t="str">
        <f t="shared" si="331"/>
        <v>Ja, 30 studiepoeng</v>
      </c>
      <c r="AK449" s="99" t="str">
        <f t="shared" si="332"/>
        <v>-</v>
      </c>
      <c r="AL449" s="139"/>
      <c r="AM449" s="82" t="str">
        <f>CONCATENATE("Studiepoeng relevant for: ",'Undervisning i fag med krav'!AL449)</f>
        <v xml:space="preserve">Studiepoeng relevant for: </v>
      </c>
      <c r="AN449" s="82" t="str">
        <f>IF('Undervisning i fag med krav'!AL449=0,"-",AM449)</f>
        <v>-</v>
      </c>
      <c r="AO449" s="136"/>
      <c r="AP449" s="84" t="b">
        <f>OR(AO449='Krav etter opplæringslova'!$B$27,AO449='Krav etter opplæringslova'!$B$30,AO449='Krav etter opplæringslova'!$B$31,AO449='Krav etter opplæringslova'!$B$34)</f>
        <v>0</v>
      </c>
      <c r="AQ449" s="84" t="str">
        <f t="shared" si="333"/>
        <v>-</v>
      </c>
      <c r="AR449" s="84">
        <f t="shared" si="334"/>
        <v>30</v>
      </c>
      <c r="AS449" s="78">
        <f t="shared" si="335"/>
        <v>30</v>
      </c>
      <c r="AT449" s="78" t="str">
        <f t="shared" si="336"/>
        <v>Ja, 30 studiepoeng</v>
      </c>
      <c r="AU449" s="84" t="str">
        <f t="shared" si="337"/>
        <v>Ja, 30 studiepoeng</v>
      </c>
      <c r="AV449" s="99" t="str">
        <f t="shared" si="338"/>
        <v>-</v>
      </c>
      <c r="AW449" s="142"/>
      <c r="AX449" s="82" t="str">
        <f>CONCATENATE("Studiepoeng relevant for: ",'Undervisning i fag med krav'!AW449)</f>
        <v xml:space="preserve">Studiepoeng relevant for: </v>
      </c>
      <c r="AY449" s="82" t="str">
        <f>IF('Undervisning i fag med krav'!AW449=0,"-",AX449)</f>
        <v>-</v>
      </c>
      <c r="AZ449" s="136"/>
      <c r="BA449" s="84" t="b">
        <f>OR(AZ449='Krav etter opplæringslova'!$B$27,AZ449='Krav etter opplæringslova'!$B$30,AZ449='Krav etter opplæringslova'!$B$31,AZ449='Krav etter opplæringslova'!$B$34)</f>
        <v>0</v>
      </c>
      <c r="BB449" s="84" t="str">
        <f t="shared" si="339"/>
        <v>-</v>
      </c>
      <c r="BC449" s="84">
        <f t="shared" si="340"/>
        <v>30</v>
      </c>
      <c r="BD449" s="78">
        <f t="shared" si="341"/>
        <v>30</v>
      </c>
      <c r="BE449" s="78" t="str">
        <f t="shared" si="342"/>
        <v>Ja, 30 studiepoeng</v>
      </c>
      <c r="BF449" s="84" t="str">
        <f t="shared" si="343"/>
        <v>Ja, 30 studiepoeng</v>
      </c>
      <c r="BG449" s="99" t="str">
        <f t="shared" si="344"/>
        <v>-</v>
      </c>
      <c r="BH449" s="139"/>
      <c r="BI449" s="82" t="str">
        <f>CONCATENATE("Studiepoeng relevant for: ",'Undervisning i fag med krav'!BH449)</f>
        <v xml:space="preserve">Studiepoeng relevant for: </v>
      </c>
      <c r="BJ449" s="82" t="str">
        <f>IF('Undervisning i fag med krav'!BH449=0,"-",BI449)</f>
        <v>-</v>
      </c>
      <c r="BK449" s="136"/>
      <c r="BL449" s="84" t="b">
        <f>OR(BK449='Krav etter opplæringslova'!$B$27,BK449='Krav etter opplæringslova'!$B$30,BK449='Krav etter opplæringslova'!$B$31,BK449='Krav etter opplæringslova'!$B$34)</f>
        <v>0</v>
      </c>
      <c r="BM449" s="84" t="str">
        <f t="shared" si="345"/>
        <v>-</v>
      </c>
      <c r="BN449" s="84">
        <f t="shared" si="346"/>
        <v>30</v>
      </c>
      <c r="BO449" s="78">
        <f t="shared" si="347"/>
        <v>30</v>
      </c>
      <c r="BP449" s="78" t="str">
        <f t="shared" si="348"/>
        <v>Ja, 30 studiepoeng</v>
      </c>
      <c r="BQ449" s="84" t="str">
        <f t="shared" si="349"/>
        <v>Ja, 30 studiepoeng</v>
      </c>
      <c r="BR449" s="101" t="str">
        <f t="shared" si="350"/>
        <v>-</v>
      </c>
      <c r="BS449" s="142"/>
      <c r="BT449" s="82" t="str">
        <f>CONCATENATE("Studiepoeng relevant for: ",'Undervisning i fag med krav'!BS449)</f>
        <v xml:space="preserve">Studiepoeng relevant for: </v>
      </c>
      <c r="BU449" s="82" t="str">
        <f>IF('Undervisning i fag med krav'!BS449=0,"-",BT449)</f>
        <v>-</v>
      </c>
      <c r="BV449" s="136"/>
      <c r="BW449" s="84" t="b">
        <f>OR(BV449='Krav etter opplæringslova'!$B$27,BV449='Krav etter opplæringslova'!$B$30,BV449='Krav etter opplæringslova'!$B$31,BV449='Krav etter opplæringslova'!$B$34)</f>
        <v>0</v>
      </c>
      <c r="BX449" s="84" t="str">
        <f t="shared" si="351"/>
        <v>-</v>
      </c>
      <c r="BY449" s="84">
        <f t="shared" si="352"/>
        <v>30</v>
      </c>
      <c r="BZ449" s="78">
        <f t="shared" si="353"/>
        <v>30</v>
      </c>
      <c r="CA449" s="78" t="str">
        <f t="shared" si="354"/>
        <v>Ja, 30 studiepoeng</v>
      </c>
      <c r="CB449" s="84" t="str">
        <f t="shared" si="355"/>
        <v>Ja, 30 studiepoeng</v>
      </c>
      <c r="CC449" s="101" t="str">
        <f t="shared" si="356"/>
        <v>-</v>
      </c>
      <c r="CD449" s="142"/>
      <c r="CE449" s="82" t="str">
        <f>CONCATENATE("Studiepoeng relevant for: ",'Undervisning i fag med krav'!CD449)</f>
        <v xml:space="preserve">Studiepoeng relevant for: </v>
      </c>
      <c r="CF449" s="82" t="str">
        <f>IF('Undervisning i fag med krav'!CD449=0,"-",CE449)</f>
        <v>-</v>
      </c>
      <c r="CG449" s="136"/>
      <c r="CH449" s="84" t="b">
        <f>OR(CG449='Krav etter opplæringslova'!$B$27,CG449='Krav etter opplæringslova'!$B$30,CG449='Krav etter opplæringslova'!$B$31,CG449='Krav etter opplæringslova'!$B$34)</f>
        <v>0</v>
      </c>
      <c r="CI449" s="84" t="str">
        <f t="shared" si="357"/>
        <v>-</v>
      </c>
      <c r="CJ449" s="84">
        <f t="shared" si="358"/>
        <v>30</v>
      </c>
      <c r="CK449" s="78">
        <f t="shared" si="359"/>
        <v>30</v>
      </c>
      <c r="CL449" s="78" t="str">
        <f t="shared" si="360"/>
        <v>Ja, 30 studiepoeng</v>
      </c>
      <c r="CM449" s="84" t="str">
        <f t="shared" si="361"/>
        <v>Ja, 30 studiepoeng</v>
      </c>
      <c r="CN449" s="106" t="str">
        <f t="shared" si="362"/>
        <v>-</v>
      </c>
      <c r="CO449" s="44"/>
      <c r="CP449" s="45"/>
    </row>
    <row r="450" spans="1:94" s="51" customFormat="1" ht="28.5" x14ac:dyDescent="0.2">
      <c r="A450" s="49">
        <f>'Formell utdanning'!A450</f>
        <v>0</v>
      </c>
      <c r="B450" s="50">
        <f>'Formell utdanning'!B450</f>
        <v>0</v>
      </c>
      <c r="C450" s="94" t="str">
        <f t="shared" si="363"/>
        <v>-</v>
      </c>
      <c r="D450" s="95" t="str">
        <f t="shared" si="364"/>
        <v>-</v>
      </c>
      <c r="E450" s="133"/>
      <c r="F450" s="55" t="str">
        <f>CONCATENATE("Studiepoeng relevant for: ",'Undervisning i fag med krav'!E450)</f>
        <v xml:space="preserve">Studiepoeng relevant for: </v>
      </c>
      <c r="G450" s="82" t="str">
        <f>IF('Undervisning i fag med krav'!E450=0,"-",F450)</f>
        <v>-</v>
      </c>
      <c r="H450" s="136"/>
      <c r="I450" s="84" t="b">
        <f>OR(H450='Krav etter opplæringslova'!$B$27,H450='Krav etter opplæringslova'!$B$30,H450='Krav etter opplæringslova'!$B$31,H450='Krav etter opplæringslova'!$B$34)</f>
        <v>0</v>
      </c>
      <c r="J450" s="84" t="str">
        <f t="shared" si="365"/>
        <v>-</v>
      </c>
      <c r="K450" s="84">
        <f t="shared" si="366"/>
        <v>30</v>
      </c>
      <c r="L450" s="78">
        <f t="shared" si="367"/>
        <v>30</v>
      </c>
      <c r="M450" s="78" t="str">
        <f t="shared" si="320"/>
        <v>Ja, 30 studiepoeng</v>
      </c>
      <c r="N450" s="84" t="str">
        <f t="shared" si="368"/>
        <v>Ja, 30 studiepoeng</v>
      </c>
      <c r="O450" s="99" t="str">
        <f t="shared" si="369"/>
        <v>-</v>
      </c>
      <c r="P450" s="139"/>
      <c r="Q450" s="82" t="str">
        <f>CONCATENATE("Studiepoeng relevant for: ",'Undervisning i fag med krav'!P450)</f>
        <v xml:space="preserve">Studiepoeng relevant for: </v>
      </c>
      <c r="R450" s="82" t="str">
        <f>IF('Undervisning i fag med krav'!P450=0,"-",Q450)</f>
        <v>-</v>
      </c>
      <c r="S450" s="136"/>
      <c r="T450" s="84" t="b">
        <f>OR(S450='Krav etter opplæringslova'!$B$27,S450='Krav etter opplæringslova'!$B$30,S450='Krav etter opplæringslova'!$B$31,S450='Krav etter opplæringslova'!$B$34)</f>
        <v>0</v>
      </c>
      <c r="U450" s="84" t="str">
        <f t="shared" si="321"/>
        <v>-</v>
      </c>
      <c r="V450" s="84">
        <f t="shared" si="322"/>
        <v>30</v>
      </c>
      <c r="W450" s="78">
        <f t="shared" si="323"/>
        <v>30</v>
      </c>
      <c r="X450" s="78" t="str">
        <f t="shared" si="324"/>
        <v>Ja, 30 studiepoeng</v>
      </c>
      <c r="Y450" s="84" t="str">
        <f t="shared" si="325"/>
        <v>Ja, 30 studiepoeng</v>
      </c>
      <c r="Z450" s="99" t="str">
        <f t="shared" si="326"/>
        <v>-</v>
      </c>
      <c r="AA450" s="142"/>
      <c r="AB450" s="82" t="str">
        <f>CONCATENATE("Studiepoeng relevant for: ",'Undervisning i fag med krav'!AA450)</f>
        <v xml:space="preserve">Studiepoeng relevant for: </v>
      </c>
      <c r="AC450" s="82" t="str">
        <f>IF('Undervisning i fag med krav'!AA450=0,"-",AB450)</f>
        <v>-</v>
      </c>
      <c r="AD450" s="136"/>
      <c r="AE450" s="84" t="b">
        <f>OR(AD450='Krav etter opplæringslova'!$B$27,AD450='Krav etter opplæringslova'!$B$30,AD450='Krav etter opplæringslova'!$B$31,AD450='Krav etter opplæringslova'!$B$34)</f>
        <v>0</v>
      </c>
      <c r="AF450" s="84" t="str">
        <f t="shared" si="327"/>
        <v>-</v>
      </c>
      <c r="AG450" s="84">
        <f t="shared" si="328"/>
        <v>30</v>
      </c>
      <c r="AH450" s="78">
        <f t="shared" si="329"/>
        <v>30</v>
      </c>
      <c r="AI450" s="78" t="str">
        <f t="shared" si="330"/>
        <v>Ja, 30 studiepoeng</v>
      </c>
      <c r="AJ450" s="84" t="str">
        <f t="shared" si="331"/>
        <v>Ja, 30 studiepoeng</v>
      </c>
      <c r="AK450" s="99" t="str">
        <f t="shared" si="332"/>
        <v>-</v>
      </c>
      <c r="AL450" s="139"/>
      <c r="AM450" s="82" t="str">
        <f>CONCATENATE("Studiepoeng relevant for: ",'Undervisning i fag med krav'!AL450)</f>
        <v xml:space="preserve">Studiepoeng relevant for: </v>
      </c>
      <c r="AN450" s="82" t="str">
        <f>IF('Undervisning i fag med krav'!AL450=0,"-",AM450)</f>
        <v>-</v>
      </c>
      <c r="AO450" s="136"/>
      <c r="AP450" s="84" t="b">
        <f>OR(AO450='Krav etter opplæringslova'!$B$27,AO450='Krav etter opplæringslova'!$B$30,AO450='Krav etter opplæringslova'!$B$31,AO450='Krav etter opplæringslova'!$B$34)</f>
        <v>0</v>
      </c>
      <c r="AQ450" s="84" t="str">
        <f t="shared" si="333"/>
        <v>-</v>
      </c>
      <c r="AR450" s="84">
        <f t="shared" si="334"/>
        <v>30</v>
      </c>
      <c r="AS450" s="78">
        <f t="shared" si="335"/>
        <v>30</v>
      </c>
      <c r="AT450" s="78" t="str">
        <f t="shared" si="336"/>
        <v>Ja, 30 studiepoeng</v>
      </c>
      <c r="AU450" s="84" t="str">
        <f t="shared" si="337"/>
        <v>Ja, 30 studiepoeng</v>
      </c>
      <c r="AV450" s="99" t="str">
        <f t="shared" si="338"/>
        <v>-</v>
      </c>
      <c r="AW450" s="142"/>
      <c r="AX450" s="82" t="str">
        <f>CONCATENATE("Studiepoeng relevant for: ",'Undervisning i fag med krav'!AW450)</f>
        <v xml:space="preserve">Studiepoeng relevant for: </v>
      </c>
      <c r="AY450" s="82" t="str">
        <f>IF('Undervisning i fag med krav'!AW450=0,"-",AX450)</f>
        <v>-</v>
      </c>
      <c r="AZ450" s="136"/>
      <c r="BA450" s="84" t="b">
        <f>OR(AZ450='Krav etter opplæringslova'!$B$27,AZ450='Krav etter opplæringslova'!$B$30,AZ450='Krav etter opplæringslova'!$B$31,AZ450='Krav etter opplæringslova'!$B$34)</f>
        <v>0</v>
      </c>
      <c r="BB450" s="84" t="str">
        <f t="shared" si="339"/>
        <v>-</v>
      </c>
      <c r="BC450" s="84">
        <f t="shared" si="340"/>
        <v>30</v>
      </c>
      <c r="BD450" s="78">
        <f t="shared" si="341"/>
        <v>30</v>
      </c>
      <c r="BE450" s="78" t="str">
        <f t="shared" si="342"/>
        <v>Ja, 30 studiepoeng</v>
      </c>
      <c r="BF450" s="84" t="str">
        <f t="shared" si="343"/>
        <v>Ja, 30 studiepoeng</v>
      </c>
      <c r="BG450" s="99" t="str">
        <f t="shared" si="344"/>
        <v>-</v>
      </c>
      <c r="BH450" s="139"/>
      <c r="BI450" s="82" t="str">
        <f>CONCATENATE("Studiepoeng relevant for: ",'Undervisning i fag med krav'!BH450)</f>
        <v xml:space="preserve">Studiepoeng relevant for: </v>
      </c>
      <c r="BJ450" s="82" t="str">
        <f>IF('Undervisning i fag med krav'!BH450=0,"-",BI450)</f>
        <v>-</v>
      </c>
      <c r="BK450" s="136"/>
      <c r="BL450" s="84" t="b">
        <f>OR(BK450='Krav etter opplæringslova'!$B$27,BK450='Krav etter opplæringslova'!$B$30,BK450='Krav etter opplæringslova'!$B$31,BK450='Krav etter opplæringslova'!$B$34)</f>
        <v>0</v>
      </c>
      <c r="BM450" s="84" t="str">
        <f t="shared" si="345"/>
        <v>-</v>
      </c>
      <c r="BN450" s="84">
        <f t="shared" si="346"/>
        <v>30</v>
      </c>
      <c r="BO450" s="78">
        <f t="shared" si="347"/>
        <v>30</v>
      </c>
      <c r="BP450" s="78" t="str">
        <f t="shared" si="348"/>
        <v>Ja, 30 studiepoeng</v>
      </c>
      <c r="BQ450" s="84" t="str">
        <f t="shared" si="349"/>
        <v>Ja, 30 studiepoeng</v>
      </c>
      <c r="BR450" s="101" t="str">
        <f t="shared" si="350"/>
        <v>-</v>
      </c>
      <c r="BS450" s="142"/>
      <c r="BT450" s="82" t="str">
        <f>CONCATENATE("Studiepoeng relevant for: ",'Undervisning i fag med krav'!BS450)</f>
        <v xml:space="preserve">Studiepoeng relevant for: </v>
      </c>
      <c r="BU450" s="82" t="str">
        <f>IF('Undervisning i fag med krav'!BS450=0,"-",BT450)</f>
        <v>-</v>
      </c>
      <c r="BV450" s="136"/>
      <c r="BW450" s="84" t="b">
        <f>OR(BV450='Krav etter opplæringslova'!$B$27,BV450='Krav etter opplæringslova'!$B$30,BV450='Krav etter opplæringslova'!$B$31,BV450='Krav etter opplæringslova'!$B$34)</f>
        <v>0</v>
      </c>
      <c r="BX450" s="84" t="str">
        <f t="shared" si="351"/>
        <v>-</v>
      </c>
      <c r="BY450" s="84">
        <f t="shared" si="352"/>
        <v>30</v>
      </c>
      <c r="BZ450" s="78">
        <f t="shared" si="353"/>
        <v>30</v>
      </c>
      <c r="CA450" s="78" t="str">
        <f t="shared" si="354"/>
        <v>Ja, 30 studiepoeng</v>
      </c>
      <c r="CB450" s="84" t="str">
        <f t="shared" si="355"/>
        <v>Ja, 30 studiepoeng</v>
      </c>
      <c r="CC450" s="101" t="str">
        <f t="shared" si="356"/>
        <v>-</v>
      </c>
      <c r="CD450" s="142"/>
      <c r="CE450" s="82" t="str">
        <f>CONCATENATE("Studiepoeng relevant for: ",'Undervisning i fag med krav'!CD450)</f>
        <v xml:space="preserve">Studiepoeng relevant for: </v>
      </c>
      <c r="CF450" s="82" t="str">
        <f>IF('Undervisning i fag med krav'!CD450=0,"-",CE450)</f>
        <v>-</v>
      </c>
      <c r="CG450" s="136"/>
      <c r="CH450" s="84" t="b">
        <f>OR(CG450='Krav etter opplæringslova'!$B$27,CG450='Krav etter opplæringslova'!$B$30,CG450='Krav etter opplæringslova'!$B$31,CG450='Krav etter opplæringslova'!$B$34)</f>
        <v>0</v>
      </c>
      <c r="CI450" s="84" t="str">
        <f t="shared" si="357"/>
        <v>-</v>
      </c>
      <c r="CJ450" s="84">
        <f t="shared" si="358"/>
        <v>30</v>
      </c>
      <c r="CK450" s="78">
        <f t="shared" si="359"/>
        <v>30</v>
      </c>
      <c r="CL450" s="78" t="str">
        <f t="shared" si="360"/>
        <v>Ja, 30 studiepoeng</v>
      </c>
      <c r="CM450" s="84" t="str">
        <f t="shared" si="361"/>
        <v>Ja, 30 studiepoeng</v>
      </c>
      <c r="CN450" s="106" t="str">
        <f t="shared" si="362"/>
        <v>-</v>
      </c>
      <c r="CO450" s="44"/>
      <c r="CP450" s="45"/>
    </row>
    <row r="451" spans="1:94" s="51" customFormat="1" ht="28.5" x14ac:dyDescent="0.2">
      <c r="A451" s="49">
        <f>'Formell utdanning'!A451</f>
        <v>0</v>
      </c>
      <c r="B451" s="50">
        <f>'Formell utdanning'!B451</f>
        <v>0</v>
      </c>
      <c r="C451" s="94" t="str">
        <f t="shared" si="363"/>
        <v>-</v>
      </c>
      <c r="D451" s="95" t="str">
        <f t="shared" si="364"/>
        <v>-</v>
      </c>
      <c r="E451" s="133"/>
      <c r="F451" s="55" t="str">
        <f>CONCATENATE("Studiepoeng relevant for: ",'Undervisning i fag med krav'!E451)</f>
        <v xml:space="preserve">Studiepoeng relevant for: </v>
      </c>
      <c r="G451" s="82" t="str">
        <f>IF('Undervisning i fag med krav'!E451=0,"-",F451)</f>
        <v>-</v>
      </c>
      <c r="H451" s="136"/>
      <c r="I451" s="84" t="b">
        <f>OR(H451='Krav etter opplæringslova'!$B$27,H451='Krav etter opplæringslova'!$B$30,H451='Krav etter opplæringslova'!$B$31,H451='Krav etter opplæringslova'!$B$34)</f>
        <v>0</v>
      </c>
      <c r="J451" s="84" t="str">
        <f t="shared" si="365"/>
        <v>-</v>
      </c>
      <c r="K451" s="84">
        <f t="shared" si="366"/>
        <v>30</v>
      </c>
      <c r="L451" s="78">
        <f t="shared" si="367"/>
        <v>30</v>
      </c>
      <c r="M451" s="78" t="str">
        <f t="shared" si="320"/>
        <v>Ja, 30 studiepoeng</v>
      </c>
      <c r="N451" s="84" t="str">
        <f t="shared" si="368"/>
        <v>Ja, 30 studiepoeng</v>
      </c>
      <c r="O451" s="99" t="str">
        <f t="shared" si="369"/>
        <v>-</v>
      </c>
      <c r="P451" s="139"/>
      <c r="Q451" s="82" t="str">
        <f>CONCATENATE("Studiepoeng relevant for: ",'Undervisning i fag med krav'!P451)</f>
        <v xml:space="preserve">Studiepoeng relevant for: </v>
      </c>
      <c r="R451" s="82" t="str">
        <f>IF('Undervisning i fag med krav'!P451=0,"-",Q451)</f>
        <v>-</v>
      </c>
      <c r="S451" s="136"/>
      <c r="T451" s="84" t="b">
        <f>OR(S451='Krav etter opplæringslova'!$B$27,S451='Krav etter opplæringslova'!$B$30,S451='Krav etter opplæringslova'!$B$31,S451='Krav etter opplæringslova'!$B$34)</f>
        <v>0</v>
      </c>
      <c r="U451" s="84" t="str">
        <f t="shared" si="321"/>
        <v>-</v>
      </c>
      <c r="V451" s="84">
        <f t="shared" si="322"/>
        <v>30</v>
      </c>
      <c r="W451" s="78">
        <f t="shared" si="323"/>
        <v>30</v>
      </c>
      <c r="X451" s="78" t="str">
        <f t="shared" si="324"/>
        <v>Ja, 30 studiepoeng</v>
      </c>
      <c r="Y451" s="84" t="str">
        <f t="shared" si="325"/>
        <v>Ja, 30 studiepoeng</v>
      </c>
      <c r="Z451" s="99" t="str">
        <f t="shared" si="326"/>
        <v>-</v>
      </c>
      <c r="AA451" s="142"/>
      <c r="AB451" s="82" t="str">
        <f>CONCATENATE("Studiepoeng relevant for: ",'Undervisning i fag med krav'!AA451)</f>
        <v xml:space="preserve">Studiepoeng relevant for: </v>
      </c>
      <c r="AC451" s="82" t="str">
        <f>IF('Undervisning i fag med krav'!AA451=0,"-",AB451)</f>
        <v>-</v>
      </c>
      <c r="AD451" s="136"/>
      <c r="AE451" s="84" t="b">
        <f>OR(AD451='Krav etter opplæringslova'!$B$27,AD451='Krav etter opplæringslova'!$B$30,AD451='Krav etter opplæringslova'!$B$31,AD451='Krav etter opplæringslova'!$B$34)</f>
        <v>0</v>
      </c>
      <c r="AF451" s="84" t="str">
        <f t="shared" si="327"/>
        <v>-</v>
      </c>
      <c r="AG451" s="84">
        <f t="shared" si="328"/>
        <v>30</v>
      </c>
      <c r="AH451" s="78">
        <f t="shared" si="329"/>
        <v>30</v>
      </c>
      <c r="AI451" s="78" t="str">
        <f t="shared" si="330"/>
        <v>Ja, 30 studiepoeng</v>
      </c>
      <c r="AJ451" s="84" t="str">
        <f t="shared" si="331"/>
        <v>Ja, 30 studiepoeng</v>
      </c>
      <c r="AK451" s="99" t="str">
        <f t="shared" si="332"/>
        <v>-</v>
      </c>
      <c r="AL451" s="139"/>
      <c r="AM451" s="82" t="str">
        <f>CONCATENATE("Studiepoeng relevant for: ",'Undervisning i fag med krav'!AL451)</f>
        <v xml:space="preserve">Studiepoeng relevant for: </v>
      </c>
      <c r="AN451" s="82" t="str">
        <f>IF('Undervisning i fag med krav'!AL451=0,"-",AM451)</f>
        <v>-</v>
      </c>
      <c r="AO451" s="136"/>
      <c r="AP451" s="84" t="b">
        <f>OR(AO451='Krav etter opplæringslova'!$B$27,AO451='Krav etter opplæringslova'!$B$30,AO451='Krav etter opplæringslova'!$B$31,AO451='Krav etter opplæringslova'!$B$34)</f>
        <v>0</v>
      </c>
      <c r="AQ451" s="84" t="str">
        <f t="shared" si="333"/>
        <v>-</v>
      </c>
      <c r="AR451" s="84">
        <f t="shared" si="334"/>
        <v>30</v>
      </c>
      <c r="AS451" s="78">
        <f t="shared" si="335"/>
        <v>30</v>
      </c>
      <c r="AT451" s="78" t="str">
        <f t="shared" si="336"/>
        <v>Ja, 30 studiepoeng</v>
      </c>
      <c r="AU451" s="84" t="str">
        <f t="shared" si="337"/>
        <v>Ja, 30 studiepoeng</v>
      </c>
      <c r="AV451" s="99" t="str">
        <f t="shared" si="338"/>
        <v>-</v>
      </c>
      <c r="AW451" s="142"/>
      <c r="AX451" s="82" t="str">
        <f>CONCATENATE("Studiepoeng relevant for: ",'Undervisning i fag med krav'!AW451)</f>
        <v xml:space="preserve">Studiepoeng relevant for: </v>
      </c>
      <c r="AY451" s="82" t="str">
        <f>IF('Undervisning i fag med krav'!AW451=0,"-",AX451)</f>
        <v>-</v>
      </c>
      <c r="AZ451" s="136"/>
      <c r="BA451" s="84" t="b">
        <f>OR(AZ451='Krav etter opplæringslova'!$B$27,AZ451='Krav etter opplæringslova'!$B$30,AZ451='Krav etter opplæringslova'!$B$31,AZ451='Krav etter opplæringslova'!$B$34)</f>
        <v>0</v>
      </c>
      <c r="BB451" s="84" t="str">
        <f t="shared" si="339"/>
        <v>-</v>
      </c>
      <c r="BC451" s="84">
        <f t="shared" si="340"/>
        <v>30</v>
      </c>
      <c r="BD451" s="78">
        <f t="shared" si="341"/>
        <v>30</v>
      </c>
      <c r="BE451" s="78" t="str">
        <f t="shared" si="342"/>
        <v>Ja, 30 studiepoeng</v>
      </c>
      <c r="BF451" s="84" t="str">
        <f t="shared" si="343"/>
        <v>Ja, 30 studiepoeng</v>
      </c>
      <c r="BG451" s="99" t="str">
        <f t="shared" si="344"/>
        <v>-</v>
      </c>
      <c r="BH451" s="139"/>
      <c r="BI451" s="82" t="str">
        <f>CONCATENATE("Studiepoeng relevant for: ",'Undervisning i fag med krav'!BH451)</f>
        <v xml:space="preserve">Studiepoeng relevant for: </v>
      </c>
      <c r="BJ451" s="82" t="str">
        <f>IF('Undervisning i fag med krav'!BH451=0,"-",BI451)</f>
        <v>-</v>
      </c>
      <c r="BK451" s="136"/>
      <c r="BL451" s="84" t="b">
        <f>OR(BK451='Krav etter opplæringslova'!$B$27,BK451='Krav etter opplæringslova'!$B$30,BK451='Krav etter opplæringslova'!$B$31,BK451='Krav etter opplæringslova'!$B$34)</f>
        <v>0</v>
      </c>
      <c r="BM451" s="84" t="str">
        <f t="shared" si="345"/>
        <v>-</v>
      </c>
      <c r="BN451" s="84">
        <f t="shared" si="346"/>
        <v>30</v>
      </c>
      <c r="BO451" s="78">
        <f t="shared" si="347"/>
        <v>30</v>
      </c>
      <c r="BP451" s="78" t="str">
        <f t="shared" si="348"/>
        <v>Ja, 30 studiepoeng</v>
      </c>
      <c r="BQ451" s="84" t="str">
        <f t="shared" si="349"/>
        <v>Ja, 30 studiepoeng</v>
      </c>
      <c r="BR451" s="101" t="str">
        <f t="shared" si="350"/>
        <v>-</v>
      </c>
      <c r="BS451" s="142"/>
      <c r="BT451" s="82" t="str">
        <f>CONCATENATE("Studiepoeng relevant for: ",'Undervisning i fag med krav'!BS451)</f>
        <v xml:space="preserve">Studiepoeng relevant for: </v>
      </c>
      <c r="BU451" s="82" t="str">
        <f>IF('Undervisning i fag med krav'!BS451=0,"-",BT451)</f>
        <v>-</v>
      </c>
      <c r="BV451" s="136"/>
      <c r="BW451" s="84" t="b">
        <f>OR(BV451='Krav etter opplæringslova'!$B$27,BV451='Krav etter opplæringslova'!$B$30,BV451='Krav etter opplæringslova'!$B$31,BV451='Krav etter opplæringslova'!$B$34)</f>
        <v>0</v>
      </c>
      <c r="BX451" s="84" t="str">
        <f t="shared" si="351"/>
        <v>-</v>
      </c>
      <c r="BY451" s="84">
        <f t="shared" si="352"/>
        <v>30</v>
      </c>
      <c r="BZ451" s="78">
        <f t="shared" si="353"/>
        <v>30</v>
      </c>
      <c r="CA451" s="78" t="str">
        <f t="shared" si="354"/>
        <v>Ja, 30 studiepoeng</v>
      </c>
      <c r="CB451" s="84" t="str">
        <f t="shared" si="355"/>
        <v>Ja, 30 studiepoeng</v>
      </c>
      <c r="CC451" s="101" t="str">
        <f t="shared" si="356"/>
        <v>-</v>
      </c>
      <c r="CD451" s="142"/>
      <c r="CE451" s="82" t="str">
        <f>CONCATENATE("Studiepoeng relevant for: ",'Undervisning i fag med krav'!CD451)</f>
        <v xml:space="preserve">Studiepoeng relevant for: </v>
      </c>
      <c r="CF451" s="82" t="str">
        <f>IF('Undervisning i fag med krav'!CD451=0,"-",CE451)</f>
        <v>-</v>
      </c>
      <c r="CG451" s="136"/>
      <c r="CH451" s="84" t="b">
        <f>OR(CG451='Krav etter opplæringslova'!$B$27,CG451='Krav etter opplæringslova'!$B$30,CG451='Krav etter opplæringslova'!$B$31,CG451='Krav etter opplæringslova'!$B$34)</f>
        <v>0</v>
      </c>
      <c r="CI451" s="84" t="str">
        <f t="shared" si="357"/>
        <v>-</v>
      </c>
      <c r="CJ451" s="84">
        <f t="shared" si="358"/>
        <v>30</v>
      </c>
      <c r="CK451" s="78">
        <f t="shared" si="359"/>
        <v>30</v>
      </c>
      <c r="CL451" s="78" t="str">
        <f t="shared" si="360"/>
        <v>Ja, 30 studiepoeng</v>
      </c>
      <c r="CM451" s="84" t="str">
        <f t="shared" si="361"/>
        <v>Ja, 30 studiepoeng</v>
      </c>
      <c r="CN451" s="106" t="str">
        <f t="shared" si="362"/>
        <v>-</v>
      </c>
      <c r="CO451" s="44"/>
      <c r="CP451" s="45"/>
    </row>
    <row r="452" spans="1:94" s="51" customFormat="1" ht="28.5" x14ac:dyDescent="0.2">
      <c r="A452" s="49">
        <f>'Formell utdanning'!A452</f>
        <v>0</v>
      </c>
      <c r="B452" s="50">
        <f>'Formell utdanning'!B452</f>
        <v>0</v>
      </c>
      <c r="C452" s="94" t="str">
        <f t="shared" si="363"/>
        <v>-</v>
      </c>
      <c r="D452" s="95" t="str">
        <f t="shared" si="364"/>
        <v>-</v>
      </c>
      <c r="E452" s="133"/>
      <c r="F452" s="55" t="str">
        <f>CONCATENATE("Studiepoeng relevant for: ",'Undervisning i fag med krav'!E452)</f>
        <v xml:space="preserve">Studiepoeng relevant for: </v>
      </c>
      <c r="G452" s="82" t="str">
        <f>IF('Undervisning i fag med krav'!E452=0,"-",F452)</f>
        <v>-</v>
      </c>
      <c r="H452" s="136"/>
      <c r="I452" s="84" t="b">
        <f>OR(H452='Krav etter opplæringslova'!$B$27,H452='Krav etter opplæringslova'!$B$30,H452='Krav etter opplæringslova'!$B$31,H452='Krav etter opplæringslova'!$B$34)</f>
        <v>0</v>
      </c>
      <c r="J452" s="84" t="str">
        <f t="shared" si="365"/>
        <v>-</v>
      </c>
      <c r="K452" s="84">
        <f t="shared" si="366"/>
        <v>30</v>
      </c>
      <c r="L452" s="78">
        <f t="shared" si="367"/>
        <v>30</v>
      </c>
      <c r="M452" s="78" t="str">
        <f t="shared" si="320"/>
        <v>Ja, 30 studiepoeng</v>
      </c>
      <c r="N452" s="84" t="str">
        <f t="shared" si="368"/>
        <v>Ja, 30 studiepoeng</v>
      </c>
      <c r="O452" s="99" t="str">
        <f t="shared" si="369"/>
        <v>-</v>
      </c>
      <c r="P452" s="139"/>
      <c r="Q452" s="82" t="str">
        <f>CONCATENATE("Studiepoeng relevant for: ",'Undervisning i fag med krav'!P452)</f>
        <v xml:space="preserve">Studiepoeng relevant for: </v>
      </c>
      <c r="R452" s="82" t="str">
        <f>IF('Undervisning i fag med krav'!P452=0,"-",Q452)</f>
        <v>-</v>
      </c>
      <c r="S452" s="136"/>
      <c r="T452" s="84" t="b">
        <f>OR(S452='Krav etter opplæringslova'!$B$27,S452='Krav etter opplæringslova'!$B$30,S452='Krav etter opplæringslova'!$B$31,S452='Krav etter opplæringslova'!$B$34)</f>
        <v>0</v>
      </c>
      <c r="U452" s="84" t="str">
        <f t="shared" si="321"/>
        <v>-</v>
      </c>
      <c r="V452" s="84">
        <f t="shared" si="322"/>
        <v>30</v>
      </c>
      <c r="W452" s="78">
        <f t="shared" si="323"/>
        <v>30</v>
      </c>
      <c r="X452" s="78" t="str">
        <f t="shared" si="324"/>
        <v>Ja, 30 studiepoeng</v>
      </c>
      <c r="Y452" s="84" t="str">
        <f t="shared" si="325"/>
        <v>Ja, 30 studiepoeng</v>
      </c>
      <c r="Z452" s="99" t="str">
        <f t="shared" si="326"/>
        <v>-</v>
      </c>
      <c r="AA452" s="142"/>
      <c r="AB452" s="82" t="str">
        <f>CONCATENATE("Studiepoeng relevant for: ",'Undervisning i fag med krav'!AA452)</f>
        <v xml:space="preserve">Studiepoeng relevant for: </v>
      </c>
      <c r="AC452" s="82" t="str">
        <f>IF('Undervisning i fag med krav'!AA452=0,"-",AB452)</f>
        <v>-</v>
      </c>
      <c r="AD452" s="136"/>
      <c r="AE452" s="84" t="b">
        <f>OR(AD452='Krav etter opplæringslova'!$B$27,AD452='Krav etter opplæringslova'!$B$30,AD452='Krav etter opplæringslova'!$B$31,AD452='Krav etter opplæringslova'!$B$34)</f>
        <v>0</v>
      </c>
      <c r="AF452" s="84" t="str">
        <f t="shared" si="327"/>
        <v>-</v>
      </c>
      <c r="AG452" s="84">
        <f t="shared" si="328"/>
        <v>30</v>
      </c>
      <c r="AH452" s="78">
        <f t="shared" si="329"/>
        <v>30</v>
      </c>
      <c r="AI452" s="78" t="str">
        <f t="shared" si="330"/>
        <v>Ja, 30 studiepoeng</v>
      </c>
      <c r="AJ452" s="84" t="str">
        <f t="shared" si="331"/>
        <v>Ja, 30 studiepoeng</v>
      </c>
      <c r="AK452" s="99" t="str">
        <f t="shared" si="332"/>
        <v>-</v>
      </c>
      <c r="AL452" s="139"/>
      <c r="AM452" s="82" t="str">
        <f>CONCATENATE("Studiepoeng relevant for: ",'Undervisning i fag med krav'!AL452)</f>
        <v xml:space="preserve">Studiepoeng relevant for: </v>
      </c>
      <c r="AN452" s="82" t="str">
        <f>IF('Undervisning i fag med krav'!AL452=0,"-",AM452)</f>
        <v>-</v>
      </c>
      <c r="AO452" s="136"/>
      <c r="AP452" s="84" t="b">
        <f>OR(AO452='Krav etter opplæringslova'!$B$27,AO452='Krav etter opplæringslova'!$B$30,AO452='Krav etter opplæringslova'!$B$31,AO452='Krav etter opplæringslova'!$B$34)</f>
        <v>0</v>
      </c>
      <c r="AQ452" s="84" t="str">
        <f t="shared" si="333"/>
        <v>-</v>
      </c>
      <c r="AR452" s="84">
        <f t="shared" si="334"/>
        <v>30</v>
      </c>
      <c r="AS452" s="78">
        <f t="shared" si="335"/>
        <v>30</v>
      </c>
      <c r="AT452" s="78" t="str">
        <f t="shared" si="336"/>
        <v>Ja, 30 studiepoeng</v>
      </c>
      <c r="AU452" s="84" t="str">
        <f t="shared" si="337"/>
        <v>Ja, 30 studiepoeng</v>
      </c>
      <c r="AV452" s="99" t="str">
        <f t="shared" si="338"/>
        <v>-</v>
      </c>
      <c r="AW452" s="142"/>
      <c r="AX452" s="82" t="str">
        <f>CONCATENATE("Studiepoeng relevant for: ",'Undervisning i fag med krav'!AW452)</f>
        <v xml:space="preserve">Studiepoeng relevant for: </v>
      </c>
      <c r="AY452" s="82" t="str">
        <f>IF('Undervisning i fag med krav'!AW452=0,"-",AX452)</f>
        <v>-</v>
      </c>
      <c r="AZ452" s="136"/>
      <c r="BA452" s="84" t="b">
        <f>OR(AZ452='Krav etter opplæringslova'!$B$27,AZ452='Krav etter opplæringslova'!$B$30,AZ452='Krav etter opplæringslova'!$B$31,AZ452='Krav etter opplæringslova'!$B$34)</f>
        <v>0</v>
      </c>
      <c r="BB452" s="84" t="str">
        <f t="shared" si="339"/>
        <v>-</v>
      </c>
      <c r="BC452" s="84">
        <f t="shared" si="340"/>
        <v>30</v>
      </c>
      <c r="BD452" s="78">
        <f t="shared" si="341"/>
        <v>30</v>
      </c>
      <c r="BE452" s="78" t="str">
        <f t="shared" si="342"/>
        <v>Ja, 30 studiepoeng</v>
      </c>
      <c r="BF452" s="84" t="str">
        <f t="shared" si="343"/>
        <v>Ja, 30 studiepoeng</v>
      </c>
      <c r="BG452" s="99" t="str">
        <f t="shared" si="344"/>
        <v>-</v>
      </c>
      <c r="BH452" s="139"/>
      <c r="BI452" s="82" t="str">
        <f>CONCATENATE("Studiepoeng relevant for: ",'Undervisning i fag med krav'!BH452)</f>
        <v xml:space="preserve">Studiepoeng relevant for: </v>
      </c>
      <c r="BJ452" s="82" t="str">
        <f>IF('Undervisning i fag med krav'!BH452=0,"-",BI452)</f>
        <v>-</v>
      </c>
      <c r="BK452" s="136"/>
      <c r="BL452" s="84" t="b">
        <f>OR(BK452='Krav etter opplæringslova'!$B$27,BK452='Krav etter opplæringslova'!$B$30,BK452='Krav etter opplæringslova'!$B$31,BK452='Krav etter opplæringslova'!$B$34)</f>
        <v>0</v>
      </c>
      <c r="BM452" s="84" t="str">
        <f t="shared" si="345"/>
        <v>-</v>
      </c>
      <c r="BN452" s="84">
        <f t="shared" si="346"/>
        <v>30</v>
      </c>
      <c r="BO452" s="78">
        <f t="shared" si="347"/>
        <v>30</v>
      </c>
      <c r="BP452" s="78" t="str">
        <f t="shared" si="348"/>
        <v>Ja, 30 studiepoeng</v>
      </c>
      <c r="BQ452" s="84" t="str">
        <f t="shared" si="349"/>
        <v>Ja, 30 studiepoeng</v>
      </c>
      <c r="BR452" s="101" t="str">
        <f t="shared" si="350"/>
        <v>-</v>
      </c>
      <c r="BS452" s="142"/>
      <c r="BT452" s="82" t="str">
        <f>CONCATENATE("Studiepoeng relevant for: ",'Undervisning i fag med krav'!BS452)</f>
        <v xml:space="preserve">Studiepoeng relevant for: </v>
      </c>
      <c r="BU452" s="82" t="str">
        <f>IF('Undervisning i fag med krav'!BS452=0,"-",BT452)</f>
        <v>-</v>
      </c>
      <c r="BV452" s="136"/>
      <c r="BW452" s="84" t="b">
        <f>OR(BV452='Krav etter opplæringslova'!$B$27,BV452='Krav etter opplæringslova'!$B$30,BV452='Krav etter opplæringslova'!$B$31,BV452='Krav etter opplæringslova'!$B$34)</f>
        <v>0</v>
      </c>
      <c r="BX452" s="84" t="str">
        <f t="shared" si="351"/>
        <v>-</v>
      </c>
      <c r="BY452" s="84">
        <f t="shared" si="352"/>
        <v>30</v>
      </c>
      <c r="BZ452" s="78">
        <f t="shared" si="353"/>
        <v>30</v>
      </c>
      <c r="CA452" s="78" t="str">
        <f t="shared" si="354"/>
        <v>Ja, 30 studiepoeng</v>
      </c>
      <c r="CB452" s="84" t="str">
        <f t="shared" si="355"/>
        <v>Ja, 30 studiepoeng</v>
      </c>
      <c r="CC452" s="101" t="str">
        <f t="shared" si="356"/>
        <v>-</v>
      </c>
      <c r="CD452" s="142"/>
      <c r="CE452" s="82" t="str">
        <f>CONCATENATE("Studiepoeng relevant for: ",'Undervisning i fag med krav'!CD452)</f>
        <v xml:space="preserve">Studiepoeng relevant for: </v>
      </c>
      <c r="CF452" s="82" t="str">
        <f>IF('Undervisning i fag med krav'!CD452=0,"-",CE452)</f>
        <v>-</v>
      </c>
      <c r="CG452" s="136"/>
      <c r="CH452" s="84" t="b">
        <f>OR(CG452='Krav etter opplæringslova'!$B$27,CG452='Krav etter opplæringslova'!$B$30,CG452='Krav etter opplæringslova'!$B$31,CG452='Krav etter opplæringslova'!$B$34)</f>
        <v>0</v>
      </c>
      <c r="CI452" s="84" t="str">
        <f t="shared" si="357"/>
        <v>-</v>
      </c>
      <c r="CJ452" s="84">
        <f t="shared" si="358"/>
        <v>30</v>
      </c>
      <c r="CK452" s="78">
        <f t="shared" si="359"/>
        <v>30</v>
      </c>
      <c r="CL452" s="78" t="str">
        <f t="shared" si="360"/>
        <v>Ja, 30 studiepoeng</v>
      </c>
      <c r="CM452" s="84" t="str">
        <f t="shared" si="361"/>
        <v>Ja, 30 studiepoeng</v>
      </c>
      <c r="CN452" s="106" t="str">
        <f t="shared" si="362"/>
        <v>-</v>
      </c>
      <c r="CO452" s="44"/>
      <c r="CP452" s="45"/>
    </row>
    <row r="453" spans="1:94" s="51" customFormat="1" ht="28.5" x14ac:dyDescent="0.2">
      <c r="A453" s="49">
        <f>'Formell utdanning'!A453</f>
        <v>0</v>
      </c>
      <c r="B453" s="50">
        <f>'Formell utdanning'!B453</f>
        <v>0</v>
      </c>
      <c r="C453" s="94" t="str">
        <f t="shared" si="363"/>
        <v>-</v>
      </c>
      <c r="D453" s="95" t="str">
        <f t="shared" si="364"/>
        <v>-</v>
      </c>
      <c r="E453" s="133"/>
      <c r="F453" s="55" t="str">
        <f>CONCATENATE("Studiepoeng relevant for: ",'Undervisning i fag med krav'!E453)</f>
        <v xml:space="preserve">Studiepoeng relevant for: </v>
      </c>
      <c r="G453" s="82" t="str">
        <f>IF('Undervisning i fag med krav'!E453=0,"-",F453)</f>
        <v>-</v>
      </c>
      <c r="H453" s="136"/>
      <c r="I453" s="84" t="b">
        <f>OR(H453='Krav etter opplæringslova'!$B$27,H453='Krav etter opplæringslova'!$B$30,H453='Krav etter opplæringslova'!$B$31,H453='Krav etter opplæringslova'!$B$34)</f>
        <v>0</v>
      </c>
      <c r="J453" s="84" t="str">
        <f t="shared" si="365"/>
        <v>-</v>
      </c>
      <c r="K453" s="84">
        <f t="shared" si="366"/>
        <v>30</v>
      </c>
      <c r="L453" s="78">
        <f t="shared" si="367"/>
        <v>30</v>
      </c>
      <c r="M453" s="78" t="str">
        <f t="shared" ref="M453:M501" si="370">CONCATENATE("Ja, ",L453, " studiepoeng")</f>
        <v>Ja, 30 studiepoeng</v>
      </c>
      <c r="N453" s="84" t="str">
        <f t="shared" si="368"/>
        <v>Ja, 30 studiepoeng</v>
      </c>
      <c r="O453" s="99" t="str">
        <f t="shared" si="369"/>
        <v>-</v>
      </c>
      <c r="P453" s="139"/>
      <c r="Q453" s="82" t="str">
        <f>CONCATENATE("Studiepoeng relevant for: ",'Undervisning i fag med krav'!P453)</f>
        <v xml:space="preserve">Studiepoeng relevant for: </v>
      </c>
      <c r="R453" s="82" t="str">
        <f>IF('Undervisning i fag med krav'!P453=0,"-",Q453)</f>
        <v>-</v>
      </c>
      <c r="S453" s="136"/>
      <c r="T453" s="84" t="b">
        <f>OR(S453='Krav etter opplæringslova'!$B$27,S453='Krav etter opplæringslova'!$B$30,S453='Krav etter opplæringslova'!$B$31,S453='Krav etter opplæringslova'!$B$34)</f>
        <v>0</v>
      </c>
      <c r="U453" s="84" t="str">
        <f t="shared" ref="U453:U501" si="371">IF(R453="-","-",T453)</f>
        <v>-</v>
      </c>
      <c r="V453" s="84">
        <f t="shared" ref="V453:V501" si="372">IF(T453=FALSE,30,60)</f>
        <v>30</v>
      </c>
      <c r="W453" s="78">
        <f t="shared" ref="W453:W501" si="373">V453-S453</f>
        <v>30</v>
      </c>
      <c r="X453" s="78" t="str">
        <f t="shared" ref="X453:X501" si="374">CONCATENATE("Ja, ",W453, " studiepoeng")</f>
        <v>Ja, 30 studiepoeng</v>
      </c>
      <c r="Y453" s="84" t="str">
        <f t="shared" ref="Y453:Y501" si="375">IF(W453&gt;0,X453,"Nei")</f>
        <v>Ja, 30 studiepoeng</v>
      </c>
      <c r="Z453" s="99" t="str">
        <f t="shared" ref="Z453:Z501" si="376">IF(U453="-","-",Y453)</f>
        <v>-</v>
      </c>
      <c r="AA453" s="142"/>
      <c r="AB453" s="82" t="str">
        <f>CONCATENATE("Studiepoeng relevant for: ",'Undervisning i fag med krav'!AA453)</f>
        <v xml:space="preserve">Studiepoeng relevant for: </v>
      </c>
      <c r="AC453" s="82" t="str">
        <f>IF('Undervisning i fag med krav'!AA453=0,"-",AB453)</f>
        <v>-</v>
      </c>
      <c r="AD453" s="136"/>
      <c r="AE453" s="84" t="b">
        <f>OR(AD453='Krav etter opplæringslova'!$B$27,AD453='Krav etter opplæringslova'!$B$30,AD453='Krav etter opplæringslova'!$B$31,AD453='Krav etter opplæringslova'!$B$34)</f>
        <v>0</v>
      </c>
      <c r="AF453" s="84" t="str">
        <f t="shared" ref="AF453:AF501" si="377">IF(AC453="-","-",AE453)</f>
        <v>-</v>
      </c>
      <c r="AG453" s="84">
        <f t="shared" ref="AG453:AG501" si="378">IF(AE453=FALSE,30,60)</f>
        <v>30</v>
      </c>
      <c r="AH453" s="78">
        <f t="shared" ref="AH453:AH501" si="379">AG453-AD453</f>
        <v>30</v>
      </c>
      <c r="AI453" s="78" t="str">
        <f t="shared" ref="AI453:AI501" si="380">CONCATENATE("Ja, ",AH453, " studiepoeng")</f>
        <v>Ja, 30 studiepoeng</v>
      </c>
      <c r="AJ453" s="84" t="str">
        <f t="shared" ref="AJ453:AJ501" si="381">IF(AH453&gt;0,AI453,"Nei")</f>
        <v>Ja, 30 studiepoeng</v>
      </c>
      <c r="AK453" s="99" t="str">
        <f t="shared" ref="AK453:AK501" si="382">IF(AF453="-","-",AJ453)</f>
        <v>-</v>
      </c>
      <c r="AL453" s="139"/>
      <c r="AM453" s="82" t="str">
        <f>CONCATENATE("Studiepoeng relevant for: ",'Undervisning i fag med krav'!AL453)</f>
        <v xml:space="preserve">Studiepoeng relevant for: </v>
      </c>
      <c r="AN453" s="82" t="str">
        <f>IF('Undervisning i fag med krav'!AL453=0,"-",AM453)</f>
        <v>-</v>
      </c>
      <c r="AO453" s="136"/>
      <c r="AP453" s="84" t="b">
        <f>OR(AO453='Krav etter opplæringslova'!$B$27,AO453='Krav etter opplæringslova'!$B$30,AO453='Krav etter opplæringslova'!$B$31,AO453='Krav etter opplæringslova'!$B$34)</f>
        <v>0</v>
      </c>
      <c r="AQ453" s="84" t="str">
        <f t="shared" ref="AQ453:AQ501" si="383">IF(AN453="-","-",AP453)</f>
        <v>-</v>
      </c>
      <c r="AR453" s="84">
        <f t="shared" ref="AR453:AR501" si="384">IF(AP453=FALSE,30,60)</f>
        <v>30</v>
      </c>
      <c r="AS453" s="78">
        <f t="shared" ref="AS453:AS501" si="385">AR453-AO453</f>
        <v>30</v>
      </c>
      <c r="AT453" s="78" t="str">
        <f t="shared" ref="AT453:AT501" si="386">CONCATENATE("Ja, ",AS453, " studiepoeng")</f>
        <v>Ja, 30 studiepoeng</v>
      </c>
      <c r="AU453" s="84" t="str">
        <f t="shared" ref="AU453:AU501" si="387">IF(AS453&gt;0,AT453,"Nei")</f>
        <v>Ja, 30 studiepoeng</v>
      </c>
      <c r="AV453" s="99" t="str">
        <f t="shared" ref="AV453:AV501" si="388">IF(AQ453="-","-",AU453)</f>
        <v>-</v>
      </c>
      <c r="AW453" s="142"/>
      <c r="AX453" s="82" t="str">
        <f>CONCATENATE("Studiepoeng relevant for: ",'Undervisning i fag med krav'!AW453)</f>
        <v xml:space="preserve">Studiepoeng relevant for: </v>
      </c>
      <c r="AY453" s="82" t="str">
        <f>IF('Undervisning i fag med krav'!AW453=0,"-",AX453)</f>
        <v>-</v>
      </c>
      <c r="AZ453" s="136"/>
      <c r="BA453" s="84" t="b">
        <f>OR(AZ453='Krav etter opplæringslova'!$B$27,AZ453='Krav etter opplæringslova'!$B$30,AZ453='Krav etter opplæringslova'!$B$31,AZ453='Krav etter opplæringslova'!$B$34)</f>
        <v>0</v>
      </c>
      <c r="BB453" s="84" t="str">
        <f t="shared" ref="BB453:BB501" si="389">IF(AY453="-","-",BA453)</f>
        <v>-</v>
      </c>
      <c r="BC453" s="84">
        <f t="shared" ref="BC453:BC501" si="390">IF(BA453=FALSE,30,60)</f>
        <v>30</v>
      </c>
      <c r="BD453" s="78">
        <f t="shared" ref="BD453:BD501" si="391">BC453-AZ453</f>
        <v>30</v>
      </c>
      <c r="BE453" s="78" t="str">
        <f t="shared" ref="BE453:BE501" si="392">CONCATENATE("Ja, ",BD453, " studiepoeng")</f>
        <v>Ja, 30 studiepoeng</v>
      </c>
      <c r="BF453" s="84" t="str">
        <f t="shared" ref="BF453:BF501" si="393">IF(BD453&gt;0,BE453,"Nei")</f>
        <v>Ja, 30 studiepoeng</v>
      </c>
      <c r="BG453" s="99" t="str">
        <f t="shared" ref="BG453:BG501" si="394">IF(BB453="-","-",BF453)</f>
        <v>-</v>
      </c>
      <c r="BH453" s="139"/>
      <c r="BI453" s="82" t="str">
        <f>CONCATENATE("Studiepoeng relevant for: ",'Undervisning i fag med krav'!BH453)</f>
        <v xml:space="preserve">Studiepoeng relevant for: </v>
      </c>
      <c r="BJ453" s="82" t="str">
        <f>IF('Undervisning i fag med krav'!BH453=0,"-",BI453)</f>
        <v>-</v>
      </c>
      <c r="BK453" s="136"/>
      <c r="BL453" s="84" t="b">
        <f>OR(BK453='Krav etter opplæringslova'!$B$27,BK453='Krav etter opplæringslova'!$B$30,BK453='Krav etter opplæringslova'!$B$31,BK453='Krav etter opplæringslova'!$B$34)</f>
        <v>0</v>
      </c>
      <c r="BM453" s="84" t="str">
        <f t="shared" ref="BM453:BM501" si="395">IF(BJ453="-","-",BL453)</f>
        <v>-</v>
      </c>
      <c r="BN453" s="84">
        <f t="shared" ref="BN453:BN501" si="396">IF(BL453=FALSE,30,60)</f>
        <v>30</v>
      </c>
      <c r="BO453" s="78">
        <f t="shared" ref="BO453:BO501" si="397">BN453-BK453</f>
        <v>30</v>
      </c>
      <c r="BP453" s="78" t="str">
        <f t="shared" ref="BP453:BP501" si="398">CONCATENATE("Ja, ",BO453, " studiepoeng")</f>
        <v>Ja, 30 studiepoeng</v>
      </c>
      <c r="BQ453" s="84" t="str">
        <f t="shared" ref="BQ453:BQ501" si="399">IF(BO453&gt;0,BP453,"Nei")</f>
        <v>Ja, 30 studiepoeng</v>
      </c>
      <c r="BR453" s="101" t="str">
        <f t="shared" ref="BR453:BR501" si="400">IF(BM453="-","-",BQ453)</f>
        <v>-</v>
      </c>
      <c r="BS453" s="142"/>
      <c r="BT453" s="82" t="str">
        <f>CONCATENATE("Studiepoeng relevant for: ",'Undervisning i fag med krav'!BS453)</f>
        <v xml:space="preserve">Studiepoeng relevant for: </v>
      </c>
      <c r="BU453" s="82" t="str">
        <f>IF('Undervisning i fag med krav'!BS453=0,"-",BT453)</f>
        <v>-</v>
      </c>
      <c r="BV453" s="136"/>
      <c r="BW453" s="84" t="b">
        <f>OR(BV453='Krav etter opplæringslova'!$B$27,BV453='Krav etter opplæringslova'!$B$30,BV453='Krav etter opplæringslova'!$B$31,BV453='Krav etter opplæringslova'!$B$34)</f>
        <v>0</v>
      </c>
      <c r="BX453" s="84" t="str">
        <f t="shared" ref="BX453:BX501" si="401">IF(BU453="-","-",BW453)</f>
        <v>-</v>
      </c>
      <c r="BY453" s="84">
        <f t="shared" ref="BY453:BY501" si="402">IF(BW453=FALSE,30,60)</f>
        <v>30</v>
      </c>
      <c r="BZ453" s="78">
        <f t="shared" ref="BZ453:BZ501" si="403">BY453-BV453</f>
        <v>30</v>
      </c>
      <c r="CA453" s="78" t="str">
        <f t="shared" ref="CA453:CA501" si="404">CONCATENATE("Ja, ",BZ453, " studiepoeng")</f>
        <v>Ja, 30 studiepoeng</v>
      </c>
      <c r="CB453" s="84" t="str">
        <f t="shared" ref="CB453:CB501" si="405">IF(BZ453&gt;0,CA453,"Nei")</f>
        <v>Ja, 30 studiepoeng</v>
      </c>
      <c r="CC453" s="101" t="str">
        <f t="shared" ref="CC453:CC501" si="406">IF(BX453="-","-",CB453)</f>
        <v>-</v>
      </c>
      <c r="CD453" s="142"/>
      <c r="CE453" s="82" t="str">
        <f>CONCATENATE("Studiepoeng relevant for: ",'Undervisning i fag med krav'!CD453)</f>
        <v xml:space="preserve">Studiepoeng relevant for: </v>
      </c>
      <c r="CF453" s="82" t="str">
        <f>IF('Undervisning i fag med krav'!CD453=0,"-",CE453)</f>
        <v>-</v>
      </c>
      <c r="CG453" s="136"/>
      <c r="CH453" s="84" t="b">
        <f>OR(CG453='Krav etter opplæringslova'!$B$27,CG453='Krav etter opplæringslova'!$B$30,CG453='Krav etter opplæringslova'!$B$31,CG453='Krav etter opplæringslova'!$B$34)</f>
        <v>0</v>
      </c>
      <c r="CI453" s="84" t="str">
        <f t="shared" ref="CI453:CI501" si="407">IF(CF453="-","-",CH453)</f>
        <v>-</v>
      </c>
      <c r="CJ453" s="84">
        <f t="shared" ref="CJ453:CJ501" si="408">IF(CH453=FALSE,30,60)</f>
        <v>30</v>
      </c>
      <c r="CK453" s="78">
        <f t="shared" ref="CK453:CK501" si="409">CJ453-CG453</f>
        <v>30</v>
      </c>
      <c r="CL453" s="78" t="str">
        <f t="shared" ref="CL453:CL501" si="410">CONCATENATE("Ja, ",CK453, " studiepoeng")</f>
        <v>Ja, 30 studiepoeng</v>
      </c>
      <c r="CM453" s="84" t="str">
        <f t="shared" ref="CM453:CM501" si="411">IF(CK453&gt;0,CL453,"Nei")</f>
        <v>Ja, 30 studiepoeng</v>
      </c>
      <c r="CN453" s="106" t="str">
        <f t="shared" ref="CN453:CN501" si="412">IF(CI453="-","-",CM453)</f>
        <v>-</v>
      </c>
      <c r="CO453" s="44"/>
      <c r="CP453" s="45"/>
    </row>
    <row r="454" spans="1:94" s="51" customFormat="1" ht="28.5" x14ac:dyDescent="0.2">
      <c r="A454" s="49">
        <f>'Formell utdanning'!A454</f>
        <v>0</v>
      </c>
      <c r="B454" s="50">
        <f>'Formell utdanning'!B454</f>
        <v>0</v>
      </c>
      <c r="C454" s="94" t="str">
        <f t="shared" ref="C454:C501" si="413">IF(A454=0,"-",A454)</f>
        <v>-</v>
      </c>
      <c r="D454" s="95" t="str">
        <f t="shared" ref="D454:D501" si="414">IF(B454=0,"-",B454)</f>
        <v>-</v>
      </c>
      <c r="E454" s="133"/>
      <c r="F454" s="55" t="str">
        <f>CONCATENATE("Studiepoeng relevant for: ",'Undervisning i fag med krav'!E454)</f>
        <v xml:space="preserve">Studiepoeng relevant for: </v>
      </c>
      <c r="G454" s="82" t="str">
        <f>IF('Undervisning i fag med krav'!E454=0,"-",F454)</f>
        <v>-</v>
      </c>
      <c r="H454" s="136"/>
      <c r="I454" s="84" t="b">
        <f>OR(H454='Krav etter opplæringslova'!$B$27,H454='Krav etter opplæringslova'!$B$30,H454='Krav etter opplæringslova'!$B$31,H454='Krav etter opplæringslova'!$B$34)</f>
        <v>0</v>
      </c>
      <c r="J454" s="84" t="str">
        <f t="shared" ref="J454:J501" si="415">IF(G454="-","-",I454)</f>
        <v>-</v>
      </c>
      <c r="K454" s="84">
        <f t="shared" ref="K454:K501" si="416">IF(I454=FALSE,30,60)</f>
        <v>30</v>
      </c>
      <c r="L454" s="78">
        <f t="shared" ref="L454:L501" si="417">K454-H454</f>
        <v>30</v>
      </c>
      <c r="M454" s="78" t="str">
        <f t="shared" si="370"/>
        <v>Ja, 30 studiepoeng</v>
      </c>
      <c r="N454" s="84" t="str">
        <f t="shared" ref="N454:N501" si="418">IF(L454&gt;0,M454,"Nei")</f>
        <v>Ja, 30 studiepoeng</v>
      </c>
      <c r="O454" s="99" t="str">
        <f t="shared" ref="O454:O501" si="419">IF(J454="-","-",N454)</f>
        <v>-</v>
      </c>
      <c r="P454" s="139"/>
      <c r="Q454" s="82" t="str">
        <f>CONCATENATE("Studiepoeng relevant for: ",'Undervisning i fag med krav'!P454)</f>
        <v xml:space="preserve">Studiepoeng relevant for: </v>
      </c>
      <c r="R454" s="82" t="str">
        <f>IF('Undervisning i fag med krav'!P454=0,"-",Q454)</f>
        <v>-</v>
      </c>
      <c r="S454" s="136"/>
      <c r="T454" s="84" t="b">
        <f>OR(S454='Krav etter opplæringslova'!$B$27,S454='Krav etter opplæringslova'!$B$30,S454='Krav etter opplæringslova'!$B$31,S454='Krav etter opplæringslova'!$B$34)</f>
        <v>0</v>
      </c>
      <c r="U454" s="84" t="str">
        <f t="shared" si="371"/>
        <v>-</v>
      </c>
      <c r="V454" s="84">
        <f t="shared" si="372"/>
        <v>30</v>
      </c>
      <c r="W454" s="78">
        <f t="shared" si="373"/>
        <v>30</v>
      </c>
      <c r="X454" s="78" t="str">
        <f t="shared" si="374"/>
        <v>Ja, 30 studiepoeng</v>
      </c>
      <c r="Y454" s="84" t="str">
        <f t="shared" si="375"/>
        <v>Ja, 30 studiepoeng</v>
      </c>
      <c r="Z454" s="99" t="str">
        <f t="shared" si="376"/>
        <v>-</v>
      </c>
      <c r="AA454" s="142"/>
      <c r="AB454" s="82" t="str">
        <f>CONCATENATE("Studiepoeng relevant for: ",'Undervisning i fag med krav'!AA454)</f>
        <v xml:space="preserve">Studiepoeng relevant for: </v>
      </c>
      <c r="AC454" s="82" t="str">
        <f>IF('Undervisning i fag med krav'!AA454=0,"-",AB454)</f>
        <v>-</v>
      </c>
      <c r="AD454" s="136"/>
      <c r="AE454" s="84" t="b">
        <f>OR(AD454='Krav etter opplæringslova'!$B$27,AD454='Krav etter opplæringslova'!$B$30,AD454='Krav etter opplæringslova'!$B$31,AD454='Krav etter opplæringslova'!$B$34)</f>
        <v>0</v>
      </c>
      <c r="AF454" s="84" t="str">
        <f t="shared" si="377"/>
        <v>-</v>
      </c>
      <c r="AG454" s="84">
        <f t="shared" si="378"/>
        <v>30</v>
      </c>
      <c r="AH454" s="78">
        <f t="shared" si="379"/>
        <v>30</v>
      </c>
      <c r="AI454" s="78" t="str">
        <f t="shared" si="380"/>
        <v>Ja, 30 studiepoeng</v>
      </c>
      <c r="AJ454" s="84" t="str">
        <f t="shared" si="381"/>
        <v>Ja, 30 studiepoeng</v>
      </c>
      <c r="AK454" s="99" t="str">
        <f t="shared" si="382"/>
        <v>-</v>
      </c>
      <c r="AL454" s="139"/>
      <c r="AM454" s="82" t="str">
        <f>CONCATENATE("Studiepoeng relevant for: ",'Undervisning i fag med krav'!AL454)</f>
        <v xml:space="preserve">Studiepoeng relevant for: </v>
      </c>
      <c r="AN454" s="82" t="str">
        <f>IF('Undervisning i fag med krav'!AL454=0,"-",AM454)</f>
        <v>-</v>
      </c>
      <c r="AO454" s="136"/>
      <c r="AP454" s="84" t="b">
        <f>OR(AO454='Krav etter opplæringslova'!$B$27,AO454='Krav etter opplæringslova'!$B$30,AO454='Krav etter opplæringslova'!$B$31,AO454='Krav etter opplæringslova'!$B$34)</f>
        <v>0</v>
      </c>
      <c r="AQ454" s="84" t="str">
        <f t="shared" si="383"/>
        <v>-</v>
      </c>
      <c r="AR454" s="84">
        <f t="shared" si="384"/>
        <v>30</v>
      </c>
      <c r="AS454" s="78">
        <f t="shared" si="385"/>
        <v>30</v>
      </c>
      <c r="AT454" s="78" t="str">
        <f t="shared" si="386"/>
        <v>Ja, 30 studiepoeng</v>
      </c>
      <c r="AU454" s="84" t="str">
        <f t="shared" si="387"/>
        <v>Ja, 30 studiepoeng</v>
      </c>
      <c r="AV454" s="99" t="str">
        <f t="shared" si="388"/>
        <v>-</v>
      </c>
      <c r="AW454" s="142"/>
      <c r="AX454" s="82" t="str">
        <f>CONCATENATE("Studiepoeng relevant for: ",'Undervisning i fag med krav'!AW454)</f>
        <v xml:space="preserve">Studiepoeng relevant for: </v>
      </c>
      <c r="AY454" s="82" t="str">
        <f>IF('Undervisning i fag med krav'!AW454=0,"-",AX454)</f>
        <v>-</v>
      </c>
      <c r="AZ454" s="136"/>
      <c r="BA454" s="84" t="b">
        <f>OR(AZ454='Krav etter opplæringslova'!$B$27,AZ454='Krav etter opplæringslova'!$B$30,AZ454='Krav etter opplæringslova'!$B$31,AZ454='Krav etter opplæringslova'!$B$34)</f>
        <v>0</v>
      </c>
      <c r="BB454" s="84" t="str">
        <f t="shared" si="389"/>
        <v>-</v>
      </c>
      <c r="BC454" s="84">
        <f t="shared" si="390"/>
        <v>30</v>
      </c>
      <c r="BD454" s="78">
        <f t="shared" si="391"/>
        <v>30</v>
      </c>
      <c r="BE454" s="78" t="str">
        <f t="shared" si="392"/>
        <v>Ja, 30 studiepoeng</v>
      </c>
      <c r="BF454" s="84" t="str">
        <f t="shared" si="393"/>
        <v>Ja, 30 studiepoeng</v>
      </c>
      <c r="BG454" s="99" t="str">
        <f t="shared" si="394"/>
        <v>-</v>
      </c>
      <c r="BH454" s="139"/>
      <c r="BI454" s="82" t="str">
        <f>CONCATENATE("Studiepoeng relevant for: ",'Undervisning i fag med krav'!BH454)</f>
        <v xml:space="preserve">Studiepoeng relevant for: </v>
      </c>
      <c r="BJ454" s="82" t="str">
        <f>IF('Undervisning i fag med krav'!BH454=0,"-",BI454)</f>
        <v>-</v>
      </c>
      <c r="BK454" s="136"/>
      <c r="BL454" s="84" t="b">
        <f>OR(BK454='Krav etter opplæringslova'!$B$27,BK454='Krav etter opplæringslova'!$B$30,BK454='Krav etter opplæringslova'!$B$31,BK454='Krav etter opplæringslova'!$B$34)</f>
        <v>0</v>
      </c>
      <c r="BM454" s="84" t="str">
        <f t="shared" si="395"/>
        <v>-</v>
      </c>
      <c r="BN454" s="84">
        <f t="shared" si="396"/>
        <v>30</v>
      </c>
      <c r="BO454" s="78">
        <f t="shared" si="397"/>
        <v>30</v>
      </c>
      <c r="BP454" s="78" t="str">
        <f t="shared" si="398"/>
        <v>Ja, 30 studiepoeng</v>
      </c>
      <c r="BQ454" s="84" t="str">
        <f t="shared" si="399"/>
        <v>Ja, 30 studiepoeng</v>
      </c>
      <c r="BR454" s="101" t="str">
        <f t="shared" si="400"/>
        <v>-</v>
      </c>
      <c r="BS454" s="142"/>
      <c r="BT454" s="82" t="str">
        <f>CONCATENATE("Studiepoeng relevant for: ",'Undervisning i fag med krav'!BS454)</f>
        <v xml:space="preserve">Studiepoeng relevant for: </v>
      </c>
      <c r="BU454" s="82" t="str">
        <f>IF('Undervisning i fag med krav'!BS454=0,"-",BT454)</f>
        <v>-</v>
      </c>
      <c r="BV454" s="136"/>
      <c r="BW454" s="84" t="b">
        <f>OR(BV454='Krav etter opplæringslova'!$B$27,BV454='Krav etter opplæringslova'!$B$30,BV454='Krav etter opplæringslova'!$B$31,BV454='Krav etter opplæringslova'!$B$34)</f>
        <v>0</v>
      </c>
      <c r="BX454" s="84" t="str">
        <f t="shared" si="401"/>
        <v>-</v>
      </c>
      <c r="BY454" s="84">
        <f t="shared" si="402"/>
        <v>30</v>
      </c>
      <c r="BZ454" s="78">
        <f t="shared" si="403"/>
        <v>30</v>
      </c>
      <c r="CA454" s="78" t="str">
        <f t="shared" si="404"/>
        <v>Ja, 30 studiepoeng</v>
      </c>
      <c r="CB454" s="84" t="str">
        <f t="shared" si="405"/>
        <v>Ja, 30 studiepoeng</v>
      </c>
      <c r="CC454" s="101" t="str">
        <f t="shared" si="406"/>
        <v>-</v>
      </c>
      <c r="CD454" s="142"/>
      <c r="CE454" s="82" t="str">
        <f>CONCATENATE("Studiepoeng relevant for: ",'Undervisning i fag med krav'!CD454)</f>
        <v xml:space="preserve">Studiepoeng relevant for: </v>
      </c>
      <c r="CF454" s="82" t="str">
        <f>IF('Undervisning i fag med krav'!CD454=0,"-",CE454)</f>
        <v>-</v>
      </c>
      <c r="CG454" s="136"/>
      <c r="CH454" s="84" t="b">
        <f>OR(CG454='Krav etter opplæringslova'!$B$27,CG454='Krav etter opplæringslova'!$B$30,CG454='Krav etter opplæringslova'!$B$31,CG454='Krav etter opplæringslova'!$B$34)</f>
        <v>0</v>
      </c>
      <c r="CI454" s="84" t="str">
        <f t="shared" si="407"/>
        <v>-</v>
      </c>
      <c r="CJ454" s="84">
        <f t="shared" si="408"/>
        <v>30</v>
      </c>
      <c r="CK454" s="78">
        <f t="shared" si="409"/>
        <v>30</v>
      </c>
      <c r="CL454" s="78" t="str">
        <f t="shared" si="410"/>
        <v>Ja, 30 studiepoeng</v>
      </c>
      <c r="CM454" s="84" t="str">
        <f t="shared" si="411"/>
        <v>Ja, 30 studiepoeng</v>
      </c>
      <c r="CN454" s="106" t="str">
        <f t="shared" si="412"/>
        <v>-</v>
      </c>
      <c r="CO454" s="44"/>
      <c r="CP454" s="45"/>
    </row>
    <row r="455" spans="1:94" s="51" customFormat="1" ht="28.5" x14ac:dyDescent="0.2">
      <c r="A455" s="49">
        <f>'Formell utdanning'!A455</f>
        <v>0</v>
      </c>
      <c r="B455" s="50">
        <f>'Formell utdanning'!B455</f>
        <v>0</v>
      </c>
      <c r="C455" s="94" t="str">
        <f t="shared" si="413"/>
        <v>-</v>
      </c>
      <c r="D455" s="95" t="str">
        <f t="shared" si="414"/>
        <v>-</v>
      </c>
      <c r="E455" s="133"/>
      <c r="F455" s="55" t="str">
        <f>CONCATENATE("Studiepoeng relevant for: ",'Undervisning i fag med krav'!E455)</f>
        <v xml:space="preserve">Studiepoeng relevant for: </v>
      </c>
      <c r="G455" s="82" t="str">
        <f>IF('Undervisning i fag med krav'!E455=0,"-",F455)</f>
        <v>-</v>
      </c>
      <c r="H455" s="136"/>
      <c r="I455" s="84" t="b">
        <f>OR(H455='Krav etter opplæringslova'!$B$27,H455='Krav etter opplæringslova'!$B$30,H455='Krav etter opplæringslova'!$B$31,H455='Krav etter opplæringslova'!$B$34)</f>
        <v>0</v>
      </c>
      <c r="J455" s="84" t="str">
        <f t="shared" si="415"/>
        <v>-</v>
      </c>
      <c r="K455" s="84">
        <f t="shared" si="416"/>
        <v>30</v>
      </c>
      <c r="L455" s="78">
        <f t="shared" si="417"/>
        <v>30</v>
      </c>
      <c r="M455" s="78" t="str">
        <f t="shared" si="370"/>
        <v>Ja, 30 studiepoeng</v>
      </c>
      <c r="N455" s="84" t="str">
        <f t="shared" si="418"/>
        <v>Ja, 30 studiepoeng</v>
      </c>
      <c r="O455" s="99" t="str">
        <f t="shared" si="419"/>
        <v>-</v>
      </c>
      <c r="P455" s="139"/>
      <c r="Q455" s="82" t="str">
        <f>CONCATENATE("Studiepoeng relevant for: ",'Undervisning i fag med krav'!P455)</f>
        <v xml:space="preserve">Studiepoeng relevant for: </v>
      </c>
      <c r="R455" s="82" t="str">
        <f>IF('Undervisning i fag med krav'!P455=0,"-",Q455)</f>
        <v>-</v>
      </c>
      <c r="S455" s="136"/>
      <c r="T455" s="84" t="b">
        <f>OR(S455='Krav etter opplæringslova'!$B$27,S455='Krav etter opplæringslova'!$B$30,S455='Krav etter opplæringslova'!$B$31,S455='Krav etter opplæringslova'!$B$34)</f>
        <v>0</v>
      </c>
      <c r="U455" s="84" t="str">
        <f t="shared" si="371"/>
        <v>-</v>
      </c>
      <c r="V455" s="84">
        <f t="shared" si="372"/>
        <v>30</v>
      </c>
      <c r="W455" s="78">
        <f t="shared" si="373"/>
        <v>30</v>
      </c>
      <c r="X455" s="78" t="str">
        <f t="shared" si="374"/>
        <v>Ja, 30 studiepoeng</v>
      </c>
      <c r="Y455" s="84" t="str">
        <f t="shared" si="375"/>
        <v>Ja, 30 studiepoeng</v>
      </c>
      <c r="Z455" s="99" t="str">
        <f t="shared" si="376"/>
        <v>-</v>
      </c>
      <c r="AA455" s="142"/>
      <c r="AB455" s="82" t="str">
        <f>CONCATENATE("Studiepoeng relevant for: ",'Undervisning i fag med krav'!AA455)</f>
        <v xml:space="preserve">Studiepoeng relevant for: </v>
      </c>
      <c r="AC455" s="82" t="str">
        <f>IF('Undervisning i fag med krav'!AA455=0,"-",AB455)</f>
        <v>-</v>
      </c>
      <c r="AD455" s="136"/>
      <c r="AE455" s="84" t="b">
        <f>OR(AD455='Krav etter opplæringslova'!$B$27,AD455='Krav etter opplæringslova'!$B$30,AD455='Krav etter opplæringslova'!$B$31,AD455='Krav etter opplæringslova'!$B$34)</f>
        <v>0</v>
      </c>
      <c r="AF455" s="84" t="str">
        <f t="shared" si="377"/>
        <v>-</v>
      </c>
      <c r="AG455" s="84">
        <f t="shared" si="378"/>
        <v>30</v>
      </c>
      <c r="AH455" s="78">
        <f t="shared" si="379"/>
        <v>30</v>
      </c>
      <c r="AI455" s="78" t="str">
        <f t="shared" si="380"/>
        <v>Ja, 30 studiepoeng</v>
      </c>
      <c r="AJ455" s="84" t="str">
        <f t="shared" si="381"/>
        <v>Ja, 30 studiepoeng</v>
      </c>
      <c r="AK455" s="99" t="str">
        <f t="shared" si="382"/>
        <v>-</v>
      </c>
      <c r="AL455" s="139"/>
      <c r="AM455" s="82" t="str">
        <f>CONCATENATE("Studiepoeng relevant for: ",'Undervisning i fag med krav'!AL455)</f>
        <v xml:space="preserve">Studiepoeng relevant for: </v>
      </c>
      <c r="AN455" s="82" t="str">
        <f>IF('Undervisning i fag med krav'!AL455=0,"-",AM455)</f>
        <v>-</v>
      </c>
      <c r="AO455" s="136"/>
      <c r="AP455" s="84" t="b">
        <f>OR(AO455='Krav etter opplæringslova'!$B$27,AO455='Krav etter opplæringslova'!$B$30,AO455='Krav etter opplæringslova'!$B$31,AO455='Krav etter opplæringslova'!$B$34)</f>
        <v>0</v>
      </c>
      <c r="AQ455" s="84" t="str">
        <f t="shared" si="383"/>
        <v>-</v>
      </c>
      <c r="AR455" s="84">
        <f t="shared" si="384"/>
        <v>30</v>
      </c>
      <c r="AS455" s="78">
        <f t="shared" si="385"/>
        <v>30</v>
      </c>
      <c r="AT455" s="78" t="str">
        <f t="shared" si="386"/>
        <v>Ja, 30 studiepoeng</v>
      </c>
      <c r="AU455" s="84" t="str">
        <f t="shared" si="387"/>
        <v>Ja, 30 studiepoeng</v>
      </c>
      <c r="AV455" s="99" t="str">
        <f t="shared" si="388"/>
        <v>-</v>
      </c>
      <c r="AW455" s="142"/>
      <c r="AX455" s="82" t="str">
        <f>CONCATENATE("Studiepoeng relevant for: ",'Undervisning i fag med krav'!AW455)</f>
        <v xml:space="preserve">Studiepoeng relevant for: </v>
      </c>
      <c r="AY455" s="82" t="str">
        <f>IF('Undervisning i fag med krav'!AW455=0,"-",AX455)</f>
        <v>-</v>
      </c>
      <c r="AZ455" s="136"/>
      <c r="BA455" s="84" t="b">
        <f>OR(AZ455='Krav etter opplæringslova'!$B$27,AZ455='Krav etter opplæringslova'!$B$30,AZ455='Krav etter opplæringslova'!$B$31,AZ455='Krav etter opplæringslova'!$B$34)</f>
        <v>0</v>
      </c>
      <c r="BB455" s="84" t="str">
        <f t="shared" si="389"/>
        <v>-</v>
      </c>
      <c r="BC455" s="84">
        <f t="shared" si="390"/>
        <v>30</v>
      </c>
      <c r="BD455" s="78">
        <f t="shared" si="391"/>
        <v>30</v>
      </c>
      <c r="BE455" s="78" t="str">
        <f t="shared" si="392"/>
        <v>Ja, 30 studiepoeng</v>
      </c>
      <c r="BF455" s="84" t="str">
        <f t="shared" si="393"/>
        <v>Ja, 30 studiepoeng</v>
      </c>
      <c r="BG455" s="99" t="str">
        <f t="shared" si="394"/>
        <v>-</v>
      </c>
      <c r="BH455" s="139"/>
      <c r="BI455" s="82" t="str">
        <f>CONCATENATE("Studiepoeng relevant for: ",'Undervisning i fag med krav'!BH455)</f>
        <v xml:space="preserve">Studiepoeng relevant for: </v>
      </c>
      <c r="BJ455" s="82" t="str">
        <f>IF('Undervisning i fag med krav'!BH455=0,"-",BI455)</f>
        <v>-</v>
      </c>
      <c r="BK455" s="136"/>
      <c r="BL455" s="84" t="b">
        <f>OR(BK455='Krav etter opplæringslova'!$B$27,BK455='Krav etter opplæringslova'!$B$30,BK455='Krav etter opplæringslova'!$B$31,BK455='Krav etter opplæringslova'!$B$34)</f>
        <v>0</v>
      </c>
      <c r="BM455" s="84" t="str">
        <f t="shared" si="395"/>
        <v>-</v>
      </c>
      <c r="BN455" s="84">
        <f t="shared" si="396"/>
        <v>30</v>
      </c>
      <c r="BO455" s="78">
        <f t="shared" si="397"/>
        <v>30</v>
      </c>
      <c r="BP455" s="78" t="str">
        <f t="shared" si="398"/>
        <v>Ja, 30 studiepoeng</v>
      </c>
      <c r="BQ455" s="84" t="str">
        <f t="shared" si="399"/>
        <v>Ja, 30 studiepoeng</v>
      </c>
      <c r="BR455" s="101" t="str">
        <f t="shared" si="400"/>
        <v>-</v>
      </c>
      <c r="BS455" s="142"/>
      <c r="BT455" s="82" t="str">
        <f>CONCATENATE("Studiepoeng relevant for: ",'Undervisning i fag med krav'!BS455)</f>
        <v xml:space="preserve">Studiepoeng relevant for: </v>
      </c>
      <c r="BU455" s="82" t="str">
        <f>IF('Undervisning i fag med krav'!BS455=0,"-",BT455)</f>
        <v>-</v>
      </c>
      <c r="BV455" s="136"/>
      <c r="BW455" s="84" t="b">
        <f>OR(BV455='Krav etter opplæringslova'!$B$27,BV455='Krav etter opplæringslova'!$B$30,BV455='Krav etter opplæringslova'!$B$31,BV455='Krav etter opplæringslova'!$B$34)</f>
        <v>0</v>
      </c>
      <c r="BX455" s="84" t="str">
        <f t="shared" si="401"/>
        <v>-</v>
      </c>
      <c r="BY455" s="84">
        <f t="shared" si="402"/>
        <v>30</v>
      </c>
      <c r="BZ455" s="78">
        <f t="shared" si="403"/>
        <v>30</v>
      </c>
      <c r="CA455" s="78" t="str">
        <f t="shared" si="404"/>
        <v>Ja, 30 studiepoeng</v>
      </c>
      <c r="CB455" s="84" t="str">
        <f t="shared" si="405"/>
        <v>Ja, 30 studiepoeng</v>
      </c>
      <c r="CC455" s="101" t="str">
        <f t="shared" si="406"/>
        <v>-</v>
      </c>
      <c r="CD455" s="142"/>
      <c r="CE455" s="82" t="str">
        <f>CONCATENATE("Studiepoeng relevant for: ",'Undervisning i fag med krav'!CD455)</f>
        <v xml:space="preserve">Studiepoeng relevant for: </v>
      </c>
      <c r="CF455" s="82" t="str">
        <f>IF('Undervisning i fag med krav'!CD455=0,"-",CE455)</f>
        <v>-</v>
      </c>
      <c r="CG455" s="136"/>
      <c r="CH455" s="84" t="b">
        <f>OR(CG455='Krav etter opplæringslova'!$B$27,CG455='Krav etter opplæringslova'!$B$30,CG455='Krav etter opplæringslova'!$B$31,CG455='Krav etter opplæringslova'!$B$34)</f>
        <v>0</v>
      </c>
      <c r="CI455" s="84" t="str">
        <f t="shared" si="407"/>
        <v>-</v>
      </c>
      <c r="CJ455" s="84">
        <f t="shared" si="408"/>
        <v>30</v>
      </c>
      <c r="CK455" s="78">
        <f t="shared" si="409"/>
        <v>30</v>
      </c>
      <c r="CL455" s="78" t="str">
        <f t="shared" si="410"/>
        <v>Ja, 30 studiepoeng</v>
      </c>
      <c r="CM455" s="84" t="str">
        <f t="shared" si="411"/>
        <v>Ja, 30 studiepoeng</v>
      </c>
      <c r="CN455" s="106" t="str">
        <f t="shared" si="412"/>
        <v>-</v>
      </c>
      <c r="CO455" s="44"/>
      <c r="CP455" s="45"/>
    </row>
    <row r="456" spans="1:94" s="51" customFormat="1" ht="28.5" x14ac:dyDescent="0.2">
      <c r="A456" s="49">
        <f>'Formell utdanning'!A456</f>
        <v>0</v>
      </c>
      <c r="B456" s="50">
        <f>'Formell utdanning'!B456</f>
        <v>0</v>
      </c>
      <c r="C456" s="94" t="str">
        <f t="shared" si="413"/>
        <v>-</v>
      </c>
      <c r="D456" s="95" t="str">
        <f t="shared" si="414"/>
        <v>-</v>
      </c>
      <c r="E456" s="133"/>
      <c r="F456" s="55" t="str">
        <f>CONCATENATE("Studiepoeng relevant for: ",'Undervisning i fag med krav'!E456)</f>
        <v xml:space="preserve">Studiepoeng relevant for: </v>
      </c>
      <c r="G456" s="82" t="str">
        <f>IF('Undervisning i fag med krav'!E456=0,"-",F456)</f>
        <v>-</v>
      </c>
      <c r="H456" s="136"/>
      <c r="I456" s="84" t="b">
        <f>OR(H456='Krav etter opplæringslova'!$B$27,H456='Krav etter opplæringslova'!$B$30,H456='Krav etter opplæringslova'!$B$31,H456='Krav etter opplæringslova'!$B$34)</f>
        <v>0</v>
      </c>
      <c r="J456" s="84" t="str">
        <f t="shared" si="415"/>
        <v>-</v>
      </c>
      <c r="K456" s="84">
        <f t="shared" si="416"/>
        <v>30</v>
      </c>
      <c r="L456" s="78">
        <f t="shared" si="417"/>
        <v>30</v>
      </c>
      <c r="M456" s="78" t="str">
        <f t="shared" si="370"/>
        <v>Ja, 30 studiepoeng</v>
      </c>
      <c r="N456" s="84" t="str">
        <f t="shared" si="418"/>
        <v>Ja, 30 studiepoeng</v>
      </c>
      <c r="O456" s="99" t="str">
        <f t="shared" si="419"/>
        <v>-</v>
      </c>
      <c r="P456" s="139"/>
      <c r="Q456" s="82" t="str">
        <f>CONCATENATE("Studiepoeng relevant for: ",'Undervisning i fag med krav'!P456)</f>
        <v xml:space="preserve">Studiepoeng relevant for: </v>
      </c>
      <c r="R456" s="82" t="str">
        <f>IF('Undervisning i fag med krav'!P456=0,"-",Q456)</f>
        <v>-</v>
      </c>
      <c r="S456" s="136"/>
      <c r="T456" s="84" t="b">
        <f>OR(S456='Krav etter opplæringslova'!$B$27,S456='Krav etter opplæringslova'!$B$30,S456='Krav etter opplæringslova'!$B$31,S456='Krav etter opplæringslova'!$B$34)</f>
        <v>0</v>
      </c>
      <c r="U456" s="84" t="str">
        <f t="shared" si="371"/>
        <v>-</v>
      </c>
      <c r="V456" s="84">
        <f t="shared" si="372"/>
        <v>30</v>
      </c>
      <c r="W456" s="78">
        <f t="shared" si="373"/>
        <v>30</v>
      </c>
      <c r="X456" s="78" t="str">
        <f t="shared" si="374"/>
        <v>Ja, 30 studiepoeng</v>
      </c>
      <c r="Y456" s="84" t="str">
        <f t="shared" si="375"/>
        <v>Ja, 30 studiepoeng</v>
      </c>
      <c r="Z456" s="99" t="str">
        <f t="shared" si="376"/>
        <v>-</v>
      </c>
      <c r="AA456" s="142"/>
      <c r="AB456" s="82" t="str">
        <f>CONCATENATE("Studiepoeng relevant for: ",'Undervisning i fag med krav'!AA456)</f>
        <v xml:space="preserve">Studiepoeng relevant for: </v>
      </c>
      <c r="AC456" s="82" t="str">
        <f>IF('Undervisning i fag med krav'!AA456=0,"-",AB456)</f>
        <v>-</v>
      </c>
      <c r="AD456" s="136"/>
      <c r="AE456" s="84" t="b">
        <f>OR(AD456='Krav etter opplæringslova'!$B$27,AD456='Krav etter opplæringslova'!$B$30,AD456='Krav etter opplæringslova'!$B$31,AD456='Krav etter opplæringslova'!$B$34)</f>
        <v>0</v>
      </c>
      <c r="AF456" s="84" t="str">
        <f t="shared" si="377"/>
        <v>-</v>
      </c>
      <c r="AG456" s="84">
        <f t="shared" si="378"/>
        <v>30</v>
      </c>
      <c r="AH456" s="78">
        <f t="shared" si="379"/>
        <v>30</v>
      </c>
      <c r="AI456" s="78" t="str">
        <f t="shared" si="380"/>
        <v>Ja, 30 studiepoeng</v>
      </c>
      <c r="AJ456" s="84" t="str">
        <f t="shared" si="381"/>
        <v>Ja, 30 studiepoeng</v>
      </c>
      <c r="AK456" s="99" t="str">
        <f t="shared" si="382"/>
        <v>-</v>
      </c>
      <c r="AL456" s="139"/>
      <c r="AM456" s="82" t="str">
        <f>CONCATENATE("Studiepoeng relevant for: ",'Undervisning i fag med krav'!AL456)</f>
        <v xml:space="preserve">Studiepoeng relevant for: </v>
      </c>
      <c r="AN456" s="82" t="str">
        <f>IF('Undervisning i fag med krav'!AL456=0,"-",AM456)</f>
        <v>-</v>
      </c>
      <c r="AO456" s="136"/>
      <c r="AP456" s="84" t="b">
        <f>OR(AO456='Krav etter opplæringslova'!$B$27,AO456='Krav etter opplæringslova'!$B$30,AO456='Krav etter opplæringslova'!$B$31,AO456='Krav etter opplæringslova'!$B$34)</f>
        <v>0</v>
      </c>
      <c r="AQ456" s="84" t="str">
        <f t="shared" si="383"/>
        <v>-</v>
      </c>
      <c r="AR456" s="84">
        <f t="shared" si="384"/>
        <v>30</v>
      </c>
      <c r="AS456" s="78">
        <f t="shared" si="385"/>
        <v>30</v>
      </c>
      <c r="AT456" s="78" t="str">
        <f t="shared" si="386"/>
        <v>Ja, 30 studiepoeng</v>
      </c>
      <c r="AU456" s="84" t="str">
        <f t="shared" si="387"/>
        <v>Ja, 30 studiepoeng</v>
      </c>
      <c r="AV456" s="99" t="str">
        <f t="shared" si="388"/>
        <v>-</v>
      </c>
      <c r="AW456" s="142"/>
      <c r="AX456" s="82" t="str">
        <f>CONCATENATE("Studiepoeng relevant for: ",'Undervisning i fag med krav'!AW456)</f>
        <v xml:space="preserve">Studiepoeng relevant for: </v>
      </c>
      <c r="AY456" s="82" t="str">
        <f>IF('Undervisning i fag med krav'!AW456=0,"-",AX456)</f>
        <v>-</v>
      </c>
      <c r="AZ456" s="136"/>
      <c r="BA456" s="84" t="b">
        <f>OR(AZ456='Krav etter opplæringslova'!$B$27,AZ456='Krav etter opplæringslova'!$B$30,AZ456='Krav etter opplæringslova'!$B$31,AZ456='Krav etter opplæringslova'!$B$34)</f>
        <v>0</v>
      </c>
      <c r="BB456" s="84" t="str">
        <f t="shared" si="389"/>
        <v>-</v>
      </c>
      <c r="BC456" s="84">
        <f t="shared" si="390"/>
        <v>30</v>
      </c>
      <c r="BD456" s="78">
        <f t="shared" si="391"/>
        <v>30</v>
      </c>
      <c r="BE456" s="78" t="str">
        <f t="shared" si="392"/>
        <v>Ja, 30 studiepoeng</v>
      </c>
      <c r="BF456" s="84" t="str">
        <f t="shared" si="393"/>
        <v>Ja, 30 studiepoeng</v>
      </c>
      <c r="BG456" s="99" t="str">
        <f t="shared" si="394"/>
        <v>-</v>
      </c>
      <c r="BH456" s="139"/>
      <c r="BI456" s="82" t="str">
        <f>CONCATENATE("Studiepoeng relevant for: ",'Undervisning i fag med krav'!BH456)</f>
        <v xml:space="preserve">Studiepoeng relevant for: </v>
      </c>
      <c r="BJ456" s="82" t="str">
        <f>IF('Undervisning i fag med krav'!BH456=0,"-",BI456)</f>
        <v>-</v>
      </c>
      <c r="BK456" s="136"/>
      <c r="BL456" s="84" t="b">
        <f>OR(BK456='Krav etter opplæringslova'!$B$27,BK456='Krav etter opplæringslova'!$B$30,BK456='Krav etter opplæringslova'!$B$31,BK456='Krav etter opplæringslova'!$B$34)</f>
        <v>0</v>
      </c>
      <c r="BM456" s="84" t="str">
        <f t="shared" si="395"/>
        <v>-</v>
      </c>
      <c r="BN456" s="84">
        <f t="shared" si="396"/>
        <v>30</v>
      </c>
      <c r="BO456" s="78">
        <f t="shared" si="397"/>
        <v>30</v>
      </c>
      <c r="BP456" s="78" t="str">
        <f t="shared" si="398"/>
        <v>Ja, 30 studiepoeng</v>
      </c>
      <c r="BQ456" s="84" t="str">
        <f t="shared" si="399"/>
        <v>Ja, 30 studiepoeng</v>
      </c>
      <c r="BR456" s="101" t="str">
        <f t="shared" si="400"/>
        <v>-</v>
      </c>
      <c r="BS456" s="142"/>
      <c r="BT456" s="82" t="str">
        <f>CONCATENATE("Studiepoeng relevant for: ",'Undervisning i fag med krav'!BS456)</f>
        <v xml:space="preserve">Studiepoeng relevant for: </v>
      </c>
      <c r="BU456" s="82" t="str">
        <f>IF('Undervisning i fag med krav'!BS456=0,"-",BT456)</f>
        <v>-</v>
      </c>
      <c r="BV456" s="136"/>
      <c r="BW456" s="84" t="b">
        <f>OR(BV456='Krav etter opplæringslova'!$B$27,BV456='Krav etter opplæringslova'!$B$30,BV456='Krav etter opplæringslova'!$B$31,BV456='Krav etter opplæringslova'!$B$34)</f>
        <v>0</v>
      </c>
      <c r="BX456" s="84" t="str">
        <f t="shared" si="401"/>
        <v>-</v>
      </c>
      <c r="BY456" s="84">
        <f t="shared" si="402"/>
        <v>30</v>
      </c>
      <c r="BZ456" s="78">
        <f t="shared" si="403"/>
        <v>30</v>
      </c>
      <c r="CA456" s="78" t="str">
        <f t="shared" si="404"/>
        <v>Ja, 30 studiepoeng</v>
      </c>
      <c r="CB456" s="84" t="str">
        <f t="shared" si="405"/>
        <v>Ja, 30 studiepoeng</v>
      </c>
      <c r="CC456" s="101" t="str">
        <f t="shared" si="406"/>
        <v>-</v>
      </c>
      <c r="CD456" s="142"/>
      <c r="CE456" s="82" t="str">
        <f>CONCATENATE("Studiepoeng relevant for: ",'Undervisning i fag med krav'!CD456)</f>
        <v xml:space="preserve">Studiepoeng relevant for: </v>
      </c>
      <c r="CF456" s="82" t="str">
        <f>IF('Undervisning i fag med krav'!CD456=0,"-",CE456)</f>
        <v>-</v>
      </c>
      <c r="CG456" s="136"/>
      <c r="CH456" s="84" t="b">
        <f>OR(CG456='Krav etter opplæringslova'!$B$27,CG456='Krav etter opplæringslova'!$B$30,CG456='Krav etter opplæringslova'!$B$31,CG456='Krav etter opplæringslova'!$B$34)</f>
        <v>0</v>
      </c>
      <c r="CI456" s="84" t="str">
        <f t="shared" si="407"/>
        <v>-</v>
      </c>
      <c r="CJ456" s="84">
        <f t="shared" si="408"/>
        <v>30</v>
      </c>
      <c r="CK456" s="78">
        <f t="shared" si="409"/>
        <v>30</v>
      </c>
      <c r="CL456" s="78" t="str">
        <f t="shared" si="410"/>
        <v>Ja, 30 studiepoeng</v>
      </c>
      <c r="CM456" s="84" t="str">
        <f t="shared" si="411"/>
        <v>Ja, 30 studiepoeng</v>
      </c>
      <c r="CN456" s="106" t="str">
        <f t="shared" si="412"/>
        <v>-</v>
      </c>
      <c r="CO456" s="44"/>
      <c r="CP456" s="45"/>
    </row>
    <row r="457" spans="1:94" s="51" customFormat="1" ht="28.5" x14ac:dyDescent="0.2">
      <c r="A457" s="49">
        <f>'Formell utdanning'!A457</f>
        <v>0</v>
      </c>
      <c r="B457" s="50">
        <f>'Formell utdanning'!B457</f>
        <v>0</v>
      </c>
      <c r="C457" s="94" t="str">
        <f t="shared" si="413"/>
        <v>-</v>
      </c>
      <c r="D457" s="95" t="str">
        <f t="shared" si="414"/>
        <v>-</v>
      </c>
      <c r="E457" s="133"/>
      <c r="F457" s="55" t="str">
        <f>CONCATENATE("Studiepoeng relevant for: ",'Undervisning i fag med krav'!E457)</f>
        <v xml:space="preserve">Studiepoeng relevant for: </v>
      </c>
      <c r="G457" s="82" t="str">
        <f>IF('Undervisning i fag med krav'!E457=0,"-",F457)</f>
        <v>-</v>
      </c>
      <c r="H457" s="136"/>
      <c r="I457" s="84" t="b">
        <f>OR(H457='Krav etter opplæringslova'!$B$27,H457='Krav etter opplæringslova'!$B$30,H457='Krav etter opplæringslova'!$B$31,H457='Krav etter opplæringslova'!$B$34)</f>
        <v>0</v>
      </c>
      <c r="J457" s="84" t="str">
        <f t="shared" si="415"/>
        <v>-</v>
      </c>
      <c r="K457" s="84">
        <f t="shared" si="416"/>
        <v>30</v>
      </c>
      <c r="L457" s="78">
        <f t="shared" si="417"/>
        <v>30</v>
      </c>
      <c r="M457" s="78" t="str">
        <f t="shared" si="370"/>
        <v>Ja, 30 studiepoeng</v>
      </c>
      <c r="N457" s="84" t="str">
        <f t="shared" si="418"/>
        <v>Ja, 30 studiepoeng</v>
      </c>
      <c r="O457" s="99" t="str">
        <f t="shared" si="419"/>
        <v>-</v>
      </c>
      <c r="P457" s="139"/>
      <c r="Q457" s="82" t="str">
        <f>CONCATENATE("Studiepoeng relevant for: ",'Undervisning i fag med krav'!P457)</f>
        <v xml:space="preserve">Studiepoeng relevant for: </v>
      </c>
      <c r="R457" s="82" t="str">
        <f>IF('Undervisning i fag med krav'!P457=0,"-",Q457)</f>
        <v>-</v>
      </c>
      <c r="S457" s="136"/>
      <c r="T457" s="84" t="b">
        <f>OR(S457='Krav etter opplæringslova'!$B$27,S457='Krav etter opplæringslova'!$B$30,S457='Krav etter opplæringslova'!$B$31,S457='Krav etter opplæringslova'!$B$34)</f>
        <v>0</v>
      </c>
      <c r="U457" s="84" t="str">
        <f t="shared" si="371"/>
        <v>-</v>
      </c>
      <c r="V457" s="84">
        <f t="shared" si="372"/>
        <v>30</v>
      </c>
      <c r="W457" s="78">
        <f t="shared" si="373"/>
        <v>30</v>
      </c>
      <c r="X457" s="78" t="str">
        <f t="shared" si="374"/>
        <v>Ja, 30 studiepoeng</v>
      </c>
      <c r="Y457" s="84" t="str">
        <f t="shared" si="375"/>
        <v>Ja, 30 studiepoeng</v>
      </c>
      <c r="Z457" s="99" t="str">
        <f t="shared" si="376"/>
        <v>-</v>
      </c>
      <c r="AA457" s="142"/>
      <c r="AB457" s="82" t="str">
        <f>CONCATENATE("Studiepoeng relevant for: ",'Undervisning i fag med krav'!AA457)</f>
        <v xml:space="preserve">Studiepoeng relevant for: </v>
      </c>
      <c r="AC457" s="82" t="str">
        <f>IF('Undervisning i fag med krav'!AA457=0,"-",AB457)</f>
        <v>-</v>
      </c>
      <c r="AD457" s="136"/>
      <c r="AE457" s="84" t="b">
        <f>OR(AD457='Krav etter opplæringslova'!$B$27,AD457='Krav etter opplæringslova'!$B$30,AD457='Krav etter opplæringslova'!$B$31,AD457='Krav etter opplæringslova'!$B$34)</f>
        <v>0</v>
      </c>
      <c r="AF457" s="84" t="str">
        <f t="shared" si="377"/>
        <v>-</v>
      </c>
      <c r="AG457" s="84">
        <f t="shared" si="378"/>
        <v>30</v>
      </c>
      <c r="AH457" s="78">
        <f t="shared" si="379"/>
        <v>30</v>
      </c>
      <c r="AI457" s="78" t="str">
        <f t="shared" si="380"/>
        <v>Ja, 30 studiepoeng</v>
      </c>
      <c r="AJ457" s="84" t="str">
        <f t="shared" si="381"/>
        <v>Ja, 30 studiepoeng</v>
      </c>
      <c r="AK457" s="99" t="str">
        <f t="shared" si="382"/>
        <v>-</v>
      </c>
      <c r="AL457" s="139"/>
      <c r="AM457" s="82" t="str">
        <f>CONCATENATE("Studiepoeng relevant for: ",'Undervisning i fag med krav'!AL457)</f>
        <v xml:space="preserve">Studiepoeng relevant for: </v>
      </c>
      <c r="AN457" s="82" t="str">
        <f>IF('Undervisning i fag med krav'!AL457=0,"-",AM457)</f>
        <v>-</v>
      </c>
      <c r="AO457" s="136"/>
      <c r="AP457" s="84" t="b">
        <f>OR(AO457='Krav etter opplæringslova'!$B$27,AO457='Krav etter opplæringslova'!$B$30,AO457='Krav etter opplæringslova'!$B$31,AO457='Krav etter opplæringslova'!$B$34)</f>
        <v>0</v>
      </c>
      <c r="AQ457" s="84" t="str">
        <f t="shared" si="383"/>
        <v>-</v>
      </c>
      <c r="AR457" s="84">
        <f t="shared" si="384"/>
        <v>30</v>
      </c>
      <c r="AS457" s="78">
        <f t="shared" si="385"/>
        <v>30</v>
      </c>
      <c r="AT457" s="78" t="str">
        <f t="shared" si="386"/>
        <v>Ja, 30 studiepoeng</v>
      </c>
      <c r="AU457" s="84" t="str">
        <f t="shared" si="387"/>
        <v>Ja, 30 studiepoeng</v>
      </c>
      <c r="AV457" s="99" t="str">
        <f t="shared" si="388"/>
        <v>-</v>
      </c>
      <c r="AW457" s="142"/>
      <c r="AX457" s="82" t="str">
        <f>CONCATENATE("Studiepoeng relevant for: ",'Undervisning i fag med krav'!AW457)</f>
        <v xml:space="preserve">Studiepoeng relevant for: </v>
      </c>
      <c r="AY457" s="82" t="str">
        <f>IF('Undervisning i fag med krav'!AW457=0,"-",AX457)</f>
        <v>-</v>
      </c>
      <c r="AZ457" s="136"/>
      <c r="BA457" s="84" t="b">
        <f>OR(AZ457='Krav etter opplæringslova'!$B$27,AZ457='Krav etter opplæringslova'!$B$30,AZ457='Krav etter opplæringslova'!$B$31,AZ457='Krav etter opplæringslova'!$B$34)</f>
        <v>0</v>
      </c>
      <c r="BB457" s="84" t="str">
        <f t="shared" si="389"/>
        <v>-</v>
      </c>
      <c r="BC457" s="84">
        <f t="shared" si="390"/>
        <v>30</v>
      </c>
      <c r="BD457" s="78">
        <f t="shared" si="391"/>
        <v>30</v>
      </c>
      <c r="BE457" s="78" t="str">
        <f t="shared" si="392"/>
        <v>Ja, 30 studiepoeng</v>
      </c>
      <c r="BF457" s="84" t="str">
        <f t="shared" si="393"/>
        <v>Ja, 30 studiepoeng</v>
      </c>
      <c r="BG457" s="99" t="str">
        <f t="shared" si="394"/>
        <v>-</v>
      </c>
      <c r="BH457" s="139"/>
      <c r="BI457" s="82" t="str">
        <f>CONCATENATE("Studiepoeng relevant for: ",'Undervisning i fag med krav'!BH457)</f>
        <v xml:space="preserve">Studiepoeng relevant for: </v>
      </c>
      <c r="BJ457" s="82" t="str">
        <f>IF('Undervisning i fag med krav'!BH457=0,"-",BI457)</f>
        <v>-</v>
      </c>
      <c r="BK457" s="136"/>
      <c r="BL457" s="84" t="b">
        <f>OR(BK457='Krav etter opplæringslova'!$B$27,BK457='Krav etter opplæringslova'!$B$30,BK457='Krav etter opplæringslova'!$B$31,BK457='Krav etter opplæringslova'!$B$34)</f>
        <v>0</v>
      </c>
      <c r="BM457" s="84" t="str">
        <f t="shared" si="395"/>
        <v>-</v>
      </c>
      <c r="BN457" s="84">
        <f t="shared" si="396"/>
        <v>30</v>
      </c>
      <c r="BO457" s="78">
        <f t="shared" si="397"/>
        <v>30</v>
      </c>
      <c r="BP457" s="78" t="str">
        <f t="shared" si="398"/>
        <v>Ja, 30 studiepoeng</v>
      </c>
      <c r="BQ457" s="84" t="str">
        <f t="shared" si="399"/>
        <v>Ja, 30 studiepoeng</v>
      </c>
      <c r="BR457" s="101" t="str">
        <f t="shared" si="400"/>
        <v>-</v>
      </c>
      <c r="BS457" s="142"/>
      <c r="BT457" s="82" t="str">
        <f>CONCATENATE("Studiepoeng relevant for: ",'Undervisning i fag med krav'!BS457)</f>
        <v xml:space="preserve">Studiepoeng relevant for: </v>
      </c>
      <c r="BU457" s="82" t="str">
        <f>IF('Undervisning i fag med krav'!BS457=0,"-",BT457)</f>
        <v>-</v>
      </c>
      <c r="BV457" s="136"/>
      <c r="BW457" s="84" t="b">
        <f>OR(BV457='Krav etter opplæringslova'!$B$27,BV457='Krav etter opplæringslova'!$B$30,BV457='Krav etter opplæringslova'!$B$31,BV457='Krav etter opplæringslova'!$B$34)</f>
        <v>0</v>
      </c>
      <c r="BX457" s="84" t="str">
        <f t="shared" si="401"/>
        <v>-</v>
      </c>
      <c r="BY457" s="84">
        <f t="shared" si="402"/>
        <v>30</v>
      </c>
      <c r="BZ457" s="78">
        <f t="shared" si="403"/>
        <v>30</v>
      </c>
      <c r="CA457" s="78" t="str">
        <f t="shared" si="404"/>
        <v>Ja, 30 studiepoeng</v>
      </c>
      <c r="CB457" s="84" t="str">
        <f t="shared" si="405"/>
        <v>Ja, 30 studiepoeng</v>
      </c>
      <c r="CC457" s="101" t="str">
        <f t="shared" si="406"/>
        <v>-</v>
      </c>
      <c r="CD457" s="142"/>
      <c r="CE457" s="82" t="str">
        <f>CONCATENATE("Studiepoeng relevant for: ",'Undervisning i fag med krav'!CD457)</f>
        <v xml:space="preserve">Studiepoeng relevant for: </v>
      </c>
      <c r="CF457" s="82" t="str">
        <f>IF('Undervisning i fag med krav'!CD457=0,"-",CE457)</f>
        <v>-</v>
      </c>
      <c r="CG457" s="136"/>
      <c r="CH457" s="84" t="b">
        <f>OR(CG457='Krav etter opplæringslova'!$B$27,CG457='Krav etter opplæringslova'!$B$30,CG457='Krav etter opplæringslova'!$B$31,CG457='Krav etter opplæringslova'!$B$34)</f>
        <v>0</v>
      </c>
      <c r="CI457" s="84" t="str">
        <f t="shared" si="407"/>
        <v>-</v>
      </c>
      <c r="CJ457" s="84">
        <f t="shared" si="408"/>
        <v>30</v>
      </c>
      <c r="CK457" s="78">
        <f t="shared" si="409"/>
        <v>30</v>
      </c>
      <c r="CL457" s="78" t="str">
        <f t="shared" si="410"/>
        <v>Ja, 30 studiepoeng</v>
      </c>
      <c r="CM457" s="84" t="str">
        <f t="shared" si="411"/>
        <v>Ja, 30 studiepoeng</v>
      </c>
      <c r="CN457" s="106" t="str">
        <f t="shared" si="412"/>
        <v>-</v>
      </c>
      <c r="CO457" s="44"/>
      <c r="CP457" s="45"/>
    </row>
    <row r="458" spans="1:94" s="51" customFormat="1" ht="28.5" x14ac:dyDescent="0.2">
      <c r="A458" s="49">
        <f>'Formell utdanning'!A458</f>
        <v>0</v>
      </c>
      <c r="B458" s="50">
        <f>'Formell utdanning'!B458</f>
        <v>0</v>
      </c>
      <c r="C458" s="94" t="str">
        <f t="shared" si="413"/>
        <v>-</v>
      </c>
      <c r="D458" s="95" t="str">
        <f t="shared" si="414"/>
        <v>-</v>
      </c>
      <c r="E458" s="133"/>
      <c r="F458" s="55" t="str">
        <f>CONCATENATE("Studiepoeng relevant for: ",'Undervisning i fag med krav'!E458)</f>
        <v xml:space="preserve">Studiepoeng relevant for: </v>
      </c>
      <c r="G458" s="82" t="str">
        <f>IF('Undervisning i fag med krav'!E458=0,"-",F458)</f>
        <v>-</v>
      </c>
      <c r="H458" s="136"/>
      <c r="I458" s="84" t="b">
        <f>OR(H458='Krav etter opplæringslova'!$B$27,H458='Krav etter opplæringslova'!$B$30,H458='Krav etter opplæringslova'!$B$31,H458='Krav etter opplæringslova'!$B$34)</f>
        <v>0</v>
      </c>
      <c r="J458" s="84" t="str">
        <f t="shared" si="415"/>
        <v>-</v>
      </c>
      <c r="K458" s="84">
        <f t="shared" si="416"/>
        <v>30</v>
      </c>
      <c r="L458" s="78">
        <f t="shared" si="417"/>
        <v>30</v>
      </c>
      <c r="M458" s="78" t="str">
        <f t="shared" si="370"/>
        <v>Ja, 30 studiepoeng</v>
      </c>
      <c r="N458" s="84" t="str">
        <f t="shared" si="418"/>
        <v>Ja, 30 studiepoeng</v>
      </c>
      <c r="O458" s="99" t="str">
        <f t="shared" si="419"/>
        <v>-</v>
      </c>
      <c r="P458" s="139"/>
      <c r="Q458" s="82" t="str">
        <f>CONCATENATE("Studiepoeng relevant for: ",'Undervisning i fag med krav'!P458)</f>
        <v xml:space="preserve">Studiepoeng relevant for: </v>
      </c>
      <c r="R458" s="82" t="str">
        <f>IF('Undervisning i fag med krav'!P458=0,"-",Q458)</f>
        <v>-</v>
      </c>
      <c r="S458" s="136"/>
      <c r="T458" s="84" t="b">
        <f>OR(S458='Krav etter opplæringslova'!$B$27,S458='Krav etter opplæringslova'!$B$30,S458='Krav etter opplæringslova'!$B$31,S458='Krav etter opplæringslova'!$B$34)</f>
        <v>0</v>
      </c>
      <c r="U458" s="84" t="str">
        <f t="shared" si="371"/>
        <v>-</v>
      </c>
      <c r="V458" s="84">
        <f t="shared" si="372"/>
        <v>30</v>
      </c>
      <c r="W458" s="78">
        <f t="shared" si="373"/>
        <v>30</v>
      </c>
      <c r="X458" s="78" t="str">
        <f t="shared" si="374"/>
        <v>Ja, 30 studiepoeng</v>
      </c>
      <c r="Y458" s="84" t="str">
        <f t="shared" si="375"/>
        <v>Ja, 30 studiepoeng</v>
      </c>
      <c r="Z458" s="99" t="str">
        <f t="shared" si="376"/>
        <v>-</v>
      </c>
      <c r="AA458" s="142"/>
      <c r="AB458" s="82" t="str">
        <f>CONCATENATE("Studiepoeng relevant for: ",'Undervisning i fag med krav'!AA458)</f>
        <v xml:space="preserve">Studiepoeng relevant for: </v>
      </c>
      <c r="AC458" s="82" t="str">
        <f>IF('Undervisning i fag med krav'!AA458=0,"-",AB458)</f>
        <v>-</v>
      </c>
      <c r="AD458" s="136"/>
      <c r="AE458" s="84" t="b">
        <f>OR(AD458='Krav etter opplæringslova'!$B$27,AD458='Krav etter opplæringslova'!$B$30,AD458='Krav etter opplæringslova'!$B$31,AD458='Krav etter opplæringslova'!$B$34)</f>
        <v>0</v>
      </c>
      <c r="AF458" s="84" t="str">
        <f t="shared" si="377"/>
        <v>-</v>
      </c>
      <c r="AG458" s="84">
        <f t="shared" si="378"/>
        <v>30</v>
      </c>
      <c r="AH458" s="78">
        <f t="shared" si="379"/>
        <v>30</v>
      </c>
      <c r="AI458" s="78" t="str">
        <f t="shared" si="380"/>
        <v>Ja, 30 studiepoeng</v>
      </c>
      <c r="AJ458" s="84" t="str">
        <f t="shared" si="381"/>
        <v>Ja, 30 studiepoeng</v>
      </c>
      <c r="AK458" s="99" t="str">
        <f t="shared" si="382"/>
        <v>-</v>
      </c>
      <c r="AL458" s="139"/>
      <c r="AM458" s="82" t="str">
        <f>CONCATENATE("Studiepoeng relevant for: ",'Undervisning i fag med krav'!AL458)</f>
        <v xml:space="preserve">Studiepoeng relevant for: </v>
      </c>
      <c r="AN458" s="82" t="str">
        <f>IF('Undervisning i fag med krav'!AL458=0,"-",AM458)</f>
        <v>-</v>
      </c>
      <c r="AO458" s="136"/>
      <c r="AP458" s="84" t="b">
        <f>OR(AO458='Krav etter opplæringslova'!$B$27,AO458='Krav etter opplæringslova'!$B$30,AO458='Krav etter opplæringslova'!$B$31,AO458='Krav etter opplæringslova'!$B$34)</f>
        <v>0</v>
      </c>
      <c r="AQ458" s="84" t="str">
        <f t="shared" si="383"/>
        <v>-</v>
      </c>
      <c r="AR458" s="84">
        <f t="shared" si="384"/>
        <v>30</v>
      </c>
      <c r="AS458" s="78">
        <f t="shared" si="385"/>
        <v>30</v>
      </c>
      <c r="AT458" s="78" t="str">
        <f t="shared" si="386"/>
        <v>Ja, 30 studiepoeng</v>
      </c>
      <c r="AU458" s="84" t="str">
        <f t="shared" si="387"/>
        <v>Ja, 30 studiepoeng</v>
      </c>
      <c r="AV458" s="99" t="str">
        <f t="shared" si="388"/>
        <v>-</v>
      </c>
      <c r="AW458" s="142"/>
      <c r="AX458" s="82" t="str">
        <f>CONCATENATE("Studiepoeng relevant for: ",'Undervisning i fag med krav'!AW458)</f>
        <v xml:space="preserve">Studiepoeng relevant for: </v>
      </c>
      <c r="AY458" s="82" t="str">
        <f>IF('Undervisning i fag med krav'!AW458=0,"-",AX458)</f>
        <v>-</v>
      </c>
      <c r="AZ458" s="136"/>
      <c r="BA458" s="84" t="b">
        <f>OR(AZ458='Krav etter opplæringslova'!$B$27,AZ458='Krav etter opplæringslova'!$B$30,AZ458='Krav etter opplæringslova'!$B$31,AZ458='Krav etter opplæringslova'!$B$34)</f>
        <v>0</v>
      </c>
      <c r="BB458" s="84" t="str">
        <f t="shared" si="389"/>
        <v>-</v>
      </c>
      <c r="BC458" s="84">
        <f t="shared" si="390"/>
        <v>30</v>
      </c>
      <c r="BD458" s="78">
        <f t="shared" si="391"/>
        <v>30</v>
      </c>
      <c r="BE458" s="78" t="str">
        <f t="shared" si="392"/>
        <v>Ja, 30 studiepoeng</v>
      </c>
      <c r="BF458" s="84" t="str">
        <f t="shared" si="393"/>
        <v>Ja, 30 studiepoeng</v>
      </c>
      <c r="BG458" s="99" t="str">
        <f t="shared" si="394"/>
        <v>-</v>
      </c>
      <c r="BH458" s="139"/>
      <c r="BI458" s="82" t="str">
        <f>CONCATENATE("Studiepoeng relevant for: ",'Undervisning i fag med krav'!BH458)</f>
        <v xml:space="preserve">Studiepoeng relevant for: </v>
      </c>
      <c r="BJ458" s="82" t="str">
        <f>IF('Undervisning i fag med krav'!BH458=0,"-",BI458)</f>
        <v>-</v>
      </c>
      <c r="BK458" s="136"/>
      <c r="BL458" s="84" t="b">
        <f>OR(BK458='Krav etter opplæringslova'!$B$27,BK458='Krav etter opplæringslova'!$B$30,BK458='Krav etter opplæringslova'!$B$31,BK458='Krav etter opplæringslova'!$B$34)</f>
        <v>0</v>
      </c>
      <c r="BM458" s="84" t="str">
        <f t="shared" si="395"/>
        <v>-</v>
      </c>
      <c r="BN458" s="84">
        <f t="shared" si="396"/>
        <v>30</v>
      </c>
      <c r="BO458" s="78">
        <f t="shared" si="397"/>
        <v>30</v>
      </c>
      <c r="BP458" s="78" t="str">
        <f t="shared" si="398"/>
        <v>Ja, 30 studiepoeng</v>
      </c>
      <c r="BQ458" s="84" t="str">
        <f t="shared" si="399"/>
        <v>Ja, 30 studiepoeng</v>
      </c>
      <c r="BR458" s="101" t="str">
        <f t="shared" si="400"/>
        <v>-</v>
      </c>
      <c r="BS458" s="142"/>
      <c r="BT458" s="82" t="str">
        <f>CONCATENATE("Studiepoeng relevant for: ",'Undervisning i fag med krav'!BS458)</f>
        <v xml:space="preserve">Studiepoeng relevant for: </v>
      </c>
      <c r="BU458" s="82" t="str">
        <f>IF('Undervisning i fag med krav'!BS458=0,"-",BT458)</f>
        <v>-</v>
      </c>
      <c r="BV458" s="136"/>
      <c r="BW458" s="84" t="b">
        <f>OR(BV458='Krav etter opplæringslova'!$B$27,BV458='Krav etter opplæringslova'!$B$30,BV458='Krav etter opplæringslova'!$B$31,BV458='Krav etter opplæringslova'!$B$34)</f>
        <v>0</v>
      </c>
      <c r="BX458" s="84" t="str">
        <f t="shared" si="401"/>
        <v>-</v>
      </c>
      <c r="BY458" s="84">
        <f t="shared" si="402"/>
        <v>30</v>
      </c>
      <c r="BZ458" s="78">
        <f t="shared" si="403"/>
        <v>30</v>
      </c>
      <c r="CA458" s="78" t="str">
        <f t="shared" si="404"/>
        <v>Ja, 30 studiepoeng</v>
      </c>
      <c r="CB458" s="84" t="str">
        <f t="shared" si="405"/>
        <v>Ja, 30 studiepoeng</v>
      </c>
      <c r="CC458" s="101" t="str">
        <f t="shared" si="406"/>
        <v>-</v>
      </c>
      <c r="CD458" s="142"/>
      <c r="CE458" s="82" t="str">
        <f>CONCATENATE("Studiepoeng relevant for: ",'Undervisning i fag med krav'!CD458)</f>
        <v xml:space="preserve">Studiepoeng relevant for: </v>
      </c>
      <c r="CF458" s="82" t="str">
        <f>IF('Undervisning i fag med krav'!CD458=0,"-",CE458)</f>
        <v>-</v>
      </c>
      <c r="CG458" s="136"/>
      <c r="CH458" s="84" t="b">
        <f>OR(CG458='Krav etter opplæringslova'!$B$27,CG458='Krav etter opplæringslova'!$B$30,CG458='Krav etter opplæringslova'!$B$31,CG458='Krav etter opplæringslova'!$B$34)</f>
        <v>0</v>
      </c>
      <c r="CI458" s="84" t="str">
        <f t="shared" si="407"/>
        <v>-</v>
      </c>
      <c r="CJ458" s="84">
        <f t="shared" si="408"/>
        <v>30</v>
      </c>
      <c r="CK458" s="78">
        <f t="shared" si="409"/>
        <v>30</v>
      </c>
      <c r="CL458" s="78" t="str">
        <f t="shared" si="410"/>
        <v>Ja, 30 studiepoeng</v>
      </c>
      <c r="CM458" s="84" t="str">
        <f t="shared" si="411"/>
        <v>Ja, 30 studiepoeng</v>
      </c>
      <c r="CN458" s="106" t="str">
        <f t="shared" si="412"/>
        <v>-</v>
      </c>
      <c r="CO458" s="44"/>
      <c r="CP458" s="45"/>
    </row>
    <row r="459" spans="1:94" s="51" customFormat="1" ht="28.5" x14ac:dyDescent="0.2">
      <c r="A459" s="49">
        <f>'Formell utdanning'!A459</f>
        <v>0</v>
      </c>
      <c r="B459" s="50">
        <f>'Formell utdanning'!B459</f>
        <v>0</v>
      </c>
      <c r="C459" s="94" t="str">
        <f t="shared" si="413"/>
        <v>-</v>
      </c>
      <c r="D459" s="95" t="str">
        <f t="shared" si="414"/>
        <v>-</v>
      </c>
      <c r="E459" s="133"/>
      <c r="F459" s="55" t="str">
        <f>CONCATENATE("Studiepoeng relevant for: ",'Undervisning i fag med krav'!E459)</f>
        <v xml:space="preserve">Studiepoeng relevant for: </v>
      </c>
      <c r="G459" s="82" t="str">
        <f>IF('Undervisning i fag med krav'!E459=0,"-",F459)</f>
        <v>-</v>
      </c>
      <c r="H459" s="136"/>
      <c r="I459" s="84" t="b">
        <f>OR(H459='Krav etter opplæringslova'!$B$27,H459='Krav etter opplæringslova'!$B$30,H459='Krav etter opplæringslova'!$B$31,H459='Krav etter opplæringslova'!$B$34)</f>
        <v>0</v>
      </c>
      <c r="J459" s="84" t="str">
        <f t="shared" si="415"/>
        <v>-</v>
      </c>
      <c r="K459" s="84">
        <f t="shared" si="416"/>
        <v>30</v>
      </c>
      <c r="L459" s="78">
        <f t="shared" si="417"/>
        <v>30</v>
      </c>
      <c r="M459" s="78" t="str">
        <f t="shared" si="370"/>
        <v>Ja, 30 studiepoeng</v>
      </c>
      <c r="N459" s="84" t="str">
        <f t="shared" si="418"/>
        <v>Ja, 30 studiepoeng</v>
      </c>
      <c r="O459" s="99" t="str">
        <f t="shared" si="419"/>
        <v>-</v>
      </c>
      <c r="P459" s="139"/>
      <c r="Q459" s="82" t="str">
        <f>CONCATENATE("Studiepoeng relevant for: ",'Undervisning i fag med krav'!P459)</f>
        <v xml:space="preserve">Studiepoeng relevant for: </v>
      </c>
      <c r="R459" s="82" t="str">
        <f>IF('Undervisning i fag med krav'!P459=0,"-",Q459)</f>
        <v>-</v>
      </c>
      <c r="S459" s="136"/>
      <c r="T459" s="84" t="b">
        <f>OR(S459='Krav etter opplæringslova'!$B$27,S459='Krav etter opplæringslova'!$B$30,S459='Krav etter opplæringslova'!$B$31,S459='Krav etter opplæringslova'!$B$34)</f>
        <v>0</v>
      </c>
      <c r="U459" s="84" t="str">
        <f t="shared" si="371"/>
        <v>-</v>
      </c>
      <c r="V459" s="84">
        <f t="shared" si="372"/>
        <v>30</v>
      </c>
      <c r="W459" s="78">
        <f t="shared" si="373"/>
        <v>30</v>
      </c>
      <c r="X459" s="78" t="str">
        <f t="shared" si="374"/>
        <v>Ja, 30 studiepoeng</v>
      </c>
      <c r="Y459" s="84" t="str">
        <f t="shared" si="375"/>
        <v>Ja, 30 studiepoeng</v>
      </c>
      <c r="Z459" s="99" t="str">
        <f t="shared" si="376"/>
        <v>-</v>
      </c>
      <c r="AA459" s="142"/>
      <c r="AB459" s="82" t="str">
        <f>CONCATENATE("Studiepoeng relevant for: ",'Undervisning i fag med krav'!AA459)</f>
        <v xml:space="preserve">Studiepoeng relevant for: </v>
      </c>
      <c r="AC459" s="82" t="str">
        <f>IF('Undervisning i fag med krav'!AA459=0,"-",AB459)</f>
        <v>-</v>
      </c>
      <c r="AD459" s="136"/>
      <c r="AE459" s="84" t="b">
        <f>OR(AD459='Krav etter opplæringslova'!$B$27,AD459='Krav etter opplæringslova'!$B$30,AD459='Krav etter opplæringslova'!$B$31,AD459='Krav etter opplæringslova'!$B$34)</f>
        <v>0</v>
      </c>
      <c r="AF459" s="84" t="str">
        <f t="shared" si="377"/>
        <v>-</v>
      </c>
      <c r="AG459" s="84">
        <f t="shared" si="378"/>
        <v>30</v>
      </c>
      <c r="AH459" s="78">
        <f t="shared" si="379"/>
        <v>30</v>
      </c>
      <c r="AI459" s="78" t="str">
        <f t="shared" si="380"/>
        <v>Ja, 30 studiepoeng</v>
      </c>
      <c r="AJ459" s="84" t="str">
        <f t="shared" si="381"/>
        <v>Ja, 30 studiepoeng</v>
      </c>
      <c r="AK459" s="99" t="str">
        <f t="shared" si="382"/>
        <v>-</v>
      </c>
      <c r="AL459" s="139"/>
      <c r="AM459" s="82" t="str">
        <f>CONCATENATE("Studiepoeng relevant for: ",'Undervisning i fag med krav'!AL459)</f>
        <v xml:space="preserve">Studiepoeng relevant for: </v>
      </c>
      <c r="AN459" s="82" t="str">
        <f>IF('Undervisning i fag med krav'!AL459=0,"-",AM459)</f>
        <v>-</v>
      </c>
      <c r="AO459" s="136"/>
      <c r="AP459" s="84" t="b">
        <f>OR(AO459='Krav etter opplæringslova'!$B$27,AO459='Krav etter opplæringslova'!$B$30,AO459='Krav etter opplæringslova'!$B$31,AO459='Krav etter opplæringslova'!$B$34)</f>
        <v>0</v>
      </c>
      <c r="AQ459" s="84" t="str">
        <f t="shared" si="383"/>
        <v>-</v>
      </c>
      <c r="AR459" s="84">
        <f t="shared" si="384"/>
        <v>30</v>
      </c>
      <c r="AS459" s="78">
        <f t="shared" si="385"/>
        <v>30</v>
      </c>
      <c r="AT459" s="78" t="str">
        <f t="shared" si="386"/>
        <v>Ja, 30 studiepoeng</v>
      </c>
      <c r="AU459" s="84" t="str">
        <f t="shared" si="387"/>
        <v>Ja, 30 studiepoeng</v>
      </c>
      <c r="AV459" s="99" t="str">
        <f t="shared" si="388"/>
        <v>-</v>
      </c>
      <c r="AW459" s="142"/>
      <c r="AX459" s="82" t="str">
        <f>CONCATENATE("Studiepoeng relevant for: ",'Undervisning i fag med krav'!AW459)</f>
        <v xml:space="preserve">Studiepoeng relevant for: </v>
      </c>
      <c r="AY459" s="82" t="str">
        <f>IF('Undervisning i fag med krav'!AW459=0,"-",AX459)</f>
        <v>-</v>
      </c>
      <c r="AZ459" s="136"/>
      <c r="BA459" s="84" t="b">
        <f>OR(AZ459='Krav etter opplæringslova'!$B$27,AZ459='Krav etter opplæringslova'!$B$30,AZ459='Krav etter opplæringslova'!$B$31,AZ459='Krav etter opplæringslova'!$B$34)</f>
        <v>0</v>
      </c>
      <c r="BB459" s="84" t="str">
        <f t="shared" si="389"/>
        <v>-</v>
      </c>
      <c r="BC459" s="84">
        <f t="shared" si="390"/>
        <v>30</v>
      </c>
      <c r="BD459" s="78">
        <f t="shared" si="391"/>
        <v>30</v>
      </c>
      <c r="BE459" s="78" t="str">
        <f t="shared" si="392"/>
        <v>Ja, 30 studiepoeng</v>
      </c>
      <c r="BF459" s="84" t="str">
        <f t="shared" si="393"/>
        <v>Ja, 30 studiepoeng</v>
      </c>
      <c r="BG459" s="99" t="str">
        <f t="shared" si="394"/>
        <v>-</v>
      </c>
      <c r="BH459" s="139"/>
      <c r="BI459" s="82" t="str">
        <f>CONCATENATE("Studiepoeng relevant for: ",'Undervisning i fag med krav'!BH459)</f>
        <v xml:space="preserve">Studiepoeng relevant for: </v>
      </c>
      <c r="BJ459" s="82" t="str">
        <f>IF('Undervisning i fag med krav'!BH459=0,"-",BI459)</f>
        <v>-</v>
      </c>
      <c r="BK459" s="136"/>
      <c r="BL459" s="84" t="b">
        <f>OR(BK459='Krav etter opplæringslova'!$B$27,BK459='Krav etter opplæringslova'!$B$30,BK459='Krav etter opplæringslova'!$B$31,BK459='Krav etter opplæringslova'!$B$34)</f>
        <v>0</v>
      </c>
      <c r="BM459" s="84" t="str">
        <f t="shared" si="395"/>
        <v>-</v>
      </c>
      <c r="BN459" s="84">
        <f t="shared" si="396"/>
        <v>30</v>
      </c>
      <c r="BO459" s="78">
        <f t="shared" si="397"/>
        <v>30</v>
      </c>
      <c r="BP459" s="78" t="str">
        <f t="shared" si="398"/>
        <v>Ja, 30 studiepoeng</v>
      </c>
      <c r="BQ459" s="84" t="str">
        <f t="shared" si="399"/>
        <v>Ja, 30 studiepoeng</v>
      </c>
      <c r="BR459" s="101" t="str">
        <f t="shared" si="400"/>
        <v>-</v>
      </c>
      <c r="BS459" s="142"/>
      <c r="BT459" s="82" t="str">
        <f>CONCATENATE("Studiepoeng relevant for: ",'Undervisning i fag med krav'!BS459)</f>
        <v xml:space="preserve">Studiepoeng relevant for: </v>
      </c>
      <c r="BU459" s="82" t="str">
        <f>IF('Undervisning i fag med krav'!BS459=0,"-",BT459)</f>
        <v>-</v>
      </c>
      <c r="BV459" s="136"/>
      <c r="BW459" s="84" t="b">
        <f>OR(BV459='Krav etter opplæringslova'!$B$27,BV459='Krav etter opplæringslova'!$B$30,BV459='Krav etter opplæringslova'!$B$31,BV459='Krav etter opplæringslova'!$B$34)</f>
        <v>0</v>
      </c>
      <c r="BX459" s="84" t="str">
        <f t="shared" si="401"/>
        <v>-</v>
      </c>
      <c r="BY459" s="84">
        <f t="shared" si="402"/>
        <v>30</v>
      </c>
      <c r="BZ459" s="78">
        <f t="shared" si="403"/>
        <v>30</v>
      </c>
      <c r="CA459" s="78" t="str">
        <f t="shared" si="404"/>
        <v>Ja, 30 studiepoeng</v>
      </c>
      <c r="CB459" s="84" t="str">
        <f t="shared" si="405"/>
        <v>Ja, 30 studiepoeng</v>
      </c>
      <c r="CC459" s="101" t="str">
        <f t="shared" si="406"/>
        <v>-</v>
      </c>
      <c r="CD459" s="142"/>
      <c r="CE459" s="82" t="str">
        <f>CONCATENATE("Studiepoeng relevant for: ",'Undervisning i fag med krav'!CD459)</f>
        <v xml:space="preserve">Studiepoeng relevant for: </v>
      </c>
      <c r="CF459" s="82" t="str">
        <f>IF('Undervisning i fag med krav'!CD459=0,"-",CE459)</f>
        <v>-</v>
      </c>
      <c r="CG459" s="136"/>
      <c r="CH459" s="84" t="b">
        <f>OR(CG459='Krav etter opplæringslova'!$B$27,CG459='Krav etter opplæringslova'!$B$30,CG459='Krav etter opplæringslova'!$B$31,CG459='Krav etter opplæringslova'!$B$34)</f>
        <v>0</v>
      </c>
      <c r="CI459" s="84" t="str">
        <f t="shared" si="407"/>
        <v>-</v>
      </c>
      <c r="CJ459" s="84">
        <f t="shared" si="408"/>
        <v>30</v>
      </c>
      <c r="CK459" s="78">
        <f t="shared" si="409"/>
        <v>30</v>
      </c>
      <c r="CL459" s="78" t="str">
        <f t="shared" si="410"/>
        <v>Ja, 30 studiepoeng</v>
      </c>
      <c r="CM459" s="84" t="str">
        <f t="shared" si="411"/>
        <v>Ja, 30 studiepoeng</v>
      </c>
      <c r="CN459" s="106" t="str">
        <f t="shared" si="412"/>
        <v>-</v>
      </c>
      <c r="CO459" s="44"/>
      <c r="CP459" s="45"/>
    </row>
    <row r="460" spans="1:94" s="51" customFormat="1" ht="28.5" x14ac:dyDescent="0.2">
      <c r="A460" s="49">
        <f>'Formell utdanning'!A460</f>
        <v>0</v>
      </c>
      <c r="B460" s="50">
        <f>'Formell utdanning'!B460</f>
        <v>0</v>
      </c>
      <c r="C460" s="94" t="str">
        <f t="shared" si="413"/>
        <v>-</v>
      </c>
      <c r="D460" s="95" t="str">
        <f t="shared" si="414"/>
        <v>-</v>
      </c>
      <c r="E460" s="133"/>
      <c r="F460" s="55" t="str">
        <f>CONCATENATE("Studiepoeng relevant for: ",'Undervisning i fag med krav'!E460)</f>
        <v xml:space="preserve">Studiepoeng relevant for: </v>
      </c>
      <c r="G460" s="82" t="str">
        <f>IF('Undervisning i fag med krav'!E460=0,"-",F460)</f>
        <v>-</v>
      </c>
      <c r="H460" s="136"/>
      <c r="I460" s="84" t="b">
        <f>OR(H460='Krav etter opplæringslova'!$B$27,H460='Krav etter opplæringslova'!$B$30,H460='Krav etter opplæringslova'!$B$31,H460='Krav etter opplæringslova'!$B$34)</f>
        <v>0</v>
      </c>
      <c r="J460" s="84" t="str">
        <f t="shared" si="415"/>
        <v>-</v>
      </c>
      <c r="K460" s="84">
        <f t="shared" si="416"/>
        <v>30</v>
      </c>
      <c r="L460" s="78">
        <f t="shared" si="417"/>
        <v>30</v>
      </c>
      <c r="M460" s="78" t="str">
        <f t="shared" si="370"/>
        <v>Ja, 30 studiepoeng</v>
      </c>
      <c r="N460" s="84" t="str">
        <f t="shared" si="418"/>
        <v>Ja, 30 studiepoeng</v>
      </c>
      <c r="O460" s="99" t="str">
        <f t="shared" si="419"/>
        <v>-</v>
      </c>
      <c r="P460" s="139"/>
      <c r="Q460" s="82" t="str">
        <f>CONCATENATE("Studiepoeng relevant for: ",'Undervisning i fag med krav'!P460)</f>
        <v xml:space="preserve">Studiepoeng relevant for: </v>
      </c>
      <c r="R460" s="82" t="str">
        <f>IF('Undervisning i fag med krav'!P460=0,"-",Q460)</f>
        <v>-</v>
      </c>
      <c r="S460" s="136"/>
      <c r="T460" s="84" t="b">
        <f>OR(S460='Krav etter opplæringslova'!$B$27,S460='Krav etter opplæringslova'!$B$30,S460='Krav etter opplæringslova'!$B$31,S460='Krav etter opplæringslova'!$B$34)</f>
        <v>0</v>
      </c>
      <c r="U460" s="84" t="str">
        <f t="shared" si="371"/>
        <v>-</v>
      </c>
      <c r="V460" s="84">
        <f t="shared" si="372"/>
        <v>30</v>
      </c>
      <c r="W460" s="78">
        <f t="shared" si="373"/>
        <v>30</v>
      </c>
      <c r="X460" s="78" t="str">
        <f t="shared" si="374"/>
        <v>Ja, 30 studiepoeng</v>
      </c>
      <c r="Y460" s="84" t="str">
        <f t="shared" si="375"/>
        <v>Ja, 30 studiepoeng</v>
      </c>
      <c r="Z460" s="99" t="str">
        <f t="shared" si="376"/>
        <v>-</v>
      </c>
      <c r="AA460" s="142"/>
      <c r="AB460" s="82" t="str">
        <f>CONCATENATE("Studiepoeng relevant for: ",'Undervisning i fag med krav'!AA460)</f>
        <v xml:space="preserve">Studiepoeng relevant for: </v>
      </c>
      <c r="AC460" s="82" t="str">
        <f>IF('Undervisning i fag med krav'!AA460=0,"-",AB460)</f>
        <v>-</v>
      </c>
      <c r="AD460" s="136"/>
      <c r="AE460" s="84" t="b">
        <f>OR(AD460='Krav etter opplæringslova'!$B$27,AD460='Krav etter opplæringslova'!$B$30,AD460='Krav etter opplæringslova'!$B$31,AD460='Krav etter opplæringslova'!$B$34)</f>
        <v>0</v>
      </c>
      <c r="AF460" s="84" t="str">
        <f t="shared" si="377"/>
        <v>-</v>
      </c>
      <c r="AG460" s="84">
        <f t="shared" si="378"/>
        <v>30</v>
      </c>
      <c r="AH460" s="78">
        <f t="shared" si="379"/>
        <v>30</v>
      </c>
      <c r="AI460" s="78" t="str">
        <f t="shared" si="380"/>
        <v>Ja, 30 studiepoeng</v>
      </c>
      <c r="AJ460" s="84" t="str">
        <f t="shared" si="381"/>
        <v>Ja, 30 studiepoeng</v>
      </c>
      <c r="AK460" s="99" t="str">
        <f t="shared" si="382"/>
        <v>-</v>
      </c>
      <c r="AL460" s="139"/>
      <c r="AM460" s="82" t="str">
        <f>CONCATENATE("Studiepoeng relevant for: ",'Undervisning i fag med krav'!AL460)</f>
        <v xml:space="preserve">Studiepoeng relevant for: </v>
      </c>
      <c r="AN460" s="82" t="str">
        <f>IF('Undervisning i fag med krav'!AL460=0,"-",AM460)</f>
        <v>-</v>
      </c>
      <c r="AO460" s="136"/>
      <c r="AP460" s="84" t="b">
        <f>OR(AO460='Krav etter opplæringslova'!$B$27,AO460='Krav etter opplæringslova'!$B$30,AO460='Krav etter opplæringslova'!$B$31,AO460='Krav etter opplæringslova'!$B$34)</f>
        <v>0</v>
      </c>
      <c r="AQ460" s="84" t="str">
        <f t="shared" si="383"/>
        <v>-</v>
      </c>
      <c r="AR460" s="84">
        <f t="shared" si="384"/>
        <v>30</v>
      </c>
      <c r="AS460" s="78">
        <f t="shared" si="385"/>
        <v>30</v>
      </c>
      <c r="AT460" s="78" t="str">
        <f t="shared" si="386"/>
        <v>Ja, 30 studiepoeng</v>
      </c>
      <c r="AU460" s="84" t="str">
        <f t="shared" si="387"/>
        <v>Ja, 30 studiepoeng</v>
      </c>
      <c r="AV460" s="99" t="str">
        <f t="shared" si="388"/>
        <v>-</v>
      </c>
      <c r="AW460" s="142"/>
      <c r="AX460" s="82" t="str">
        <f>CONCATENATE("Studiepoeng relevant for: ",'Undervisning i fag med krav'!AW460)</f>
        <v xml:space="preserve">Studiepoeng relevant for: </v>
      </c>
      <c r="AY460" s="82" t="str">
        <f>IF('Undervisning i fag med krav'!AW460=0,"-",AX460)</f>
        <v>-</v>
      </c>
      <c r="AZ460" s="136"/>
      <c r="BA460" s="84" t="b">
        <f>OR(AZ460='Krav etter opplæringslova'!$B$27,AZ460='Krav etter opplæringslova'!$B$30,AZ460='Krav etter opplæringslova'!$B$31,AZ460='Krav etter opplæringslova'!$B$34)</f>
        <v>0</v>
      </c>
      <c r="BB460" s="84" t="str">
        <f t="shared" si="389"/>
        <v>-</v>
      </c>
      <c r="BC460" s="84">
        <f t="shared" si="390"/>
        <v>30</v>
      </c>
      <c r="BD460" s="78">
        <f t="shared" si="391"/>
        <v>30</v>
      </c>
      <c r="BE460" s="78" t="str">
        <f t="shared" si="392"/>
        <v>Ja, 30 studiepoeng</v>
      </c>
      <c r="BF460" s="84" t="str">
        <f t="shared" si="393"/>
        <v>Ja, 30 studiepoeng</v>
      </c>
      <c r="BG460" s="99" t="str">
        <f t="shared" si="394"/>
        <v>-</v>
      </c>
      <c r="BH460" s="139"/>
      <c r="BI460" s="82" t="str">
        <f>CONCATENATE("Studiepoeng relevant for: ",'Undervisning i fag med krav'!BH460)</f>
        <v xml:space="preserve">Studiepoeng relevant for: </v>
      </c>
      <c r="BJ460" s="82" t="str">
        <f>IF('Undervisning i fag med krav'!BH460=0,"-",BI460)</f>
        <v>-</v>
      </c>
      <c r="BK460" s="136"/>
      <c r="BL460" s="84" t="b">
        <f>OR(BK460='Krav etter opplæringslova'!$B$27,BK460='Krav etter opplæringslova'!$B$30,BK460='Krav etter opplæringslova'!$B$31,BK460='Krav etter opplæringslova'!$B$34)</f>
        <v>0</v>
      </c>
      <c r="BM460" s="84" t="str">
        <f t="shared" si="395"/>
        <v>-</v>
      </c>
      <c r="BN460" s="84">
        <f t="shared" si="396"/>
        <v>30</v>
      </c>
      <c r="BO460" s="78">
        <f t="shared" si="397"/>
        <v>30</v>
      </c>
      <c r="BP460" s="78" t="str">
        <f t="shared" si="398"/>
        <v>Ja, 30 studiepoeng</v>
      </c>
      <c r="BQ460" s="84" t="str">
        <f t="shared" si="399"/>
        <v>Ja, 30 studiepoeng</v>
      </c>
      <c r="BR460" s="101" t="str">
        <f t="shared" si="400"/>
        <v>-</v>
      </c>
      <c r="BS460" s="142"/>
      <c r="BT460" s="82" t="str">
        <f>CONCATENATE("Studiepoeng relevant for: ",'Undervisning i fag med krav'!BS460)</f>
        <v xml:space="preserve">Studiepoeng relevant for: </v>
      </c>
      <c r="BU460" s="82" t="str">
        <f>IF('Undervisning i fag med krav'!BS460=0,"-",BT460)</f>
        <v>-</v>
      </c>
      <c r="BV460" s="136"/>
      <c r="BW460" s="84" t="b">
        <f>OR(BV460='Krav etter opplæringslova'!$B$27,BV460='Krav etter opplæringslova'!$B$30,BV460='Krav etter opplæringslova'!$B$31,BV460='Krav etter opplæringslova'!$B$34)</f>
        <v>0</v>
      </c>
      <c r="BX460" s="84" t="str">
        <f t="shared" si="401"/>
        <v>-</v>
      </c>
      <c r="BY460" s="84">
        <f t="shared" si="402"/>
        <v>30</v>
      </c>
      <c r="BZ460" s="78">
        <f t="shared" si="403"/>
        <v>30</v>
      </c>
      <c r="CA460" s="78" t="str">
        <f t="shared" si="404"/>
        <v>Ja, 30 studiepoeng</v>
      </c>
      <c r="CB460" s="84" t="str">
        <f t="shared" si="405"/>
        <v>Ja, 30 studiepoeng</v>
      </c>
      <c r="CC460" s="101" t="str">
        <f t="shared" si="406"/>
        <v>-</v>
      </c>
      <c r="CD460" s="142"/>
      <c r="CE460" s="82" t="str">
        <f>CONCATENATE("Studiepoeng relevant for: ",'Undervisning i fag med krav'!CD460)</f>
        <v xml:space="preserve">Studiepoeng relevant for: </v>
      </c>
      <c r="CF460" s="82" t="str">
        <f>IF('Undervisning i fag med krav'!CD460=0,"-",CE460)</f>
        <v>-</v>
      </c>
      <c r="CG460" s="136"/>
      <c r="CH460" s="84" t="b">
        <f>OR(CG460='Krav etter opplæringslova'!$B$27,CG460='Krav etter opplæringslova'!$B$30,CG460='Krav etter opplæringslova'!$B$31,CG460='Krav etter opplæringslova'!$B$34)</f>
        <v>0</v>
      </c>
      <c r="CI460" s="84" t="str">
        <f t="shared" si="407"/>
        <v>-</v>
      </c>
      <c r="CJ460" s="84">
        <f t="shared" si="408"/>
        <v>30</v>
      </c>
      <c r="CK460" s="78">
        <f t="shared" si="409"/>
        <v>30</v>
      </c>
      <c r="CL460" s="78" t="str">
        <f t="shared" si="410"/>
        <v>Ja, 30 studiepoeng</v>
      </c>
      <c r="CM460" s="84" t="str">
        <f t="shared" si="411"/>
        <v>Ja, 30 studiepoeng</v>
      </c>
      <c r="CN460" s="106" t="str">
        <f t="shared" si="412"/>
        <v>-</v>
      </c>
      <c r="CO460" s="44"/>
      <c r="CP460" s="45"/>
    </row>
    <row r="461" spans="1:94" s="51" customFormat="1" ht="28.5" x14ac:dyDescent="0.2">
      <c r="A461" s="49">
        <f>'Formell utdanning'!A461</f>
        <v>0</v>
      </c>
      <c r="B461" s="50">
        <f>'Formell utdanning'!B461</f>
        <v>0</v>
      </c>
      <c r="C461" s="94" t="str">
        <f t="shared" si="413"/>
        <v>-</v>
      </c>
      <c r="D461" s="95" t="str">
        <f t="shared" si="414"/>
        <v>-</v>
      </c>
      <c r="E461" s="133"/>
      <c r="F461" s="55" t="str">
        <f>CONCATENATE("Studiepoeng relevant for: ",'Undervisning i fag med krav'!E461)</f>
        <v xml:space="preserve">Studiepoeng relevant for: </v>
      </c>
      <c r="G461" s="82" t="str">
        <f>IF('Undervisning i fag med krav'!E461=0,"-",F461)</f>
        <v>-</v>
      </c>
      <c r="H461" s="136"/>
      <c r="I461" s="84" t="b">
        <f>OR(H461='Krav etter opplæringslova'!$B$27,H461='Krav etter opplæringslova'!$B$30,H461='Krav etter opplæringslova'!$B$31,H461='Krav etter opplæringslova'!$B$34)</f>
        <v>0</v>
      </c>
      <c r="J461" s="84" t="str">
        <f t="shared" si="415"/>
        <v>-</v>
      </c>
      <c r="K461" s="84">
        <f t="shared" si="416"/>
        <v>30</v>
      </c>
      <c r="L461" s="78">
        <f t="shared" si="417"/>
        <v>30</v>
      </c>
      <c r="M461" s="78" t="str">
        <f t="shared" si="370"/>
        <v>Ja, 30 studiepoeng</v>
      </c>
      <c r="N461" s="84" t="str">
        <f t="shared" si="418"/>
        <v>Ja, 30 studiepoeng</v>
      </c>
      <c r="O461" s="99" t="str">
        <f t="shared" si="419"/>
        <v>-</v>
      </c>
      <c r="P461" s="139"/>
      <c r="Q461" s="82" t="str">
        <f>CONCATENATE("Studiepoeng relevant for: ",'Undervisning i fag med krav'!P461)</f>
        <v xml:space="preserve">Studiepoeng relevant for: </v>
      </c>
      <c r="R461" s="82" t="str">
        <f>IF('Undervisning i fag med krav'!P461=0,"-",Q461)</f>
        <v>-</v>
      </c>
      <c r="S461" s="136"/>
      <c r="T461" s="84" t="b">
        <f>OR(S461='Krav etter opplæringslova'!$B$27,S461='Krav etter opplæringslova'!$B$30,S461='Krav etter opplæringslova'!$B$31,S461='Krav etter opplæringslova'!$B$34)</f>
        <v>0</v>
      </c>
      <c r="U461" s="84" t="str">
        <f t="shared" si="371"/>
        <v>-</v>
      </c>
      <c r="V461" s="84">
        <f t="shared" si="372"/>
        <v>30</v>
      </c>
      <c r="W461" s="78">
        <f t="shared" si="373"/>
        <v>30</v>
      </c>
      <c r="X461" s="78" t="str">
        <f t="shared" si="374"/>
        <v>Ja, 30 studiepoeng</v>
      </c>
      <c r="Y461" s="84" t="str">
        <f t="shared" si="375"/>
        <v>Ja, 30 studiepoeng</v>
      </c>
      <c r="Z461" s="99" t="str">
        <f t="shared" si="376"/>
        <v>-</v>
      </c>
      <c r="AA461" s="142"/>
      <c r="AB461" s="82" t="str">
        <f>CONCATENATE("Studiepoeng relevant for: ",'Undervisning i fag med krav'!AA461)</f>
        <v xml:space="preserve">Studiepoeng relevant for: </v>
      </c>
      <c r="AC461" s="82" t="str">
        <f>IF('Undervisning i fag med krav'!AA461=0,"-",AB461)</f>
        <v>-</v>
      </c>
      <c r="AD461" s="136"/>
      <c r="AE461" s="84" t="b">
        <f>OR(AD461='Krav etter opplæringslova'!$B$27,AD461='Krav etter opplæringslova'!$B$30,AD461='Krav etter opplæringslova'!$B$31,AD461='Krav etter opplæringslova'!$B$34)</f>
        <v>0</v>
      </c>
      <c r="AF461" s="84" t="str">
        <f t="shared" si="377"/>
        <v>-</v>
      </c>
      <c r="AG461" s="84">
        <f t="shared" si="378"/>
        <v>30</v>
      </c>
      <c r="AH461" s="78">
        <f t="shared" si="379"/>
        <v>30</v>
      </c>
      <c r="AI461" s="78" t="str">
        <f t="shared" si="380"/>
        <v>Ja, 30 studiepoeng</v>
      </c>
      <c r="AJ461" s="84" t="str">
        <f t="shared" si="381"/>
        <v>Ja, 30 studiepoeng</v>
      </c>
      <c r="AK461" s="99" t="str">
        <f t="shared" si="382"/>
        <v>-</v>
      </c>
      <c r="AL461" s="139"/>
      <c r="AM461" s="82" t="str">
        <f>CONCATENATE("Studiepoeng relevant for: ",'Undervisning i fag med krav'!AL461)</f>
        <v xml:space="preserve">Studiepoeng relevant for: </v>
      </c>
      <c r="AN461" s="82" t="str">
        <f>IF('Undervisning i fag med krav'!AL461=0,"-",AM461)</f>
        <v>-</v>
      </c>
      <c r="AO461" s="136"/>
      <c r="AP461" s="84" t="b">
        <f>OR(AO461='Krav etter opplæringslova'!$B$27,AO461='Krav etter opplæringslova'!$B$30,AO461='Krav etter opplæringslova'!$B$31,AO461='Krav etter opplæringslova'!$B$34)</f>
        <v>0</v>
      </c>
      <c r="AQ461" s="84" t="str">
        <f t="shared" si="383"/>
        <v>-</v>
      </c>
      <c r="AR461" s="84">
        <f t="shared" si="384"/>
        <v>30</v>
      </c>
      <c r="AS461" s="78">
        <f t="shared" si="385"/>
        <v>30</v>
      </c>
      <c r="AT461" s="78" t="str">
        <f t="shared" si="386"/>
        <v>Ja, 30 studiepoeng</v>
      </c>
      <c r="AU461" s="84" t="str">
        <f t="shared" si="387"/>
        <v>Ja, 30 studiepoeng</v>
      </c>
      <c r="AV461" s="99" t="str">
        <f t="shared" si="388"/>
        <v>-</v>
      </c>
      <c r="AW461" s="142"/>
      <c r="AX461" s="82" t="str">
        <f>CONCATENATE("Studiepoeng relevant for: ",'Undervisning i fag med krav'!AW461)</f>
        <v xml:space="preserve">Studiepoeng relevant for: </v>
      </c>
      <c r="AY461" s="82" t="str">
        <f>IF('Undervisning i fag med krav'!AW461=0,"-",AX461)</f>
        <v>-</v>
      </c>
      <c r="AZ461" s="136"/>
      <c r="BA461" s="84" t="b">
        <f>OR(AZ461='Krav etter opplæringslova'!$B$27,AZ461='Krav etter opplæringslova'!$B$30,AZ461='Krav etter opplæringslova'!$B$31,AZ461='Krav etter opplæringslova'!$B$34)</f>
        <v>0</v>
      </c>
      <c r="BB461" s="84" t="str">
        <f t="shared" si="389"/>
        <v>-</v>
      </c>
      <c r="BC461" s="84">
        <f t="shared" si="390"/>
        <v>30</v>
      </c>
      <c r="BD461" s="78">
        <f t="shared" si="391"/>
        <v>30</v>
      </c>
      <c r="BE461" s="78" t="str">
        <f t="shared" si="392"/>
        <v>Ja, 30 studiepoeng</v>
      </c>
      <c r="BF461" s="84" t="str">
        <f t="shared" si="393"/>
        <v>Ja, 30 studiepoeng</v>
      </c>
      <c r="BG461" s="99" t="str">
        <f t="shared" si="394"/>
        <v>-</v>
      </c>
      <c r="BH461" s="139"/>
      <c r="BI461" s="82" t="str">
        <f>CONCATENATE("Studiepoeng relevant for: ",'Undervisning i fag med krav'!BH461)</f>
        <v xml:space="preserve">Studiepoeng relevant for: </v>
      </c>
      <c r="BJ461" s="82" t="str">
        <f>IF('Undervisning i fag med krav'!BH461=0,"-",BI461)</f>
        <v>-</v>
      </c>
      <c r="BK461" s="136"/>
      <c r="BL461" s="84" t="b">
        <f>OR(BK461='Krav etter opplæringslova'!$B$27,BK461='Krav etter opplæringslova'!$B$30,BK461='Krav etter opplæringslova'!$B$31,BK461='Krav etter opplæringslova'!$B$34)</f>
        <v>0</v>
      </c>
      <c r="BM461" s="84" t="str">
        <f t="shared" si="395"/>
        <v>-</v>
      </c>
      <c r="BN461" s="84">
        <f t="shared" si="396"/>
        <v>30</v>
      </c>
      <c r="BO461" s="78">
        <f t="shared" si="397"/>
        <v>30</v>
      </c>
      <c r="BP461" s="78" t="str">
        <f t="shared" si="398"/>
        <v>Ja, 30 studiepoeng</v>
      </c>
      <c r="BQ461" s="84" t="str">
        <f t="shared" si="399"/>
        <v>Ja, 30 studiepoeng</v>
      </c>
      <c r="BR461" s="101" t="str">
        <f t="shared" si="400"/>
        <v>-</v>
      </c>
      <c r="BS461" s="142"/>
      <c r="BT461" s="82" t="str">
        <f>CONCATENATE("Studiepoeng relevant for: ",'Undervisning i fag med krav'!BS461)</f>
        <v xml:space="preserve">Studiepoeng relevant for: </v>
      </c>
      <c r="BU461" s="82" t="str">
        <f>IF('Undervisning i fag med krav'!BS461=0,"-",BT461)</f>
        <v>-</v>
      </c>
      <c r="BV461" s="136"/>
      <c r="BW461" s="84" t="b">
        <f>OR(BV461='Krav etter opplæringslova'!$B$27,BV461='Krav etter opplæringslova'!$B$30,BV461='Krav etter opplæringslova'!$B$31,BV461='Krav etter opplæringslova'!$B$34)</f>
        <v>0</v>
      </c>
      <c r="BX461" s="84" t="str">
        <f t="shared" si="401"/>
        <v>-</v>
      </c>
      <c r="BY461" s="84">
        <f t="shared" si="402"/>
        <v>30</v>
      </c>
      <c r="BZ461" s="78">
        <f t="shared" si="403"/>
        <v>30</v>
      </c>
      <c r="CA461" s="78" t="str">
        <f t="shared" si="404"/>
        <v>Ja, 30 studiepoeng</v>
      </c>
      <c r="CB461" s="84" t="str">
        <f t="shared" si="405"/>
        <v>Ja, 30 studiepoeng</v>
      </c>
      <c r="CC461" s="101" t="str">
        <f t="shared" si="406"/>
        <v>-</v>
      </c>
      <c r="CD461" s="142"/>
      <c r="CE461" s="82" t="str">
        <f>CONCATENATE("Studiepoeng relevant for: ",'Undervisning i fag med krav'!CD461)</f>
        <v xml:space="preserve">Studiepoeng relevant for: </v>
      </c>
      <c r="CF461" s="82" t="str">
        <f>IF('Undervisning i fag med krav'!CD461=0,"-",CE461)</f>
        <v>-</v>
      </c>
      <c r="CG461" s="136"/>
      <c r="CH461" s="84" t="b">
        <f>OR(CG461='Krav etter opplæringslova'!$B$27,CG461='Krav etter opplæringslova'!$B$30,CG461='Krav etter opplæringslova'!$B$31,CG461='Krav etter opplæringslova'!$B$34)</f>
        <v>0</v>
      </c>
      <c r="CI461" s="84" t="str">
        <f t="shared" si="407"/>
        <v>-</v>
      </c>
      <c r="CJ461" s="84">
        <f t="shared" si="408"/>
        <v>30</v>
      </c>
      <c r="CK461" s="78">
        <f t="shared" si="409"/>
        <v>30</v>
      </c>
      <c r="CL461" s="78" t="str">
        <f t="shared" si="410"/>
        <v>Ja, 30 studiepoeng</v>
      </c>
      <c r="CM461" s="84" t="str">
        <f t="shared" si="411"/>
        <v>Ja, 30 studiepoeng</v>
      </c>
      <c r="CN461" s="106" t="str">
        <f t="shared" si="412"/>
        <v>-</v>
      </c>
      <c r="CO461" s="44"/>
      <c r="CP461" s="45"/>
    </row>
    <row r="462" spans="1:94" s="51" customFormat="1" ht="28.5" x14ac:dyDescent="0.2">
      <c r="A462" s="49">
        <f>'Formell utdanning'!A462</f>
        <v>0</v>
      </c>
      <c r="B462" s="50">
        <f>'Formell utdanning'!B462</f>
        <v>0</v>
      </c>
      <c r="C462" s="94" t="str">
        <f t="shared" si="413"/>
        <v>-</v>
      </c>
      <c r="D462" s="95" t="str">
        <f t="shared" si="414"/>
        <v>-</v>
      </c>
      <c r="E462" s="133"/>
      <c r="F462" s="55" t="str">
        <f>CONCATENATE("Studiepoeng relevant for: ",'Undervisning i fag med krav'!E462)</f>
        <v xml:space="preserve">Studiepoeng relevant for: </v>
      </c>
      <c r="G462" s="82" t="str">
        <f>IF('Undervisning i fag med krav'!E462=0,"-",F462)</f>
        <v>-</v>
      </c>
      <c r="H462" s="136"/>
      <c r="I462" s="84" t="b">
        <f>OR(H462='Krav etter opplæringslova'!$B$27,H462='Krav etter opplæringslova'!$B$30,H462='Krav etter opplæringslova'!$B$31,H462='Krav etter opplæringslova'!$B$34)</f>
        <v>0</v>
      </c>
      <c r="J462" s="84" t="str">
        <f t="shared" si="415"/>
        <v>-</v>
      </c>
      <c r="K462" s="84">
        <f t="shared" si="416"/>
        <v>30</v>
      </c>
      <c r="L462" s="78">
        <f t="shared" si="417"/>
        <v>30</v>
      </c>
      <c r="M462" s="78" t="str">
        <f t="shared" si="370"/>
        <v>Ja, 30 studiepoeng</v>
      </c>
      <c r="N462" s="84" t="str">
        <f t="shared" si="418"/>
        <v>Ja, 30 studiepoeng</v>
      </c>
      <c r="O462" s="99" t="str">
        <f t="shared" si="419"/>
        <v>-</v>
      </c>
      <c r="P462" s="139"/>
      <c r="Q462" s="82" t="str">
        <f>CONCATENATE("Studiepoeng relevant for: ",'Undervisning i fag med krav'!P462)</f>
        <v xml:space="preserve">Studiepoeng relevant for: </v>
      </c>
      <c r="R462" s="82" t="str">
        <f>IF('Undervisning i fag med krav'!P462=0,"-",Q462)</f>
        <v>-</v>
      </c>
      <c r="S462" s="136"/>
      <c r="T462" s="84" t="b">
        <f>OR(S462='Krav etter opplæringslova'!$B$27,S462='Krav etter opplæringslova'!$B$30,S462='Krav etter opplæringslova'!$B$31,S462='Krav etter opplæringslova'!$B$34)</f>
        <v>0</v>
      </c>
      <c r="U462" s="84" t="str">
        <f t="shared" si="371"/>
        <v>-</v>
      </c>
      <c r="V462" s="84">
        <f t="shared" si="372"/>
        <v>30</v>
      </c>
      <c r="W462" s="78">
        <f t="shared" si="373"/>
        <v>30</v>
      </c>
      <c r="X462" s="78" t="str">
        <f t="shared" si="374"/>
        <v>Ja, 30 studiepoeng</v>
      </c>
      <c r="Y462" s="84" t="str">
        <f t="shared" si="375"/>
        <v>Ja, 30 studiepoeng</v>
      </c>
      <c r="Z462" s="99" t="str">
        <f t="shared" si="376"/>
        <v>-</v>
      </c>
      <c r="AA462" s="142"/>
      <c r="AB462" s="82" t="str">
        <f>CONCATENATE("Studiepoeng relevant for: ",'Undervisning i fag med krav'!AA462)</f>
        <v xml:space="preserve">Studiepoeng relevant for: </v>
      </c>
      <c r="AC462" s="82" t="str">
        <f>IF('Undervisning i fag med krav'!AA462=0,"-",AB462)</f>
        <v>-</v>
      </c>
      <c r="AD462" s="136"/>
      <c r="AE462" s="84" t="b">
        <f>OR(AD462='Krav etter opplæringslova'!$B$27,AD462='Krav etter opplæringslova'!$B$30,AD462='Krav etter opplæringslova'!$B$31,AD462='Krav etter opplæringslova'!$B$34)</f>
        <v>0</v>
      </c>
      <c r="AF462" s="84" t="str">
        <f t="shared" si="377"/>
        <v>-</v>
      </c>
      <c r="AG462" s="84">
        <f t="shared" si="378"/>
        <v>30</v>
      </c>
      <c r="AH462" s="78">
        <f t="shared" si="379"/>
        <v>30</v>
      </c>
      <c r="AI462" s="78" t="str">
        <f t="shared" si="380"/>
        <v>Ja, 30 studiepoeng</v>
      </c>
      <c r="AJ462" s="84" t="str">
        <f t="shared" si="381"/>
        <v>Ja, 30 studiepoeng</v>
      </c>
      <c r="AK462" s="99" t="str">
        <f t="shared" si="382"/>
        <v>-</v>
      </c>
      <c r="AL462" s="139"/>
      <c r="AM462" s="82" t="str">
        <f>CONCATENATE("Studiepoeng relevant for: ",'Undervisning i fag med krav'!AL462)</f>
        <v xml:space="preserve">Studiepoeng relevant for: </v>
      </c>
      <c r="AN462" s="82" t="str">
        <f>IF('Undervisning i fag med krav'!AL462=0,"-",AM462)</f>
        <v>-</v>
      </c>
      <c r="AO462" s="136"/>
      <c r="AP462" s="84" t="b">
        <f>OR(AO462='Krav etter opplæringslova'!$B$27,AO462='Krav etter opplæringslova'!$B$30,AO462='Krav etter opplæringslova'!$B$31,AO462='Krav etter opplæringslova'!$B$34)</f>
        <v>0</v>
      </c>
      <c r="AQ462" s="84" t="str">
        <f t="shared" si="383"/>
        <v>-</v>
      </c>
      <c r="AR462" s="84">
        <f t="shared" si="384"/>
        <v>30</v>
      </c>
      <c r="AS462" s="78">
        <f t="shared" si="385"/>
        <v>30</v>
      </c>
      <c r="AT462" s="78" t="str">
        <f t="shared" si="386"/>
        <v>Ja, 30 studiepoeng</v>
      </c>
      <c r="AU462" s="84" t="str">
        <f t="shared" si="387"/>
        <v>Ja, 30 studiepoeng</v>
      </c>
      <c r="AV462" s="99" t="str">
        <f t="shared" si="388"/>
        <v>-</v>
      </c>
      <c r="AW462" s="142"/>
      <c r="AX462" s="82" t="str">
        <f>CONCATENATE("Studiepoeng relevant for: ",'Undervisning i fag med krav'!AW462)</f>
        <v xml:space="preserve">Studiepoeng relevant for: </v>
      </c>
      <c r="AY462" s="82" t="str">
        <f>IF('Undervisning i fag med krav'!AW462=0,"-",AX462)</f>
        <v>-</v>
      </c>
      <c r="AZ462" s="136"/>
      <c r="BA462" s="84" t="b">
        <f>OR(AZ462='Krav etter opplæringslova'!$B$27,AZ462='Krav etter opplæringslova'!$B$30,AZ462='Krav etter opplæringslova'!$B$31,AZ462='Krav etter opplæringslova'!$B$34)</f>
        <v>0</v>
      </c>
      <c r="BB462" s="84" t="str">
        <f t="shared" si="389"/>
        <v>-</v>
      </c>
      <c r="BC462" s="84">
        <f t="shared" si="390"/>
        <v>30</v>
      </c>
      <c r="BD462" s="78">
        <f t="shared" si="391"/>
        <v>30</v>
      </c>
      <c r="BE462" s="78" t="str">
        <f t="shared" si="392"/>
        <v>Ja, 30 studiepoeng</v>
      </c>
      <c r="BF462" s="84" t="str">
        <f t="shared" si="393"/>
        <v>Ja, 30 studiepoeng</v>
      </c>
      <c r="BG462" s="99" t="str">
        <f t="shared" si="394"/>
        <v>-</v>
      </c>
      <c r="BH462" s="139"/>
      <c r="BI462" s="82" t="str">
        <f>CONCATENATE("Studiepoeng relevant for: ",'Undervisning i fag med krav'!BH462)</f>
        <v xml:space="preserve">Studiepoeng relevant for: </v>
      </c>
      <c r="BJ462" s="82" t="str">
        <f>IF('Undervisning i fag med krav'!BH462=0,"-",BI462)</f>
        <v>-</v>
      </c>
      <c r="BK462" s="136"/>
      <c r="BL462" s="84" t="b">
        <f>OR(BK462='Krav etter opplæringslova'!$B$27,BK462='Krav etter opplæringslova'!$B$30,BK462='Krav etter opplæringslova'!$B$31,BK462='Krav etter opplæringslova'!$B$34)</f>
        <v>0</v>
      </c>
      <c r="BM462" s="84" t="str">
        <f t="shared" si="395"/>
        <v>-</v>
      </c>
      <c r="BN462" s="84">
        <f t="shared" si="396"/>
        <v>30</v>
      </c>
      <c r="BO462" s="78">
        <f t="shared" si="397"/>
        <v>30</v>
      </c>
      <c r="BP462" s="78" t="str">
        <f t="shared" si="398"/>
        <v>Ja, 30 studiepoeng</v>
      </c>
      <c r="BQ462" s="84" t="str">
        <f t="shared" si="399"/>
        <v>Ja, 30 studiepoeng</v>
      </c>
      <c r="BR462" s="101" t="str">
        <f t="shared" si="400"/>
        <v>-</v>
      </c>
      <c r="BS462" s="142"/>
      <c r="BT462" s="82" t="str">
        <f>CONCATENATE("Studiepoeng relevant for: ",'Undervisning i fag med krav'!BS462)</f>
        <v xml:space="preserve">Studiepoeng relevant for: </v>
      </c>
      <c r="BU462" s="82" t="str">
        <f>IF('Undervisning i fag med krav'!BS462=0,"-",BT462)</f>
        <v>-</v>
      </c>
      <c r="BV462" s="136"/>
      <c r="BW462" s="84" t="b">
        <f>OR(BV462='Krav etter opplæringslova'!$B$27,BV462='Krav etter opplæringslova'!$B$30,BV462='Krav etter opplæringslova'!$B$31,BV462='Krav etter opplæringslova'!$B$34)</f>
        <v>0</v>
      </c>
      <c r="BX462" s="84" t="str">
        <f t="shared" si="401"/>
        <v>-</v>
      </c>
      <c r="BY462" s="84">
        <f t="shared" si="402"/>
        <v>30</v>
      </c>
      <c r="BZ462" s="78">
        <f t="shared" si="403"/>
        <v>30</v>
      </c>
      <c r="CA462" s="78" t="str">
        <f t="shared" si="404"/>
        <v>Ja, 30 studiepoeng</v>
      </c>
      <c r="CB462" s="84" t="str">
        <f t="shared" si="405"/>
        <v>Ja, 30 studiepoeng</v>
      </c>
      <c r="CC462" s="101" t="str">
        <f t="shared" si="406"/>
        <v>-</v>
      </c>
      <c r="CD462" s="142"/>
      <c r="CE462" s="82" t="str">
        <f>CONCATENATE("Studiepoeng relevant for: ",'Undervisning i fag med krav'!CD462)</f>
        <v xml:space="preserve">Studiepoeng relevant for: </v>
      </c>
      <c r="CF462" s="82" t="str">
        <f>IF('Undervisning i fag med krav'!CD462=0,"-",CE462)</f>
        <v>-</v>
      </c>
      <c r="CG462" s="136"/>
      <c r="CH462" s="84" t="b">
        <f>OR(CG462='Krav etter opplæringslova'!$B$27,CG462='Krav etter opplæringslova'!$B$30,CG462='Krav etter opplæringslova'!$B$31,CG462='Krav etter opplæringslova'!$B$34)</f>
        <v>0</v>
      </c>
      <c r="CI462" s="84" t="str">
        <f t="shared" si="407"/>
        <v>-</v>
      </c>
      <c r="CJ462" s="84">
        <f t="shared" si="408"/>
        <v>30</v>
      </c>
      <c r="CK462" s="78">
        <f t="shared" si="409"/>
        <v>30</v>
      </c>
      <c r="CL462" s="78" t="str">
        <f t="shared" si="410"/>
        <v>Ja, 30 studiepoeng</v>
      </c>
      <c r="CM462" s="84" t="str">
        <f t="shared" si="411"/>
        <v>Ja, 30 studiepoeng</v>
      </c>
      <c r="CN462" s="106" t="str">
        <f t="shared" si="412"/>
        <v>-</v>
      </c>
      <c r="CO462" s="44"/>
      <c r="CP462" s="45"/>
    </row>
    <row r="463" spans="1:94" s="51" customFormat="1" ht="28.5" x14ac:dyDescent="0.2">
      <c r="A463" s="49">
        <f>'Formell utdanning'!A463</f>
        <v>0</v>
      </c>
      <c r="B463" s="50">
        <f>'Formell utdanning'!B463</f>
        <v>0</v>
      </c>
      <c r="C463" s="94" t="str">
        <f t="shared" si="413"/>
        <v>-</v>
      </c>
      <c r="D463" s="95" t="str">
        <f t="shared" si="414"/>
        <v>-</v>
      </c>
      <c r="E463" s="133"/>
      <c r="F463" s="55" t="str">
        <f>CONCATENATE("Studiepoeng relevant for: ",'Undervisning i fag med krav'!E463)</f>
        <v xml:space="preserve">Studiepoeng relevant for: </v>
      </c>
      <c r="G463" s="82" t="str">
        <f>IF('Undervisning i fag med krav'!E463=0,"-",F463)</f>
        <v>-</v>
      </c>
      <c r="H463" s="136"/>
      <c r="I463" s="84" t="b">
        <f>OR(H463='Krav etter opplæringslova'!$B$27,H463='Krav etter opplæringslova'!$B$30,H463='Krav etter opplæringslova'!$B$31,H463='Krav etter opplæringslova'!$B$34)</f>
        <v>0</v>
      </c>
      <c r="J463" s="84" t="str">
        <f t="shared" si="415"/>
        <v>-</v>
      </c>
      <c r="K463" s="84">
        <f t="shared" si="416"/>
        <v>30</v>
      </c>
      <c r="L463" s="78">
        <f t="shared" si="417"/>
        <v>30</v>
      </c>
      <c r="M463" s="78" t="str">
        <f t="shared" si="370"/>
        <v>Ja, 30 studiepoeng</v>
      </c>
      <c r="N463" s="84" t="str">
        <f t="shared" si="418"/>
        <v>Ja, 30 studiepoeng</v>
      </c>
      <c r="O463" s="99" t="str">
        <f t="shared" si="419"/>
        <v>-</v>
      </c>
      <c r="P463" s="139"/>
      <c r="Q463" s="82" t="str">
        <f>CONCATENATE("Studiepoeng relevant for: ",'Undervisning i fag med krav'!P463)</f>
        <v xml:space="preserve">Studiepoeng relevant for: </v>
      </c>
      <c r="R463" s="82" t="str">
        <f>IF('Undervisning i fag med krav'!P463=0,"-",Q463)</f>
        <v>-</v>
      </c>
      <c r="S463" s="136"/>
      <c r="T463" s="84" t="b">
        <f>OR(S463='Krav etter opplæringslova'!$B$27,S463='Krav etter opplæringslova'!$B$30,S463='Krav etter opplæringslova'!$B$31,S463='Krav etter opplæringslova'!$B$34)</f>
        <v>0</v>
      </c>
      <c r="U463" s="84" t="str">
        <f t="shared" si="371"/>
        <v>-</v>
      </c>
      <c r="V463" s="84">
        <f t="shared" si="372"/>
        <v>30</v>
      </c>
      <c r="W463" s="78">
        <f t="shared" si="373"/>
        <v>30</v>
      </c>
      <c r="X463" s="78" t="str">
        <f t="shared" si="374"/>
        <v>Ja, 30 studiepoeng</v>
      </c>
      <c r="Y463" s="84" t="str">
        <f t="shared" si="375"/>
        <v>Ja, 30 studiepoeng</v>
      </c>
      <c r="Z463" s="99" t="str">
        <f t="shared" si="376"/>
        <v>-</v>
      </c>
      <c r="AA463" s="142"/>
      <c r="AB463" s="82" t="str">
        <f>CONCATENATE("Studiepoeng relevant for: ",'Undervisning i fag med krav'!AA463)</f>
        <v xml:space="preserve">Studiepoeng relevant for: </v>
      </c>
      <c r="AC463" s="82" t="str">
        <f>IF('Undervisning i fag med krav'!AA463=0,"-",AB463)</f>
        <v>-</v>
      </c>
      <c r="AD463" s="136"/>
      <c r="AE463" s="84" t="b">
        <f>OR(AD463='Krav etter opplæringslova'!$B$27,AD463='Krav etter opplæringslova'!$B$30,AD463='Krav etter opplæringslova'!$B$31,AD463='Krav etter opplæringslova'!$B$34)</f>
        <v>0</v>
      </c>
      <c r="AF463" s="84" t="str">
        <f t="shared" si="377"/>
        <v>-</v>
      </c>
      <c r="AG463" s="84">
        <f t="shared" si="378"/>
        <v>30</v>
      </c>
      <c r="AH463" s="78">
        <f t="shared" si="379"/>
        <v>30</v>
      </c>
      <c r="AI463" s="78" t="str">
        <f t="shared" si="380"/>
        <v>Ja, 30 studiepoeng</v>
      </c>
      <c r="AJ463" s="84" t="str">
        <f t="shared" si="381"/>
        <v>Ja, 30 studiepoeng</v>
      </c>
      <c r="AK463" s="99" t="str">
        <f t="shared" si="382"/>
        <v>-</v>
      </c>
      <c r="AL463" s="139"/>
      <c r="AM463" s="82" t="str">
        <f>CONCATENATE("Studiepoeng relevant for: ",'Undervisning i fag med krav'!AL463)</f>
        <v xml:space="preserve">Studiepoeng relevant for: </v>
      </c>
      <c r="AN463" s="82" t="str">
        <f>IF('Undervisning i fag med krav'!AL463=0,"-",AM463)</f>
        <v>-</v>
      </c>
      <c r="AO463" s="136"/>
      <c r="AP463" s="84" t="b">
        <f>OR(AO463='Krav etter opplæringslova'!$B$27,AO463='Krav etter opplæringslova'!$B$30,AO463='Krav etter opplæringslova'!$B$31,AO463='Krav etter opplæringslova'!$B$34)</f>
        <v>0</v>
      </c>
      <c r="AQ463" s="84" t="str">
        <f t="shared" si="383"/>
        <v>-</v>
      </c>
      <c r="AR463" s="84">
        <f t="shared" si="384"/>
        <v>30</v>
      </c>
      <c r="AS463" s="78">
        <f t="shared" si="385"/>
        <v>30</v>
      </c>
      <c r="AT463" s="78" t="str">
        <f t="shared" si="386"/>
        <v>Ja, 30 studiepoeng</v>
      </c>
      <c r="AU463" s="84" t="str">
        <f t="shared" si="387"/>
        <v>Ja, 30 studiepoeng</v>
      </c>
      <c r="AV463" s="99" t="str">
        <f t="shared" si="388"/>
        <v>-</v>
      </c>
      <c r="AW463" s="142"/>
      <c r="AX463" s="82" t="str">
        <f>CONCATENATE("Studiepoeng relevant for: ",'Undervisning i fag med krav'!AW463)</f>
        <v xml:space="preserve">Studiepoeng relevant for: </v>
      </c>
      <c r="AY463" s="82" t="str">
        <f>IF('Undervisning i fag med krav'!AW463=0,"-",AX463)</f>
        <v>-</v>
      </c>
      <c r="AZ463" s="136"/>
      <c r="BA463" s="84" t="b">
        <f>OR(AZ463='Krav etter opplæringslova'!$B$27,AZ463='Krav etter opplæringslova'!$B$30,AZ463='Krav etter opplæringslova'!$B$31,AZ463='Krav etter opplæringslova'!$B$34)</f>
        <v>0</v>
      </c>
      <c r="BB463" s="84" t="str">
        <f t="shared" si="389"/>
        <v>-</v>
      </c>
      <c r="BC463" s="84">
        <f t="shared" si="390"/>
        <v>30</v>
      </c>
      <c r="BD463" s="78">
        <f t="shared" si="391"/>
        <v>30</v>
      </c>
      <c r="BE463" s="78" t="str">
        <f t="shared" si="392"/>
        <v>Ja, 30 studiepoeng</v>
      </c>
      <c r="BF463" s="84" t="str">
        <f t="shared" si="393"/>
        <v>Ja, 30 studiepoeng</v>
      </c>
      <c r="BG463" s="99" t="str">
        <f t="shared" si="394"/>
        <v>-</v>
      </c>
      <c r="BH463" s="139"/>
      <c r="BI463" s="82" t="str">
        <f>CONCATENATE("Studiepoeng relevant for: ",'Undervisning i fag med krav'!BH463)</f>
        <v xml:space="preserve">Studiepoeng relevant for: </v>
      </c>
      <c r="BJ463" s="82" t="str">
        <f>IF('Undervisning i fag med krav'!BH463=0,"-",BI463)</f>
        <v>-</v>
      </c>
      <c r="BK463" s="136"/>
      <c r="BL463" s="84" t="b">
        <f>OR(BK463='Krav etter opplæringslova'!$B$27,BK463='Krav etter opplæringslova'!$B$30,BK463='Krav etter opplæringslova'!$B$31,BK463='Krav etter opplæringslova'!$B$34)</f>
        <v>0</v>
      </c>
      <c r="BM463" s="84" t="str">
        <f t="shared" si="395"/>
        <v>-</v>
      </c>
      <c r="BN463" s="84">
        <f t="shared" si="396"/>
        <v>30</v>
      </c>
      <c r="BO463" s="78">
        <f t="shared" si="397"/>
        <v>30</v>
      </c>
      <c r="BP463" s="78" t="str">
        <f t="shared" si="398"/>
        <v>Ja, 30 studiepoeng</v>
      </c>
      <c r="BQ463" s="84" t="str">
        <f t="shared" si="399"/>
        <v>Ja, 30 studiepoeng</v>
      </c>
      <c r="BR463" s="101" t="str">
        <f t="shared" si="400"/>
        <v>-</v>
      </c>
      <c r="BS463" s="142"/>
      <c r="BT463" s="82" t="str">
        <f>CONCATENATE("Studiepoeng relevant for: ",'Undervisning i fag med krav'!BS463)</f>
        <v xml:space="preserve">Studiepoeng relevant for: </v>
      </c>
      <c r="BU463" s="82" t="str">
        <f>IF('Undervisning i fag med krav'!BS463=0,"-",BT463)</f>
        <v>-</v>
      </c>
      <c r="BV463" s="136"/>
      <c r="BW463" s="84" t="b">
        <f>OR(BV463='Krav etter opplæringslova'!$B$27,BV463='Krav etter opplæringslova'!$B$30,BV463='Krav etter opplæringslova'!$B$31,BV463='Krav etter opplæringslova'!$B$34)</f>
        <v>0</v>
      </c>
      <c r="BX463" s="84" t="str">
        <f t="shared" si="401"/>
        <v>-</v>
      </c>
      <c r="BY463" s="84">
        <f t="shared" si="402"/>
        <v>30</v>
      </c>
      <c r="BZ463" s="78">
        <f t="shared" si="403"/>
        <v>30</v>
      </c>
      <c r="CA463" s="78" t="str">
        <f t="shared" si="404"/>
        <v>Ja, 30 studiepoeng</v>
      </c>
      <c r="CB463" s="84" t="str">
        <f t="shared" si="405"/>
        <v>Ja, 30 studiepoeng</v>
      </c>
      <c r="CC463" s="101" t="str">
        <f t="shared" si="406"/>
        <v>-</v>
      </c>
      <c r="CD463" s="142"/>
      <c r="CE463" s="82" t="str">
        <f>CONCATENATE("Studiepoeng relevant for: ",'Undervisning i fag med krav'!CD463)</f>
        <v xml:space="preserve">Studiepoeng relevant for: </v>
      </c>
      <c r="CF463" s="82" t="str">
        <f>IF('Undervisning i fag med krav'!CD463=0,"-",CE463)</f>
        <v>-</v>
      </c>
      <c r="CG463" s="136"/>
      <c r="CH463" s="84" t="b">
        <f>OR(CG463='Krav etter opplæringslova'!$B$27,CG463='Krav etter opplæringslova'!$B$30,CG463='Krav etter opplæringslova'!$B$31,CG463='Krav etter opplæringslova'!$B$34)</f>
        <v>0</v>
      </c>
      <c r="CI463" s="84" t="str">
        <f t="shared" si="407"/>
        <v>-</v>
      </c>
      <c r="CJ463" s="84">
        <f t="shared" si="408"/>
        <v>30</v>
      </c>
      <c r="CK463" s="78">
        <f t="shared" si="409"/>
        <v>30</v>
      </c>
      <c r="CL463" s="78" t="str">
        <f t="shared" si="410"/>
        <v>Ja, 30 studiepoeng</v>
      </c>
      <c r="CM463" s="84" t="str">
        <f t="shared" si="411"/>
        <v>Ja, 30 studiepoeng</v>
      </c>
      <c r="CN463" s="106" t="str">
        <f t="shared" si="412"/>
        <v>-</v>
      </c>
      <c r="CO463" s="44"/>
      <c r="CP463" s="45"/>
    </row>
    <row r="464" spans="1:94" s="51" customFormat="1" ht="28.5" x14ac:dyDescent="0.2">
      <c r="A464" s="49">
        <f>'Formell utdanning'!A464</f>
        <v>0</v>
      </c>
      <c r="B464" s="50">
        <f>'Formell utdanning'!B464</f>
        <v>0</v>
      </c>
      <c r="C464" s="94" t="str">
        <f t="shared" si="413"/>
        <v>-</v>
      </c>
      <c r="D464" s="95" t="str">
        <f t="shared" si="414"/>
        <v>-</v>
      </c>
      <c r="E464" s="133"/>
      <c r="F464" s="55" t="str">
        <f>CONCATENATE("Studiepoeng relevant for: ",'Undervisning i fag med krav'!E464)</f>
        <v xml:space="preserve">Studiepoeng relevant for: </v>
      </c>
      <c r="G464" s="82" t="str">
        <f>IF('Undervisning i fag med krav'!E464=0,"-",F464)</f>
        <v>-</v>
      </c>
      <c r="H464" s="136"/>
      <c r="I464" s="84" t="b">
        <f>OR(H464='Krav etter opplæringslova'!$B$27,H464='Krav etter opplæringslova'!$B$30,H464='Krav etter opplæringslova'!$B$31,H464='Krav etter opplæringslova'!$B$34)</f>
        <v>0</v>
      </c>
      <c r="J464" s="84" t="str">
        <f t="shared" si="415"/>
        <v>-</v>
      </c>
      <c r="K464" s="84">
        <f t="shared" si="416"/>
        <v>30</v>
      </c>
      <c r="L464" s="78">
        <f t="shared" si="417"/>
        <v>30</v>
      </c>
      <c r="M464" s="78" t="str">
        <f t="shared" si="370"/>
        <v>Ja, 30 studiepoeng</v>
      </c>
      <c r="N464" s="84" t="str">
        <f t="shared" si="418"/>
        <v>Ja, 30 studiepoeng</v>
      </c>
      <c r="O464" s="99" t="str">
        <f t="shared" si="419"/>
        <v>-</v>
      </c>
      <c r="P464" s="139"/>
      <c r="Q464" s="82" t="str">
        <f>CONCATENATE("Studiepoeng relevant for: ",'Undervisning i fag med krav'!P464)</f>
        <v xml:space="preserve">Studiepoeng relevant for: </v>
      </c>
      <c r="R464" s="82" t="str">
        <f>IF('Undervisning i fag med krav'!P464=0,"-",Q464)</f>
        <v>-</v>
      </c>
      <c r="S464" s="136"/>
      <c r="T464" s="84" t="b">
        <f>OR(S464='Krav etter opplæringslova'!$B$27,S464='Krav etter opplæringslova'!$B$30,S464='Krav etter opplæringslova'!$B$31,S464='Krav etter opplæringslova'!$B$34)</f>
        <v>0</v>
      </c>
      <c r="U464" s="84" t="str">
        <f t="shared" si="371"/>
        <v>-</v>
      </c>
      <c r="V464" s="84">
        <f t="shared" si="372"/>
        <v>30</v>
      </c>
      <c r="W464" s="78">
        <f t="shared" si="373"/>
        <v>30</v>
      </c>
      <c r="X464" s="78" t="str">
        <f t="shared" si="374"/>
        <v>Ja, 30 studiepoeng</v>
      </c>
      <c r="Y464" s="84" t="str">
        <f t="shared" si="375"/>
        <v>Ja, 30 studiepoeng</v>
      </c>
      <c r="Z464" s="99" t="str">
        <f t="shared" si="376"/>
        <v>-</v>
      </c>
      <c r="AA464" s="142"/>
      <c r="AB464" s="82" t="str">
        <f>CONCATENATE("Studiepoeng relevant for: ",'Undervisning i fag med krav'!AA464)</f>
        <v xml:space="preserve">Studiepoeng relevant for: </v>
      </c>
      <c r="AC464" s="82" t="str">
        <f>IF('Undervisning i fag med krav'!AA464=0,"-",AB464)</f>
        <v>-</v>
      </c>
      <c r="AD464" s="136"/>
      <c r="AE464" s="84" t="b">
        <f>OR(AD464='Krav etter opplæringslova'!$B$27,AD464='Krav etter opplæringslova'!$B$30,AD464='Krav etter opplæringslova'!$B$31,AD464='Krav etter opplæringslova'!$B$34)</f>
        <v>0</v>
      </c>
      <c r="AF464" s="84" t="str">
        <f t="shared" si="377"/>
        <v>-</v>
      </c>
      <c r="AG464" s="84">
        <f t="shared" si="378"/>
        <v>30</v>
      </c>
      <c r="AH464" s="78">
        <f t="shared" si="379"/>
        <v>30</v>
      </c>
      <c r="AI464" s="78" t="str">
        <f t="shared" si="380"/>
        <v>Ja, 30 studiepoeng</v>
      </c>
      <c r="AJ464" s="84" t="str">
        <f t="shared" si="381"/>
        <v>Ja, 30 studiepoeng</v>
      </c>
      <c r="AK464" s="99" t="str">
        <f t="shared" si="382"/>
        <v>-</v>
      </c>
      <c r="AL464" s="139"/>
      <c r="AM464" s="82" t="str">
        <f>CONCATENATE("Studiepoeng relevant for: ",'Undervisning i fag med krav'!AL464)</f>
        <v xml:space="preserve">Studiepoeng relevant for: </v>
      </c>
      <c r="AN464" s="82" t="str">
        <f>IF('Undervisning i fag med krav'!AL464=0,"-",AM464)</f>
        <v>-</v>
      </c>
      <c r="AO464" s="136"/>
      <c r="AP464" s="84" t="b">
        <f>OR(AO464='Krav etter opplæringslova'!$B$27,AO464='Krav etter opplæringslova'!$B$30,AO464='Krav etter opplæringslova'!$B$31,AO464='Krav etter opplæringslova'!$B$34)</f>
        <v>0</v>
      </c>
      <c r="AQ464" s="84" t="str">
        <f t="shared" si="383"/>
        <v>-</v>
      </c>
      <c r="AR464" s="84">
        <f t="shared" si="384"/>
        <v>30</v>
      </c>
      <c r="AS464" s="78">
        <f t="shared" si="385"/>
        <v>30</v>
      </c>
      <c r="AT464" s="78" t="str">
        <f t="shared" si="386"/>
        <v>Ja, 30 studiepoeng</v>
      </c>
      <c r="AU464" s="84" t="str">
        <f t="shared" si="387"/>
        <v>Ja, 30 studiepoeng</v>
      </c>
      <c r="AV464" s="99" t="str">
        <f t="shared" si="388"/>
        <v>-</v>
      </c>
      <c r="AW464" s="142"/>
      <c r="AX464" s="82" t="str">
        <f>CONCATENATE("Studiepoeng relevant for: ",'Undervisning i fag med krav'!AW464)</f>
        <v xml:space="preserve">Studiepoeng relevant for: </v>
      </c>
      <c r="AY464" s="82" t="str">
        <f>IF('Undervisning i fag med krav'!AW464=0,"-",AX464)</f>
        <v>-</v>
      </c>
      <c r="AZ464" s="136"/>
      <c r="BA464" s="84" t="b">
        <f>OR(AZ464='Krav etter opplæringslova'!$B$27,AZ464='Krav etter opplæringslova'!$B$30,AZ464='Krav etter opplæringslova'!$B$31,AZ464='Krav etter opplæringslova'!$B$34)</f>
        <v>0</v>
      </c>
      <c r="BB464" s="84" t="str">
        <f t="shared" si="389"/>
        <v>-</v>
      </c>
      <c r="BC464" s="84">
        <f t="shared" si="390"/>
        <v>30</v>
      </c>
      <c r="BD464" s="78">
        <f t="shared" si="391"/>
        <v>30</v>
      </c>
      <c r="BE464" s="78" t="str">
        <f t="shared" si="392"/>
        <v>Ja, 30 studiepoeng</v>
      </c>
      <c r="BF464" s="84" t="str">
        <f t="shared" si="393"/>
        <v>Ja, 30 studiepoeng</v>
      </c>
      <c r="BG464" s="99" t="str">
        <f t="shared" si="394"/>
        <v>-</v>
      </c>
      <c r="BH464" s="139"/>
      <c r="BI464" s="82" t="str">
        <f>CONCATENATE("Studiepoeng relevant for: ",'Undervisning i fag med krav'!BH464)</f>
        <v xml:space="preserve">Studiepoeng relevant for: </v>
      </c>
      <c r="BJ464" s="82" t="str">
        <f>IF('Undervisning i fag med krav'!BH464=0,"-",BI464)</f>
        <v>-</v>
      </c>
      <c r="BK464" s="136"/>
      <c r="BL464" s="84" t="b">
        <f>OR(BK464='Krav etter opplæringslova'!$B$27,BK464='Krav etter opplæringslova'!$B$30,BK464='Krav etter opplæringslova'!$B$31,BK464='Krav etter opplæringslova'!$B$34)</f>
        <v>0</v>
      </c>
      <c r="BM464" s="84" t="str">
        <f t="shared" si="395"/>
        <v>-</v>
      </c>
      <c r="BN464" s="84">
        <f t="shared" si="396"/>
        <v>30</v>
      </c>
      <c r="BO464" s="78">
        <f t="shared" si="397"/>
        <v>30</v>
      </c>
      <c r="BP464" s="78" t="str">
        <f t="shared" si="398"/>
        <v>Ja, 30 studiepoeng</v>
      </c>
      <c r="BQ464" s="84" t="str">
        <f t="shared" si="399"/>
        <v>Ja, 30 studiepoeng</v>
      </c>
      <c r="BR464" s="101" t="str">
        <f t="shared" si="400"/>
        <v>-</v>
      </c>
      <c r="BS464" s="142"/>
      <c r="BT464" s="82" t="str">
        <f>CONCATENATE("Studiepoeng relevant for: ",'Undervisning i fag med krav'!BS464)</f>
        <v xml:space="preserve">Studiepoeng relevant for: </v>
      </c>
      <c r="BU464" s="82" t="str">
        <f>IF('Undervisning i fag med krav'!BS464=0,"-",BT464)</f>
        <v>-</v>
      </c>
      <c r="BV464" s="136"/>
      <c r="BW464" s="84" t="b">
        <f>OR(BV464='Krav etter opplæringslova'!$B$27,BV464='Krav etter opplæringslova'!$B$30,BV464='Krav etter opplæringslova'!$B$31,BV464='Krav etter opplæringslova'!$B$34)</f>
        <v>0</v>
      </c>
      <c r="BX464" s="84" t="str">
        <f t="shared" si="401"/>
        <v>-</v>
      </c>
      <c r="BY464" s="84">
        <f t="shared" si="402"/>
        <v>30</v>
      </c>
      <c r="BZ464" s="78">
        <f t="shared" si="403"/>
        <v>30</v>
      </c>
      <c r="CA464" s="78" t="str">
        <f t="shared" si="404"/>
        <v>Ja, 30 studiepoeng</v>
      </c>
      <c r="CB464" s="84" t="str">
        <f t="shared" si="405"/>
        <v>Ja, 30 studiepoeng</v>
      </c>
      <c r="CC464" s="101" t="str">
        <f t="shared" si="406"/>
        <v>-</v>
      </c>
      <c r="CD464" s="142"/>
      <c r="CE464" s="82" t="str">
        <f>CONCATENATE("Studiepoeng relevant for: ",'Undervisning i fag med krav'!CD464)</f>
        <v xml:space="preserve">Studiepoeng relevant for: </v>
      </c>
      <c r="CF464" s="82" t="str">
        <f>IF('Undervisning i fag med krav'!CD464=0,"-",CE464)</f>
        <v>-</v>
      </c>
      <c r="CG464" s="136"/>
      <c r="CH464" s="84" t="b">
        <f>OR(CG464='Krav etter opplæringslova'!$B$27,CG464='Krav etter opplæringslova'!$B$30,CG464='Krav etter opplæringslova'!$B$31,CG464='Krav etter opplæringslova'!$B$34)</f>
        <v>0</v>
      </c>
      <c r="CI464" s="84" t="str">
        <f t="shared" si="407"/>
        <v>-</v>
      </c>
      <c r="CJ464" s="84">
        <f t="shared" si="408"/>
        <v>30</v>
      </c>
      <c r="CK464" s="78">
        <f t="shared" si="409"/>
        <v>30</v>
      </c>
      <c r="CL464" s="78" t="str">
        <f t="shared" si="410"/>
        <v>Ja, 30 studiepoeng</v>
      </c>
      <c r="CM464" s="84" t="str">
        <f t="shared" si="411"/>
        <v>Ja, 30 studiepoeng</v>
      </c>
      <c r="CN464" s="106" t="str">
        <f t="shared" si="412"/>
        <v>-</v>
      </c>
      <c r="CO464" s="44"/>
      <c r="CP464" s="45"/>
    </row>
    <row r="465" spans="1:94" s="51" customFormat="1" ht="28.5" x14ac:dyDescent="0.2">
      <c r="A465" s="49">
        <f>'Formell utdanning'!A465</f>
        <v>0</v>
      </c>
      <c r="B465" s="50">
        <f>'Formell utdanning'!B465</f>
        <v>0</v>
      </c>
      <c r="C465" s="94" t="str">
        <f t="shared" si="413"/>
        <v>-</v>
      </c>
      <c r="D465" s="95" t="str">
        <f t="shared" si="414"/>
        <v>-</v>
      </c>
      <c r="E465" s="133"/>
      <c r="F465" s="55" t="str">
        <f>CONCATENATE("Studiepoeng relevant for: ",'Undervisning i fag med krav'!E465)</f>
        <v xml:space="preserve">Studiepoeng relevant for: </v>
      </c>
      <c r="G465" s="82" t="str">
        <f>IF('Undervisning i fag med krav'!E465=0,"-",F465)</f>
        <v>-</v>
      </c>
      <c r="H465" s="136"/>
      <c r="I465" s="84" t="b">
        <f>OR(H465='Krav etter opplæringslova'!$B$27,H465='Krav etter opplæringslova'!$B$30,H465='Krav etter opplæringslova'!$B$31,H465='Krav etter opplæringslova'!$B$34)</f>
        <v>0</v>
      </c>
      <c r="J465" s="84" t="str">
        <f t="shared" si="415"/>
        <v>-</v>
      </c>
      <c r="K465" s="84">
        <f t="shared" si="416"/>
        <v>30</v>
      </c>
      <c r="L465" s="78">
        <f t="shared" si="417"/>
        <v>30</v>
      </c>
      <c r="M465" s="78" t="str">
        <f t="shared" si="370"/>
        <v>Ja, 30 studiepoeng</v>
      </c>
      <c r="N465" s="84" t="str">
        <f t="shared" si="418"/>
        <v>Ja, 30 studiepoeng</v>
      </c>
      <c r="O465" s="99" t="str">
        <f t="shared" si="419"/>
        <v>-</v>
      </c>
      <c r="P465" s="139"/>
      <c r="Q465" s="82" t="str">
        <f>CONCATENATE("Studiepoeng relevant for: ",'Undervisning i fag med krav'!P465)</f>
        <v xml:space="preserve">Studiepoeng relevant for: </v>
      </c>
      <c r="R465" s="82" t="str">
        <f>IF('Undervisning i fag med krav'!P465=0,"-",Q465)</f>
        <v>-</v>
      </c>
      <c r="S465" s="136"/>
      <c r="T465" s="84" t="b">
        <f>OR(S465='Krav etter opplæringslova'!$B$27,S465='Krav etter opplæringslova'!$B$30,S465='Krav etter opplæringslova'!$B$31,S465='Krav etter opplæringslova'!$B$34)</f>
        <v>0</v>
      </c>
      <c r="U465" s="84" t="str">
        <f t="shared" si="371"/>
        <v>-</v>
      </c>
      <c r="V465" s="84">
        <f t="shared" si="372"/>
        <v>30</v>
      </c>
      <c r="W465" s="78">
        <f t="shared" si="373"/>
        <v>30</v>
      </c>
      <c r="X465" s="78" t="str">
        <f t="shared" si="374"/>
        <v>Ja, 30 studiepoeng</v>
      </c>
      <c r="Y465" s="84" t="str">
        <f t="shared" si="375"/>
        <v>Ja, 30 studiepoeng</v>
      </c>
      <c r="Z465" s="99" t="str">
        <f t="shared" si="376"/>
        <v>-</v>
      </c>
      <c r="AA465" s="142"/>
      <c r="AB465" s="82" t="str">
        <f>CONCATENATE("Studiepoeng relevant for: ",'Undervisning i fag med krav'!AA465)</f>
        <v xml:space="preserve">Studiepoeng relevant for: </v>
      </c>
      <c r="AC465" s="82" t="str">
        <f>IF('Undervisning i fag med krav'!AA465=0,"-",AB465)</f>
        <v>-</v>
      </c>
      <c r="AD465" s="136"/>
      <c r="AE465" s="84" t="b">
        <f>OR(AD465='Krav etter opplæringslova'!$B$27,AD465='Krav etter opplæringslova'!$B$30,AD465='Krav etter opplæringslova'!$B$31,AD465='Krav etter opplæringslova'!$B$34)</f>
        <v>0</v>
      </c>
      <c r="AF465" s="84" t="str">
        <f t="shared" si="377"/>
        <v>-</v>
      </c>
      <c r="AG465" s="84">
        <f t="shared" si="378"/>
        <v>30</v>
      </c>
      <c r="AH465" s="78">
        <f t="shared" si="379"/>
        <v>30</v>
      </c>
      <c r="AI465" s="78" t="str">
        <f t="shared" si="380"/>
        <v>Ja, 30 studiepoeng</v>
      </c>
      <c r="AJ465" s="84" t="str">
        <f t="shared" si="381"/>
        <v>Ja, 30 studiepoeng</v>
      </c>
      <c r="AK465" s="99" t="str">
        <f t="shared" si="382"/>
        <v>-</v>
      </c>
      <c r="AL465" s="139"/>
      <c r="AM465" s="82" t="str">
        <f>CONCATENATE("Studiepoeng relevant for: ",'Undervisning i fag med krav'!AL465)</f>
        <v xml:space="preserve">Studiepoeng relevant for: </v>
      </c>
      <c r="AN465" s="82" t="str">
        <f>IF('Undervisning i fag med krav'!AL465=0,"-",AM465)</f>
        <v>-</v>
      </c>
      <c r="AO465" s="136"/>
      <c r="AP465" s="84" t="b">
        <f>OR(AO465='Krav etter opplæringslova'!$B$27,AO465='Krav etter opplæringslova'!$B$30,AO465='Krav etter opplæringslova'!$B$31,AO465='Krav etter opplæringslova'!$B$34)</f>
        <v>0</v>
      </c>
      <c r="AQ465" s="84" t="str">
        <f t="shared" si="383"/>
        <v>-</v>
      </c>
      <c r="AR465" s="84">
        <f t="shared" si="384"/>
        <v>30</v>
      </c>
      <c r="AS465" s="78">
        <f t="shared" si="385"/>
        <v>30</v>
      </c>
      <c r="AT465" s="78" t="str">
        <f t="shared" si="386"/>
        <v>Ja, 30 studiepoeng</v>
      </c>
      <c r="AU465" s="84" t="str">
        <f t="shared" si="387"/>
        <v>Ja, 30 studiepoeng</v>
      </c>
      <c r="AV465" s="99" t="str">
        <f t="shared" si="388"/>
        <v>-</v>
      </c>
      <c r="AW465" s="142"/>
      <c r="AX465" s="82" t="str">
        <f>CONCATENATE("Studiepoeng relevant for: ",'Undervisning i fag med krav'!AW465)</f>
        <v xml:space="preserve">Studiepoeng relevant for: </v>
      </c>
      <c r="AY465" s="82" t="str">
        <f>IF('Undervisning i fag med krav'!AW465=0,"-",AX465)</f>
        <v>-</v>
      </c>
      <c r="AZ465" s="136"/>
      <c r="BA465" s="84" t="b">
        <f>OR(AZ465='Krav etter opplæringslova'!$B$27,AZ465='Krav etter opplæringslova'!$B$30,AZ465='Krav etter opplæringslova'!$B$31,AZ465='Krav etter opplæringslova'!$B$34)</f>
        <v>0</v>
      </c>
      <c r="BB465" s="84" t="str">
        <f t="shared" si="389"/>
        <v>-</v>
      </c>
      <c r="BC465" s="84">
        <f t="shared" si="390"/>
        <v>30</v>
      </c>
      <c r="BD465" s="78">
        <f t="shared" si="391"/>
        <v>30</v>
      </c>
      <c r="BE465" s="78" t="str">
        <f t="shared" si="392"/>
        <v>Ja, 30 studiepoeng</v>
      </c>
      <c r="BF465" s="84" t="str">
        <f t="shared" si="393"/>
        <v>Ja, 30 studiepoeng</v>
      </c>
      <c r="BG465" s="99" t="str">
        <f t="shared" si="394"/>
        <v>-</v>
      </c>
      <c r="BH465" s="139"/>
      <c r="BI465" s="82" t="str">
        <f>CONCATENATE("Studiepoeng relevant for: ",'Undervisning i fag med krav'!BH465)</f>
        <v xml:space="preserve">Studiepoeng relevant for: </v>
      </c>
      <c r="BJ465" s="82" t="str">
        <f>IF('Undervisning i fag med krav'!BH465=0,"-",BI465)</f>
        <v>-</v>
      </c>
      <c r="BK465" s="136"/>
      <c r="BL465" s="84" t="b">
        <f>OR(BK465='Krav etter opplæringslova'!$B$27,BK465='Krav etter opplæringslova'!$B$30,BK465='Krav etter opplæringslova'!$B$31,BK465='Krav etter opplæringslova'!$B$34)</f>
        <v>0</v>
      </c>
      <c r="BM465" s="84" t="str">
        <f t="shared" si="395"/>
        <v>-</v>
      </c>
      <c r="BN465" s="84">
        <f t="shared" si="396"/>
        <v>30</v>
      </c>
      <c r="BO465" s="78">
        <f t="shared" si="397"/>
        <v>30</v>
      </c>
      <c r="BP465" s="78" t="str">
        <f t="shared" si="398"/>
        <v>Ja, 30 studiepoeng</v>
      </c>
      <c r="BQ465" s="84" t="str">
        <f t="shared" si="399"/>
        <v>Ja, 30 studiepoeng</v>
      </c>
      <c r="BR465" s="101" t="str">
        <f t="shared" si="400"/>
        <v>-</v>
      </c>
      <c r="BS465" s="142"/>
      <c r="BT465" s="82" t="str">
        <f>CONCATENATE("Studiepoeng relevant for: ",'Undervisning i fag med krav'!BS465)</f>
        <v xml:space="preserve">Studiepoeng relevant for: </v>
      </c>
      <c r="BU465" s="82" t="str">
        <f>IF('Undervisning i fag med krav'!BS465=0,"-",BT465)</f>
        <v>-</v>
      </c>
      <c r="BV465" s="136"/>
      <c r="BW465" s="84" t="b">
        <f>OR(BV465='Krav etter opplæringslova'!$B$27,BV465='Krav etter opplæringslova'!$B$30,BV465='Krav etter opplæringslova'!$B$31,BV465='Krav etter opplæringslova'!$B$34)</f>
        <v>0</v>
      </c>
      <c r="BX465" s="84" t="str">
        <f t="shared" si="401"/>
        <v>-</v>
      </c>
      <c r="BY465" s="84">
        <f t="shared" si="402"/>
        <v>30</v>
      </c>
      <c r="BZ465" s="78">
        <f t="shared" si="403"/>
        <v>30</v>
      </c>
      <c r="CA465" s="78" t="str">
        <f t="shared" si="404"/>
        <v>Ja, 30 studiepoeng</v>
      </c>
      <c r="CB465" s="84" t="str">
        <f t="shared" si="405"/>
        <v>Ja, 30 studiepoeng</v>
      </c>
      <c r="CC465" s="101" t="str">
        <f t="shared" si="406"/>
        <v>-</v>
      </c>
      <c r="CD465" s="142"/>
      <c r="CE465" s="82" t="str">
        <f>CONCATENATE("Studiepoeng relevant for: ",'Undervisning i fag med krav'!CD465)</f>
        <v xml:space="preserve">Studiepoeng relevant for: </v>
      </c>
      <c r="CF465" s="82" t="str">
        <f>IF('Undervisning i fag med krav'!CD465=0,"-",CE465)</f>
        <v>-</v>
      </c>
      <c r="CG465" s="136"/>
      <c r="CH465" s="84" t="b">
        <f>OR(CG465='Krav etter opplæringslova'!$B$27,CG465='Krav etter opplæringslova'!$B$30,CG465='Krav etter opplæringslova'!$B$31,CG465='Krav etter opplæringslova'!$B$34)</f>
        <v>0</v>
      </c>
      <c r="CI465" s="84" t="str">
        <f t="shared" si="407"/>
        <v>-</v>
      </c>
      <c r="CJ465" s="84">
        <f t="shared" si="408"/>
        <v>30</v>
      </c>
      <c r="CK465" s="78">
        <f t="shared" si="409"/>
        <v>30</v>
      </c>
      <c r="CL465" s="78" t="str">
        <f t="shared" si="410"/>
        <v>Ja, 30 studiepoeng</v>
      </c>
      <c r="CM465" s="84" t="str">
        <f t="shared" si="411"/>
        <v>Ja, 30 studiepoeng</v>
      </c>
      <c r="CN465" s="106" t="str">
        <f t="shared" si="412"/>
        <v>-</v>
      </c>
      <c r="CO465" s="44"/>
      <c r="CP465" s="45"/>
    </row>
    <row r="466" spans="1:94" s="51" customFormat="1" ht="28.5" x14ac:dyDescent="0.2">
      <c r="A466" s="49">
        <f>'Formell utdanning'!A466</f>
        <v>0</v>
      </c>
      <c r="B466" s="50">
        <f>'Formell utdanning'!B466</f>
        <v>0</v>
      </c>
      <c r="C466" s="94" t="str">
        <f t="shared" si="413"/>
        <v>-</v>
      </c>
      <c r="D466" s="95" t="str">
        <f t="shared" si="414"/>
        <v>-</v>
      </c>
      <c r="E466" s="133"/>
      <c r="F466" s="55" t="str">
        <f>CONCATENATE("Studiepoeng relevant for: ",'Undervisning i fag med krav'!E466)</f>
        <v xml:space="preserve">Studiepoeng relevant for: </v>
      </c>
      <c r="G466" s="82" t="str">
        <f>IF('Undervisning i fag med krav'!E466=0,"-",F466)</f>
        <v>-</v>
      </c>
      <c r="H466" s="136"/>
      <c r="I466" s="84" t="b">
        <f>OR(H466='Krav etter opplæringslova'!$B$27,H466='Krav etter opplæringslova'!$B$30,H466='Krav etter opplæringslova'!$B$31,H466='Krav etter opplæringslova'!$B$34)</f>
        <v>0</v>
      </c>
      <c r="J466" s="84" t="str">
        <f t="shared" si="415"/>
        <v>-</v>
      </c>
      <c r="K466" s="84">
        <f t="shared" si="416"/>
        <v>30</v>
      </c>
      <c r="L466" s="78">
        <f t="shared" si="417"/>
        <v>30</v>
      </c>
      <c r="M466" s="78" t="str">
        <f t="shared" si="370"/>
        <v>Ja, 30 studiepoeng</v>
      </c>
      <c r="N466" s="84" t="str">
        <f t="shared" si="418"/>
        <v>Ja, 30 studiepoeng</v>
      </c>
      <c r="O466" s="99" t="str">
        <f t="shared" si="419"/>
        <v>-</v>
      </c>
      <c r="P466" s="139"/>
      <c r="Q466" s="82" t="str">
        <f>CONCATENATE("Studiepoeng relevant for: ",'Undervisning i fag med krav'!P466)</f>
        <v xml:space="preserve">Studiepoeng relevant for: </v>
      </c>
      <c r="R466" s="82" t="str">
        <f>IF('Undervisning i fag med krav'!P466=0,"-",Q466)</f>
        <v>-</v>
      </c>
      <c r="S466" s="136"/>
      <c r="T466" s="84" t="b">
        <f>OR(S466='Krav etter opplæringslova'!$B$27,S466='Krav etter opplæringslova'!$B$30,S466='Krav etter opplæringslova'!$B$31,S466='Krav etter opplæringslova'!$B$34)</f>
        <v>0</v>
      </c>
      <c r="U466" s="84" t="str">
        <f t="shared" si="371"/>
        <v>-</v>
      </c>
      <c r="V466" s="84">
        <f t="shared" si="372"/>
        <v>30</v>
      </c>
      <c r="W466" s="78">
        <f t="shared" si="373"/>
        <v>30</v>
      </c>
      <c r="X466" s="78" t="str">
        <f t="shared" si="374"/>
        <v>Ja, 30 studiepoeng</v>
      </c>
      <c r="Y466" s="84" t="str">
        <f t="shared" si="375"/>
        <v>Ja, 30 studiepoeng</v>
      </c>
      <c r="Z466" s="99" t="str">
        <f t="shared" si="376"/>
        <v>-</v>
      </c>
      <c r="AA466" s="142"/>
      <c r="AB466" s="82" t="str">
        <f>CONCATENATE("Studiepoeng relevant for: ",'Undervisning i fag med krav'!AA466)</f>
        <v xml:space="preserve">Studiepoeng relevant for: </v>
      </c>
      <c r="AC466" s="82" t="str">
        <f>IF('Undervisning i fag med krav'!AA466=0,"-",AB466)</f>
        <v>-</v>
      </c>
      <c r="AD466" s="136"/>
      <c r="AE466" s="84" t="b">
        <f>OR(AD466='Krav etter opplæringslova'!$B$27,AD466='Krav etter opplæringslova'!$B$30,AD466='Krav etter opplæringslova'!$B$31,AD466='Krav etter opplæringslova'!$B$34)</f>
        <v>0</v>
      </c>
      <c r="AF466" s="84" t="str">
        <f t="shared" si="377"/>
        <v>-</v>
      </c>
      <c r="AG466" s="84">
        <f t="shared" si="378"/>
        <v>30</v>
      </c>
      <c r="AH466" s="78">
        <f t="shared" si="379"/>
        <v>30</v>
      </c>
      <c r="AI466" s="78" t="str">
        <f t="shared" si="380"/>
        <v>Ja, 30 studiepoeng</v>
      </c>
      <c r="AJ466" s="84" t="str">
        <f t="shared" si="381"/>
        <v>Ja, 30 studiepoeng</v>
      </c>
      <c r="AK466" s="99" t="str">
        <f t="shared" si="382"/>
        <v>-</v>
      </c>
      <c r="AL466" s="139"/>
      <c r="AM466" s="82" t="str">
        <f>CONCATENATE("Studiepoeng relevant for: ",'Undervisning i fag med krav'!AL466)</f>
        <v xml:space="preserve">Studiepoeng relevant for: </v>
      </c>
      <c r="AN466" s="82" t="str">
        <f>IF('Undervisning i fag med krav'!AL466=0,"-",AM466)</f>
        <v>-</v>
      </c>
      <c r="AO466" s="136"/>
      <c r="AP466" s="84" t="b">
        <f>OR(AO466='Krav etter opplæringslova'!$B$27,AO466='Krav etter opplæringslova'!$B$30,AO466='Krav etter opplæringslova'!$B$31,AO466='Krav etter opplæringslova'!$B$34)</f>
        <v>0</v>
      </c>
      <c r="AQ466" s="84" t="str">
        <f t="shared" si="383"/>
        <v>-</v>
      </c>
      <c r="AR466" s="84">
        <f t="shared" si="384"/>
        <v>30</v>
      </c>
      <c r="AS466" s="78">
        <f t="shared" si="385"/>
        <v>30</v>
      </c>
      <c r="AT466" s="78" t="str">
        <f t="shared" si="386"/>
        <v>Ja, 30 studiepoeng</v>
      </c>
      <c r="AU466" s="84" t="str">
        <f t="shared" si="387"/>
        <v>Ja, 30 studiepoeng</v>
      </c>
      <c r="AV466" s="99" t="str">
        <f t="shared" si="388"/>
        <v>-</v>
      </c>
      <c r="AW466" s="142"/>
      <c r="AX466" s="82" t="str">
        <f>CONCATENATE("Studiepoeng relevant for: ",'Undervisning i fag med krav'!AW466)</f>
        <v xml:space="preserve">Studiepoeng relevant for: </v>
      </c>
      <c r="AY466" s="82" t="str">
        <f>IF('Undervisning i fag med krav'!AW466=0,"-",AX466)</f>
        <v>-</v>
      </c>
      <c r="AZ466" s="136"/>
      <c r="BA466" s="84" t="b">
        <f>OR(AZ466='Krav etter opplæringslova'!$B$27,AZ466='Krav etter opplæringslova'!$B$30,AZ466='Krav etter opplæringslova'!$B$31,AZ466='Krav etter opplæringslova'!$B$34)</f>
        <v>0</v>
      </c>
      <c r="BB466" s="84" t="str">
        <f t="shared" si="389"/>
        <v>-</v>
      </c>
      <c r="BC466" s="84">
        <f t="shared" si="390"/>
        <v>30</v>
      </c>
      <c r="BD466" s="78">
        <f t="shared" si="391"/>
        <v>30</v>
      </c>
      <c r="BE466" s="78" t="str">
        <f t="shared" si="392"/>
        <v>Ja, 30 studiepoeng</v>
      </c>
      <c r="BF466" s="84" t="str">
        <f t="shared" si="393"/>
        <v>Ja, 30 studiepoeng</v>
      </c>
      <c r="BG466" s="99" t="str">
        <f t="shared" si="394"/>
        <v>-</v>
      </c>
      <c r="BH466" s="139"/>
      <c r="BI466" s="82" t="str">
        <f>CONCATENATE("Studiepoeng relevant for: ",'Undervisning i fag med krav'!BH466)</f>
        <v xml:space="preserve">Studiepoeng relevant for: </v>
      </c>
      <c r="BJ466" s="82" t="str">
        <f>IF('Undervisning i fag med krav'!BH466=0,"-",BI466)</f>
        <v>-</v>
      </c>
      <c r="BK466" s="136"/>
      <c r="BL466" s="84" t="b">
        <f>OR(BK466='Krav etter opplæringslova'!$B$27,BK466='Krav etter opplæringslova'!$B$30,BK466='Krav etter opplæringslova'!$B$31,BK466='Krav etter opplæringslova'!$B$34)</f>
        <v>0</v>
      </c>
      <c r="BM466" s="84" t="str">
        <f t="shared" si="395"/>
        <v>-</v>
      </c>
      <c r="BN466" s="84">
        <f t="shared" si="396"/>
        <v>30</v>
      </c>
      <c r="BO466" s="78">
        <f t="shared" si="397"/>
        <v>30</v>
      </c>
      <c r="BP466" s="78" t="str">
        <f t="shared" si="398"/>
        <v>Ja, 30 studiepoeng</v>
      </c>
      <c r="BQ466" s="84" t="str">
        <f t="shared" si="399"/>
        <v>Ja, 30 studiepoeng</v>
      </c>
      <c r="BR466" s="101" t="str">
        <f t="shared" si="400"/>
        <v>-</v>
      </c>
      <c r="BS466" s="142"/>
      <c r="BT466" s="82" t="str">
        <f>CONCATENATE("Studiepoeng relevant for: ",'Undervisning i fag med krav'!BS466)</f>
        <v xml:space="preserve">Studiepoeng relevant for: </v>
      </c>
      <c r="BU466" s="82" t="str">
        <f>IF('Undervisning i fag med krav'!BS466=0,"-",BT466)</f>
        <v>-</v>
      </c>
      <c r="BV466" s="136"/>
      <c r="BW466" s="84" t="b">
        <f>OR(BV466='Krav etter opplæringslova'!$B$27,BV466='Krav etter opplæringslova'!$B$30,BV466='Krav etter opplæringslova'!$B$31,BV466='Krav etter opplæringslova'!$B$34)</f>
        <v>0</v>
      </c>
      <c r="BX466" s="84" t="str">
        <f t="shared" si="401"/>
        <v>-</v>
      </c>
      <c r="BY466" s="84">
        <f t="shared" si="402"/>
        <v>30</v>
      </c>
      <c r="BZ466" s="78">
        <f t="shared" si="403"/>
        <v>30</v>
      </c>
      <c r="CA466" s="78" t="str">
        <f t="shared" si="404"/>
        <v>Ja, 30 studiepoeng</v>
      </c>
      <c r="CB466" s="84" t="str">
        <f t="shared" si="405"/>
        <v>Ja, 30 studiepoeng</v>
      </c>
      <c r="CC466" s="101" t="str">
        <f t="shared" si="406"/>
        <v>-</v>
      </c>
      <c r="CD466" s="142"/>
      <c r="CE466" s="82" t="str">
        <f>CONCATENATE("Studiepoeng relevant for: ",'Undervisning i fag med krav'!CD466)</f>
        <v xml:space="preserve">Studiepoeng relevant for: </v>
      </c>
      <c r="CF466" s="82" t="str">
        <f>IF('Undervisning i fag med krav'!CD466=0,"-",CE466)</f>
        <v>-</v>
      </c>
      <c r="CG466" s="136"/>
      <c r="CH466" s="84" t="b">
        <f>OR(CG466='Krav etter opplæringslova'!$B$27,CG466='Krav etter opplæringslova'!$B$30,CG466='Krav etter opplæringslova'!$B$31,CG466='Krav etter opplæringslova'!$B$34)</f>
        <v>0</v>
      </c>
      <c r="CI466" s="84" t="str">
        <f t="shared" si="407"/>
        <v>-</v>
      </c>
      <c r="CJ466" s="84">
        <f t="shared" si="408"/>
        <v>30</v>
      </c>
      <c r="CK466" s="78">
        <f t="shared" si="409"/>
        <v>30</v>
      </c>
      <c r="CL466" s="78" t="str">
        <f t="shared" si="410"/>
        <v>Ja, 30 studiepoeng</v>
      </c>
      <c r="CM466" s="84" t="str">
        <f t="shared" si="411"/>
        <v>Ja, 30 studiepoeng</v>
      </c>
      <c r="CN466" s="106" t="str">
        <f t="shared" si="412"/>
        <v>-</v>
      </c>
      <c r="CO466" s="44"/>
      <c r="CP466" s="45"/>
    </row>
    <row r="467" spans="1:94" s="51" customFormat="1" ht="28.5" x14ac:dyDescent="0.2">
      <c r="A467" s="49">
        <f>'Formell utdanning'!A467</f>
        <v>0</v>
      </c>
      <c r="B467" s="50">
        <f>'Formell utdanning'!B467</f>
        <v>0</v>
      </c>
      <c r="C467" s="94" t="str">
        <f t="shared" si="413"/>
        <v>-</v>
      </c>
      <c r="D467" s="95" t="str">
        <f t="shared" si="414"/>
        <v>-</v>
      </c>
      <c r="E467" s="133"/>
      <c r="F467" s="55" t="str">
        <f>CONCATENATE("Studiepoeng relevant for: ",'Undervisning i fag med krav'!E467)</f>
        <v xml:space="preserve">Studiepoeng relevant for: </v>
      </c>
      <c r="G467" s="82" t="str">
        <f>IF('Undervisning i fag med krav'!E467=0,"-",F467)</f>
        <v>-</v>
      </c>
      <c r="H467" s="136"/>
      <c r="I467" s="84" t="b">
        <f>OR(H467='Krav etter opplæringslova'!$B$27,H467='Krav etter opplæringslova'!$B$30,H467='Krav etter opplæringslova'!$B$31,H467='Krav etter opplæringslova'!$B$34)</f>
        <v>0</v>
      </c>
      <c r="J467" s="84" t="str">
        <f t="shared" si="415"/>
        <v>-</v>
      </c>
      <c r="K467" s="84">
        <f t="shared" si="416"/>
        <v>30</v>
      </c>
      <c r="L467" s="78">
        <f t="shared" si="417"/>
        <v>30</v>
      </c>
      <c r="M467" s="78" t="str">
        <f t="shared" si="370"/>
        <v>Ja, 30 studiepoeng</v>
      </c>
      <c r="N467" s="84" t="str">
        <f t="shared" si="418"/>
        <v>Ja, 30 studiepoeng</v>
      </c>
      <c r="O467" s="99" t="str">
        <f t="shared" si="419"/>
        <v>-</v>
      </c>
      <c r="P467" s="139"/>
      <c r="Q467" s="82" t="str">
        <f>CONCATENATE("Studiepoeng relevant for: ",'Undervisning i fag med krav'!P467)</f>
        <v xml:space="preserve">Studiepoeng relevant for: </v>
      </c>
      <c r="R467" s="82" t="str">
        <f>IF('Undervisning i fag med krav'!P467=0,"-",Q467)</f>
        <v>-</v>
      </c>
      <c r="S467" s="136"/>
      <c r="T467" s="84" t="b">
        <f>OR(S467='Krav etter opplæringslova'!$B$27,S467='Krav etter opplæringslova'!$B$30,S467='Krav etter opplæringslova'!$B$31,S467='Krav etter opplæringslova'!$B$34)</f>
        <v>0</v>
      </c>
      <c r="U467" s="84" t="str">
        <f t="shared" si="371"/>
        <v>-</v>
      </c>
      <c r="V467" s="84">
        <f t="shared" si="372"/>
        <v>30</v>
      </c>
      <c r="W467" s="78">
        <f t="shared" si="373"/>
        <v>30</v>
      </c>
      <c r="X467" s="78" t="str">
        <f t="shared" si="374"/>
        <v>Ja, 30 studiepoeng</v>
      </c>
      <c r="Y467" s="84" t="str">
        <f t="shared" si="375"/>
        <v>Ja, 30 studiepoeng</v>
      </c>
      <c r="Z467" s="99" t="str">
        <f t="shared" si="376"/>
        <v>-</v>
      </c>
      <c r="AA467" s="142"/>
      <c r="AB467" s="82" t="str">
        <f>CONCATENATE("Studiepoeng relevant for: ",'Undervisning i fag med krav'!AA467)</f>
        <v xml:space="preserve">Studiepoeng relevant for: </v>
      </c>
      <c r="AC467" s="82" t="str">
        <f>IF('Undervisning i fag med krav'!AA467=0,"-",AB467)</f>
        <v>-</v>
      </c>
      <c r="AD467" s="136"/>
      <c r="AE467" s="84" t="b">
        <f>OR(AD467='Krav etter opplæringslova'!$B$27,AD467='Krav etter opplæringslova'!$B$30,AD467='Krav etter opplæringslova'!$B$31,AD467='Krav etter opplæringslova'!$B$34)</f>
        <v>0</v>
      </c>
      <c r="AF467" s="84" t="str">
        <f t="shared" si="377"/>
        <v>-</v>
      </c>
      <c r="AG467" s="84">
        <f t="shared" si="378"/>
        <v>30</v>
      </c>
      <c r="AH467" s="78">
        <f t="shared" si="379"/>
        <v>30</v>
      </c>
      <c r="AI467" s="78" t="str">
        <f t="shared" si="380"/>
        <v>Ja, 30 studiepoeng</v>
      </c>
      <c r="AJ467" s="84" t="str">
        <f t="shared" si="381"/>
        <v>Ja, 30 studiepoeng</v>
      </c>
      <c r="AK467" s="99" t="str">
        <f t="shared" si="382"/>
        <v>-</v>
      </c>
      <c r="AL467" s="139"/>
      <c r="AM467" s="82" t="str">
        <f>CONCATENATE("Studiepoeng relevant for: ",'Undervisning i fag med krav'!AL467)</f>
        <v xml:space="preserve">Studiepoeng relevant for: </v>
      </c>
      <c r="AN467" s="82" t="str">
        <f>IF('Undervisning i fag med krav'!AL467=0,"-",AM467)</f>
        <v>-</v>
      </c>
      <c r="AO467" s="136"/>
      <c r="AP467" s="84" t="b">
        <f>OR(AO467='Krav etter opplæringslova'!$B$27,AO467='Krav etter opplæringslova'!$B$30,AO467='Krav etter opplæringslova'!$B$31,AO467='Krav etter opplæringslova'!$B$34)</f>
        <v>0</v>
      </c>
      <c r="AQ467" s="84" t="str">
        <f t="shared" si="383"/>
        <v>-</v>
      </c>
      <c r="AR467" s="84">
        <f t="shared" si="384"/>
        <v>30</v>
      </c>
      <c r="AS467" s="78">
        <f t="shared" si="385"/>
        <v>30</v>
      </c>
      <c r="AT467" s="78" t="str">
        <f t="shared" si="386"/>
        <v>Ja, 30 studiepoeng</v>
      </c>
      <c r="AU467" s="84" t="str">
        <f t="shared" si="387"/>
        <v>Ja, 30 studiepoeng</v>
      </c>
      <c r="AV467" s="99" t="str">
        <f t="shared" si="388"/>
        <v>-</v>
      </c>
      <c r="AW467" s="142"/>
      <c r="AX467" s="82" t="str">
        <f>CONCATENATE("Studiepoeng relevant for: ",'Undervisning i fag med krav'!AW467)</f>
        <v xml:space="preserve">Studiepoeng relevant for: </v>
      </c>
      <c r="AY467" s="82" t="str">
        <f>IF('Undervisning i fag med krav'!AW467=0,"-",AX467)</f>
        <v>-</v>
      </c>
      <c r="AZ467" s="136"/>
      <c r="BA467" s="84" t="b">
        <f>OR(AZ467='Krav etter opplæringslova'!$B$27,AZ467='Krav etter opplæringslova'!$B$30,AZ467='Krav etter opplæringslova'!$B$31,AZ467='Krav etter opplæringslova'!$B$34)</f>
        <v>0</v>
      </c>
      <c r="BB467" s="84" t="str">
        <f t="shared" si="389"/>
        <v>-</v>
      </c>
      <c r="BC467" s="84">
        <f t="shared" si="390"/>
        <v>30</v>
      </c>
      <c r="BD467" s="78">
        <f t="shared" si="391"/>
        <v>30</v>
      </c>
      <c r="BE467" s="78" t="str">
        <f t="shared" si="392"/>
        <v>Ja, 30 studiepoeng</v>
      </c>
      <c r="BF467" s="84" t="str">
        <f t="shared" si="393"/>
        <v>Ja, 30 studiepoeng</v>
      </c>
      <c r="BG467" s="99" t="str">
        <f t="shared" si="394"/>
        <v>-</v>
      </c>
      <c r="BH467" s="139"/>
      <c r="BI467" s="82" t="str">
        <f>CONCATENATE("Studiepoeng relevant for: ",'Undervisning i fag med krav'!BH467)</f>
        <v xml:space="preserve">Studiepoeng relevant for: </v>
      </c>
      <c r="BJ467" s="82" t="str">
        <f>IF('Undervisning i fag med krav'!BH467=0,"-",BI467)</f>
        <v>-</v>
      </c>
      <c r="BK467" s="136"/>
      <c r="BL467" s="84" t="b">
        <f>OR(BK467='Krav etter opplæringslova'!$B$27,BK467='Krav etter opplæringslova'!$B$30,BK467='Krav etter opplæringslova'!$B$31,BK467='Krav etter opplæringslova'!$B$34)</f>
        <v>0</v>
      </c>
      <c r="BM467" s="84" t="str">
        <f t="shared" si="395"/>
        <v>-</v>
      </c>
      <c r="BN467" s="84">
        <f t="shared" si="396"/>
        <v>30</v>
      </c>
      <c r="BO467" s="78">
        <f t="shared" si="397"/>
        <v>30</v>
      </c>
      <c r="BP467" s="78" t="str">
        <f t="shared" si="398"/>
        <v>Ja, 30 studiepoeng</v>
      </c>
      <c r="BQ467" s="84" t="str">
        <f t="shared" si="399"/>
        <v>Ja, 30 studiepoeng</v>
      </c>
      <c r="BR467" s="101" t="str">
        <f t="shared" si="400"/>
        <v>-</v>
      </c>
      <c r="BS467" s="142"/>
      <c r="BT467" s="82" t="str">
        <f>CONCATENATE("Studiepoeng relevant for: ",'Undervisning i fag med krav'!BS467)</f>
        <v xml:space="preserve">Studiepoeng relevant for: </v>
      </c>
      <c r="BU467" s="82" t="str">
        <f>IF('Undervisning i fag med krav'!BS467=0,"-",BT467)</f>
        <v>-</v>
      </c>
      <c r="BV467" s="136"/>
      <c r="BW467" s="84" t="b">
        <f>OR(BV467='Krav etter opplæringslova'!$B$27,BV467='Krav etter opplæringslova'!$B$30,BV467='Krav etter opplæringslova'!$B$31,BV467='Krav etter opplæringslova'!$B$34)</f>
        <v>0</v>
      </c>
      <c r="BX467" s="84" t="str">
        <f t="shared" si="401"/>
        <v>-</v>
      </c>
      <c r="BY467" s="84">
        <f t="shared" si="402"/>
        <v>30</v>
      </c>
      <c r="BZ467" s="78">
        <f t="shared" si="403"/>
        <v>30</v>
      </c>
      <c r="CA467" s="78" t="str">
        <f t="shared" si="404"/>
        <v>Ja, 30 studiepoeng</v>
      </c>
      <c r="CB467" s="84" t="str">
        <f t="shared" si="405"/>
        <v>Ja, 30 studiepoeng</v>
      </c>
      <c r="CC467" s="101" t="str">
        <f t="shared" si="406"/>
        <v>-</v>
      </c>
      <c r="CD467" s="142"/>
      <c r="CE467" s="82" t="str">
        <f>CONCATENATE("Studiepoeng relevant for: ",'Undervisning i fag med krav'!CD467)</f>
        <v xml:space="preserve">Studiepoeng relevant for: </v>
      </c>
      <c r="CF467" s="82" t="str">
        <f>IF('Undervisning i fag med krav'!CD467=0,"-",CE467)</f>
        <v>-</v>
      </c>
      <c r="CG467" s="136"/>
      <c r="CH467" s="84" t="b">
        <f>OR(CG467='Krav etter opplæringslova'!$B$27,CG467='Krav etter opplæringslova'!$B$30,CG467='Krav etter opplæringslova'!$B$31,CG467='Krav etter opplæringslova'!$B$34)</f>
        <v>0</v>
      </c>
      <c r="CI467" s="84" t="str">
        <f t="shared" si="407"/>
        <v>-</v>
      </c>
      <c r="CJ467" s="84">
        <f t="shared" si="408"/>
        <v>30</v>
      </c>
      <c r="CK467" s="78">
        <f t="shared" si="409"/>
        <v>30</v>
      </c>
      <c r="CL467" s="78" t="str">
        <f t="shared" si="410"/>
        <v>Ja, 30 studiepoeng</v>
      </c>
      <c r="CM467" s="84" t="str">
        <f t="shared" si="411"/>
        <v>Ja, 30 studiepoeng</v>
      </c>
      <c r="CN467" s="106" t="str">
        <f t="shared" si="412"/>
        <v>-</v>
      </c>
      <c r="CO467" s="44"/>
      <c r="CP467" s="45"/>
    </row>
    <row r="468" spans="1:94" s="51" customFormat="1" ht="28.5" x14ac:dyDescent="0.2">
      <c r="A468" s="49">
        <f>'Formell utdanning'!A468</f>
        <v>0</v>
      </c>
      <c r="B468" s="50">
        <f>'Formell utdanning'!B468</f>
        <v>0</v>
      </c>
      <c r="C468" s="94" t="str">
        <f t="shared" si="413"/>
        <v>-</v>
      </c>
      <c r="D468" s="95" t="str">
        <f t="shared" si="414"/>
        <v>-</v>
      </c>
      <c r="E468" s="133"/>
      <c r="F468" s="55" t="str">
        <f>CONCATENATE("Studiepoeng relevant for: ",'Undervisning i fag med krav'!E468)</f>
        <v xml:space="preserve">Studiepoeng relevant for: </v>
      </c>
      <c r="G468" s="82" t="str">
        <f>IF('Undervisning i fag med krav'!E468=0,"-",F468)</f>
        <v>-</v>
      </c>
      <c r="H468" s="136"/>
      <c r="I468" s="84" t="b">
        <f>OR(H468='Krav etter opplæringslova'!$B$27,H468='Krav etter opplæringslova'!$B$30,H468='Krav etter opplæringslova'!$B$31,H468='Krav etter opplæringslova'!$B$34)</f>
        <v>0</v>
      </c>
      <c r="J468" s="84" t="str">
        <f t="shared" si="415"/>
        <v>-</v>
      </c>
      <c r="K468" s="84">
        <f t="shared" si="416"/>
        <v>30</v>
      </c>
      <c r="L468" s="78">
        <f t="shared" si="417"/>
        <v>30</v>
      </c>
      <c r="M468" s="78" t="str">
        <f t="shared" si="370"/>
        <v>Ja, 30 studiepoeng</v>
      </c>
      <c r="N468" s="84" t="str">
        <f t="shared" si="418"/>
        <v>Ja, 30 studiepoeng</v>
      </c>
      <c r="O468" s="99" t="str">
        <f t="shared" si="419"/>
        <v>-</v>
      </c>
      <c r="P468" s="139"/>
      <c r="Q468" s="82" t="str">
        <f>CONCATENATE("Studiepoeng relevant for: ",'Undervisning i fag med krav'!P468)</f>
        <v xml:space="preserve">Studiepoeng relevant for: </v>
      </c>
      <c r="R468" s="82" t="str">
        <f>IF('Undervisning i fag med krav'!P468=0,"-",Q468)</f>
        <v>-</v>
      </c>
      <c r="S468" s="136"/>
      <c r="T468" s="84" t="b">
        <f>OR(S468='Krav etter opplæringslova'!$B$27,S468='Krav etter opplæringslova'!$B$30,S468='Krav etter opplæringslova'!$B$31,S468='Krav etter opplæringslova'!$B$34)</f>
        <v>0</v>
      </c>
      <c r="U468" s="84" t="str">
        <f t="shared" si="371"/>
        <v>-</v>
      </c>
      <c r="V468" s="84">
        <f t="shared" si="372"/>
        <v>30</v>
      </c>
      <c r="W468" s="78">
        <f t="shared" si="373"/>
        <v>30</v>
      </c>
      <c r="X468" s="78" t="str">
        <f t="shared" si="374"/>
        <v>Ja, 30 studiepoeng</v>
      </c>
      <c r="Y468" s="84" t="str">
        <f t="shared" si="375"/>
        <v>Ja, 30 studiepoeng</v>
      </c>
      <c r="Z468" s="99" t="str">
        <f t="shared" si="376"/>
        <v>-</v>
      </c>
      <c r="AA468" s="142"/>
      <c r="AB468" s="82" t="str">
        <f>CONCATENATE("Studiepoeng relevant for: ",'Undervisning i fag med krav'!AA468)</f>
        <v xml:space="preserve">Studiepoeng relevant for: </v>
      </c>
      <c r="AC468" s="82" t="str">
        <f>IF('Undervisning i fag med krav'!AA468=0,"-",AB468)</f>
        <v>-</v>
      </c>
      <c r="AD468" s="136"/>
      <c r="AE468" s="84" t="b">
        <f>OR(AD468='Krav etter opplæringslova'!$B$27,AD468='Krav etter opplæringslova'!$B$30,AD468='Krav etter opplæringslova'!$B$31,AD468='Krav etter opplæringslova'!$B$34)</f>
        <v>0</v>
      </c>
      <c r="AF468" s="84" t="str">
        <f t="shared" si="377"/>
        <v>-</v>
      </c>
      <c r="AG468" s="84">
        <f t="shared" si="378"/>
        <v>30</v>
      </c>
      <c r="AH468" s="78">
        <f t="shared" si="379"/>
        <v>30</v>
      </c>
      <c r="AI468" s="78" t="str">
        <f t="shared" si="380"/>
        <v>Ja, 30 studiepoeng</v>
      </c>
      <c r="AJ468" s="84" t="str">
        <f t="shared" si="381"/>
        <v>Ja, 30 studiepoeng</v>
      </c>
      <c r="AK468" s="99" t="str">
        <f t="shared" si="382"/>
        <v>-</v>
      </c>
      <c r="AL468" s="139"/>
      <c r="AM468" s="82" t="str">
        <f>CONCATENATE("Studiepoeng relevant for: ",'Undervisning i fag med krav'!AL468)</f>
        <v xml:space="preserve">Studiepoeng relevant for: </v>
      </c>
      <c r="AN468" s="82" t="str">
        <f>IF('Undervisning i fag med krav'!AL468=0,"-",AM468)</f>
        <v>-</v>
      </c>
      <c r="AO468" s="136"/>
      <c r="AP468" s="84" t="b">
        <f>OR(AO468='Krav etter opplæringslova'!$B$27,AO468='Krav etter opplæringslova'!$B$30,AO468='Krav etter opplæringslova'!$B$31,AO468='Krav etter opplæringslova'!$B$34)</f>
        <v>0</v>
      </c>
      <c r="AQ468" s="84" t="str">
        <f t="shared" si="383"/>
        <v>-</v>
      </c>
      <c r="AR468" s="84">
        <f t="shared" si="384"/>
        <v>30</v>
      </c>
      <c r="AS468" s="78">
        <f t="shared" si="385"/>
        <v>30</v>
      </c>
      <c r="AT468" s="78" t="str">
        <f t="shared" si="386"/>
        <v>Ja, 30 studiepoeng</v>
      </c>
      <c r="AU468" s="84" t="str">
        <f t="shared" si="387"/>
        <v>Ja, 30 studiepoeng</v>
      </c>
      <c r="AV468" s="99" t="str">
        <f t="shared" si="388"/>
        <v>-</v>
      </c>
      <c r="AW468" s="142"/>
      <c r="AX468" s="82" t="str">
        <f>CONCATENATE("Studiepoeng relevant for: ",'Undervisning i fag med krav'!AW468)</f>
        <v xml:space="preserve">Studiepoeng relevant for: </v>
      </c>
      <c r="AY468" s="82" t="str">
        <f>IF('Undervisning i fag med krav'!AW468=0,"-",AX468)</f>
        <v>-</v>
      </c>
      <c r="AZ468" s="136"/>
      <c r="BA468" s="84" t="b">
        <f>OR(AZ468='Krav etter opplæringslova'!$B$27,AZ468='Krav etter opplæringslova'!$B$30,AZ468='Krav etter opplæringslova'!$B$31,AZ468='Krav etter opplæringslova'!$B$34)</f>
        <v>0</v>
      </c>
      <c r="BB468" s="84" t="str">
        <f t="shared" si="389"/>
        <v>-</v>
      </c>
      <c r="BC468" s="84">
        <f t="shared" si="390"/>
        <v>30</v>
      </c>
      <c r="BD468" s="78">
        <f t="shared" si="391"/>
        <v>30</v>
      </c>
      <c r="BE468" s="78" t="str">
        <f t="shared" si="392"/>
        <v>Ja, 30 studiepoeng</v>
      </c>
      <c r="BF468" s="84" t="str">
        <f t="shared" si="393"/>
        <v>Ja, 30 studiepoeng</v>
      </c>
      <c r="BG468" s="99" t="str">
        <f t="shared" si="394"/>
        <v>-</v>
      </c>
      <c r="BH468" s="139"/>
      <c r="BI468" s="82" t="str">
        <f>CONCATENATE("Studiepoeng relevant for: ",'Undervisning i fag med krav'!BH468)</f>
        <v xml:space="preserve">Studiepoeng relevant for: </v>
      </c>
      <c r="BJ468" s="82" t="str">
        <f>IF('Undervisning i fag med krav'!BH468=0,"-",BI468)</f>
        <v>-</v>
      </c>
      <c r="BK468" s="136"/>
      <c r="BL468" s="84" t="b">
        <f>OR(BK468='Krav etter opplæringslova'!$B$27,BK468='Krav etter opplæringslova'!$B$30,BK468='Krav etter opplæringslova'!$B$31,BK468='Krav etter opplæringslova'!$B$34)</f>
        <v>0</v>
      </c>
      <c r="BM468" s="84" t="str">
        <f t="shared" si="395"/>
        <v>-</v>
      </c>
      <c r="BN468" s="84">
        <f t="shared" si="396"/>
        <v>30</v>
      </c>
      <c r="BO468" s="78">
        <f t="shared" si="397"/>
        <v>30</v>
      </c>
      <c r="BP468" s="78" t="str">
        <f t="shared" si="398"/>
        <v>Ja, 30 studiepoeng</v>
      </c>
      <c r="BQ468" s="84" t="str">
        <f t="shared" si="399"/>
        <v>Ja, 30 studiepoeng</v>
      </c>
      <c r="BR468" s="101" t="str">
        <f t="shared" si="400"/>
        <v>-</v>
      </c>
      <c r="BS468" s="142"/>
      <c r="BT468" s="82" t="str">
        <f>CONCATENATE("Studiepoeng relevant for: ",'Undervisning i fag med krav'!BS468)</f>
        <v xml:space="preserve">Studiepoeng relevant for: </v>
      </c>
      <c r="BU468" s="82" t="str">
        <f>IF('Undervisning i fag med krav'!BS468=0,"-",BT468)</f>
        <v>-</v>
      </c>
      <c r="BV468" s="136"/>
      <c r="BW468" s="84" t="b">
        <f>OR(BV468='Krav etter opplæringslova'!$B$27,BV468='Krav etter opplæringslova'!$B$30,BV468='Krav etter opplæringslova'!$B$31,BV468='Krav etter opplæringslova'!$B$34)</f>
        <v>0</v>
      </c>
      <c r="BX468" s="84" t="str">
        <f t="shared" si="401"/>
        <v>-</v>
      </c>
      <c r="BY468" s="84">
        <f t="shared" si="402"/>
        <v>30</v>
      </c>
      <c r="BZ468" s="78">
        <f t="shared" si="403"/>
        <v>30</v>
      </c>
      <c r="CA468" s="78" t="str">
        <f t="shared" si="404"/>
        <v>Ja, 30 studiepoeng</v>
      </c>
      <c r="CB468" s="84" t="str">
        <f t="shared" si="405"/>
        <v>Ja, 30 studiepoeng</v>
      </c>
      <c r="CC468" s="101" t="str">
        <f t="shared" si="406"/>
        <v>-</v>
      </c>
      <c r="CD468" s="142"/>
      <c r="CE468" s="82" t="str">
        <f>CONCATENATE("Studiepoeng relevant for: ",'Undervisning i fag med krav'!CD468)</f>
        <v xml:space="preserve">Studiepoeng relevant for: </v>
      </c>
      <c r="CF468" s="82" t="str">
        <f>IF('Undervisning i fag med krav'!CD468=0,"-",CE468)</f>
        <v>-</v>
      </c>
      <c r="CG468" s="136"/>
      <c r="CH468" s="84" t="b">
        <f>OR(CG468='Krav etter opplæringslova'!$B$27,CG468='Krav etter opplæringslova'!$B$30,CG468='Krav etter opplæringslova'!$B$31,CG468='Krav etter opplæringslova'!$B$34)</f>
        <v>0</v>
      </c>
      <c r="CI468" s="84" t="str">
        <f t="shared" si="407"/>
        <v>-</v>
      </c>
      <c r="CJ468" s="84">
        <f t="shared" si="408"/>
        <v>30</v>
      </c>
      <c r="CK468" s="78">
        <f t="shared" si="409"/>
        <v>30</v>
      </c>
      <c r="CL468" s="78" t="str">
        <f t="shared" si="410"/>
        <v>Ja, 30 studiepoeng</v>
      </c>
      <c r="CM468" s="84" t="str">
        <f t="shared" si="411"/>
        <v>Ja, 30 studiepoeng</v>
      </c>
      <c r="CN468" s="106" t="str">
        <f t="shared" si="412"/>
        <v>-</v>
      </c>
      <c r="CO468" s="44"/>
      <c r="CP468" s="45"/>
    </row>
    <row r="469" spans="1:94" s="51" customFormat="1" ht="28.5" x14ac:dyDescent="0.2">
      <c r="A469" s="49">
        <f>'Formell utdanning'!A469</f>
        <v>0</v>
      </c>
      <c r="B469" s="50">
        <f>'Formell utdanning'!B469</f>
        <v>0</v>
      </c>
      <c r="C469" s="94" t="str">
        <f t="shared" si="413"/>
        <v>-</v>
      </c>
      <c r="D469" s="95" t="str">
        <f t="shared" si="414"/>
        <v>-</v>
      </c>
      <c r="E469" s="133"/>
      <c r="F469" s="55" t="str">
        <f>CONCATENATE("Studiepoeng relevant for: ",'Undervisning i fag med krav'!E469)</f>
        <v xml:space="preserve">Studiepoeng relevant for: </v>
      </c>
      <c r="G469" s="82" t="str">
        <f>IF('Undervisning i fag med krav'!E469=0,"-",F469)</f>
        <v>-</v>
      </c>
      <c r="H469" s="136"/>
      <c r="I469" s="84" t="b">
        <f>OR(H469='Krav etter opplæringslova'!$B$27,H469='Krav etter opplæringslova'!$B$30,H469='Krav etter opplæringslova'!$B$31,H469='Krav etter opplæringslova'!$B$34)</f>
        <v>0</v>
      </c>
      <c r="J469" s="84" t="str">
        <f t="shared" si="415"/>
        <v>-</v>
      </c>
      <c r="K469" s="84">
        <f t="shared" si="416"/>
        <v>30</v>
      </c>
      <c r="L469" s="78">
        <f t="shared" si="417"/>
        <v>30</v>
      </c>
      <c r="M469" s="78" t="str">
        <f t="shared" si="370"/>
        <v>Ja, 30 studiepoeng</v>
      </c>
      <c r="N469" s="84" t="str">
        <f t="shared" si="418"/>
        <v>Ja, 30 studiepoeng</v>
      </c>
      <c r="O469" s="99" t="str">
        <f t="shared" si="419"/>
        <v>-</v>
      </c>
      <c r="P469" s="139"/>
      <c r="Q469" s="82" t="str">
        <f>CONCATENATE("Studiepoeng relevant for: ",'Undervisning i fag med krav'!P469)</f>
        <v xml:space="preserve">Studiepoeng relevant for: </v>
      </c>
      <c r="R469" s="82" t="str">
        <f>IF('Undervisning i fag med krav'!P469=0,"-",Q469)</f>
        <v>-</v>
      </c>
      <c r="S469" s="136"/>
      <c r="T469" s="84" t="b">
        <f>OR(S469='Krav etter opplæringslova'!$B$27,S469='Krav etter opplæringslova'!$B$30,S469='Krav etter opplæringslova'!$B$31,S469='Krav etter opplæringslova'!$B$34)</f>
        <v>0</v>
      </c>
      <c r="U469" s="84" t="str">
        <f t="shared" si="371"/>
        <v>-</v>
      </c>
      <c r="V469" s="84">
        <f t="shared" si="372"/>
        <v>30</v>
      </c>
      <c r="W469" s="78">
        <f t="shared" si="373"/>
        <v>30</v>
      </c>
      <c r="X469" s="78" t="str">
        <f t="shared" si="374"/>
        <v>Ja, 30 studiepoeng</v>
      </c>
      <c r="Y469" s="84" t="str">
        <f t="shared" si="375"/>
        <v>Ja, 30 studiepoeng</v>
      </c>
      <c r="Z469" s="99" t="str">
        <f t="shared" si="376"/>
        <v>-</v>
      </c>
      <c r="AA469" s="142"/>
      <c r="AB469" s="82" t="str">
        <f>CONCATENATE("Studiepoeng relevant for: ",'Undervisning i fag med krav'!AA469)</f>
        <v xml:space="preserve">Studiepoeng relevant for: </v>
      </c>
      <c r="AC469" s="82" t="str">
        <f>IF('Undervisning i fag med krav'!AA469=0,"-",AB469)</f>
        <v>-</v>
      </c>
      <c r="AD469" s="136"/>
      <c r="AE469" s="84" t="b">
        <f>OR(AD469='Krav etter opplæringslova'!$B$27,AD469='Krav etter opplæringslova'!$B$30,AD469='Krav etter opplæringslova'!$B$31,AD469='Krav etter opplæringslova'!$B$34)</f>
        <v>0</v>
      </c>
      <c r="AF469" s="84" t="str">
        <f t="shared" si="377"/>
        <v>-</v>
      </c>
      <c r="AG469" s="84">
        <f t="shared" si="378"/>
        <v>30</v>
      </c>
      <c r="AH469" s="78">
        <f t="shared" si="379"/>
        <v>30</v>
      </c>
      <c r="AI469" s="78" t="str">
        <f t="shared" si="380"/>
        <v>Ja, 30 studiepoeng</v>
      </c>
      <c r="AJ469" s="84" t="str">
        <f t="shared" si="381"/>
        <v>Ja, 30 studiepoeng</v>
      </c>
      <c r="AK469" s="99" t="str">
        <f t="shared" si="382"/>
        <v>-</v>
      </c>
      <c r="AL469" s="139"/>
      <c r="AM469" s="82" t="str">
        <f>CONCATENATE("Studiepoeng relevant for: ",'Undervisning i fag med krav'!AL469)</f>
        <v xml:space="preserve">Studiepoeng relevant for: </v>
      </c>
      <c r="AN469" s="82" t="str">
        <f>IF('Undervisning i fag med krav'!AL469=0,"-",AM469)</f>
        <v>-</v>
      </c>
      <c r="AO469" s="136"/>
      <c r="AP469" s="84" t="b">
        <f>OR(AO469='Krav etter opplæringslova'!$B$27,AO469='Krav etter opplæringslova'!$B$30,AO469='Krav etter opplæringslova'!$B$31,AO469='Krav etter opplæringslova'!$B$34)</f>
        <v>0</v>
      </c>
      <c r="AQ469" s="84" t="str">
        <f t="shared" si="383"/>
        <v>-</v>
      </c>
      <c r="AR469" s="84">
        <f t="shared" si="384"/>
        <v>30</v>
      </c>
      <c r="AS469" s="78">
        <f t="shared" si="385"/>
        <v>30</v>
      </c>
      <c r="AT469" s="78" t="str">
        <f t="shared" si="386"/>
        <v>Ja, 30 studiepoeng</v>
      </c>
      <c r="AU469" s="84" t="str">
        <f t="shared" si="387"/>
        <v>Ja, 30 studiepoeng</v>
      </c>
      <c r="AV469" s="99" t="str">
        <f t="shared" si="388"/>
        <v>-</v>
      </c>
      <c r="AW469" s="142"/>
      <c r="AX469" s="82" t="str">
        <f>CONCATENATE("Studiepoeng relevant for: ",'Undervisning i fag med krav'!AW469)</f>
        <v xml:space="preserve">Studiepoeng relevant for: </v>
      </c>
      <c r="AY469" s="82" t="str">
        <f>IF('Undervisning i fag med krav'!AW469=0,"-",AX469)</f>
        <v>-</v>
      </c>
      <c r="AZ469" s="136"/>
      <c r="BA469" s="84" t="b">
        <f>OR(AZ469='Krav etter opplæringslova'!$B$27,AZ469='Krav etter opplæringslova'!$B$30,AZ469='Krav etter opplæringslova'!$B$31,AZ469='Krav etter opplæringslova'!$B$34)</f>
        <v>0</v>
      </c>
      <c r="BB469" s="84" t="str">
        <f t="shared" si="389"/>
        <v>-</v>
      </c>
      <c r="BC469" s="84">
        <f t="shared" si="390"/>
        <v>30</v>
      </c>
      <c r="BD469" s="78">
        <f t="shared" si="391"/>
        <v>30</v>
      </c>
      <c r="BE469" s="78" t="str">
        <f t="shared" si="392"/>
        <v>Ja, 30 studiepoeng</v>
      </c>
      <c r="BF469" s="84" t="str">
        <f t="shared" si="393"/>
        <v>Ja, 30 studiepoeng</v>
      </c>
      <c r="BG469" s="99" t="str">
        <f t="shared" si="394"/>
        <v>-</v>
      </c>
      <c r="BH469" s="139"/>
      <c r="BI469" s="82" t="str">
        <f>CONCATENATE("Studiepoeng relevant for: ",'Undervisning i fag med krav'!BH469)</f>
        <v xml:space="preserve">Studiepoeng relevant for: </v>
      </c>
      <c r="BJ469" s="82" t="str">
        <f>IF('Undervisning i fag med krav'!BH469=0,"-",BI469)</f>
        <v>-</v>
      </c>
      <c r="BK469" s="136"/>
      <c r="BL469" s="84" t="b">
        <f>OR(BK469='Krav etter opplæringslova'!$B$27,BK469='Krav etter opplæringslova'!$B$30,BK469='Krav etter opplæringslova'!$B$31,BK469='Krav etter opplæringslova'!$B$34)</f>
        <v>0</v>
      </c>
      <c r="BM469" s="84" t="str">
        <f t="shared" si="395"/>
        <v>-</v>
      </c>
      <c r="BN469" s="84">
        <f t="shared" si="396"/>
        <v>30</v>
      </c>
      <c r="BO469" s="78">
        <f t="shared" si="397"/>
        <v>30</v>
      </c>
      <c r="BP469" s="78" t="str">
        <f t="shared" si="398"/>
        <v>Ja, 30 studiepoeng</v>
      </c>
      <c r="BQ469" s="84" t="str">
        <f t="shared" si="399"/>
        <v>Ja, 30 studiepoeng</v>
      </c>
      <c r="BR469" s="101" t="str">
        <f t="shared" si="400"/>
        <v>-</v>
      </c>
      <c r="BS469" s="142"/>
      <c r="BT469" s="82" t="str">
        <f>CONCATENATE("Studiepoeng relevant for: ",'Undervisning i fag med krav'!BS469)</f>
        <v xml:space="preserve">Studiepoeng relevant for: </v>
      </c>
      <c r="BU469" s="82" t="str">
        <f>IF('Undervisning i fag med krav'!BS469=0,"-",BT469)</f>
        <v>-</v>
      </c>
      <c r="BV469" s="136"/>
      <c r="BW469" s="84" t="b">
        <f>OR(BV469='Krav etter opplæringslova'!$B$27,BV469='Krav etter opplæringslova'!$B$30,BV469='Krav etter opplæringslova'!$B$31,BV469='Krav etter opplæringslova'!$B$34)</f>
        <v>0</v>
      </c>
      <c r="BX469" s="84" t="str">
        <f t="shared" si="401"/>
        <v>-</v>
      </c>
      <c r="BY469" s="84">
        <f t="shared" si="402"/>
        <v>30</v>
      </c>
      <c r="BZ469" s="78">
        <f t="shared" si="403"/>
        <v>30</v>
      </c>
      <c r="CA469" s="78" t="str">
        <f t="shared" si="404"/>
        <v>Ja, 30 studiepoeng</v>
      </c>
      <c r="CB469" s="84" t="str">
        <f t="shared" si="405"/>
        <v>Ja, 30 studiepoeng</v>
      </c>
      <c r="CC469" s="101" t="str">
        <f t="shared" si="406"/>
        <v>-</v>
      </c>
      <c r="CD469" s="142"/>
      <c r="CE469" s="82" t="str">
        <f>CONCATENATE("Studiepoeng relevant for: ",'Undervisning i fag med krav'!CD469)</f>
        <v xml:space="preserve">Studiepoeng relevant for: </v>
      </c>
      <c r="CF469" s="82" t="str">
        <f>IF('Undervisning i fag med krav'!CD469=0,"-",CE469)</f>
        <v>-</v>
      </c>
      <c r="CG469" s="136"/>
      <c r="CH469" s="84" t="b">
        <f>OR(CG469='Krav etter opplæringslova'!$B$27,CG469='Krav etter opplæringslova'!$B$30,CG469='Krav etter opplæringslova'!$B$31,CG469='Krav etter opplæringslova'!$B$34)</f>
        <v>0</v>
      </c>
      <c r="CI469" s="84" t="str">
        <f t="shared" si="407"/>
        <v>-</v>
      </c>
      <c r="CJ469" s="84">
        <f t="shared" si="408"/>
        <v>30</v>
      </c>
      <c r="CK469" s="78">
        <f t="shared" si="409"/>
        <v>30</v>
      </c>
      <c r="CL469" s="78" t="str">
        <f t="shared" si="410"/>
        <v>Ja, 30 studiepoeng</v>
      </c>
      <c r="CM469" s="84" t="str">
        <f t="shared" si="411"/>
        <v>Ja, 30 studiepoeng</v>
      </c>
      <c r="CN469" s="106" t="str">
        <f t="shared" si="412"/>
        <v>-</v>
      </c>
      <c r="CO469" s="44"/>
      <c r="CP469" s="45"/>
    </row>
    <row r="470" spans="1:94" s="51" customFormat="1" ht="28.5" x14ac:dyDescent="0.2">
      <c r="A470" s="49">
        <f>'Formell utdanning'!A470</f>
        <v>0</v>
      </c>
      <c r="B470" s="50">
        <f>'Formell utdanning'!B470</f>
        <v>0</v>
      </c>
      <c r="C470" s="94" t="str">
        <f t="shared" si="413"/>
        <v>-</v>
      </c>
      <c r="D470" s="95" t="str">
        <f t="shared" si="414"/>
        <v>-</v>
      </c>
      <c r="E470" s="133"/>
      <c r="F470" s="55" t="str">
        <f>CONCATENATE("Studiepoeng relevant for: ",'Undervisning i fag med krav'!E470)</f>
        <v xml:space="preserve">Studiepoeng relevant for: </v>
      </c>
      <c r="G470" s="82" t="str">
        <f>IF('Undervisning i fag med krav'!E470=0,"-",F470)</f>
        <v>-</v>
      </c>
      <c r="H470" s="136"/>
      <c r="I470" s="84" t="b">
        <f>OR(H470='Krav etter opplæringslova'!$B$27,H470='Krav etter opplæringslova'!$B$30,H470='Krav etter opplæringslova'!$B$31,H470='Krav etter opplæringslova'!$B$34)</f>
        <v>0</v>
      </c>
      <c r="J470" s="84" t="str">
        <f t="shared" si="415"/>
        <v>-</v>
      </c>
      <c r="K470" s="84">
        <f t="shared" si="416"/>
        <v>30</v>
      </c>
      <c r="L470" s="78">
        <f t="shared" si="417"/>
        <v>30</v>
      </c>
      <c r="M470" s="78" t="str">
        <f t="shared" si="370"/>
        <v>Ja, 30 studiepoeng</v>
      </c>
      <c r="N470" s="84" t="str">
        <f t="shared" si="418"/>
        <v>Ja, 30 studiepoeng</v>
      </c>
      <c r="O470" s="99" t="str">
        <f t="shared" si="419"/>
        <v>-</v>
      </c>
      <c r="P470" s="139"/>
      <c r="Q470" s="82" t="str">
        <f>CONCATENATE("Studiepoeng relevant for: ",'Undervisning i fag med krav'!P470)</f>
        <v xml:space="preserve">Studiepoeng relevant for: </v>
      </c>
      <c r="R470" s="82" t="str">
        <f>IF('Undervisning i fag med krav'!P470=0,"-",Q470)</f>
        <v>-</v>
      </c>
      <c r="S470" s="136"/>
      <c r="T470" s="84" t="b">
        <f>OR(S470='Krav etter opplæringslova'!$B$27,S470='Krav etter opplæringslova'!$B$30,S470='Krav etter opplæringslova'!$B$31,S470='Krav etter opplæringslova'!$B$34)</f>
        <v>0</v>
      </c>
      <c r="U470" s="84" t="str">
        <f t="shared" si="371"/>
        <v>-</v>
      </c>
      <c r="V470" s="84">
        <f t="shared" si="372"/>
        <v>30</v>
      </c>
      <c r="W470" s="78">
        <f t="shared" si="373"/>
        <v>30</v>
      </c>
      <c r="X470" s="78" t="str">
        <f t="shared" si="374"/>
        <v>Ja, 30 studiepoeng</v>
      </c>
      <c r="Y470" s="84" t="str">
        <f t="shared" si="375"/>
        <v>Ja, 30 studiepoeng</v>
      </c>
      <c r="Z470" s="99" t="str">
        <f t="shared" si="376"/>
        <v>-</v>
      </c>
      <c r="AA470" s="142"/>
      <c r="AB470" s="82" t="str">
        <f>CONCATENATE("Studiepoeng relevant for: ",'Undervisning i fag med krav'!AA470)</f>
        <v xml:space="preserve">Studiepoeng relevant for: </v>
      </c>
      <c r="AC470" s="82" t="str">
        <f>IF('Undervisning i fag med krav'!AA470=0,"-",AB470)</f>
        <v>-</v>
      </c>
      <c r="AD470" s="136"/>
      <c r="AE470" s="84" t="b">
        <f>OR(AD470='Krav etter opplæringslova'!$B$27,AD470='Krav etter opplæringslova'!$B$30,AD470='Krav etter opplæringslova'!$B$31,AD470='Krav etter opplæringslova'!$B$34)</f>
        <v>0</v>
      </c>
      <c r="AF470" s="84" t="str">
        <f t="shared" si="377"/>
        <v>-</v>
      </c>
      <c r="AG470" s="84">
        <f t="shared" si="378"/>
        <v>30</v>
      </c>
      <c r="AH470" s="78">
        <f t="shared" si="379"/>
        <v>30</v>
      </c>
      <c r="AI470" s="78" t="str">
        <f t="shared" si="380"/>
        <v>Ja, 30 studiepoeng</v>
      </c>
      <c r="AJ470" s="84" t="str">
        <f t="shared" si="381"/>
        <v>Ja, 30 studiepoeng</v>
      </c>
      <c r="AK470" s="99" t="str">
        <f t="shared" si="382"/>
        <v>-</v>
      </c>
      <c r="AL470" s="139"/>
      <c r="AM470" s="82" t="str">
        <f>CONCATENATE("Studiepoeng relevant for: ",'Undervisning i fag med krav'!AL470)</f>
        <v xml:space="preserve">Studiepoeng relevant for: </v>
      </c>
      <c r="AN470" s="82" t="str">
        <f>IF('Undervisning i fag med krav'!AL470=0,"-",AM470)</f>
        <v>-</v>
      </c>
      <c r="AO470" s="136"/>
      <c r="AP470" s="84" t="b">
        <f>OR(AO470='Krav etter opplæringslova'!$B$27,AO470='Krav etter opplæringslova'!$B$30,AO470='Krav etter opplæringslova'!$B$31,AO470='Krav etter opplæringslova'!$B$34)</f>
        <v>0</v>
      </c>
      <c r="AQ470" s="84" t="str">
        <f t="shared" si="383"/>
        <v>-</v>
      </c>
      <c r="AR470" s="84">
        <f t="shared" si="384"/>
        <v>30</v>
      </c>
      <c r="AS470" s="78">
        <f t="shared" si="385"/>
        <v>30</v>
      </c>
      <c r="AT470" s="78" t="str">
        <f t="shared" si="386"/>
        <v>Ja, 30 studiepoeng</v>
      </c>
      <c r="AU470" s="84" t="str">
        <f t="shared" si="387"/>
        <v>Ja, 30 studiepoeng</v>
      </c>
      <c r="AV470" s="99" t="str">
        <f t="shared" si="388"/>
        <v>-</v>
      </c>
      <c r="AW470" s="142"/>
      <c r="AX470" s="82" t="str">
        <f>CONCATENATE("Studiepoeng relevant for: ",'Undervisning i fag med krav'!AW470)</f>
        <v xml:space="preserve">Studiepoeng relevant for: </v>
      </c>
      <c r="AY470" s="82" t="str">
        <f>IF('Undervisning i fag med krav'!AW470=0,"-",AX470)</f>
        <v>-</v>
      </c>
      <c r="AZ470" s="136"/>
      <c r="BA470" s="84" t="b">
        <f>OR(AZ470='Krav etter opplæringslova'!$B$27,AZ470='Krav etter opplæringslova'!$B$30,AZ470='Krav etter opplæringslova'!$B$31,AZ470='Krav etter opplæringslova'!$B$34)</f>
        <v>0</v>
      </c>
      <c r="BB470" s="84" t="str">
        <f t="shared" si="389"/>
        <v>-</v>
      </c>
      <c r="BC470" s="84">
        <f t="shared" si="390"/>
        <v>30</v>
      </c>
      <c r="BD470" s="78">
        <f t="shared" si="391"/>
        <v>30</v>
      </c>
      <c r="BE470" s="78" t="str">
        <f t="shared" si="392"/>
        <v>Ja, 30 studiepoeng</v>
      </c>
      <c r="BF470" s="84" t="str">
        <f t="shared" si="393"/>
        <v>Ja, 30 studiepoeng</v>
      </c>
      <c r="BG470" s="99" t="str">
        <f t="shared" si="394"/>
        <v>-</v>
      </c>
      <c r="BH470" s="139"/>
      <c r="BI470" s="82" t="str">
        <f>CONCATENATE("Studiepoeng relevant for: ",'Undervisning i fag med krav'!BH470)</f>
        <v xml:space="preserve">Studiepoeng relevant for: </v>
      </c>
      <c r="BJ470" s="82" t="str">
        <f>IF('Undervisning i fag med krav'!BH470=0,"-",BI470)</f>
        <v>-</v>
      </c>
      <c r="BK470" s="136"/>
      <c r="BL470" s="84" t="b">
        <f>OR(BK470='Krav etter opplæringslova'!$B$27,BK470='Krav etter opplæringslova'!$B$30,BK470='Krav etter opplæringslova'!$B$31,BK470='Krav etter opplæringslova'!$B$34)</f>
        <v>0</v>
      </c>
      <c r="BM470" s="84" t="str">
        <f t="shared" si="395"/>
        <v>-</v>
      </c>
      <c r="BN470" s="84">
        <f t="shared" si="396"/>
        <v>30</v>
      </c>
      <c r="BO470" s="78">
        <f t="shared" si="397"/>
        <v>30</v>
      </c>
      <c r="BP470" s="78" t="str">
        <f t="shared" si="398"/>
        <v>Ja, 30 studiepoeng</v>
      </c>
      <c r="BQ470" s="84" t="str">
        <f t="shared" si="399"/>
        <v>Ja, 30 studiepoeng</v>
      </c>
      <c r="BR470" s="101" t="str">
        <f t="shared" si="400"/>
        <v>-</v>
      </c>
      <c r="BS470" s="142"/>
      <c r="BT470" s="82" t="str">
        <f>CONCATENATE("Studiepoeng relevant for: ",'Undervisning i fag med krav'!BS470)</f>
        <v xml:space="preserve">Studiepoeng relevant for: </v>
      </c>
      <c r="BU470" s="82" t="str">
        <f>IF('Undervisning i fag med krav'!BS470=0,"-",BT470)</f>
        <v>-</v>
      </c>
      <c r="BV470" s="136"/>
      <c r="BW470" s="84" t="b">
        <f>OR(BV470='Krav etter opplæringslova'!$B$27,BV470='Krav etter opplæringslova'!$B$30,BV470='Krav etter opplæringslova'!$B$31,BV470='Krav etter opplæringslova'!$B$34)</f>
        <v>0</v>
      </c>
      <c r="BX470" s="84" t="str">
        <f t="shared" si="401"/>
        <v>-</v>
      </c>
      <c r="BY470" s="84">
        <f t="shared" si="402"/>
        <v>30</v>
      </c>
      <c r="BZ470" s="78">
        <f t="shared" si="403"/>
        <v>30</v>
      </c>
      <c r="CA470" s="78" t="str">
        <f t="shared" si="404"/>
        <v>Ja, 30 studiepoeng</v>
      </c>
      <c r="CB470" s="84" t="str">
        <f t="shared" si="405"/>
        <v>Ja, 30 studiepoeng</v>
      </c>
      <c r="CC470" s="101" t="str">
        <f t="shared" si="406"/>
        <v>-</v>
      </c>
      <c r="CD470" s="142"/>
      <c r="CE470" s="82" t="str">
        <f>CONCATENATE("Studiepoeng relevant for: ",'Undervisning i fag med krav'!CD470)</f>
        <v xml:space="preserve">Studiepoeng relevant for: </v>
      </c>
      <c r="CF470" s="82" t="str">
        <f>IF('Undervisning i fag med krav'!CD470=0,"-",CE470)</f>
        <v>-</v>
      </c>
      <c r="CG470" s="136"/>
      <c r="CH470" s="84" t="b">
        <f>OR(CG470='Krav etter opplæringslova'!$B$27,CG470='Krav etter opplæringslova'!$B$30,CG470='Krav etter opplæringslova'!$B$31,CG470='Krav etter opplæringslova'!$B$34)</f>
        <v>0</v>
      </c>
      <c r="CI470" s="84" t="str">
        <f t="shared" si="407"/>
        <v>-</v>
      </c>
      <c r="CJ470" s="84">
        <f t="shared" si="408"/>
        <v>30</v>
      </c>
      <c r="CK470" s="78">
        <f t="shared" si="409"/>
        <v>30</v>
      </c>
      <c r="CL470" s="78" t="str">
        <f t="shared" si="410"/>
        <v>Ja, 30 studiepoeng</v>
      </c>
      <c r="CM470" s="84" t="str">
        <f t="shared" si="411"/>
        <v>Ja, 30 studiepoeng</v>
      </c>
      <c r="CN470" s="106" t="str">
        <f t="shared" si="412"/>
        <v>-</v>
      </c>
      <c r="CO470" s="44"/>
      <c r="CP470" s="45"/>
    </row>
    <row r="471" spans="1:94" s="51" customFormat="1" ht="28.5" x14ac:dyDescent="0.2">
      <c r="A471" s="49">
        <f>'Formell utdanning'!A471</f>
        <v>0</v>
      </c>
      <c r="B471" s="50">
        <f>'Formell utdanning'!B471</f>
        <v>0</v>
      </c>
      <c r="C471" s="94" t="str">
        <f t="shared" si="413"/>
        <v>-</v>
      </c>
      <c r="D471" s="95" t="str">
        <f t="shared" si="414"/>
        <v>-</v>
      </c>
      <c r="E471" s="133"/>
      <c r="F471" s="55" t="str">
        <f>CONCATENATE("Studiepoeng relevant for: ",'Undervisning i fag med krav'!E471)</f>
        <v xml:space="preserve">Studiepoeng relevant for: </v>
      </c>
      <c r="G471" s="82" t="str">
        <f>IF('Undervisning i fag med krav'!E471=0,"-",F471)</f>
        <v>-</v>
      </c>
      <c r="H471" s="136"/>
      <c r="I471" s="84" t="b">
        <f>OR(H471='Krav etter opplæringslova'!$B$27,H471='Krav etter opplæringslova'!$B$30,H471='Krav etter opplæringslova'!$B$31,H471='Krav etter opplæringslova'!$B$34)</f>
        <v>0</v>
      </c>
      <c r="J471" s="84" t="str">
        <f t="shared" si="415"/>
        <v>-</v>
      </c>
      <c r="K471" s="84">
        <f t="shared" si="416"/>
        <v>30</v>
      </c>
      <c r="L471" s="78">
        <f t="shared" si="417"/>
        <v>30</v>
      </c>
      <c r="M471" s="78" t="str">
        <f t="shared" si="370"/>
        <v>Ja, 30 studiepoeng</v>
      </c>
      <c r="N471" s="84" t="str">
        <f t="shared" si="418"/>
        <v>Ja, 30 studiepoeng</v>
      </c>
      <c r="O471" s="99" t="str">
        <f t="shared" si="419"/>
        <v>-</v>
      </c>
      <c r="P471" s="139"/>
      <c r="Q471" s="82" t="str">
        <f>CONCATENATE("Studiepoeng relevant for: ",'Undervisning i fag med krav'!P471)</f>
        <v xml:space="preserve">Studiepoeng relevant for: </v>
      </c>
      <c r="R471" s="82" t="str">
        <f>IF('Undervisning i fag med krav'!P471=0,"-",Q471)</f>
        <v>-</v>
      </c>
      <c r="S471" s="136"/>
      <c r="T471" s="84" t="b">
        <f>OR(S471='Krav etter opplæringslova'!$B$27,S471='Krav etter opplæringslova'!$B$30,S471='Krav etter opplæringslova'!$B$31,S471='Krav etter opplæringslova'!$B$34)</f>
        <v>0</v>
      </c>
      <c r="U471" s="84" t="str">
        <f t="shared" si="371"/>
        <v>-</v>
      </c>
      <c r="V471" s="84">
        <f t="shared" si="372"/>
        <v>30</v>
      </c>
      <c r="W471" s="78">
        <f t="shared" si="373"/>
        <v>30</v>
      </c>
      <c r="X471" s="78" t="str">
        <f t="shared" si="374"/>
        <v>Ja, 30 studiepoeng</v>
      </c>
      <c r="Y471" s="84" t="str">
        <f t="shared" si="375"/>
        <v>Ja, 30 studiepoeng</v>
      </c>
      <c r="Z471" s="99" t="str">
        <f t="shared" si="376"/>
        <v>-</v>
      </c>
      <c r="AA471" s="142"/>
      <c r="AB471" s="82" t="str">
        <f>CONCATENATE("Studiepoeng relevant for: ",'Undervisning i fag med krav'!AA471)</f>
        <v xml:space="preserve">Studiepoeng relevant for: </v>
      </c>
      <c r="AC471" s="82" t="str">
        <f>IF('Undervisning i fag med krav'!AA471=0,"-",AB471)</f>
        <v>-</v>
      </c>
      <c r="AD471" s="136"/>
      <c r="AE471" s="84" t="b">
        <f>OR(AD471='Krav etter opplæringslova'!$B$27,AD471='Krav etter opplæringslova'!$B$30,AD471='Krav etter opplæringslova'!$B$31,AD471='Krav etter opplæringslova'!$B$34)</f>
        <v>0</v>
      </c>
      <c r="AF471" s="84" t="str">
        <f t="shared" si="377"/>
        <v>-</v>
      </c>
      <c r="AG471" s="84">
        <f t="shared" si="378"/>
        <v>30</v>
      </c>
      <c r="AH471" s="78">
        <f t="shared" si="379"/>
        <v>30</v>
      </c>
      <c r="AI471" s="78" t="str">
        <f t="shared" si="380"/>
        <v>Ja, 30 studiepoeng</v>
      </c>
      <c r="AJ471" s="84" t="str">
        <f t="shared" si="381"/>
        <v>Ja, 30 studiepoeng</v>
      </c>
      <c r="AK471" s="99" t="str">
        <f t="shared" si="382"/>
        <v>-</v>
      </c>
      <c r="AL471" s="139"/>
      <c r="AM471" s="82" t="str">
        <f>CONCATENATE("Studiepoeng relevant for: ",'Undervisning i fag med krav'!AL471)</f>
        <v xml:space="preserve">Studiepoeng relevant for: </v>
      </c>
      <c r="AN471" s="82" t="str">
        <f>IF('Undervisning i fag med krav'!AL471=0,"-",AM471)</f>
        <v>-</v>
      </c>
      <c r="AO471" s="136"/>
      <c r="AP471" s="84" t="b">
        <f>OR(AO471='Krav etter opplæringslova'!$B$27,AO471='Krav etter opplæringslova'!$B$30,AO471='Krav etter opplæringslova'!$B$31,AO471='Krav etter opplæringslova'!$B$34)</f>
        <v>0</v>
      </c>
      <c r="AQ471" s="84" t="str">
        <f t="shared" si="383"/>
        <v>-</v>
      </c>
      <c r="AR471" s="84">
        <f t="shared" si="384"/>
        <v>30</v>
      </c>
      <c r="AS471" s="78">
        <f t="shared" si="385"/>
        <v>30</v>
      </c>
      <c r="AT471" s="78" t="str">
        <f t="shared" si="386"/>
        <v>Ja, 30 studiepoeng</v>
      </c>
      <c r="AU471" s="84" t="str">
        <f t="shared" si="387"/>
        <v>Ja, 30 studiepoeng</v>
      </c>
      <c r="AV471" s="99" t="str">
        <f t="shared" si="388"/>
        <v>-</v>
      </c>
      <c r="AW471" s="142"/>
      <c r="AX471" s="82" t="str">
        <f>CONCATENATE("Studiepoeng relevant for: ",'Undervisning i fag med krav'!AW471)</f>
        <v xml:space="preserve">Studiepoeng relevant for: </v>
      </c>
      <c r="AY471" s="82" t="str">
        <f>IF('Undervisning i fag med krav'!AW471=0,"-",AX471)</f>
        <v>-</v>
      </c>
      <c r="AZ471" s="136"/>
      <c r="BA471" s="84" t="b">
        <f>OR(AZ471='Krav etter opplæringslova'!$B$27,AZ471='Krav etter opplæringslova'!$B$30,AZ471='Krav etter opplæringslova'!$B$31,AZ471='Krav etter opplæringslova'!$B$34)</f>
        <v>0</v>
      </c>
      <c r="BB471" s="84" t="str">
        <f t="shared" si="389"/>
        <v>-</v>
      </c>
      <c r="BC471" s="84">
        <f t="shared" si="390"/>
        <v>30</v>
      </c>
      <c r="BD471" s="78">
        <f t="shared" si="391"/>
        <v>30</v>
      </c>
      <c r="BE471" s="78" t="str">
        <f t="shared" si="392"/>
        <v>Ja, 30 studiepoeng</v>
      </c>
      <c r="BF471" s="84" t="str">
        <f t="shared" si="393"/>
        <v>Ja, 30 studiepoeng</v>
      </c>
      <c r="BG471" s="99" t="str">
        <f t="shared" si="394"/>
        <v>-</v>
      </c>
      <c r="BH471" s="139"/>
      <c r="BI471" s="82" t="str">
        <f>CONCATENATE("Studiepoeng relevant for: ",'Undervisning i fag med krav'!BH471)</f>
        <v xml:space="preserve">Studiepoeng relevant for: </v>
      </c>
      <c r="BJ471" s="82" t="str">
        <f>IF('Undervisning i fag med krav'!BH471=0,"-",BI471)</f>
        <v>-</v>
      </c>
      <c r="BK471" s="136"/>
      <c r="BL471" s="84" t="b">
        <f>OR(BK471='Krav etter opplæringslova'!$B$27,BK471='Krav etter opplæringslova'!$B$30,BK471='Krav etter opplæringslova'!$B$31,BK471='Krav etter opplæringslova'!$B$34)</f>
        <v>0</v>
      </c>
      <c r="BM471" s="84" t="str">
        <f t="shared" si="395"/>
        <v>-</v>
      </c>
      <c r="BN471" s="84">
        <f t="shared" si="396"/>
        <v>30</v>
      </c>
      <c r="BO471" s="78">
        <f t="shared" si="397"/>
        <v>30</v>
      </c>
      <c r="BP471" s="78" t="str">
        <f t="shared" si="398"/>
        <v>Ja, 30 studiepoeng</v>
      </c>
      <c r="BQ471" s="84" t="str">
        <f t="shared" si="399"/>
        <v>Ja, 30 studiepoeng</v>
      </c>
      <c r="BR471" s="101" t="str">
        <f t="shared" si="400"/>
        <v>-</v>
      </c>
      <c r="BS471" s="142"/>
      <c r="BT471" s="82" t="str">
        <f>CONCATENATE("Studiepoeng relevant for: ",'Undervisning i fag med krav'!BS471)</f>
        <v xml:space="preserve">Studiepoeng relevant for: </v>
      </c>
      <c r="BU471" s="82" t="str">
        <f>IF('Undervisning i fag med krav'!BS471=0,"-",BT471)</f>
        <v>-</v>
      </c>
      <c r="BV471" s="136"/>
      <c r="BW471" s="84" t="b">
        <f>OR(BV471='Krav etter opplæringslova'!$B$27,BV471='Krav etter opplæringslova'!$B$30,BV471='Krav etter opplæringslova'!$B$31,BV471='Krav etter opplæringslova'!$B$34)</f>
        <v>0</v>
      </c>
      <c r="BX471" s="84" t="str">
        <f t="shared" si="401"/>
        <v>-</v>
      </c>
      <c r="BY471" s="84">
        <f t="shared" si="402"/>
        <v>30</v>
      </c>
      <c r="BZ471" s="78">
        <f t="shared" si="403"/>
        <v>30</v>
      </c>
      <c r="CA471" s="78" t="str">
        <f t="shared" si="404"/>
        <v>Ja, 30 studiepoeng</v>
      </c>
      <c r="CB471" s="84" t="str">
        <f t="shared" si="405"/>
        <v>Ja, 30 studiepoeng</v>
      </c>
      <c r="CC471" s="101" t="str">
        <f t="shared" si="406"/>
        <v>-</v>
      </c>
      <c r="CD471" s="142"/>
      <c r="CE471" s="82" t="str">
        <f>CONCATENATE("Studiepoeng relevant for: ",'Undervisning i fag med krav'!CD471)</f>
        <v xml:space="preserve">Studiepoeng relevant for: </v>
      </c>
      <c r="CF471" s="82" t="str">
        <f>IF('Undervisning i fag med krav'!CD471=0,"-",CE471)</f>
        <v>-</v>
      </c>
      <c r="CG471" s="136"/>
      <c r="CH471" s="84" t="b">
        <f>OR(CG471='Krav etter opplæringslova'!$B$27,CG471='Krav etter opplæringslova'!$B$30,CG471='Krav etter opplæringslova'!$B$31,CG471='Krav etter opplæringslova'!$B$34)</f>
        <v>0</v>
      </c>
      <c r="CI471" s="84" t="str">
        <f t="shared" si="407"/>
        <v>-</v>
      </c>
      <c r="CJ471" s="84">
        <f t="shared" si="408"/>
        <v>30</v>
      </c>
      <c r="CK471" s="78">
        <f t="shared" si="409"/>
        <v>30</v>
      </c>
      <c r="CL471" s="78" t="str">
        <f t="shared" si="410"/>
        <v>Ja, 30 studiepoeng</v>
      </c>
      <c r="CM471" s="84" t="str">
        <f t="shared" si="411"/>
        <v>Ja, 30 studiepoeng</v>
      </c>
      <c r="CN471" s="106" t="str">
        <f t="shared" si="412"/>
        <v>-</v>
      </c>
      <c r="CO471" s="44"/>
      <c r="CP471" s="45"/>
    </row>
    <row r="472" spans="1:94" s="51" customFormat="1" ht="28.5" x14ac:dyDescent="0.2">
      <c r="A472" s="49">
        <f>'Formell utdanning'!A472</f>
        <v>0</v>
      </c>
      <c r="B472" s="50">
        <f>'Formell utdanning'!B472</f>
        <v>0</v>
      </c>
      <c r="C472" s="94" t="str">
        <f t="shared" si="413"/>
        <v>-</v>
      </c>
      <c r="D472" s="95" t="str">
        <f t="shared" si="414"/>
        <v>-</v>
      </c>
      <c r="E472" s="133"/>
      <c r="F472" s="55" t="str">
        <f>CONCATENATE("Studiepoeng relevant for: ",'Undervisning i fag med krav'!E472)</f>
        <v xml:space="preserve">Studiepoeng relevant for: </v>
      </c>
      <c r="G472" s="82" t="str">
        <f>IF('Undervisning i fag med krav'!E472=0,"-",F472)</f>
        <v>-</v>
      </c>
      <c r="H472" s="136"/>
      <c r="I472" s="84" t="b">
        <f>OR(H472='Krav etter opplæringslova'!$B$27,H472='Krav etter opplæringslova'!$B$30,H472='Krav etter opplæringslova'!$B$31,H472='Krav etter opplæringslova'!$B$34)</f>
        <v>0</v>
      </c>
      <c r="J472" s="84" t="str">
        <f t="shared" si="415"/>
        <v>-</v>
      </c>
      <c r="K472" s="84">
        <f t="shared" si="416"/>
        <v>30</v>
      </c>
      <c r="L472" s="78">
        <f t="shared" si="417"/>
        <v>30</v>
      </c>
      <c r="M472" s="78" t="str">
        <f t="shared" si="370"/>
        <v>Ja, 30 studiepoeng</v>
      </c>
      <c r="N472" s="84" t="str">
        <f t="shared" si="418"/>
        <v>Ja, 30 studiepoeng</v>
      </c>
      <c r="O472" s="99" t="str">
        <f t="shared" si="419"/>
        <v>-</v>
      </c>
      <c r="P472" s="139"/>
      <c r="Q472" s="82" t="str">
        <f>CONCATENATE("Studiepoeng relevant for: ",'Undervisning i fag med krav'!P472)</f>
        <v xml:space="preserve">Studiepoeng relevant for: </v>
      </c>
      <c r="R472" s="82" t="str">
        <f>IF('Undervisning i fag med krav'!P472=0,"-",Q472)</f>
        <v>-</v>
      </c>
      <c r="S472" s="136"/>
      <c r="T472" s="84" t="b">
        <f>OR(S472='Krav etter opplæringslova'!$B$27,S472='Krav etter opplæringslova'!$B$30,S472='Krav etter opplæringslova'!$B$31,S472='Krav etter opplæringslova'!$B$34)</f>
        <v>0</v>
      </c>
      <c r="U472" s="84" t="str">
        <f t="shared" si="371"/>
        <v>-</v>
      </c>
      <c r="V472" s="84">
        <f t="shared" si="372"/>
        <v>30</v>
      </c>
      <c r="W472" s="78">
        <f t="shared" si="373"/>
        <v>30</v>
      </c>
      <c r="X472" s="78" t="str">
        <f t="shared" si="374"/>
        <v>Ja, 30 studiepoeng</v>
      </c>
      <c r="Y472" s="84" t="str">
        <f t="shared" si="375"/>
        <v>Ja, 30 studiepoeng</v>
      </c>
      <c r="Z472" s="99" t="str">
        <f t="shared" si="376"/>
        <v>-</v>
      </c>
      <c r="AA472" s="142"/>
      <c r="AB472" s="82" t="str">
        <f>CONCATENATE("Studiepoeng relevant for: ",'Undervisning i fag med krav'!AA472)</f>
        <v xml:space="preserve">Studiepoeng relevant for: </v>
      </c>
      <c r="AC472" s="82" t="str">
        <f>IF('Undervisning i fag med krav'!AA472=0,"-",AB472)</f>
        <v>-</v>
      </c>
      <c r="AD472" s="136"/>
      <c r="AE472" s="84" t="b">
        <f>OR(AD472='Krav etter opplæringslova'!$B$27,AD472='Krav etter opplæringslova'!$B$30,AD472='Krav etter opplæringslova'!$B$31,AD472='Krav etter opplæringslova'!$B$34)</f>
        <v>0</v>
      </c>
      <c r="AF472" s="84" t="str">
        <f t="shared" si="377"/>
        <v>-</v>
      </c>
      <c r="AG472" s="84">
        <f t="shared" si="378"/>
        <v>30</v>
      </c>
      <c r="AH472" s="78">
        <f t="shared" si="379"/>
        <v>30</v>
      </c>
      <c r="AI472" s="78" t="str">
        <f t="shared" si="380"/>
        <v>Ja, 30 studiepoeng</v>
      </c>
      <c r="AJ472" s="84" t="str">
        <f t="shared" si="381"/>
        <v>Ja, 30 studiepoeng</v>
      </c>
      <c r="AK472" s="99" t="str">
        <f t="shared" si="382"/>
        <v>-</v>
      </c>
      <c r="AL472" s="139"/>
      <c r="AM472" s="82" t="str">
        <f>CONCATENATE("Studiepoeng relevant for: ",'Undervisning i fag med krav'!AL472)</f>
        <v xml:space="preserve">Studiepoeng relevant for: </v>
      </c>
      <c r="AN472" s="82" t="str">
        <f>IF('Undervisning i fag med krav'!AL472=0,"-",AM472)</f>
        <v>-</v>
      </c>
      <c r="AO472" s="136"/>
      <c r="AP472" s="84" t="b">
        <f>OR(AO472='Krav etter opplæringslova'!$B$27,AO472='Krav etter opplæringslova'!$B$30,AO472='Krav etter opplæringslova'!$B$31,AO472='Krav etter opplæringslova'!$B$34)</f>
        <v>0</v>
      </c>
      <c r="AQ472" s="84" t="str">
        <f t="shared" si="383"/>
        <v>-</v>
      </c>
      <c r="AR472" s="84">
        <f t="shared" si="384"/>
        <v>30</v>
      </c>
      <c r="AS472" s="78">
        <f t="shared" si="385"/>
        <v>30</v>
      </c>
      <c r="AT472" s="78" t="str">
        <f t="shared" si="386"/>
        <v>Ja, 30 studiepoeng</v>
      </c>
      <c r="AU472" s="84" t="str">
        <f t="shared" si="387"/>
        <v>Ja, 30 studiepoeng</v>
      </c>
      <c r="AV472" s="99" t="str">
        <f t="shared" si="388"/>
        <v>-</v>
      </c>
      <c r="AW472" s="142"/>
      <c r="AX472" s="82" t="str">
        <f>CONCATENATE("Studiepoeng relevant for: ",'Undervisning i fag med krav'!AW472)</f>
        <v xml:space="preserve">Studiepoeng relevant for: </v>
      </c>
      <c r="AY472" s="82" t="str">
        <f>IF('Undervisning i fag med krav'!AW472=0,"-",AX472)</f>
        <v>-</v>
      </c>
      <c r="AZ472" s="136"/>
      <c r="BA472" s="84" t="b">
        <f>OR(AZ472='Krav etter opplæringslova'!$B$27,AZ472='Krav etter opplæringslova'!$B$30,AZ472='Krav etter opplæringslova'!$B$31,AZ472='Krav etter opplæringslova'!$B$34)</f>
        <v>0</v>
      </c>
      <c r="BB472" s="84" t="str">
        <f t="shared" si="389"/>
        <v>-</v>
      </c>
      <c r="BC472" s="84">
        <f t="shared" si="390"/>
        <v>30</v>
      </c>
      <c r="BD472" s="78">
        <f t="shared" si="391"/>
        <v>30</v>
      </c>
      <c r="BE472" s="78" t="str">
        <f t="shared" si="392"/>
        <v>Ja, 30 studiepoeng</v>
      </c>
      <c r="BF472" s="84" t="str">
        <f t="shared" si="393"/>
        <v>Ja, 30 studiepoeng</v>
      </c>
      <c r="BG472" s="99" t="str">
        <f t="shared" si="394"/>
        <v>-</v>
      </c>
      <c r="BH472" s="139"/>
      <c r="BI472" s="82" t="str">
        <f>CONCATENATE("Studiepoeng relevant for: ",'Undervisning i fag med krav'!BH472)</f>
        <v xml:space="preserve">Studiepoeng relevant for: </v>
      </c>
      <c r="BJ472" s="82" t="str">
        <f>IF('Undervisning i fag med krav'!BH472=0,"-",BI472)</f>
        <v>-</v>
      </c>
      <c r="BK472" s="136"/>
      <c r="BL472" s="84" t="b">
        <f>OR(BK472='Krav etter opplæringslova'!$B$27,BK472='Krav etter opplæringslova'!$B$30,BK472='Krav etter opplæringslova'!$B$31,BK472='Krav etter opplæringslova'!$B$34)</f>
        <v>0</v>
      </c>
      <c r="BM472" s="84" t="str">
        <f t="shared" si="395"/>
        <v>-</v>
      </c>
      <c r="BN472" s="84">
        <f t="shared" si="396"/>
        <v>30</v>
      </c>
      <c r="BO472" s="78">
        <f t="shared" si="397"/>
        <v>30</v>
      </c>
      <c r="BP472" s="78" t="str">
        <f t="shared" si="398"/>
        <v>Ja, 30 studiepoeng</v>
      </c>
      <c r="BQ472" s="84" t="str">
        <f t="shared" si="399"/>
        <v>Ja, 30 studiepoeng</v>
      </c>
      <c r="BR472" s="101" t="str">
        <f t="shared" si="400"/>
        <v>-</v>
      </c>
      <c r="BS472" s="142"/>
      <c r="BT472" s="82" t="str">
        <f>CONCATENATE("Studiepoeng relevant for: ",'Undervisning i fag med krav'!BS472)</f>
        <v xml:space="preserve">Studiepoeng relevant for: </v>
      </c>
      <c r="BU472" s="82" t="str">
        <f>IF('Undervisning i fag med krav'!BS472=0,"-",BT472)</f>
        <v>-</v>
      </c>
      <c r="BV472" s="136"/>
      <c r="BW472" s="84" t="b">
        <f>OR(BV472='Krav etter opplæringslova'!$B$27,BV472='Krav etter opplæringslova'!$B$30,BV472='Krav etter opplæringslova'!$B$31,BV472='Krav etter opplæringslova'!$B$34)</f>
        <v>0</v>
      </c>
      <c r="BX472" s="84" t="str">
        <f t="shared" si="401"/>
        <v>-</v>
      </c>
      <c r="BY472" s="84">
        <f t="shared" si="402"/>
        <v>30</v>
      </c>
      <c r="BZ472" s="78">
        <f t="shared" si="403"/>
        <v>30</v>
      </c>
      <c r="CA472" s="78" t="str">
        <f t="shared" si="404"/>
        <v>Ja, 30 studiepoeng</v>
      </c>
      <c r="CB472" s="84" t="str">
        <f t="shared" si="405"/>
        <v>Ja, 30 studiepoeng</v>
      </c>
      <c r="CC472" s="101" t="str">
        <f t="shared" si="406"/>
        <v>-</v>
      </c>
      <c r="CD472" s="142"/>
      <c r="CE472" s="82" t="str">
        <f>CONCATENATE("Studiepoeng relevant for: ",'Undervisning i fag med krav'!CD472)</f>
        <v xml:space="preserve">Studiepoeng relevant for: </v>
      </c>
      <c r="CF472" s="82" t="str">
        <f>IF('Undervisning i fag med krav'!CD472=0,"-",CE472)</f>
        <v>-</v>
      </c>
      <c r="CG472" s="136"/>
      <c r="CH472" s="84" t="b">
        <f>OR(CG472='Krav etter opplæringslova'!$B$27,CG472='Krav etter opplæringslova'!$B$30,CG472='Krav etter opplæringslova'!$B$31,CG472='Krav etter opplæringslova'!$B$34)</f>
        <v>0</v>
      </c>
      <c r="CI472" s="84" t="str">
        <f t="shared" si="407"/>
        <v>-</v>
      </c>
      <c r="CJ472" s="84">
        <f t="shared" si="408"/>
        <v>30</v>
      </c>
      <c r="CK472" s="78">
        <f t="shared" si="409"/>
        <v>30</v>
      </c>
      <c r="CL472" s="78" t="str">
        <f t="shared" si="410"/>
        <v>Ja, 30 studiepoeng</v>
      </c>
      <c r="CM472" s="84" t="str">
        <f t="shared" si="411"/>
        <v>Ja, 30 studiepoeng</v>
      </c>
      <c r="CN472" s="106" t="str">
        <f t="shared" si="412"/>
        <v>-</v>
      </c>
      <c r="CO472" s="44"/>
      <c r="CP472" s="45"/>
    </row>
    <row r="473" spans="1:94" s="51" customFormat="1" ht="28.5" x14ac:dyDescent="0.2">
      <c r="A473" s="49">
        <f>'Formell utdanning'!A473</f>
        <v>0</v>
      </c>
      <c r="B473" s="50">
        <f>'Formell utdanning'!B473</f>
        <v>0</v>
      </c>
      <c r="C473" s="94" t="str">
        <f t="shared" si="413"/>
        <v>-</v>
      </c>
      <c r="D473" s="95" t="str">
        <f t="shared" si="414"/>
        <v>-</v>
      </c>
      <c r="E473" s="133"/>
      <c r="F473" s="55" t="str">
        <f>CONCATENATE("Studiepoeng relevant for: ",'Undervisning i fag med krav'!E473)</f>
        <v xml:space="preserve">Studiepoeng relevant for: </v>
      </c>
      <c r="G473" s="82" t="str">
        <f>IF('Undervisning i fag med krav'!E473=0,"-",F473)</f>
        <v>-</v>
      </c>
      <c r="H473" s="136"/>
      <c r="I473" s="84" t="b">
        <f>OR(H473='Krav etter opplæringslova'!$B$27,H473='Krav etter opplæringslova'!$B$30,H473='Krav etter opplæringslova'!$B$31,H473='Krav etter opplæringslova'!$B$34)</f>
        <v>0</v>
      </c>
      <c r="J473" s="84" t="str">
        <f t="shared" si="415"/>
        <v>-</v>
      </c>
      <c r="K473" s="84">
        <f t="shared" si="416"/>
        <v>30</v>
      </c>
      <c r="L473" s="78">
        <f t="shared" si="417"/>
        <v>30</v>
      </c>
      <c r="M473" s="78" t="str">
        <f t="shared" si="370"/>
        <v>Ja, 30 studiepoeng</v>
      </c>
      <c r="N473" s="84" t="str">
        <f t="shared" si="418"/>
        <v>Ja, 30 studiepoeng</v>
      </c>
      <c r="O473" s="99" t="str">
        <f t="shared" si="419"/>
        <v>-</v>
      </c>
      <c r="P473" s="139"/>
      <c r="Q473" s="82" t="str">
        <f>CONCATENATE("Studiepoeng relevant for: ",'Undervisning i fag med krav'!P473)</f>
        <v xml:space="preserve">Studiepoeng relevant for: </v>
      </c>
      <c r="R473" s="82" t="str">
        <f>IF('Undervisning i fag med krav'!P473=0,"-",Q473)</f>
        <v>-</v>
      </c>
      <c r="S473" s="136"/>
      <c r="T473" s="84" t="b">
        <f>OR(S473='Krav etter opplæringslova'!$B$27,S473='Krav etter opplæringslova'!$B$30,S473='Krav etter opplæringslova'!$B$31,S473='Krav etter opplæringslova'!$B$34)</f>
        <v>0</v>
      </c>
      <c r="U473" s="84" t="str">
        <f t="shared" si="371"/>
        <v>-</v>
      </c>
      <c r="V473" s="84">
        <f t="shared" si="372"/>
        <v>30</v>
      </c>
      <c r="W473" s="78">
        <f t="shared" si="373"/>
        <v>30</v>
      </c>
      <c r="X473" s="78" t="str">
        <f t="shared" si="374"/>
        <v>Ja, 30 studiepoeng</v>
      </c>
      <c r="Y473" s="84" t="str">
        <f t="shared" si="375"/>
        <v>Ja, 30 studiepoeng</v>
      </c>
      <c r="Z473" s="99" t="str">
        <f t="shared" si="376"/>
        <v>-</v>
      </c>
      <c r="AA473" s="142"/>
      <c r="AB473" s="82" t="str">
        <f>CONCATENATE("Studiepoeng relevant for: ",'Undervisning i fag med krav'!AA473)</f>
        <v xml:space="preserve">Studiepoeng relevant for: </v>
      </c>
      <c r="AC473" s="82" t="str">
        <f>IF('Undervisning i fag med krav'!AA473=0,"-",AB473)</f>
        <v>-</v>
      </c>
      <c r="AD473" s="136"/>
      <c r="AE473" s="84" t="b">
        <f>OR(AD473='Krav etter opplæringslova'!$B$27,AD473='Krav etter opplæringslova'!$B$30,AD473='Krav etter opplæringslova'!$B$31,AD473='Krav etter opplæringslova'!$B$34)</f>
        <v>0</v>
      </c>
      <c r="AF473" s="84" t="str">
        <f t="shared" si="377"/>
        <v>-</v>
      </c>
      <c r="AG473" s="84">
        <f t="shared" si="378"/>
        <v>30</v>
      </c>
      <c r="AH473" s="78">
        <f t="shared" si="379"/>
        <v>30</v>
      </c>
      <c r="AI473" s="78" t="str">
        <f t="shared" si="380"/>
        <v>Ja, 30 studiepoeng</v>
      </c>
      <c r="AJ473" s="84" t="str">
        <f t="shared" si="381"/>
        <v>Ja, 30 studiepoeng</v>
      </c>
      <c r="AK473" s="99" t="str">
        <f t="shared" si="382"/>
        <v>-</v>
      </c>
      <c r="AL473" s="139"/>
      <c r="AM473" s="82" t="str">
        <f>CONCATENATE("Studiepoeng relevant for: ",'Undervisning i fag med krav'!AL473)</f>
        <v xml:space="preserve">Studiepoeng relevant for: </v>
      </c>
      <c r="AN473" s="82" t="str">
        <f>IF('Undervisning i fag med krav'!AL473=0,"-",AM473)</f>
        <v>-</v>
      </c>
      <c r="AO473" s="136"/>
      <c r="AP473" s="84" t="b">
        <f>OR(AO473='Krav etter opplæringslova'!$B$27,AO473='Krav etter opplæringslova'!$B$30,AO473='Krav etter opplæringslova'!$B$31,AO473='Krav etter opplæringslova'!$B$34)</f>
        <v>0</v>
      </c>
      <c r="AQ473" s="84" t="str">
        <f t="shared" si="383"/>
        <v>-</v>
      </c>
      <c r="AR473" s="84">
        <f t="shared" si="384"/>
        <v>30</v>
      </c>
      <c r="AS473" s="78">
        <f t="shared" si="385"/>
        <v>30</v>
      </c>
      <c r="AT473" s="78" t="str">
        <f t="shared" si="386"/>
        <v>Ja, 30 studiepoeng</v>
      </c>
      <c r="AU473" s="84" t="str">
        <f t="shared" si="387"/>
        <v>Ja, 30 studiepoeng</v>
      </c>
      <c r="AV473" s="99" t="str">
        <f t="shared" si="388"/>
        <v>-</v>
      </c>
      <c r="AW473" s="142"/>
      <c r="AX473" s="82" t="str">
        <f>CONCATENATE("Studiepoeng relevant for: ",'Undervisning i fag med krav'!AW473)</f>
        <v xml:space="preserve">Studiepoeng relevant for: </v>
      </c>
      <c r="AY473" s="82" t="str">
        <f>IF('Undervisning i fag med krav'!AW473=0,"-",AX473)</f>
        <v>-</v>
      </c>
      <c r="AZ473" s="136"/>
      <c r="BA473" s="84" t="b">
        <f>OR(AZ473='Krav etter opplæringslova'!$B$27,AZ473='Krav etter opplæringslova'!$B$30,AZ473='Krav etter opplæringslova'!$B$31,AZ473='Krav etter opplæringslova'!$B$34)</f>
        <v>0</v>
      </c>
      <c r="BB473" s="84" t="str">
        <f t="shared" si="389"/>
        <v>-</v>
      </c>
      <c r="BC473" s="84">
        <f t="shared" si="390"/>
        <v>30</v>
      </c>
      <c r="BD473" s="78">
        <f t="shared" si="391"/>
        <v>30</v>
      </c>
      <c r="BE473" s="78" t="str">
        <f t="shared" si="392"/>
        <v>Ja, 30 studiepoeng</v>
      </c>
      <c r="BF473" s="84" t="str">
        <f t="shared" si="393"/>
        <v>Ja, 30 studiepoeng</v>
      </c>
      <c r="BG473" s="99" t="str">
        <f t="shared" si="394"/>
        <v>-</v>
      </c>
      <c r="BH473" s="139"/>
      <c r="BI473" s="82" t="str">
        <f>CONCATENATE("Studiepoeng relevant for: ",'Undervisning i fag med krav'!BH473)</f>
        <v xml:space="preserve">Studiepoeng relevant for: </v>
      </c>
      <c r="BJ473" s="82" t="str">
        <f>IF('Undervisning i fag med krav'!BH473=0,"-",BI473)</f>
        <v>-</v>
      </c>
      <c r="BK473" s="136"/>
      <c r="BL473" s="84" t="b">
        <f>OR(BK473='Krav etter opplæringslova'!$B$27,BK473='Krav etter opplæringslova'!$B$30,BK473='Krav etter opplæringslova'!$B$31,BK473='Krav etter opplæringslova'!$B$34)</f>
        <v>0</v>
      </c>
      <c r="BM473" s="84" t="str">
        <f t="shared" si="395"/>
        <v>-</v>
      </c>
      <c r="BN473" s="84">
        <f t="shared" si="396"/>
        <v>30</v>
      </c>
      <c r="BO473" s="78">
        <f t="shared" si="397"/>
        <v>30</v>
      </c>
      <c r="BP473" s="78" t="str">
        <f t="shared" si="398"/>
        <v>Ja, 30 studiepoeng</v>
      </c>
      <c r="BQ473" s="84" t="str">
        <f t="shared" si="399"/>
        <v>Ja, 30 studiepoeng</v>
      </c>
      <c r="BR473" s="101" t="str">
        <f t="shared" si="400"/>
        <v>-</v>
      </c>
      <c r="BS473" s="142"/>
      <c r="BT473" s="82" t="str">
        <f>CONCATENATE("Studiepoeng relevant for: ",'Undervisning i fag med krav'!BS473)</f>
        <v xml:space="preserve">Studiepoeng relevant for: </v>
      </c>
      <c r="BU473" s="82" t="str">
        <f>IF('Undervisning i fag med krav'!BS473=0,"-",BT473)</f>
        <v>-</v>
      </c>
      <c r="BV473" s="136"/>
      <c r="BW473" s="84" t="b">
        <f>OR(BV473='Krav etter opplæringslova'!$B$27,BV473='Krav etter opplæringslova'!$B$30,BV473='Krav etter opplæringslova'!$B$31,BV473='Krav etter opplæringslova'!$B$34)</f>
        <v>0</v>
      </c>
      <c r="BX473" s="84" t="str">
        <f t="shared" si="401"/>
        <v>-</v>
      </c>
      <c r="BY473" s="84">
        <f t="shared" si="402"/>
        <v>30</v>
      </c>
      <c r="BZ473" s="78">
        <f t="shared" si="403"/>
        <v>30</v>
      </c>
      <c r="CA473" s="78" t="str">
        <f t="shared" si="404"/>
        <v>Ja, 30 studiepoeng</v>
      </c>
      <c r="CB473" s="84" t="str">
        <f t="shared" si="405"/>
        <v>Ja, 30 studiepoeng</v>
      </c>
      <c r="CC473" s="101" t="str">
        <f t="shared" si="406"/>
        <v>-</v>
      </c>
      <c r="CD473" s="142"/>
      <c r="CE473" s="82" t="str">
        <f>CONCATENATE("Studiepoeng relevant for: ",'Undervisning i fag med krav'!CD473)</f>
        <v xml:space="preserve">Studiepoeng relevant for: </v>
      </c>
      <c r="CF473" s="82" t="str">
        <f>IF('Undervisning i fag med krav'!CD473=0,"-",CE473)</f>
        <v>-</v>
      </c>
      <c r="CG473" s="136"/>
      <c r="CH473" s="84" t="b">
        <f>OR(CG473='Krav etter opplæringslova'!$B$27,CG473='Krav etter opplæringslova'!$B$30,CG473='Krav etter opplæringslova'!$B$31,CG473='Krav etter opplæringslova'!$B$34)</f>
        <v>0</v>
      </c>
      <c r="CI473" s="84" t="str">
        <f t="shared" si="407"/>
        <v>-</v>
      </c>
      <c r="CJ473" s="84">
        <f t="shared" si="408"/>
        <v>30</v>
      </c>
      <c r="CK473" s="78">
        <f t="shared" si="409"/>
        <v>30</v>
      </c>
      <c r="CL473" s="78" t="str">
        <f t="shared" si="410"/>
        <v>Ja, 30 studiepoeng</v>
      </c>
      <c r="CM473" s="84" t="str">
        <f t="shared" si="411"/>
        <v>Ja, 30 studiepoeng</v>
      </c>
      <c r="CN473" s="106" t="str">
        <f t="shared" si="412"/>
        <v>-</v>
      </c>
      <c r="CO473" s="44"/>
      <c r="CP473" s="45"/>
    </row>
    <row r="474" spans="1:94" s="51" customFormat="1" ht="28.5" x14ac:dyDescent="0.2">
      <c r="A474" s="49">
        <f>'Formell utdanning'!A474</f>
        <v>0</v>
      </c>
      <c r="B474" s="50">
        <f>'Formell utdanning'!B474</f>
        <v>0</v>
      </c>
      <c r="C474" s="94" t="str">
        <f t="shared" si="413"/>
        <v>-</v>
      </c>
      <c r="D474" s="95" t="str">
        <f t="shared" si="414"/>
        <v>-</v>
      </c>
      <c r="E474" s="133"/>
      <c r="F474" s="55" t="str">
        <f>CONCATENATE("Studiepoeng relevant for: ",'Undervisning i fag med krav'!E474)</f>
        <v xml:space="preserve">Studiepoeng relevant for: </v>
      </c>
      <c r="G474" s="82" t="str">
        <f>IF('Undervisning i fag med krav'!E474=0,"-",F474)</f>
        <v>-</v>
      </c>
      <c r="H474" s="136"/>
      <c r="I474" s="84" t="b">
        <f>OR(H474='Krav etter opplæringslova'!$B$27,H474='Krav etter opplæringslova'!$B$30,H474='Krav etter opplæringslova'!$B$31,H474='Krav etter opplæringslova'!$B$34)</f>
        <v>0</v>
      </c>
      <c r="J474" s="84" t="str">
        <f t="shared" si="415"/>
        <v>-</v>
      </c>
      <c r="K474" s="84">
        <f t="shared" si="416"/>
        <v>30</v>
      </c>
      <c r="L474" s="78">
        <f t="shared" si="417"/>
        <v>30</v>
      </c>
      <c r="M474" s="78" t="str">
        <f t="shared" si="370"/>
        <v>Ja, 30 studiepoeng</v>
      </c>
      <c r="N474" s="84" t="str">
        <f t="shared" si="418"/>
        <v>Ja, 30 studiepoeng</v>
      </c>
      <c r="O474" s="99" t="str">
        <f t="shared" si="419"/>
        <v>-</v>
      </c>
      <c r="P474" s="139"/>
      <c r="Q474" s="82" t="str">
        <f>CONCATENATE("Studiepoeng relevant for: ",'Undervisning i fag med krav'!P474)</f>
        <v xml:space="preserve">Studiepoeng relevant for: </v>
      </c>
      <c r="R474" s="82" t="str">
        <f>IF('Undervisning i fag med krav'!P474=0,"-",Q474)</f>
        <v>-</v>
      </c>
      <c r="S474" s="136"/>
      <c r="T474" s="84" t="b">
        <f>OR(S474='Krav etter opplæringslova'!$B$27,S474='Krav etter opplæringslova'!$B$30,S474='Krav etter opplæringslova'!$B$31,S474='Krav etter opplæringslova'!$B$34)</f>
        <v>0</v>
      </c>
      <c r="U474" s="84" t="str">
        <f t="shared" si="371"/>
        <v>-</v>
      </c>
      <c r="V474" s="84">
        <f t="shared" si="372"/>
        <v>30</v>
      </c>
      <c r="W474" s="78">
        <f t="shared" si="373"/>
        <v>30</v>
      </c>
      <c r="X474" s="78" t="str">
        <f t="shared" si="374"/>
        <v>Ja, 30 studiepoeng</v>
      </c>
      <c r="Y474" s="84" t="str">
        <f t="shared" si="375"/>
        <v>Ja, 30 studiepoeng</v>
      </c>
      <c r="Z474" s="99" t="str">
        <f t="shared" si="376"/>
        <v>-</v>
      </c>
      <c r="AA474" s="142"/>
      <c r="AB474" s="82" t="str">
        <f>CONCATENATE("Studiepoeng relevant for: ",'Undervisning i fag med krav'!AA474)</f>
        <v xml:space="preserve">Studiepoeng relevant for: </v>
      </c>
      <c r="AC474" s="82" t="str">
        <f>IF('Undervisning i fag med krav'!AA474=0,"-",AB474)</f>
        <v>-</v>
      </c>
      <c r="AD474" s="136"/>
      <c r="AE474" s="84" t="b">
        <f>OR(AD474='Krav etter opplæringslova'!$B$27,AD474='Krav etter opplæringslova'!$B$30,AD474='Krav etter opplæringslova'!$B$31,AD474='Krav etter opplæringslova'!$B$34)</f>
        <v>0</v>
      </c>
      <c r="AF474" s="84" t="str">
        <f t="shared" si="377"/>
        <v>-</v>
      </c>
      <c r="AG474" s="84">
        <f t="shared" si="378"/>
        <v>30</v>
      </c>
      <c r="AH474" s="78">
        <f t="shared" si="379"/>
        <v>30</v>
      </c>
      <c r="AI474" s="78" t="str">
        <f t="shared" si="380"/>
        <v>Ja, 30 studiepoeng</v>
      </c>
      <c r="AJ474" s="84" t="str">
        <f t="shared" si="381"/>
        <v>Ja, 30 studiepoeng</v>
      </c>
      <c r="AK474" s="99" t="str">
        <f t="shared" si="382"/>
        <v>-</v>
      </c>
      <c r="AL474" s="139"/>
      <c r="AM474" s="82" t="str">
        <f>CONCATENATE("Studiepoeng relevant for: ",'Undervisning i fag med krav'!AL474)</f>
        <v xml:space="preserve">Studiepoeng relevant for: </v>
      </c>
      <c r="AN474" s="82" t="str">
        <f>IF('Undervisning i fag med krav'!AL474=0,"-",AM474)</f>
        <v>-</v>
      </c>
      <c r="AO474" s="136"/>
      <c r="AP474" s="84" t="b">
        <f>OR(AO474='Krav etter opplæringslova'!$B$27,AO474='Krav etter opplæringslova'!$B$30,AO474='Krav etter opplæringslova'!$B$31,AO474='Krav etter opplæringslova'!$B$34)</f>
        <v>0</v>
      </c>
      <c r="AQ474" s="84" t="str">
        <f t="shared" si="383"/>
        <v>-</v>
      </c>
      <c r="AR474" s="84">
        <f t="shared" si="384"/>
        <v>30</v>
      </c>
      <c r="AS474" s="78">
        <f t="shared" si="385"/>
        <v>30</v>
      </c>
      <c r="AT474" s="78" t="str">
        <f t="shared" si="386"/>
        <v>Ja, 30 studiepoeng</v>
      </c>
      <c r="AU474" s="84" t="str">
        <f t="shared" si="387"/>
        <v>Ja, 30 studiepoeng</v>
      </c>
      <c r="AV474" s="99" t="str">
        <f t="shared" si="388"/>
        <v>-</v>
      </c>
      <c r="AW474" s="142"/>
      <c r="AX474" s="82" t="str">
        <f>CONCATENATE("Studiepoeng relevant for: ",'Undervisning i fag med krav'!AW474)</f>
        <v xml:space="preserve">Studiepoeng relevant for: </v>
      </c>
      <c r="AY474" s="82" t="str">
        <f>IF('Undervisning i fag med krav'!AW474=0,"-",AX474)</f>
        <v>-</v>
      </c>
      <c r="AZ474" s="136"/>
      <c r="BA474" s="84" t="b">
        <f>OR(AZ474='Krav etter opplæringslova'!$B$27,AZ474='Krav etter opplæringslova'!$B$30,AZ474='Krav etter opplæringslova'!$B$31,AZ474='Krav etter opplæringslova'!$B$34)</f>
        <v>0</v>
      </c>
      <c r="BB474" s="84" t="str">
        <f t="shared" si="389"/>
        <v>-</v>
      </c>
      <c r="BC474" s="84">
        <f t="shared" si="390"/>
        <v>30</v>
      </c>
      <c r="BD474" s="78">
        <f t="shared" si="391"/>
        <v>30</v>
      </c>
      <c r="BE474" s="78" t="str">
        <f t="shared" si="392"/>
        <v>Ja, 30 studiepoeng</v>
      </c>
      <c r="BF474" s="84" t="str">
        <f t="shared" si="393"/>
        <v>Ja, 30 studiepoeng</v>
      </c>
      <c r="BG474" s="99" t="str">
        <f t="shared" si="394"/>
        <v>-</v>
      </c>
      <c r="BH474" s="139"/>
      <c r="BI474" s="82" t="str">
        <f>CONCATENATE("Studiepoeng relevant for: ",'Undervisning i fag med krav'!BH474)</f>
        <v xml:space="preserve">Studiepoeng relevant for: </v>
      </c>
      <c r="BJ474" s="82" t="str">
        <f>IF('Undervisning i fag med krav'!BH474=0,"-",BI474)</f>
        <v>-</v>
      </c>
      <c r="BK474" s="136"/>
      <c r="BL474" s="84" t="b">
        <f>OR(BK474='Krav etter opplæringslova'!$B$27,BK474='Krav etter opplæringslova'!$B$30,BK474='Krav etter opplæringslova'!$B$31,BK474='Krav etter opplæringslova'!$B$34)</f>
        <v>0</v>
      </c>
      <c r="BM474" s="84" t="str">
        <f t="shared" si="395"/>
        <v>-</v>
      </c>
      <c r="BN474" s="84">
        <f t="shared" si="396"/>
        <v>30</v>
      </c>
      <c r="BO474" s="78">
        <f t="shared" si="397"/>
        <v>30</v>
      </c>
      <c r="BP474" s="78" t="str">
        <f t="shared" si="398"/>
        <v>Ja, 30 studiepoeng</v>
      </c>
      <c r="BQ474" s="84" t="str">
        <f t="shared" si="399"/>
        <v>Ja, 30 studiepoeng</v>
      </c>
      <c r="BR474" s="101" t="str">
        <f t="shared" si="400"/>
        <v>-</v>
      </c>
      <c r="BS474" s="142"/>
      <c r="BT474" s="82" t="str">
        <f>CONCATENATE("Studiepoeng relevant for: ",'Undervisning i fag med krav'!BS474)</f>
        <v xml:space="preserve">Studiepoeng relevant for: </v>
      </c>
      <c r="BU474" s="82" t="str">
        <f>IF('Undervisning i fag med krav'!BS474=0,"-",BT474)</f>
        <v>-</v>
      </c>
      <c r="BV474" s="136"/>
      <c r="BW474" s="84" t="b">
        <f>OR(BV474='Krav etter opplæringslova'!$B$27,BV474='Krav etter opplæringslova'!$B$30,BV474='Krav etter opplæringslova'!$B$31,BV474='Krav etter opplæringslova'!$B$34)</f>
        <v>0</v>
      </c>
      <c r="BX474" s="84" t="str">
        <f t="shared" si="401"/>
        <v>-</v>
      </c>
      <c r="BY474" s="84">
        <f t="shared" si="402"/>
        <v>30</v>
      </c>
      <c r="BZ474" s="78">
        <f t="shared" si="403"/>
        <v>30</v>
      </c>
      <c r="CA474" s="78" t="str">
        <f t="shared" si="404"/>
        <v>Ja, 30 studiepoeng</v>
      </c>
      <c r="CB474" s="84" t="str">
        <f t="shared" si="405"/>
        <v>Ja, 30 studiepoeng</v>
      </c>
      <c r="CC474" s="101" t="str">
        <f t="shared" si="406"/>
        <v>-</v>
      </c>
      <c r="CD474" s="142"/>
      <c r="CE474" s="82" t="str">
        <f>CONCATENATE("Studiepoeng relevant for: ",'Undervisning i fag med krav'!CD474)</f>
        <v xml:space="preserve">Studiepoeng relevant for: </v>
      </c>
      <c r="CF474" s="82" t="str">
        <f>IF('Undervisning i fag med krav'!CD474=0,"-",CE474)</f>
        <v>-</v>
      </c>
      <c r="CG474" s="136"/>
      <c r="CH474" s="84" t="b">
        <f>OR(CG474='Krav etter opplæringslova'!$B$27,CG474='Krav etter opplæringslova'!$B$30,CG474='Krav etter opplæringslova'!$B$31,CG474='Krav etter opplæringslova'!$B$34)</f>
        <v>0</v>
      </c>
      <c r="CI474" s="84" t="str">
        <f t="shared" si="407"/>
        <v>-</v>
      </c>
      <c r="CJ474" s="84">
        <f t="shared" si="408"/>
        <v>30</v>
      </c>
      <c r="CK474" s="78">
        <f t="shared" si="409"/>
        <v>30</v>
      </c>
      <c r="CL474" s="78" t="str">
        <f t="shared" si="410"/>
        <v>Ja, 30 studiepoeng</v>
      </c>
      <c r="CM474" s="84" t="str">
        <f t="shared" si="411"/>
        <v>Ja, 30 studiepoeng</v>
      </c>
      <c r="CN474" s="106" t="str">
        <f t="shared" si="412"/>
        <v>-</v>
      </c>
      <c r="CO474" s="44"/>
      <c r="CP474" s="45"/>
    </row>
    <row r="475" spans="1:94" s="51" customFormat="1" ht="28.5" x14ac:dyDescent="0.2">
      <c r="A475" s="49">
        <f>'Formell utdanning'!A475</f>
        <v>0</v>
      </c>
      <c r="B475" s="50">
        <f>'Formell utdanning'!B475</f>
        <v>0</v>
      </c>
      <c r="C475" s="94" t="str">
        <f t="shared" si="413"/>
        <v>-</v>
      </c>
      <c r="D475" s="95" t="str">
        <f t="shared" si="414"/>
        <v>-</v>
      </c>
      <c r="E475" s="133"/>
      <c r="F475" s="55" t="str">
        <f>CONCATENATE("Studiepoeng relevant for: ",'Undervisning i fag med krav'!E475)</f>
        <v xml:space="preserve">Studiepoeng relevant for: </v>
      </c>
      <c r="G475" s="82" t="str">
        <f>IF('Undervisning i fag med krav'!E475=0,"-",F475)</f>
        <v>-</v>
      </c>
      <c r="H475" s="136"/>
      <c r="I475" s="84" t="b">
        <f>OR(H475='Krav etter opplæringslova'!$B$27,H475='Krav etter opplæringslova'!$B$30,H475='Krav etter opplæringslova'!$B$31,H475='Krav etter opplæringslova'!$B$34)</f>
        <v>0</v>
      </c>
      <c r="J475" s="84" t="str">
        <f t="shared" si="415"/>
        <v>-</v>
      </c>
      <c r="K475" s="84">
        <f t="shared" si="416"/>
        <v>30</v>
      </c>
      <c r="L475" s="78">
        <f t="shared" si="417"/>
        <v>30</v>
      </c>
      <c r="M475" s="78" t="str">
        <f t="shared" si="370"/>
        <v>Ja, 30 studiepoeng</v>
      </c>
      <c r="N475" s="84" t="str">
        <f t="shared" si="418"/>
        <v>Ja, 30 studiepoeng</v>
      </c>
      <c r="O475" s="99" t="str">
        <f t="shared" si="419"/>
        <v>-</v>
      </c>
      <c r="P475" s="139"/>
      <c r="Q475" s="82" t="str">
        <f>CONCATENATE("Studiepoeng relevant for: ",'Undervisning i fag med krav'!P475)</f>
        <v xml:space="preserve">Studiepoeng relevant for: </v>
      </c>
      <c r="R475" s="82" t="str">
        <f>IF('Undervisning i fag med krav'!P475=0,"-",Q475)</f>
        <v>-</v>
      </c>
      <c r="S475" s="136"/>
      <c r="T475" s="84" t="b">
        <f>OR(S475='Krav etter opplæringslova'!$B$27,S475='Krav etter opplæringslova'!$B$30,S475='Krav etter opplæringslova'!$B$31,S475='Krav etter opplæringslova'!$B$34)</f>
        <v>0</v>
      </c>
      <c r="U475" s="84" t="str">
        <f t="shared" si="371"/>
        <v>-</v>
      </c>
      <c r="V475" s="84">
        <f t="shared" si="372"/>
        <v>30</v>
      </c>
      <c r="W475" s="78">
        <f t="shared" si="373"/>
        <v>30</v>
      </c>
      <c r="X475" s="78" t="str">
        <f t="shared" si="374"/>
        <v>Ja, 30 studiepoeng</v>
      </c>
      <c r="Y475" s="84" t="str">
        <f t="shared" si="375"/>
        <v>Ja, 30 studiepoeng</v>
      </c>
      <c r="Z475" s="99" t="str">
        <f t="shared" si="376"/>
        <v>-</v>
      </c>
      <c r="AA475" s="142"/>
      <c r="AB475" s="82" t="str">
        <f>CONCATENATE("Studiepoeng relevant for: ",'Undervisning i fag med krav'!AA475)</f>
        <v xml:space="preserve">Studiepoeng relevant for: </v>
      </c>
      <c r="AC475" s="82" t="str">
        <f>IF('Undervisning i fag med krav'!AA475=0,"-",AB475)</f>
        <v>-</v>
      </c>
      <c r="AD475" s="136"/>
      <c r="AE475" s="84" t="b">
        <f>OR(AD475='Krav etter opplæringslova'!$B$27,AD475='Krav etter opplæringslova'!$B$30,AD475='Krav etter opplæringslova'!$B$31,AD475='Krav etter opplæringslova'!$B$34)</f>
        <v>0</v>
      </c>
      <c r="AF475" s="84" t="str">
        <f t="shared" si="377"/>
        <v>-</v>
      </c>
      <c r="AG475" s="84">
        <f t="shared" si="378"/>
        <v>30</v>
      </c>
      <c r="AH475" s="78">
        <f t="shared" si="379"/>
        <v>30</v>
      </c>
      <c r="AI475" s="78" t="str">
        <f t="shared" si="380"/>
        <v>Ja, 30 studiepoeng</v>
      </c>
      <c r="AJ475" s="84" t="str">
        <f t="shared" si="381"/>
        <v>Ja, 30 studiepoeng</v>
      </c>
      <c r="AK475" s="99" t="str">
        <f t="shared" si="382"/>
        <v>-</v>
      </c>
      <c r="AL475" s="139"/>
      <c r="AM475" s="82" t="str">
        <f>CONCATENATE("Studiepoeng relevant for: ",'Undervisning i fag med krav'!AL475)</f>
        <v xml:space="preserve">Studiepoeng relevant for: </v>
      </c>
      <c r="AN475" s="82" t="str">
        <f>IF('Undervisning i fag med krav'!AL475=0,"-",AM475)</f>
        <v>-</v>
      </c>
      <c r="AO475" s="136"/>
      <c r="AP475" s="84" t="b">
        <f>OR(AO475='Krav etter opplæringslova'!$B$27,AO475='Krav etter opplæringslova'!$B$30,AO475='Krav etter opplæringslova'!$B$31,AO475='Krav etter opplæringslova'!$B$34)</f>
        <v>0</v>
      </c>
      <c r="AQ475" s="84" t="str">
        <f t="shared" si="383"/>
        <v>-</v>
      </c>
      <c r="AR475" s="84">
        <f t="shared" si="384"/>
        <v>30</v>
      </c>
      <c r="AS475" s="78">
        <f t="shared" si="385"/>
        <v>30</v>
      </c>
      <c r="AT475" s="78" t="str">
        <f t="shared" si="386"/>
        <v>Ja, 30 studiepoeng</v>
      </c>
      <c r="AU475" s="84" t="str">
        <f t="shared" si="387"/>
        <v>Ja, 30 studiepoeng</v>
      </c>
      <c r="AV475" s="99" t="str">
        <f t="shared" si="388"/>
        <v>-</v>
      </c>
      <c r="AW475" s="142"/>
      <c r="AX475" s="82" t="str">
        <f>CONCATENATE("Studiepoeng relevant for: ",'Undervisning i fag med krav'!AW475)</f>
        <v xml:space="preserve">Studiepoeng relevant for: </v>
      </c>
      <c r="AY475" s="82" t="str">
        <f>IF('Undervisning i fag med krav'!AW475=0,"-",AX475)</f>
        <v>-</v>
      </c>
      <c r="AZ475" s="136"/>
      <c r="BA475" s="84" t="b">
        <f>OR(AZ475='Krav etter opplæringslova'!$B$27,AZ475='Krav etter opplæringslova'!$B$30,AZ475='Krav etter opplæringslova'!$B$31,AZ475='Krav etter opplæringslova'!$B$34)</f>
        <v>0</v>
      </c>
      <c r="BB475" s="84" t="str">
        <f t="shared" si="389"/>
        <v>-</v>
      </c>
      <c r="BC475" s="84">
        <f t="shared" si="390"/>
        <v>30</v>
      </c>
      <c r="BD475" s="78">
        <f t="shared" si="391"/>
        <v>30</v>
      </c>
      <c r="BE475" s="78" t="str">
        <f t="shared" si="392"/>
        <v>Ja, 30 studiepoeng</v>
      </c>
      <c r="BF475" s="84" t="str">
        <f t="shared" si="393"/>
        <v>Ja, 30 studiepoeng</v>
      </c>
      <c r="BG475" s="99" t="str">
        <f t="shared" si="394"/>
        <v>-</v>
      </c>
      <c r="BH475" s="139"/>
      <c r="BI475" s="82" t="str">
        <f>CONCATENATE("Studiepoeng relevant for: ",'Undervisning i fag med krav'!BH475)</f>
        <v xml:space="preserve">Studiepoeng relevant for: </v>
      </c>
      <c r="BJ475" s="82" t="str">
        <f>IF('Undervisning i fag med krav'!BH475=0,"-",BI475)</f>
        <v>-</v>
      </c>
      <c r="BK475" s="136"/>
      <c r="BL475" s="84" t="b">
        <f>OR(BK475='Krav etter opplæringslova'!$B$27,BK475='Krav etter opplæringslova'!$B$30,BK475='Krav etter opplæringslova'!$B$31,BK475='Krav etter opplæringslova'!$B$34)</f>
        <v>0</v>
      </c>
      <c r="BM475" s="84" t="str">
        <f t="shared" si="395"/>
        <v>-</v>
      </c>
      <c r="BN475" s="84">
        <f t="shared" si="396"/>
        <v>30</v>
      </c>
      <c r="BO475" s="78">
        <f t="shared" si="397"/>
        <v>30</v>
      </c>
      <c r="BP475" s="78" t="str">
        <f t="shared" si="398"/>
        <v>Ja, 30 studiepoeng</v>
      </c>
      <c r="BQ475" s="84" t="str">
        <f t="shared" si="399"/>
        <v>Ja, 30 studiepoeng</v>
      </c>
      <c r="BR475" s="101" t="str">
        <f t="shared" si="400"/>
        <v>-</v>
      </c>
      <c r="BS475" s="142"/>
      <c r="BT475" s="82" t="str">
        <f>CONCATENATE("Studiepoeng relevant for: ",'Undervisning i fag med krav'!BS475)</f>
        <v xml:space="preserve">Studiepoeng relevant for: </v>
      </c>
      <c r="BU475" s="82" t="str">
        <f>IF('Undervisning i fag med krav'!BS475=0,"-",BT475)</f>
        <v>-</v>
      </c>
      <c r="BV475" s="136"/>
      <c r="BW475" s="84" t="b">
        <f>OR(BV475='Krav etter opplæringslova'!$B$27,BV475='Krav etter opplæringslova'!$B$30,BV475='Krav etter opplæringslova'!$B$31,BV475='Krav etter opplæringslova'!$B$34)</f>
        <v>0</v>
      </c>
      <c r="BX475" s="84" t="str">
        <f t="shared" si="401"/>
        <v>-</v>
      </c>
      <c r="BY475" s="84">
        <f t="shared" si="402"/>
        <v>30</v>
      </c>
      <c r="BZ475" s="78">
        <f t="shared" si="403"/>
        <v>30</v>
      </c>
      <c r="CA475" s="78" t="str">
        <f t="shared" si="404"/>
        <v>Ja, 30 studiepoeng</v>
      </c>
      <c r="CB475" s="84" t="str">
        <f t="shared" si="405"/>
        <v>Ja, 30 studiepoeng</v>
      </c>
      <c r="CC475" s="101" t="str">
        <f t="shared" si="406"/>
        <v>-</v>
      </c>
      <c r="CD475" s="142"/>
      <c r="CE475" s="82" t="str">
        <f>CONCATENATE("Studiepoeng relevant for: ",'Undervisning i fag med krav'!CD475)</f>
        <v xml:space="preserve">Studiepoeng relevant for: </v>
      </c>
      <c r="CF475" s="82" t="str">
        <f>IF('Undervisning i fag med krav'!CD475=0,"-",CE475)</f>
        <v>-</v>
      </c>
      <c r="CG475" s="136"/>
      <c r="CH475" s="84" t="b">
        <f>OR(CG475='Krav etter opplæringslova'!$B$27,CG475='Krav etter opplæringslova'!$B$30,CG475='Krav etter opplæringslova'!$B$31,CG475='Krav etter opplæringslova'!$B$34)</f>
        <v>0</v>
      </c>
      <c r="CI475" s="84" t="str">
        <f t="shared" si="407"/>
        <v>-</v>
      </c>
      <c r="CJ475" s="84">
        <f t="shared" si="408"/>
        <v>30</v>
      </c>
      <c r="CK475" s="78">
        <f t="shared" si="409"/>
        <v>30</v>
      </c>
      <c r="CL475" s="78" t="str">
        <f t="shared" si="410"/>
        <v>Ja, 30 studiepoeng</v>
      </c>
      <c r="CM475" s="84" t="str">
        <f t="shared" si="411"/>
        <v>Ja, 30 studiepoeng</v>
      </c>
      <c r="CN475" s="106" t="str">
        <f t="shared" si="412"/>
        <v>-</v>
      </c>
      <c r="CO475" s="44"/>
      <c r="CP475" s="45"/>
    </row>
    <row r="476" spans="1:94" s="51" customFormat="1" ht="28.5" x14ac:dyDescent="0.2">
      <c r="A476" s="49">
        <f>'Formell utdanning'!A476</f>
        <v>0</v>
      </c>
      <c r="B476" s="50">
        <f>'Formell utdanning'!B476</f>
        <v>0</v>
      </c>
      <c r="C476" s="94" t="str">
        <f t="shared" si="413"/>
        <v>-</v>
      </c>
      <c r="D476" s="95" t="str">
        <f t="shared" si="414"/>
        <v>-</v>
      </c>
      <c r="E476" s="133"/>
      <c r="F476" s="55" t="str">
        <f>CONCATENATE("Studiepoeng relevant for: ",'Undervisning i fag med krav'!E476)</f>
        <v xml:space="preserve">Studiepoeng relevant for: </v>
      </c>
      <c r="G476" s="82" t="str">
        <f>IF('Undervisning i fag med krav'!E476=0,"-",F476)</f>
        <v>-</v>
      </c>
      <c r="H476" s="136"/>
      <c r="I476" s="84" t="b">
        <f>OR(H476='Krav etter opplæringslova'!$B$27,H476='Krav etter opplæringslova'!$B$30,H476='Krav etter opplæringslova'!$B$31,H476='Krav etter opplæringslova'!$B$34)</f>
        <v>0</v>
      </c>
      <c r="J476" s="84" t="str">
        <f t="shared" si="415"/>
        <v>-</v>
      </c>
      <c r="K476" s="84">
        <f t="shared" si="416"/>
        <v>30</v>
      </c>
      <c r="L476" s="78">
        <f t="shared" si="417"/>
        <v>30</v>
      </c>
      <c r="M476" s="78" t="str">
        <f t="shared" si="370"/>
        <v>Ja, 30 studiepoeng</v>
      </c>
      <c r="N476" s="84" t="str">
        <f t="shared" si="418"/>
        <v>Ja, 30 studiepoeng</v>
      </c>
      <c r="O476" s="99" t="str">
        <f t="shared" si="419"/>
        <v>-</v>
      </c>
      <c r="P476" s="139"/>
      <c r="Q476" s="82" t="str">
        <f>CONCATENATE("Studiepoeng relevant for: ",'Undervisning i fag med krav'!P476)</f>
        <v xml:space="preserve">Studiepoeng relevant for: </v>
      </c>
      <c r="R476" s="82" t="str">
        <f>IF('Undervisning i fag med krav'!P476=0,"-",Q476)</f>
        <v>-</v>
      </c>
      <c r="S476" s="136"/>
      <c r="T476" s="84" t="b">
        <f>OR(S476='Krav etter opplæringslova'!$B$27,S476='Krav etter opplæringslova'!$B$30,S476='Krav etter opplæringslova'!$B$31,S476='Krav etter opplæringslova'!$B$34)</f>
        <v>0</v>
      </c>
      <c r="U476" s="84" t="str">
        <f t="shared" si="371"/>
        <v>-</v>
      </c>
      <c r="V476" s="84">
        <f t="shared" si="372"/>
        <v>30</v>
      </c>
      <c r="W476" s="78">
        <f t="shared" si="373"/>
        <v>30</v>
      </c>
      <c r="X476" s="78" t="str">
        <f t="shared" si="374"/>
        <v>Ja, 30 studiepoeng</v>
      </c>
      <c r="Y476" s="84" t="str">
        <f t="shared" si="375"/>
        <v>Ja, 30 studiepoeng</v>
      </c>
      <c r="Z476" s="99" t="str">
        <f t="shared" si="376"/>
        <v>-</v>
      </c>
      <c r="AA476" s="142"/>
      <c r="AB476" s="82" t="str">
        <f>CONCATENATE("Studiepoeng relevant for: ",'Undervisning i fag med krav'!AA476)</f>
        <v xml:space="preserve">Studiepoeng relevant for: </v>
      </c>
      <c r="AC476" s="82" t="str">
        <f>IF('Undervisning i fag med krav'!AA476=0,"-",AB476)</f>
        <v>-</v>
      </c>
      <c r="AD476" s="136"/>
      <c r="AE476" s="84" t="b">
        <f>OR(AD476='Krav etter opplæringslova'!$B$27,AD476='Krav etter opplæringslova'!$B$30,AD476='Krav etter opplæringslova'!$B$31,AD476='Krav etter opplæringslova'!$B$34)</f>
        <v>0</v>
      </c>
      <c r="AF476" s="84" t="str">
        <f t="shared" si="377"/>
        <v>-</v>
      </c>
      <c r="AG476" s="84">
        <f t="shared" si="378"/>
        <v>30</v>
      </c>
      <c r="AH476" s="78">
        <f t="shared" si="379"/>
        <v>30</v>
      </c>
      <c r="AI476" s="78" t="str">
        <f t="shared" si="380"/>
        <v>Ja, 30 studiepoeng</v>
      </c>
      <c r="AJ476" s="84" t="str">
        <f t="shared" si="381"/>
        <v>Ja, 30 studiepoeng</v>
      </c>
      <c r="AK476" s="99" t="str">
        <f t="shared" si="382"/>
        <v>-</v>
      </c>
      <c r="AL476" s="139"/>
      <c r="AM476" s="82" t="str">
        <f>CONCATENATE("Studiepoeng relevant for: ",'Undervisning i fag med krav'!AL476)</f>
        <v xml:space="preserve">Studiepoeng relevant for: </v>
      </c>
      <c r="AN476" s="82" t="str">
        <f>IF('Undervisning i fag med krav'!AL476=0,"-",AM476)</f>
        <v>-</v>
      </c>
      <c r="AO476" s="136"/>
      <c r="AP476" s="84" t="b">
        <f>OR(AO476='Krav etter opplæringslova'!$B$27,AO476='Krav etter opplæringslova'!$B$30,AO476='Krav etter opplæringslova'!$B$31,AO476='Krav etter opplæringslova'!$B$34)</f>
        <v>0</v>
      </c>
      <c r="AQ476" s="84" t="str">
        <f t="shared" si="383"/>
        <v>-</v>
      </c>
      <c r="AR476" s="84">
        <f t="shared" si="384"/>
        <v>30</v>
      </c>
      <c r="AS476" s="78">
        <f t="shared" si="385"/>
        <v>30</v>
      </c>
      <c r="AT476" s="78" t="str">
        <f t="shared" si="386"/>
        <v>Ja, 30 studiepoeng</v>
      </c>
      <c r="AU476" s="84" t="str">
        <f t="shared" si="387"/>
        <v>Ja, 30 studiepoeng</v>
      </c>
      <c r="AV476" s="99" t="str">
        <f t="shared" si="388"/>
        <v>-</v>
      </c>
      <c r="AW476" s="142"/>
      <c r="AX476" s="82" t="str">
        <f>CONCATENATE("Studiepoeng relevant for: ",'Undervisning i fag med krav'!AW476)</f>
        <v xml:space="preserve">Studiepoeng relevant for: </v>
      </c>
      <c r="AY476" s="82" t="str">
        <f>IF('Undervisning i fag med krav'!AW476=0,"-",AX476)</f>
        <v>-</v>
      </c>
      <c r="AZ476" s="136"/>
      <c r="BA476" s="84" t="b">
        <f>OR(AZ476='Krav etter opplæringslova'!$B$27,AZ476='Krav etter opplæringslova'!$B$30,AZ476='Krav etter opplæringslova'!$B$31,AZ476='Krav etter opplæringslova'!$B$34)</f>
        <v>0</v>
      </c>
      <c r="BB476" s="84" t="str">
        <f t="shared" si="389"/>
        <v>-</v>
      </c>
      <c r="BC476" s="84">
        <f t="shared" si="390"/>
        <v>30</v>
      </c>
      <c r="BD476" s="78">
        <f t="shared" si="391"/>
        <v>30</v>
      </c>
      <c r="BE476" s="78" t="str">
        <f t="shared" si="392"/>
        <v>Ja, 30 studiepoeng</v>
      </c>
      <c r="BF476" s="84" t="str">
        <f t="shared" si="393"/>
        <v>Ja, 30 studiepoeng</v>
      </c>
      <c r="BG476" s="99" t="str">
        <f t="shared" si="394"/>
        <v>-</v>
      </c>
      <c r="BH476" s="139"/>
      <c r="BI476" s="82" t="str">
        <f>CONCATENATE("Studiepoeng relevant for: ",'Undervisning i fag med krav'!BH476)</f>
        <v xml:space="preserve">Studiepoeng relevant for: </v>
      </c>
      <c r="BJ476" s="82" t="str">
        <f>IF('Undervisning i fag med krav'!BH476=0,"-",BI476)</f>
        <v>-</v>
      </c>
      <c r="BK476" s="136"/>
      <c r="BL476" s="84" t="b">
        <f>OR(BK476='Krav etter opplæringslova'!$B$27,BK476='Krav etter opplæringslova'!$B$30,BK476='Krav etter opplæringslova'!$B$31,BK476='Krav etter opplæringslova'!$B$34)</f>
        <v>0</v>
      </c>
      <c r="BM476" s="84" t="str">
        <f t="shared" si="395"/>
        <v>-</v>
      </c>
      <c r="BN476" s="84">
        <f t="shared" si="396"/>
        <v>30</v>
      </c>
      <c r="BO476" s="78">
        <f t="shared" si="397"/>
        <v>30</v>
      </c>
      <c r="BP476" s="78" t="str">
        <f t="shared" si="398"/>
        <v>Ja, 30 studiepoeng</v>
      </c>
      <c r="BQ476" s="84" t="str">
        <f t="shared" si="399"/>
        <v>Ja, 30 studiepoeng</v>
      </c>
      <c r="BR476" s="101" t="str">
        <f t="shared" si="400"/>
        <v>-</v>
      </c>
      <c r="BS476" s="142"/>
      <c r="BT476" s="82" t="str">
        <f>CONCATENATE("Studiepoeng relevant for: ",'Undervisning i fag med krav'!BS476)</f>
        <v xml:space="preserve">Studiepoeng relevant for: </v>
      </c>
      <c r="BU476" s="82" t="str">
        <f>IF('Undervisning i fag med krav'!BS476=0,"-",BT476)</f>
        <v>-</v>
      </c>
      <c r="BV476" s="136"/>
      <c r="BW476" s="84" t="b">
        <f>OR(BV476='Krav etter opplæringslova'!$B$27,BV476='Krav etter opplæringslova'!$B$30,BV476='Krav etter opplæringslova'!$B$31,BV476='Krav etter opplæringslova'!$B$34)</f>
        <v>0</v>
      </c>
      <c r="BX476" s="84" t="str">
        <f t="shared" si="401"/>
        <v>-</v>
      </c>
      <c r="BY476" s="84">
        <f t="shared" si="402"/>
        <v>30</v>
      </c>
      <c r="BZ476" s="78">
        <f t="shared" si="403"/>
        <v>30</v>
      </c>
      <c r="CA476" s="78" t="str">
        <f t="shared" si="404"/>
        <v>Ja, 30 studiepoeng</v>
      </c>
      <c r="CB476" s="84" t="str">
        <f t="shared" si="405"/>
        <v>Ja, 30 studiepoeng</v>
      </c>
      <c r="CC476" s="101" t="str">
        <f t="shared" si="406"/>
        <v>-</v>
      </c>
      <c r="CD476" s="142"/>
      <c r="CE476" s="82" t="str">
        <f>CONCATENATE("Studiepoeng relevant for: ",'Undervisning i fag med krav'!CD476)</f>
        <v xml:space="preserve">Studiepoeng relevant for: </v>
      </c>
      <c r="CF476" s="82" t="str">
        <f>IF('Undervisning i fag med krav'!CD476=0,"-",CE476)</f>
        <v>-</v>
      </c>
      <c r="CG476" s="136"/>
      <c r="CH476" s="84" t="b">
        <f>OR(CG476='Krav etter opplæringslova'!$B$27,CG476='Krav etter opplæringslova'!$B$30,CG476='Krav etter opplæringslova'!$B$31,CG476='Krav etter opplæringslova'!$B$34)</f>
        <v>0</v>
      </c>
      <c r="CI476" s="84" t="str">
        <f t="shared" si="407"/>
        <v>-</v>
      </c>
      <c r="CJ476" s="84">
        <f t="shared" si="408"/>
        <v>30</v>
      </c>
      <c r="CK476" s="78">
        <f t="shared" si="409"/>
        <v>30</v>
      </c>
      <c r="CL476" s="78" t="str">
        <f t="shared" si="410"/>
        <v>Ja, 30 studiepoeng</v>
      </c>
      <c r="CM476" s="84" t="str">
        <f t="shared" si="411"/>
        <v>Ja, 30 studiepoeng</v>
      </c>
      <c r="CN476" s="106" t="str">
        <f t="shared" si="412"/>
        <v>-</v>
      </c>
      <c r="CO476" s="44"/>
      <c r="CP476" s="45"/>
    </row>
    <row r="477" spans="1:94" s="51" customFormat="1" ht="28.5" x14ac:dyDescent="0.2">
      <c r="A477" s="49">
        <f>'Formell utdanning'!A477</f>
        <v>0</v>
      </c>
      <c r="B477" s="50">
        <f>'Formell utdanning'!B477</f>
        <v>0</v>
      </c>
      <c r="C477" s="94" t="str">
        <f t="shared" si="413"/>
        <v>-</v>
      </c>
      <c r="D477" s="95" t="str">
        <f t="shared" si="414"/>
        <v>-</v>
      </c>
      <c r="E477" s="133"/>
      <c r="F477" s="55" t="str">
        <f>CONCATENATE("Studiepoeng relevant for: ",'Undervisning i fag med krav'!E477)</f>
        <v xml:space="preserve">Studiepoeng relevant for: </v>
      </c>
      <c r="G477" s="82" t="str">
        <f>IF('Undervisning i fag med krav'!E477=0,"-",F477)</f>
        <v>-</v>
      </c>
      <c r="H477" s="136"/>
      <c r="I477" s="84" t="b">
        <f>OR(H477='Krav etter opplæringslova'!$B$27,H477='Krav etter opplæringslova'!$B$30,H477='Krav etter opplæringslova'!$B$31,H477='Krav etter opplæringslova'!$B$34)</f>
        <v>0</v>
      </c>
      <c r="J477" s="84" t="str">
        <f t="shared" si="415"/>
        <v>-</v>
      </c>
      <c r="K477" s="84">
        <f t="shared" si="416"/>
        <v>30</v>
      </c>
      <c r="L477" s="78">
        <f t="shared" si="417"/>
        <v>30</v>
      </c>
      <c r="M477" s="78" t="str">
        <f t="shared" si="370"/>
        <v>Ja, 30 studiepoeng</v>
      </c>
      <c r="N477" s="84" t="str">
        <f t="shared" si="418"/>
        <v>Ja, 30 studiepoeng</v>
      </c>
      <c r="O477" s="99" t="str">
        <f t="shared" si="419"/>
        <v>-</v>
      </c>
      <c r="P477" s="139"/>
      <c r="Q477" s="82" t="str">
        <f>CONCATENATE("Studiepoeng relevant for: ",'Undervisning i fag med krav'!P477)</f>
        <v xml:space="preserve">Studiepoeng relevant for: </v>
      </c>
      <c r="R477" s="82" t="str">
        <f>IF('Undervisning i fag med krav'!P477=0,"-",Q477)</f>
        <v>-</v>
      </c>
      <c r="S477" s="136"/>
      <c r="T477" s="84" t="b">
        <f>OR(S477='Krav etter opplæringslova'!$B$27,S477='Krav etter opplæringslova'!$B$30,S477='Krav etter opplæringslova'!$B$31,S477='Krav etter opplæringslova'!$B$34)</f>
        <v>0</v>
      </c>
      <c r="U477" s="84" t="str">
        <f t="shared" si="371"/>
        <v>-</v>
      </c>
      <c r="V477" s="84">
        <f t="shared" si="372"/>
        <v>30</v>
      </c>
      <c r="W477" s="78">
        <f t="shared" si="373"/>
        <v>30</v>
      </c>
      <c r="X477" s="78" t="str">
        <f t="shared" si="374"/>
        <v>Ja, 30 studiepoeng</v>
      </c>
      <c r="Y477" s="84" t="str">
        <f t="shared" si="375"/>
        <v>Ja, 30 studiepoeng</v>
      </c>
      <c r="Z477" s="99" t="str">
        <f t="shared" si="376"/>
        <v>-</v>
      </c>
      <c r="AA477" s="142"/>
      <c r="AB477" s="82" t="str">
        <f>CONCATENATE("Studiepoeng relevant for: ",'Undervisning i fag med krav'!AA477)</f>
        <v xml:space="preserve">Studiepoeng relevant for: </v>
      </c>
      <c r="AC477" s="82" t="str">
        <f>IF('Undervisning i fag med krav'!AA477=0,"-",AB477)</f>
        <v>-</v>
      </c>
      <c r="AD477" s="136"/>
      <c r="AE477" s="84" t="b">
        <f>OR(AD477='Krav etter opplæringslova'!$B$27,AD477='Krav etter opplæringslova'!$B$30,AD477='Krav etter opplæringslova'!$B$31,AD477='Krav etter opplæringslova'!$B$34)</f>
        <v>0</v>
      </c>
      <c r="AF477" s="84" t="str">
        <f t="shared" si="377"/>
        <v>-</v>
      </c>
      <c r="AG477" s="84">
        <f t="shared" si="378"/>
        <v>30</v>
      </c>
      <c r="AH477" s="78">
        <f t="shared" si="379"/>
        <v>30</v>
      </c>
      <c r="AI477" s="78" t="str">
        <f t="shared" si="380"/>
        <v>Ja, 30 studiepoeng</v>
      </c>
      <c r="AJ477" s="84" t="str">
        <f t="shared" si="381"/>
        <v>Ja, 30 studiepoeng</v>
      </c>
      <c r="AK477" s="99" t="str">
        <f t="shared" si="382"/>
        <v>-</v>
      </c>
      <c r="AL477" s="139"/>
      <c r="AM477" s="82" t="str">
        <f>CONCATENATE("Studiepoeng relevant for: ",'Undervisning i fag med krav'!AL477)</f>
        <v xml:space="preserve">Studiepoeng relevant for: </v>
      </c>
      <c r="AN477" s="82" t="str">
        <f>IF('Undervisning i fag med krav'!AL477=0,"-",AM477)</f>
        <v>-</v>
      </c>
      <c r="AO477" s="136"/>
      <c r="AP477" s="84" t="b">
        <f>OR(AO477='Krav etter opplæringslova'!$B$27,AO477='Krav etter opplæringslova'!$B$30,AO477='Krav etter opplæringslova'!$B$31,AO477='Krav etter opplæringslova'!$B$34)</f>
        <v>0</v>
      </c>
      <c r="AQ477" s="84" t="str">
        <f t="shared" si="383"/>
        <v>-</v>
      </c>
      <c r="AR477" s="84">
        <f t="shared" si="384"/>
        <v>30</v>
      </c>
      <c r="AS477" s="78">
        <f t="shared" si="385"/>
        <v>30</v>
      </c>
      <c r="AT477" s="78" t="str">
        <f t="shared" si="386"/>
        <v>Ja, 30 studiepoeng</v>
      </c>
      <c r="AU477" s="84" t="str">
        <f t="shared" si="387"/>
        <v>Ja, 30 studiepoeng</v>
      </c>
      <c r="AV477" s="99" t="str">
        <f t="shared" si="388"/>
        <v>-</v>
      </c>
      <c r="AW477" s="142"/>
      <c r="AX477" s="82" t="str">
        <f>CONCATENATE("Studiepoeng relevant for: ",'Undervisning i fag med krav'!AW477)</f>
        <v xml:space="preserve">Studiepoeng relevant for: </v>
      </c>
      <c r="AY477" s="82" t="str">
        <f>IF('Undervisning i fag med krav'!AW477=0,"-",AX477)</f>
        <v>-</v>
      </c>
      <c r="AZ477" s="136"/>
      <c r="BA477" s="84" t="b">
        <f>OR(AZ477='Krav etter opplæringslova'!$B$27,AZ477='Krav etter opplæringslova'!$B$30,AZ477='Krav etter opplæringslova'!$B$31,AZ477='Krav etter opplæringslova'!$B$34)</f>
        <v>0</v>
      </c>
      <c r="BB477" s="84" t="str">
        <f t="shared" si="389"/>
        <v>-</v>
      </c>
      <c r="BC477" s="84">
        <f t="shared" si="390"/>
        <v>30</v>
      </c>
      <c r="BD477" s="78">
        <f t="shared" si="391"/>
        <v>30</v>
      </c>
      <c r="BE477" s="78" t="str">
        <f t="shared" si="392"/>
        <v>Ja, 30 studiepoeng</v>
      </c>
      <c r="BF477" s="84" t="str">
        <f t="shared" si="393"/>
        <v>Ja, 30 studiepoeng</v>
      </c>
      <c r="BG477" s="99" t="str">
        <f t="shared" si="394"/>
        <v>-</v>
      </c>
      <c r="BH477" s="139"/>
      <c r="BI477" s="82" t="str">
        <f>CONCATENATE("Studiepoeng relevant for: ",'Undervisning i fag med krav'!BH477)</f>
        <v xml:space="preserve">Studiepoeng relevant for: </v>
      </c>
      <c r="BJ477" s="82" t="str">
        <f>IF('Undervisning i fag med krav'!BH477=0,"-",BI477)</f>
        <v>-</v>
      </c>
      <c r="BK477" s="136"/>
      <c r="BL477" s="84" t="b">
        <f>OR(BK477='Krav etter opplæringslova'!$B$27,BK477='Krav etter opplæringslova'!$B$30,BK477='Krav etter opplæringslova'!$B$31,BK477='Krav etter opplæringslova'!$B$34)</f>
        <v>0</v>
      </c>
      <c r="BM477" s="84" t="str">
        <f t="shared" si="395"/>
        <v>-</v>
      </c>
      <c r="BN477" s="84">
        <f t="shared" si="396"/>
        <v>30</v>
      </c>
      <c r="BO477" s="78">
        <f t="shared" si="397"/>
        <v>30</v>
      </c>
      <c r="BP477" s="78" t="str">
        <f t="shared" si="398"/>
        <v>Ja, 30 studiepoeng</v>
      </c>
      <c r="BQ477" s="84" t="str">
        <f t="shared" si="399"/>
        <v>Ja, 30 studiepoeng</v>
      </c>
      <c r="BR477" s="101" t="str">
        <f t="shared" si="400"/>
        <v>-</v>
      </c>
      <c r="BS477" s="142"/>
      <c r="BT477" s="82" t="str">
        <f>CONCATENATE("Studiepoeng relevant for: ",'Undervisning i fag med krav'!BS477)</f>
        <v xml:space="preserve">Studiepoeng relevant for: </v>
      </c>
      <c r="BU477" s="82" t="str">
        <f>IF('Undervisning i fag med krav'!BS477=0,"-",BT477)</f>
        <v>-</v>
      </c>
      <c r="BV477" s="136"/>
      <c r="BW477" s="84" t="b">
        <f>OR(BV477='Krav etter opplæringslova'!$B$27,BV477='Krav etter opplæringslova'!$B$30,BV477='Krav etter opplæringslova'!$B$31,BV477='Krav etter opplæringslova'!$B$34)</f>
        <v>0</v>
      </c>
      <c r="BX477" s="84" t="str">
        <f t="shared" si="401"/>
        <v>-</v>
      </c>
      <c r="BY477" s="84">
        <f t="shared" si="402"/>
        <v>30</v>
      </c>
      <c r="BZ477" s="78">
        <f t="shared" si="403"/>
        <v>30</v>
      </c>
      <c r="CA477" s="78" t="str">
        <f t="shared" si="404"/>
        <v>Ja, 30 studiepoeng</v>
      </c>
      <c r="CB477" s="84" t="str">
        <f t="shared" si="405"/>
        <v>Ja, 30 studiepoeng</v>
      </c>
      <c r="CC477" s="101" t="str">
        <f t="shared" si="406"/>
        <v>-</v>
      </c>
      <c r="CD477" s="142"/>
      <c r="CE477" s="82" t="str">
        <f>CONCATENATE("Studiepoeng relevant for: ",'Undervisning i fag med krav'!CD477)</f>
        <v xml:space="preserve">Studiepoeng relevant for: </v>
      </c>
      <c r="CF477" s="82" t="str">
        <f>IF('Undervisning i fag med krav'!CD477=0,"-",CE477)</f>
        <v>-</v>
      </c>
      <c r="CG477" s="136"/>
      <c r="CH477" s="84" t="b">
        <f>OR(CG477='Krav etter opplæringslova'!$B$27,CG477='Krav etter opplæringslova'!$B$30,CG477='Krav etter opplæringslova'!$B$31,CG477='Krav etter opplæringslova'!$B$34)</f>
        <v>0</v>
      </c>
      <c r="CI477" s="84" t="str">
        <f t="shared" si="407"/>
        <v>-</v>
      </c>
      <c r="CJ477" s="84">
        <f t="shared" si="408"/>
        <v>30</v>
      </c>
      <c r="CK477" s="78">
        <f t="shared" si="409"/>
        <v>30</v>
      </c>
      <c r="CL477" s="78" t="str">
        <f t="shared" si="410"/>
        <v>Ja, 30 studiepoeng</v>
      </c>
      <c r="CM477" s="84" t="str">
        <f t="shared" si="411"/>
        <v>Ja, 30 studiepoeng</v>
      </c>
      <c r="CN477" s="106" t="str">
        <f t="shared" si="412"/>
        <v>-</v>
      </c>
      <c r="CO477" s="44"/>
      <c r="CP477" s="45"/>
    </row>
    <row r="478" spans="1:94" s="51" customFormat="1" ht="28.5" x14ac:dyDescent="0.2">
      <c r="A478" s="49">
        <f>'Formell utdanning'!A478</f>
        <v>0</v>
      </c>
      <c r="B478" s="50">
        <f>'Formell utdanning'!B478</f>
        <v>0</v>
      </c>
      <c r="C478" s="94" t="str">
        <f t="shared" si="413"/>
        <v>-</v>
      </c>
      <c r="D478" s="95" t="str">
        <f t="shared" si="414"/>
        <v>-</v>
      </c>
      <c r="E478" s="133"/>
      <c r="F478" s="55" t="str">
        <f>CONCATENATE("Studiepoeng relevant for: ",'Undervisning i fag med krav'!E478)</f>
        <v xml:space="preserve">Studiepoeng relevant for: </v>
      </c>
      <c r="G478" s="82" t="str">
        <f>IF('Undervisning i fag med krav'!E478=0,"-",F478)</f>
        <v>-</v>
      </c>
      <c r="H478" s="136"/>
      <c r="I478" s="84" t="b">
        <f>OR(H478='Krav etter opplæringslova'!$B$27,H478='Krav etter opplæringslova'!$B$30,H478='Krav etter opplæringslova'!$B$31,H478='Krav etter opplæringslova'!$B$34)</f>
        <v>0</v>
      </c>
      <c r="J478" s="84" t="str">
        <f t="shared" si="415"/>
        <v>-</v>
      </c>
      <c r="K478" s="84">
        <f t="shared" si="416"/>
        <v>30</v>
      </c>
      <c r="L478" s="78">
        <f t="shared" si="417"/>
        <v>30</v>
      </c>
      <c r="M478" s="78" t="str">
        <f t="shared" si="370"/>
        <v>Ja, 30 studiepoeng</v>
      </c>
      <c r="N478" s="84" t="str">
        <f t="shared" si="418"/>
        <v>Ja, 30 studiepoeng</v>
      </c>
      <c r="O478" s="99" t="str">
        <f t="shared" si="419"/>
        <v>-</v>
      </c>
      <c r="P478" s="139"/>
      <c r="Q478" s="82" t="str">
        <f>CONCATENATE("Studiepoeng relevant for: ",'Undervisning i fag med krav'!P478)</f>
        <v xml:space="preserve">Studiepoeng relevant for: </v>
      </c>
      <c r="R478" s="82" t="str">
        <f>IF('Undervisning i fag med krav'!P478=0,"-",Q478)</f>
        <v>-</v>
      </c>
      <c r="S478" s="136"/>
      <c r="T478" s="84" t="b">
        <f>OR(S478='Krav etter opplæringslova'!$B$27,S478='Krav etter opplæringslova'!$B$30,S478='Krav etter opplæringslova'!$B$31,S478='Krav etter opplæringslova'!$B$34)</f>
        <v>0</v>
      </c>
      <c r="U478" s="84" t="str">
        <f t="shared" si="371"/>
        <v>-</v>
      </c>
      <c r="V478" s="84">
        <f t="shared" si="372"/>
        <v>30</v>
      </c>
      <c r="W478" s="78">
        <f t="shared" si="373"/>
        <v>30</v>
      </c>
      <c r="X478" s="78" t="str">
        <f t="shared" si="374"/>
        <v>Ja, 30 studiepoeng</v>
      </c>
      <c r="Y478" s="84" t="str">
        <f t="shared" si="375"/>
        <v>Ja, 30 studiepoeng</v>
      </c>
      <c r="Z478" s="99" t="str">
        <f t="shared" si="376"/>
        <v>-</v>
      </c>
      <c r="AA478" s="142"/>
      <c r="AB478" s="82" t="str">
        <f>CONCATENATE("Studiepoeng relevant for: ",'Undervisning i fag med krav'!AA478)</f>
        <v xml:space="preserve">Studiepoeng relevant for: </v>
      </c>
      <c r="AC478" s="82" t="str">
        <f>IF('Undervisning i fag med krav'!AA478=0,"-",AB478)</f>
        <v>-</v>
      </c>
      <c r="AD478" s="136"/>
      <c r="AE478" s="84" t="b">
        <f>OR(AD478='Krav etter opplæringslova'!$B$27,AD478='Krav etter opplæringslova'!$B$30,AD478='Krav etter opplæringslova'!$B$31,AD478='Krav etter opplæringslova'!$B$34)</f>
        <v>0</v>
      </c>
      <c r="AF478" s="84" t="str">
        <f t="shared" si="377"/>
        <v>-</v>
      </c>
      <c r="AG478" s="84">
        <f t="shared" si="378"/>
        <v>30</v>
      </c>
      <c r="AH478" s="78">
        <f t="shared" si="379"/>
        <v>30</v>
      </c>
      <c r="AI478" s="78" t="str">
        <f t="shared" si="380"/>
        <v>Ja, 30 studiepoeng</v>
      </c>
      <c r="AJ478" s="84" t="str">
        <f t="shared" si="381"/>
        <v>Ja, 30 studiepoeng</v>
      </c>
      <c r="AK478" s="99" t="str">
        <f t="shared" si="382"/>
        <v>-</v>
      </c>
      <c r="AL478" s="139"/>
      <c r="AM478" s="82" t="str">
        <f>CONCATENATE("Studiepoeng relevant for: ",'Undervisning i fag med krav'!AL478)</f>
        <v xml:space="preserve">Studiepoeng relevant for: </v>
      </c>
      <c r="AN478" s="82" t="str">
        <f>IF('Undervisning i fag med krav'!AL478=0,"-",AM478)</f>
        <v>-</v>
      </c>
      <c r="AO478" s="136"/>
      <c r="AP478" s="84" t="b">
        <f>OR(AO478='Krav etter opplæringslova'!$B$27,AO478='Krav etter opplæringslova'!$B$30,AO478='Krav etter opplæringslova'!$B$31,AO478='Krav etter opplæringslova'!$B$34)</f>
        <v>0</v>
      </c>
      <c r="AQ478" s="84" t="str">
        <f t="shared" si="383"/>
        <v>-</v>
      </c>
      <c r="AR478" s="84">
        <f t="shared" si="384"/>
        <v>30</v>
      </c>
      <c r="AS478" s="78">
        <f t="shared" si="385"/>
        <v>30</v>
      </c>
      <c r="AT478" s="78" t="str">
        <f t="shared" si="386"/>
        <v>Ja, 30 studiepoeng</v>
      </c>
      <c r="AU478" s="84" t="str">
        <f t="shared" si="387"/>
        <v>Ja, 30 studiepoeng</v>
      </c>
      <c r="AV478" s="99" t="str">
        <f t="shared" si="388"/>
        <v>-</v>
      </c>
      <c r="AW478" s="142"/>
      <c r="AX478" s="82" t="str">
        <f>CONCATENATE("Studiepoeng relevant for: ",'Undervisning i fag med krav'!AW478)</f>
        <v xml:space="preserve">Studiepoeng relevant for: </v>
      </c>
      <c r="AY478" s="82" t="str">
        <f>IF('Undervisning i fag med krav'!AW478=0,"-",AX478)</f>
        <v>-</v>
      </c>
      <c r="AZ478" s="136"/>
      <c r="BA478" s="84" t="b">
        <f>OR(AZ478='Krav etter opplæringslova'!$B$27,AZ478='Krav etter opplæringslova'!$B$30,AZ478='Krav etter opplæringslova'!$B$31,AZ478='Krav etter opplæringslova'!$B$34)</f>
        <v>0</v>
      </c>
      <c r="BB478" s="84" t="str">
        <f t="shared" si="389"/>
        <v>-</v>
      </c>
      <c r="BC478" s="84">
        <f t="shared" si="390"/>
        <v>30</v>
      </c>
      <c r="BD478" s="78">
        <f t="shared" si="391"/>
        <v>30</v>
      </c>
      <c r="BE478" s="78" t="str">
        <f t="shared" si="392"/>
        <v>Ja, 30 studiepoeng</v>
      </c>
      <c r="BF478" s="84" t="str">
        <f t="shared" si="393"/>
        <v>Ja, 30 studiepoeng</v>
      </c>
      <c r="BG478" s="99" t="str">
        <f t="shared" si="394"/>
        <v>-</v>
      </c>
      <c r="BH478" s="139"/>
      <c r="BI478" s="82" t="str">
        <f>CONCATENATE("Studiepoeng relevant for: ",'Undervisning i fag med krav'!BH478)</f>
        <v xml:space="preserve">Studiepoeng relevant for: </v>
      </c>
      <c r="BJ478" s="82" t="str">
        <f>IF('Undervisning i fag med krav'!BH478=0,"-",BI478)</f>
        <v>-</v>
      </c>
      <c r="BK478" s="136"/>
      <c r="BL478" s="84" t="b">
        <f>OR(BK478='Krav etter opplæringslova'!$B$27,BK478='Krav etter opplæringslova'!$B$30,BK478='Krav etter opplæringslova'!$B$31,BK478='Krav etter opplæringslova'!$B$34)</f>
        <v>0</v>
      </c>
      <c r="BM478" s="84" t="str">
        <f t="shared" si="395"/>
        <v>-</v>
      </c>
      <c r="BN478" s="84">
        <f t="shared" si="396"/>
        <v>30</v>
      </c>
      <c r="BO478" s="78">
        <f t="shared" si="397"/>
        <v>30</v>
      </c>
      <c r="BP478" s="78" t="str">
        <f t="shared" si="398"/>
        <v>Ja, 30 studiepoeng</v>
      </c>
      <c r="BQ478" s="84" t="str">
        <f t="shared" si="399"/>
        <v>Ja, 30 studiepoeng</v>
      </c>
      <c r="BR478" s="101" t="str">
        <f t="shared" si="400"/>
        <v>-</v>
      </c>
      <c r="BS478" s="142"/>
      <c r="BT478" s="82" t="str">
        <f>CONCATENATE("Studiepoeng relevant for: ",'Undervisning i fag med krav'!BS478)</f>
        <v xml:space="preserve">Studiepoeng relevant for: </v>
      </c>
      <c r="BU478" s="82" t="str">
        <f>IF('Undervisning i fag med krav'!BS478=0,"-",BT478)</f>
        <v>-</v>
      </c>
      <c r="BV478" s="136"/>
      <c r="BW478" s="84" t="b">
        <f>OR(BV478='Krav etter opplæringslova'!$B$27,BV478='Krav etter opplæringslova'!$B$30,BV478='Krav etter opplæringslova'!$B$31,BV478='Krav etter opplæringslova'!$B$34)</f>
        <v>0</v>
      </c>
      <c r="BX478" s="84" t="str">
        <f t="shared" si="401"/>
        <v>-</v>
      </c>
      <c r="BY478" s="84">
        <f t="shared" si="402"/>
        <v>30</v>
      </c>
      <c r="BZ478" s="78">
        <f t="shared" si="403"/>
        <v>30</v>
      </c>
      <c r="CA478" s="78" t="str">
        <f t="shared" si="404"/>
        <v>Ja, 30 studiepoeng</v>
      </c>
      <c r="CB478" s="84" t="str">
        <f t="shared" si="405"/>
        <v>Ja, 30 studiepoeng</v>
      </c>
      <c r="CC478" s="101" t="str">
        <f t="shared" si="406"/>
        <v>-</v>
      </c>
      <c r="CD478" s="142"/>
      <c r="CE478" s="82" t="str">
        <f>CONCATENATE("Studiepoeng relevant for: ",'Undervisning i fag med krav'!CD478)</f>
        <v xml:space="preserve">Studiepoeng relevant for: </v>
      </c>
      <c r="CF478" s="82" t="str">
        <f>IF('Undervisning i fag med krav'!CD478=0,"-",CE478)</f>
        <v>-</v>
      </c>
      <c r="CG478" s="136"/>
      <c r="CH478" s="84" t="b">
        <f>OR(CG478='Krav etter opplæringslova'!$B$27,CG478='Krav etter opplæringslova'!$B$30,CG478='Krav etter opplæringslova'!$B$31,CG478='Krav etter opplæringslova'!$B$34)</f>
        <v>0</v>
      </c>
      <c r="CI478" s="84" t="str">
        <f t="shared" si="407"/>
        <v>-</v>
      </c>
      <c r="CJ478" s="84">
        <f t="shared" si="408"/>
        <v>30</v>
      </c>
      <c r="CK478" s="78">
        <f t="shared" si="409"/>
        <v>30</v>
      </c>
      <c r="CL478" s="78" t="str">
        <f t="shared" si="410"/>
        <v>Ja, 30 studiepoeng</v>
      </c>
      <c r="CM478" s="84" t="str">
        <f t="shared" si="411"/>
        <v>Ja, 30 studiepoeng</v>
      </c>
      <c r="CN478" s="106" t="str">
        <f t="shared" si="412"/>
        <v>-</v>
      </c>
      <c r="CO478" s="44"/>
      <c r="CP478" s="45"/>
    </row>
    <row r="479" spans="1:94" s="51" customFormat="1" ht="28.5" x14ac:dyDescent="0.2">
      <c r="A479" s="49">
        <f>'Formell utdanning'!A479</f>
        <v>0</v>
      </c>
      <c r="B479" s="50">
        <f>'Formell utdanning'!B479</f>
        <v>0</v>
      </c>
      <c r="C479" s="94" t="str">
        <f t="shared" si="413"/>
        <v>-</v>
      </c>
      <c r="D479" s="95" t="str">
        <f t="shared" si="414"/>
        <v>-</v>
      </c>
      <c r="E479" s="133"/>
      <c r="F479" s="55" t="str">
        <f>CONCATENATE("Studiepoeng relevant for: ",'Undervisning i fag med krav'!E479)</f>
        <v xml:space="preserve">Studiepoeng relevant for: </v>
      </c>
      <c r="G479" s="82" t="str">
        <f>IF('Undervisning i fag med krav'!E479=0,"-",F479)</f>
        <v>-</v>
      </c>
      <c r="H479" s="136"/>
      <c r="I479" s="84" t="b">
        <f>OR(H479='Krav etter opplæringslova'!$B$27,H479='Krav etter opplæringslova'!$B$30,H479='Krav etter opplæringslova'!$B$31,H479='Krav etter opplæringslova'!$B$34)</f>
        <v>0</v>
      </c>
      <c r="J479" s="84" t="str">
        <f t="shared" si="415"/>
        <v>-</v>
      </c>
      <c r="K479" s="84">
        <f t="shared" si="416"/>
        <v>30</v>
      </c>
      <c r="L479" s="78">
        <f t="shared" si="417"/>
        <v>30</v>
      </c>
      <c r="M479" s="78" t="str">
        <f t="shared" si="370"/>
        <v>Ja, 30 studiepoeng</v>
      </c>
      <c r="N479" s="84" t="str">
        <f t="shared" si="418"/>
        <v>Ja, 30 studiepoeng</v>
      </c>
      <c r="O479" s="99" t="str">
        <f t="shared" si="419"/>
        <v>-</v>
      </c>
      <c r="P479" s="139"/>
      <c r="Q479" s="82" t="str">
        <f>CONCATENATE("Studiepoeng relevant for: ",'Undervisning i fag med krav'!P479)</f>
        <v xml:space="preserve">Studiepoeng relevant for: </v>
      </c>
      <c r="R479" s="82" t="str">
        <f>IF('Undervisning i fag med krav'!P479=0,"-",Q479)</f>
        <v>-</v>
      </c>
      <c r="S479" s="136"/>
      <c r="T479" s="84" t="b">
        <f>OR(S479='Krav etter opplæringslova'!$B$27,S479='Krav etter opplæringslova'!$B$30,S479='Krav etter opplæringslova'!$B$31,S479='Krav etter opplæringslova'!$B$34)</f>
        <v>0</v>
      </c>
      <c r="U479" s="84" t="str">
        <f t="shared" si="371"/>
        <v>-</v>
      </c>
      <c r="V479" s="84">
        <f t="shared" si="372"/>
        <v>30</v>
      </c>
      <c r="W479" s="78">
        <f t="shared" si="373"/>
        <v>30</v>
      </c>
      <c r="X479" s="78" t="str">
        <f t="shared" si="374"/>
        <v>Ja, 30 studiepoeng</v>
      </c>
      <c r="Y479" s="84" t="str">
        <f t="shared" si="375"/>
        <v>Ja, 30 studiepoeng</v>
      </c>
      <c r="Z479" s="99" t="str">
        <f t="shared" si="376"/>
        <v>-</v>
      </c>
      <c r="AA479" s="142"/>
      <c r="AB479" s="82" t="str">
        <f>CONCATENATE("Studiepoeng relevant for: ",'Undervisning i fag med krav'!AA479)</f>
        <v xml:space="preserve">Studiepoeng relevant for: </v>
      </c>
      <c r="AC479" s="82" t="str">
        <f>IF('Undervisning i fag med krav'!AA479=0,"-",AB479)</f>
        <v>-</v>
      </c>
      <c r="AD479" s="136"/>
      <c r="AE479" s="84" t="b">
        <f>OR(AD479='Krav etter opplæringslova'!$B$27,AD479='Krav etter opplæringslova'!$B$30,AD479='Krav etter opplæringslova'!$B$31,AD479='Krav etter opplæringslova'!$B$34)</f>
        <v>0</v>
      </c>
      <c r="AF479" s="84" t="str">
        <f t="shared" si="377"/>
        <v>-</v>
      </c>
      <c r="AG479" s="84">
        <f t="shared" si="378"/>
        <v>30</v>
      </c>
      <c r="AH479" s="78">
        <f t="shared" si="379"/>
        <v>30</v>
      </c>
      <c r="AI479" s="78" t="str">
        <f t="shared" si="380"/>
        <v>Ja, 30 studiepoeng</v>
      </c>
      <c r="AJ479" s="84" t="str">
        <f t="shared" si="381"/>
        <v>Ja, 30 studiepoeng</v>
      </c>
      <c r="AK479" s="99" t="str">
        <f t="shared" si="382"/>
        <v>-</v>
      </c>
      <c r="AL479" s="139"/>
      <c r="AM479" s="82" t="str">
        <f>CONCATENATE("Studiepoeng relevant for: ",'Undervisning i fag med krav'!AL479)</f>
        <v xml:space="preserve">Studiepoeng relevant for: </v>
      </c>
      <c r="AN479" s="82" t="str">
        <f>IF('Undervisning i fag med krav'!AL479=0,"-",AM479)</f>
        <v>-</v>
      </c>
      <c r="AO479" s="136"/>
      <c r="AP479" s="84" t="b">
        <f>OR(AO479='Krav etter opplæringslova'!$B$27,AO479='Krav etter opplæringslova'!$B$30,AO479='Krav etter opplæringslova'!$B$31,AO479='Krav etter opplæringslova'!$B$34)</f>
        <v>0</v>
      </c>
      <c r="AQ479" s="84" t="str">
        <f t="shared" si="383"/>
        <v>-</v>
      </c>
      <c r="AR479" s="84">
        <f t="shared" si="384"/>
        <v>30</v>
      </c>
      <c r="AS479" s="78">
        <f t="shared" si="385"/>
        <v>30</v>
      </c>
      <c r="AT479" s="78" t="str">
        <f t="shared" si="386"/>
        <v>Ja, 30 studiepoeng</v>
      </c>
      <c r="AU479" s="84" t="str">
        <f t="shared" si="387"/>
        <v>Ja, 30 studiepoeng</v>
      </c>
      <c r="AV479" s="99" t="str">
        <f t="shared" si="388"/>
        <v>-</v>
      </c>
      <c r="AW479" s="142"/>
      <c r="AX479" s="82" t="str">
        <f>CONCATENATE("Studiepoeng relevant for: ",'Undervisning i fag med krav'!AW479)</f>
        <v xml:space="preserve">Studiepoeng relevant for: </v>
      </c>
      <c r="AY479" s="82" t="str">
        <f>IF('Undervisning i fag med krav'!AW479=0,"-",AX479)</f>
        <v>-</v>
      </c>
      <c r="AZ479" s="136"/>
      <c r="BA479" s="84" t="b">
        <f>OR(AZ479='Krav etter opplæringslova'!$B$27,AZ479='Krav etter opplæringslova'!$B$30,AZ479='Krav etter opplæringslova'!$B$31,AZ479='Krav etter opplæringslova'!$B$34)</f>
        <v>0</v>
      </c>
      <c r="BB479" s="84" t="str">
        <f t="shared" si="389"/>
        <v>-</v>
      </c>
      <c r="BC479" s="84">
        <f t="shared" si="390"/>
        <v>30</v>
      </c>
      <c r="BD479" s="78">
        <f t="shared" si="391"/>
        <v>30</v>
      </c>
      <c r="BE479" s="78" t="str">
        <f t="shared" si="392"/>
        <v>Ja, 30 studiepoeng</v>
      </c>
      <c r="BF479" s="84" t="str">
        <f t="shared" si="393"/>
        <v>Ja, 30 studiepoeng</v>
      </c>
      <c r="BG479" s="99" t="str">
        <f t="shared" si="394"/>
        <v>-</v>
      </c>
      <c r="BH479" s="139"/>
      <c r="BI479" s="82" t="str">
        <f>CONCATENATE("Studiepoeng relevant for: ",'Undervisning i fag med krav'!BH479)</f>
        <v xml:space="preserve">Studiepoeng relevant for: </v>
      </c>
      <c r="BJ479" s="82" t="str">
        <f>IF('Undervisning i fag med krav'!BH479=0,"-",BI479)</f>
        <v>-</v>
      </c>
      <c r="BK479" s="136"/>
      <c r="BL479" s="84" t="b">
        <f>OR(BK479='Krav etter opplæringslova'!$B$27,BK479='Krav etter opplæringslova'!$B$30,BK479='Krav etter opplæringslova'!$B$31,BK479='Krav etter opplæringslova'!$B$34)</f>
        <v>0</v>
      </c>
      <c r="BM479" s="84" t="str">
        <f t="shared" si="395"/>
        <v>-</v>
      </c>
      <c r="BN479" s="84">
        <f t="shared" si="396"/>
        <v>30</v>
      </c>
      <c r="BO479" s="78">
        <f t="shared" si="397"/>
        <v>30</v>
      </c>
      <c r="BP479" s="78" t="str">
        <f t="shared" si="398"/>
        <v>Ja, 30 studiepoeng</v>
      </c>
      <c r="BQ479" s="84" t="str">
        <f t="shared" si="399"/>
        <v>Ja, 30 studiepoeng</v>
      </c>
      <c r="BR479" s="101" t="str">
        <f t="shared" si="400"/>
        <v>-</v>
      </c>
      <c r="BS479" s="142"/>
      <c r="BT479" s="82" t="str">
        <f>CONCATENATE("Studiepoeng relevant for: ",'Undervisning i fag med krav'!BS479)</f>
        <v xml:space="preserve">Studiepoeng relevant for: </v>
      </c>
      <c r="BU479" s="82" t="str">
        <f>IF('Undervisning i fag med krav'!BS479=0,"-",BT479)</f>
        <v>-</v>
      </c>
      <c r="BV479" s="136"/>
      <c r="BW479" s="84" t="b">
        <f>OR(BV479='Krav etter opplæringslova'!$B$27,BV479='Krav etter opplæringslova'!$B$30,BV479='Krav etter opplæringslova'!$B$31,BV479='Krav etter opplæringslova'!$B$34)</f>
        <v>0</v>
      </c>
      <c r="BX479" s="84" t="str">
        <f t="shared" si="401"/>
        <v>-</v>
      </c>
      <c r="BY479" s="84">
        <f t="shared" si="402"/>
        <v>30</v>
      </c>
      <c r="BZ479" s="78">
        <f t="shared" si="403"/>
        <v>30</v>
      </c>
      <c r="CA479" s="78" t="str">
        <f t="shared" si="404"/>
        <v>Ja, 30 studiepoeng</v>
      </c>
      <c r="CB479" s="84" t="str">
        <f t="shared" si="405"/>
        <v>Ja, 30 studiepoeng</v>
      </c>
      <c r="CC479" s="101" t="str">
        <f t="shared" si="406"/>
        <v>-</v>
      </c>
      <c r="CD479" s="142"/>
      <c r="CE479" s="82" t="str">
        <f>CONCATENATE("Studiepoeng relevant for: ",'Undervisning i fag med krav'!CD479)</f>
        <v xml:space="preserve">Studiepoeng relevant for: </v>
      </c>
      <c r="CF479" s="82" t="str">
        <f>IF('Undervisning i fag med krav'!CD479=0,"-",CE479)</f>
        <v>-</v>
      </c>
      <c r="CG479" s="136"/>
      <c r="CH479" s="84" t="b">
        <f>OR(CG479='Krav etter opplæringslova'!$B$27,CG479='Krav etter opplæringslova'!$B$30,CG479='Krav etter opplæringslova'!$B$31,CG479='Krav etter opplæringslova'!$B$34)</f>
        <v>0</v>
      </c>
      <c r="CI479" s="84" t="str">
        <f t="shared" si="407"/>
        <v>-</v>
      </c>
      <c r="CJ479" s="84">
        <f t="shared" si="408"/>
        <v>30</v>
      </c>
      <c r="CK479" s="78">
        <f t="shared" si="409"/>
        <v>30</v>
      </c>
      <c r="CL479" s="78" t="str">
        <f t="shared" si="410"/>
        <v>Ja, 30 studiepoeng</v>
      </c>
      <c r="CM479" s="84" t="str">
        <f t="shared" si="411"/>
        <v>Ja, 30 studiepoeng</v>
      </c>
      <c r="CN479" s="106" t="str">
        <f t="shared" si="412"/>
        <v>-</v>
      </c>
      <c r="CO479" s="44"/>
      <c r="CP479" s="45"/>
    </row>
    <row r="480" spans="1:94" s="51" customFormat="1" ht="28.5" x14ac:dyDescent="0.2">
      <c r="A480" s="49">
        <f>'Formell utdanning'!A480</f>
        <v>0</v>
      </c>
      <c r="B480" s="50">
        <f>'Formell utdanning'!B480</f>
        <v>0</v>
      </c>
      <c r="C480" s="94" t="str">
        <f t="shared" si="413"/>
        <v>-</v>
      </c>
      <c r="D480" s="95" t="str">
        <f t="shared" si="414"/>
        <v>-</v>
      </c>
      <c r="E480" s="133"/>
      <c r="F480" s="55" t="str">
        <f>CONCATENATE("Studiepoeng relevant for: ",'Undervisning i fag med krav'!E480)</f>
        <v xml:space="preserve">Studiepoeng relevant for: </v>
      </c>
      <c r="G480" s="82" t="str">
        <f>IF('Undervisning i fag med krav'!E480=0,"-",F480)</f>
        <v>-</v>
      </c>
      <c r="H480" s="136"/>
      <c r="I480" s="84" t="b">
        <f>OR(H480='Krav etter opplæringslova'!$B$27,H480='Krav etter opplæringslova'!$B$30,H480='Krav etter opplæringslova'!$B$31,H480='Krav etter opplæringslova'!$B$34)</f>
        <v>0</v>
      </c>
      <c r="J480" s="84" t="str">
        <f t="shared" si="415"/>
        <v>-</v>
      </c>
      <c r="K480" s="84">
        <f t="shared" si="416"/>
        <v>30</v>
      </c>
      <c r="L480" s="78">
        <f t="shared" si="417"/>
        <v>30</v>
      </c>
      <c r="M480" s="78" t="str">
        <f t="shared" si="370"/>
        <v>Ja, 30 studiepoeng</v>
      </c>
      <c r="N480" s="84" t="str">
        <f t="shared" si="418"/>
        <v>Ja, 30 studiepoeng</v>
      </c>
      <c r="O480" s="99" t="str">
        <f t="shared" si="419"/>
        <v>-</v>
      </c>
      <c r="P480" s="139"/>
      <c r="Q480" s="82" t="str">
        <f>CONCATENATE("Studiepoeng relevant for: ",'Undervisning i fag med krav'!P480)</f>
        <v xml:space="preserve">Studiepoeng relevant for: </v>
      </c>
      <c r="R480" s="82" t="str">
        <f>IF('Undervisning i fag med krav'!P480=0,"-",Q480)</f>
        <v>-</v>
      </c>
      <c r="S480" s="136"/>
      <c r="T480" s="84" t="b">
        <f>OR(S480='Krav etter opplæringslova'!$B$27,S480='Krav etter opplæringslova'!$B$30,S480='Krav etter opplæringslova'!$B$31,S480='Krav etter opplæringslova'!$B$34)</f>
        <v>0</v>
      </c>
      <c r="U480" s="84" t="str">
        <f t="shared" si="371"/>
        <v>-</v>
      </c>
      <c r="V480" s="84">
        <f t="shared" si="372"/>
        <v>30</v>
      </c>
      <c r="W480" s="78">
        <f t="shared" si="373"/>
        <v>30</v>
      </c>
      <c r="X480" s="78" t="str">
        <f t="shared" si="374"/>
        <v>Ja, 30 studiepoeng</v>
      </c>
      <c r="Y480" s="84" t="str">
        <f t="shared" si="375"/>
        <v>Ja, 30 studiepoeng</v>
      </c>
      <c r="Z480" s="99" t="str">
        <f t="shared" si="376"/>
        <v>-</v>
      </c>
      <c r="AA480" s="142"/>
      <c r="AB480" s="82" t="str">
        <f>CONCATENATE("Studiepoeng relevant for: ",'Undervisning i fag med krav'!AA480)</f>
        <v xml:space="preserve">Studiepoeng relevant for: </v>
      </c>
      <c r="AC480" s="82" t="str">
        <f>IF('Undervisning i fag med krav'!AA480=0,"-",AB480)</f>
        <v>-</v>
      </c>
      <c r="AD480" s="136"/>
      <c r="AE480" s="84" t="b">
        <f>OR(AD480='Krav etter opplæringslova'!$B$27,AD480='Krav etter opplæringslova'!$B$30,AD480='Krav etter opplæringslova'!$B$31,AD480='Krav etter opplæringslova'!$B$34)</f>
        <v>0</v>
      </c>
      <c r="AF480" s="84" t="str">
        <f t="shared" si="377"/>
        <v>-</v>
      </c>
      <c r="AG480" s="84">
        <f t="shared" si="378"/>
        <v>30</v>
      </c>
      <c r="AH480" s="78">
        <f t="shared" si="379"/>
        <v>30</v>
      </c>
      <c r="AI480" s="78" t="str">
        <f t="shared" si="380"/>
        <v>Ja, 30 studiepoeng</v>
      </c>
      <c r="AJ480" s="84" t="str">
        <f t="shared" si="381"/>
        <v>Ja, 30 studiepoeng</v>
      </c>
      <c r="AK480" s="99" t="str">
        <f t="shared" si="382"/>
        <v>-</v>
      </c>
      <c r="AL480" s="139"/>
      <c r="AM480" s="82" t="str">
        <f>CONCATENATE("Studiepoeng relevant for: ",'Undervisning i fag med krav'!AL480)</f>
        <v xml:space="preserve">Studiepoeng relevant for: </v>
      </c>
      <c r="AN480" s="82" t="str">
        <f>IF('Undervisning i fag med krav'!AL480=0,"-",AM480)</f>
        <v>-</v>
      </c>
      <c r="AO480" s="136"/>
      <c r="AP480" s="84" t="b">
        <f>OR(AO480='Krav etter opplæringslova'!$B$27,AO480='Krav etter opplæringslova'!$B$30,AO480='Krav etter opplæringslova'!$B$31,AO480='Krav etter opplæringslova'!$B$34)</f>
        <v>0</v>
      </c>
      <c r="AQ480" s="84" t="str">
        <f t="shared" si="383"/>
        <v>-</v>
      </c>
      <c r="AR480" s="84">
        <f t="shared" si="384"/>
        <v>30</v>
      </c>
      <c r="AS480" s="78">
        <f t="shared" si="385"/>
        <v>30</v>
      </c>
      <c r="AT480" s="78" t="str">
        <f t="shared" si="386"/>
        <v>Ja, 30 studiepoeng</v>
      </c>
      <c r="AU480" s="84" t="str">
        <f t="shared" si="387"/>
        <v>Ja, 30 studiepoeng</v>
      </c>
      <c r="AV480" s="99" t="str">
        <f t="shared" si="388"/>
        <v>-</v>
      </c>
      <c r="AW480" s="142"/>
      <c r="AX480" s="82" t="str">
        <f>CONCATENATE("Studiepoeng relevant for: ",'Undervisning i fag med krav'!AW480)</f>
        <v xml:space="preserve">Studiepoeng relevant for: </v>
      </c>
      <c r="AY480" s="82" t="str">
        <f>IF('Undervisning i fag med krav'!AW480=0,"-",AX480)</f>
        <v>-</v>
      </c>
      <c r="AZ480" s="136"/>
      <c r="BA480" s="84" t="b">
        <f>OR(AZ480='Krav etter opplæringslova'!$B$27,AZ480='Krav etter opplæringslova'!$B$30,AZ480='Krav etter opplæringslova'!$B$31,AZ480='Krav etter opplæringslova'!$B$34)</f>
        <v>0</v>
      </c>
      <c r="BB480" s="84" t="str">
        <f t="shared" si="389"/>
        <v>-</v>
      </c>
      <c r="BC480" s="84">
        <f t="shared" si="390"/>
        <v>30</v>
      </c>
      <c r="BD480" s="78">
        <f t="shared" si="391"/>
        <v>30</v>
      </c>
      <c r="BE480" s="78" t="str">
        <f t="shared" si="392"/>
        <v>Ja, 30 studiepoeng</v>
      </c>
      <c r="BF480" s="84" t="str">
        <f t="shared" si="393"/>
        <v>Ja, 30 studiepoeng</v>
      </c>
      <c r="BG480" s="99" t="str">
        <f t="shared" si="394"/>
        <v>-</v>
      </c>
      <c r="BH480" s="139"/>
      <c r="BI480" s="82" t="str">
        <f>CONCATENATE("Studiepoeng relevant for: ",'Undervisning i fag med krav'!BH480)</f>
        <v xml:space="preserve">Studiepoeng relevant for: </v>
      </c>
      <c r="BJ480" s="82" t="str">
        <f>IF('Undervisning i fag med krav'!BH480=0,"-",BI480)</f>
        <v>-</v>
      </c>
      <c r="BK480" s="136"/>
      <c r="BL480" s="84" t="b">
        <f>OR(BK480='Krav etter opplæringslova'!$B$27,BK480='Krav etter opplæringslova'!$B$30,BK480='Krav etter opplæringslova'!$B$31,BK480='Krav etter opplæringslova'!$B$34)</f>
        <v>0</v>
      </c>
      <c r="BM480" s="84" t="str">
        <f t="shared" si="395"/>
        <v>-</v>
      </c>
      <c r="BN480" s="84">
        <f t="shared" si="396"/>
        <v>30</v>
      </c>
      <c r="BO480" s="78">
        <f t="shared" si="397"/>
        <v>30</v>
      </c>
      <c r="BP480" s="78" t="str">
        <f t="shared" si="398"/>
        <v>Ja, 30 studiepoeng</v>
      </c>
      <c r="BQ480" s="84" t="str">
        <f t="shared" si="399"/>
        <v>Ja, 30 studiepoeng</v>
      </c>
      <c r="BR480" s="101" t="str">
        <f t="shared" si="400"/>
        <v>-</v>
      </c>
      <c r="BS480" s="142"/>
      <c r="BT480" s="82" t="str">
        <f>CONCATENATE("Studiepoeng relevant for: ",'Undervisning i fag med krav'!BS480)</f>
        <v xml:space="preserve">Studiepoeng relevant for: </v>
      </c>
      <c r="BU480" s="82" t="str">
        <f>IF('Undervisning i fag med krav'!BS480=0,"-",BT480)</f>
        <v>-</v>
      </c>
      <c r="BV480" s="136"/>
      <c r="BW480" s="84" t="b">
        <f>OR(BV480='Krav etter opplæringslova'!$B$27,BV480='Krav etter opplæringslova'!$B$30,BV480='Krav etter opplæringslova'!$B$31,BV480='Krav etter opplæringslova'!$B$34)</f>
        <v>0</v>
      </c>
      <c r="BX480" s="84" t="str">
        <f t="shared" si="401"/>
        <v>-</v>
      </c>
      <c r="BY480" s="84">
        <f t="shared" si="402"/>
        <v>30</v>
      </c>
      <c r="BZ480" s="78">
        <f t="shared" si="403"/>
        <v>30</v>
      </c>
      <c r="CA480" s="78" t="str">
        <f t="shared" si="404"/>
        <v>Ja, 30 studiepoeng</v>
      </c>
      <c r="CB480" s="84" t="str">
        <f t="shared" si="405"/>
        <v>Ja, 30 studiepoeng</v>
      </c>
      <c r="CC480" s="101" t="str">
        <f t="shared" si="406"/>
        <v>-</v>
      </c>
      <c r="CD480" s="142"/>
      <c r="CE480" s="82" t="str">
        <f>CONCATENATE("Studiepoeng relevant for: ",'Undervisning i fag med krav'!CD480)</f>
        <v xml:space="preserve">Studiepoeng relevant for: </v>
      </c>
      <c r="CF480" s="82" t="str">
        <f>IF('Undervisning i fag med krav'!CD480=0,"-",CE480)</f>
        <v>-</v>
      </c>
      <c r="CG480" s="136"/>
      <c r="CH480" s="84" t="b">
        <f>OR(CG480='Krav etter opplæringslova'!$B$27,CG480='Krav etter opplæringslova'!$B$30,CG480='Krav etter opplæringslova'!$B$31,CG480='Krav etter opplæringslova'!$B$34)</f>
        <v>0</v>
      </c>
      <c r="CI480" s="84" t="str">
        <f t="shared" si="407"/>
        <v>-</v>
      </c>
      <c r="CJ480" s="84">
        <f t="shared" si="408"/>
        <v>30</v>
      </c>
      <c r="CK480" s="78">
        <f t="shared" si="409"/>
        <v>30</v>
      </c>
      <c r="CL480" s="78" t="str">
        <f t="shared" si="410"/>
        <v>Ja, 30 studiepoeng</v>
      </c>
      <c r="CM480" s="84" t="str">
        <f t="shared" si="411"/>
        <v>Ja, 30 studiepoeng</v>
      </c>
      <c r="CN480" s="106" t="str">
        <f t="shared" si="412"/>
        <v>-</v>
      </c>
      <c r="CO480" s="44"/>
      <c r="CP480" s="45"/>
    </row>
    <row r="481" spans="1:94" s="51" customFormat="1" ht="28.5" x14ac:dyDescent="0.2">
      <c r="A481" s="49">
        <f>'Formell utdanning'!A481</f>
        <v>0</v>
      </c>
      <c r="B481" s="50">
        <f>'Formell utdanning'!B481</f>
        <v>0</v>
      </c>
      <c r="C481" s="94" t="str">
        <f t="shared" si="413"/>
        <v>-</v>
      </c>
      <c r="D481" s="95" t="str">
        <f t="shared" si="414"/>
        <v>-</v>
      </c>
      <c r="E481" s="133"/>
      <c r="F481" s="55" t="str">
        <f>CONCATENATE("Studiepoeng relevant for: ",'Undervisning i fag med krav'!E481)</f>
        <v xml:space="preserve">Studiepoeng relevant for: </v>
      </c>
      <c r="G481" s="82" t="str">
        <f>IF('Undervisning i fag med krav'!E481=0,"-",F481)</f>
        <v>-</v>
      </c>
      <c r="H481" s="136"/>
      <c r="I481" s="84" t="b">
        <f>OR(H481='Krav etter opplæringslova'!$B$27,H481='Krav etter opplæringslova'!$B$30,H481='Krav etter opplæringslova'!$B$31,H481='Krav etter opplæringslova'!$B$34)</f>
        <v>0</v>
      </c>
      <c r="J481" s="84" t="str">
        <f t="shared" si="415"/>
        <v>-</v>
      </c>
      <c r="K481" s="84">
        <f t="shared" si="416"/>
        <v>30</v>
      </c>
      <c r="L481" s="78">
        <f t="shared" si="417"/>
        <v>30</v>
      </c>
      <c r="M481" s="78" t="str">
        <f t="shared" si="370"/>
        <v>Ja, 30 studiepoeng</v>
      </c>
      <c r="N481" s="84" t="str">
        <f t="shared" si="418"/>
        <v>Ja, 30 studiepoeng</v>
      </c>
      <c r="O481" s="99" t="str">
        <f t="shared" si="419"/>
        <v>-</v>
      </c>
      <c r="P481" s="139"/>
      <c r="Q481" s="82" t="str">
        <f>CONCATENATE("Studiepoeng relevant for: ",'Undervisning i fag med krav'!P481)</f>
        <v xml:space="preserve">Studiepoeng relevant for: </v>
      </c>
      <c r="R481" s="82" t="str">
        <f>IF('Undervisning i fag med krav'!P481=0,"-",Q481)</f>
        <v>-</v>
      </c>
      <c r="S481" s="136"/>
      <c r="T481" s="84" t="b">
        <f>OR(S481='Krav etter opplæringslova'!$B$27,S481='Krav etter opplæringslova'!$B$30,S481='Krav etter opplæringslova'!$B$31,S481='Krav etter opplæringslova'!$B$34)</f>
        <v>0</v>
      </c>
      <c r="U481" s="84" t="str">
        <f t="shared" si="371"/>
        <v>-</v>
      </c>
      <c r="V481" s="84">
        <f t="shared" si="372"/>
        <v>30</v>
      </c>
      <c r="W481" s="78">
        <f t="shared" si="373"/>
        <v>30</v>
      </c>
      <c r="X481" s="78" t="str">
        <f t="shared" si="374"/>
        <v>Ja, 30 studiepoeng</v>
      </c>
      <c r="Y481" s="84" t="str">
        <f t="shared" si="375"/>
        <v>Ja, 30 studiepoeng</v>
      </c>
      <c r="Z481" s="99" t="str">
        <f t="shared" si="376"/>
        <v>-</v>
      </c>
      <c r="AA481" s="142"/>
      <c r="AB481" s="82" t="str">
        <f>CONCATENATE("Studiepoeng relevant for: ",'Undervisning i fag med krav'!AA481)</f>
        <v xml:space="preserve">Studiepoeng relevant for: </v>
      </c>
      <c r="AC481" s="82" t="str">
        <f>IF('Undervisning i fag med krav'!AA481=0,"-",AB481)</f>
        <v>-</v>
      </c>
      <c r="AD481" s="136"/>
      <c r="AE481" s="84" t="b">
        <f>OR(AD481='Krav etter opplæringslova'!$B$27,AD481='Krav etter opplæringslova'!$B$30,AD481='Krav etter opplæringslova'!$B$31,AD481='Krav etter opplæringslova'!$B$34)</f>
        <v>0</v>
      </c>
      <c r="AF481" s="84" t="str">
        <f t="shared" si="377"/>
        <v>-</v>
      </c>
      <c r="AG481" s="84">
        <f t="shared" si="378"/>
        <v>30</v>
      </c>
      <c r="AH481" s="78">
        <f t="shared" si="379"/>
        <v>30</v>
      </c>
      <c r="AI481" s="78" t="str">
        <f t="shared" si="380"/>
        <v>Ja, 30 studiepoeng</v>
      </c>
      <c r="AJ481" s="84" t="str">
        <f t="shared" si="381"/>
        <v>Ja, 30 studiepoeng</v>
      </c>
      <c r="AK481" s="99" t="str">
        <f t="shared" si="382"/>
        <v>-</v>
      </c>
      <c r="AL481" s="139"/>
      <c r="AM481" s="82" t="str">
        <f>CONCATENATE("Studiepoeng relevant for: ",'Undervisning i fag med krav'!AL481)</f>
        <v xml:space="preserve">Studiepoeng relevant for: </v>
      </c>
      <c r="AN481" s="82" t="str">
        <f>IF('Undervisning i fag med krav'!AL481=0,"-",AM481)</f>
        <v>-</v>
      </c>
      <c r="AO481" s="136"/>
      <c r="AP481" s="84" t="b">
        <f>OR(AO481='Krav etter opplæringslova'!$B$27,AO481='Krav etter opplæringslova'!$B$30,AO481='Krav etter opplæringslova'!$B$31,AO481='Krav etter opplæringslova'!$B$34)</f>
        <v>0</v>
      </c>
      <c r="AQ481" s="84" t="str">
        <f t="shared" si="383"/>
        <v>-</v>
      </c>
      <c r="AR481" s="84">
        <f t="shared" si="384"/>
        <v>30</v>
      </c>
      <c r="AS481" s="78">
        <f t="shared" si="385"/>
        <v>30</v>
      </c>
      <c r="AT481" s="78" t="str">
        <f t="shared" si="386"/>
        <v>Ja, 30 studiepoeng</v>
      </c>
      <c r="AU481" s="84" t="str">
        <f t="shared" si="387"/>
        <v>Ja, 30 studiepoeng</v>
      </c>
      <c r="AV481" s="99" t="str">
        <f t="shared" si="388"/>
        <v>-</v>
      </c>
      <c r="AW481" s="142"/>
      <c r="AX481" s="82" t="str">
        <f>CONCATENATE("Studiepoeng relevant for: ",'Undervisning i fag med krav'!AW481)</f>
        <v xml:space="preserve">Studiepoeng relevant for: </v>
      </c>
      <c r="AY481" s="82" t="str">
        <f>IF('Undervisning i fag med krav'!AW481=0,"-",AX481)</f>
        <v>-</v>
      </c>
      <c r="AZ481" s="136"/>
      <c r="BA481" s="84" t="b">
        <f>OR(AZ481='Krav etter opplæringslova'!$B$27,AZ481='Krav etter opplæringslova'!$B$30,AZ481='Krav etter opplæringslova'!$B$31,AZ481='Krav etter opplæringslova'!$B$34)</f>
        <v>0</v>
      </c>
      <c r="BB481" s="84" t="str">
        <f t="shared" si="389"/>
        <v>-</v>
      </c>
      <c r="BC481" s="84">
        <f t="shared" si="390"/>
        <v>30</v>
      </c>
      <c r="BD481" s="78">
        <f t="shared" si="391"/>
        <v>30</v>
      </c>
      <c r="BE481" s="78" t="str">
        <f t="shared" si="392"/>
        <v>Ja, 30 studiepoeng</v>
      </c>
      <c r="BF481" s="84" t="str">
        <f t="shared" si="393"/>
        <v>Ja, 30 studiepoeng</v>
      </c>
      <c r="BG481" s="99" t="str">
        <f t="shared" si="394"/>
        <v>-</v>
      </c>
      <c r="BH481" s="139"/>
      <c r="BI481" s="82" t="str">
        <f>CONCATENATE("Studiepoeng relevant for: ",'Undervisning i fag med krav'!BH481)</f>
        <v xml:space="preserve">Studiepoeng relevant for: </v>
      </c>
      <c r="BJ481" s="82" t="str">
        <f>IF('Undervisning i fag med krav'!BH481=0,"-",BI481)</f>
        <v>-</v>
      </c>
      <c r="BK481" s="136"/>
      <c r="BL481" s="84" t="b">
        <f>OR(BK481='Krav etter opplæringslova'!$B$27,BK481='Krav etter opplæringslova'!$B$30,BK481='Krav etter opplæringslova'!$B$31,BK481='Krav etter opplæringslova'!$B$34)</f>
        <v>0</v>
      </c>
      <c r="BM481" s="84" t="str">
        <f t="shared" si="395"/>
        <v>-</v>
      </c>
      <c r="BN481" s="84">
        <f t="shared" si="396"/>
        <v>30</v>
      </c>
      <c r="BO481" s="78">
        <f t="shared" si="397"/>
        <v>30</v>
      </c>
      <c r="BP481" s="78" t="str">
        <f t="shared" si="398"/>
        <v>Ja, 30 studiepoeng</v>
      </c>
      <c r="BQ481" s="84" t="str">
        <f t="shared" si="399"/>
        <v>Ja, 30 studiepoeng</v>
      </c>
      <c r="BR481" s="101" t="str">
        <f t="shared" si="400"/>
        <v>-</v>
      </c>
      <c r="BS481" s="142"/>
      <c r="BT481" s="82" t="str">
        <f>CONCATENATE("Studiepoeng relevant for: ",'Undervisning i fag med krav'!BS481)</f>
        <v xml:space="preserve">Studiepoeng relevant for: </v>
      </c>
      <c r="BU481" s="82" t="str">
        <f>IF('Undervisning i fag med krav'!BS481=0,"-",BT481)</f>
        <v>-</v>
      </c>
      <c r="BV481" s="136"/>
      <c r="BW481" s="84" t="b">
        <f>OR(BV481='Krav etter opplæringslova'!$B$27,BV481='Krav etter opplæringslova'!$B$30,BV481='Krav etter opplæringslova'!$B$31,BV481='Krav etter opplæringslova'!$B$34)</f>
        <v>0</v>
      </c>
      <c r="BX481" s="84" t="str">
        <f t="shared" si="401"/>
        <v>-</v>
      </c>
      <c r="BY481" s="84">
        <f t="shared" si="402"/>
        <v>30</v>
      </c>
      <c r="BZ481" s="78">
        <f t="shared" si="403"/>
        <v>30</v>
      </c>
      <c r="CA481" s="78" t="str">
        <f t="shared" si="404"/>
        <v>Ja, 30 studiepoeng</v>
      </c>
      <c r="CB481" s="84" t="str">
        <f t="shared" si="405"/>
        <v>Ja, 30 studiepoeng</v>
      </c>
      <c r="CC481" s="101" t="str">
        <f t="shared" si="406"/>
        <v>-</v>
      </c>
      <c r="CD481" s="142"/>
      <c r="CE481" s="82" t="str">
        <f>CONCATENATE("Studiepoeng relevant for: ",'Undervisning i fag med krav'!CD481)</f>
        <v xml:space="preserve">Studiepoeng relevant for: </v>
      </c>
      <c r="CF481" s="82" t="str">
        <f>IF('Undervisning i fag med krav'!CD481=0,"-",CE481)</f>
        <v>-</v>
      </c>
      <c r="CG481" s="136"/>
      <c r="CH481" s="84" t="b">
        <f>OR(CG481='Krav etter opplæringslova'!$B$27,CG481='Krav etter opplæringslova'!$B$30,CG481='Krav etter opplæringslova'!$B$31,CG481='Krav etter opplæringslova'!$B$34)</f>
        <v>0</v>
      </c>
      <c r="CI481" s="84" t="str">
        <f t="shared" si="407"/>
        <v>-</v>
      </c>
      <c r="CJ481" s="84">
        <f t="shared" si="408"/>
        <v>30</v>
      </c>
      <c r="CK481" s="78">
        <f t="shared" si="409"/>
        <v>30</v>
      </c>
      <c r="CL481" s="78" t="str">
        <f t="shared" si="410"/>
        <v>Ja, 30 studiepoeng</v>
      </c>
      <c r="CM481" s="84" t="str">
        <f t="shared" si="411"/>
        <v>Ja, 30 studiepoeng</v>
      </c>
      <c r="CN481" s="106" t="str">
        <f t="shared" si="412"/>
        <v>-</v>
      </c>
      <c r="CO481" s="44"/>
      <c r="CP481" s="45"/>
    </row>
    <row r="482" spans="1:94" s="51" customFormat="1" ht="28.5" x14ac:dyDescent="0.2">
      <c r="A482" s="49">
        <f>'Formell utdanning'!A482</f>
        <v>0</v>
      </c>
      <c r="B482" s="50">
        <f>'Formell utdanning'!B482</f>
        <v>0</v>
      </c>
      <c r="C482" s="94" t="str">
        <f t="shared" si="413"/>
        <v>-</v>
      </c>
      <c r="D482" s="95" t="str">
        <f t="shared" si="414"/>
        <v>-</v>
      </c>
      <c r="E482" s="133"/>
      <c r="F482" s="55" t="str">
        <f>CONCATENATE("Studiepoeng relevant for: ",'Undervisning i fag med krav'!E482)</f>
        <v xml:space="preserve">Studiepoeng relevant for: </v>
      </c>
      <c r="G482" s="82" t="str">
        <f>IF('Undervisning i fag med krav'!E482=0,"-",F482)</f>
        <v>-</v>
      </c>
      <c r="H482" s="136"/>
      <c r="I482" s="84" t="b">
        <f>OR(H482='Krav etter opplæringslova'!$B$27,H482='Krav etter opplæringslova'!$B$30,H482='Krav etter opplæringslova'!$B$31,H482='Krav etter opplæringslova'!$B$34)</f>
        <v>0</v>
      </c>
      <c r="J482" s="84" t="str">
        <f t="shared" si="415"/>
        <v>-</v>
      </c>
      <c r="K482" s="84">
        <f t="shared" si="416"/>
        <v>30</v>
      </c>
      <c r="L482" s="78">
        <f t="shared" si="417"/>
        <v>30</v>
      </c>
      <c r="M482" s="78" t="str">
        <f t="shared" si="370"/>
        <v>Ja, 30 studiepoeng</v>
      </c>
      <c r="N482" s="84" t="str">
        <f t="shared" si="418"/>
        <v>Ja, 30 studiepoeng</v>
      </c>
      <c r="O482" s="99" t="str">
        <f t="shared" si="419"/>
        <v>-</v>
      </c>
      <c r="P482" s="139"/>
      <c r="Q482" s="82" t="str">
        <f>CONCATENATE("Studiepoeng relevant for: ",'Undervisning i fag med krav'!P482)</f>
        <v xml:space="preserve">Studiepoeng relevant for: </v>
      </c>
      <c r="R482" s="82" t="str">
        <f>IF('Undervisning i fag med krav'!P482=0,"-",Q482)</f>
        <v>-</v>
      </c>
      <c r="S482" s="136"/>
      <c r="T482" s="84" t="b">
        <f>OR(S482='Krav etter opplæringslova'!$B$27,S482='Krav etter opplæringslova'!$B$30,S482='Krav etter opplæringslova'!$B$31,S482='Krav etter opplæringslova'!$B$34)</f>
        <v>0</v>
      </c>
      <c r="U482" s="84" t="str">
        <f t="shared" si="371"/>
        <v>-</v>
      </c>
      <c r="V482" s="84">
        <f t="shared" si="372"/>
        <v>30</v>
      </c>
      <c r="W482" s="78">
        <f t="shared" si="373"/>
        <v>30</v>
      </c>
      <c r="X482" s="78" t="str">
        <f t="shared" si="374"/>
        <v>Ja, 30 studiepoeng</v>
      </c>
      <c r="Y482" s="84" t="str">
        <f t="shared" si="375"/>
        <v>Ja, 30 studiepoeng</v>
      </c>
      <c r="Z482" s="99" t="str">
        <f t="shared" si="376"/>
        <v>-</v>
      </c>
      <c r="AA482" s="142"/>
      <c r="AB482" s="82" t="str">
        <f>CONCATENATE("Studiepoeng relevant for: ",'Undervisning i fag med krav'!AA482)</f>
        <v xml:space="preserve">Studiepoeng relevant for: </v>
      </c>
      <c r="AC482" s="82" t="str">
        <f>IF('Undervisning i fag med krav'!AA482=0,"-",AB482)</f>
        <v>-</v>
      </c>
      <c r="AD482" s="136"/>
      <c r="AE482" s="84" t="b">
        <f>OR(AD482='Krav etter opplæringslova'!$B$27,AD482='Krav etter opplæringslova'!$B$30,AD482='Krav etter opplæringslova'!$B$31,AD482='Krav etter opplæringslova'!$B$34)</f>
        <v>0</v>
      </c>
      <c r="AF482" s="84" t="str">
        <f t="shared" si="377"/>
        <v>-</v>
      </c>
      <c r="AG482" s="84">
        <f t="shared" si="378"/>
        <v>30</v>
      </c>
      <c r="AH482" s="78">
        <f t="shared" si="379"/>
        <v>30</v>
      </c>
      <c r="AI482" s="78" t="str">
        <f t="shared" si="380"/>
        <v>Ja, 30 studiepoeng</v>
      </c>
      <c r="AJ482" s="84" t="str">
        <f t="shared" si="381"/>
        <v>Ja, 30 studiepoeng</v>
      </c>
      <c r="AK482" s="99" t="str">
        <f t="shared" si="382"/>
        <v>-</v>
      </c>
      <c r="AL482" s="139"/>
      <c r="AM482" s="82" t="str">
        <f>CONCATENATE("Studiepoeng relevant for: ",'Undervisning i fag med krav'!AL482)</f>
        <v xml:space="preserve">Studiepoeng relevant for: </v>
      </c>
      <c r="AN482" s="82" t="str">
        <f>IF('Undervisning i fag med krav'!AL482=0,"-",AM482)</f>
        <v>-</v>
      </c>
      <c r="AO482" s="136"/>
      <c r="AP482" s="84" t="b">
        <f>OR(AO482='Krav etter opplæringslova'!$B$27,AO482='Krav etter opplæringslova'!$B$30,AO482='Krav etter opplæringslova'!$B$31,AO482='Krav etter opplæringslova'!$B$34)</f>
        <v>0</v>
      </c>
      <c r="AQ482" s="84" t="str">
        <f t="shared" si="383"/>
        <v>-</v>
      </c>
      <c r="AR482" s="84">
        <f t="shared" si="384"/>
        <v>30</v>
      </c>
      <c r="AS482" s="78">
        <f t="shared" si="385"/>
        <v>30</v>
      </c>
      <c r="AT482" s="78" t="str">
        <f t="shared" si="386"/>
        <v>Ja, 30 studiepoeng</v>
      </c>
      <c r="AU482" s="84" t="str">
        <f t="shared" si="387"/>
        <v>Ja, 30 studiepoeng</v>
      </c>
      <c r="AV482" s="99" t="str">
        <f t="shared" si="388"/>
        <v>-</v>
      </c>
      <c r="AW482" s="142"/>
      <c r="AX482" s="82" t="str">
        <f>CONCATENATE("Studiepoeng relevant for: ",'Undervisning i fag med krav'!AW482)</f>
        <v xml:space="preserve">Studiepoeng relevant for: </v>
      </c>
      <c r="AY482" s="82" t="str">
        <f>IF('Undervisning i fag med krav'!AW482=0,"-",AX482)</f>
        <v>-</v>
      </c>
      <c r="AZ482" s="136"/>
      <c r="BA482" s="84" t="b">
        <f>OR(AZ482='Krav etter opplæringslova'!$B$27,AZ482='Krav etter opplæringslova'!$B$30,AZ482='Krav etter opplæringslova'!$B$31,AZ482='Krav etter opplæringslova'!$B$34)</f>
        <v>0</v>
      </c>
      <c r="BB482" s="84" t="str">
        <f t="shared" si="389"/>
        <v>-</v>
      </c>
      <c r="BC482" s="84">
        <f t="shared" si="390"/>
        <v>30</v>
      </c>
      <c r="BD482" s="78">
        <f t="shared" si="391"/>
        <v>30</v>
      </c>
      <c r="BE482" s="78" t="str">
        <f t="shared" si="392"/>
        <v>Ja, 30 studiepoeng</v>
      </c>
      <c r="BF482" s="84" t="str">
        <f t="shared" si="393"/>
        <v>Ja, 30 studiepoeng</v>
      </c>
      <c r="BG482" s="99" t="str">
        <f t="shared" si="394"/>
        <v>-</v>
      </c>
      <c r="BH482" s="139"/>
      <c r="BI482" s="82" t="str">
        <f>CONCATENATE("Studiepoeng relevant for: ",'Undervisning i fag med krav'!BH482)</f>
        <v xml:space="preserve">Studiepoeng relevant for: </v>
      </c>
      <c r="BJ482" s="82" t="str">
        <f>IF('Undervisning i fag med krav'!BH482=0,"-",BI482)</f>
        <v>-</v>
      </c>
      <c r="BK482" s="136"/>
      <c r="BL482" s="84" t="b">
        <f>OR(BK482='Krav etter opplæringslova'!$B$27,BK482='Krav etter opplæringslova'!$B$30,BK482='Krav etter opplæringslova'!$B$31,BK482='Krav etter opplæringslova'!$B$34)</f>
        <v>0</v>
      </c>
      <c r="BM482" s="84" t="str">
        <f t="shared" si="395"/>
        <v>-</v>
      </c>
      <c r="BN482" s="84">
        <f t="shared" si="396"/>
        <v>30</v>
      </c>
      <c r="BO482" s="78">
        <f t="shared" si="397"/>
        <v>30</v>
      </c>
      <c r="BP482" s="78" t="str">
        <f t="shared" si="398"/>
        <v>Ja, 30 studiepoeng</v>
      </c>
      <c r="BQ482" s="84" t="str">
        <f t="shared" si="399"/>
        <v>Ja, 30 studiepoeng</v>
      </c>
      <c r="BR482" s="101" t="str">
        <f t="shared" si="400"/>
        <v>-</v>
      </c>
      <c r="BS482" s="142"/>
      <c r="BT482" s="82" t="str">
        <f>CONCATENATE("Studiepoeng relevant for: ",'Undervisning i fag med krav'!BS482)</f>
        <v xml:space="preserve">Studiepoeng relevant for: </v>
      </c>
      <c r="BU482" s="82" t="str">
        <f>IF('Undervisning i fag med krav'!BS482=0,"-",BT482)</f>
        <v>-</v>
      </c>
      <c r="BV482" s="136"/>
      <c r="BW482" s="84" t="b">
        <f>OR(BV482='Krav etter opplæringslova'!$B$27,BV482='Krav etter opplæringslova'!$B$30,BV482='Krav etter opplæringslova'!$B$31,BV482='Krav etter opplæringslova'!$B$34)</f>
        <v>0</v>
      </c>
      <c r="BX482" s="84" t="str">
        <f t="shared" si="401"/>
        <v>-</v>
      </c>
      <c r="BY482" s="84">
        <f t="shared" si="402"/>
        <v>30</v>
      </c>
      <c r="BZ482" s="78">
        <f t="shared" si="403"/>
        <v>30</v>
      </c>
      <c r="CA482" s="78" t="str">
        <f t="shared" si="404"/>
        <v>Ja, 30 studiepoeng</v>
      </c>
      <c r="CB482" s="84" t="str">
        <f t="shared" si="405"/>
        <v>Ja, 30 studiepoeng</v>
      </c>
      <c r="CC482" s="101" t="str">
        <f t="shared" si="406"/>
        <v>-</v>
      </c>
      <c r="CD482" s="142"/>
      <c r="CE482" s="82" t="str">
        <f>CONCATENATE("Studiepoeng relevant for: ",'Undervisning i fag med krav'!CD482)</f>
        <v xml:space="preserve">Studiepoeng relevant for: </v>
      </c>
      <c r="CF482" s="82" t="str">
        <f>IF('Undervisning i fag med krav'!CD482=0,"-",CE482)</f>
        <v>-</v>
      </c>
      <c r="CG482" s="136"/>
      <c r="CH482" s="84" t="b">
        <f>OR(CG482='Krav etter opplæringslova'!$B$27,CG482='Krav etter opplæringslova'!$B$30,CG482='Krav etter opplæringslova'!$B$31,CG482='Krav etter opplæringslova'!$B$34)</f>
        <v>0</v>
      </c>
      <c r="CI482" s="84" t="str">
        <f t="shared" si="407"/>
        <v>-</v>
      </c>
      <c r="CJ482" s="84">
        <f t="shared" si="408"/>
        <v>30</v>
      </c>
      <c r="CK482" s="78">
        <f t="shared" si="409"/>
        <v>30</v>
      </c>
      <c r="CL482" s="78" t="str">
        <f t="shared" si="410"/>
        <v>Ja, 30 studiepoeng</v>
      </c>
      <c r="CM482" s="84" t="str">
        <f t="shared" si="411"/>
        <v>Ja, 30 studiepoeng</v>
      </c>
      <c r="CN482" s="106" t="str">
        <f t="shared" si="412"/>
        <v>-</v>
      </c>
      <c r="CO482" s="44"/>
      <c r="CP482" s="45"/>
    </row>
    <row r="483" spans="1:94" s="51" customFormat="1" ht="28.5" x14ac:dyDescent="0.2">
      <c r="A483" s="49">
        <f>'Formell utdanning'!A483</f>
        <v>0</v>
      </c>
      <c r="B483" s="50">
        <f>'Formell utdanning'!B483</f>
        <v>0</v>
      </c>
      <c r="C483" s="94" t="str">
        <f t="shared" si="413"/>
        <v>-</v>
      </c>
      <c r="D483" s="95" t="str">
        <f t="shared" si="414"/>
        <v>-</v>
      </c>
      <c r="E483" s="133"/>
      <c r="F483" s="55" t="str">
        <f>CONCATENATE("Studiepoeng relevant for: ",'Undervisning i fag med krav'!E483)</f>
        <v xml:space="preserve">Studiepoeng relevant for: </v>
      </c>
      <c r="G483" s="82" t="str">
        <f>IF('Undervisning i fag med krav'!E483=0,"-",F483)</f>
        <v>-</v>
      </c>
      <c r="H483" s="136"/>
      <c r="I483" s="84" t="b">
        <f>OR(H483='Krav etter opplæringslova'!$B$27,H483='Krav etter opplæringslova'!$B$30,H483='Krav etter opplæringslova'!$B$31,H483='Krav etter opplæringslova'!$B$34)</f>
        <v>0</v>
      </c>
      <c r="J483" s="84" t="str">
        <f t="shared" si="415"/>
        <v>-</v>
      </c>
      <c r="K483" s="84">
        <f t="shared" si="416"/>
        <v>30</v>
      </c>
      <c r="L483" s="78">
        <f t="shared" si="417"/>
        <v>30</v>
      </c>
      <c r="M483" s="78" t="str">
        <f t="shared" si="370"/>
        <v>Ja, 30 studiepoeng</v>
      </c>
      <c r="N483" s="84" t="str">
        <f t="shared" si="418"/>
        <v>Ja, 30 studiepoeng</v>
      </c>
      <c r="O483" s="99" t="str">
        <f t="shared" si="419"/>
        <v>-</v>
      </c>
      <c r="P483" s="139"/>
      <c r="Q483" s="82" t="str">
        <f>CONCATENATE("Studiepoeng relevant for: ",'Undervisning i fag med krav'!P483)</f>
        <v xml:space="preserve">Studiepoeng relevant for: </v>
      </c>
      <c r="R483" s="82" t="str">
        <f>IF('Undervisning i fag med krav'!P483=0,"-",Q483)</f>
        <v>-</v>
      </c>
      <c r="S483" s="136"/>
      <c r="T483" s="84" t="b">
        <f>OR(S483='Krav etter opplæringslova'!$B$27,S483='Krav etter opplæringslova'!$B$30,S483='Krav etter opplæringslova'!$B$31,S483='Krav etter opplæringslova'!$B$34)</f>
        <v>0</v>
      </c>
      <c r="U483" s="84" t="str">
        <f t="shared" si="371"/>
        <v>-</v>
      </c>
      <c r="V483" s="84">
        <f t="shared" si="372"/>
        <v>30</v>
      </c>
      <c r="W483" s="78">
        <f t="shared" si="373"/>
        <v>30</v>
      </c>
      <c r="X483" s="78" t="str">
        <f t="shared" si="374"/>
        <v>Ja, 30 studiepoeng</v>
      </c>
      <c r="Y483" s="84" t="str">
        <f t="shared" si="375"/>
        <v>Ja, 30 studiepoeng</v>
      </c>
      <c r="Z483" s="99" t="str">
        <f t="shared" si="376"/>
        <v>-</v>
      </c>
      <c r="AA483" s="142"/>
      <c r="AB483" s="82" t="str">
        <f>CONCATENATE("Studiepoeng relevant for: ",'Undervisning i fag med krav'!AA483)</f>
        <v xml:space="preserve">Studiepoeng relevant for: </v>
      </c>
      <c r="AC483" s="82" t="str">
        <f>IF('Undervisning i fag med krav'!AA483=0,"-",AB483)</f>
        <v>-</v>
      </c>
      <c r="AD483" s="136"/>
      <c r="AE483" s="84" t="b">
        <f>OR(AD483='Krav etter opplæringslova'!$B$27,AD483='Krav etter opplæringslova'!$B$30,AD483='Krav etter opplæringslova'!$B$31,AD483='Krav etter opplæringslova'!$B$34)</f>
        <v>0</v>
      </c>
      <c r="AF483" s="84" t="str">
        <f t="shared" si="377"/>
        <v>-</v>
      </c>
      <c r="AG483" s="84">
        <f t="shared" si="378"/>
        <v>30</v>
      </c>
      <c r="AH483" s="78">
        <f t="shared" si="379"/>
        <v>30</v>
      </c>
      <c r="AI483" s="78" t="str">
        <f t="shared" si="380"/>
        <v>Ja, 30 studiepoeng</v>
      </c>
      <c r="AJ483" s="84" t="str">
        <f t="shared" si="381"/>
        <v>Ja, 30 studiepoeng</v>
      </c>
      <c r="AK483" s="99" t="str">
        <f t="shared" si="382"/>
        <v>-</v>
      </c>
      <c r="AL483" s="139"/>
      <c r="AM483" s="82" t="str">
        <f>CONCATENATE("Studiepoeng relevant for: ",'Undervisning i fag med krav'!AL483)</f>
        <v xml:space="preserve">Studiepoeng relevant for: </v>
      </c>
      <c r="AN483" s="82" t="str">
        <f>IF('Undervisning i fag med krav'!AL483=0,"-",AM483)</f>
        <v>-</v>
      </c>
      <c r="AO483" s="136"/>
      <c r="AP483" s="84" t="b">
        <f>OR(AO483='Krav etter opplæringslova'!$B$27,AO483='Krav etter opplæringslova'!$B$30,AO483='Krav etter opplæringslova'!$B$31,AO483='Krav etter opplæringslova'!$B$34)</f>
        <v>0</v>
      </c>
      <c r="AQ483" s="84" t="str">
        <f t="shared" si="383"/>
        <v>-</v>
      </c>
      <c r="AR483" s="84">
        <f t="shared" si="384"/>
        <v>30</v>
      </c>
      <c r="AS483" s="78">
        <f t="shared" si="385"/>
        <v>30</v>
      </c>
      <c r="AT483" s="78" t="str">
        <f t="shared" si="386"/>
        <v>Ja, 30 studiepoeng</v>
      </c>
      <c r="AU483" s="84" t="str">
        <f t="shared" si="387"/>
        <v>Ja, 30 studiepoeng</v>
      </c>
      <c r="AV483" s="99" t="str">
        <f t="shared" si="388"/>
        <v>-</v>
      </c>
      <c r="AW483" s="142"/>
      <c r="AX483" s="82" t="str">
        <f>CONCATENATE("Studiepoeng relevant for: ",'Undervisning i fag med krav'!AW483)</f>
        <v xml:space="preserve">Studiepoeng relevant for: </v>
      </c>
      <c r="AY483" s="82" t="str">
        <f>IF('Undervisning i fag med krav'!AW483=0,"-",AX483)</f>
        <v>-</v>
      </c>
      <c r="AZ483" s="136"/>
      <c r="BA483" s="84" t="b">
        <f>OR(AZ483='Krav etter opplæringslova'!$B$27,AZ483='Krav etter opplæringslova'!$B$30,AZ483='Krav etter opplæringslova'!$B$31,AZ483='Krav etter opplæringslova'!$B$34)</f>
        <v>0</v>
      </c>
      <c r="BB483" s="84" t="str">
        <f t="shared" si="389"/>
        <v>-</v>
      </c>
      <c r="BC483" s="84">
        <f t="shared" si="390"/>
        <v>30</v>
      </c>
      <c r="BD483" s="78">
        <f t="shared" si="391"/>
        <v>30</v>
      </c>
      <c r="BE483" s="78" t="str">
        <f t="shared" si="392"/>
        <v>Ja, 30 studiepoeng</v>
      </c>
      <c r="BF483" s="84" t="str">
        <f t="shared" si="393"/>
        <v>Ja, 30 studiepoeng</v>
      </c>
      <c r="BG483" s="99" t="str">
        <f t="shared" si="394"/>
        <v>-</v>
      </c>
      <c r="BH483" s="139"/>
      <c r="BI483" s="82" t="str">
        <f>CONCATENATE("Studiepoeng relevant for: ",'Undervisning i fag med krav'!BH483)</f>
        <v xml:space="preserve">Studiepoeng relevant for: </v>
      </c>
      <c r="BJ483" s="82" t="str">
        <f>IF('Undervisning i fag med krav'!BH483=0,"-",BI483)</f>
        <v>-</v>
      </c>
      <c r="BK483" s="136"/>
      <c r="BL483" s="84" t="b">
        <f>OR(BK483='Krav etter opplæringslova'!$B$27,BK483='Krav etter opplæringslova'!$B$30,BK483='Krav etter opplæringslova'!$B$31,BK483='Krav etter opplæringslova'!$B$34)</f>
        <v>0</v>
      </c>
      <c r="BM483" s="84" t="str">
        <f t="shared" si="395"/>
        <v>-</v>
      </c>
      <c r="BN483" s="84">
        <f t="shared" si="396"/>
        <v>30</v>
      </c>
      <c r="BO483" s="78">
        <f t="shared" si="397"/>
        <v>30</v>
      </c>
      <c r="BP483" s="78" t="str">
        <f t="shared" si="398"/>
        <v>Ja, 30 studiepoeng</v>
      </c>
      <c r="BQ483" s="84" t="str">
        <f t="shared" si="399"/>
        <v>Ja, 30 studiepoeng</v>
      </c>
      <c r="BR483" s="101" t="str">
        <f t="shared" si="400"/>
        <v>-</v>
      </c>
      <c r="BS483" s="142"/>
      <c r="BT483" s="82" t="str">
        <f>CONCATENATE("Studiepoeng relevant for: ",'Undervisning i fag med krav'!BS483)</f>
        <v xml:space="preserve">Studiepoeng relevant for: </v>
      </c>
      <c r="BU483" s="82" t="str">
        <f>IF('Undervisning i fag med krav'!BS483=0,"-",BT483)</f>
        <v>-</v>
      </c>
      <c r="BV483" s="136"/>
      <c r="BW483" s="84" t="b">
        <f>OR(BV483='Krav etter opplæringslova'!$B$27,BV483='Krav etter opplæringslova'!$B$30,BV483='Krav etter opplæringslova'!$B$31,BV483='Krav etter opplæringslova'!$B$34)</f>
        <v>0</v>
      </c>
      <c r="BX483" s="84" t="str">
        <f t="shared" si="401"/>
        <v>-</v>
      </c>
      <c r="BY483" s="84">
        <f t="shared" si="402"/>
        <v>30</v>
      </c>
      <c r="BZ483" s="78">
        <f t="shared" si="403"/>
        <v>30</v>
      </c>
      <c r="CA483" s="78" t="str">
        <f t="shared" si="404"/>
        <v>Ja, 30 studiepoeng</v>
      </c>
      <c r="CB483" s="84" t="str">
        <f t="shared" si="405"/>
        <v>Ja, 30 studiepoeng</v>
      </c>
      <c r="CC483" s="101" t="str">
        <f t="shared" si="406"/>
        <v>-</v>
      </c>
      <c r="CD483" s="142"/>
      <c r="CE483" s="82" t="str">
        <f>CONCATENATE("Studiepoeng relevant for: ",'Undervisning i fag med krav'!CD483)</f>
        <v xml:space="preserve">Studiepoeng relevant for: </v>
      </c>
      <c r="CF483" s="82" t="str">
        <f>IF('Undervisning i fag med krav'!CD483=0,"-",CE483)</f>
        <v>-</v>
      </c>
      <c r="CG483" s="136"/>
      <c r="CH483" s="84" t="b">
        <f>OR(CG483='Krav etter opplæringslova'!$B$27,CG483='Krav etter opplæringslova'!$B$30,CG483='Krav etter opplæringslova'!$B$31,CG483='Krav etter opplæringslova'!$B$34)</f>
        <v>0</v>
      </c>
      <c r="CI483" s="84" t="str">
        <f t="shared" si="407"/>
        <v>-</v>
      </c>
      <c r="CJ483" s="84">
        <f t="shared" si="408"/>
        <v>30</v>
      </c>
      <c r="CK483" s="78">
        <f t="shared" si="409"/>
        <v>30</v>
      </c>
      <c r="CL483" s="78" t="str">
        <f t="shared" si="410"/>
        <v>Ja, 30 studiepoeng</v>
      </c>
      <c r="CM483" s="84" t="str">
        <f t="shared" si="411"/>
        <v>Ja, 30 studiepoeng</v>
      </c>
      <c r="CN483" s="106" t="str">
        <f t="shared" si="412"/>
        <v>-</v>
      </c>
      <c r="CO483" s="44"/>
      <c r="CP483" s="45"/>
    </row>
    <row r="484" spans="1:94" s="51" customFormat="1" ht="28.5" x14ac:dyDescent="0.2">
      <c r="A484" s="49">
        <f>'Formell utdanning'!A484</f>
        <v>0</v>
      </c>
      <c r="B484" s="50">
        <f>'Formell utdanning'!B484</f>
        <v>0</v>
      </c>
      <c r="C484" s="94" t="str">
        <f t="shared" si="413"/>
        <v>-</v>
      </c>
      <c r="D484" s="95" t="str">
        <f t="shared" si="414"/>
        <v>-</v>
      </c>
      <c r="E484" s="133"/>
      <c r="F484" s="55" t="str">
        <f>CONCATENATE("Studiepoeng relevant for: ",'Undervisning i fag med krav'!E484)</f>
        <v xml:space="preserve">Studiepoeng relevant for: </v>
      </c>
      <c r="G484" s="82" t="str">
        <f>IF('Undervisning i fag med krav'!E484=0,"-",F484)</f>
        <v>-</v>
      </c>
      <c r="H484" s="136"/>
      <c r="I484" s="84" t="b">
        <f>OR(H484='Krav etter opplæringslova'!$B$27,H484='Krav etter opplæringslova'!$B$30,H484='Krav etter opplæringslova'!$B$31,H484='Krav etter opplæringslova'!$B$34)</f>
        <v>0</v>
      </c>
      <c r="J484" s="84" t="str">
        <f t="shared" si="415"/>
        <v>-</v>
      </c>
      <c r="K484" s="84">
        <f t="shared" si="416"/>
        <v>30</v>
      </c>
      <c r="L484" s="78">
        <f t="shared" si="417"/>
        <v>30</v>
      </c>
      <c r="M484" s="78" t="str">
        <f t="shared" si="370"/>
        <v>Ja, 30 studiepoeng</v>
      </c>
      <c r="N484" s="84" t="str">
        <f t="shared" si="418"/>
        <v>Ja, 30 studiepoeng</v>
      </c>
      <c r="O484" s="99" t="str">
        <f t="shared" si="419"/>
        <v>-</v>
      </c>
      <c r="P484" s="139"/>
      <c r="Q484" s="82" t="str">
        <f>CONCATENATE("Studiepoeng relevant for: ",'Undervisning i fag med krav'!P484)</f>
        <v xml:space="preserve">Studiepoeng relevant for: </v>
      </c>
      <c r="R484" s="82" t="str">
        <f>IF('Undervisning i fag med krav'!P484=0,"-",Q484)</f>
        <v>-</v>
      </c>
      <c r="S484" s="136"/>
      <c r="T484" s="84" t="b">
        <f>OR(S484='Krav etter opplæringslova'!$B$27,S484='Krav etter opplæringslova'!$B$30,S484='Krav etter opplæringslova'!$B$31,S484='Krav etter opplæringslova'!$B$34)</f>
        <v>0</v>
      </c>
      <c r="U484" s="84" t="str">
        <f t="shared" si="371"/>
        <v>-</v>
      </c>
      <c r="V484" s="84">
        <f t="shared" si="372"/>
        <v>30</v>
      </c>
      <c r="W484" s="78">
        <f t="shared" si="373"/>
        <v>30</v>
      </c>
      <c r="X484" s="78" t="str">
        <f t="shared" si="374"/>
        <v>Ja, 30 studiepoeng</v>
      </c>
      <c r="Y484" s="84" t="str">
        <f t="shared" si="375"/>
        <v>Ja, 30 studiepoeng</v>
      </c>
      <c r="Z484" s="99" t="str">
        <f t="shared" si="376"/>
        <v>-</v>
      </c>
      <c r="AA484" s="142"/>
      <c r="AB484" s="82" t="str">
        <f>CONCATENATE("Studiepoeng relevant for: ",'Undervisning i fag med krav'!AA484)</f>
        <v xml:space="preserve">Studiepoeng relevant for: </v>
      </c>
      <c r="AC484" s="82" t="str">
        <f>IF('Undervisning i fag med krav'!AA484=0,"-",AB484)</f>
        <v>-</v>
      </c>
      <c r="AD484" s="136"/>
      <c r="AE484" s="84" t="b">
        <f>OR(AD484='Krav etter opplæringslova'!$B$27,AD484='Krav etter opplæringslova'!$B$30,AD484='Krav etter opplæringslova'!$B$31,AD484='Krav etter opplæringslova'!$B$34)</f>
        <v>0</v>
      </c>
      <c r="AF484" s="84" t="str">
        <f t="shared" si="377"/>
        <v>-</v>
      </c>
      <c r="AG484" s="84">
        <f t="shared" si="378"/>
        <v>30</v>
      </c>
      <c r="AH484" s="78">
        <f t="shared" si="379"/>
        <v>30</v>
      </c>
      <c r="AI484" s="78" t="str">
        <f t="shared" si="380"/>
        <v>Ja, 30 studiepoeng</v>
      </c>
      <c r="AJ484" s="84" t="str">
        <f t="shared" si="381"/>
        <v>Ja, 30 studiepoeng</v>
      </c>
      <c r="AK484" s="99" t="str">
        <f t="shared" si="382"/>
        <v>-</v>
      </c>
      <c r="AL484" s="139"/>
      <c r="AM484" s="82" t="str">
        <f>CONCATENATE("Studiepoeng relevant for: ",'Undervisning i fag med krav'!AL484)</f>
        <v xml:space="preserve">Studiepoeng relevant for: </v>
      </c>
      <c r="AN484" s="82" t="str">
        <f>IF('Undervisning i fag med krav'!AL484=0,"-",AM484)</f>
        <v>-</v>
      </c>
      <c r="AO484" s="136"/>
      <c r="AP484" s="84" t="b">
        <f>OR(AO484='Krav etter opplæringslova'!$B$27,AO484='Krav etter opplæringslova'!$B$30,AO484='Krav etter opplæringslova'!$B$31,AO484='Krav etter opplæringslova'!$B$34)</f>
        <v>0</v>
      </c>
      <c r="AQ484" s="84" t="str">
        <f t="shared" si="383"/>
        <v>-</v>
      </c>
      <c r="AR484" s="84">
        <f t="shared" si="384"/>
        <v>30</v>
      </c>
      <c r="AS484" s="78">
        <f t="shared" si="385"/>
        <v>30</v>
      </c>
      <c r="AT484" s="78" t="str">
        <f t="shared" si="386"/>
        <v>Ja, 30 studiepoeng</v>
      </c>
      <c r="AU484" s="84" t="str">
        <f t="shared" si="387"/>
        <v>Ja, 30 studiepoeng</v>
      </c>
      <c r="AV484" s="99" t="str">
        <f t="shared" si="388"/>
        <v>-</v>
      </c>
      <c r="AW484" s="142"/>
      <c r="AX484" s="82" t="str">
        <f>CONCATENATE("Studiepoeng relevant for: ",'Undervisning i fag med krav'!AW484)</f>
        <v xml:space="preserve">Studiepoeng relevant for: </v>
      </c>
      <c r="AY484" s="82" t="str">
        <f>IF('Undervisning i fag med krav'!AW484=0,"-",AX484)</f>
        <v>-</v>
      </c>
      <c r="AZ484" s="136"/>
      <c r="BA484" s="84" t="b">
        <f>OR(AZ484='Krav etter opplæringslova'!$B$27,AZ484='Krav etter opplæringslova'!$B$30,AZ484='Krav etter opplæringslova'!$B$31,AZ484='Krav etter opplæringslova'!$B$34)</f>
        <v>0</v>
      </c>
      <c r="BB484" s="84" t="str">
        <f t="shared" si="389"/>
        <v>-</v>
      </c>
      <c r="BC484" s="84">
        <f t="shared" si="390"/>
        <v>30</v>
      </c>
      <c r="BD484" s="78">
        <f t="shared" si="391"/>
        <v>30</v>
      </c>
      <c r="BE484" s="78" t="str">
        <f t="shared" si="392"/>
        <v>Ja, 30 studiepoeng</v>
      </c>
      <c r="BF484" s="84" t="str">
        <f t="shared" si="393"/>
        <v>Ja, 30 studiepoeng</v>
      </c>
      <c r="BG484" s="99" t="str">
        <f t="shared" si="394"/>
        <v>-</v>
      </c>
      <c r="BH484" s="139"/>
      <c r="BI484" s="82" t="str">
        <f>CONCATENATE("Studiepoeng relevant for: ",'Undervisning i fag med krav'!BH484)</f>
        <v xml:space="preserve">Studiepoeng relevant for: </v>
      </c>
      <c r="BJ484" s="82" t="str">
        <f>IF('Undervisning i fag med krav'!BH484=0,"-",BI484)</f>
        <v>-</v>
      </c>
      <c r="BK484" s="136"/>
      <c r="BL484" s="84" t="b">
        <f>OR(BK484='Krav etter opplæringslova'!$B$27,BK484='Krav etter opplæringslova'!$B$30,BK484='Krav etter opplæringslova'!$B$31,BK484='Krav etter opplæringslova'!$B$34)</f>
        <v>0</v>
      </c>
      <c r="BM484" s="84" t="str">
        <f t="shared" si="395"/>
        <v>-</v>
      </c>
      <c r="BN484" s="84">
        <f t="shared" si="396"/>
        <v>30</v>
      </c>
      <c r="BO484" s="78">
        <f t="shared" si="397"/>
        <v>30</v>
      </c>
      <c r="BP484" s="78" t="str">
        <f t="shared" si="398"/>
        <v>Ja, 30 studiepoeng</v>
      </c>
      <c r="BQ484" s="84" t="str">
        <f t="shared" si="399"/>
        <v>Ja, 30 studiepoeng</v>
      </c>
      <c r="BR484" s="101" t="str">
        <f t="shared" si="400"/>
        <v>-</v>
      </c>
      <c r="BS484" s="142"/>
      <c r="BT484" s="82" t="str">
        <f>CONCATENATE("Studiepoeng relevant for: ",'Undervisning i fag med krav'!BS484)</f>
        <v xml:space="preserve">Studiepoeng relevant for: </v>
      </c>
      <c r="BU484" s="82" t="str">
        <f>IF('Undervisning i fag med krav'!BS484=0,"-",BT484)</f>
        <v>-</v>
      </c>
      <c r="BV484" s="136"/>
      <c r="BW484" s="84" t="b">
        <f>OR(BV484='Krav etter opplæringslova'!$B$27,BV484='Krav etter opplæringslova'!$B$30,BV484='Krav etter opplæringslova'!$B$31,BV484='Krav etter opplæringslova'!$B$34)</f>
        <v>0</v>
      </c>
      <c r="BX484" s="84" t="str">
        <f t="shared" si="401"/>
        <v>-</v>
      </c>
      <c r="BY484" s="84">
        <f t="shared" si="402"/>
        <v>30</v>
      </c>
      <c r="BZ484" s="78">
        <f t="shared" si="403"/>
        <v>30</v>
      </c>
      <c r="CA484" s="78" t="str">
        <f t="shared" si="404"/>
        <v>Ja, 30 studiepoeng</v>
      </c>
      <c r="CB484" s="84" t="str">
        <f t="shared" si="405"/>
        <v>Ja, 30 studiepoeng</v>
      </c>
      <c r="CC484" s="101" t="str">
        <f t="shared" si="406"/>
        <v>-</v>
      </c>
      <c r="CD484" s="142"/>
      <c r="CE484" s="82" t="str">
        <f>CONCATENATE("Studiepoeng relevant for: ",'Undervisning i fag med krav'!CD484)</f>
        <v xml:space="preserve">Studiepoeng relevant for: </v>
      </c>
      <c r="CF484" s="82" t="str">
        <f>IF('Undervisning i fag med krav'!CD484=0,"-",CE484)</f>
        <v>-</v>
      </c>
      <c r="CG484" s="136"/>
      <c r="CH484" s="84" t="b">
        <f>OR(CG484='Krav etter opplæringslova'!$B$27,CG484='Krav etter opplæringslova'!$B$30,CG484='Krav etter opplæringslova'!$B$31,CG484='Krav etter opplæringslova'!$B$34)</f>
        <v>0</v>
      </c>
      <c r="CI484" s="84" t="str">
        <f t="shared" si="407"/>
        <v>-</v>
      </c>
      <c r="CJ484" s="84">
        <f t="shared" si="408"/>
        <v>30</v>
      </c>
      <c r="CK484" s="78">
        <f t="shared" si="409"/>
        <v>30</v>
      </c>
      <c r="CL484" s="78" t="str">
        <f t="shared" si="410"/>
        <v>Ja, 30 studiepoeng</v>
      </c>
      <c r="CM484" s="84" t="str">
        <f t="shared" si="411"/>
        <v>Ja, 30 studiepoeng</v>
      </c>
      <c r="CN484" s="106" t="str">
        <f t="shared" si="412"/>
        <v>-</v>
      </c>
      <c r="CO484" s="44"/>
      <c r="CP484" s="45"/>
    </row>
    <row r="485" spans="1:94" s="51" customFormat="1" ht="28.5" x14ac:dyDescent="0.2">
      <c r="A485" s="49">
        <f>'Formell utdanning'!A485</f>
        <v>0</v>
      </c>
      <c r="B485" s="50">
        <f>'Formell utdanning'!B485</f>
        <v>0</v>
      </c>
      <c r="C485" s="94" t="str">
        <f t="shared" si="413"/>
        <v>-</v>
      </c>
      <c r="D485" s="95" t="str">
        <f t="shared" si="414"/>
        <v>-</v>
      </c>
      <c r="E485" s="133"/>
      <c r="F485" s="55" t="str">
        <f>CONCATENATE("Studiepoeng relevant for: ",'Undervisning i fag med krav'!E485)</f>
        <v xml:space="preserve">Studiepoeng relevant for: </v>
      </c>
      <c r="G485" s="82" t="str">
        <f>IF('Undervisning i fag med krav'!E485=0,"-",F485)</f>
        <v>-</v>
      </c>
      <c r="H485" s="136"/>
      <c r="I485" s="84" t="b">
        <f>OR(H485='Krav etter opplæringslova'!$B$27,H485='Krav etter opplæringslova'!$B$30,H485='Krav etter opplæringslova'!$B$31,H485='Krav etter opplæringslova'!$B$34)</f>
        <v>0</v>
      </c>
      <c r="J485" s="84" t="str">
        <f t="shared" si="415"/>
        <v>-</v>
      </c>
      <c r="K485" s="84">
        <f t="shared" si="416"/>
        <v>30</v>
      </c>
      <c r="L485" s="78">
        <f t="shared" si="417"/>
        <v>30</v>
      </c>
      <c r="M485" s="78" t="str">
        <f t="shared" si="370"/>
        <v>Ja, 30 studiepoeng</v>
      </c>
      <c r="N485" s="84" t="str">
        <f t="shared" si="418"/>
        <v>Ja, 30 studiepoeng</v>
      </c>
      <c r="O485" s="99" t="str">
        <f t="shared" si="419"/>
        <v>-</v>
      </c>
      <c r="P485" s="139"/>
      <c r="Q485" s="82" t="str">
        <f>CONCATENATE("Studiepoeng relevant for: ",'Undervisning i fag med krav'!P485)</f>
        <v xml:space="preserve">Studiepoeng relevant for: </v>
      </c>
      <c r="R485" s="82" t="str">
        <f>IF('Undervisning i fag med krav'!P485=0,"-",Q485)</f>
        <v>-</v>
      </c>
      <c r="S485" s="136"/>
      <c r="T485" s="84" t="b">
        <f>OR(S485='Krav etter opplæringslova'!$B$27,S485='Krav etter opplæringslova'!$B$30,S485='Krav etter opplæringslova'!$B$31,S485='Krav etter opplæringslova'!$B$34)</f>
        <v>0</v>
      </c>
      <c r="U485" s="84" t="str">
        <f t="shared" si="371"/>
        <v>-</v>
      </c>
      <c r="V485" s="84">
        <f t="shared" si="372"/>
        <v>30</v>
      </c>
      <c r="W485" s="78">
        <f t="shared" si="373"/>
        <v>30</v>
      </c>
      <c r="X485" s="78" t="str">
        <f t="shared" si="374"/>
        <v>Ja, 30 studiepoeng</v>
      </c>
      <c r="Y485" s="84" t="str">
        <f t="shared" si="375"/>
        <v>Ja, 30 studiepoeng</v>
      </c>
      <c r="Z485" s="99" t="str">
        <f t="shared" si="376"/>
        <v>-</v>
      </c>
      <c r="AA485" s="142"/>
      <c r="AB485" s="82" t="str">
        <f>CONCATENATE("Studiepoeng relevant for: ",'Undervisning i fag med krav'!AA485)</f>
        <v xml:space="preserve">Studiepoeng relevant for: </v>
      </c>
      <c r="AC485" s="82" t="str">
        <f>IF('Undervisning i fag med krav'!AA485=0,"-",AB485)</f>
        <v>-</v>
      </c>
      <c r="AD485" s="136"/>
      <c r="AE485" s="84" t="b">
        <f>OR(AD485='Krav etter opplæringslova'!$B$27,AD485='Krav etter opplæringslova'!$B$30,AD485='Krav etter opplæringslova'!$B$31,AD485='Krav etter opplæringslova'!$B$34)</f>
        <v>0</v>
      </c>
      <c r="AF485" s="84" t="str">
        <f t="shared" si="377"/>
        <v>-</v>
      </c>
      <c r="AG485" s="84">
        <f t="shared" si="378"/>
        <v>30</v>
      </c>
      <c r="AH485" s="78">
        <f t="shared" si="379"/>
        <v>30</v>
      </c>
      <c r="AI485" s="78" t="str">
        <f t="shared" si="380"/>
        <v>Ja, 30 studiepoeng</v>
      </c>
      <c r="AJ485" s="84" t="str">
        <f t="shared" si="381"/>
        <v>Ja, 30 studiepoeng</v>
      </c>
      <c r="AK485" s="99" t="str">
        <f t="shared" si="382"/>
        <v>-</v>
      </c>
      <c r="AL485" s="139"/>
      <c r="AM485" s="82" t="str">
        <f>CONCATENATE("Studiepoeng relevant for: ",'Undervisning i fag med krav'!AL485)</f>
        <v xml:space="preserve">Studiepoeng relevant for: </v>
      </c>
      <c r="AN485" s="82" t="str">
        <f>IF('Undervisning i fag med krav'!AL485=0,"-",AM485)</f>
        <v>-</v>
      </c>
      <c r="AO485" s="136"/>
      <c r="AP485" s="84" t="b">
        <f>OR(AO485='Krav etter opplæringslova'!$B$27,AO485='Krav etter opplæringslova'!$B$30,AO485='Krav etter opplæringslova'!$B$31,AO485='Krav etter opplæringslova'!$B$34)</f>
        <v>0</v>
      </c>
      <c r="AQ485" s="84" t="str">
        <f t="shared" si="383"/>
        <v>-</v>
      </c>
      <c r="AR485" s="84">
        <f t="shared" si="384"/>
        <v>30</v>
      </c>
      <c r="AS485" s="78">
        <f t="shared" si="385"/>
        <v>30</v>
      </c>
      <c r="AT485" s="78" t="str">
        <f t="shared" si="386"/>
        <v>Ja, 30 studiepoeng</v>
      </c>
      <c r="AU485" s="84" t="str">
        <f t="shared" si="387"/>
        <v>Ja, 30 studiepoeng</v>
      </c>
      <c r="AV485" s="99" t="str">
        <f t="shared" si="388"/>
        <v>-</v>
      </c>
      <c r="AW485" s="142"/>
      <c r="AX485" s="82" t="str">
        <f>CONCATENATE("Studiepoeng relevant for: ",'Undervisning i fag med krav'!AW485)</f>
        <v xml:space="preserve">Studiepoeng relevant for: </v>
      </c>
      <c r="AY485" s="82" t="str">
        <f>IF('Undervisning i fag med krav'!AW485=0,"-",AX485)</f>
        <v>-</v>
      </c>
      <c r="AZ485" s="136"/>
      <c r="BA485" s="84" t="b">
        <f>OR(AZ485='Krav etter opplæringslova'!$B$27,AZ485='Krav etter opplæringslova'!$B$30,AZ485='Krav etter opplæringslova'!$B$31,AZ485='Krav etter opplæringslova'!$B$34)</f>
        <v>0</v>
      </c>
      <c r="BB485" s="84" t="str">
        <f t="shared" si="389"/>
        <v>-</v>
      </c>
      <c r="BC485" s="84">
        <f t="shared" si="390"/>
        <v>30</v>
      </c>
      <c r="BD485" s="78">
        <f t="shared" si="391"/>
        <v>30</v>
      </c>
      <c r="BE485" s="78" t="str">
        <f t="shared" si="392"/>
        <v>Ja, 30 studiepoeng</v>
      </c>
      <c r="BF485" s="84" t="str">
        <f t="shared" si="393"/>
        <v>Ja, 30 studiepoeng</v>
      </c>
      <c r="BG485" s="99" t="str">
        <f t="shared" si="394"/>
        <v>-</v>
      </c>
      <c r="BH485" s="139"/>
      <c r="BI485" s="82" t="str">
        <f>CONCATENATE("Studiepoeng relevant for: ",'Undervisning i fag med krav'!BH485)</f>
        <v xml:space="preserve">Studiepoeng relevant for: </v>
      </c>
      <c r="BJ485" s="82" t="str">
        <f>IF('Undervisning i fag med krav'!BH485=0,"-",BI485)</f>
        <v>-</v>
      </c>
      <c r="BK485" s="136"/>
      <c r="BL485" s="84" t="b">
        <f>OR(BK485='Krav etter opplæringslova'!$B$27,BK485='Krav etter opplæringslova'!$B$30,BK485='Krav etter opplæringslova'!$B$31,BK485='Krav etter opplæringslova'!$B$34)</f>
        <v>0</v>
      </c>
      <c r="BM485" s="84" t="str">
        <f t="shared" si="395"/>
        <v>-</v>
      </c>
      <c r="BN485" s="84">
        <f t="shared" si="396"/>
        <v>30</v>
      </c>
      <c r="BO485" s="78">
        <f t="shared" si="397"/>
        <v>30</v>
      </c>
      <c r="BP485" s="78" t="str">
        <f t="shared" si="398"/>
        <v>Ja, 30 studiepoeng</v>
      </c>
      <c r="BQ485" s="84" t="str">
        <f t="shared" si="399"/>
        <v>Ja, 30 studiepoeng</v>
      </c>
      <c r="BR485" s="101" t="str">
        <f t="shared" si="400"/>
        <v>-</v>
      </c>
      <c r="BS485" s="142"/>
      <c r="BT485" s="82" t="str">
        <f>CONCATENATE("Studiepoeng relevant for: ",'Undervisning i fag med krav'!BS485)</f>
        <v xml:space="preserve">Studiepoeng relevant for: </v>
      </c>
      <c r="BU485" s="82" t="str">
        <f>IF('Undervisning i fag med krav'!BS485=0,"-",BT485)</f>
        <v>-</v>
      </c>
      <c r="BV485" s="136"/>
      <c r="BW485" s="84" t="b">
        <f>OR(BV485='Krav etter opplæringslova'!$B$27,BV485='Krav etter opplæringslova'!$B$30,BV485='Krav etter opplæringslova'!$B$31,BV485='Krav etter opplæringslova'!$B$34)</f>
        <v>0</v>
      </c>
      <c r="BX485" s="84" t="str">
        <f t="shared" si="401"/>
        <v>-</v>
      </c>
      <c r="BY485" s="84">
        <f t="shared" si="402"/>
        <v>30</v>
      </c>
      <c r="BZ485" s="78">
        <f t="shared" si="403"/>
        <v>30</v>
      </c>
      <c r="CA485" s="78" t="str">
        <f t="shared" si="404"/>
        <v>Ja, 30 studiepoeng</v>
      </c>
      <c r="CB485" s="84" t="str">
        <f t="shared" si="405"/>
        <v>Ja, 30 studiepoeng</v>
      </c>
      <c r="CC485" s="101" t="str">
        <f t="shared" si="406"/>
        <v>-</v>
      </c>
      <c r="CD485" s="142"/>
      <c r="CE485" s="82" t="str">
        <f>CONCATENATE("Studiepoeng relevant for: ",'Undervisning i fag med krav'!CD485)</f>
        <v xml:space="preserve">Studiepoeng relevant for: </v>
      </c>
      <c r="CF485" s="82" t="str">
        <f>IF('Undervisning i fag med krav'!CD485=0,"-",CE485)</f>
        <v>-</v>
      </c>
      <c r="CG485" s="136"/>
      <c r="CH485" s="84" t="b">
        <f>OR(CG485='Krav etter opplæringslova'!$B$27,CG485='Krav etter opplæringslova'!$B$30,CG485='Krav etter opplæringslova'!$B$31,CG485='Krav etter opplæringslova'!$B$34)</f>
        <v>0</v>
      </c>
      <c r="CI485" s="84" t="str">
        <f t="shared" si="407"/>
        <v>-</v>
      </c>
      <c r="CJ485" s="84">
        <f t="shared" si="408"/>
        <v>30</v>
      </c>
      <c r="CK485" s="78">
        <f t="shared" si="409"/>
        <v>30</v>
      </c>
      <c r="CL485" s="78" t="str">
        <f t="shared" si="410"/>
        <v>Ja, 30 studiepoeng</v>
      </c>
      <c r="CM485" s="84" t="str">
        <f t="shared" si="411"/>
        <v>Ja, 30 studiepoeng</v>
      </c>
      <c r="CN485" s="106" t="str">
        <f t="shared" si="412"/>
        <v>-</v>
      </c>
      <c r="CO485" s="44"/>
      <c r="CP485" s="45"/>
    </row>
    <row r="486" spans="1:94" s="51" customFormat="1" ht="28.5" x14ac:dyDescent="0.2">
      <c r="A486" s="49">
        <f>'Formell utdanning'!A486</f>
        <v>0</v>
      </c>
      <c r="B486" s="50">
        <f>'Formell utdanning'!B486</f>
        <v>0</v>
      </c>
      <c r="C486" s="94" t="str">
        <f t="shared" si="413"/>
        <v>-</v>
      </c>
      <c r="D486" s="95" t="str">
        <f t="shared" si="414"/>
        <v>-</v>
      </c>
      <c r="E486" s="133"/>
      <c r="F486" s="55" t="str">
        <f>CONCATENATE("Studiepoeng relevant for: ",'Undervisning i fag med krav'!E486)</f>
        <v xml:space="preserve">Studiepoeng relevant for: </v>
      </c>
      <c r="G486" s="82" t="str">
        <f>IF('Undervisning i fag med krav'!E486=0,"-",F486)</f>
        <v>-</v>
      </c>
      <c r="H486" s="136"/>
      <c r="I486" s="84" t="b">
        <f>OR(H486='Krav etter opplæringslova'!$B$27,H486='Krav etter opplæringslova'!$B$30,H486='Krav etter opplæringslova'!$B$31,H486='Krav etter opplæringslova'!$B$34)</f>
        <v>0</v>
      </c>
      <c r="J486" s="84" t="str">
        <f t="shared" si="415"/>
        <v>-</v>
      </c>
      <c r="K486" s="84">
        <f t="shared" si="416"/>
        <v>30</v>
      </c>
      <c r="L486" s="78">
        <f t="shared" si="417"/>
        <v>30</v>
      </c>
      <c r="M486" s="78" t="str">
        <f t="shared" si="370"/>
        <v>Ja, 30 studiepoeng</v>
      </c>
      <c r="N486" s="84" t="str">
        <f t="shared" si="418"/>
        <v>Ja, 30 studiepoeng</v>
      </c>
      <c r="O486" s="99" t="str">
        <f t="shared" si="419"/>
        <v>-</v>
      </c>
      <c r="P486" s="139"/>
      <c r="Q486" s="82" t="str">
        <f>CONCATENATE("Studiepoeng relevant for: ",'Undervisning i fag med krav'!P486)</f>
        <v xml:space="preserve">Studiepoeng relevant for: </v>
      </c>
      <c r="R486" s="82" t="str">
        <f>IF('Undervisning i fag med krav'!P486=0,"-",Q486)</f>
        <v>-</v>
      </c>
      <c r="S486" s="136"/>
      <c r="T486" s="84" t="b">
        <f>OR(S486='Krav etter opplæringslova'!$B$27,S486='Krav etter opplæringslova'!$B$30,S486='Krav etter opplæringslova'!$B$31,S486='Krav etter opplæringslova'!$B$34)</f>
        <v>0</v>
      </c>
      <c r="U486" s="84" t="str">
        <f t="shared" si="371"/>
        <v>-</v>
      </c>
      <c r="V486" s="84">
        <f t="shared" si="372"/>
        <v>30</v>
      </c>
      <c r="W486" s="78">
        <f t="shared" si="373"/>
        <v>30</v>
      </c>
      <c r="X486" s="78" t="str">
        <f t="shared" si="374"/>
        <v>Ja, 30 studiepoeng</v>
      </c>
      <c r="Y486" s="84" t="str">
        <f t="shared" si="375"/>
        <v>Ja, 30 studiepoeng</v>
      </c>
      <c r="Z486" s="99" t="str">
        <f t="shared" si="376"/>
        <v>-</v>
      </c>
      <c r="AA486" s="142"/>
      <c r="AB486" s="82" t="str">
        <f>CONCATENATE("Studiepoeng relevant for: ",'Undervisning i fag med krav'!AA486)</f>
        <v xml:space="preserve">Studiepoeng relevant for: </v>
      </c>
      <c r="AC486" s="82" t="str">
        <f>IF('Undervisning i fag med krav'!AA486=0,"-",AB486)</f>
        <v>-</v>
      </c>
      <c r="AD486" s="136"/>
      <c r="AE486" s="84" t="b">
        <f>OR(AD486='Krav etter opplæringslova'!$B$27,AD486='Krav etter opplæringslova'!$B$30,AD486='Krav etter opplæringslova'!$B$31,AD486='Krav etter opplæringslova'!$B$34)</f>
        <v>0</v>
      </c>
      <c r="AF486" s="84" t="str">
        <f t="shared" si="377"/>
        <v>-</v>
      </c>
      <c r="AG486" s="84">
        <f t="shared" si="378"/>
        <v>30</v>
      </c>
      <c r="AH486" s="78">
        <f t="shared" si="379"/>
        <v>30</v>
      </c>
      <c r="AI486" s="78" t="str">
        <f t="shared" si="380"/>
        <v>Ja, 30 studiepoeng</v>
      </c>
      <c r="AJ486" s="84" t="str">
        <f t="shared" si="381"/>
        <v>Ja, 30 studiepoeng</v>
      </c>
      <c r="AK486" s="99" t="str">
        <f t="shared" si="382"/>
        <v>-</v>
      </c>
      <c r="AL486" s="139"/>
      <c r="AM486" s="82" t="str">
        <f>CONCATENATE("Studiepoeng relevant for: ",'Undervisning i fag med krav'!AL486)</f>
        <v xml:space="preserve">Studiepoeng relevant for: </v>
      </c>
      <c r="AN486" s="82" t="str">
        <f>IF('Undervisning i fag med krav'!AL486=0,"-",AM486)</f>
        <v>-</v>
      </c>
      <c r="AO486" s="136"/>
      <c r="AP486" s="84" t="b">
        <f>OR(AO486='Krav etter opplæringslova'!$B$27,AO486='Krav etter opplæringslova'!$B$30,AO486='Krav etter opplæringslova'!$B$31,AO486='Krav etter opplæringslova'!$B$34)</f>
        <v>0</v>
      </c>
      <c r="AQ486" s="84" t="str">
        <f t="shared" si="383"/>
        <v>-</v>
      </c>
      <c r="AR486" s="84">
        <f t="shared" si="384"/>
        <v>30</v>
      </c>
      <c r="AS486" s="78">
        <f t="shared" si="385"/>
        <v>30</v>
      </c>
      <c r="AT486" s="78" t="str">
        <f t="shared" si="386"/>
        <v>Ja, 30 studiepoeng</v>
      </c>
      <c r="AU486" s="84" t="str">
        <f t="shared" si="387"/>
        <v>Ja, 30 studiepoeng</v>
      </c>
      <c r="AV486" s="99" t="str">
        <f t="shared" si="388"/>
        <v>-</v>
      </c>
      <c r="AW486" s="142"/>
      <c r="AX486" s="82" t="str">
        <f>CONCATENATE("Studiepoeng relevant for: ",'Undervisning i fag med krav'!AW486)</f>
        <v xml:space="preserve">Studiepoeng relevant for: </v>
      </c>
      <c r="AY486" s="82" t="str">
        <f>IF('Undervisning i fag med krav'!AW486=0,"-",AX486)</f>
        <v>-</v>
      </c>
      <c r="AZ486" s="136"/>
      <c r="BA486" s="84" t="b">
        <f>OR(AZ486='Krav etter opplæringslova'!$B$27,AZ486='Krav etter opplæringslova'!$B$30,AZ486='Krav etter opplæringslova'!$B$31,AZ486='Krav etter opplæringslova'!$B$34)</f>
        <v>0</v>
      </c>
      <c r="BB486" s="84" t="str">
        <f t="shared" si="389"/>
        <v>-</v>
      </c>
      <c r="BC486" s="84">
        <f t="shared" si="390"/>
        <v>30</v>
      </c>
      <c r="BD486" s="78">
        <f t="shared" si="391"/>
        <v>30</v>
      </c>
      <c r="BE486" s="78" t="str">
        <f t="shared" si="392"/>
        <v>Ja, 30 studiepoeng</v>
      </c>
      <c r="BF486" s="84" t="str">
        <f t="shared" si="393"/>
        <v>Ja, 30 studiepoeng</v>
      </c>
      <c r="BG486" s="99" t="str">
        <f t="shared" si="394"/>
        <v>-</v>
      </c>
      <c r="BH486" s="139"/>
      <c r="BI486" s="82" t="str">
        <f>CONCATENATE("Studiepoeng relevant for: ",'Undervisning i fag med krav'!BH486)</f>
        <v xml:space="preserve">Studiepoeng relevant for: </v>
      </c>
      <c r="BJ486" s="82" t="str">
        <f>IF('Undervisning i fag med krav'!BH486=0,"-",BI486)</f>
        <v>-</v>
      </c>
      <c r="BK486" s="136"/>
      <c r="BL486" s="84" t="b">
        <f>OR(BK486='Krav etter opplæringslova'!$B$27,BK486='Krav etter opplæringslova'!$B$30,BK486='Krav etter opplæringslova'!$B$31,BK486='Krav etter opplæringslova'!$B$34)</f>
        <v>0</v>
      </c>
      <c r="BM486" s="84" t="str">
        <f t="shared" si="395"/>
        <v>-</v>
      </c>
      <c r="BN486" s="84">
        <f t="shared" si="396"/>
        <v>30</v>
      </c>
      <c r="BO486" s="78">
        <f t="shared" si="397"/>
        <v>30</v>
      </c>
      <c r="BP486" s="78" t="str">
        <f t="shared" si="398"/>
        <v>Ja, 30 studiepoeng</v>
      </c>
      <c r="BQ486" s="84" t="str">
        <f t="shared" si="399"/>
        <v>Ja, 30 studiepoeng</v>
      </c>
      <c r="BR486" s="101" t="str">
        <f t="shared" si="400"/>
        <v>-</v>
      </c>
      <c r="BS486" s="142"/>
      <c r="BT486" s="82" t="str">
        <f>CONCATENATE("Studiepoeng relevant for: ",'Undervisning i fag med krav'!BS486)</f>
        <v xml:space="preserve">Studiepoeng relevant for: </v>
      </c>
      <c r="BU486" s="82" t="str">
        <f>IF('Undervisning i fag med krav'!BS486=0,"-",BT486)</f>
        <v>-</v>
      </c>
      <c r="BV486" s="136"/>
      <c r="BW486" s="84" t="b">
        <f>OR(BV486='Krav etter opplæringslova'!$B$27,BV486='Krav etter opplæringslova'!$B$30,BV486='Krav etter opplæringslova'!$B$31,BV486='Krav etter opplæringslova'!$B$34)</f>
        <v>0</v>
      </c>
      <c r="BX486" s="84" t="str">
        <f t="shared" si="401"/>
        <v>-</v>
      </c>
      <c r="BY486" s="84">
        <f t="shared" si="402"/>
        <v>30</v>
      </c>
      <c r="BZ486" s="78">
        <f t="shared" si="403"/>
        <v>30</v>
      </c>
      <c r="CA486" s="78" t="str">
        <f t="shared" si="404"/>
        <v>Ja, 30 studiepoeng</v>
      </c>
      <c r="CB486" s="84" t="str">
        <f t="shared" si="405"/>
        <v>Ja, 30 studiepoeng</v>
      </c>
      <c r="CC486" s="101" t="str">
        <f t="shared" si="406"/>
        <v>-</v>
      </c>
      <c r="CD486" s="142"/>
      <c r="CE486" s="82" t="str">
        <f>CONCATENATE("Studiepoeng relevant for: ",'Undervisning i fag med krav'!CD486)</f>
        <v xml:space="preserve">Studiepoeng relevant for: </v>
      </c>
      <c r="CF486" s="82" t="str">
        <f>IF('Undervisning i fag med krav'!CD486=0,"-",CE486)</f>
        <v>-</v>
      </c>
      <c r="CG486" s="136"/>
      <c r="CH486" s="84" t="b">
        <f>OR(CG486='Krav etter opplæringslova'!$B$27,CG486='Krav etter opplæringslova'!$B$30,CG486='Krav etter opplæringslova'!$B$31,CG486='Krav etter opplæringslova'!$B$34)</f>
        <v>0</v>
      </c>
      <c r="CI486" s="84" t="str">
        <f t="shared" si="407"/>
        <v>-</v>
      </c>
      <c r="CJ486" s="84">
        <f t="shared" si="408"/>
        <v>30</v>
      </c>
      <c r="CK486" s="78">
        <f t="shared" si="409"/>
        <v>30</v>
      </c>
      <c r="CL486" s="78" t="str">
        <f t="shared" si="410"/>
        <v>Ja, 30 studiepoeng</v>
      </c>
      <c r="CM486" s="84" t="str">
        <f t="shared" si="411"/>
        <v>Ja, 30 studiepoeng</v>
      </c>
      <c r="CN486" s="106" t="str">
        <f t="shared" si="412"/>
        <v>-</v>
      </c>
      <c r="CO486" s="44"/>
      <c r="CP486" s="45"/>
    </row>
    <row r="487" spans="1:94" s="51" customFormat="1" ht="28.5" x14ac:dyDescent="0.2">
      <c r="A487" s="49">
        <f>'Formell utdanning'!A487</f>
        <v>0</v>
      </c>
      <c r="B487" s="50">
        <f>'Formell utdanning'!B487</f>
        <v>0</v>
      </c>
      <c r="C487" s="94" t="str">
        <f t="shared" si="413"/>
        <v>-</v>
      </c>
      <c r="D487" s="95" t="str">
        <f t="shared" si="414"/>
        <v>-</v>
      </c>
      <c r="E487" s="133"/>
      <c r="F487" s="55" t="str">
        <f>CONCATENATE("Studiepoeng relevant for: ",'Undervisning i fag med krav'!E487)</f>
        <v xml:space="preserve">Studiepoeng relevant for: </v>
      </c>
      <c r="G487" s="82" t="str">
        <f>IF('Undervisning i fag med krav'!E487=0,"-",F487)</f>
        <v>-</v>
      </c>
      <c r="H487" s="136"/>
      <c r="I487" s="84" t="b">
        <f>OR(H487='Krav etter opplæringslova'!$B$27,H487='Krav etter opplæringslova'!$B$30,H487='Krav etter opplæringslova'!$B$31,H487='Krav etter opplæringslova'!$B$34)</f>
        <v>0</v>
      </c>
      <c r="J487" s="84" t="str">
        <f t="shared" si="415"/>
        <v>-</v>
      </c>
      <c r="K487" s="84">
        <f t="shared" si="416"/>
        <v>30</v>
      </c>
      <c r="L487" s="78">
        <f t="shared" si="417"/>
        <v>30</v>
      </c>
      <c r="M487" s="78" t="str">
        <f t="shared" si="370"/>
        <v>Ja, 30 studiepoeng</v>
      </c>
      <c r="N487" s="84" t="str">
        <f t="shared" si="418"/>
        <v>Ja, 30 studiepoeng</v>
      </c>
      <c r="O487" s="99" t="str">
        <f t="shared" si="419"/>
        <v>-</v>
      </c>
      <c r="P487" s="139"/>
      <c r="Q487" s="82" t="str">
        <f>CONCATENATE("Studiepoeng relevant for: ",'Undervisning i fag med krav'!P487)</f>
        <v xml:space="preserve">Studiepoeng relevant for: </v>
      </c>
      <c r="R487" s="82" t="str">
        <f>IF('Undervisning i fag med krav'!P487=0,"-",Q487)</f>
        <v>-</v>
      </c>
      <c r="S487" s="136"/>
      <c r="T487" s="84" t="b">
        <f>OR(S487='Krav etter opplæringslova'!$B$27,S487='Krav etter opplæringslova'!$B$30,S487='Krav etter opplæringslova'!$B$31,S487='Krav etter opplæringslova'!$B$34)</f>
        <v>0</v>
      </c>
      <c r="U487" s="84" t="str">
        <f t="shared" si="371"/>
        <v>-</v>
      </c>
      <c r="V487" s="84">
        <f t="shared" si="372"/>
        <v>30</v>
      </c>
      <c r="W487" s="78">
        <f t="shared" si="373"/>
        <v>30</v>
      </c>
      <c r="X487" s="78" t="str">
        <f t="shared" si="374"/>
        <v>Ja, 30 studiepoeng</v>
      </c>
      <c r="Y487" s="84" t="str">
        <f t="shared" si="375"/>
        <v>Ja, 30 studiepoeng</v>
      </c>
      <c r="Z487" s="99" t="str">
        <f t="shared" si="376"/>
        <v>-</v>
      </c>
      <c r="AA487" s="142"/>
      <c r="AB487" s="82" t="str">
        <f>CONCATENATE("Studiepoeng relevant for: ",'Undervisning i fag med krav'!AA487)</f>
        <v xml:space="preserve">Studiepoeng relevant for: </v>
      </c>
      <c r="AC487" s="82" t="str">
        <f>IF('Undervisning i fag med krav'!AA487=0,"-",AB487)</f>
        <v>-</v>
      </c>
      <c r="AD487" s="136"/>
      <c r="AE487" s="84" t="b">
        <f>OR(AD487='Krav etter opplæringslova'!$B$27,AD487='Krav etter opplæringslova'!$B$30,AD487='Krav etter opplæringslova'!$B$31,AD487='Krav etter opplæringslova'!$B$34)</f>
        <v>0</v>
      </c>
      <c r="AF487" s="84" t="str">
        <f t="shared" si="377"/>
        <v>-</v>
      </c>
      <c r="AG487" s="84">
        <f t="shared" si="378"/>
        <v>30</v>
      </c>
      <c r="AH487" s="78">
        <f t="shared" si="379"/>
        <v>30</v>
      </c>
      <c r="AI487" s="78" t="str">
        <f t="shared" si="380"/>
        <v>Ja, 30 studiepoeng</v>
      </c>
      <c r="AJ487" s="84" t="str">
        <f t="shared" si="381"/>
        <v>Ja, 30 studiepoeng</v>
      </c>
      <c r="AK487" s="99" t="str">
        <f t="shared" si="382"/>
        <v>-</v>
      </c>
      <c r="AL487" s="139"/>
      <c r="AM487" s="82" t="str">
        <f>CONCATENATE("Studiepoeng relevant for: ",'Undervisning i fag med krav'!AL487)</f>
        <v xml:space="preserve">Studiepoeng relevant for: </v>
      </c>
      <c r="AN487" s="82" t="str">
        <f>IF('Undervisning i fag med krav'!AL487=0,"-",AM487)</f>
        <v>-</v>
      </c>
      <c r="AO487" s="136"/>
      <c r="AP487" s="84" t="b">
        <f>OR(AO487='Krav etter opplæringslova'!$B$27,AO487='Krav etter opplæringslova'!$B$30,AO487='Krav etter opplæringslova'!$B$31,AO487='Krav etter opplæringslova'!$B$34)</f>
        <v>0</v>
      </c>
      <c r="AQ487" s="84" t="str">
        <f t="shared" si="383"/>
        <v>-</v>
      </c>
      <c r="AR487" s="84">
        <f t="shared" si="384"/>
        <v>30</v>
      </c>
      <c r="AS487" s="78">
        <f t="shared" si="385"/>
        <v>30</v>
      </c>
      <c r="AT487" s="78" t="str">
        <f t="shared" si="386"/>
        <v>Ja, 30 studiepoeng</v>
      </c>
      <c r="AU487" s="84" t="str">
        <f t="shared" si="387"/>
        <v>Ja, 30 studiepoeng</v>
      </c>
      <c r="AV487" s="99" t="str">
        <f t="shared" si="388"/>
        <v>-</v>
      </c>
      <c r="AW487" s="142"/>
      <c r="AX487" s="82" t="str">
        <f>CONCATENATE("Studiepoeng relevant for: ",'Undervisning i fag med krav'!AW487)</f>
        <v xml:space="preserve">Studiepoeng relevant for: </v>
      </c>
      <c r="AY487" s="82" t="str">
        <f>IF('Undervisning i fag med krav'!AW487=0,"-",AX487)</f>
        <v>-</v>
      </c>
      <c r="AZ487" s="136"/>
      <c r="BA487" s="84" t="b">
        <f>OR(AZ487='Krav etter opplæringslova'!$B$27,AZ487='Krav etter opplæringslova'!$B$30,AZ487='Krav etter opplæringslova'!$B$31,AZ487='Krav etter opplæringslova'!$B$34)</f>
        <v>0</v>
      </c>
      <c r="BB487" s="84" t="str">
        <f t="shared" si="389"/>
        <v>-</v>
      </c>
      <c r="BC487" s="84">
        <f t="shared" si="390"/>
        <v>30</v>
      </c>
      <c r="BD487" s="78">
        <f t="shared" si="391"/>
        <v>30</v>
      </c>
      <c r="BE487" s="78" t="str">
        <f t="shared" si="392"/>
        <v>Ja, 30 studiepoeng</v>
      </c>
      <c r="BF487" s="84" t="str">
        <f t="shared" si="393"/>
        <v>Ja, 30 studiepoeng</v>
      </c>
      <c r="BG487" s="99" t="str">
        <f t="shared" si="394"/>
        <v>-</v>
      </c>
      <c r="BH487" s="139"/>
      <c r="BI487" s="82" t="str">
        <f>CONCATENATE("Studiepoeng relevant for: ",'Undervisning i fag med krav'!BH487)</f>
        <v xml:space="preserve">Studiepoeng relevant for: </v>
      </c>
      <c r="BJ487" s="82" t="str">
        <f>IF('Undervisning i fag med krav'!BH487=0,"-",BI487)</f>
        <v>-</v>
      </c>
      <c r="BK487" s="136"/>
      <c r="BL487" s="84" t="b">
        <f>OR(BK487='Krav etter opplæringslova'!$B$27,BK487='Krav etter opplæringslova'!$B$30,BK487='Krav etter opplæringslova'!$B$31,BK487='Krav etter opplæringslova'!$B$34)</f>
        <v>0</v>
      </c>
      <c r="BM487" s="84" t="str">
        <f t="shared" si="395"/>
        <v>-</v>
      </c>
      <c r="BN487" s="84">
        <f t="shared" si="396"/>
        <v>30</v>
      </c>
      <c r="BO487" s="78">
        <f t="shared" si="397"/>
        <v>30</v>
      </c>
      <c r="BP487" s="78" t="str">
        <f t="shared" si="398"/>
        <v>Ja, 30 studiepoeng</v>
      </c>
      <c r="BQ487" s="84" t="str">
        <f t="shared" si="399"/>
        <v>Ja, 30 studiepoeng</v>
      </c>
      <c r="BR487" s="101" t="str">
        <f t="shared" si="400"/>
        <v>-</v>
      </c>
      <c r="BS487" s="142"/>
      <c r="BT487" s="82" t="str">
        <f>CONCATENATE("Studiepoeng relevant for: ",'Undervisning i fag med krav'!BS487)</f>
        <v xml:space="preserve">Studiepoeng relevant for: </v>
      </c>
      <c r="BU487" s="82" t="str">
        <f>IF('Undervisning i fag med krav'!BS487=0,"-",BT487)</f>
        <v>-</v>
      </c>
      <c r="BV487" s="136"/>
      <c r="BW487" s="84" t="b">
        <f>OR(BV487='Krav etter opplæringslova'!$B$27,BV487='Krav etter opplæringslova'!$B$30,BV487='Krav etter opplæringslova'!$B$31,BV487='Krav etter opplæringslova'!$B$34)</f>
        <v>0</v>
      </c>
      <c r="BX487" s="84" t="str">
        <f t="shared" si="401"/>
        <v>-</v>
      </c>
      <c r="BY487" s="84">
        <f t="shared" si="402"/>
        <v>30</v>
      </c>
      <c r="BZ487" s="78">
        <f t="shared" si="403"/>
        <v>30</v>
      </c>
      <c r="CA487" s="78" t="str">
        <f t="shared" si="404"/>
        <v>Ja, 30 studiepoeng</v>
      </c>
      <c r="CB487" s="84" t="str">
        <f t="shared" si="405"/>
        <v>Ja, 30 studiepoeng</v>
      </c>
      <c r="CC487" s="101" t="str">
        <f t="shared" si="406"/>
        <v>-</v>
      </c>
      <c r="CD487" s="142"/>
      <c r="CE487" s="82" t="str">
        <f>CONCATENATE("Studiepoeng relevant for: ",'Undervisning i fag med krav'!CD487)</f>
        <v xml:space="preserve">Studiepoeng relevant for: </v>
      </c>
      <c r="CF487" s="82" t="str">
        <f>IF('Undervisning i fag med krav'!CD487=0,"-",CE487)</f>
        <v>-</v>
      </c>
      <c r="CG487" s="136"/>
      <c r="CH487" s="84" t="b">
        <f>OR(CG487='Krav etter opplæringslova'!$B$27,CG487='Krav etter opplæringslova'!$B$30,CG487='Krav etter opplæringslova'!$B$31,CG487='Krav etter opplæringslova'!$B$34)</f>
        <v>0</v>
      </c>
      <c r="CI487" s="84" t="str">
        <f t="shared" si="407"/>
        <v>-</v>
      </c>
      <c r="CJ487" s="84">
        <f t="shared" si="408"/>
        <v>30</v>
      </c>
      <c r="CK487" s="78">
        <f t="shared" si="409"/>
        <v>30</v>
      </c>
      <c r="CL487" s="78" t="str">
        <f t="shared" si="410"/>
        <v>Ja, 30 studiepoeng</v>
      </c>
      <c r="CM487" s="84" t="str">
        <f t="shared" si="411"/>
        <v>Ja, 30 studiepoeng</v>
      </c>
      <c r="CN487" s="106" t="str">
        <f t="shared" si="412"/>
        <v>-</v>
      </c>
      <c r="CO487" s="44"/>
      <c r="CP487" s="45"/>
    </row>
    <row r="488" spans="1:94" s="51" customFormat="1" ht="28.5" x14ac:dyDescent="0.2">
      <c r="A488" s="49">
        <f>'Formell utdanning'!A488</f>
        <v>0</v>
      </c>
      <c r="B488" s="50">
        <f>'Formell utdanning'!B488</f>
        <v>0</v>
      </c>
      <c r="C488" s="94" t="str">
        <f t="shared" si="413"/>
        <v>-</v>
      </c>
      <c r="D488" s="95" t="str">
        <f t="shared" si="414"/>
        <v>-</v>
      </c>
      <c r="E488" s="133"/>
      <c r="F488" s="55" t="str">
        <f>CONCATENATE("Studiepoeng relevant for: ",'Undervisning i fag med krav'!E488)</f>
        <v xml:space="preserve">Studiepoeng relevant for: </v>
      </c>
      <c r="G488" s="82" t="str">
        <f>IF('Undervisning i fag med krav'!E488=0,"-",F488)</f>
        <v>-</v>
      </c>
      <c r="H488" s="136"/>
      <c r="I488" s="84" t="b">
        <f>OR(H488='Krav etter opplæringslova'!$B$27,H488='Krav etter opplæringslova'!$B$30,H488='Krav etter opplæringslova'!$B$31,H488='Krav etter opplæringslova'!$B$34)</f>
        <v>0</v>
      </c>
      <c r="J488" s="84" t="str">
        <f t="shared" si="415"/>
        <v>-</v>
      </c>
      <c r="K488" s="84">
        <f t="shared" si="416"/>
        <v>30</v>
      </c>
      <c r="L488" s="78">
        <f t="shared" si="417"/>
        <v>30</v>
      </c>
      <c r="M488" s="78" t="str">
        <f t="shared" si="370"/>
        <v>Ja, 30 studiepoeng</v>
      </c>
      <c r="N488" s="84" t="str">
        <f t="shared" si="418"/>
        <v>Ja, 30 studiepoeng</v>
      </c>
      <c r="O488" s="99" t="str">
        <f t="shared" si="419"/>
        <v>-</v>
      </c>
      <c r="P488" s="139"/>
      <c r="Q488" s="82" t="str">
        <f>CONCATENATE("Studiepoeng relevant for: ",'Undervisning i fag med krav'!P488)</f>
        <v xml:space="preserve">Studiepoeng relevant for: </v>
      </c>
      <c r="R488" s="82" t="str">
        <f>IF('Undervisning i fag med krav'!P488=0,"-",Q488)</f>
        <v>-</v>
      </c>
      <c r="S488" s="136"/>
      <c r="T488" s="84" t="b">
        <f>OR(S488='Krav etter opplæringslova'!$B$27,S488='Krav etter opplæringslova'!$B$30,S488='Krav etter opplæringslova'!$B$31,S488='Krav etter opplæringslova'!$B$34)</f>
        <v>0</v>
      </c>
      <c r="U488" s="84" t="str">
        <f t="shared" si="371"/>
        <v>-</v>
      </c>
      <c r="V488" s="84">
        <f t="shared" si="372"/>
        <v>30</v>
      </c>
      <c r="W488" s="78">
        <f t="shared" si="373"/>
        <v>30</v>
      </c>
      <c r="X488" s="78" t="str">
        <f t="shared" si="374"/>
        <v>Ja, 30 studiepoeng</v>
      </c>
      <c r="Y488" s="84" t="str">
        <f t="shared" si="375"/>
        <v>Ja, 30 studiepoeng</v>
      </c>
      <c r="Z488" s="99" t="str">
        <f t="shared" si="376"/>
        <v>-</v>
      </c>
      <c r="AA488" s="142"/>
      <c r="AB488" s="82" t="str">
        <f>CONCATENATE("Studiepoeng relevant for: ",'Undervisning i fag med krav'!AA488)</f>
        <v xml:space="preserve">Studiepoeng relevant for: </v>
      </c>
      <c r="AC488" s="82" t="str">
        <f>IF('Undervisning i fag med krav'!AA488=0,"-",AB488)</f>
        <v>-</v>
      </c>
      <c r="AD488" s="136"/>
      <c r="AE488" s="84" t="b">
        <f>OR(AD488='Krav etter opplæringslova'!$B$27,AD488='Krav etter opplæringslova'!$B$30,AD488='Krav etter opplæringslova'!$B$31,AD488='Krav etter opplæringslova'!$B$34)</f>
        <v>0</v>
      </c>
      <c r="AF488" s="84" t="str">
        <f t="shared" si="377"/>
        <v>-</v>
      </c>
      <c r="AG488" s="84">
        <f t="shared" si="378"/>
        <v>30</v>
      </c>
      <c r="AH488" s="78">
        <f t="shared" si="379"/>
        <v>30</v>
      </c>
      <c r="AI488" s="78" t="str">
        <f t="shared" si="380"/>
        <v>Ja, 30 studiepoeng</v>
      </c>
      <c r="AJ488" s="84" t="str">
        <f t="shared" si="381"/>
        <v>Ja, 30 studiepoeng</v>
      </c>
      <c r="AK488" s="99" t="str">
        <f t="shared" si="382"/>
        <v>-</v>
      </c>
      <c r="AL488" s="139"/>
      <c r="AM488" s="82" t="str">
        <f>CONCATENATE("Studiepoeng relevant for: ",'Undervisning i fag med krav'!AL488)</f>
        <v xml:space="preserve">Studiepoeng relevant for: </v>
      </c>
      <c r="AN488" s="82" t="str">
        <f>IF('Undervisning i fag med krav'!AL488=0,"-",AM488)</f>
        <v>-</v>
      </c>
      <c r="AO488" s="136"/>
      <c r="AP488" s="84" t="b">
        <f>OR(AO488='Krav etter opplæringslova'!$B$27,AO488='Krav etter opplæringslova'!$B$30,AO488='Krav etter opplæringslova'!$B$31,AO488='Krav etter opplæringslova'!$B$34)</f>
        <v>0</v>
      </c>
      <c r="AQ488" s="84" t="str">
        <f t="shared" si="383"/>
        <v>-</v>
      </c>
      <c r="AR488" s="84">
        <f t="shared" si="384"/>
        <v>30</v>
      </c>
      <c r="AS488" s="78">
        <f t="shared" si="385"/>
        <v>30</v>
      </c>
      <c r="AT488" s="78" t="str">
        <f t="shared" si="386"/>
        <v>Ja, 30 studiepoeng</v>
      </c>
      <c r="AU488" s="84" t="str">
        <f t="shared" si="387"/>
        <v>Ja, 30 studiepoeng</v>
      </c>
      <c r="AV488" s="99" t="str">
        <f t="shared" si="388"/>
        <v>-</v>
      </c>
      <c r="AW488" s="142"/>
      <c r="AX488" s="82" t="str">
        <f>CONCATENATE("Studiepoeng relevant for: ",'Undervisning i fag med krav'!AW488)</f>
        <v xml:space="preserve">Studiepoeng relevant for: </v>
      </c>
      <c r="AY488" s="82" t="str">
        <f>IF('Undervisning i fag med krav'!AW488=0,"-",AX488)</f>
        <v>-</v>
      </c>
      <c r="AZ488" s="136"/>
      <c r="BA488" s="84" t="b">
        <f>OR(AZ488='Krav etter opplæringslova'!$B$27,AZ488='Krav etter opplæringslova'!$B$30,AZ488='Krav etter opplæringslova'!$B$31,AZ488='Krav etter opplæringslova'!$B$34)</f>
        <v>0</v>
      </c>
      <c r="BB488" s="84" t="str">
        <f t="shared" si="389"/>
        <v>-</v>
      </c>
      <c r="BC488" s="84">
        <f t="shared" si="390"/>
        <v>30</v>
      </c>
      <c r="BD488" s="78">
        <f t="shared" si="391"/>
        <v>30</v>
      </c>
      <c r="BE488" s="78" t="str">
        <f t="shared" si="392"/>
        <v>Ja, 30 studiepoeng</v>
      </c>
      <c r="BF488" s="84" t="str">
        <f t="shared" si="393"/>
        <v>Ja, 30 studiepoeng</v>
      </c>
      <c r="BG488" s="99" t="str">
        <f t="shared" si="394"/>
        <v>-</v>
      </c>
      <c r="BH488" s="139"/>
      <c r="BI488" s="82" t="str">
        <f>CONCATENATE("Studiepoeng relevant for: ",'Undervisning i fag med krav'!BH488)</f>
        <v xml:space="preserve">Studiepoeng relevant for: </v>
      </c>
      <c r="BJ488" s="82" t="str">
        <f>IF('Undervisning i fag med krav'!BH488=0,"-",BI488)</f>
        <v>-</v>
      </c>
      <c r="BK488" s="136"/>
      <c r="BL488" s="84" t="b">
        <f>OR(BK488='Krav etter opplæringslova'!$B$27,BK488='Krav etter opplæringslova'!$B$30,BK488='Krav etter opplæringslova'!$B$31,BK488='Krav etter opplæringslova'!$B$34)</f>
        <v>0</v>
      </c>
      <c r="BM488" s="84" t="str">
        <f t="shared" si="395"/>
        <v>-</v>
      </c>
      <c r="BN488" s="84">
        <f t="shared" si="396"/>
        <v>30</v>
      </c>
      <c r="BO488" s="78">
        <f t="shared" si="397"/>
        <v>30</v>
      </c>
      <c r="BP488" s="78" t="str">
        <f t="shared" si="398"/>
        <v>Ja, 30 studiepoeng</v>
      </c>
      <c r="BQ488" s="84" t="str">
        <f t="shared" si="399"/>
        <v>Ja, 30 studiepoeng</v>
      </c>
      <c r="BR488" s="101" t="str">
        <f t="shared" si="400"/>
        <v>-</v>
      </c>
      <c r="BS488" s="142"/>
      <c r="BT488" s="82" t="str">
        <f>CONCATENATE("Studiepoeng relevant for: ",'Undervisning i fag med krav'!BS488)</f>
        <v xml:space="preserve">Studiepoeng relevant for: </v>
      </c>
      <c r="BU488" s="82" t="str">
        <f>IF('Undervisning i fag med krav'!BS488=0,"-",BT488)</f>
        <v>-</v>
      </c>
      <c r="BV488" s="136"/>
      <c r="BW488" s="84" t="b">
        <f>OR(BV488='Krav etter opplæringslova'!$B$27,BV488='Krav etter opplæringslova'!$B$30,BV488='Krav etter opplæringslova'!$B$31,BV488='Krav etter opplæringslova'!$B$34)</f>
        <v>0</v>
      </c>
      <c r="BX488" s="84" t="str">
        <f t="shared" si="401"/>
        <v>-</v>
      </c>
      <c r="BY488" s="84">
        <f t="shared" si="402"/>
        <v>30</v>
      </c>
      <c r="BZ488" s="78">
        <f t="shared" si="403"/>
        <v>30</v>
      </c>
      <c r="CA488" s="78" t="str">
        <f t="shared" si="404"/>
        <v>Ja, 30 studiepoeng</v>
      </c>
      <c r="CB488" s="84" t="str">
        <f t="shared" si="405"/>
        <v>Ja, 30 studiepoeng</v>
      </c>
      <c r="CC488" s="101" t="str">
        <f t="shared" si="406"/>
        <v>-</v>
      </c>
      <c r="CD488" s="142"/>
      <c r="CE488" s="82" t="str">
        <f>CONCATENATE("Studiepoeng relevant for: ",'Undervisning i fag med krav'!CD488)</f>
        <v xml:space="preserve">Studiepoeng relevant for: </v>
      </c>
      <c r="CF488" s="82" t="str">
        <f>IF('Undervisning i fag med krav'!CD488=0,"-",CE488)</f>
        <v>-</v>
      </c>
      <c r="CG488" s="136"/>
      <c r="CH488" s="84" t="b">
        <f>OR(CG488='Krav etter opplæringslova'!$B$27,CG488='Krav etter opplæringslova'!$B$30,CG488='Krav etter opplæringslova'!$B$31,CG488='Krav etter opplæringslova'!$B$34)</f>
        <v>0</v>
      </c>
      <c r="CI488" s="84" t="str">
        <f t="shared" si="407"/>
        <v>-</v>
      </c>
      <c r="CJ488" s="84">
        <f t="shared" si="408"/>
        <v>30</v>
      </c>
      <c r="CK488" s="78">
        <f t="shared" si="409"/>
        <v>30</v>
      </c>
      <c r="CL488" s="78" t="str">
        <f t="shared" si="410"/>
        <v>Ja, 30 studiepoeng</v>
      </c>
      <c r="CM488" s="84" t="str">
        <f t="shared" si="411"/>
        <v>Ja, 30 studiepoeng</v>
      </c>
      <c r="CN488" s="106" t="str">
        <f t="shared" si="412"/>
        <v>-</v>
      </c>
      <c r="CO488" s="44"/>
      <c r="CP488" s="45"/>
    </row>
    <row r="489" spans="1:94" s="51" customFormat="1" ht="28.5" x14ac:dyDescent="0.2">
      <c r="A489" s="49">
        <f>'Formell utdanning'!A489</f>
        <v>0</v>
      </c>
      <c r="B489" s="50">
        <f>'Formell utdanning'!B489</f>
        <v>0</v>
      </c>
      <c r="C489" s="94" t="str">
        <f t="shared" si="413"/>
        <v>-</v>
      </c>
      <c r="D489" s="95" t="str">
        <f t="shared" si="414"/>
        <v>-</v>
      </c>
      <c r="E489" s="133"/>
      <c r="F489" s="55" t="str">
        <f>CONCATENATE("Studiepoeng relevant for: ",'Undervisning i fag med krav'!E489)</f>
        <v xml:space="preserve">Studiepoeng relevant for: </v>
      </c>
      <c r="G489" s="82" t="str">
        <f>IF('Undervisning i fag med krav'!E489=0,"-",F489)</f>
        <v>-</v>
      </c>
      <c r="H489" s="136"/>
      <c r="I489" s="84" t="b">
        <f>OR(H489='Krav etter opplæringslova'!$B$27,H489='Krav etter opplæringslova'!$B$30,H489='Krav etter opplæringslova'!$B$31,H489='Krav etter opplæringslova'!$B$34)</f>
        <v>0</v>
      </c>
      <c r="J489" s="84" t="str">
        <f t="shared" si="415"/>
        <v>-</v>
      </c>
      <c r="K489" s="84">
        <f t="shared" si="416"/>
        <v>30</v>
      </c>
      <c r="L489" s="78">
        <f t="shared" si="417"/>
        <v>30</v>
      </c>
      <c r="M489" s="78" t="str">
        <f t="shared" si="370"/>
        <v>Ja, 30 studiepoeng</v>
      </c>
      <c r="N489" s="84" t="str">
        <f t="shared" si="418"/>
        <v>Ja, 30 studiepoeng</v>
      </c>
      <c r="O489" s="99" t="str">
        <f t="shared" si="419"/>
        <v>-</v>
      </c>
      <c r="P489" s="139"/>
      <c r="Q489" s="82" t="str">
        <f>CONCATENATE("Studiepoeng relevant for: ",'Undervisning i fag med krav'!P489)</f>
        <v xml:space="preserve">Studiepoeng relevant for: </v>
      </c>
      <c r="R489" s="82" t="str">
        <f>IF('Undervisning i fag med krav'!P489=0,"-",Q489)</f>
        <v>-</v>
      </c>
      <c r="S489" s="136"/>
      <c r="T489" s="84" t="b">
        <f>OR(S489='Krav etter opplæringslova'!$B$27,S489='Krav etter opplæringslova'!$B$30,S489='Krav etter opplæringslova'!$B$31,S489='Krav etter opplæringslova'!$B$34)</f>
        <v>0</v>
      </c>
      <c r="U489" s="84" t="str">
        <f t="shared" si="371"/>
        <v>-</v>
      </c>
      <c r="V489" s="84">
        <f t="shared" si="372"/>
        <v>30</v>
      </c>
      <c r="W489" s="78">
        <f t="shared" si="373"/>
        <v>30</v>
      </c>
      <c r="X489" s="78" t="str">
        <f t="shared" si="374"/>
        <v>Ja, 30 studiepoeng</v>
      </c>
      <c r="Y489" s="84" t="str">
        <f t="shared" si="375"/>
        <v>Ja, 30 studiepoeng</v>
      </c>
      <c r="Z489" s="99" t="str">
        <f t="shared" si="376"/>
        <v>-</v>
      </c>
      <c r="AA489" s="142"/>
      <c r="AB489" s="82" t="str">
        <f>CONCATENATE("Studiepoeng relevant for: ",'Undervisning i fag med krav'!AA489)</f>
        <v xml:space="preserve">Studiepoeng relevant for: </v>
      </c>
      <c r="AC489" s="82" t="str">
        <f>IF('Undervisning i fag med krav'!AA489=0,"-",AB489)</f>
        <v>-</v>
      </c>
      <c r="AD489" s="136"/>
      <c r="AE489" s="84" t="b">
        <f>OR(AD489='Krav etter opplæringslova'!$B$27,AD489='Krav etter opplæringslova'!$B$30,AD489='Krav etter opplæringslova'!$B$31,AD489='Krav etter opplæringslova'!$B$34)</f>
        <v>0</v>
      </c>
      <c r="AF489" s="84" t="str">
        <f t="shared" si="377"/>
        <v>-</v>
      </c>
      <c r="AG489" s="84">
        <f t="shared" si="378"/>
        <v>30</v>
      </c>
      <c r="AH489" s="78">
        <f t="shared" si="379"/>
        <v>30</v>
      </c>
      <c r="AI489" s="78" t="str">
        <f t="shared" si="380"/>
        <v>Ja, 30 studiepoeng</v>
      </c>
      <c r="AJ489" s="84" t="str">
        <f t="shared" si="381"/>
        <v>Ja, 30 studiepoeng</v>
      </c>
      <c r="AK489" s="99" t="str">
        <f t="shared" si="382"/>
        <v>-</v>
      </c>
      <c r="AL489" s="139"/>
      <c r="AM489" s="82" t="str">
        <f>CONCATENATE("Studiepoeng relevant for: ",'Undervisning i fag med krav'!AL489)</f>
        <v xml:space="preserve">Studiepoeng relevant for: </v>
      </c>
      <c r="AN489" s="82" t="str">
        <f>IF('Undervisning i fag med krav'!AL489=0,"-",AM489)</f>
        <v>-</v>
      </c>
      <c r="AO489" s="136"/>
      <c r="AP489" s="84" t="b">
        <f>OR(AO489='Krav etter opplæringslova'!$B$27,AO489='Krav etter opplæringslova'!$B$30,AO489='Krav etter opplæringslova'!$B$31,AO489='Krav etter opplæringslova'!$B$34)</f>
        <v>0</v>
      </c>
      <c r="AQ489" s="84" t="str">
        <f t="shared" si="383"/>
        <v>-</v>
      </c>
      <c r="AR489" s="84">
        <f t="shared" si="384"/>
        <v>30</v>
      </c>
      <c r="AS489" s="78">
        <f t="shared" si="385"/>
        <v>30</v>
      </c>
      <c r="AT489" s="78" t="str">
        <f t="shared" si="386"/>
        <v>Ja, 30 studiepoeng</v>
      </c>
      <c r="AU489" s="84" t="str">
        <f t="shared" si="387"/>
        <v>Ja, 30 studiepoeng</v>
      </c>
      <c r="AV489" s="99" t="str">
        <f t="shared" si="388"/>
        <v>-</v>
      </c>
      <c r="AW489" s="142"/>
      <c r="AX489" s="82" t="str">
        <f>CONCATENATE("Studiepoeng relevant for: ",'Undervisning i fag med krav'!AW489)</f>
        <v xml:space="preserve">Studiepoeng relevant for: </v>
      </c>
      <c r="AY489" s="82" t="str">
        <f>IF('Undervisning i fag med krav'!AW489=0,"-",AX489)</f>
        <v>-</v>
      </c>
      <c r="AZ489" s="136"/>
      <c r="BA489" s="84" t="b">
        <f>OR(AZ489='Krav etter opplæringslova'!$B$27,AZ489='Krav etter opplæringslova'!$B$30,AZ489='Krav etter opplæringslova'!$B$31,AZ489='Krav etter opplæringslova'!$B$34)</f>
        <v>0</v>
      </c>
      <c r="BB489" s="84" t="str">
        <f t="shared" si="389"/>
        <v>-</v>
      </c>
      <c r="BC489" s="84">
        <f t="shared" si="390"/>
        <v>30</v>
      </c>
      <c r="BD489" s="78">
        <f t="shared" si="391"/>
        <v>30</v>
      </c>
      <c r="BE489" s="78" t="str">
        <f t="shared" si="392"/>
        <v>Ja, 30 studiepoeng</v>
      </c>
      <c r="BF489" s="84" t="str">
        <f t="shared" si="393"/>
        <v>Ja, 30 studiepoeng</v>
      </c>
      <c r="BG489" s="99" t="str">
        <f t="shared" si="394"/>
        <v>-</v>
      </c>
      <c r="BH489" s="139"/>
      <c r="BI489" s="82" t="str">
        <f>CONCATENATE("Studiepoeng relevant for: ",'Undervisning i fag med krav'!BH489)</f>
        <v xml:space="preserve">Studiepoeng relevant for: </v>
      </c>
      <c r="BJ489" s="82" t="str">
        <f>IF('Undervisning i fag med krav'!BH489=0,"-",BI489)</f>
        <v>-</v>
      </c>
      <c r="BK489" s="136"/>
      <c r="BL489" s="84" t="b">
        <f>OR(BK489='Krav etter opplæringslova'!$B$27,BK489='Krav etter opplæringslova'!$B$30,BK489='Krav etter opplæringslova'!$B$31,BK489='Krav etter opplæringslova'!$B$34)</f>
        <v>0</v>
      </c>
      <c r="BM489" s="84" t="str">
        <f t="shared" si="395"/>
        <v>-</v>
      </c>
      <c r="BN489" s="84">
        <f t="shared" si="396"/>
        <v>30</v>
      </c>
      <c r="BO489" s="78">
        <f t="shared" si="397"/>
        <v>30</v>
      </c>
      <c r="BP489" s="78" t="str">
        <f t="shared" si="398"/>
        <v>Ja, 30 studiepoeng</v>
      </c>
      <c r="BQ489" s="84" t="str">
        <f t="shared" si="399"/>
        <v>Ja, 30 studiepoeng</v>
      </c>
      <c r="BR489" s="101" t="str">
        <f t="shared" si="400"/>
        <v>-</v>
      </c>
      <c r="BS489" s="142"/>
      <c r="BT489" s="82" t="str">
        <f>CONCATENATE("Studiepoeng relevant for: ",'Undervisning i fag med krav'!BS489)</f>
        <v xml:space="preserve">Studiepoeng relevant for: </v>
      </c>
      <c r="BU489" s="82" t="str">
        <f>IF('Undervisning i fag med krav'!BS489=0,"-",BT489)</f>
        <v>-</v>
      </c>
      <c r="BV489" s="136"/>
      <c r="BW489" s="84" t="b">
        <f>OR(BV489='Krav etter opplæringslova'!$B$27,BV489='Krav etter opplæringslova'!$B$30,BV489='Krav etter opplæringslova'!$B$31,BV489='Krav etter opplæringslova'!$B$34)</f>
        <v>0</v>
      </c>
      <c r="BX489" s="84" t="str">
        <f t="shared" si="401"/>
        <v>-</v>
      </c>
      <c r="BY489" s="84">
        <f t="shared" si="402"/>
        <v>30</v>
      </c>
      <c r="BZ489" s="78">
        <f t="shared" si="403"/>
        <v>30</v>
      </c>
      <c r="CA489" s="78" t="str">
        <f t="shared" si="404"/>
        <v>Ja, 30 studiepoeng</v>
      </c>
      <c r="CB489" s="84" t="str">
        <f t="shared" si="405"/>
        <v>Ja, 30 studiepoeng</v>
      </c>
      <c r="CC489" s="101" t="str">
        <f t="shared" si="406"/>
        <v>-</v>
      </c>
      <c r="CD489" s="142"/>
      <c r="CE489" s="82" t="str">
        <f>CONCATENATE("Studiepoeng relevant for: ",'Undervisning i fag med krav'!CD489)</f>
        <v xml:space="preserve">Studiepoeng relevant for: </v>
      </c>
      <c r="CF489" s="82" t="str">
        <f>IF('Undervisning i fag med krav'!CD489=0,"-",CE489)</f>
        <v>-</v>
      </c>
      <c r="CG489" s="136"/>
      <c r="CH489" s="84" t="b">
        <f>OR(CG489='Krav etter opplæringslova'!$B$27,CG489='Krav etter opplæringslova'!$B$30,CG489='Krav etter opplæringslova'!$B$31,CG489='Krav etter opplæringslova'!$B$34)</f>
        <v>0</v>
      </c>
      <c r="CI489" s="84" t="str">
        <f t="shared" si="407"/>
        <v>-</v>
      </c>
      <c r="CJ489" s="84">
        <f t="shared" si="408"/>
        <v>30</v>
      </c>
      <c r="CK489" s="78">
        <f t="shared" si="409"/>
        <v>30</v>
      </c>
      <c r="CL489" s="78" t="str">
        <f t="shared" si="410"/>
        <v>Ja, 30 studiepoeng</v>
      </c>
      <c r="CM489" s="84" t="str">
        <f t="shared" si="411"/>
        <v>Ja, 30 studiepoeng</v>
      </c>
      <c r="CN489" s="106" t="str">
        <f t="shared" si="412"/>
        <v>-</v>
      </c>
      <c r="CO489" s="44"/>
      <c r="CP489" s="45"/>
    </row>
    <row r="490" spans="1:94" s="51" customFormat="1" ht="28.5" x14ac:dyDescent="0.2">
      <c r="A490" s="49">
        <f>'Formell utdanning'!A490</f>
        <v>0</v>
      </c>
      <c r="B490" s="50">
        <f>'Formell utdanning'!B490</f>
        <v>0</v>
      </c>
      <c r="C490" s="94" t="str">
        <f t="shared" si="413"/>
        <v>-</v>
      </c>
      <c r="D490" s="95" t="str">
        <f t="shared" si="414"/>
        <v>-</v>
      </c>
      <c r="E490" s="133"/>
      <c r="F490" s="55" t="str">
        <f>CONCATENATE("Studiepoeng relevant for: ",'Undervisning i fag med krav'!E490)</f>
        <v xml:space="preserve">Studiepoeng relevant for: </v>
      </c>
      <c r="G490" s="82" t="str">
        <f>IF('Undervisning i fag med krav'!E490=0,"-",F490)</f>
        <v>-</v>
      </c>
      <c r="H490" s="136"/>
      <c r="I490" s="84" t="b">
        <f>OR(H490='Krav etter opplæringslova'!$B$27,H490='Krav etter opplæringslova'!$B$30,H490='Krav etter opplæringslova'!$B$31,H490='Krav etter opplæringslova'!$B$34)</f>
        <v>0</v>
      </c>
      <c r="J490" s="84" t="str">
        <f t="shared" si="415"/>
        <v>-</v>
      </c>
      <c r="K490" s="84">
        <f t="shared" si="416"/>
        <v>30</v>
      </c>
      <c r="L490" s="78">
        <f t="shared" si="417"/>
        <v>30</v>
      </c>
      <c r="M490" s="78" t="str">
        <f t="shared" si="370"/>
        <v>Ja, 30 studiepoeng</v>
      </c>
      <c r="N490" s="84" t="str">
        <f t="shared" si="418"/>
        <v>Ja, 30 studiepoeng</v>
      </c>
      <c r="O490" s="99" t="str">
        <f t="shared" si="419"/>
        <v>-</v>
      </c>
      <c r="P490" s="139"/>
      <c r="Q490" s="82" t="str">
        <f>CONCATENATE("Studiepoeng relevant for: ",'Undervisning i fag med krav'!P490)</f>
        <v xml:space="preserve">Studiepoeng relevant for: </v>
      </c>
      <c r="R490" s="82" t="str">
        <f>IF('Undervisning i fag med krav'!P490=0,"-",Q490)</f>
        <v>-</v>
      </c>
      <c r="S490" s="136"/>
      <c r="T490" s="84" t="b">
        <f>OR(S490='Krav etter opplæringslova'!$B$27,S490='Krav etter opplæringslova'!$B$30,S490='Krav etter opplæringslova'!$B$31,S490='Krav etter opplæringslova'!$B$34)</f>
        <v>0</v>
      </c>
      <c r="U490" s="84" t="str">
        <f t="shared" si="371"/>
        <v>-</v>
      </c>
      <c r="V490" s="84">
        <f t="shared" si="372"/>
        <v>30</v>
      </c>
      <c r="W490" s="78">
        <f t="shared" si="373"/>
        <v>30</v>
      </c>
      <c r="X490" s="78" t="str">
        <f t="shared" si="374"/>
        <v>Ja, 30 studiepoeng</v>
      </c>
      <c r="Y490" s="84" t="str">
        <f t="shared" si="375"/>
        <v>Ja, 30 studiepoeng</v>
      </c>
      <c r="Z490" s="99" t="str">
        <f t="shared" si="376"/>
        <v>-</v>
      </c>
      <c r="AA490" s="142"/>
      <c r="AB490" s="82" t="str">
        <f>CONCATENATE("Studiepoeng relevant for: ",'Undervisning i fag med krav'!AA490)</f>
        <v xml:space="preserve">Studiepoeng relevant for: </v>
      </c>
      <c r="AC490" s="82" t="str">
        <f>IF('Undervisning i fag med krav'!AA490=0,"-",AB490)</f>
        <v>-</v>
      </c>
      <c r="AD490" s="136"/>
      <c r="AE490" s="84" t="b">
        <f>OR(AD490='Krav etter opplæringslova'!$B$27,AD490='Krav etter opplæringslova'!$B$30,AD490='Krav etter opplæringslova'!$B$31,AD490='Krav etter opplæringslova'!$B$34)</f>
        <v>0</v>
      </c>
      <c r="AF490" s="84" t="str">
        <f t="shared" si="377"/>
        <v>-</v>
      </c>
      <c r="AG490" s="84">
        <f t="shared" si="378"/>
        <v>30</v>
      </c>
      <c r="AH490" s="78">
        <f t="shared" si="379"/>
        <v>30</v>
      </c>
      <c r="AI490" s="78" t="str">
        <f t="shared" si="380"/>
        <v>Ja, 30 studiepoeng</v>
      </c>
      <c r="AJ490" s="84" t="str">
        <f t="shared" si="381"/>
        <v>Ja, 30 studiepoeng</v>
      </c>
      <c r="AK490" s="99" t="str">
        <f t="shared" si="382"/>
        <v>-</v>
      </c>
      <c r="AL490" s="139"/>
      <c r="AM490" s="82" t="str">
        <f>CONCATENATE("Studiepoeng relevant for: ",'Undervisning i fag med krav'!AL490)</f>
        <v xml:space="preserve">Studiepoeng relevant for: </v>
      </c>
      <c r="AN490" s="82" t="str">
        <f>IF('Undervisning i fag med krav'!AL490=0,"-",AM490)</f>
        <v>-</v>
      </c>
      <c r="AO490" s="136"/>
      <c r="AP490" s="84" t="b">
        <f>OR(AO490='Krav etter opplæringslova'!$B$27,AO490='Krav etter opplæringslova'!$B$30,AO490='Krav etter opplæringslova'!$B$31,AO490='Krav etter opplæringslova'!$B$34)</f>
        <v>0</v>
      </c>
      <c r="AQ490" s="84" t="str">
        <f t="shared" si="383"/>
        <v>-</v>
      </c>
      <c r="AR490" s="84">
        <f t="shared" si="384"/>
        <v>30</v>
      </c>
      <c r="AS490" s="78">
        <f t="shared" si="385"/>
        <v>30</v>
      </c>
      <c r="AT490" s="78" t="str">
        <f t="shared" si="386"/>
        <v>Ja, 30 studiepoeng</v>
      </c>
      <c r="AU490" s="84" t="str">
        <f t="shared" si="387"/>
        <v>Ja, 30 studiepoeng</v>
      </c>
      <c r="AV490" s="99" t="str">
        <f t="shared" si="388"/>
        <v>-</v>
      </c>
      <c r="AW490" s="142"/>
      <c r="AX490" s="82" t="str">
        <f>CONCATENATE("Studiepoeng relevant for: ",'Undervisning i fag med krav'!AW490)</f>
        <v xml:space="preserve">Studiepoeng relevant for: </v>
      </c>
      <c r="AY490" s="82" t="str">
        <f>IF('Undervisning i fag med krav'!AW490=0,"-",AX490)</f>
        <v>-</v>
      </c>
      <c r="AZ490" s="136"/>
      <c r="BA490" s="84" t="b">
        <f>OR(AZ490='Krav etter opplæringslova'!$B$27,AZ490='Krav etter opplæringslova'!$B$30,AZ490='Krav etter opplæringslova'!$B$31,AZ490='Krav etter opplæringslova'!$B$34)</f>
        <v>0</v>
      </c>
      <c r="BB490" s="84" t="str">
        <f t="shared" si="389"/>
        <v>-</v>
      </c>
      <c r="BC490" s="84">
        <f t="shared" si="390"/>
        <v>30</v>
      </c>
      <c r="BD490" s="78">
        <f t="shared" si="391"/>
        <v>30</v>
      </c>
      <c r="BE490" s="78" t="str">
        <f t="shared" si="392"/>
        <v>Ja, 30 studiepoeng</v>
      </c>
      <c r="BF490" s="84" t="str">
        <f t="shared" si="393"/>
        <v>Ja, 30 studiepoeng</v>
      </c>
      <c r="BG490" s="99" t="str">
        <f t="shared" si="394"/>
        <v>-</v>
      </c>
      <c r="BH490" s="139"/>
      <c r="BI490" s="82" t="str">
        <f>CONCATENATE("Studiepoeng relevant for: ",'Undervisning i fag med krav'!BH490)</f>
        <v xml:space="preserve">Studiepoeng relevant for: </v>
      </c>
      <c r="BJ490" s="82" t="str">
        <f>IF('Undervisning i fag med krav'!BH490=0,"-",BI490)</f>
        <v>-</v>
      </c>
      <c r="BK490" s="136"/>
      <c r="BL490" s="84" t="b">
        <f>OR(BK490='Krav etter opplæringslova'!$B$27,BK490='Krav etter opplæringslova'!$B$30,BK490='Krav etter opplæringslova'!$B$31,BK490='Krav etter opplæringslova'!$B$34)</f>
        <v>0</v>
      </c>
      <c r="BM490" s="84" t="str">
        <f t="shared" si="395"/>
        <v>-</v>
      </c>
      <c r="BN490" s="84">
        <f t="shared" si="396"/>
        <v>30</v>
      </c>
      <c r="BO490" s="78">
        <f t="shared" si="397"/>
        <v>30</v>
      </c>
      <c r="BP490" s="78" t="str">
        <f t="shared" si="398"/>
        <v>Ja, 30 studiepoeng</v>
      </c>
      <c r="BQ490" s="84" t="str">
        <f t="shared" si="399"/>
        <v>Ja, 30 studiepoeng</v>
      </c>
      <c r="BR490" s="101" t="str">
        <f t="shared" si="400"/>
        <v>-</v>
      </c>
      <c r="BS490" s="142"/>
      <c r="BT490" s="82" t="str">
        <f>CONCATENATE("Studiepoeng relevant for: ",'Undervisning i fag med krav'!BS490)</f>
        <v xml:space="preserve">Studiepoeng relevant for: </v>
      </c>
      <c r="BU490" s="82" t="str">
        <f>IF('Undervisning i fag med krav'!BS490=0,"-",BT490)</f>
        <v>-</v>
      </c>
      <c r="BV490" s="136"/>
      <c r="BW490" s="84" t="b">
        <f>OR(BV490='Krav etter opplæringslova'!$B$27,BV490='Krav etter opplæringslova'!$B$30,BV490='Krav etter opplæringslova'!$B$31,BV490='Krav etter opplæringslova'!$B$34)</f>
        <v>0</v>
      </c>
      <c r="BX490" s="84" t="str">
        <f t="shared" si="401"/>
        <v>-</v>
      </c>
      <c r="BY490" s="84">
        <f t="shared" si="402"/>
        <v>30</v>
      </c>
      <c r="BZ490" s="78">
        <f t="shared" si="403"/>
        <v>30</v>
      </c>
      <c r="CA490" s="78" t="str">
        <f t="shared" si="404"/>
        <v>Ja, 30 studiepoeng</v>
      </c>
      <c r="CB490" s="84" t="str">
        <f t="shared" si="405"/>
        <v>Ja, 30 studiepoeng</v>
      </c>
      <c r="CC490" s="101" t="str">
        <f t="shared" si="406"/>
        <v>-</v>
      </c>
      <c r="CD490" s="142"/>
      <c r="CE490" s="82" t="str">
        <f>CONCATENATE("Studiepoeng relevant for: ",'Undervisning i fag med krav'!CD490)</f>
        <v xml:space="preserve">Studiepoeng relevant for: </v>
      </c>
      <c r="CF490" s="82" t="str">
        <f>IF('Undervisning i fag med krav'!CD490=0,"-",CE490)</f>
        <v>-</v>
      </c>
      <c r="CG490" s="136"/>
      <c r="CH490" s="84" t="b">
        <f>OR(CG490='Krav etter opplæringslova'!$B$27,CG490='Krav etter opplæringslova'!$B$30,CG490='Krav etter opplæringslova'!$B$31,CG490='Krav etter opplæringslova'!$B$34)</f>
        <v>0</v>
      </c>
      <c r="CI490" s="84" t="str">
        <f t="shared" si="407"/>
        <v>-</v>
      </c>
      <c r="CJ490" s="84">
        <f t="shared" si="408"/>
        <v>30</v>
      </c>
      <c r="CK490" s="78">
        <f t="shared" si="409"/>
        <v>30</v>
      </c>
      <c r="CL490" s="78" t="str">
        <f t="shared" si="410"/>
        <v>Ja, 30 studiepoeng</v>
      </c>
      <c r="CM490" s="84" t="str">
        <f t="shared" si="411"/>
        <v>Ja, 30 studiepoeng</v>
      </c>
      <c r="CN490" s="106" t="str">
        <f t="shared" si="412"/>
        <v>-</v>
      </c>
      <c r="CO490" s="44"/>
      <c r="CP490" s="45"/>
    </row>
    <row r="491" spans="1:94" s="51" customFormat="1" ht="28.5" x14ac:dyDescent="0.2">
      <c r="A491" s="49">
        <f>'Formell utdanning'!A491</f>
        <v>0</v>
      </c>
      <c r="B491" s="50">
        <f>'Formell utdanning'!B491</f>
        <v>0</v>
      </c>
      <c r="C491" s="94" t="str">
        <f t="shared" si="413"/>
        <v>-</v>
      </c>
      <c r="D491" s="95" t="str">
        <f t="shared" si="414"/>
        <v>-</v>
      </c>
      <c r="E491" s="133"/>
      <c r="F491" s="55" t="str">
        <f>CONCATENATE("Studiepoeng relevant for: ",'Undervisning i fag med krav'!E491)</f>
        <v xml:space="preserve">Studiepoeng relevant for: </v>
      </c>
      <c r="G491" s="82" t="str">
        <f>IF('Undervisning i fag med krav'!E491=0,"-",F491)</f>
        <v>-</v>
      </c>
      <c r="H491" s="136"/>
      <c r="I491" s="84" t="b">
        <f>OR(H491='Krav etter opplæringslova'!$B$27,H491='Krav etter opplæringslova'!$B$30,H491='Krav etter opplæringslova'!$B$31,H491='Krav etter opplæringslova'!$B$34)</f>
        <v>0</v>
      </c>
      <c r="J491" s="84" t="str">
        <f t="shared" si="415"/>
        <v>-</v>
      </c>
      <c r="K491" s="84">
        <f t="shared" si="416"/>
        <v>30</v>
      </c>
      <c r="L491" s="78">
        <f t="shared" si="417"/>
        <v>30</v>
      </c>
      <c r="M491" s="78" t="str">
        <f t="shared" si="370"/>
        <v>Ja, 30 studiepoeng</v>
      </c>
      <c r="N491" s="84" t="str">
        <f t="shared" si="418"/>
        <v>Ja, 30 studiepoeng</v>
      </c>
      <c r="O491" s="99" t="str">
        <f t="shared" si="419"/>
        <v>-</v>
      </c>
      <c r="P491" s="139"/>
      <c r="Q491" s="82" t="str">
        <f>CONCATENATE("Studiepoeng relevant for: ",'Undervisning i fag med krav'!P491)</f>
        <v xml:space="preserve">Studiepoeng relevant for: </v>
      </c>
      <c r="R491" s="82" t="str">
        <f>IF('Undervisning i fag med krav'!P491=0,"-",Q491)</f>
        <v>-</v>
      </c>
      <c r="S491" s="136"/>
      <c r="T491" s="84" t="b">
        <f>OR(S491='Krav etter opplæringslova'!$B$27,S491='Krav etter opplæringslova'!$B$30,S491='Krav etter opplæringslova'!$B$31,S491='Krav etter opplæringslova'!$B$34)</f>
        <v>0</v>
      </c>
      <c r="U491" s="84" t="str">
        <f t="shared" si="371"/>
        <v>-</v>
      </c>
      <c r="V491" s="84">
        <f t="shared" si="372"/>
        <v>30</v>
      </c>
      <c r="W491" s="78">
        <f t="shared" si="373"/>
        <v>30</v>
      </c>
      <c r="X491" s="78" t="str">
        <f t="shared" si="374"/>
        <v>Ja, 30 studiepoeng</v>
      </c>
      <c r="Y491" s="84" t="str">
        <f t="shared" si="375"/>
        <v>Ja, 30 studiepoeng</v>
      </c>
      <c r="Z491" s="99" t="str">
        <f t="shared" si="376"/>
        <v>-</v>
      </c>
      <c r="AA491" s="142"/>
      <c r="AB491" s="82" t="str">
        <f>CONCATENATE("Studiepoeng relevant for: ",'Undervisning i fag med krav'!AA491)</f>
        <v xml:space="preserve">Studiepoeng relevant for: </v>
      </c>
      <c r="AC491" s="82" t="str">
        <f>IF('Undervisning i fag med krav'!AA491=0,"-",AB491)</f>
        <v>-</v>
      </c>
      <c r="AD491" s="136"/>
      <c r="AE491" s="84" t="b">
        <f>OR(AD491='Krav etter opplæringslova'!$B$27,AD491='Krav etter opplæringslova'!$B$30,AD491='Krav etter opplæringslova'!$B$31,AD491='Krav etter opplæringslova'!$B$34)</f>
        <v>0</v>
      </c>
      <c r="AF491" s="84" t="str">
        <f t="shared" si="377"/>
        <v>-</v>
      </c>
      <c r="AG491" s="84">
        <f t="shared" si="378"/>
        <v>30</v>
      </c>
      <c r="AH491" s="78">
        <f t="shared" si="379"/>
        <v>30</v>
      </c>
      <c r="AI491" s="78" t="str">
        <f t="shared" si="380"/>
        <v>Ja, 30 studiepoeng</v>
      </c>
      <c r="AJ491" s="84" t="str">
        <f t="shared" si="381"/>
        <v>Ja, 30 studiepoeng</v>
      </c>
      <c r="AK491" s="99" t="str">
        <f t="shared" si="382"/>
        <v>-</v>
      </c>
      <c r="AL491" s="139"/>
      <c r="AM491" s="82" t="str">
        <f>CONCATENATE("Studiepoeng relevant for: ",'Undervisning i fag med krav'!AL491)</f>
        <v xml:space="preserve">Studiepoeng relevant for: </v>
      </c>
      <c r="AN491" s="82" t="str">
        <f>IF('Undervisning i fag med krav'!AL491=0,"-",AM491)</f>
        <v>-</v>
      </c>
      <c r="AO491" s="136"/>
      <c r="AP491" s="84" t="b">
        <f>OR(AO491='Krav etter opplæringslova'!$B$27,AO491='Krav etter opplæringslova'!$B$30,AO491='Krav etter opplæringslova'!$B$31,AO491='Krav etter opplæringslova'!$B$34)</f>
        <v>0</v>
      </c>
      <c r="AQ491" s="84" t="str">
        <f t="shared" si="383"/>
        <v>-</v>
      </c>
      <c r="AR491" s="84">
        <f t="shared" si="384"/>
        <v>30</v>
      </c>
      <c r="AS491" s="78">
        <f t="shared" si="385"/>
        <v>30</v>
      </c>
      <c r="AT491" s="78" t="str">
        <f t="shared" si="386"/>
        <v>Ja, 30 studiepoeng</v>
      </c>
      <c r="AU491" s="84" t="str">
        <f t="shared" si="387"/>
        <v>Ja, 30 studiepoeng</v>
      </c>
      <c r="AV491" s="99" t="str">
        <f t="shared" si="388"/>
        <v>-</v>
      </c>
      <c r="AW491" s="142"/>
      <c r="AX491" s="82" t="str">
        <f>CONCATENATE("Studiepoeng relevant for: ",'Undervisning i fag med krav'!AW491)</f>
        <v xml:space="preserve">Studiepoeng relevant for: </v>
      </c>
      <c r="AY491" s="82" t="str">
        <f>IF('Undervisning i fag med krav'!AW491=0,"-",AX491)</f>
        <v>-</v>
      </c>
      <c r="AZ491" s="136"/>
      <c r="BA491" s="84" t="b">
        <f>OR(AZ491='Krav etter opplæringslova'!$B$27,AZ491='Krav etter opplæringslova'!$B$30,AZ491='Krav etter opplæringslova'!$B$31,AZ491='Krav etter opplæringslova'!$B$34)</f>
        <v>0</v>
      </c>
      <c r="BB491" s="84" t="str">
        <f t="shared" si="389"/>
        <v>-</v>
      </c>
      <c r="BC491" s="84">
        <f t="shared" si="390"/>
        <v>30</v>
      </c>
      <c r="BD491" s="78">
        <f t="shared" si="391"/>
        <v>30</v>
      </c>
      <c r="BE491" s="78" t="str">
        <f t="shared" si="392"/>
        <v>Ja, 30 studiepoeng</v>
      </c>
      <c r="BF491" s="84" t="str">
        <f t="shared" si="393"/>
        <v>Ja, 30 studiepoeng</v>
      </c>
      <c r="BG491" s="99" t="str">
        <f t="shared" si="394"/>
        <v>-</v>
      </c>
      <c r="BH491" s="139"/>
      <c r="BI491" s="82" t="str">
        <f>CONCATENATE("Studiepoeng relevant for: ",'Undervisning i fag med krav'!BH491)</f>
        <v xml:space="preserve">Studiepoeng relevant for: </v>
      </c>
      <c r="BJ491" s="82" t="str">
        <f>IF('Undervisning i fag med krav'!BH491=0,"-",BI491)</f>
        <v>-</v>
      </c>
      <c r="BK491" s="136"/>
      <c r="BL491" s="84" t="b">
        <f>OR(BK491='Krav etter opplæringslova'!$B$27,BK491='Krav etter opplæringslova'!$B$30,BK491='Krav etter opplæringslova'!$B$31,BK491='Krav etter opplæringslova'!$B$34)</f>
        <v>0</v>
      </c>
      <c r="BM491" s="84" t="str">
        <f t="shared" si="395"/>
        <v>-</v>
      </c>
      <c r="BN491" s="84">
        <f t="shared" si="396"/>
        <v>30</v>
      </c>
      <c r="BO491" s="78">
        <f t="shared" si="397"/>
        <v>30</v>
      </c>
      <c r="BP491" s="78" t="str">
        <f t="shared" si="398"/>
        <v>Ja, 30 studiepoeng</v>
      </c>
      <c r="BQ491" s="84" t="str">
        <f t="shared" si="399"/>
        <v>Ja, 30 studiepoeng</v>
      </c>
      <c r="BR491" s="101" t="str">
        <f t="shared" si="400"/>
        <v>-</v>
      </c>
      <c r="BS491" s="142"/>
      <c r="BT491" s="82" t="str">
        <f>CONCATENATE("Studiepoeng relevant for: ",'Undervisning i fag med krav'!BS491)</f>
        <v xml:space="preserve">Studiepoeng relevant for: </v>
      </c>
      <c r="BU491" s="82" t="str">
        <f>IF('Undervisning i fag med krav'!BS491=0,"-",BT491)</f>
        <v>-</v>
      </c>
      <c r="BV491" s="136"/>
      <c r="BW491" s="84" t="b">
        <f>OR(BV491='Krav etter opplæringslova'!$B$27,BV491='Krav etter opplæringslova'!$B$30,BV491='Krav etter opplæringslova'!$B$31,BV491='Krav etter opplæringslova'!$B$34)</f>
        <v>0</v>
      </c>
      <c r="BX491" s="84" t="str">
        <f t="shared" si="401"/>
        <v>-</v>
      </c>
      <c r="BY491" s="84">
        <f t="shared" si="402"/>
        <v>30</v>
      </c>
      <c r="BZ491" s="78">
        <f t="shared" si="403"/>
        <v>30</v>
      </c>
      <c r="CA491" s="78" t="str">
        <f t="shared" si="404"/>
        <v>Ja, 30 studiepoeng</v>
      </c>
      <c r="CB491" s="84" t="str">
        <f t="shared" si="405"/>
        <v>Ja, 30 studiepoeng</v>
      </c>
      <c r="CC491" s="101" t="str">
        <f t="shared" si="406"/>
        <v>-</v>
      </c>
      <c r="CD491" s="142"/>
      <c r="CE491" s="82" t="str">
        <f>CONCATENATE("Studiepoeng relevant for: ",'Undervisning i fag med krav'!CD491)</f>
        <v xml:space="preserve">Studiepoeng relevant for: </v>
      </c>
      <c r="CF491" s="82" t="str">
        <f>IF('Undervisning i fag med krav'!CD491=0,"-",CE491)</f>
        <v>-</v>
      </c>
      <c r="CG491" s="136"/>
      <c r="CH491" s="84" t="b">
        <f>OR(CG491='Krav etter opplæringslova'!$B$27,CG491='Krav etter opplæringslova'!$B$30,CG491='Krav etter opplæringslova'!$B$31,CG491='Krav etter opplæringslova'!$B$34)</f>
        <v>0</v>
      </c>
      <c r="CI491" s="84" t="str">
        <f t="shared" si="407"/>
        <v>-</v>
      </c>
      <c r="CJ491" s="84">
        <f t="shared" si="408"/>
        <v>30</v>
      </c>
      <c r="CK491" s="78">
        <f t="shared" si="409"/>
        <v>30</v>
      </c>
      <c r="CL491" s="78" t="str">
        <f t="shared" si="410"/>
        <v>Ja, 30 studiepoeng</v>
      </c>
      <c r="CM491" s="84" t="str">
        <f t="shared" si="411"/>
        <v>Ja, 30 studiepoeng</v>
      </c>
      <c r="CN491" s="106" t="str">
        <f t="shared" si="412"/>
        <v>-</v>
      </c>
      <c r="CO491" s="44"/>
      <c r="CP491" s="45"/>
    </row>
    <row r="492" spans="1:94" s="51" customFormat="1" ht="28.5" x14ac:dyDescent="0.2">
      <c r="A492" s="49">
        <f>'Formell utdanning'!A492</f>
        <v>0</v>
      </c>
      <c r="B492" s="50">
        <f>'Formell utdanning'!B492</f>
        <v>0</v>
      </c>
      <c r="C492" s="94" t="str">
        <f t="shared" si="413"/>
        <v>-</v>
      </c>
      <c r="D492" s="95" t="str">
        <f t="shared" si="414"/>
        <v>-</v>
      </c>
      <c r="E492" s="133"/>
      <c r="F492" s="55" t="str">
        <f>CONCATENATE("Studiepoeng relevant for: ",'Undervisning i fag med krav'!E492)</f>
        <v xml:space="preserve">Studiepoeng relevant for: </v>
      </c>
      <c r="G492" s="82" t="str">
        <f>IF('Undervisning i fag med krav'!E492=0,"-",F492)</f>
        <v>-</v>
      </c>
      <c r="H492" s="136"/>
      <c r="I492" s="84" t="b">
        <f>OR(H492='Krav etter opplæringslova'!$B$27,H492='Krav etter opplæringslova'!$B$30,H492='Krav etter opplæringslova'!$B$31,H492='Krav etter opplæringslova'!$B$34)</f>
        <v>0</v>
      </c>
      <c r="J492" s="84" t="str">
        <f t="shared" si="415"/>
        <v>-</v>
      </c>
      <c r="K492" s="84">
        <f t="shared" si="416"/>
        <v>30</v>
      </c>
      <c r="L492" s="78">
        <f t="shared" si="417"/>
        <v>30</v>
      </c>
      <c r="M492" s="78" t="str">
        <f t="shared" si="370"/>
        <v>Ja, 30 studiepoeng</v>
      </c>
      <c r="N492" s="84" t="str">
        <f t="shared" si="418"/>
        <v>Ja, 30 studiepoeng</v>
      </c>
      <c r="O492" s="99" t="str">
        <f t="shared" si="419"/>
        <v>-</v>
      </c>
      <c r="P492" s="139"/>
      <c r="Q492" s="82" t="str">
        <f>CONCATENATE("Studiepoeng relevant for: ",'Undervisning i fag med krav'!P492)</f>
        <v xml:space="preserve">Studiepoeng relevant for: </v>
      </c>
      <c r="R492" s="82" t="str">
        <f>IF('Undervisning i fag med krav'!P492=0,"-",Q492)</f>
        <v>-</v>
      </c>
      <c r="S492" s="136"/>
      <c r="T492" s="84" t="b">
        <f>OR(S492='Krav etter opplæringslova'!$B$27,S492='Krav etter opplæringslova'!$B$30,S492='Krav etter opplæringslova'!$B$31,S492='Krav etter opplæringslova'!$B$34)</f>
        <v>0</v>
      </c>
      <c r="U492" s="84" t="str">
        <f t="shared" si="371"/>
        <v>-</v>
      </c>
      <c r="V492" s="84">
        <f t="shared" si="372"/>
        <v>30</v>
      </c>
      <c r="W492" s="78">
        <f t="shared" si="373"/>
        <v>30</v>
      </c>
      <c r="X492" s="78" t="str">
        <f t="shared" si="374"/>
        <v>Ja, 30 studiepoeng</v>
      </c>
      <c r="Y492" s="84" t="str">
        <f t="shared" si="375"/>
        <v>Ja, 30 studiepoeng</v>
      </c>
      <c r="Z492" s="99" t="str">
        <f t="shared" si="376"/>
        <v>-</v>
      </c>
      <c r="AA492" s="142"/>
      <c r="AB492" s="82" t="str">
        <f>CONCATENATE("Studiepoeng relevant for: ",'Undervisning i fag med krav'!AA492)</f>
        <v xml:space="preserve">Studiepoeng relevant for: </v>
      </c>
      <c r="AC492" s="82" t="str">
        <f>IF('Undervisning i fag med krav'!AA492=0,"-",AB492)</f>
        <v>-</v>
      </c>
      <c r="AD492" s="136"/>
      <c r="AE492" s="84" t="b">
        <f>OR(AD492='Krav etter opplæringslova'!$B$27,AD492='Krav etter opplæringslova'!$B$30,AD492='Krav etter opplæringslova'!$B$31,AD492='Krav etter opplæringslova'!$B$34)</f>
        <v>0</v>
      </c>
      <c r="AF492" s="84" t="str">
        <f t="shared" si="377"/>
        <v>-</v>
      </c>
      <c r="AG492" s="84">
        <f t="shared" si="378"/>
        <v>30</v>
      </c>
      <c r="AH492" s="78">
        <f t="shared" si="379"/>
        <v>30</v>
      </c>
      <c r="AI492" s="78" t="str">
        <f t="shared" si="380"/>
        <v>Ja, 30 studiepoeng</v>
      </c>
      <c r="AJ492" s="84" t="str">
        <f t="shared" si="381"/>
        <v>Ja, 30 studiepoeng</v>
      </c>
      <c r="AK492" s="99" t="str">
        <f t="shared" si="382"/>
        <v>-</v>
      </c>
      <c r="AL492" s="139"/>
      <c r="AM492" s="82" t="str">
        <f>CONCATENATE("Studiepoeng relevant for: ",'Undervisning i fag med krav'!AL492)</f>
        <v xml:space="preserve">Studiepoeng relevant for: </v>
      </c>
      <c r="AN492" s="82" t="str">
        <f>IF('Undervisning i fag med krav'!AL492=0,"-",AM492)</f>
        <v>-</v>
      </c>
      <c r="AO492" s="136"/>
      <c r="AP492" s="84" t="b">
        <f>OR(AO492='Krav etter opplæringslova'!$B$27,AO492='Krav etter opplæringslova'!$B$30,AO492='Krav etter opplæringslova'!$B$31,AO492='Krav etter opplæringslova'!$B$34)</f>
        <v>0</v>
      </c>
      <c r="AQ492" s="84" t="str">
        <f t="shared" si="383"/>
        <v>-</v>
      </c>
      <c r="AR492" s="84">
        <f t="shared" si="384"/>
        <v>30</v>
      </c>
      <c r="AS492" s="78">
        <f t="shared" si="385"/>
        <v>30</v>
      </c>
      <c r="AT492" s="78" t="str">
        <f t="shared" si="386"/>
        <v>Ja, 30 studiepoeng</v>
      </c>
      <c r="AU492" s="84" t="str">
        <f t="shared" si="387"/>
        <v>Ja, 30 studiepoeng</v>
      </c>
      <c r="AV492" s="99" t="str">
        <f t="shared" si="388"/>
        <v>-</v>
      </c>
      <c r="AW492" s="142"/>
      <c r="AX492" s="82" t="str">
        <f>CONCATENATE("Studiepoeng relevant for: ",'Undervisning i fag med krav'!AW492)</f>
        <v xml:space="preserve">Studiepoeng relevant for: </v>
      </c>
      <c r="AY492" s="82" t="str">
        <f>IF('Undervisning i fag med krav'!AW492=0,"-",AX492)</f>
        <v>-</v>
      </c>
      <c r="AZ492" s="136"/>
      <c r="BA492" s="84" t="b">
        <f>OR(AZ492='Krav etter opplæringslova'!$B$27,AZ492='Krav etter opplæringslova'!$B$30,AZ492='Krav etter opplæringslova'!$B$31,AZ492='Krav etter opplæringslova'!$B$34)</f>
        <v>0</v>
      </c>
      <c r="BB492" s="84" t="str">
        <f t="shared" si="389"/>
        <v>-</v>
      </c>
      <c r="BC492" s="84">
        <f t="shared" si="390"/>
        <v>30</v>
      </c>
      <c r="BD492" s="78">
        <f t="shared" si="391"/>
        <v>30</v>
      </c>
      <c r="BE492" s="78" t="str">
        <f t="shared" si="392"/>
        <v>Ja, 30 studiepoeng</v>
      </c>
      <c r="BF492" s="84" t="str">
        <f t="shared" si="393"/>
        <v>Ja, 30 studiepoeng</v>
      </c>
      <c r="BG492" s="99" t="str">
        <f t="shared" si="394"/>
        <v>-</v>
      </c>
      <c r="BH492" s="139"/>
      <c r="BI492" s="82" t="str">
        <f>CONCATENATE("Studiepoeng relevant for: ",'Undervisning i fag med krav'!BH492)</f>
        <v xml:space="preserve">Studiepoeng relevant for: </v>
      </c>
      <c r="BJ492" s="82" t="str">
        <f>IF('Undervisning i fag med krav'!BH492=0,"-",BI492)</f>
        <v>-</v>
      </c>
      <c r="BK492" s="136"/>
      <c r="BL492" s="84" t="b">
        <f>OR(BK492='Krav etter opplæringslova'!$B$27,BK492='Krav etter opplæringslova'!$B$30,BK492='Krav etter opplæringslova'!$B$31,BK492='Krav etter opplæringslova'!$B$34)</f>
        <v>0</v>
      </c>
      <c r="BM492" s="84" t="str">
        <f t="shared" si="395"/>
        <v>-</v>
      </c>
      <c r="BN492" s="84">
        <f t="shared" si="396"/>
        <v>30</v>
      </c>
      <c r="BO492" s="78">
        <f t="shared" si="397"/>
        <v>30</v>
      </c>
      <c r="BP492" s="78" t="str">
        <f t="shared" si="398"/>
        <v>Ja, 30 studiepoeng</v>
      </c>
      <c r="BQ492" s="84" t="str">
        <f t="shared" si="399"/>
        <v>Ja, 30 studiepoeng</v>
      </c>
      <c r="BR492" s="101" t="str">
        <f t="shared" si="400"/>
        <v>-</v>
      </c>
      <c r="BS492" s="142"/>
      <c r="BT492" s="82" t="str">
        <f>CONCATENATE("Studiepoeng relevant for: ",'Undervisning i fag med krav'!BS492)</f>
        <v xml:space="preserve">Studiepoeng relevant for: </v>
      </c>
      <c r="BU492" s="82" t="str">
        <f>IF('Undervisning i fag med krav'!BS492=0,"-",BT492)</f>
        <v>-</v>
      </c>
      <c r="BV492" s="136"/>
      <c r="BW492" s="84" t="b">
        <f>OR(BV492='Krav etter opplæringslova'!$B$27,BV492='Krav etter opplæringslova'!$B$30,BV492='Krav etter opplæringslova'!$B$31,BV492='Krav etter opplæringslova'!$B$34)</f>
        <v>0</v>
      </c>
      <c r="BX492" s="84" t="str">
        <f t="shared" si="401"/>
        <v>-</v>
      </c>
      <c r="BY492" s="84">
        <f t="shared" si="402"/>
        <v>30</v>
      </c>
      <c r="BZ492" s="78">
        <f t="shared" si="403"/>
        <v>30</v>
      </c>
      <c r="CA492" s="78" t="str">
        <f t="shared" si="404"/>
        <v>Ja, 30 studiepoeng</v>
      </c>
      <c r="CB492" s="84" t="str">
        <f t="shared" si="405"/>
        <v>Ja, 30 studiepoeng</v>
      </c>
      <c r="CC492" s="101" t="str">
        <f t="shared" si="406"/>
        <v>-</v>
      </c>
      <c r="CD492" s="142"/>
      <c r="CE492" s="82" t="str">
        <f>CONCATENATE("Studiepoeng relevant for: ",'Undervisning i fag med krav'!CD492)</f>
        <v xml:space="preserve">Studiepoeng relevant for: </v>
      </c>
      <c r="CF492" s="82" t="str">
        <f>IF('Undervisning i fag med krav'!CD492=0,"-",CE492)</f>
        <v>-</v>
      </c>
      <c r="CG492" s="136"/>
      <c r="CH492" s="84" t="b">
        <f>OR(CG492='Krav etter opplæringslova'!$B$27,CG492='Krav etter opplæringslova'!$B$30,CG492='Krav etter opplæringslova'!$B$31,CG492='Krav etter opplæringslova'!$B$34)</f>
        <v>0</v>
      </c>
      <c r="CI492" s="84" t="str">
        <f t="shared" si="407"/>
        <v>-</v>
      </c>
      <c r="CJ492" s="84">
        <f t="shared" si="408"/>
        <v>30</v>
      </c>
      <c r="CK492" s="78">
        <f t="shared" si="409"/>
        <v>30</v>
      </c>
      <c r="CL492" s="78" t="str">
        <f t="shared" si="410"/>
        <v>Ja, 30 studiepoeng</v>
      </c>
      <c r="CM492" s="84" t="str">
        <f t="shared" si="411"/>
        <v>Ja, 30 studiepoeng</v>
      </c>
      <c r="CN492" s="106" t="str">
        <f t="shared" si="412"/>
        <v>-</v>
      </c>
      <c r="CO492" s="44"/>
      <c r="CP492" s="45"/>
    </row>
    <row r="493" spans="1:94" s="51" customFormat="1" ht="28.5" x14ac:dyDescent="0.2">
      <c r="A493" s="49">
        <f>'Formell utdanning'!A493</f>
        <v>0</v>
      </c>
      <c r="B493" s="50">
        <f>'Formell utdanning'!B493</f>
        <v>0</v>
      </c>
      <c r="C493" s="94" t="str">
        <f t="shared" si="413"/>
        <v>-</v>
      </c>
      <c r="D493" s="95" t="str">
        <f t="shared" si="414"/>
        <v>-</v>
      </c>
      <c r="E493" s="133"/>
      <c r="F493" s="55" t="str">
        <f>CONCATENATE("Studiepoeng relevant for: ",'Undervisning i fag med krav'!E493)</f>
        <v xml:space="preserve">Studiepoeng relevant for: </v>
      </c>
      <c r="G493" s="82" t="str">
        <f>IF('Undervisning i fag med krav'!E493=0,"-",F493)</f>
        <v>-</v>
      </c>
      <c r="H493" s="136"/>
      <c r="I493" s="84" t="b">
        <f>OR(H493='Krav etter opplæringslova'!$B$27,H493='Krav etter opplæringslova'!$B$30,H493='Krav etter opplæringslova'!$B$31,H493='Krav etter opplæringslova'!$B$34)</f>
        <v>0</v>
      </c>
      <c r="J493" s="84" t="str">
        <f t="shared" si="415"/>
        <v>-</v>
      </c>
      <c r="K493" s="84">
        <f t="shared" si="416"/>
        <v>30</v>
      </c>
      <c r="L493" s="78">
        <f t="shared" si="417"/>
        <v>30</v>
      </c>
      <c r="M493" s="78" t="str">
        <f t="shared" si="370"/>
        <v>Ja, 30 studiepoeng</v>
      </c>
      <c r="N493" s="84" t="str">
        <f t="shared" si="418"/>
        <v>Ja, 30 studiepoeng</v>
      </c>
      <c r="O493" s="99" t="str">
        <f t="shared" si="419"/>
        <v>-</v>
      </c>
      <c r="P493" s="139"/>
      <c r="Q493" s="82" t="str">
        <f>CONCATENATE("Studiepoeng relevant for: ",'Undervisning i fag med krav'!P493)</f>
        <v xml:space="preserve">Studiepoeng relevant for: </v>
      </c>
      <c r="R493" s="82" t="str">
        <f>IF('Undervisning i fag med krav'!P493=0,"-",Q493)</f>
        <v>-</v>
      </c>
      <c r="S493" s="136"/>
      <c r="T493" s="84" t="b">
        <f>OR(S493='Krav etter opplæringslova'!$B$27,S493='Krav etter opplæringslova'!$B$30,S493='Krav etter opplæringslova'!$B$31,S493='Krav etter opplæringslova'!$B$34)</f>
        <v>0</v>
      </c>
      <c r="U493" s="84" t="str">
        <f t="shared" si="371"/>
        <v>-</v>
      </c>
      <c r="V493" s="84">
        <f t="shared" si="372"/>
        <v>30</v>
      </c>
      <c r="W493" s="78">
        <f t="shared" si="373"/>
        <v>30</v>
      </c>
      <c r="X493" s="78" t="str">
        <f t="shared" si="374"/>
        <v>Ja, 30 studiepoeng</v>
      </c>
      <c r="Y493" s="84" t="str">
        <f t="shared" si="375"/>
        <v>Ja, 30 studiepoeng</v>
      </c>
      <c r="Z493" s="99" t="str">
        <f t="shared" si="376"/>
        <v>-</v>
      </c>
      <c r="AA493" s="142"/>
      <c r="AB493" s="82" t="str">
        <f>CONCATENATE("Studiepoeng relevant for: ",'Undervisning i fag med krav'!AA493)</f>
        <v xml:space="preserve">Studiepoeng relevant for: </v>
      </c>
      <c r="AC493" s="82" t="str">
        <f>IF('Undervisning i fag med krav'!AA493=0,"-",AB493)</f>
        <v>-</v>
      </c>
      <c r="AD493" s="136"/>
      <c r="AE493" s="84" t="b">
        <f>OR(AD493='Krav etter opplæringslova'!$B$27,AD493='Krav etter opplæringslova'!$B$30,AD493='Krav etter opplæringslova'!$B$31,AD493='Krav etter opplæringslova'!$B$34)</f>
        <v>0</v>
      </c>
      <c r="AF493" s="84" t="str">
        <f t="shared" si="377"/>
        <v>-</v>
      </c>
      <c r="AG493" s="84">
        <f t="shared" si="378"/>
        <v>30</v>
      </c>
      <c r="AH493" s="78">
        <f t="shared" si="379"/>
        <v>30</v>
      </c>
      <c r="AI493" s="78" t="str">
        <f t="shared" si="380"/>
        <v>Ja, 30 studiepoeng</v>
      </c>
      <c r="AJ493" s="84" t="str">
        <f t="shared" si="381"/>
        <v>Ja, 30 studiepoeng</v>
      </c>
      <c r="AK493" s="99" t="str">
        <f t="shared" si="382"/>
        <v>-</v>
      </c>
      <c r="AL493" s="139"/>
      <c r="AM493" s="82" t="str">
        <f>CONCATENATE("Studiepoeng relevant for: ",'Undervisning i fag med krav'!AL493)</f>
        <v xml:space="preserve">Studiepoeng relevant for: </v>
      </c>
      <c r="AN493" s="82" t="str">
        <f>IF('Undervisning i fag med krav'!AL493=0,"-",AM493)</f>
        <v>-</v>
      </c>
      <c r="AO493" s="136"/>
      <c r="AP493" s="84" t="b">
        <f>OR(AO493='Krav etter opplæringslova'!$B$27,AO493='Krav etter opplæringslova'!$B$30,AO493='Krav etter opplæringslova'!$B$31,AO493='Krav etter opplæringslova'!$B$34)</f>
        <v>0</v>
      </c>
      <c r="AQ493" s="84" t="str">
        <f t="shared" si="383"/>
        <v>-</v>
      </c>
      <c r="AR493" s="84">
        <f t="shared" si="384"/>
        <v>30</v>
      </c>
      <c r="AS493" s="78">
        <f t="shared" si="385"/>
        <v>30</v>
      </c>
      <c r="AT493" s="78" t="str">
        <f t="shared" si="386"/>
        <v>Ja, 30 studiepoeng</v>
      </c>
      <c r="AU493" s="84" t="str">
        <f t="shared" si="387"/>
        <v>Ja, 30 studiepoeng</v>
      </c>
      <c r="AV493" s="99" t="str">
        <f t="shared" si="388"/>
        <v>-</v>
      </c>
      <c r="AW493" s="142"/>
      <c r="AX493" s="82" t="str">
        <f>CONCATENATE("Studiepoeng relevant for: ",'Undervisning i fag med krav'!AW493)</f>
        <v xml:space="preserve">Studiepoeng relevant for: </v>
      </c>
      <c r="AY493" s="82" t="str">
        <f>IF('Undervisning i fag med krav'!AW493=0,"-",AX493)</f>
        <v>-</v>
      </c>
      <c r="AZ493" s="136"/>
      <c r="BA493" s="84" t="b">
        <f>OR(AZ493='Krav etter opplæringslova'!$B$27,AZ493='Krav etter opplæringslova'!$B$30,AZ493='Krav etter opplæringslova'!$B$31,AZ493='Krav etter opplæringslova'!$B$34)</f>
        <v>0</v>
      </c>
      <c r="BB493" s="84" t="str">
        <f t="shared" si="389"/>
        <v>-</v>
      </c>
      <c r="BC493" s="84">
        <f t="shared" si="390"/>
        <v>30</v>
      </c>
      <c r="BD493" s="78">
        <f t="shared" si="391"/>
        <v>30</v>
      </c>
      <c r="BE493" s="78" t="str">
        <f t="shared" si="392"/>
        <v>Ja, 30 studiepoeng</v>
      </c>
      <c r="BF493" s="84" t="str">
        <f t="shared" si="393"/>
        <v>Ja, 30 studiepoeng</v>
      </c>
      <c r="BG493" s="99" t="str">
        <f t="shared" si="394"/>
        <v>-</v>
      </c>
      <c r="BH493" s="139"/>
      <c r="BI493" s="82" t="str">
        <f>CONCATENATE("Studiepoeng relevant for: ",'Undervisning i fag med krav'!BH493)</f>
        <v xml:space="preserve">Studiepoeng relevant for: </v>
      </c>
      <c r="BJ493" s="82" t="str">
        <f>IF('Undervisning i fag med krav'!BH493=0,"-",BI493)</f>
        <v>-</v>
      </c>
      <c r="BK493" s="136"/>
      <c r="BL493" s="84" t="b">
        <f>OR(BK493='Krav etter opplæringslova'!$B$27,BK493='Krav etter opplæringslova'!$B$30,BK493='Krav etter opplæringslova'!$B$31,BK493='Krav etter opplæringslova'!$B$34)</f>
        <v>0</v>
      </c>
      <c r="BM493" s="84" t="str">
        <f t="shared" si="395"/>
        <v>-</v>
      </c>
      <c r="BN493" s="84">
        <f t="shared" si="396"/>
        <v>30</v>
      </c>
      <c r="BO493" s="78">
        <f t="shared" si="397"/>
        <v>30</v>
      </c>
      <c r="BP493" s="78" t="str">
        <f t="shared" si="398"/>
        <v>Ja, 30 studiepoeng</v>
      </c>
      <c r="BQ493" s="84" t="str">
        <f t="shared" si="399"/>
        <v>Ja, 30 studiepoeng</v>
      </c>
      <c r="BR493" s="101" t="str">
        <f t="shared" si="400"/>
        <v>-</v>
      </c>
      <c r="BS493" s="142"/>
      <c r="BT493" s="82" t="str">
        <f>CONCATENATE("Studiepoeng relevant for: ",'Undervisning i fag med krav'!BS493)</f>
        <v xml:space="preserve">Studiepoeng relevant for: </v>
      </c>
      <c r="BU493" s="82" t="str">
        <f>IF('Undervisning i fag med krav'!BS493=0,"-",BT493)</f>
        <v>-</v>
      </c>
      <c r="BV493" s="136"/>
      <c r="BW493" s="84" t="b">
        <f>OR(BV493='Krav etter opplæringslova'!$B$27,BV493='Krav etter opplæringslova'!$B$30,BV493='Krav etter opplæringslova'!$B$31,BV493='Krav etter opplæringslova'!$B$34)</f>
        <v>0</v>
      </c>
      <c r="BX493" s="84" t="str">
        <f t="shared" si="401"/>
        <v>-</v>
      </c>
      <c r="BY493" s="84">
        <f t="shared" si="402"/>
        <v>30</v>
      </c>
      <c r="BZ493" s="78">
        <f t="shared" si="403"/>
        <v>30</v>
      </c>
      <c r="CA493" s="78" t="str">
        <f t="shared" si="404"/>
        <v>Ja, 30 studiepoeng</v>
      </c>
      <c r="CB493" s="84" t="str">
        <f t="shared" si="405"/>
        <v>Ja, 30 studiepoeng</v>
      </c>
      <c r="CC493" s="101" t="str">
        <f t="shared" si="406"/>
        <v>-</v>
      </c>
      <c r="CD493" s="142"/>
      <c r="CE493" s="82" t="str">
        <f>CONCATENATE("Studiepoeng relevant for: ",'Undervisning i fag med krav'!CD493)</f>
        <v xml:space="preserve">Studiepoeng relevant for: </v>
      </c>
      <c r="CF493" s="82" t="str">
        <f>IF('Undervisning i fag med krav'!CD493=0,"-",CE493)</f>
        <v>-</v>
      </c>
      <c r="CG493" s="136"/>
      <c r="CH493" s="84" t="b">
        <f>OR(CG493='Krav etter opplæringslova'!$B$27,CG493='Krav etter opplæringslova'!$B$30,CG493='Krav etter opplæringslova'!$B$31,CG493='Krav etter opplæringslova'!$B$34)</f>
        <v>0</v>
      </c>
      <c r="CI493" s="84" t="str">
        <f t="shared" si="407"/>
        <v>-</v>
      </c>
      <c r="CJ493" s="84">
        <f t="shared" si="408"/>
        <v>30</v>
      </c>
      <c r="CK493" s="78">
        <f t="shared" si="409"/>
        <v>30</v>
      </c>
      <c r="CL493" s="78" t="str">
        <f t="shared" si="410"/>
        <v>Ja, 30 studiepoeng</v>
      </c>
      <c r="CM493" s="84" t="str">
        <f t="shared" si="411"/>
        <v>Ja, 30 studiepoeng</v>
      </c>
      <c r="CN493" s="106" t="str">
        <f t="shared" si="412"/>
        <v>-</v>
      </c>
      <c r="CO493" s="44"/>
      <c r="CP493" s="45"/>
    </row>
    <row r="494" spans="1:94" s="51" customFormat="1" ht="28.5" x14ac:dyDescent="0.2">
      <c r="A494" s="49">
        <f>'Formell utdanning'!A494</f>
        <v>0</v>
      </c>
      <c r="B494" s="50">
        <f>'Formell utdanning'!B494</f>
        <v>0</v>
      </c>
      <c r="C494" s="94" t="str">
        <f t="shared" si="413"/>
        <v>-</v>
      </c>
      <c r="D494" s="95" t="str">
        <f t="shared" si="414"/>
        <v>-</v>
      </c>
      <c r="E494" s="133"/>
      <c r="F494" s="55" t="str">
        <f>CONCATENATE("Studiepoeng relevant for: ",'Undervisning i fag med krav'!E494)</f>
        <v xml:space="preserve">Studiepoeng relevant for: </v>
      </c>
      <c r="G494" s="82" t="str">
        <f>IF('Undervisning i fag med krav'!E494=0,"-",F494)</f>
        <v>-</v>
      </c>
      <c r="H494" s="136"/>
      <c r="I494" s="84" t="b">
        <f>OR(H494='Krav etter opplæringslova'!$B$27,H494='Krav etter opplæringslova'!$B$30,H494='Krav etter opplæringslova'!$B$31,H494='Krav etter opplæringslova'!$B$34)</f>
        <v>0</v>
      </c>
      <c r="J494" s="84" t="str">
        <f t="shared" si="415"/>
        <v>-</v>
      </c>
      <c r="K494" s="84">
        <f t="shared" si="416"/>
        <v>30</v>
      </c>
      <c r="L494" s="78">
        <f t="shared" si="417"/>
        <v>30</v>
      </c>
      <c r="M494" s="78" t="str">
        <f t="shared" si="370"/>
        <v>Ja, 30 studiepoeng</v>
      </c>
      <c r="N494" s="84" t="str">
        <f t="shared" si="418"/>
        <v>Ja, 30 studiepoeng</v>
      </c>
      <c r="O494" s="99" t="str">
        <f t="shared" si="419"/>
        <v>-</v>
      </c>
      <c r="P494" s="139"/>
      <c r="Q494" s="82" t="str">
        <f>CONCATENATE("Studiepoeng relevant for: ",'Undervisning i fag med krav'!P494)</f>
        <v xml:space="preserve">Studiepoeng relevant for: </v>
      </c>
      <c r="R494" s="82" t="str">
        <f>IF('Undervisning i fag med krav'!P494=0,"-",Q494)</f>
        <v>-</v>
      </c>
      <c r="S494" s="136"/>
      <c r="T494" s="84" t="b">
        <f>OR(S494='Krav etter opplæringslova'!$B$27,S494='Krav etter opplæringslova'!$B$30,S494='Krav etter opplæringslova'!$B$31,S494='Krav etter opplæringslova'!$B$34)</f>
        <v>0</v>
      </c>
      <c r="U494" s="84" t="str">
        <f t="shared" si="371"/>
        <v>-</v>
      </c>
      <c r="V494" s="84">
        <f t="shared" si="372"/>
        <v>30</v>
      </c>
      <c r="W494" s="78">
        <f t="shared" si="373"/>
        <v>30</v>
      </c>
      <c r="X494" s="78" t="str">
        <f t="shared" si="374"/>
        <v>Ja, 30 studiepoeng</v>
      </c>
      <c r="Y494" s="84" t="str">
        <f t="shared" si="375"/>
        <v>Ja, 30 studiepoeng</v>
      </c>
      <c r="Z494" s="99" t="str">
        <f t="shared" si="376"/>
        <v>-</v>
      </c>
      <c r="AA494" s="142"/>
      <c r="AB494" s="82" t="str">
        <f>CONCATENATE("Studiepoeng relevant for: ",'Undervisning i fag med krav'!AA494)</f>
        <v xml:space="preserve">Studiepoeng relevant for: </v>
      </c>
      <c r="AC494" s="82" t="str">
        <f>IF('Undervisning i fag med krav'!AA494=0,"-",AB494)</f>
        <v>-</v>
      </c>
      <c r="AD494" s="136"/>
      <c r="AE494" s="84" t="b">
        <f>OR(AD494='Krav etter opplæringslova'!$B$27,AD494='Krav etter opplæringslova'!$B$30,AD494='Krav etter opplæringslova'!$B$31,AD494='Krav etter opplæringslova'!$B$34)</f>
        <v>0</v>
      </c>
      <c r="AF494" s="84" t="str">
        <f t="shared" si="377"/>
        <v>-</v>
      </c>
      <c r="AG494" s="84">
        <f t="shared" si="378"/>
        <v>30</v>
      </c>
      <c r="AH494" s="78">
        <f t="shared" si="379"/>
        <v>30</v>
      </c>
      <c r="AI494" s="78" t="str">
        <f t="shared" si="380"/>
        <v>Ja, 30 studiepoeng</v>
      </c>
      <c r="AJ494" s="84" t="str">
        <f t="shared" si="381"/>
        <v>Ja, 30 studiepoeng</v>
      </c>
      <c r="AK494" s="99" t="str">
        <f t="shared" si="382"/>
        <v>-</v>
      </c>
      <c r="AL494" s="139"/>
      <c r="AM494" s="82" t="str">
        <f>CONCATENATE("Studiepoeng relevant for: ",'Undervisning i fag med krav'!AL494)</f>
        <v xml:space="preserve">Studiepoeng relevant for: </v>
      </c>
      <c r="AN494" s="82" t="str">
        <f>IF('Undervisning i fag med krav'!AL494=0,"-",AM494)</f>
        <v>-</v>
      </c>
      <c r="AO494" s="136"/>
      <c r="AP494" s="84" t="b">
        <f>OR(AO494='Krav etter opplæringslova'!$B$27,AO494='Krav etter opplæringslova'!$B$30,AO494='Krav etter opplæringslova'!$B$31,AO494='Krav etter opplæringslova'!$B$34)</f>
        <v>0</v>
      </c>
      <c r="AQ494" s="84" t="str">
        <f t="shared" si="383"/>
        <v>-</v>
      </c>
      <c r="AR494" s="84">
        <f t="shared" si="384"/>
        <v>30</v>
      </c>
      <c r="AS494" s="78">
        <f t="shared" si="385"/>
        <v>30</v>
      </c>
      <c r="AT494" s="78" t="str">
        <f t="shared" si="386"/>
        <v>Ja, 30 studiepoeng</v>
      </c>
      <c r="AU494" s="84" t="str">
        <f t="shared" si="387"/>
        <v>Ja, 30 studiepoeng</v>
      </c>
      <c r="AV494" s="99" t="str">
        <f t="shared" si="388"/>
        <v>-</v>
      </c>
      <c r="AW494" s="142"/>
      <c r="AX494" s="82" t="str">
        <f>CONCATENATE("Studiepoeng relevant for: ",'Undervisning i fag med krav'!AW494)</f>
        <v xml:space="preserve">Studiepoeng relevant for: </v>
      </c>
      <c r="AY494" s="82" t="str">
        <f>IF('Undervisning i fag med krav'!AW494=0,"-",AX494)</f>
        <v>-</v>
      </c>
      <c r="AZ494" s="136"/>
      <c r="BA494" s="84" t="b">
        <f>OR(AZ494='Krav etter opplæringslova'!$B$27,AZ494='Krav etter opplæringslova'!$B$30,AZ494='Krav etter opplæringslova'!$B$31,AZ494='Krav etter opplæringslova'!$B$34)</f>
        <v>0</v>
      </c>
      <c r="BB494" s="84" t="str">
        <f t="shared" si="389"/>
        <v>-</v>
      </c>
      <c r="BC494" s="84">
        <f t="shared" si="390"/>
        <v>30</v>
      </c>
      <c r="BD494" s="78">
        <f t="shared" si="391"/>
        <v>30</v>
      </c>
      <c r="BE494" s="78" t="str">
        <f t="shared" si="392"/>
        <v>Ja, 30 studiepoeng</v>
      </c>
      <c r="BF494" s="84" t="str">
        <f t="shared" si="393"/>
        <v>Ja, 30 studiepoeng</v>
      </c>
      <c r="BG494" s="99" t="str">
        <f t="shared" si="394"/>
        <v>-</v>
      </c>
      <c r="BH494" s="139"/>
      <c r="BI494" s="82" t="str">
        <f>CONCATENATE("Studiepoeng relevant for: ",'Undervisning i fag med krav'!BH494)</f>
        <v xml:space="preserve">Studiepoeng relevant for: </v>
      </c>
      <c r="BJ494" s="82" t="str">
        <f>IF('Undervisning i fag med krav'!BH494=0,"-",BI494)</f>
        <v>-</v>
      </c>
      <c r="BK494" s="136"/>
      <c r="BL494" s="84" t="b">
        <f>OR(BK494='Krav etter opplæringslova'!$B$27,BK494='Krav etter opplæringslova'!$B$30,BK494='Krav etter opplæringslova'!$B$31,BK494='Krav etter opplæringslova'!$B$34)</f>
        <v>0</v>
      </c>
      <c r="BM494" s="84" t="str">
        <f t="shared" si="395"/>
        <v>-</v>
      </c>
      <c r="BN494" s="84">
        <f t="shared" si="396"/>
        <v>30</v>
      </c>
      <c r="BO494" s="78">
        <f t="shared" si="397"/>
        <v>30</v>
      </c>
      <c r="BP494" s="78" t="str">
        <f t="shared" si="398"/>
        <v>Ja, 30 studiepoeng</v>
      </c>
      <c r="BQ494" s="84" t="str">
        <f t="shared" si="399"/>
        <v>Ja, 30 studiepoeng</v>
      </c>
      <c r="BR494" s="101" t="str">
        <f t="shared" si="400"/>
        <v>-</v>
      </c>
      <c r="BS494" s="142"/>
      <c r="BT494" s="82" t="str">
        <f>CONCATENATE("Studiepoeng relevant for: ",'Undervisning i fag med krav'!BS494)</f>
        <v xml:space="preserve">Studiepoeng relevant for: </v>
      </c>
      <c r="BU494" s="82" t="str">
        <f>IF('Undervisning i fag med krav'!BS494=0,"-",BT494)</f>
        <v>-</v>
      </c>
      <c r="BV494" s="136"/>
      <c r="BW494" s="84" t="b">
        <f>OR(BV494='Krav etter opplæringslova'!$B$27,BV494='Krav etter opplæringslova'!$B$30,BV494='Krav etter opplæringslova'!$B$31,BV494='Krav etter opplæringslova'!$B$34)</f>
        <v>0</v>
      </c>
      <c r="BX494" s="84" t="str">
        <f t="shared" si="401"/>
        <v>-</v>
      </c>
      <c r="BY494" s="84">
        <f t="shared" si="402"/>
        <v>30</v>
      </c>
      <c r="BZ494" s="78">
        <f t="shared" si="403"/>
        <v>30</v>
      </c>
      <c r="CA494" s="78" t="str">
        <f t="shared" si="404"/>
        <v>Ja, 30 studiepoeng</v>
      </c>
      <c r="CB494" s="84" t="str">
        <f t="shared" si="405"/>
        <v>Ja, 30 studiepoeng</v>
      </c>
      <c r="CC494" s="101" t="str">
        <f t="shared" si="406"/>
        <v>-</v>
      </c>
      <c r="CD494" s="142"/>
      <c r="CE494" s="82" t="str">
        <f>CONCATENATE("Studiepoeng relevant for: ",'Undervisning i fag med krav'!CD494)</f>
        <v xml:space="preserve">Studiepoeng relevant for: </v>
      </c>
      <c r="CF494" s="82" t="str">
        <f>IF('Undervisning i fag med krav'!CD494=0,"-",CE494)</f>
        <v>-</v>
      </c>
      <c r="CG494" s="136"/>
      <c r="CH494" s="84" t="b">
        <f>OR(CG494='Krav etter opplæringslova'!$B$27,CG494='Krav etter opplæringslova'!$B$30,CG494='Krav etter opplæringslova'!$B$31,CG494='Krav etter opplæringslova'!$B$34)</f>
        <v>0</v>
      </c>
      <c r="CI494" s="84" t="str">
        <f t="shared" si="407"/>
        <v>-</v>
      </c>
      <c r="CJ494" s="84">
        <f t="shared" si="408"/>
        <v>30</v>
      </c>
      <c r="CK494" s="78">
        <f t="shared" si="409"/>
        <v>30</v>
      </c>
      <c r="CL494" s="78" t="str">
        <f t="shared" si="410"/>
        <v>Ja, 30 studiepoeng</v>
      </c>
      <c r="CM494" s="84" t="str">
        <f t="shared" si="411"/>
        <v>Ja, 30 studiepoeng</v>
      </c>
      <c r="CN494" s="106" t="str">
        <f t="shared" si="412"/>
        <v>-</v>
      </c>
      <c r="CO494" s="44"/>
      <c r="CP494" s="45"/>
    </row>
    <row r="495" spans="1:94" s="51" customFormat="1" ht="28.5" x14ac:dyDescent="0.2">
      <c r="A495" s="49">
        <f>'Formell utdanning'!A495</f>
        <v>0</v>
      </c>
      <c r="B495" s="50">
        <f>'Formell utdanning'!B495</f>
        <v>0</v>
      </c>
      <c r="C495" s="94" t="str">
        <f t="shared" si="413"/>
        <v>-</v>
      </c>
      <c r="D495" s="95" t="str">
        <f t="shared" si="414"/>
        <v>-</v>
      </c>
      <c r="E495" s="133"/>
      <c r="F495" s="55" t="str">
        <f>CONCATENATE("Studiepoeng relevant for: ",'Undervisning i fag med krav'!E495)</f>
        <v xml:space="preserve">Studiepoeng relevant for: </v>
      </c>
      <c r="G495" s="82" t="str">
        <f>IF('Undervisning i fag med krav'!E495=0,"-",F495)</f>
        <v>-</v>
      </c>
      <c r="H495" s="136"/>
      <c r="I495" s="84" t="b">
        <f>OR(H495='Krav etter opplæringslova'!$B$27,H495='Krav etter opplæringslova'!$B$30,H495='Krav etter opplæringslova'!$B$31,H495='Krav etter opplæringslova'!$B$34)</f>
        <v>0</v>
      </c>
      <c r="J495" s="84" t="str">
        <f t="shared" si="415"/>
        <v>-</v>
      </c>
      <c r="K495" s="84">
        <f t="shared" si="416"/>
        <v>30</v>
      </c>
      <c r="L495" s="78">
        <f t="shared" si="417"/>
        <v>30</v>
      </c>
      <c r="M495" s="78" t="str">
        <f t="shared" si="370"/>
        <v>Ja, 30 studiepoeng</v>
      </c>
      <c r="N495" s="84" t="str">
        <f t="shared" si="418"/>
        <v>Ja, 30 studiepoeng</v>
      </c>
      <c r="O495" s="99" t="str">
        <f t="shared" si="419"/>
        <v>-</v>
      </c>
      <c r="P495" s="139"/>
      <c r="Q495" s="82" t="str">
        <f>CONCATENATE("Studiepoeng relevant for: ",'Undervisning i fag med krav'!P495)</f>
        <v xml:space="preserve">Studiepoeng relevant for: </v>
      </c>
      <c r="R495" s="82" t="str">
        <f>IF('Undervisning i fag med krav'!P495=0,"-",Q495)</f>
        <v>-</v>
      </c>
      <c r="S495" s="136"/>
      <c r="T495" s="84" t="b">
        <f>OR(S495='Krav etter opplæringslova'!$B$27,S495='Krav etter opplæringslova'!$B$30,S495='Krav etter opplæringslova'!$B$31,S495='Krav etter opplæringslova'!$B$34)</f>
        <v>0</v>
      </c>
      <c r="U495" s="84" t="str">
        <f t="shared" si="371"/>
        <v>-</v>
      </c>
      <c r="V495" s="84">
        <f t="shared" si="372"/>
        <v>30</v>
      </c>
      <c r="W495" s="78">
        <f t="shared" si="373"/>
        <v>30</v>
      </c>
      <c r="X495" s="78" t="str">
        <f t="shared" si="374"/>
        <v>Ja, 30 studiepoeng</v>
      </c>
      <c r="Y495" s="84" t="str">
        <f t="shared" si="375"/>
        <v>Ja, 30 studiepoeng</v>
      </c>
      <c r="Z495" s="99" t="str">
        <f t="shared" si="376"/>
        <v>-</v>
      </c>
      <c r="AA495" s="142"/>
      <c r="AB495" s="82" t="str">
        <f>CONCATENATE("Studiepoeng relevant for: ",'Undervisning i fag med krav'!AA495)</f>
        <v xml:space="preserve">Studiepoeng relevant for: </v>
      </c>
      <c r="AC495" s="82" t="str">
        <f>IF('Undervisning i fag med krav'!AA495=0,"-",AB495)</f>
        <v>-</v>
      </c>
      <c r="AD495" s="136"/>
      <c r="AE495" s="84" t="b">
        <f>OR(AD495='Krav etter opplæringslova'!$B$27,AD495='Krav etter opplæringslova'!$B$30,AD495='Krav etter opplæringslova'!$B$31,AD495='Krav etter opplæringslova'!$B$34)</f>
        <v>0</v>
      </c>
      <c r="AF495" s="84" t="str">
        <f t="shared" si="377"/>
        <v>-</v>
      </c>
      <c r="AG495" s="84">
        <f t="shared" si="378"/>
        <v>30</v>
      </c>
      <c r="AH495" s="78">
        <f t="shared" si="379"/>
        <v>30</v>
      </c>
      <c r="AI495" s="78" t="str">
        <f t="shared" si="380"/>
        <v>Ja, 30 studiepoeng</v>
      </c>
      <c r="AJ495" s="84" t="str">
        <f t="shared" si="381"/>
        <v>Ja, 30 studiepoeng</v>
      </c>
      <c r="AK495" s="99" t="str">
        <f t="shared" si="382"/>
        <v>-</v>
      </c>
      <c r="AL495" s="139"/>
      <c r="AM495" s="82" t="str">
        <f>CONCATENATE("Studiepoeng relevant for: ",'Undervisning i fag med krav'!AL495)</f>
        <v xml:space="preserve">Studiepoeng relevant for: </v>
      </c>
      <c r="AN495" s="82" t="str">
        <f>IF('Undervisning i fag med krav'!AL495=0,"-",AM495)</f>
        <v>-</v>
      </c>
      <c r="AO495" s="136"/>
      <c r="AP495" s="84" t="b">
        <f>OR(AO495='Krav etter opplæringslova'!$B$27,AO495='Krav etter opplæringslova'!$B$30,AO495='Krav etter opplæringslova'!$B$31,AO495='Krav etter opplæringslova'!$B$34)</f>
        <v>0</v>
      </c>
      <c r="AQ495" s="84" t="str">
        <f t="shared" si="383"/>
        <v>-</v>
      </c>
      <c r="AR495" s="84">
        <f t="shared" si="384"/>
        <v>30</v>
      </c>
      <c r="AS495" s="78">
        <f t="shared" si="385"/>
        <v>30</v>
      </c>
      <c r="AT495" s="78" t="str">
        <f t="shared" si="386"/>
        <v>Ja, 30 studiepoeng</v>
      </c>
      <c r="AU495" s="84" t="str">
        <f t="shared" si="387"/>
        <v>Ja, 30 studiepoeng</v>
      </c>
      <c r="AV495" s="99" t="str">
        <f t="shared" si="388"/>
        <v>-</v>
      </c>
      <c r="AW495" s="142"/>
      <c r="AX495" s="82" t="str">
        <f>CONCATENATE("Studiepoeng relevant for: ",'Undervisning i fag med krav'!AW495)</f>
        <v xml:space="preserve">Studiepoeng relevant for: </v>
      </c>
      <c r="AY495" s="82" t="str">
        <f>IF('Undervisning i fag med krav'!AW495=0,"-",AX495)</f>
        <v>-</v>
      </c>
      <c r="AZ495" s="136"/>
      <c r="BA495" s="84" t="b">
        <f>OR(AZ495='Krav etter opplæringslova'!$B$27,AZ495='Krav etter opplæringslova'!$B$30,AZ495='Krav etter opplæringslova'!$B$31,AZ495='Krav etter opplæringslova'!$B$34)</f>
        <v>0</v>
      </c>
      <c r="BB495" s="84" t="str">
        <f t="shared" si="389"/>
        <v>-</v>
      </c>
      <c r="BC495" s="84">
        <f t="shared" si="390"/>
        <v>30</v>
      </c>
      <c r="BD495" s="78">
        <f t="shared" si="391"/>
        <v>30</v>
      </c>
      <c r="BE495" s="78" t="str">
        <f t="shared" si="392"/>
        <v>Ja, 30 studiepoeng</v>
      </c>
      <c r="BF495" s="84" t="str">
        <f t="shared" si="393"/>
        <v>Ja, 30 studiepoeng</v>
      </c>
      <c r="BG495" s="99" t="str">
        <f t="shared" si="394"/>
        <v>-</v>
      </c>
      <c r="BH495" s="139"/>
      <c r="BI495" s="82" t="str">
        <f>CONCATENATE("Studiepoeng relevant for: ",'Undervisning i fag med krav'!BH495)</f>
        <v xml:space="preserve">Studiepoeng relevant for: </v>
      </c>
      <c r="BJ495" s="82" t="str">
        <f>IF('Undervisning i fag med krav'!BH495=0,"-",BI495)</f>
        <v>-</v>
      </c>
      <c r="BK495" s="136"/>
      <c r="BL495" s="84" t="b">
        <f>OR(BK495='Krav etter opplæringslova'!$B$27,BK495='Krav etter opplæringslova'!$B$30,BK495='Krav etter opplæringslova'!$B$31,BK495='Krav etter opplæringslova'!$B$34)</f>
        <v>0</v>
      </c>
      <c r="BM495" s="84" t="str">
        <f t="shared" si="395"/>
        <v>-</v>
      </c>
      <c r="BN495" s="84">
        <f t="shared" si="396"/>
        <v>30</v>
      </c>
      <c r="BO495" s="78">
        <f t="shared" si="397"/>
        <v>30</v>
      </c>
      <c r="BP495" s="78" t="str">
        <f t="shared" si="398"/>
        <v>Ja, 30 studiepoeng</v>
      </c>
      <c r="BQ495" s="84" t="str">
        <f t="shared" si="399"/>
        <v>Ja, 30 studiepoeng</v>
      </c>
      <c r="BR495" s="101" t="str">
        <f t="shared" si="400"/>
        <v>-</v>
      </c>
      <c r="BS495" s="142"/>
      <c r="BT495" s="82" t="str">
        <f>CONCATENATE("Studiepoeng relevant for: ",'Undervisning i fag med krav'!BS495)</f>
        <v xml:space="preserve">Studiepoeng relevant for: </v>
      </c>
      <c r="BU495" s="82" t="str">
        <f>IF('Undervisning i fag med krav'!BS495=0,"-",BT495)</f>
        <v>-</v>
      </c>
      <c r="BV495" s="136"/>
      <c r="BW495" s="84" t="b">
        <f>OR(BV495='Krav etter opplæringslova'!$B$27,BV495='Krav etter opplæringslova'!$B$30,BV495='Krav etter opplæringslova'!$B$31,BV495='Krav etter opplæringslova'!$B$34)</f>
        <v>0</v>
      </c>
      <c r="BX495" s="84" t="str">
        <f t="shared" si="401"/>
        <v>-</v>
      </c>
      <c r="BY495" s="84">
        <f t="shared" si="402"/>
        <v>30</v>
      </c>
      <c r="BZ495" s="78">
        <f t="shared" si="403"/>
        <v>30</v>
      </c>
      <c r="CA495" s="78" t="str">
        <f t="shared" si="404"/>
        <v>Ja, 30 studiepoeng</v>
      </c>
      <c r="CB495" s="84" t="str">
        <f t="shared" si="405"/>
        <v>Ja, 30 studiepoeng</v>
      </c>
      <c r="CC495" s="101" t="str">
        <f t="shared" si="406"/>
        <v>-</v>
      </c>
      <c r="CD495" s="142"/>
      <c r="CE495" s="82" t="str">
        <f>CONCATENATE("Studiepoeng relevant for: ",'Undervisning i fag med krav'!CD495)</f>
        <v xml:space="preserve">Studiepoeng relevant for: </v>
      </c>
      <c r="CF495" s="82" t="str">
        <f>IF('Undervisning i fag med krav'!CD495=0,"-",CE495)</f>
        <v>-</v>
      </c>
      <c r="CG495" s="136"/>
      <c r="CH495" s="84" t="b">
        <f>OR(CG495='Krav etter opplæringslova'!$B$27,CG495='Krav etter opplæringslova'!$B$30,CG495='Krav etter opplæringslova'!$B$31,CG495='Krav etter opplæringslova'!$B$34)</f>
        <v>0</v>
      </c>
      <c r="CI495" s="84" t="str">
        <f t="shared" si="407"/>
        <v>-</v>
      </c>
      <c r="CJ495" s="84">
        <f t="shared" si="408"/>
        <v>30</v>
      </c>
      <c r="CK495" s="78">
        <f t="shared" si="409"/>
        <v>30</v>
      </c>
      <c r="CL495" s="78" t="str">
        <f t="shared" si="410"/>
        <v>Ja, 30 studiepoeng</v>
      </c>
      <c r="CM495" s="84" t="str">
        <f t="shared" si="411"/>
        <v>Ja, 30 studiepoeng</v>
      </c>
      <c r="CN495" s="106" t="str">
        <f t="shared" si="412"/>
        <v>-</v>
      </c>
      <c r="CO495" s="44"/>
      <c r="CP495" s="45"/>
    </row>
    <row r="496" spans="1:94" s="51" customFormat="1" ht="28.5" x14ac:dyDescent="0.2">
      <c r="A496" s="49">
        <f>'Formell utdanning'!A496</f>
        <v>0</v>
      </c>
      <c r="B496" s="50">
        <f>'Formell utdanning'!B496</f>
        <v>0</v>
      </c>
      <c r="C496" s="94" t="str">
        <f t="shared" si="413"/>
        <v>-</v>
      </c>
      <c r="D496" s="95" t="str">
        <f t="shared" si="414"/>
        <v>-</v>
      </c>
      <c r="E496" s="133"/>
      <c r="F496" s="55" t="str">
        <f>CONCATENATE("Studiepoeng relevant for: ",'Undervisning i fag med krav'!E496)</f>
        <v xml:space="preserve">Studiepoeng relevant for: </v>
      </c>
      <c r="G496" s="82" t="str">
        <f>IF('Undervisning i fag med krav'!E496=0,"-",F496)</f>
        <v>-</v>
      </c>
      <c r="H496" s="136"/>
      <c r="I496" s="84" t="b">
        <f>OR(H496='Krav etter opplæringslova'!$B$27,H496='Krav etter opplæringslova'!$B$30,H496='Krav etter opplæringslova'!$B$31,H496='Krav etter opplæringslova'!$B$34)</f>
        <v>0</v>
      </c>
      <c r="J496" s="84" t="str">
        <f t="shared" si="415"/>
        <v>-</v>
      </c>
      <c r="K496" s="84">
        <f t="shared" si="416"/>
        <v>30</v>
      </c>
      <c r="L496" s="78">
        <f t="shared" si="417"/>
        <v>30</v>
      </c>
      <c r="M496" s="78" t="str">
        <f t="shared" si="370"/>
        <v>Ja, 30 studiepoeng</v>
      </c>
      <c r="N496" s="84" t="str">
        <f t="shared" si="418"/>
        <v>Ja, 30 studiepoeng</v>
      </c>
      <c r="O496" s="99" t="str">
        <f t="shared" si="419"/>
        <v>-</v>
      </c>
      <c r="P496" s="139"/>
      <c r="Q496" s="82" t="str">
        <f>CONCATENATE("Studiepoeng relevant for: ",'Undervisning i fag med krav'!P496)</f>
        <v xml:space="preserve">Studiepoeng relevant for: </v>
      </c>
      <c r="R496" s="82" t="str">
        <f>IF('Undervisning i fag med krav'!P496=0,"-",Q496)</f>
        <v>-</v>
      </c>
      <c r="S496" s="136"/>
      <c r="T496" s="84" t="b">
        <f>OR(S496='Krav etter opplæringslova'!$B$27,S496='Krav etter opplæringslova'!$B$30,S496='Krav etter opplæringslova'!$B$31,S496='Krav etter opplæringslova'!$B$34)</f>
        <v>0</v>
      </c>
      <c r="U496" s="84" t="str">
        <f t="shared" si="371"/>
        <v>-</v>
      </c>
      <c r="V496" s="84">
        <f t="shared" si="372"/>
        <v>30</v>
      </c>
      <c r="W496" s="78">
        <f t="shared" si="373"/>
        <v>30</v>
      </c>
      <c r="X496" s="78" t="str">
        <f t="shared" si="374"/>
        <v>Ja, 30 studiepoeng</v>
      </c>
      <c r="Y496" s="84" t="str">
        <f t="shared" si="375"/>
        <v>Ja, 30 studiepoeng</v>
      </c>
      <c r="Z496" s="99" t="str">
        <f t="shared" si="376"/>
        <v>-</v>
      </c>
      <c r="AA496" s="142"/>
      <c r="AB496" s="82" t="str">
        <f>CONCATENATE("Studiepoeng relevant for: ",'Undervisning i fag med krav'!AA496)</f>
        <v xml:space="preserve">Studiepoeng relevant for: </v>
      </c>
      <c r="AC496" s="82" t="str">
        <f>IF('Undervisning i fag med krav'!AA496=0,"-",AB496)</f>
        <v>-</v>
      </c>
      <c r="AD496" s="136"/>
      <c r="AE496" s="84" t="b">
        <f>OR(AD496='Krav etter opplæringslova'!$B$27,AD496='Krav etter opplæringslova'!$B$30,AD496='Krav etter opplæringslova'!$B$31,AD496='Krav etter opplæringslova'!$B$34)</f>
        <v>0</v>
      </c>
      <c r="AF496" s="84" t="str">
        <f t="shared" si="377"/>
        <v>-</v>
      </c>
      <c r="AG496" s="84">
        <f t="shared" si="378"/>
        <v>30</v>
      </c>
      <c r="AH496" s="78">
        <f t="shared" si="379"/>
        <v>30</v>
      </c>
      <c r="AI496" s="78" t="str">
        <f t="shared" si="380"/>
        <v>Ja, 30 studiepoeng</v>
      </c>
      <c r="AJ496" s="84" t="str">
        <f t="shared" si="381"/>
        <v>Ja, 30 studiepoeng</v>
      </c>
      <c r="AK496" s="99" t="str">
        <f t="shared" si="382"/>
        <v>-</v>
      </c>
      <c r="AL496" s="139"/>
      <c r="AM496" s="82" t="str">
        <f>CONCATENATE("Studiepoeng relevant for: ",'Undervisning i fag med krav'!AL496)</f>
        <v xml:space="preserve">Studiepoeng relevant for: </v>
      </c>
      <c r="AN496" s="82" t="str">
        <f>IF('Undervisning i fag med krav'!AL496=0,"-",AM496)</f>
        <v>-</v>
      </c>
      <c r="AO496" s="136"/>
      <c r="AP496" s="84" t="b">
        <f>OR(AO496='Krav etter opplæringslova'!$B$27,AO496='Krav etter opplæringslova'!$B$30,AO496='Krav etter opplæringslova'!$B$31,AO496='Krav etter opplæringslova'!$B$34)</f>
        <v>0</v>
      </c>
      <c r="AQ496" s="84" t="str">
        <f t="shared" si="383"/>
        <v>-</v>
      </c>
      <c r="AR496" s="84">
        <f t="shared" si="384"/>
        <v>30</v>
      </c>
      <c r="AS496" s="78">
        <f t="shared" si="385"/>
        <v>30</v>
      </c>
      <c r="AT496" s="78" t="str">
        <f t="shared" si="386"/>
        <v>Ja, 30 studiepoeng</v>
      </c>
      <c r="AU496" s="84" t="str">
        <f t="shared" si="387"/>
        <v>Ja, 30 studiepoeng</v>
      </c>
      <c r="AV496" s="99" t="str">
        <f t="shared" si="388"/>
        <v>-</v>
      </c>
      <c r="AW496" s="142"/>
      <c r="AX496" s="82" t="str">
        <f>CONCATENATE("Studiepoeng relevant for: ",'Undervisning i fag med krav'!AW496)</f>
        <v xml:space="preserve">Studiepoeng relevant for: </v>
      </c>
      <c r="AY496" s="82" t="str">
        <f>IF('Undervisning i fag med krav'!AW496=0,"-",AX496)</f>
        <v>-</v>
      </c>
      <c r="AZ496" s="136"/>
      <c r="BA496" s="84" t="b">
        <f>OR(AZ496='Krav etter opplæringslova'!$B$27,AZ496='Krav etter opplæringslova'!$B$30,AZ496='Krav etter opplæringslova'!$B$31,AZ496='Krav etter opplæringslova'!$B$34)</f>
        <v>0</v>
      </c>
      <c r="BB496" s="84" t="str">
        <f t="shared" si="389"/>
        <v>-</v>
      </c>
      <c r="BC496" s="84">
        <f t="shared" si="390"/>
        <v>30</v>
      </c>
      <c r="BD496" s="78">
        <f t="shared" si="391"/>
        <v>30</v>
      </c>
      <c r="BE496" s="78" t="str">
        <f t="shared" si="392"/>
        <v>Ja, 30 studiepoeng</v>
      </c>
      <c r="BF496" s="84" t="str">
        <f t="shared" si="393"/>
        <v>Ja, 30 studiepoeng</v>
      </c>
      <c r="BG496" s="99" t="str">
        <f t="shared" si="394"/>
        <v>-</v>
      </c>
      <c r="BH496" s="139"/>
      <c r="BI496" s="82" t="str">
        <f>CONCATENATE("Studiepoeng relevant for: ",'Undervisning i fag med krav'!BH496)</f>
        <v xml:space="preserve">Studiepoeng relevant for: </v>
      </c>
      <c r="BJ496" s="82" t="str">
        <f>IF('Undervisning i fag med krav'!BH496=0,"-",BI496)</f>
        <v>-</v>
      </c>
      <c r="BK496" s="136"/>
      <c r="BL496" s="84" t="b">
        <f>OR(BK496='Krav etter opplæringslova'!$B$27,BK496='Krav etter opplæringslova'!$B$30,BK496='Krav etter opplæringslova'!$B$31,BK496='Krav etter opplæringslova'!$B$34)</f>
        <v>0</v>
      </c>
      <c r="BM496" s="84" t="str">
        <f t="shared" si="395"/>
        <v>-</v>
      </c>
      <c r="BN496" s="84">
        <f t="shared" si="396"/>
        <v>30</v>
      </c>
      <c r="BO496" s="78">
        <f t="shared" si="397"/>
        <v>30</v>
      </c>
      <c r="BP496" s="78" t="str">
        <f t="shared" si="398"/>
        <v>Ja, 30 studiepoeng</v>
      </c>
      <c r="BQ496" s="84" t="str">
        <f t="shared" si="399"/>
        <v>Ja, 30 studiepoeng</v>
      </c>
      <c r="BR496" s="101" t="str">
        <f t="shared" si="400"/>
        <v>-</v>
      </c>
      <c r="BS496" s="142"/>
      <c r="BT496" s="82" t="str">
        <f>CONCATENATE("Studiepoeng relevant for: ",'Undervisning i fag med krav'!BS496)</f>
        <v xml:space="preserve">Studiepoeng relevant for: </v>
      </c>
      <c r="BU496" s="82" t="str">
        <f>IF('Undervisning i fag med krav'!BS496=0,"-",BT496)</f>
        <v>-</v>
      </c>
      <c r="BV496" s="136"/>
      <c r="BW496" s="84" t="b">
        <f>OR(BV496='Krav etter opplæringslova'!$B$27,BV496='Krav etter opplæringslova'!$B$30,BV496='Krav etter opplæringslova'!$B$31,BV496='Krav etter opplæringslova'!$B$34)</f>
        <v>0</v>
      </c>
      <c r="BX496" s="84" t="str">
        <f t="shared" si="401"/>
        <v>-</v>
      </c>
      <c r="BY496" s="84">
        <f t="shared" si="402"/>
        <v>30</v>
      </c>
      <c r="BZ496" s="78">
        <f t="shared" si="403"/>
        <v>30</v>
      </c>
      <c r="CA496" s="78" t="str">
        <f t="shared" si="404"/>
        <v>Ja, 30 studiepoeng</v>
      </c>
      <c r="CB496" s="84" t="str">
        <f t="shared" si="405"/>
        <v>Ja, 30 studiepoeng</v>
      </c>
      <c r="CC496" s="101" t="str">
        <f t="shared" si="406"/>
        <v>-</v>
      </c>
      <c r="CD496" s="142"/>
      <c r="CE496" s="82" t="str">
        <f>CONCATENATE("Studiepoeng relevant for: ",'Undervisning i fag med krav'!CD496)</f>
        <v xml:space="preserve">Studiepoeng relevant for: </v>
      </c>
      <c r="CF496" s="82" t="str">
        <f>IF('Undervisning i fag med krav'!CD496=0,"-",CE496)</f>
        <v>-</v>
      </c>
      <c r="CG496" s="136"/>
      <c r="CH496" s="84" t="b">
        <f>OR(CG496='Krav etter opplæringslova'!$B$27,CG496='Krav etter opplæringslova'!$B$30,CG496='Krav etter opplæringslova'!$B$31,CG496='Krav etter opplæringslova'!$B$34)</f>
        <v>0</v>
      </c>
      <c r="CI496" s="84" t="str">
        <f t="shared" si="407"/>
        <v>-</v>
      </c>
      <c r="CJ496" s="84">
        <f t="shared" si="408"/>
        <v>30</v>
      </c>
      <c r="CK496" s="78">
        <f t="shared" si="409"/>
        <v>30</v>
      </c>
      <c r="CL496" s="78" t="str">
        <f t="shared" si="410"/>
        <v>Ja, 30 studiepoeng</v>
      </c>
      <c r="CM496" s="84" t="str">
        <f t="shared" si="411"/>
        <v>Ja, 30 studiepoeng</v>
      </c>
      <c r="CN496" s="106" t="str">
        <f t="shared" si="412"/>
        <v>-</v>
      </c>
      <c r="CO496" s="44"/>
      <c r="CP496" s="45"/>
    </row>
    <row r="497" spans="1:94" s="51" customFormat="1" ht="28.5" x14ac:dyDescent="0.2">
      <c r="A497" s="49">
        <f>'Formell utdanning'!A497</f>
        <v>0</v>
      </c>
      <c r="B497" s="50">
        <f>'Formell utdanning'!B497</f>
        <v>0</v>
      </c>
      <c r="C497" s="94" t="str">
        <f t="shared" si="413"/>
        <v>-</v>
      </c>
      <c r="D497" s="95" t="str">
        <f t="shared" si="414"/>
        <v>-</v>
      </c>
      <c r="E497" s="133"/>
      <c r="F497" s="55" t="str">
        <f>CONCATENATE("Studiepoeng relevant for: ",'Undervisning i fag med krav'!E497)</f>
        <v xml:space="preserve">Studiepoeng relevant for: </v>
      </c>
      <c r="G497" s="82" t="str">
        <f>IF('Undervisning i fag med krav'!E497=0,"-",F497)</f>
        <v>-</v>
      </c>
      <c r="H497" s="136"/>
      <c r="I497" s="84" t="b">
        <f>OR(H497='Krav etter opplæringslova'!$B$27,H497='Krav etter opplæringslova'!$B$30,H497='Krav etter opplæringslova'!$B$31,H497='Krav etter opplæringslova'!$B$34)</f>
        <v>0</v>
      </c>
      <c r="J497" s="84" t="str">
        <f t="shared" si="415"/>
        <v>-</v>
      </c>
      <c r="K497" s="84">
        <f t="shared" si="416"/>
        <v>30</v>
      </c>
      <c r="L497" s="78">
        <f t="shared" si="417"/>
        <v>30</v>
      </c>
      <c r="M497" s="78" t="str">
        <f t="shared" si="370"/>
        <v>Ja, 30 studiepoeng</v>
      </c>
      <c r="N497" s="84" t="str">
        <f t="shared" si="418"/>
        <v>Ja, 30 studiepoeng</v>
      </c>
      <c r="O497" s="99" t="str">
        <f t="shared" si="419"/>
        <v>-</v>
      </c>
      <c r="P497" s="139"/>
      <c r="Q497" s="82" t="str">
        <f>CONCATENATE("Studiepoeng relevant for: ",'Undervisning i fag med krav'!P497)</f>
        <v xml:space="preserve">Studiepoeng relevant for: </v>
      </c>
      <c r="R497" s="82" t="str">
        <f>IF('Undervisning i fag med krav'!P497=0,"-",Q497)</f>
        <v>-</v>
      </c>
      <c r="S497" s="136"/>
      <c r="T497" s="84" t="b">
        <f>OR(S497='Krav etter opplæringslova'!$B$27,S497='Krav etter opplæringslova'!$B$30,S497='Krav etter opplæringslova'!$B$31,S497='Krav etter opplæringslova'!$B$34)</f>
        <v>0</v>
      </c>
      <c r="U497" s="84" t="str">
        <f t="shared" si="371"/>
        <v>-</v>
      </c>
      <c r="V497" s="84">
        <f t="shared" si="372"/>
        <v>30</v>
      </c>
      <c r="W497" s="78">
        <f t="shared" si="373"/>
        <v>30</v>
      </c>
      <c r="X497" s="78" t="str">
        <f t="shared" si="374"/>
        <v>Ja, 30 studiepoeng</v>
      </c>
      <c r="Y497" s="84" t="str">
        <f t="shared" si="375"/>
        <v>Ja, 30 studiepoeng</v>
      </c>
      <c r="Z497" s="99" t="str">
        <f t="shared" si="376"/>
        <v>-</v>
      </c>
      <c r="AA497" s="142"/>
      <c r="AB497" s="82" t="str">
        <f>CONCATENATE("Studiepoeng relevant for: ",'Undervisning i fag med krav'!AA497)</f>
        <v xml:space="preserve">Studiepoeng relevant for: </v>
      </c>
      <c r="AC497" s="82" t="str">
        <f>IF('Undervisning i fag med krav'!AA497=0,"-",AB497)</f>
        <v>-</v>
      </c>
      <c r="AD497" s="136"/>
      <c r="AE497" s="84" t="b">
        <f>OR(AD497='Krav etter opplæringslova'!$B$27,AD497='Krav etter opplæringslova'!$B$30,AD497='Krav etter opplæringslova'!$B$31,AD497='Krav etter opplæringslova'!$B$34)</f>
        <v>0</v>
      </c>
      <c r="AF497" s="84" t="str">
        <f t="shared" si="377"/>
        <v>-</v>
      </c>
      <c r="AG497" s="84">
        <f t="shared" si="378"/>
        <v>30</v>
      </c>
      <c r="AH497" s="78">
        <f t="shared" si="379"/>
        <v>30</v>
      </c>
      <c r="AI497" s="78" t="str">
        <f t="shared" si="380"/>
        <v>Ja, 30 studiepoeng</v>
      </c>
      <c r="AJ497" s="84" t="str">
        <f t="shared" si="381"/>
        <v>Ja, 30 studiepoeng</v>
      </c>
      <c r="AK497" s="99" t="str">
        <f t="shared" si="382"/>
        <v>-</v>
      </c>
      <c r="AL497" s="139"/>
      <c r="AM497" s="82" t="str">
        <f>CONCATENATE("Studiepoeng relevant for: ",'Undervisning i fag med krav'!AL497)</f>
        <v xml:space="preserve">Studiepoeng relevant for: </v>
      </c>
      <c r="AN497" s="82" t="str">
        <f>IF('Undervisning i fag med krav'!AL497=0,"-",AM497)</f>
        <v>-</v>
      </c>
      <c r="AO497" s="136"/>
      <c r="AP497" s="84" t="b">
        <f>OR(AO497='Krav etter opplæringslova'!$B$27,AO497='Krav etter opplæringslova'!$B$30,AO497='Krav etter opplæringslova'!$B$31,AO497='Krav etter opplæringslova'!$B$34)</f>
        <v>0</v>
      </c>
      <c r="AQ497" s="84" t="str">
        <f t="shared" si="383"/>
        <v>-</v>
      </c>
      <c r="AR497" s="84">
        <f t="shared" si="384"/>
        <v>30</v>
      </c>
      <c r="AS497" s="78">
        <f t="shared" si="385"/>
        <v>30</v>
      </c>
      <c r="AT497" s="78" t="str">
        <f t="shared" si="386"/>
        <v>Ja, 30 studiepoeng</v>
      </c>
      <c r="AU497" s="84" t="str">
        <f t="shared" si="387"/>
        <v>Ja, 30 studiepoeng</v>
      </c>
      <c r="AV497" s="99" t="str">
        <f t="shared" si="388"/>
        <v>-</v>
      </c>
      <c r="AW497" s="142"/>
      <c r="AX497" s="82" t="str">
        <f>CONCATENATE("Studiepoeng relevant for: ",'Undervisning i fag med krav'!AW497)</f>
        <v xml:space="preserve">Studiepoeng relevant for: </v>
      </c>
      <c r="AY497" s="82" t="str">
        <f>IF('Undervisning i fag med krav'!AW497=0,"-",AX497)</f>
        <v>-</v>
      </c>
      <c r="AZ497" s="136"/>
      <c r="BA497" s="84" t="b">
        <f>OR(AZ497='Krav etter opplæringslova'!$B$27,AZ497='Krav etter opplæringslova'!$B$30,AZ497='Krav etter opplæringslova'!$B$31,AZ497='Krav etter opplæringslova'!$B$34)</f>
        <v>0</v>
      </c>
      <c r="BB497" s="84" t="str">
        <f t="shared" si="389"/>
        <v>-</v>
      </c>
      <c r="BC497" s="84">
        <f t="shared" si="390"/>
        <v>30</v>
      </c>
      <c r="BD497" s="78">
        <f t="shared" si="391"/>
        <v>30</v>
      </c>
      <c r="BE497" s="78" t="str">
        <f t="shared" si="392"/>
        <v>Ja, 30 studiepoeng</v>
      </c>
      <c r="BF497" s="84" t="str">
        <f t="shared" si="393"/>
        <v>Ja, 30 studiepoeng</v>
      </c>
      <c r="BG497" s="99" t="str">
        <f t="shared" si="394"/>
        <v>-</v>
      </c>
      <c r="BH497" s="139"/>
      <c r="BI497" s="82" t="str">
        <f>CONCATENATE("Studiepoeng relevant for: ",'Undervisning i fag med krav'!BH497)</f>
        <v xml:space="preserve">Studiepoeng relevant for: </v>
      </c>
      <c r="BJ497" s="82" t="str">
        <f>IF('Undervisning i fag med krav'!BH497=0,"-",BI497)</f>
        <v>-</v>
      </c>
      <c r="BK497" s="136"/>
      <c r="BL497" s="84" t="b">
        <f>OR(BK497='Krav etter opplæringslova'!$B$27,BK497='Krav etter opplæringslova'!$B$30,BK497='Krav etter opplæringslova'!$B$31,BK497='Krav etter opplæringslova'!$B$34)</f>
        <v>0</v>
      </c>
      <c r="BM497" s="84" t="str">
        <f t="shared" si="395"/>
        <v>-</v>
      </c>
      <c r="BN497" s="84">
        <f t="shared" si="396"/>
        <v>30</v>
      </c>
      <c r="BO497" s="78">
        <f t="shared" si="397"/>
        <v>30</v>
      </c>
      <c r="BP497" s="78" t="str">
        <f t="shared" si="398"/>
        <v>Ja, 30 studiepoeng</v>
      </c>
      <c r="BQ497" s="84" t="str">
        <f t="shared" si="399"/>
        <v>Ja, 30 studiepoeng</v>
      </c>
      <c r="BR497" s="101" t="str">
        <f t="shared" si="400"/>
        <v>-</v>
      </c>
      <c r="BS497" s="142"/>
      <c r="BT497" s="82" t="str">
        <f>CONCATENATE("Studiepoeng relevant for: ",'Undervisning i fag med krav'!BS497)</f>
        <v xml:space="preserve">Studiepoeng relevant for: </v>
      </c>
      <c r="BU497" s="82" t="str">
        <f>IF('Undervisning i fag med krav'!BS497=0,"-",BT497)</f>
        <v>-</v>
      </c>
      <c r="BV497" s="136"/>
      <c r="BW497" s="84" t="b">
        <f>OR(BV497='Krav etter opplæringslova'!$B$27,BV497='Krav etter opplæringslova'!$B$30,BV497='Krav etter opplæringslova'!$B$31,BV497='Krav etter opplæringslova'!$B$34)</f>
        <v>0</v>
      </c>
      <c r="BX497" s="84" t="str">
        <f t="shared" si="401"/>
        <v>-</v>
      </c>
      <c r="BY497" s="84">
        <f t="shared" si="402"/>
        <v>30</v>
      </c>
      <c r="BZ497" s="78">
        <f t="shared" si="403"/>
        <v>30</v>
      </c>
      <c r="CA497" s="78" t="str">
        <f t="shared" si="404"/>
        <v>Ja, 30 studiepoeng</v>
      </c>
      <c r="CB497" s="84" t="str">
        <f t="shared" si="405"/>
        <v>Ja, 30 studiepoeng</v>
      </c>
      <c r="CC497" s="101" t="str">
        <f t="shared" si="406"/>
        <v>-</v>
      </c>
      <c r="CD497" s="142"/>
      <c r="CE497" s="82" t="str">
        <f>CONCATENATE("Studiepoeng relevant for: ",'Undervisning i fag med krav'!CD497)</f>
        <v xml:space="preserve">Studiepoeng relevant for: </v>
      </c>
      <c r="CF497" s="82" t="str">
        <f>IF('Undervisning i fag med krav'!CD497=0,"-",CE497)</f>
        <v>-</v>
      </c>
      <c r="CG497" s="136"/>
      <c r="CH497" s="84" t="b">
        <f>OR(CG497='Krav etter opplæringslova'!$B$27,CG497='Krav etter opplæringslova'!$B$30,CG497='Krav etter opplæringslova'!$B$31,CG497='Krav etter opplæringslova'!$B$34)</f>
        <v>0</v>
      </c>
      <c r="CI497" s="84" t="str">
        <f t="shared" si="407"/>
        <v>-</v>
      </c>
      <c r="CJ497" s="84">
        <f t="shared" si="408"/>
        <v>30</v>
      </c>
      <c r="CK497" s="78">
        <f t="shared" si="409"/>
        <v>30</v>
      </c>
      <c r="CL497" s="78" t="str">
        <f t="shared" si="410"/>
        <v>Ja, 30 studiepoeng</v>
      </c>
      <c r="CM497" s="84" t="str">
        <f t="shared" si="411"/>
        <v>Ja, 30 studiepoeng</v>
      </c>
      <c r="CN497" s="106" t="str">
        <f t="shared" si="412"/>
        <v>-</v>
      </c>
      <c r="CO497" s="44"/>
      <c r="CP497" s="45"/>
    </row>
    <row r="498" spans="1:94" s="51" customFormat="1" ht="28.5" x14ac:dyDescent="0.2">
      <c r="A498" s="49">
        <f>'Formell utdanning'!A498</f>
        <v>0</v>
      </c>
      <c r="B498" s="50">
        <f>'Formell utdanning'!B498</f>
        <v>0</v>
      </c>
      <c r="C498" s="94" t="str">
        <f t="shared" si="413"/>
        <v>-</v>
      </c>
      <c r="D498" s="95" t="str">
        <f t="shared" si="414"/>
        <v>-</v>
      </c>
      <c r="E498" s="133"/>
      <c r="F498" s="55" t="str">
        <f>CONCATENATE("Studiepoeng relevant for: ",'Undervisning i fag med krav'!E498)</f>
        <v xml:space="preserve">Studiepoeng relevant for: </v>
      </c>
      <c r="G498" s="82" t="str">
        <f>IF('Undervisning i fag med krav'!E498=0,"-",F498)</f>
        <v>-</v>
      </c>
      <c r="H498" s="136"/>
      <c r="I498" s="84" t="b">
        <f>OR(H498='Krav etter opplæringslova'!$B$27,H498='Krav etter opplæringslova'!$B$30,H498='Krav etter opplæringslova'!$B$31,H498='Krav etter opplæringslova'!$B$34)</f>
        <v>0</v>
      </c>
      <c r="J498" s="84" t="str">
        <f t="shared" si="415"/>
        <v>-</v>
      </c>
      <c r="K498" s="84">
        <f t="shared" si="416"/>
        <v>30</v>
      </c>
      <c r="L498" s="78">
        <f t="shared" si="417"/>
        <v>30</v>
      </c>
      <c r="M498" s="78" t="str">
        <f t="shared" si="370"/>
        <v>Ja, 30 studiepoeng</v>
      </c>
      <c r="N498" s="84" t="str">
        <f t="shared" si="418"/>
        <v>Ja, 30 studiepoeng</v>
      </c>
      <c r="O498" s="99" t="str">
        <f t="shared" si="419"/>
        <v>-</v>
      </c>
      <c r="P498" s="139"/>
      <c r="Q498" s="82" t="str">
        <f>CONCATENATE("Studiepoeng relevant for: ",'Undervisning i fag med krav'!P498)</f>
        <v xml:space="preserve">Studiepoeng relevant for: </v>
      </c>
      <c r="R498" s="82" t="str">
        <f>IF('Undervisning i fag med krav'!P498=0,"-",Q498)</f>
        <v>-</v>
      </c>
      <c r="S498" s="136"/>
      <c r="T498" s="84" t="b">
        <f>OR(S498='Krav etter opplæringslova'!$B$27,S498='Krav etter opplæringslova'!$B$30,S498='Krav etter opplæringslova'!$B$31,S498='Krav etter opplæringslova'!$B$34)</f>
        <v>0</v>
      </c>
      <c r="U498" s="84" t="str">
        <f t="shared" si="371"/>
        <v>-</v>
      </c>
      <c r="V498" s="84">
        <f t="shared" si="372"/>
        <v>30</v>
      </c>
      <c r="W498" s="78">
        <f t="shared" si="373"/>
        <v>30</v>
      </c>
      <c r="X498" s="78" t="str">
        <f t="shared" si="374"/>
        <v>Ja, 30 studiepoeng</v>
      </c>
      <c r="Y498" s="84" t="str">
        <f t="shared" si="375"/>
        <v>Ja, 30 studiepoeng</v>
      </c>
      <c r="Z498" s="99" t="str">
        <f t="shared" si="376"/>
        <v>-</v>
      </c>
      <c r="AA498" s="142"/>
      <c r="AB498" s="82" t="str">
        <f>CONCATENATE("Studiepoeng relevant for: ",'Undervisning i fag med krav'!AA498)</f>
        <v xml:space="preserve">Studiepoeng relevant for: </v>
      </c>
      <c r="AC498" s="82" t="str">
        <f>IF('Undervisning i fag med krav'!AA498=0,"-",AB498)</f>
        <v>-</v>
      </c>
      <c r="AD498" s="136"/>
      <c r="AE498" s="84" t="b">
        <f>OR(AD498='Krav etter opplæringslova'!$B$27,AD498='Krav etter opplæringslova'!$B$30,AD498='Krav etter opplæringslova'!$B$31,AD498='Krav etter opplæringslova'!$B$34)</f>
        <v>0</v>
      </c>
      <c r="AF498" s="84" t="str">
        <f t="shared" si="377"/>
        <v>-</v>
      </c>
      <c r="AG498" s="84">
        <f t="shared" si="378"/>
        <v>30</v>
      </c>
      <c r="AH498" s="78">
        <f t="shared" si="379"/>
        <v>30</v>
      </c>
      <c r="AI498" s="78" t="str">
        <f t="shared" si="380"/>
        <v>Ja, 30 studiepoeng</v>
      </c>
      <c r="AJ498" s="84" t="str">
        <f t="shared" si="381"/>
        <v>Ja, 30 studiepoeng</v>
      </c>
      <c r="AK498" s="99" t="str">
        <f t="shared" si="382"/>
        <v>-</v>
      </c>
      <c r="AL498" s="139"/>
      <c r="AM498" s="82" t="str">
        <f>CONCATENATE("Studiepoeng relevant for: ",'Undervisning i fag med krav'!AL498)</f>
        <v xml:space="preserve">Studiepoeng relevant for: </v>
      </c>
      <c r="AN498" s="82" t="str">
        <f>IF('Undervisning i fag med krav'!AL498=0,"-",AM498)</f>
        <v>-</v>
      </c>
      <c r="AO498" s="136"/>
      <c r="AP498" s="84" t="b">
        <f>OR(AO498='Krav etter opplæringslova'!$B$27,AO498='Krav etter opplæringslova'!$B$30,AO498='Krav etter opplæringslova'!$B$31,AO498='Krav etter opplæringslova'!$B$34)</f>
        <v>0</v>
      </c>
      <c r="AQ498" s="84" t="str">
        <f t="shared" si="383"/>
        <v>-</v>
      </c>
      <c r="AR498" s="84">
        <f t="shared" si="384"/>
        <v>30</v>
      </c>
      <c r="AS498" s="78">
        <f t="shared" si="385"/>
        <v>30</v>
      </c>
      <c r="AT498" s="78" t="str">
        <f t="shared" si="386"/>
        <v>Ja, 30 studiepoeng</v>
      </c>
      <c r="AU498" s="84" t="str">
        <f t="shared" si="387"/>
        <v>Ja, 30 studiepoeng</v>
      </c>
      <c r="AV498" s="99" t="str">
        <f t="shared" si="388"/>
        <v>-</v>
      </c>
      <c r="AW498" s="142"/>
      <c r="AX498" s="82" t="str">
        <f>CONCATENATE("Studiepoeng relevant for: ",'Undervisning i fag med krav'!AW498)</f>
        <v xml:space="preserve">Studiepoeng relevant for: </v>
      </c>
      <c r="AY498" s="82" t="str">
        <f>IF('Undervisning i fag med krav'!AW498=0,"-",AX498)</f>
        <v>-</v>
      </c>
      <c r="AZ498" s="136"/>
      <c r="BA498" s="84" t="b">
        <f>OR(AZ498='Krav etter opplæringslova'!$B$27,AZ498='Krav etter opplæringslova'!$B$30,AZ498='Krav etter opplæringslova'!$B$31,AZ498='Krav etter opplæringslova'!$B$34)</f>
        <v>0</v>
      </c>
      <c r="BB498" s="84" t="str">
        <f t="shared" si="389"/>
        <v>-</v>
      </c>
      <c r="BC498" s="84">
        <f t="shared" si="390"/>
        <v>30</v>
      </c>
      <c r="BD498" s="78">
        <f t="shared" si="391"/>
        <v>30</v>
      </c>
      <c r="BE498" s="78" t="str">
        <f t="shared" si="392"/>
        <v>Ja, 30 studiepoeng</v>
      </c>
      <c r="BF498" s="84" t="str">
        <f t="shared" si="393"/>
        <v>Ja, 30 studiepoeng</v>
      </c>
      <c r="BG498" s="99" t="str">
        <f t="shared" si="394"/>
        <v>-</v>
      </c>
      <c r="BH498" s="139"/>
      <c r="BI498" s="82" t="str">
        <f>CONCATENATE("Studiepoeng relevant for: ",'Undervisning i fag med krav'!BH498)</f>
        <v xml:space="preserve">Studiepoeng relevant for: </v>
      </c>
      <c r="BJ498" s="82" t="str">
        <f>IF('Undervisning i fag med krav'!BH498=0,"-",BI498)</f>
        <v>-</v>
      </c>
      <c r="BK498" s="136"/>
      <c r="BL498" s="84" t="b">
        <f>OR(BK498='Krav etter opplæringslova'!$B$27,BK498='Krav etter opplæringslova'!$B$30,BK498='Krav etter opplæringslova'!$B$31,BK498='Krav etter opplæringslova'!$B$34)</f>
        <v>0</v>
      </c>
      <c r="BM498" s="84" t="str">
        <f t="shared" si="395"/>
        <v>-</v>
      </c>
      <c r="BN498" s="84">
        <f t="shared" si="396"/>
        <v>30</v>
      </c>
      <c r="BO498" s="78">
        <f t="shared" si="397"/>
        <v>30</v>
      </c>
      <c r="BP498" s="78" t="str">
        <f t="shared" si="398"/>
        <v>Ja, 30 studiepoeng</v>
      </c>
      <c r="BQ498" s="84" t="str">
        <f t="shared" si="399"/>
        <v>Ja, 30 studiepoeng</v>
      </c>
      <c r="BR498" s="101" t="str">
        <f t="shared" si="400"/>
        <v>-</v>
      </c>
      <c r="BS498" s="142"/>
      <c r="BT498" s="82" t="str">
        <f>CONCATENATE("Studiepoeng relevant for: ",'Undervisning i fag med krav'!BS498)</f>
        <v xml:space="preserve">Studiepoeng relevant for: </v>
      </c>
      <c r="BU498" s="82" t="str">
        <f>IF('Undervisning i fag med krav'!BS498=0,"-",BT498)</f>
        <v>-</v>
      </c>
      <c r="BV498" s="136"/>
      <c r="BW498" s="84" t="b">
        <f>OR(BV498='Krav etter opplæringslova'!$B$27,BV498='Krav etter opplæringslova'!$B$30,BV498='Krav etter opplæringslova'!$B$31,BV498='Krav etter opplæringslova'!$B$34)</f>
        <v>0</v>
      </c>
      <c r="BX498" s="84" t="str">
        <f t="shared" si="401"/>
        <v>-</v>
      </c>
      <c r="BY498" s="84">
        <f t="shared" si="402"/>
        <v>30</v>
      </c>
      <c r="BZ498" s="78">
        <f t="shared" si="403"/>
        <v>30</v>
      </c>
      <c r="CA498" s="78" t="str">
        <f t="shared" si="404"/>
        <v>Ja, 30 studiepoeng</v>
      </c>
      <c r="CB498" s="84" t="str">
        <f t="shared" si="405"/>
        <v>Ja, 30 studiepoeng</v>
      </c>
      <c r="CC498" s="101" t="str">
        <f t="shared" si="406"/>
        <v>-</v>
      </c>
      <c r="CD498" s="142"/>
      <c r="CE498" s="82" t="str">
        <f>CONCATENATE("Studiepoeng relevant for: ",'Undervisning i fag med krav'!CD498)</f>
        <v xml:space="preserve">Studiepoeng relevant for: </v>
      </c>
      <c r="CF498" s="82" t="str">
        <f>IF('Undervisning i fag med krav'!CD498=0,"-",CE498)</f>
        <v>-</v>
      </c>
      <c r="CG498" s="136"/>
      <c r="CH498" s="84" t="b">
        <f>OR(CG498='Krav etter opplæringslova'!$B$27,CG498='Krav etter opplæringslova'!$B$30,CG498='Krav etter opplæringslova'!$B$31,CG498='Krav etter opplæringslova'!$B$34)</f>
        <v>0</v>
      </c>
      <c r="CI498" s="84" t="str">
        <f t="shared" si="407"/>
        <v>-</v>
      </c>
      <c r="CJ498" s="84">
        <f t="shared" si="408"/>
        <v>30</v>
      </c>
      <c r="CK498" s="78">
        <f t="shared" si="409"/>
        <v>30</v>
      </c>
      <c r="CL498" s="78" t="str">
        <f t="shared" si="410"/>
        <v>Ja, 30 studiepoeng</v>
      </c>
      <c r="CM498" s="84" t="str">
        <f t="shared" si="411"/>
        <v>Ja, 30 studiepoeng</v>
      </c>
      <c r="CN498" s="106" t="str">
        <f t="shared" si="412"/>
        <v>-</v>
      </c>
      <c r="CO498" s="44"/>
      <c r="CP498" s="45"/>
    </row>
    <row r="499" spans="1:94" s="51" customFormat="1" ht="28.5" x14ac:dyDescent="0.2">
      <c r="A499" s="49">
        <f>'Formell utdanning'!A499</f>
        <v>0</v>
      </c>
      <c r="B499" s="50">
        <f>'Formell utdanning'!B499</f>
        <v>0</v>
      </c>
      <c r="C499" s="94" t="str">
        <f t="shared" si="413"/>
        <v>-</v>
      </c>
      <c r="D499" s="95" t="str">
        <f t="shared" si="414"/>
        <v>-</v>
      </c>
      <c r="E499" s="133"/>
      <c r="F499" s="55" t="str">
        <f>CONCATENATE("Studiepoeng relevant for: ",'Undervisning i fag med krav'!E499)</f>
        <v xml:space="preserve">Studiepoeng relevant for: </v>
      </c>
      <c r="G499" s="82" t="str">
        <f>IF('Undervisning i fag med krav'!E499=0,"-",F499)</f>
        <v>-</v>
      </c>
      <c r="H499" s="136"/>
      <c r="I499" s="84" t="b">
        <f>OR(H499='Krav etter opplæringslova'!$B$27,H499='Krav etter opplæringslova'!$B$30,H499='Krav etter opplæringslova'!$B$31,H499='Krav etter opplæringslova'!$B$34)</f>
        <v>0</v>
      </c>
      <c r="J499" s="84" t="str">
        <f t="shared" si="415"/>
        <v>-</v>
      </c>
      <c r="K499" s="84">
        <f t="shared" si="416"/>
        <v>30</v>
      </c>
      <c r="L499" s="78">
        <f t="shared" si="417"/>
        <v>30</v>
      </c>
      <c r="M499" s="78" t="str">
        <f t="shared" si="370"/>
        <v>Ja, 30 studiepoeng</v>
      </c>
      <c r="N499" s="84" t="str">
        <f t="shared" si="418"/>
        <v>Ja, 30 studiepoeng</v>
      </c>
      <c r="O499" s="99" t="str">
        <f t="shared" si="419"/>
        <v>-</v>
      </c>
      <c r="P499" s="139"/>
      <c r="Q499" s="82" t="str">
        <f>CONCATENATE("Studiepoeng relevant for: ",'Undervisning i fag med krav'!P499)</f>
        <v xml:space="preserve">Studiepoeng relevant for: </v>
      </c>
      <c r="R499" s="82" t="str">
        <f>IF('Undervisning i fag med krav'!P499=0,"-",Q499)</f>
        <v>-</v>
      </c>
      <c r="S499" s="136"/>
      <c r="T499" s="84" t="b">
        <f>OR(S499='Krav etter opplæringslova'!$B$27,S499='Krav etter opplæringslova'!$B$30,S499='Krav etter opplæringslova'!$B$31,S499='Krav etter opplæringslova'!$B$34)</f>
        <v>0</v>
      </c>
      <c r="U499" s="84" t="str">
        <f t="shared" si="371"/>
        <v>-</v>
      </c>
      <c r="V499" s="84">
        <f t="shared" si="372"/>
        <v>30</v>
      </c>
      <c r="W499" s="78">
        <f t="shared" si="373"/>
        <v>30</v>
      </c>
      <c r="X499" s="78" t="str">
        <f t="shared" si="374"/>
        <v>Ja, 30 studiepoeng</v>
      </c>
      <c r="Y499" s="84" t="str">
        <f t="shared" si="375"/>
        <v>Ja, 30 studiepoeng</v>
      </c>
      <c r="Z499" s="99" t="str">
        <f t="shared" si="376"/>
        <v>-</v>
      </c>
      <c r="AA499" s="142"/>
      <c r="AB499" s="82" t="str">
        <f>CONCATENATE("Studiepoeng relevant for: ",'Undervisning i fag med krav'!AA499)</f>
        <v xml:space="preserve">Studiepoeng relevant for: </v>
      </c>
      <c r="AC499" s="82" t="str">
        <f>IF('Undervisning i fag med krav'!AA499=0,"-",AB499)</f>
        <v>-</v>
      </c>
      <c r="AD499" s="136"/>
      <c r="AE499" s="84" t="b">
        <f>OR(AD499='Krav etter opplæringslova'!$B$27,AD499='Krav etter opplæringslova'!$B$30,AD499='Krav etter opplæringslova'!$B$31,AD499='Krav etter opplæringslova'!$B$34)</f>
        <v>0</v>
      </c>
      <c r="AF499" s="84" t="str">
        <f t="shared" si="377"/>
        <v>-</v>
      </c>
      <c r="AG499" s="84">
        <f t="shared" si="378"/>
        <v>30</v>
      </c>
      <c r="AH499" s="78">
        <f t="shared" si="379"/>
        <v>30</v>
      </c>
      <c r="AI499" s="78" t="str">
        <f t="shared" si="380"/>
        <v>Ja, 30 studiepoeng</v>
      </c>
      <c r="AJ499" s="84" t="str">
        <f t="shared" si="381"/>
        <v>Ja, 30 studiepoeng</v>
      </c>
      <c r="AK499" s="99" t="str">
        <f t="shared" si="382"/>
        <v>-</v>
      </c>
      <c r="AL499" s="139"/>
      <c r="AM499" s="82" t="str">
        <f>CONCATENATE("Studiepoeng relevant for: ",'Undervisning i fag med krav'!AL499)</f>
        <v xml:space="preserve">Studiepoeng relevant for: </v>
      </c>
      <c r="AN499" s="82" t="str">
        <f>IF('Undervisning i fag med krav'!AL499=0,"-",AM499)</f>
        <v>-</v>
      </c>
      <c r="AO499" s="136"/>
      <c r="AP499" s="84" t="b">
        <f>OR(AO499='Krav etter opplæringslova'!$B$27,AO499='Krav etter opplæringslova'!$B$30,AO499='Krav etter opplæringslova'!$B$31,AO499='Krav etter opplæringslova'!$B$34)</f>
        <v>0</v>
      </c>
      <c r="AQ499" s="84" t="str">
        <f t="shared" si="383"/>
        <v>-</v>
      </c>
      <c r="AR499" s="84">
        <f t="shared" si="384"/>
        <v>30</v>
      </c>
      <c r="AS499" s="78">
        <f t="shared" si="385"/>
        <v>30</v>
      </c>
      <c r="AT499" s="78" t="str">
        <f t="shared" si="386"/>
        <v>Ja, 30 studiepoeng</v>
      </c>
      <c r="AU499" s="84" t="str">
        <f t="shared" si="387"/>
        <v>Ja, 30 studiepoeng</v>
      </c>
      <c r="AV499" s="99" t="str">
        <f t="shared" si="388"/>
        <v>-</v>
      </c>
      <c r="AW499" s="142"/>
      <c r="AX499" s="82" t="str">
        <f>CONCATENATE("Studiepoeng relevant for: ",'Undervisning i fag med krav'!AW499)</f>
        <v xml:space="preserve">Studiepoeng relevant for: </v>
      </c>
      <c r="AY499" s="82" t="str">
        <f>IF('Undervisning i fag med krav'!AW499=0,"-",AX499)</f>
        <v>-</v>
      </c>
      <c r="AZ499" s="136"/>
      <c r="BA499" s="84" t="b">
        <f>OR(AZ499='Krav etter opplæringslova'!$B$27,AZ499='Krav etter opplæringslova'!$B$30,AZ499='Krav etter opplæringslova'!$B$31,AZ499='Krav etter opplæringslova'!$B$34)</f>
        <v>0</v>
      </c>
      <c r="BB499" s="84" t="str">
        <f t="shared" si="389"/>
        <v>-</v>
      </c>
      <c r="BC499" s="84">
        <f t="shared" si="390"/>
        <v>30</v>
      </c>
      <c r="BD499" s="78">
        <f t="shared" si="391"/>
        <v>30</v>
      </c>
      <c r="BE499" s="78" t="str">
        <f t="shared" si="392"/>
        <v>Ja, 30 studiepoeng</v>
      </c>
      <c r="BF499" s="84" t="str">
        <f t="shared" si="393"/>
        <v>Ja, 30 studiepoeng</v>
      </c>
      <c r="BG499" s="99" t="str">
        <f t="shared" si="394"/>
        <v>-</v>
      </c>
      <c r="BH499" s="139"/>
      <c r="BI499" s="82" t="str">
        <f>CONCATENATE("Studiepoeng relevant for: ",'Undervisning i fag med krav'!BH499)</f>
        <v xml:space="preserve">Studiepoeng relevant for: </v>
      </c>
      <c r="BJ499" s="82" t="str">
        <f>IF('Undervisning i fag med krav'!BH499=0,"-",BI499)</f>
        <v>-</v>
      </c>
      <c r="BK499" s="136"/>
      <c r="BL499" s="84" t="b">
        <f>OR(BK499='Krav etter opplæringslova'!$B$27,BK499='Krav etter opplæringslova'!$B$30,BK499='Krav etter opplæringslova'!$B$31,BK499='Krav etter opplæringslova'!$B$34)</f>
        <v>0</v>
      </c>
      <c r="BM499" s="84" t="str">
        <f t="shared" si="395"/>
        <v>-</v>
      </c>
      <c r="BN499" s="84">
        <f t="shared" si="396"/>
        <v>30</v>
      </c>
      <c r="BO499" s="78">
        <f t="shared" si="397"/>
        <v>30</v>
      </c>
      <c r="BP499" s="78" t="str">
        <f t="shared" si="398"/>
        <v>Ja, 30 studiepoeng</v>
      </c>
      <c r="BQ499" s="84" t="str">
        <f t="shared" si="399"/>
        <v>Ja, 30 studiepoeng</v>
      </c>
      <c r="BR499" s="101" t="str">
        <f t="shared" si="400"/>
        <v>-</v>
      </c>
      <c r="BS499" s="142"/>
      <c r="BT499" s="82" t="str">
        <f>CONCATENATE("Studiepoeng relevant for: ",'Undervisning i fag med krav'!BS499)</f>
        <v xml:space="preserve">Studiepoeng relevant for: </v>
      </c>
      <c r="BU499" s="82" t="str">
        <f>IF('Undervisning i fag med krav'!BS499=0,"-",BT499)</f>
        <v>-</v>
      </c>
      <c r="BV499" s="136"/>
      <c r="BW499" s="84" t="b">
        <f>OR(BV499='Krav etter opplæringslova'!$B$27,BV499='Krav etter opplæringslova'!$B$30,BV499='Krav etter opplæringslova'!$B$31,BV499='Krav etter opplæringslova'!$B$34)</f>
        <v>0</v>
      </c>
      <c r="BX499" s="84" t="str">
        <f t="shared" si="401"/>
        <v>-</v>
      </c>
      <c r="BY499" s="84">
        <f t="shared" si="402"/>
        <v>30</v>
      </c>
      <c r="BZ499" s="78">
        <f t="shared" si="403"/>
        <v>30</v>
      </c>
      <c r="CA499" s="78" t="str">
        <f t="shared" si="404"/>
        <v>Ja, 30 studiepoeng</v>
      </c>
      <c r="CB499" s="84" t="str">
        <f t="shared" si="405"/>
        <v>Ja, 30 studiepoeng</v>
      </c>
      <c r="CC499" s="101" t="str">
        <f t="shared" si="406"/>
        <v>-</v>
      </c>
      <c r="CD499" s="142"/>
      <c r="CE499" s="82" t="str">
        <f>CONCATENATE("Studiepoeng relevant for: ",'Undervisning i fag med krav'!CD499)</f>
        <v xml:space="preserve">Studiepoeng relevant for: </v>
      </c>
      <c r="CF499" s="82" t="str">
        <f>IF('Undervisning i fag med krav'!CD499=0,"-",CE499)</f>
        <v>-</v>
      </c>
      <c r="CG499" s="136"/>
      <c r="CH499" s="84" t="b">
        <f>OR(CG499='Krav etter opplæringslova'!$B$27,CG499='Krav etter opplæringslova'!$B$30,CG499='Krav etter opplæringslova'!$B$31,CG499='Krav etter opplæringslova'!$B$34)</f>
        <v>0</v>
      </c>
      <c r="CI499" s="84" t="str">
        <f t="shared" si="407"/>
        <v>-</v>
      </c>
      <c r="CJ499" s="84">
        <f t="shared" si="408"/>
        <v>30</v>
      </c>
      <c r="CK499" s="78">
        <f t="shared" si="409"/>
        <v>30</v>
      </c>
      <c r="CL499" s="78" t="str">
        <f t="shared" si="410"/>
        <v>Ja, 30 studiepoeng</v>
      </c>
      <c r="CM499" s="84" t="str">
        <f t="shared" si="411"/>
        <v>Ja, 30 studiepoeng</v>
      </c>
      <c r="CN499" s="106" t="str">
        <f t="shared" si="412"/>
        <v>-</v>
      </c>
      <c r="CO499" s="44"/>
      <c r="CP499" s="45"/>
    </row>
    <row r="500" spans="1:94" s="51" customFormat="1" ht="28.5" x14ac:dyDescent="0.2">
      <c r="A500" s="49">
        <f>'Formell utdanning'!A500</f>
        <v>0</v>
      </c>
      <c r="B500" s="50">
        <f>'Formell utdanning'!B500</f>
        <v>0</v>
      </c>
      <c r="C500" s="94" t="str">
        <f t="shared" si="413"/>
        <v>-</v>
      </c>
      <c r="D500" s="95" t="str">
        <f t="shared" si="414"/>
        <v>-</v>
      </c>
      <c r="E500" s="133"/>
      <c r="F500" s="55" t="str">
        <f>CONCATENATE("Studiepoeng relevant for: ",'Undervisning i fag med krav'!E500)</f>
        <v xml:space="preserve">Studiepoeng relevant for: </v>
      </c>
      <c r="G500" s="82" t="str">
        <f>IF('Undervisning i fag med krav'!E500=0,"-",F500)</f>
        <v>-</v>
      </c>
      <c r="H500" s="136"/>
      <c r="I500" s="84" t="b">
        <f>OR(H500='Krav etter opplæringslova'!$B$27,H500='Krav etter opplæringslova'!$B$30,H500='Krav etter opplæringslova'!$B$31,H500='Krav etter opplæringslova'!$B$34)</f>
        <v>0</v>
      </c>
      <c r="J500" s="84" t="str">
        <f t="shared" si="415"/>
        <v>-</v>
      </c>
      <c r="K500" s="84">
        <f t="shared" si="416"/>
        <v>30</v>
      </c>
      <c r="L500" s="78">
        <f t="shared" si="417"/>
        <v>30</v>
      </c>
      <c r="M500" s="78" t="str">
        <f t="shared" si="370"/>
        <v>Ja, 30 studiepoeng</v>
      </c>
      <c r="N500" s="84" t="str">
        <f t="shared" si="418"/>
        <v>Ja, 30 studiepoeng</v>
      </c>
      <c r="O500" s="99" t="str">
        <f t="shared" si="419"/>
        <v>-</v>
      </c>
      <c r="P500" s="139"/>
      <c r="Q500" s="82" t="str">
        <f>CONCATENATE("Studiepoeng relevant for: ",'Undervisning i fag med krav'!P500)</f>
        <v xml:space="preserve">Studiepoeng relevant for: </v>
      </c>
      <c r="R500" s="82" t="str">
        <f>IF('Undervisning i fag med krav'!P500=0,"-",Q500)</f>
        <v>-</v>
      </c>
      <c r="S500" s="136"/>
      <c r="T500" s="84" t="b">
        <f>OR(S500='Krav etter opplæringslova'!$B$27,S500='Krav etter opplæringslova'!$B$30,S500='Krav etter opplæringslova'!$B$31,S500='Krav etter opplæringslova'!$B$34)</f>
        <v>0</v>
      </c>
      <c r="U500" s="84" t="str">
        <f t="shared" si="371"/>
        <v>-</v>
      </c>
      <c r="V500" s="84">
        <f t="shared" si="372"/>
        <v>30</v>
      </c>
      <c r="W500" s="78">
        <f t="shared" si="373"/>
        <v>30</v>
      </c>
      <c r="X500" s="78" t="str">
        <f t="shared" si="374"/>
        <v>Ja, 30 studiepoeng</v>
      </c>
      <c r="Y500" s="84" t="str">
        <f t="shared" si="375"/>
        <v>Ja, 30 studiepoeng</v>
      </c>
      <c r="Z500" s="99" t="str">
        <f t="shared" si="376"/>
        <v>-</v>
      </c>
      <c r="AA500" s="142"/>
      <c r="AB500" s="82" t="str">
        <f>CONCATENATE("Studiepoeng relevant for: ",'Undervisning i fag med krav'!AA500)</f>
        <v xml:space="preserve">Studiepoeng relevant for: </v>
      </c>
      <c r="AC500" s="82" t="str">
        <f>IF('Undervisning i fag med krav'!AA500=0,"-",AB500)</f>
        <v>-</v>
      </c>
      <c r="AD500" s="136"/>
      <c r="AE500" s="84" t="b">
        <f>OR(AD500='Krav etter opplæringslova'!$B$27,AD500='Krav etter opplæringslova'!$B$30,AD500='Krav etter opplæringslova'!$B$31,AD500='Krav etter opplæringslova'!$B$34)</f>
        <v>0</v>
      </c>
      <c r="AF500" s="84" t="str">
        <f t="shared" si="377"/>
        <v>-</v>
      </c>
      <c r="AG500" s="84">
        <f t="shared" si="378"/>
        <v>30</v>
      </c>
      <c r="AH500" s="78">
        <f t="shared" si="379"/>
        <v>30</v>
      </c>
      <c r="AI500" s="78" t="str">
        <f t="shared" si="380"/>
        <v>Ja, 30 studiepoeng</v>
      </c>
      <c r="AJ500" s="84" t="str">
        <f t="shared" si="381"/>
        <v>Ja, 30 studiepoeng</v>
      </c>
      <c r="AK500" s="99" t="str">
        <f t="shared" si="382"/>
        <v>-</v>
      </c>
      <c r="AL500" s="139"/>
      <c r="AM500" s="82" t="str">
        <f>CONCATENATE("Studiepoeng relevant for: ",'Undervisning i fag med krav'!AL500)</f>
        <v xml:space="preserve">Studiepoeng relevant for: </v>
      </c>
      <c r="AN500" s="82" t="str">
        <f>IF('Undervisning i fag med krav'!AL500=0,"-",AM500)</f>
        <v>-</v>
      </c>
      <c r="AO500" s="136"/>
      <c r="AP500" s="84" t="b">
        <f>OR(AO500='Krav etter opplæringslova'!$B$27,AO500='Krav etter opplæringslova'!$B$30,AO500='Krav etter opplæringslova'!$B$31,AO500='Krav etter opplæringslova'!$B$34)</f>
        <v>0</v>
      </c>
      <c r="AQ500" s="84" t="str">
        <f t="shared" si="383"/>
        <v>-</v>
      </c>
      <c r="AR500" s="84">
        <f t="shared" si="384"/>
        <v>30</v>
      </c>
      <c r="AS500" s="78">
        <f t="shared" si="385"/>
        <v>30</v>
      </c>
      <c r="AT500" s="78" t="str">
        <f t="shared" si="386"/>
        <v>Ja, 30 studiepoeng</v>
      </c>
      <c r="AU500" s="84" t="str">
        <f t="shared" si="387"/>
        <v>Ja, 30 studiepoeng</v>
      </c>
      <c r="AV500" s="99" t="str">
        <f t="shared" si="388"/>
        <v>-</v>
      </c>
      <c r="AW500" s="142"/>
      <c r="AX500" s="82" t="str">
        <f>CONCATENATE("Studiepoeng relevant for: ",'Undervisning i fag med krav'!AW500)</f>
        <v xml:space="preserve">Studiepoeng relevant for: </v>
      </c>
      <c r="AY500" s="82" t="str">
        <f>IF('Undervisning i fag med krav'!AW500=0,"-",AX500)</f>
        <v>-</v>
      </c>
      <c r="AZ500" s="136"/>
      <c r="BA500" s="84" t="b">
        <f>OR(AZ500='Krav etter opplæringslova'!$B$27,AZ500='Krav etter opplæringslova'!$B$30,AZ500='Krav etter opplæringslova'!$B$31,AZ500='Krav etter opplæringslova'!$B$34)</f>
        <v>0</v>
      </c>
      <c r="BB500" s="84" t="str">
        <f t="shared" si="389"/>
        <v>-</v>
      </c>
      <c r="BC500" s="84">
        <f t="shared" si="390"/>
        <v>30</v>
      </c>
      <c r="BD500" s="78">
        <f t="shared" si="391"/>
        <v>30</v>
      </c>
      <c r="BE500" s="78" t="str">
        <f t="shared" si="392"/>
        <v>Ja, 30 studiepoeng</v>
      </c>
      <c r="BF500" s="84" t="str">
        <f t="shared" si="393"/>
        <v>Ja, 30 studiepoeng</v>
      </c>
      <c r="BG500" s="99" t="str">
        <f t="shared" si="394"/>
        <v>-</v>
      </c>
      <c r="BH500" s="139"/>
      <c r="BI500" s="82" t="str">
        <f>CONCATENATE("Studiepoeng relevant for: ",'Undervisning i fag med krav'!BH500)</f>
        <v xml:space="preserve">Studiepoeng relevant for: </v>
      </c>
      <c r="BJ500" s="82" t="str">
        <f>IF('Undervisning i fag med krav'!BH500=0,"-",BI500)</f>
        <v>-</v>
      </c>
      <c r="BK500" s="136"/>
      <c r="BL500" s="84" t="b">
        <f>OR(BK500='Krav etter opplæringslova'!$B$27,BK500='Krav etter opplæringslova'!$B$30,BK500='Krav etter opplæringslova'!$B$31,BK500='Krav etter opplæringslova'!$B$34)</f>
        <v>0</v>
      </c>
      <c r="BM500" s="84" t="str">
        <f t="shared" si="395"/>
        <v>-</v>
      </c>
      <c r="BN500" s="84">
        <f t="shared" si="396"/>
        <v>30</v>
      </c>
      <c r="BO500" s="78">
        <f t="shared" si="397"/>
        <v>30</v>
      </c>
      <c r="BP500" s="78" t="str">
        <f t="shared" si="398"/>
        <v>Ja, 30 studiepoeng</v>
      </c>
      <c r="BQ500" s="84" t="str">
        <f t="shared" si="399"/>
        <v>Ja, 30 studiepoeng</v>
      </c>
      <c r="BR500" s="101" t="str">
        <f t="shared" si="400"/>
        <v>-</v>
      </c>
      <c r="BS500" s="142"/>
      <c r="BT500" s="82" t="str">
        <f>CONCATENATE("Studiepoeng relevant for: ",'Undervisning i fag med krav'!BS500)</f>
        <v xml:space="preserve">Studiepoeng relevant for: </v>
      </c>
      <c r="BU500" s="82" t="str">
        <f>IF('Undervisning i fag med krav'!BS500=0,"-",BT500)</f>
        <v>-</v>
      </c>
      <c r="BV500" s="136"/>
      <c r="BW500" s="84" t="b">
        <f>OR(BV500='Krav etter opplæringslova'!$B$27,BV500='Krav etter opplæringslova'!$B$30,BV500='Krav etter opplæringslova'!$B$31,BV500='Krav etter opplæringslova'!$B$34)</f>
        <v>0</v>
      </c>
      <c r="BX500" s="84" t="str">
        <f t="shared" si="401"/>
        <v>-</v>
      </c>
      <c r="BY500" s="84">
        <f t="shared" si="402"/>
        <v>30</v>
      </c>
      <c r="BZ500" s="78">
        <f t="shared" si="403"/>
        <v>30</v>
      </c>
      <c r="CA500" s="78" t="str">
        <f t="shared" si="404"/>
        <v>Ja, 30 studiepoeng</v>
      </c>
      <c r="CB500" s="84" t="str">
        <f t="shared" si="405"/>
        <v>Ja, 30 studiepoeng</v>
      </c>
      <c r="CC500" s="101" t="str">
        <f t="shared" si="406"/>
        <v>-</v>
      </c>
      <c r="CD500" s="142"/>
      <c r="CE500" s="82" t="str">
        <f>CONCATENATE("Studiepoeng relevant for: ",'Undervisning i fag med krav'!CD500)</f>
        <v xml:space="preserve">Studiepoeng relevant for: </v>
      </c>
      <c r="CF500" s="82" t="str">
        <f>IF('Undervisning i fag med krav'!CD500=0,"-",CE500)</f>
        <v>-</v>
      </c>
      <c r="CG500" s="136"/>
      <c r="CH500" s="84" t="b">
        <f>OR(CG500='Krav etter opplæringslova'!$B$27,CG500='Krav etter opplæringslova'!$B$30,CG500='Krav etter opplæringslova'!$B$31,CG500='Krav etter opplæringslova'!$B$34)</f>
        <v>0</v>
      </c>
      <c r="CI500" s="84" t="str">
        <f t="shared" si="407"/>
        <v>-</v>
      </c>
      <c r="CJ500" s="84">
        <f t="shared" si="408"/>
        <v>30</v>
      </c>
      <c r="CK500" s="78">
        <f t="shared" si="409"/>
        <v>30</v>
      </c>
      <c r="CL500" s="78" t="str">
        <f t="shared" si="410"/>
        <v>Ja, 30 studiepoeng</v>
      </c>
      <c r="CM500" s="84" t="str">
        <f t="shared" si="411"/>
        <v>Ja, 30 studiepoeng</v>
      </c>
      <c r="CN500" s="106" t="str">
        <f t="shared" si="412"/>
        <v>-</v>
      </c>
      <c r="CO500" s="44"/>
      <c r="CP500" s="45"/>
    </row>
    <row r="501" spans="1:94" s="51" customFormat="1" ht="29.25" thickBot="1" x14ac:dyDescent="0.25">
      <c r="A501" s="52">
        <f>'Formell utdanning'!A501</f>
        <v>0</v>
      </c>
      <c r="B501" s="53">
        <f>'Formell utdanning'!B501</f>
        <v>0</v>
      </c>
      <c r="C501" s="96" t="str">
        <f t="shared" si="413"/>
        <v>-</v>
      </c>
      <c r="D501" s="97" t="str">
        <f t="shared" si="414"/>
        <v>-</v>
      </c>
      <c r="E501" s="134"/>
      <c r="F501" s="56" t="str">
        <f>CONCATENATE("Studiepoeng relevant for: ",'Undervisning i fag med krav'!E501)</f>
        <v xml:space="preserve">Studiepoeng relevant for: </v>
      </c>
      <c r="G501" s="83" t="str">
        <f>IF('Undervisning i fag med krav'!E501=0,"-",F501)</f>
        <v>-</v>
      </c>
      <c r="H501" s="137"/>
      <c r="I501" s="85" t="b">
        <f>OR(H501='Krav etter opplæringslova'!$B$27,H501='Krav etter opplæringslova'!$B$30,H501='Krav etter opplæringslova'!$B$31,H501='Krav etter opplæringslova'!$B$34)</f>
        <v>0</v>
      </c>
      <c r="J501" s="85" t="str">
        <f t="shared" si="415"/>
        <v>-</v>
      </c>
      <c r="K501" s="85">
        <f t="shared" si="416"/>
        <v>30</v>
      </c>
      <c r="L501" s="79">
        <f t="shared" si="417"/>
        <v>30</v>
      </c>
      <c r="M501" s="79" t="str">
        <f t="shared" si="370"/>
        <v>Ja, 30 studiepoeng</v>
      </c>
      <c r="N501" s="85" t="str">
        <f t="shared" si="418"/>
        <v>Ja, 30 studiepoeng</v>
      </c>
      <c r="O501" s="100" t="str">
        <f t="shared" si="419"/>
        <v>-</v>
      </c>
      <c r="P501" s="140"/>
      <c r="Q501" s="83" t="str">
        <f>CONCATENATE("Studiepoeng relevant for: ",'Undervisning i fag med krav'!P501)</f>
        <v xml:space="preserve">Studiepoeng relevant for: </v>
      </c>
      <c r="R501" s="83" t="str">
        <f>IF('Undervisning i fag med krav'!P501=0,"-",Q501)</f>
        <v>-</v>
      </c>
      <c r="S501" s="137"/>
      <c r="T501" s="85" t="b">
        <f>OR(S501='Krav etter opplæringslova'!$B$27,S501='Krav etter opplæringslova'!$B$30,S501='Krav etter opplæringslova'!$B$31,S501='Krav etter opplæringslova'!$B$34)</f>
        <v>0</v>
      </c>
      <c r="U501" s="85" t="str">
        <f t="shared" si="371"/>
        <v>-</v>
      </c>
      <c r="V501" s="85">
        <f t="shared" si="372"/>
        <v>30</v>
      </c>
      <c r="W501" s="79">
        <f t="shared" si="373"/>
        <v>30</v>
      </c>
      <c r="X501" s="79" t="str">
        <f t="shared" si="374"/>
        <v>Ja, 30 studiepoeng</v>
      </c>
      <c r="Y501" s="85" t="str">
        <f t="shared" si="375"/>
        <v>Ja, 30 studiepoeng</v>
      </c>
      <c r="Z501" s="100" t="str">
        <f t="shared" si="376"/>
        <v>-</v>
      </c>
      <c r="AA501" s="143"/>
      <c r="AB501" s="83" t="str">
        <f>CONCATENATE("Studiepoeng relevant for: ",'Undervisning i fag med krav'!AA501)</f>
        <v xml:space="preserve">Studiepoeng relevant for: </v>
      </c>
      <c r="AC501" s="83" t="str">
        <f>IF('Undervisning i fag med krav'!AA501=0,"-",AB501)</f>
        <v>-</v>
      </c>
      <c r="AD501" s="137"/>
      <c r="AE501" s="85" t="b">
        <f>OR(AD501='Krav etter opplæringslova'!$B$27,AD501='Krav etter opplæringslova'!$B$30,AD501='Krav etter opplæringslova'!$B$31,AD501='Krav etter opplæringslova'!$B$34)</f>
        <v>0</v>
      </c>
      <c r="AF501" s="85" t="str">
        <f t="shared" si="377"/>
        <v>-</v>
      </c>
      <c r="AG501" s="85">
        <f t="shared" si="378"/>
        <v>30</v>
      </c>
      <c r="AH501" s="79">
        <f t="shared" si="379"/>
        <v>30</v>
      </c>
      <c r="AI501" s="79" t="str">
        <f t="shared" si="380"/>
        <v>Ja, 30 studiepoeng</v>
      </c>
      <c r="AJ501" s="85" t="str">
        <f t="shared" si="381"/>
        <v>Ja, 30 studiepoeng</v>
      </c>
      <c r="AK501" s="100" t="str">
        <f t="shared" si="382"/>
        <v>-</v>
      </c>
      <c r="AL501" s="140"/>
      <c r="AM501" s="83" t="str">
        <f>CONCATENATE("Studiepoeng relevant for: ",'Undervisning i fag med krav'!AL501)</f>
        <v xml:space="preserve">Studiepoeng relevant for: </v>
      </c>
      <c r="AN501" s="83" t="str">
        <f>IF('Undervisning i fag med krav'!AL501=0,"-",AM501)</f>
        <v>-</v>
      </c>
      <c r="AO501" s="137"/>
      <c r="AP501" s="85" t="b">
        <f>OR(AO501='Krav etter opplæringslova'!$B$27,AO501='Krav etter opplæringslova'!$B$30,AO501='Krav etter opplæringslova'!$B$31,AO501='Krav etter opplæringslova'!$B$34)</f>
        <v>0</v>
      </c>
      <c r="AQ501" s="85" t="str">
        <f t="shared" si="383"/>
        <v>-</v>
      </c>
      <c r="AR501" s="85">
        <f t="shared" si="384"/>
        <v>30</v>
      </c>
      <c r="AS501" s="79">
        <f t="shared" si="385"/>
        <v>30</v>
      </c>
      <c r="AT501" s="79" t="str">
        <f t="shared" si="386"/>
        <v>Ja, 30 studiepoeng</v>
      </c>
      <c r="AU501" s="85" t="str">
        <f t="shared" si="387"/>
        <v>Ja, 30 studiepoeng</v>
      </c>
      <c r="AV501" s="100" t="str">
        <f t="shared" si="388"/>
        <v>-</v>
      </c>
      <c r="AW501" s="143"/>
      <c r="AX501" s="83" t="str">
        <f>CONCATENATE("Studiepoeng relevant for: ",'Undervisning i fag med krav'!AW501)</f>
        <v xml:space="preserve">Studiepoeng relevant for: </v>
      </c>
      <c r="AY501" s="83" t="str">
        <f>IF('Undervisning i fag med krav'!AW501=0,"-",AX501)</f>
        <v>-</v>
      </c>
      <c r="AZ501" s="137"/>
      <c r="BA501" s="85" t="b">
        <f>OR(AZ501='Krav etter opplæringslova'!$B$27,AZ501='Krav etter opplæringslova'!$B$30,AZ501='Krav etter opplæringslova'!$B$31,AZ501='Krav etter opplæringslova'!$B$34)</f>
        <v>0</v>
      </c>
      <c r="BB501" s="85" t="str">
        <f t="shared" si="389"/>
        <v>-</v>
      </c>
      <c r="BC501" s="85">
        <f t="shared" si="390"/>
        <v>30</v>
      </c>
      <c r="BD501" s="79">
        <f t="shared" si="391"/>
        <v>30</v>
      </c>
      <c r="BE501" s="79" t="str">
        <f t="shared" si="392"/>
        <v>Ja, 30 studiepoeng</v>
      </c>
      <c r="BF501" s="85" t="str">
        <f t="shared" si="393"/>
        <v>Ja, 30 studiepoeng</v>
      </c>
      <c r="BG501" s="100" t="str">
        <f t="shared" si="394"/>
        <v>-</v>
      </c>
      <c r="BH501" s="140"/>
      <c r="BI501" s="83" t="str">
        <f>CONCATENATE("Studiepoeng relevant for: ",'Undervisning i fag med krav'!BH501)</f>
        <v xml:space="preserve">Studiepoeng relevant for: </v>
      </c>
      <c r="BJ501" s="83" t="str">
        <f>IF('Undervisning i fag med krav'!BH501=0,"-",BI501)</f>
        <v>-</v>
      </c>
      <c r="BK501" s="137"/>
      <c r="BL501" s="85" t="b">
        <f>OR(BK501='Krav etter opplæringslova'!$B$27,BK501='Krav etter opplæringslova'!$B$30,BK501='Krav etter opplæringslova'!$B$31,BK501='Krav etter opplæringslova'!$B$34)</f>
        <v>0</v>
      </c>
      <c r="BM501" s="85" t="str">
        <f t="shared" si="395"/>
        <v>-</v>
      </c>
      <c r="BN501" s="85">
        <f t="shared" si="396"/>
        <v>30</v>
      </c>
      <c r="BO501" s="79">
        <f t="shared" si="397"/>
        <v>30</v>
      </c>
      <c r="BP501" s="79" t="str">
        <f t="shared" si="398"/>
        <v>Ja, 30 studiepoeng</v>
      </c>
      <c r="BQ501" s="85" t="str">
        <f t="shared" si="399"/>
        <v>Ja, 30 studiepoeng</v>
      </c>
      <c r="BR501" s="105" t="str">
        <f t="shared" si="400"/>
        <v>-</v>
      </c>
      <c r="BS501" s="143"/>
      <c r="BT501" s="83" t="str">
        <f>CONCATENATE("Studiepoeng relevant for: ",'Undervisning i fag med krav'!BS501)</f>
        <v xml:space="preserve">Studiepoeng relevant for: </v>
      </c>
      <c r="BU501" s="83" t="str">
        <f>IF('Undervisning i fag med krav'!BS501=0,"-",BT501)</f>
        <v>-</v>
      </c>
      <c r="BV501" s="137"/>
      <c r="BW501" s="85" t="b">
        <f>OR(BV501='Krav etter opplæringslova'!$B$27,BV501='Krav etter opplæringslova'!$B$30,BV501='Krav etter opplæringslova'!$B$31,BV501='Krav etter opplæringslova'!$B$34)</f>
        <v>0</v>
      </c>
      <c r="BX501" s="85" t="str">
        <f t="shared" si="401"/>
        <v>-</v>
      </c>
      <c r="BY501" s="85">
        <f t="shared" si="402"/>
        <v>30</v>
      </c>
      <c r="BZ501" s="79">
        <f t="shared" si="403"/>
        <v>30</v>
      </c>
      <c r="CA501" s="79" t="str">
        <f t="shared" si="404"/>
        <v>Ja, 30 studiepoeng</v>
      </c>
      <c r="CB501" s="85" t="str">
        <f t="shared" si="405"/>
        <v>Ja, 30 studiepoeng</v>
      </c>
      <c r="CC501" s="105" t="str">
        <f t="shared" si="406"/>
        <v>-</v>
      </c>
      <c r="CD501" s="143"/>
      <c r="CE501" s="83" t="str">
        <f>CONCATENATE("Studiepoeng relevant for: ",'Undervisning i fag med krav'!CD501)</f>
        <v xml:space="preserve">Studiepoeng relevant for: </v>
      </c>
      <c r="CF501" s="83" t="str">
        <f>IF('Undervisning i fag med krav'!CD501=0,"-",CE501)</f>
        <v>-</v>
      </c>
      <c r="CG501" s="137"/>
      <c r="CH501" s="85" t="b">
        <f>OR(CG501='Krav etter opplæringslova'!$B$27,CG501='Krav etter opplæringslova'!$B$30,CG501='Krav etter opplæringslova'!$B$31,CG501='Krav etter opplæringslova'!$B$34)</f>
        <v>0</v>
      </c>
      <c r="CI501" s="85" t="str">
        <f t="shared" si="407"/>
        <v>-</v>
      </c>
      <c r="CJ501" s="85">
        <f t="shared" si="408"/>
        <v>30</v>
      </c>
      <c r="CK501" s="79">
        <f t="shared" si="409"/>
        <v>30</v>
      </c>
      <c r="CL501" s="79" t="str">
        <f t="shared" si="410"/>
        <v>Ja, 30 studiepoeng</v>
      </c>
      <c r="CM501" s="85" t="str">
        <f t="shared" si="411"/>
        <v>Ja, 30 studiepoeng</v>
      </c>
      <c r="CN501" s="107" t="str">
        <f t="shared" si="412"/>
        <v>-</v>
      </c>
      <c r="CO501" s="46"/>
      <c r="CP501" s="47"/>
    </row>
  </sheetData>
  <sheetProtection algorithmName="SHA-512" hashValue="YFQjRLEHjpUM/qIa8x0wY/yFz7AXVfkQX5y5riBmza3NMDDJ6YwbXBbVLbscOo9GyTRLW8/yLUd0aQbSYi3j4w==" saltValue="oL4mH+m8BBs2xi5UwHEKiw==" spinCount="100000" sheet="1" objects="1" scenarios="1"/>
  <mergeCells count="11">
    <mergeCell ref="D1:AD1"/>
    <mergeCell ref="CD2:CN2"/>
    <mergeCell ref="BS2:CC2"/>
    <mergeCell ref="BH2:BR2"/>
    <mergeCell ref="C2:C3"/>
    <mergeCell ref="E2:O2"/>
    <mergeCell ref="P2:Z2"/>
    <mergeCell ref="AA2:AK2"/>
    <mergeCell ref="AL2:AV2"/>
    <mergeCell ref="AW2:BG2"/>
    <mergeCell ref="D2:D3"/>
  </mergeCells>
  <dataValidations count="2">
    <dataValidation type="whole" operator="greaterThanOrEqual" allowBlank="1" showInputMessage="1" showErrorMessage="1" sqref="BG4:BG501 S4:W501 AK4:AK501 CC4:CC501 CN4:CN501 Z4:Z501 O4:O501 H4:L501 AO4:AS501 AD4:AH501 AZ4:BD501 AV4:AV501 BR4:BR501 BK4:BO501 BV4:BZ501 CG4:CK501">
      <formula1>0</formula1>
    </dataValidation>
    <dataValidation operator="greaterThanOrEqual" allowBlank="1" showInputMessage="1" showErrorMessage="1" sqref="M4:N501 X4:Y501 AI4:AJ501 AT4:AU501 BE4:BF501 CL4:CM501 CA4:CB501 BP4:BQ501"/>
  </dataValidations>
  <pageMargins left="0.70866141732283472" right="0.70866141732283472" top="0.74803149606299213" bottom="0.74803149606299213" header="0.31496062992125984" footer="0.31496062992125984"/>
  <pageSetup paperSize="9" scale="2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'Krav etter opplæringslova'!$B$18:$B$34</xm:f>
          </x14:formula1>
          <xm:sqref>E4:E501 P4:P501 BS4:BS501 AW4:AW501 AL4:AL501 AA4:AA501 CO4:CP501 BH4:BH501 CD4:CD501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BT501"/>
  <sheetViews>
    <sheetView workbookViewId="0">
      <selection activeCell="W5" sqref="W5"/>
    </sheetView>
  </sheetViews>
  <sheetFormatPr defaultColWidth="11" defaultRowHeight="14.25" x14ac:dyDescent="0.2"/>
  <cols>
    <col min="1" max="2" width="11" style="3"/>
    <col min="3" max="6" width="13.25" style="3" customWidth="1"/>
    <col min="7" max="8" width="11" style="3" customWidth="1"/>
    <col min="9" max="10" width="11" style="3"/>
    <col min="11" max="15" width="11" style="3" hidden="1" customWidth="1"/>
    <col min="16" max="17" width="11" style="3"/>
    <col min="18" max="22" width="11" style="3" hidden="1" customWidth="1"/>
    <col min="23" max="24" width="11" style="3"/>
    <col min="25" max="29" width="11" style="3" hidden="1" customWidth="1"/>
    <col min="30" max="31" width="11" style="3"/>
    <col min="32" max="36" width="11" style="3" hidden="1" customWidth="1"/>
    <col min="37" max="38" width="11" style="3"/>
    <col min="39" max="43" width="11" style="3" hidden="1" customWidth="1"/>
    <col min="44" max="45" width="11" style="3"/>
    <col min="46" max="50" width="11" style="3" hidden="1" customWidth="1"/>
    <col min="51" max="52" width="11" style="3"/>
    <col min="53" max="57" width="11" style="3" hidden="1" customWidth="1"/>
    <col min="58" max="59" width="11" style="3"/>
    <col min="60" max="64" width="11" style="3" hidden="1" customWidth="1"/>
    <col min="65" max="66" width="11" style="3"/>
    <col min="67" max="71" width="11" style="3" hidden="1" customWidth="1"/>
    <col min="72" max="16384" width="11" style="3"/>
  </cols>
  <sheetData>
    <row r="1" spans="1:72" ht="35.1" customHeight="1" thickBot="1" x14ac:dyDescent="0.25">
      <c r="B1" s="175" t="s">
        <v>117</v>
      </c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  <c r="BM1" s="175"/>
    </row>
    <row r="2" spans="1:72" ht="31.5" x14ac:dyDescent="0.2">
      <c r="A2" s="59">
        <f>'[1]Studiepoeng etter fag'!C2</f>
        <v>0</v>
      </c>
      <c r="B2" s="60">
        <f>'[1]Studiepoeng etter fag'!D2</f>
        <v>0</v>
      </c>
      <c r="C2" s="61" t="s">
        <v>92</v>
      </c>
      <c r="D2" s="61" t="s">
        <v>91</v>
      </c>
      <c r="E2" s="61" t="s">
        <v>91</v>
      </c>
      <c r="F2" s="61" t="s">
        <v>94</v>
      </c>
      <c r="G2" s="61" t="s">
        <v>91</v>
      </c>
      <c r="H2" s="61" t="s">
        <v>91</v>
      </c>
      <c r="I2" s="61" t="s">
        <v>93</v>
      </c>
      <c r="J2" s="61" t="s">
        <v>92</v>
      </c>
      <c r="K2" s="61" t="s">
        <v>91</v>
      </c>
      <c r="L2" s="61" t="s">
        <v>91</v>
      </c>
      <c r="M2" s="61" t="s">
        <v>94</v>
      </c>
      <c r="N2" s="61" t="s">
        <v>91</v>
      </c>
      <c r="O2" s="61" t="s">
        <v>91</v>
      </c>
      <c r="P2" s="61" t="s">
        <v>93</v>
      </c>
      <c r="Q2" s="61" t="s">
        <v>92</v>
      </c>
      <c r="R2" s="61" t="s">
        <v>91</v>
      </c>
      <c r="S2" s="61" t="s">
        <v>91</v>
      </c>
      <c r="T2" s="61" t="s">
        <v>94</v>
      </c>
      <c r="U2" s="61" t="s">
        <v>91</v>
      </c>
      <c r="V2" s="61" t="s">
        <v>91</v>
      </c>
      <c r="W2" s="61" t="s">
        <v>93</v>
      </c>
      <c r="X2" s="61" t="s">
        <v>92</v>
      </c>
      <c r="Y2" s="61" t="s">
        <v>91</v>
      </c>
      <c r="Z2" s="61" t="s">
        <v>91</v>
      </c>
      <c r="AA2" s="61" t="s">
        <v>94</v>
      </c>
      <c r="AB2" s="61" t="s">
        <v>91</v>
      </c>
      <c r="AC2" s="61" t="s">
        <v>91</v>
      </c>
      <c r="AD2" s="61" t="s">
        <v>93</v>
      </c>
      <c r="AE2" s="61" t="s">
        <v>92</v>
      </c>
      <c r="AF2" s="61" t="s">
        <v>91</v>
      </c>
      <c r="AG2" s="61" t="s">
        <v>91</v>
      </c>
      <c r="AH2" s="61" t="s">
        <v>94</v>
      </c>
      <c r="AI2" s="61" t="s">
        <v>91</v>
      </c>
      <c r="AJ2" s="61" t="s">
        <v>91</v>
      </c>
      <c r="AK2" s="61" t="s">
        <v>93</v>
      </c>
      <c r="AL2" s="61" t="s">
        <v>92</v>
      </c>
      <c r="AM2" s="61" t="s">
        <v>91</v>
      </c>
      <c r="AN2" s="61" t="s">
        <v>91</v>
      </c>
      <c r="AO2" s="61" t="s">
        <v>94</v>
      </c>
      <c r="AP2" s="61" t="s">
        <v>91</v>
      </c>
      <c r="AQ2" s="61" t="s">
        <v>91</v>
      </c>
      <c r="AR2" s="61" t="s">
        <v>93</v>
      </c>
      <c r="AS2" s="61" t="s">
        <v>92</v>
      </c>
      <c r="AT2" s="61" t="s">
        <v>91</v>
      </c>
      <c r="AU2" s="61" t="s">
        <v>91</v>
      </c>
      <c r="AV2" s="61" t="s">
        <v>94</v>
      </c>
      <c r="AW2" s="61" t="s">
        <v>91</v>
      </c>
      <c r="AX2" s="61" t="s">
        <v>91</v>
      </c>
      <c r="AY2" s="61" t="s">
        <v>93</v>
      </c>
      <c r="AZ2" s="61" t="s">
        <v>92</v>
      </c>
      <c r="BA2" s="61" t="s">
        <v>91</v>
      </c>
      <c r="BB2" s="61" t="s">
        <v>91</v>
      </c>
      <c r="BC2" s="61" t="s">
        <v>94</v>
      </c>
      <c r="BD2" s="61" t="s">
        <v>91</v>
      </c>
      <c r="BE2" s="61" t="s">
        <v>91</v>
      </c>
      <c r="BF2" s="61" t="s">
        <v>93</v>
      </c>
      <c r="BG2" s="61" t="s">
        <v>92</v>
      </c>
      <c r="BH2" s="61" t="s">
        <v>91</v>
      </c>
      <c r="BI2" s="61" t="s">
        <v>91</v>
      </c>
      <c r="BJ2" s="61" t="s">
        <v>94</v>
      </c>
      <c r="BK2" s="61" t="s">
        <v>91</v>
      </c>
      <c r="BL2" s="61" t="s">
        <v>91</v>
      </c>
      <c r="BM2" s="61" t="s">
        <v>93</v>
      </c>
      <c r="BN2" s="61" t="s">
        <v>92</v>
      </c>
      <c r="BO2" s="61" t="s">
        <v>91</v>
      </c>
      <c r="BP2" s="61" t="s">
        <v>91</v>
      </c>
      <c r="BQ2" s="61" t="s">
        <v>94</v>
      </c>
      <c r="BR2" s="61" t="s">
        <v>91</v>
      </c>
      <c r="BS2" s="61" t="s">
        <v>91</v>
      </c>
      <c r="BT2" s="61" t="s">
        <v>93</v>
      </c>
    </row>
    <row r="3" spans="1:72" s="40" customFormat="1" ht="71.25" x14ac:dyDescent="0.2">
      <c r="A3" s="44" t="e">
        <f>#REF!</f>
        <v>#REF!</v>
      </c>
      <c r="B3" s="44" t="e">
        <f>#REF!</f>
        <v>#REF!</v>
      </c>
      <c r="C3" s="57" t="str">
        <f>IF('Undervisning i fag med krav'!E4=0,"-",'Undervisning i fag med krav'!E4)</f>
        <v>-</v>
      </c>
      <c r="D3" s="57" t="b">
        <f>OR(C3='Krav etter opplæringslova'!$B$27,C3='Krav etter opplæringslova'!$B$30,C3='Krav etter opplæringslova'!$B$31,C3='Krav etter opplæringslova'!$B$34)</f>
        <v>0</v>
      </c>
      <c r="E3" s="57" t="str">
        <f>IF(C3="-","-",D3)</f>
        <v>-</v>
      </c>
      <c r="F3" s="57">
        <f t="shared" ref="F3:F67" si="0">IF(D3=FALSE,30,60)</f>
        <v>30</v>
      </c>
      <c r="G3" s="57" t="e">
        <f>F3-#REF!</f>
        <v>#REF!</v>
      </c>
      <c r="H3" s="57" t="e">
        <f>IF(G3&lt;0,0,G3)</f>
        <v>#REF!</v>
      </c>
      <c r="I3" s="57" t="str">
        <f>IF(E3="-","-",H3)</f>
        <v>-</v>
      </c>
      <c r="J3" s="57" t="str">
        <f>IF('Undervisning i fag med krav'!P4=0,"-",'Undervisning i fag med krav'!P4)</f>
        <v>-</v>
      </c>
      <c r="K3" s="57" t="b">
        <f>OR(J3='Krav etter opplæringslova'!$B$27,J3='Krav etter opplæringslova'!$B$30,J3='Krav etter opplæringslova'!$B$31,J3='Krav etter opplæringslova'!$B$34)</f>
        <v>0</v>
      </c>
      <c r="L3" s="57" t="str">
        <f>IF(J3="-","-",K3)</f>
        <v>-</v>
      </c>
      <c r="M3" s="57">
        <f t="shared" ref="M3:M66" si="1">IF(K3=FALSE,30,60)</f>
        <v>30</v>
      </c>
      <c r="N3" s="57" t="e">
        <f>M3-#REF!</f>
        <v>#REF!</v>
      </c>
      <c r="O3" s="57" t="e">
        <f>IF(N3&lt;0,0,N3)</f>
        <v>#REF!</v>
      </c>
      <c r="P3" s="57" t="str">
        <f>IF(L3="-","-",O3)</f>
        <v>-</v>
      </c>
      <c r="Q3" s="57" t="str">
        <f>IF('Undervisning i fag med krav'!AA4=0,"-",'Undervisning i fag med krav'!AA4)</f>
        <v>-</v>
      </c>
      <c r="R3" s="57" t="b">
        <f>OR(Q3='Krav etter opplæringslova'!$B$27,Q3='Krav etter opplæringslova'!$B$30,Q3='Krav etter opplæringslova'!$B$31,Q3='Krav etter opplæringslova'!$B$34)</f>
        <v>0</v>
      </c>
      <c r="S3" s="57" t="str">
        <f>IF(Q3="-","-",R3)</f>
        <v>-</v>
      </c>
      <c r="T3" s="57">
        <f t="shared" ref="T3:T66" si="2">IF(R3=FALSE,30,60)</f>
        <v>30</v>
      </c>
      <c r="U3" s="57" t="e">
        <f>T3-#REF!</f>
        <v>#REF!</v>
      </c>
      <c r="V3" s="57" t="e">
        <f>IF(U3&lt;0,0,U3)</f>
        <v>#REF!</v>
      </c>
      <c r="W3" s="57" t="str">
        <f>IF(S3="-","-",V3)</f>
        <v>-</v>
      </c>
      <c r="X3" s="57" t="str">
        <f>IF('Undervisning i fag med krav'!AL4=0,"-",'Undervisning i fag med krav'!AL4)</f>
        <v>-</v>
      </c>
      <c r="Y3" s="57" t="b">
        <f>OR(X3='Krav etter opplæringslova'!$B$27,X3='Krav etter opplæringslova'!$B$30,X3='Krav etter opplæringslova'!$B$31,X3='Krav etter opplæringslova'!$B$34)</f>
        <v>0</v>
      </c>
      <c r="Z3" s="57" t="str">
        <f>IF(X3="-","-",Y3)</f>
        <v>-</v>
      </c>
      <c r="AA3" s="57">
        <f t="shared" ref="AA3:AA66" si="3">IF(Y3=FALSE,30,60)</f>
        <v>30</v>
      </c>
      <c r="AB3" s="57" t="e">
        <f>AA3-#REF!</f>
        <v>#REF!</v>
      </c>
      <c r="AC3" s="57" t="e">
        <f>IF(AB3&lt;0,0,AB3)</f>
        <v>#REF!</v>
      </c>
      <c r="AD3" s="57" t="str">
        <f>IF(Z3="-","-",AC3)</f>
        <v>-</v>
      </c>
      <c r="AE3" s="57" t="str">
        <f>IF('Undervisning i fag med krav'!AW4=0,"-",'Undervisning i fag med krav'!AW4)</f>
        <v>-</v>
      </c>
      <c r="AF3" s="57" t="b">
        <f>OR(AE3='Krav etter opplæringslova'!$B$27,AE3='Krav etter opplæringslova'!$B$30,AE3='Krav etter opplæringslova'!$B$31,AE3='Krav etter opplæringslova'!$B$34)</f>
        <v>0</v>
      </c>
      <c r="AG3" s="57" t="str">
        <f>IF(AE3="-","-",AF3)</f>
        <v>-</v>
      </c>
      <c r="AH3" s="57">
        <f t="shared" ref="AH3:AH66" si="4">IF(AF3=FALSE,30,60)</f>
        <v>30</v>
      </c>
      <c r="AI3" s="57" t="e">
        <f>AH3-#REF!</f>
        <v>#REF!</v>
      </c>
      <c r="AJ3" s="57" t="e">
        <f>IF(AI3&lt;0,0,AI3)</f>
        <v>#REF!</v>
      </c>
      <c r="AK3" s="57" t="str">
        <f>IF(AG3="-","-",AJ3)</f>
        <v>-</v>
      </c>
      <c r="AL3" s="57" t="str">
        <f>IF('Undervisning i fag med krav'!BH4=0,"-",'Undervisning i fag med krav'!BH4)</f>
        <v>-</v>
      </c>
      <c r="AM3" s="57" t="b">
        <f>OR(AL3='Krav etter opplæringslova'!$B$27,AL3='Krav etter opplæringslova'!$B$30,AL3='Krav etter opplæringslova'!$B$31,AL3='Krav etter opplæringslova'!$B$34)</f>
        <v>0</v>
      </c>
      <c r="AN3" s="57" t="str">
        <f>IF(AL3="-","-",AM3)</f>
        <v>-</v>
      </c>
      <c r="AO3" s="57">
        <f t="shared" ref="AO3:AO66" si="5">IF(AM3=FALSE,30,60)</f>
        <v>30</v>
      </c>
      <c r="AP3" s="57" t="e">
        <f>AO3-#REF!</f>
        <v>#REF!</v>
      </c>
      <c r="AQ3" s="57" t="e">
        <f>IF(AP3&lt;0,0,AP3)</f>
        <v>#REF!</v>
      </c>
      <c r="AR3" s="57" t="str">
        <f>IF(AN3="-","-",AQ3)</f>
        <v>-</v>
      </c>
      <c r="AS3" s="57" t="str">
        <f>IF('Undervisning i fag med krav'!BS4=0,"-",'Undervisning i fag med krav'!BS4)</f>
        <v>-</v>
      </c>
      <c r="AT3" s="57" t="b">
        <f>OR(AS3='Krav etter opplæringslova'!$B$27,AS3='Krav etter opplæringslova'!$B$30,AS3='Krav etter opplæringslova'!$B$31,AS3='Krav etter opplæringslova'!$B$34)</f>
        <v>0</v>
      </c>
      <c r="AU3" s="57" t="str">
        <f>IF(AS3="-","-",AT3)</f>
        <v>-</v>
      </c>
      <c r="AV3" s="57">
        <f t="shared" ref="AV3:AV66" si="6">IF(AT3=FALSE,30,60)</f>
        <v>30</v>
      </c>
      <c r="AW3" s="57" t="e">
        <f>AV3-#REF!</f>
        <v>#REF!</v>
      </c>
      <c r="AX3" s="57" t="e">
        <f>IF(AW3&lt;0,0,AW3)</f>
        <v>#REF!</v>
      </c>
      <c r="AY3" s="57" t="str">
        <f>IF(AU3="-","-",AX3)</f>
        <v>-</v>
      </c>
      <c r="AZ3" s="57" t="str">
        <f>IF('Undervisning i fag med krav'!CD4=0,"-",'Undervisning i fag med krav'!CD4)</f>
        <v>-</v>
      </c>
      <c r="BA3" s="57" t="b">
        <f>OR(AZ3='Krav etter opplæringslova'!$B$27,AZ3='Krav etter opplæringslova'!$B$30,AZ3='Krav etter opplæringslova'!$B$31,AZ3='Krav etter opplæringslova'!$B$34)</f>
        <v>0</v>
      </c>
      <c r="BB3" s="57" t="str">
        <f>IF(AZ3="-","-",BA3)</f>
        <v>-</v>
      </c>
      <c r="BC3" s="57">
        <f t="shared" ref="BC3:BC66" si="7">IF(BA3=FALSE,30,60)</f>
        <v>30</v>
      </c>
      <c r="BD3" s="57" t="e">
        <f>BC3-#REF!</f>
        <v>#REF!</v>
      </c>
      <c r="BE3" s="57" t="e">
        <f>IF(BD3&lt;0,0,BD3)</f>
        <v>#REF!</v>
      </c>
      <c r="BF3" s="57" t="str">
        <f>IF(BB3="-","-",BE3)</f>
        <v>-</v>
      </c>
      <c r="BG3" s="57" t="str">
        <f>IF('Undervisning i fag med krav'!CO4=0,"-",'Undervisning i fag med krav'!CO4)</f>
        <v>-</v>
      </c>
      <c r="BH3" s="57" t="b">
        <f>OR(BG3='Krav etter opplæringslova'!$B$27,BG3='Krav etter opplæringslova'!$B$30,BG3='Krav etter opplæringslova'!$B$31,BG3='Krav etter opplæringslova'!$B$34)</f>
        <v>0</v>
      </c>
      <c r="BI3" s="57" t="str">
        <f>IF(BG3="-","-",BH3)</f>
        <v>-</v>
      </c>
      <c r="BJ3" s="57">
        <f t="shared" ref="BJ3:BJ66" si="8">IF(BH3=FALSE,30,60)</f>
        <v>30</v>
      </c>
      <c r="BK3" s="57" t="e">
        <f>BJ3-#REF!</f>
        <v>#REF!</v>
      </c>
      <c r="BL3" s="57" t="e">
        <f>IF(BK3&lt;0,0,BK3)</f>
        <v>#REF!</v>
      </c>
      <c r="BM3" s="57" t="str">
        <f>IF(BI3="-","-",BL3)</f>
        <v>-</v>
      </c>
      <c r="BN3" s="57" t="str">
        <f>IF('Undervisning i fag med krav'!CP4=0,"-",'Undervisning i fag med krav'!CP4)</f>
        <v>-</v>
      </c>
      <c r="BO3" s="57" t="b">
        <f>OR(BN3='Krav etter opplæringslova'!$B$27,BN3='Krav etter opplæringslova'!$B$30,BN3='Krav etter opplæringslova'!$B$31,BN3='Krav etter opplæringslova'!$B$34)</f>
        <v>0</v>
      </c>
      <c r="BP3" s="57" t="str">
        <f>IF(BN3="-","-",BO3)</f>
        <v>-</v>
      </c>
      <c r="BQ3" s="57">
        <f t="shared" ref="BQ3:BQ66" si="9">IF(BO3=FALSE,30,60)</f>
        <v>30</v>
      </c>
      <c r="BR3" s="57" t="e">
        <f>BQ3-#REF!</f>
        <v>#REF!</v>
      </c>
      <c r="BS3" s="57" t="e">
        <f>IF(BR3&lt;0,0,BR3)</f>
        <v>#REF!</v>
      </c>
      <c r="BT3" s="62" t="str">
        <f>IF(BP3="-","-",BS3)</f>
        <v>-</v>
      </c>
    </row>
    <row r="4" spans="1:72" s="40" customFormat="1" ht="42.75" x14ac:dyDescent="0.2">
      <c r="A4" s="44" t="e">
        <f>#REF!</f>
        <v>#REF!</v>
      </c>
      <c r="B4" s="44" t="e">
        <f>#REF!</f>
        <v>#REF!</v>
      </c>
      <c r="C4" s="57" t="str">
        <f>IF('Undervisning i fag med krav'!E5=0,"-",'Undervisning i fag med krav'!E5)</f>
        <v>-</v>
      </c>
      <c r="D4" s="57" t="b">
        <f>OR(C4='Krav etter opplæringslova'!$B$27,C4='Krav etter opplæringslova'!$B$30,C4='Krav etter opplæringslova'!$B$31,C4='Krav etter opplæringslova'!$B$34)</f>
        <v>0</v>
      </c>
      <c r="E4" s="57" t="str">
        <f t="shared" ref="E4:E20" si="10">IF(C4="-","-",D4)</f>
        <v>-</v>
      </c>
      <c r="F4" s="57">
        <f t="shared" si="0"/>
        <v>30</v>
      </c>
      <c r="G4" s="57" t="e">
        <f>F4-#REF!</f>
        <v>#REF!</v>
      </c>
      <c r="H4" s="57" t="e">
        <f t="shared" ref="H4:H67" si="11">IF(G4&lt;0,0,G4)</f>
        <v>#REF!</v>
      </c>
      <c r="I4" s="57" t="str">
        <f t="shared" ref="I4:I20" si="12">IF(E4="-","-",H4)</f>
        <v>-</v>
      </c>
      <c r="J4" s="57" t="str">
        <f>IF('Undervisning i fag med krav'!P5=0,"-",'Undervisning i fag med krav'!P5)</f>
        <v>-</v>
      </c>
      <c r="K4" s="57" t="b">
        <f>OR(J4='Krav etter opplæringslova'!$B$27,J4='Krav etter opplæringslova'!$B$30,J4='Krav etter opplæringslova'!$B$31,J4='Krav etter opplæringslova'!$B$34)</f>
        <v>0</v>
      </c>
      <c r="L4" s="57" t="str">
        <f t="shared" ref="L4:L67" si="13">IF(J4="-","-",K4)</f>
        <v>-</v>
      </c>
      <c r="M4" s="57">
        <f t="shared" si="1"/>
        <v>30</v>
      </c>
      <c r="N4" s="57" t="e">
        <f>M4-#REF!</f>
        <v>#REF!</v>
      </c>
      <c r="O4" s="57" t="e">
        <f t="shared" ref="O4:O67" si="14">IF(N4&lt;0,0,N4)</f>
        <v>#REF!</v>
      </c>
      <c r="P4" s="57" t="str">
        <f t="shared" ref="P4:P67" si="15">IF(L4="-","-",O4)</f>
        <v>-</v>
      </c>
      <c r="Q4" s="57" t="str">
        <f>IF('Undervisning i fag med krav'!AA5=0,"-",'Undervisning i fag med krav'!AA5)</f>
        <v>-</v>
      </c>
      <c r="R4" s="57" t="b">
        <f>OR(Q4='Krav etter opplæringslova'!$B$27,Q4='Krav etter opplæringslova'!$B$30,Q4='Krav etter opplæringslova'!$B$31,Q4='Krav etter opplæringslova'!$B$34)</f>
        <v>0</v>
      </c>
      <c r="S4" s="57" t="str">
        <f t="shared" ref="S4:S67" si="16">IF(Q4="-","-",R4)</f>
        <v>-</v>
      </c>
      <c r="T4" s="57">
        <f t="shared" si="2"/>
        <v>30</v>
      </c>
      <c r="U4" s="57" t="e">
        <f>T4-#REF!</f>
        <v>#REF!</v>
      </c>
      <c r="V4" s="57" t="e">
        <f t="shared" ref="V4:V67" si="17">IF(U4&lt;0,0,U4)</f>
        <v>#REF!</v>
      </c>
      <c r="W4" s="57" t="str">
        <f t="shared" ref="W4:W67" si="18">IF(S4="-","-",V4)</f>
        <v>-</v>
      </c>
      <c r="X4" s="57" t="str">
        <f>IF('Undervisning i fag med krav'!AL5=0,"-",'Undervisning i fag med krav'!AL5)</f>
        <v>-</v>
      </c>
      <c r="Y4" s="57" t="b">
        <f>OR(X4='Krav etter opplæringslova'!$B$27,X4='Krav etter opplæringslova'!$B$30,X4='Krav etter opplæringslova'!$B$31,X4='Krav etter opplæringslova'!$B$34)</f>
        <v>0</v>
      </c>
      <c r="Z4" s="57" t="str">
        <f t="shared" ref="Z4:Z67" si="19">IF(X4="-","-",Y4)</f>
        <v>-</v>
      </c>
      <c r="AA4" s="57">
        <f t="shared" si="3"/>
        <v>30</v>
      </c>
      <c r="AB4" s="57" t="e">
        <f>AA4-#REF!</f>
        <v>#REF!</v>
      </c>
      <c r="AC4" s="57" t="e">
        <f t="shared" ref="AC4:AC67" si="20">IF(AB4&lt;0,0,AB4)</f>
        <v>#REF!</v>
      </c>
      <c r="AD4" s="57" t="str">
        <f t="shared" ref="AD4:AD67" si="21">IF(Z4="-","-",AC4)</f>
        <v>-</v>
      </c>
      <c r="AE4" s="57" t="str">
        <f>IF('Undervisning i fag med krav'!AW5=0,"-",'Undervisning i fag med krav'!AW5)</f>
        <v>-</v>
      </c>
      <c r="AF4" s="57" t="b">
        <f>OR(AE4='Krav etter opplæringslova'!$B$27,AE4='Krav etter opplæringslova'!$B$30,AE4='Krav etter opplæringslova'!$B$31,AE4='Krav etter opplæringslova'!$B$34)</f>
        <v>0</v>
      </c>
      <c r="AG4" s="57" t="str">
        <f t="shared" ref="AG4:AG67" si="22">IF(AE4="-","-",AF4)</f>
        <v>-</v>
      </c>
      <c r="AH4" s="57">
        <f t="shared" si="4"/>
        <v>30</v>
      </c>
      <c r="AI4" s="57" t="e">
        <f>AH4-#REF!</f>
        <v>#REF!</v>
      </c>
      <c r="AJ4" s="57" t="e">
        <f t="shared" ref="AJ4:AJ67" si="23">IF(AI4&lt;0,0,AI4)</f>
        <v>#REF!</v>
      </c>
      <c r="AK4" s="57" t="str">
        <f t="shared" ref="AK4:AK67" si="24">IF(AG4="-","-",AJ4)</f>
        <v>-</v>
      </c>
      <c r="AL4" s="57" t="str">
        <f>IF('Undervisning i fag med krav'!BH5=0,"-",'Undervisning i fag med krav'!BH5)</f>
        <v>-</v>
      </c>
      <c r="AM4" s="57" t="b">
        <f>OR(AL4='Krav etter opplæringslova'!$B$27,AL4='Krav etter opplæringslova'!$B$30,AL4='Krav etter opplæringslova'!$B$31,AL4='Krav etter opplæringslova'!$B$34)</f>
        <v>0</v>
      </c>
      <c r="AN4" s="57" t="str">
        <f t="shared" ref="AN4:AN67" si="25">IF(AL4="-","-",AM4)</f>
        <v>-</v>
      </c>
      <c r="AO4" s="57">
        <f t="shared" si="5"/>
        <v>30</v>
      </c>
      <c r="AP4" s="57" t="e">
        <f>AO4-#REF!</f>
        <v>#REF!</v>
      </c>
      <c r="AQ4" s="57" t="e">
        <f t="shared" ref="AQ4:AQ67" si="26">IF(AP4&lt;0,0,AP4)</f>
        <v>#REF!</v>
      </c>
      <c r="AR4" s="57" t="str">
        <f t="shared" ref="AR4:AR67" si="27">IF(AN4="-","-",AQ4)</f>
        <v>-</v>
      </c>
      <c r="AS4" s="57" t="str">
        <f>IF('Undervisning i fag med krav'!BS5=0,"-",'Undervisning i fag med krav'!BS5)</f>
        <v>-</v>
      </c>
      <c r="AT4" s="57" t="b">
        <f>OR(AS4='Krav etter opplæringslova'!$B$27,AS4='Krav etter opplæringslova'!$B$30,AS4='Krav etter opplæringslova'!$B$31,AS4='Krav etter opplæringslova'!$B$34)</f>
        <v>0</v>
      </c>
      <c r="AU4" s="57" t="str">
        <f t="shared" ref="AU4:AU67" si="28">IF(AS4="-","-",AT4)</f>
        <v>-</v>
      </c>
      <c r="AV4" s="57">
        <f t="shared" si="6"/>
        <v>30</v>
      </c>
      <c r="AW4" s="57" t="e">
        <f>AV4-#REF!</f>
        <v>#REF!</v>
      </c>
      <c r="AX4" s="57" t="e">
        <f t="shared" ref="AX4:AX67" si="29">IF(AW4&lt;0,0,AW4)</f>
        <v>#REF!</v>
      </c>
      <c r="AY4" s="57" t="str">
        <f t="shared" ref="AY4:AY67" si="30">IF(AU4="-","-",AX4)</f>
        <v>-</v>
      </c>
      <c r="AZ4" s="57" t="str">
        <f>IF('Undervisning i fag med krav'!CD5=0,"-",'Undervisning i fag med krav'!CD5)</f>
        <v>-</v>
      </c>
      <c r="BA4" s="57" t="b">
        <f>OR(AZ4='Krav etter opplæringslova'!$B$27,AZ4='Krav etter opplæringslova'!$B$30,AZ4='Krav etter opplæringslova'!$B$31,AZ4='Krav etter opplæringslova'!$B$34)</f>
        <v>0</v>
      </c>
      <c r="BB4" s="57" t="str">
        <f t="shared" ref="BB4:BB67" si="31">IF(AZ4="-","-",BA4)</f>
        <v>-</v>
      </c>
      <c r="BC4" s="57">
        <f t="shared" si="7"/>
        <v>30</v>
      </c>
      <c r="BD4" s="57" t="e">
        <f>BC4-#REF!</f>
        <v>#REF!</v>
      </c>
      <c r="BE4" s="57" t="e">
        <f t="shared" ref="BE4:BE67" si="32">IF(BD4&lt;0,0,BD4)</f>
        <v>#REF!</v>
      </c>
      <c r="BF4" s="57" t="str">
        <f t="shared" ref="BF4:BF67" si="33">IF(BB4="-","-",BE4)</f>
        <v>-</v>
      </c>
      <c r="BG4" s="57" t="str">
        <f>IF('Undervisning i fag med krav'!CO5=0,"-",'Undervisning i fag med krav'!CO5)</f>
        <v>-</v>
      </c>
      <c r="BH4" s="57" t="b">
        <f>OR(BG4='Krav etter opplæringslova'!$B$27,BG4='Krav etter opplæringslova'!$B$30,BG4='Krav etter opplæringslova'!$B$31,BG4='Krav etter opplæringslova'!$B$34)</f>
        <v>0</v>
      </c>
      <c r="BI4" s="57" t="str">
        <f t="shared" ref="BI4:BI67" si="34">IF(BG4="-","-",BH4)</f>
        <v>-</v>
      </c>
      <c r="BJ4" s="57">
        <f t="shared" si="8"/>
        <v>30</v>
      </c>
      <c r="BK4" s="57" t="e">
        <f>BJ4-#REF!</f>
        <v>#REF!</v>
      </c>
      <c r="BL4" s="57" t="e">
        <f t="shared" ref="BL4:BL67" si="35">IF(BK4&lt;0,0,BK4)</f>
        <v>#REF!</v>
      </c>
      <c r="BM4" s="57" t="str">
        <f t="shared" ref="BM4:BM67" si="36">IF(BI4="-","-",BL4)</f>
        <v>-</v>
      </c>
      <c r="BN4" s="57" t="str">
        <f>IF('Undervisning i fag med krav'!CP5=0,"-",'Undervisning i fag med krav'!CP5)</f>
        <v>-</v>
      </c>
      <c r="BO4" s="57" t="b">
        <f>OR(BN4='Krav etter opplæringslova'!$B$27,BN4='Krav etter opplæringslova'!$B$30,BN4='Krav etter opplæringslova'!$B$31,BN4='Krav etter opplæringslova'!$B$34)</f>
        <v>0</v>
      </c>
      <c r="BP4" s="57" t="str">
        <f t="shared" ref="BP4:BP67" si="37">IF(BN4="-","-",BO4)</f>
        <v>-</v>
      </c>
      <c r="BQ4" s="57">
        <f t="shared" si="9"/>
        <v>30</v>
      </c>
      <c r="BR4" s="57" t="e">
        <f>BQ4-#REF!</f>
        <v>#REF!</v>
      </c>
      <c r="BS4" s="57" t="e">
        <f t="shared" ref="BS4:BS67" si="38">IF(BR4&lt;0,0,BR4)</f>
        <v>#REF!</v>
      </c>
      <c r="BT4" s="62" t="str">
        <f t="shared" ref="BT4:BT67" si="39">IF(BP4="-","-",BS4)</f>
        <v>-</v>
      </c>
    </row>
    <row r="5" spans="1:72" s="40" customFormat="1" ht="28.5" x14ac:dyDescent="0.2">
      <c r="A5" s="44" t="e">
        <f>#REF!</f>
        <v>#REF!</v>
      </c>
      <c r="B5" s="44" t="e">
        <f>#REF!</f>
        <v>#REF!</v>
      </c>
      <c r="C5" s="57" t="str">
        <f>IF('Undervisning i fag med krav'!E6=0,"-",'Undervisning i fag med krav'!E6)</f>
        <v>-</v>
      </c>
      <c r="D5" s="57" t="b">
        <f>OR(C5='Krav etter opplæringslova'!$B$27,C5='Krav etter opplæringslova'!$B$30,C5='Krav etter opplæringslova'!$B$31,C5='Krav etter opplæringslova'!$B$34)</f>
        <v>0</v>
      </c>
      <c r="E5" s="57" t="str">
        <f t="shared" si="10"/>
        <v>-</v>
      </c>
      <c r="F5" s="57">
        <f t="shared" si="0"/>
        <v>30</v>
      </c>
      <c r="G5" s="57" t="e">
        <f>F5-#REF!</f>
        <v>#REF!</v>
      </c>
      <c r="H5" s="57" t="e">
        <f t="shared" si="11"/>
        <v>#REF!</v>
      </c>
      <c r="I5" s="57" t="str">
        <f t="shared" si="12"/>
        <v>-</v>
      </c>
      <c r="J5" s="57" t="str">
        <f>IF('Undervisning i fag med krav'!P6=0,"-",'Undervisning i fag med krav'!P6)</f>
        <v>-</v>
      </c>
      <c r="K5" s="57" t="b">
        <f>OR(J5='Krav etter opplæringslova'!$B$27,J5='Krav etter opplæringslova'!$B$30,J5='Krav etter opplæringslova'!$B$31,J5='Krav etter opplæringslova'!$B$34)</f>
        <v>0</v>
      </c>
      <c r="L5" s="57" t="str">
        <f t="shared" si="13"/>
        <v>-</v>
      </c>
      <c r="M5" s="57">
        <f t="shared" si="1"/>
        <v>30</v>
      </c>
      <c r="N5" s="57" t="e">
        <f>M5-#REF!</f>
        <v>#REF!</v>
      </c>
      <c r="O5" s="57" t="e">
        <f t="shared" si="14"/>
        <v>#REF!</v>
      </c>
      <c r="P5" s="57" t="str">
        <f t="shared" si="15"/>
        <v>-</v>
      </c>
      <c r="Q5" s="57" t="str">
        <f>IF('Undervisning i fag med krav'!AA6=0,"-",'Undervisning i fag med krav'!AA6)</f>
        <v>-</v>
      </c>
      <c r="R5" s="57" t="b">
        <f>OR(Q5='Krav etter opplæringslova'!$B$27,Q5='Krav etter opplæringslova'!$B$30,Q5='Krav etter opplæringslova'!$B$31,Q5='Krav etter opplæringslova'!$B$34)</f>
        <v>0</v>
      </c>
      <c r="S5" s="57" t="str">
        <f t="shared" si="16"/>
        <v>-</v>
      </c>
      <c r="T5" s="57">
        <f t="shared" si="2"/>
        <v>30</v>
      </c>
      <c r="U5" s="57" t="e">
        <f>T5-#REF!</f>
        <v>#REF!</v>
      </c>
      <c r="V5" s="57" t="e">
        <f t="shared" si="17"/>
        <v>#REF!</v>
      </c>
      <c r="W5" s="57" t="str">
        <f t="shared" si="18"/>
        <v>-</v>
      </c>
      <c r="X5" s="57" t="str">
        <f>IF('Undervisning i fag med krav'!AL6=0,"-",'Undervisning i fag med krav'!AL6)</f>
        <v>-</v>
      </c>
      <c r="Y5" s="57" t="b">
        <f>OR(X5='Krav etter opplæringslova'!$B$27,X5='Krav etter opplæringslova'!$B$30,X5='Krav etter opplæringslova'!$B$31,X5='Krav etter opplæringslova'!$B$34)</f>
        <v>0</v>
      </c>
      <c r="Z5" s="57" t="str">
        <f t="shared" si="19"/>
        <v>-</v>
      </c>
      <c r="AA5" s="57">
        <f t="shared" si="3"/>
        <v>30</v>
      </c>
      <c r="AB5" s="57" t="e">
        <f>AA5-#REF!</f>
        <v>#REF!</v>
      </c>
      <c r="AC5" s="57" t="e">
        <f t="shared" si="20"/>
        <v>#REF!</v>
      </c>
      <c r="AD5" s="57" t="str">
        <f t="shared" si="21"/>
        <v>-</v>
      </c>
      <c r="AE5" s="57" t="str">
        <f>IF('Undervisning i fag med krav'!AW6=0,"-",'Undervisning i fag med krav'!AW6)</f>
        <v>-</v>
      </c>
      <c r="AF5" s="57" t="b">
        <f>OR(AE5='Krav etter opplæringslova'!$B$27,AE5='Krav etter opplæringslova'!$B$30,AE5='Krav etter opplæringslova'!$B$31,AE5='Krav etter opplæringslova'!$B$34)</f>
        <v>0</v>
      </c>
      <c r="AG5" s="57" t="str">
        <f t="shared" si="22"/>
        <v>-</v>
      </c>
      <c r="AH5" s="57">
        <f t="shared" si="4"/>
        <v>30</v>
      </c>
      <c r="AI5" s="57" t="e">
        <f>AH5-#REF!</f>
        <v>#REF!</v>
      </c>
      <c r="AJ5" s="57" t="e">
        <f t="shared" si="23"/>
        <v>#REF!</v>
      </c>
      <c r="AK5" s="57" t="str">
        <f t="shared" si="24"/>
        <v>-</v>
      </c>
      <c r="AL5" s="57" t="str">
        <f>IF('Undervisning i fag med krav'!BH6=0,"-",'Undervisning i fag med krav'!BH6)</f>
        <v>-</v>
      </c>
      <c r="AM5" s="57" t="b">
        <f>OR(AL5='Krav etter opplæringslova'!$B$27,AL5='Krav etter opplæringslova'!$B$30,AL5='Krav etter opplæringslova'!$B$31,AL5='Krav etter opplæringslova'!$B$34)</f>
        <v>0</v>
      </c>
      <c r="AN5" s="57" t="str">
        <f t="shared" si="25"/>
        <v>-</v>
      </c>
      <c r="AO5" s="57">
        <f t="shared" si="5"/>
        <v>30</v>
      </c>
      <c r="AP5" s="57" t="e">
        <f>AO5-#REF!</f>
        <v>#REF!</v>
      </c>
      <c r="AQ5" s="57" t="e">
        <f t="shared" si="26"/>
        <v>#REF!</v>
      </c>
      <c r="AR5" s="57" t="str">
        <f t="shared" si="27"/>
        <v>-</v>
      </c>
      <c r="AS5" s="57" t="str">
        <f>IF('Undervisning i fag med krav'!BS6=0,"-",'Undervisning i fag med krav'!BS6)</f>
        <v>-</v>
      </c>
      <c r="AT5" s="57" t="b">
        <f>OR(AS5='Krav etter opplæringslova'!$B$27,AS5='Krav etter opplæringslova'!$B$30,AS5='Krav etter opplæringslova'!$B$31,AS5='Krav etter opplæringslova'!$B$34)</f>
        <v>0</v>
      </c>
      <c r="AU5" s="57" t="str">
        <f t="shared" si="28"/>
        <v>-</v>
      </c>
      <c r="AV5" s="57">
        <f t="shared" si="6"/>
        <v>30</v>
      </c>
      <c r="AW5" s="57" t="e">
        <f>AV5-#REF!</f>
        <v>#REF!</v>
      </c>
      <c r="AX5" s="57" t="e">
        <f t="shared" si="29"/>
        <v>#REF!</v>
      </c>
      <c r="AY5" s="57" t="str">
        <f t="shared" si="30"/>
        <v>-</v>
      </c>
      <c r="AZ5" s="57" t="str">
        <f>IF('Undervisning i fag med krav'!CD6=0,"-",'Undervisning i fag med krav'!CD6)</f>
        <v>-</v>
      </c>
      <c r="BA5" s="57" t="b">
        <f>OR(AZ5='Krav etter opplæringslova'!$B$27,AZ5='Krav etter opplæringslova'!$B$30,AZ5='Krav etter opplæringslova'!$B$31,AZ5='Krav etter opplæringslova'!$B$34)</f>
        <v>0</v>
      </c>
      <c r="BB5" s="57" t="str">
        <f t="shared" si="31"/>
        <v>-</v>
      </c>
      <c r="BC5" s="57">
        <f t="shared" si="7"/>
        <v>30</v>
      </c>
      <c r="BD5" s="57" t="e">
        <f>BC5-#REF!</f>
        <v>#REF!</v>
      </c>
      <c r="BE5" s="57" t="e">
        <f t="shared" si="32"/>
        <v>#REF!</v>
      </c>
      <c r="BF5" s="57" t="str">
        <f t="shared" si="33"/>
        <v>-</v>
      </c>
      <c r="BG5" s="57" t="str">
        <f>IF('Undervisning i fag med krav'!CO6=0,"-",'Undervisning i fag med krav'!CO6)</f>
        <v>-</v>
      </c>
      <c r="BH5" s="57" t="b">
        <f>OR(BG5='Krav etter opplæringslova'!$B$27,BG5='Krav etter opplæringslova'!$B$30,BG5='Krav etter opplæringslova'!$B$31,BG5='Krav etter opplæringslova'!$B$34)</f>
        <v>0</v>
      </c>
      <c r="BI5" s="57" t="str">
        <f t="shared" si="34"/>
        <v>-</v>
      </c>
      <c r="BJ5" s="57">
        <f t="shared" si="8"/>
        <v>30</v>
      </c>
      <c r="BK5" s="57" t="e">
        <f>BJ5-#REF!</f>
        <v>#REF!</v>
      </c>
      <c r="BL5" s="57" t="e">
        <f t="shared" si="35"/>
        <v>#REF!</v>
      </c>
      <c r="BM5" s="57" t="str">
        <f t="shared" si="36"/>
        <v>-</v>
      </c>
      <c r="BN5" s="57" t="str">
        <f>IF('Undervisning i fag med krav'!CP6=0,"-",'Undervisning i fag med krav'!CP6)</f>
        <v>-</v>
      </c>
      <c r="BO5" s="57" t="b">
        <f>OR(BN5='Krav etter opplæringslova'!$B$27,BN5='Krav etter opplæringslova'!$B$30,BN5='Krav etter opplæringslova'!$B$31,BN5='Krav etter opplæringslova'!$B$34)</f>
        <v>0</v>
      </c>
      <c r="BP5" s="57" t="str">
        <f t="shared" si="37"/>
        <v>-</v>
      </c>
      <c r="BQ5" s="57">
        <f t="shared" si="9"/>
        <v>30</v>
      </c>
      <c r="BR5" s="57" t="e">
        <f>BQ5-#REF!</f>
        <v>#REF!</v>
      </c>
      <c r="BS5" s="57" t="e">
        <f t="shared" si="38"/>
        <v>#REF!</v>
      </c>
      <c r="BT5" s="62" t="str">
        <f t="shared" si="39"/>
        <v>-</v>
      </c>
    </row>
    <row r="6" spans="1:72" s="40" customFormat="1" ht="28.5" x14ac:dyDescent="0.2">
      <c r="A6" s="44" t="e">
        <f>#REF!</f>
        <v>#REF!</v>
      </c>
      <c r="B6" s="44" t="e">
        <f>#REF!</f>
        <v>#REF!</v>
      </c>
      <c r="C6" s="57" t="str">
        <f>IF('Undervisning i fag med krav'!E7=0,"-",'Undervisning i fag med krav'!E7)</f>
        <v>-</v>
      </c>
      <c r="D6" s="57" t="b">
        <f>OR(C6='Krav etter opplæringslova'!$B$27,C6='Krav etter opplæringslova'!$B$30,C6='Krav etter opplæringslova'!$B$31,C6='Krav etter opplæringslova'!$B$34)</f>
        <v>0</v>
      </c>
      <c r="E6" s="57" t="str">
        <f t="shared" si="10"/>
        <v>-</v>
      </c>
      <c r="F6" s="57">
        <f t="shared" si="0"/>
        <v>30</v>
      </c>
      <c r="G6" s="57" t="e">
        <f>F6-#REF!</f>
        <v>#REF!</v>
      </c>
      <c r="H6" s="57" t="e">
        <f t="shared" si="11"/>
        <v>#REF!</v>
      </c>
      <c r="I6" s="57" t="str">
        <f t="shared" si="12"/>
        <v>-</v>
      </c>
      <c r="J6" s="57" t="str">
        <f>IF('Undervisning i fag med krav'!P7=0,"-",'Undervisning i fag med krav'!P7)</f>
        <v>-</v>
      </c>
      <c r="K6" s="57" t="b">
        <f>OR(J6='Krav etter opplæringslova'!$B$27,J6='Krav etter opplæringslova'!$B$30,J6='Krav etter opplæringslova'!$B$31,J6='Krav etter opplæringslova'!$B$34)</f>
        <v>0</v>
      </c>
      <c r="L6" s="57" t="str">
        <f t="shared" si="13"/>
        <v>-</v>
      </c>
      <c r="M6" s="57">
        <f t="shared" si="1"/>
        <v>30</v>
      </c>
      <c r="N6" s="57" t="e">
        <f>M6-#REF!</f>
        <v>#REF!</v>
      </c>
      <c r="O6" s="57" t="e">
        <f t="shared" si="14"/>
        <v>#REF!</v>
      </c>
      <c r="P6" s="57" t="str">
        <f t="shared" si="15"/>
        <v>-</v>
      </c>
      <c r="Q6" s="57" t="str">
        <f>IF('Undervisning i fag med krav'!AA7=0,"-",'Undervisning i fag med krav'!AA7)</f>
        <v>-</v>
      </c>
      <c r="R6" s="57" t="b">
        <f>OR(Q6='Krav etter opplæringslova'!$B$27,Q6='Krav etter opplæringslova'!$B$30,Q6='Krav etter opplæringslova'!$B$31,Q6='Krav etter opplæringslova'!$B$34)</f>
        <v>0</v>
      </c>
      <c r="S6" s="57" t="str">
        <f t="shared" si="16"/>
        <v>-</v>
      </c>
      <c r="T6" s="57">
        <f t="shared" si="2"/>
        <v>30</v>
      </c>
      <c r="U6" s="57" t="e">
        <f>T6-#REF!</f>
        <v>#REF!</v>
      </c>
      <c r="V6" s="57" t="e">
        <f t="shared" si="17"/>
        <v>#REF!</v>
      </c>
      <c r="W6" s="57" t="str">
        <f t="shared" si="18"/>
        <v>-</v>
      </c>
      <c r="X6" s="57" t="str">
        <f>IF('Undervisning i fag med krav'!AL7=0,"-",'Undervisning i fag med krav'!AL7)</f>
        <v>-</v>
      </c>
      <c r="Y6" s="57" t="b">
        <f>OR(X6='Krav etter opplæringslova'!$B$27,X6='Krav etter opplæringslova'!$B$30,X6='Krav etter opplæringslova'!$B$31,X6='Krav etter opplæringslova'!$B$34)</f>
        <v>0</v>
      </c>
      <c r="Z6" s="57" t="str">
        <f t="shared" si="19"/>
        <v>-</v>
      </c>
      <c r="AA6" s="57">
        <f t="shared" si="3"/>
        <v>30</v>
      </c>
      <c r="AB6" s="57" t="e">
        <f>AA6-#REF!</f>
        <v>#REF!</v>
      </c>
      <c r="AC6" s="57" t="e">
        <f t="shared" si="20"/>
        <v>#REF!</v>
      </c>
      <c r="AD6" s="57" t="str">
        <f t="shared" si="21"/>
        <v>-</v>
      </c>
      <c r="AE6" s="57" t="str">
        <f>IF('Undervisning i fag med krav'!AW7=0,"-",'Undervisning i fag med krav'!AW7)</f>
        <v>-</v>
      </c>
      <c r="AF6" s="57" t="b">
        <f>OR(AE6='Krav etter opplæringslova'!$B$27,AE6='Krav etter opplæringslova'!$B$30,AE6='Krav etter opplæringslova'!$B$31,AE6='Krav etter opplæringslova'!$B$34)</f>
        <v>0</v>
      </c>
      <c r="AG6" s="57" t="str">
        <f t="shared" si="22"/>
        <v>-</v>
      </c>
      <c r="AH6" s="57">
        <f t="shared" si="4"/>
        <v>30</v>
      </c>
      <c r="AI6" s="57" t="e">
        <f>AH6-#REF!</f>
        <v>#REF!</v>
      </c>
      <c r="AJ6" s="57" t="e">
        <f t="shared" si="23"/>
        <v>#REF!</v>
      </c>
      <c r="AK6" s="57" t="str">
        <f t="shared" si="24"/>
        <v>-</v>
      </c>
      <c r="AL6" s="57" t="str">
        <f>IF('Undervisning i fag med krav'!BH7=0,"-",'Undervisning i fag med krav'!BH7)</f>
        <v>-</v>
      </c>
      <c r="AM6" s="57" t="b">
        <f>OR(AL6='Krav etter opplæringslova'!$B$27,AL6='Krav etter opplæringslova'!$B$30,AL6='Krav etter opplæringslova'!$B$31,AL6='Krav etter opplæringslova'!$B$34)</f>
        <v>0</v>
      </c>
      <c r="AN6" s="57" t="str">
        <f t="shared" si="25"/>
        <v>-</v>
      </c>
      <c r="AO6" s="57">
        <f t="shared" si="5"/>
        <v>30</v>
      </c>
      <c r="AP6" s="57" t="e">
        <f>AO6-#REF!</f>
        <v>#REF!</v>
      </c>
      <c r="AQ6" s="57" t="e">
        <f t="shared" si="26"/>
        <v>#REF!</v>
      </c>
      <c r="AR6" s="57" t="str">
        <f t="shared" si="27"/>
        <v>-</v>
      </c>
      <c r="AS6" s="57" t="str">
        <f>IF('Undervisning i fag med krav'!BS7=0,"-",'Undervisning i fag med krav'!BS7)</f>
        <v>-</v>
      </c>
      <c r="AT6" s="57" t="b">
        <f>OR(AS6='Krav etter opplæringslova'!$B$27,AS6='Krav etter opplæringslova'!$B$30,AS6='Krav etter opplæringslova'!$B$31,AS6='Krav etter opplæringslova'!$B$34)</f>
        <v>0</v>
      </c>
      <c r="AU6" s="57" t="str">
        <f t="shared" si="28"/>
        <v>-</v>
      </c>
      <c r="AV6" s="57">
        <f t="shared" si="6"/>
        <v>30</v>
      </c>
      <c r="AW6" s="57" t="e">
        <f>AV6-#REF!</f>
        <v>#REF!</v>
      </c>
      <c r="AX6" s="57" t="e">
        <f t="shared" si="29"/>
        <v>#REF!</v>
      </c>
      <c r="AY6" s="57" t="str">
        <f t="shared" si="30"/>
        <v>-</v>
      </c>
      <c r="AZ6" s="57" t="str">
        <f>IF('Undervisning i fag med krav'!CD7=0,"-",'Undervisning i fag med krav'!CD7)</f>
        <v>-</v>
      </c>
      <c r="BA6" s="57" t="b">
        <f>OR(AZ6='Krav etter opplæringslova'!$B$27,AZ6='Krav etter opplæringslova'!$B$30,AZ6='Krav etter opplæringslova'!$B$31,AZ6='Krav etter opplæringslova'!$B$34)</f>
        <v>0</v>
      </c>
      <c r="BB6" s="57" t="str">
        <f t="shared" si="31"/>
        <v>-</v>
      </c>
      <c r="BC6" s="57">
        <f t="shared" si="7"/>
        <v>30</v>
      </c>
      <c r="BD6" s="57" t="e">
        <f>BC6-#REF!</f>
        <v>#REF!</v>
      </c>
      <c r="BE6" s="57" t="e">
        <f t="shared" si="32"/>
        <v>#REF!</v>
      </c>
      <c r="BF6" s="57" t="str">
        <f t="shared" si="33"/>
        <v>-</v>
      </c>
      <c r="BG6" s="57" t="str">
        <f>IF('Undervisning i fag med krav'!CO7=0,"-",'Undervisning i fag med krav'!CO7)</f>
        <v>-</v>
      </c>
      <c r="BH6" s="57" t="b">
        <f>OR(BG6='Krav etter opplæringslova'!$B$27,BG6='Krav etter opplæringslova'!$B$30,BG6='Krav etter opplæringslova'!$B$31,BG6='Krav etter opplæringslova'!$B$34)</f>
        <v>0</v>
      </c>
      <c r="BI6" s="57" t="str">
        <f t="shared" si="34"/>
        <v>-</v>
      </c>
      <c r="BJ6" s="57">
        <f t="shared" si="8"/>
        <v>30</v>
      </c>
      <c r="BK6" s="57" t="e">
        <f>BJ6-#REF!</f>
        <v>#REF!</v>
      </c>
      <c r="BL6" s="57" t="e">
        <f t="shared" si="35"/>
        <v>#REF!</v>
      </c>
      <c r="BM6" s="57" t="str">
        <f t="shared" si="36"/>
        <v>-</v>
      </c>
      <c r="BN6" s="57" t="str">
        <f>IF('Undervisning i fag med krav'!CP7=0,"-",'Undervisning i fag med krav'!CP7)</f>
        <v>-</v>
      </c>
      <c r="BO6" s="57" t="b">
        <f>OR(BN6='Krav etter opplæringslova'!$B$27,BN6='Krav etter opplæringslova'!$B$30,BN6='Krav etter opplæringslova'!$B$31,BN6='Krav etter opplæringslova'!$B$34)</f>
        <v>0</v>
      </c>
      <c r="BP6" s="57" t="str">
        <f t="shared" si="37"/>
        <v>-</v>
      </c>
      <c r="BQ6" s="57">
        <f t="shared" si="9"/>
        <v>30</v>
      </c>
      <c r="BR6" s="57" t="e">
        <f>BQ6-#REF!</f>
        <v>#REF!</v>
      </c>
      <c r="BS6" s="57" t="e">
        <f t="shared" si="38"/>
        <v>#REF!</v>
      </c>
      <c r="BT6" s="62" t="str">
        <f t="shared" si="39"/>
        <v>-</v>
      </c>
    </row>
    <row r="7" spans="1:72" s="40" customFormat="1" x14ac:dyDescent="0.2">
      <c r="A7" s="44" t="e">
        <f>#REF!</f>
        <v>#REF!</v>
      </c>
      <c r="B7" s="44" t="e">
        <f>#REF!</f>
        <v>#REF!</v>
      </c>
      <c r="C7" s="57" t="str">
        <f>IF('Undervisning i fag med krav'!E8=0,"-",'Undervisning i fag med krav'!E8)</f>
        <v>-</v>
      </c>
      <c r="D7" s="57" t="b">
        <f>OR(C7='Krav etter opplæringslova'!$B$27,C7='Krav etter opplæringslova'!$B$30,C7='Krav etter opplæringslova'!$B$31,C7='Krav etter opplæringslova'!$B$34)</f>
        <v>0</v>
      </c>
      <c r="E7" s="57" t="str">
        <f t="shared" si="10"/>
        <v>-</v>
      </c>
      <c r="F7" s="57">
        <f t="shared" si="0"/>
        <v>30</v>
      </c>
      <c r="G7" s="57" t="e">
        <f>F7-#REF!</f>
        <v>#REF!</v>
      </c>
      <c r="H7" s="57" t="e">
        <f t="shared" si="11"/>
        <v>#REF!</v>
      </c>
      <c r="I7" s="57" t="str">
        <f t="shared" si="12"/>
        <v>-</v>
      </c>
      <c r="J7" s="57" t="str">
        <f>IF('Undervisning i fag med krav'!P8=0,"-",'Undervisning i fag med krav'!P8)</f>
        <v>-</v>
      </c>
      <c r="K7" s="57" t="b">
        <f>OR(J7='Krav etter opplæringslova'!$B$27,J7='Krav etter opplæringslova'!$B$30,J7='Krav etter opplæringslova'!$B$31,J7='Krav etter opplæringslova'!$B$34)</f>
        <v>0</v>
      </c>
      <c r="L7" s="57" t="str">
        <f t="shared" si="13"/>
        <v>-</v>
      </c>
      <c r="M7" s="57">
        <f t="shared" si="1"/>
        <v>30</v>
      </c>
      <c r="N7" s="57" t="e">
        <f>M7-#REF!</f>
        <v>#REF!</v>
      </c>
      <c r="O7" s="57" t="e">
        <f t="shared" si="14"/>
        <v>#REF!</v>
      </c>
      <c r="P7" s="57" t="str">
        <f t="shared" si="15"/>
        <v>-</v>
      </c>
      <c r="Q7" s="57" t="str">
        <f>IF('Undervisning i fag med krav'!AA8=0,"-",'Undervisning i fag med krav'!AA8)</f>
        <v>-</v>
      </c>
      <c r="R7" s="57" t="b">
        <f>OR(Q7='Krav etter opplæringslova'!$B$27,Q7='Krav etter opplæringslova'!$B$30,Q7='Krav etter opplæringslova'!$B$31,Q7='Krav etter opplæringslova'!$B$34)</f>
        <v>0</v>
      </c>
      <c r="S7" s="57" t="str">
        <f t="shared" si="16"/>
        <v>-</v>
      </c>
      <c r="T7" s="57">
        <f t="shared" si="2"/>
        <v>30</v>
      </c>
      <c r="U7" s="57" t="e">
        <f>T7-#REF!</f>
        <v>#REF!</v>
      </c>
      <c r="V7" s="57" t="e">
        <f t="shared" si="17"/>
        <v>#REF!</v>
      </c>
      <c r="W7" s="57" t="str">
        <f t="shared" si="18"/>
        <v>-</v>
      </c>
      <c r="X7" s="57" t="str">
        <f>IF('Undervisning i fag med krav'!AL8=0,"-",'Undervisning i fag med krav'!AL8)</f>
        <v>-</v>
      </c>
      <c r="Y7" s="57" t="b">
        <f>OR(X7='Krav etter opplæringslova'!$B$27,X7='Krav etter opplæringslova'!$B$30,X7='Krav etter opplæringslova'!$B$31,X7='Krav etter opplæringslova'!$B$34)</f>
        <v>0</v>
      </c>
      <c r="Z7" s="57" t="str">
        <f t="shared" si="19"/>
        <v>-</v>
      </c>
      <c r="AA7" s="57">
        <f t="shared" si="3"/>
        <v>30</v>
      </c>
      <c r="AB7" s="57" t="e">
        <f>AA7-#REF!</f>
        <v>#REF!</v>
      </c>
      <c r="AC7" s="57" t="e">
        <f t="shared" si="20"/>
        <v>#REF!</v>
      </c>
      <c r="AD7" s="57" t="str">
        <f t="shared" si="21"/>
        <v>-</v>
      </c>
      <c r="AE7" s="57" t="str">
        <f>IF('Undervisning i fag med krav'!AW8=0,"-",'Undervisning i fag med krav'!AW8)</f>
        <v>-</v>
      </c>
      <c r="AF7" s="57" t="b">
        <f>OR(AE7='Krav etter opplæringslova'!$B$27,AE7='Krav etter opplæringslova'!$B$30,AE7='Krav etter opplæringslova'!$B$31,AE7='Krav etter opplæringslova'!$B$34)</f>
        <v>0</v>
      </c>
      <c r="AG7" s="57" t="str">
        <f t="shared" si="22"/>
        <v>-</v>
      </c>
      <c r="AH7" s="57">
        <f t="shared" si="4"/>
        <v>30</v>
      </c>
      <c r="AI7" s="57" t="e">
        <f>AH7-#REF!</f>
        <v>#REF!</v>
      </c>
      <c r="AJ7" s="57" t="e">
        <f t="shared" si="23"/>
        <v>#REF!</v>
      </c>
      <c r="AK7" s="57" t="str">
        <f t="shared" si="24"/>
        <v>-</v>
      </c>
      <c r="AL7" s="57" t="str">
        <f>IF('Undervisning i fag med krav'!BH8=0,"-",'Undervisning i fag med krav'!BH8)</f>
        <v>-</v>
      </c>
      <c r="AM7" s="57" t="b">
        <f>OR(AL7='Krav etter opplæringslova'!$B$27,AL7='Krav etter opplæringslova'!$B$30,AL7='Krav etter opplæringslova'!$B$31,AL7='Krav etter opplæringslova'!$B$34)</f>
        <v>0</v>
      </c>
      <c r="AN7" s="57" t="str">
        <f t="shared" si="25"/>
        <v>-</v>
      </c>
      <c r="AO7" s="57">
        <f t="shared" si="5"/>
        <v>30</v>
      </c>
      <c r="AP7" s="57" t="e">
        <f>AO7-#REF!</f>
        <v>#REF!</v>
      </c>
      <c r="AQ7" s="57" t="e">
        <f t="shared" si="26"/>
        <v>#REF!</v>
      </c>
      <c r="AR7" s="57" t="str">
        <f t="shared" si="27"/>
        <v>-</v>
      </c>
      <c r="AS7" s="57" t="str">
        <f>IF('Undervisning i fag med krav'!BS8=0,"-",'Undervisning i fag med krav'!BS8)</f>
        <v>-</v>
      </c>
      <c r="AT7" s="57" t="b">
        <f>OR(AS7='Krav etter opplæringslova'!$B$27,AS7='Krav etter opplæringslova'!$B$30,AS7='Krav etter opplæringslova'!$B$31,AS7='Krav etter opplæringslova'!$B$34)</f>
        <v>0</v>
      </c>
      <c r="AU7" s="57" t="str">
        <f t="shared" si="28"/>
        <v>-</v>
      </c>
      <c r="AV7" s="57">
        <f t="shared" si="6"/>
        <v>30</v>
      </c>
      <c r="AW7" s="57" t="e">
        <f>AV7-#REF!</f>
        <v>#REF!</v>
      </c>
      <c r="AX7" s="57" t="e">
        <f t="shared" si="29"/>
        <v>#REF!</v>
      </c>
      <c r="AY7" s="57" t="str">
        <f t="shared" si="30"/>
        <v>-</v>
      </c>
      <c r="AZ7" s="57" t="str">
        <f>IF('Undervisning i fag med krav'!CD8=0,"-",'Undervisning i fag med krav'!CD8)</f>
        <v>-</v>
      </c>
      <c r="BA7" s="57" t="b">
        <f>OR(AZ7='Krav etter opplæringslova'!$B$27,AZ7='Krav etter opplæringslova'!$B$30,AZ7='Krav etter opplæringslova'!$B$31,AZ7='Krav etter opplæringslova'!$B$34)</f>
        <v>0</v>
      </c>
      <c r="BB7" s="57" t="str">
        <f t="shared" si="31"/>
        <v>-</v>
      </c>
      <c r="BC7" s="57">
        <f t="shared" si="7"/>
        <v>30</v>
      </c>
      <c r="BD7" s="57" t="e">
        <f>BC7-#REF!</f>
        <v>#REF!</v>
      </c>
      <c r="BE7" s="57" t="e">
        <f t="shared" si="32"/>
        <v>#REF!</v>
      </c>
      <c r="BF7" s="57" t="str">
        <f t="shared" si="33"/>
        <v>-</v>
      </c>
      <c r="BG7" s="57" t="str">
        <f>IF('Undervisning i fag med krav'!CO8=0,"-",'Undervisning i fag med krav'!CO8)</f>
        <v>-</v>
      </c>
      <c r="BH7" s="57" t="b">
        <f>OR(BG7='Krav etter opplæringslova'!$B$27,BG7='Krav etter opplæringslova'!$B$30,BG7='Krav etter opplæringslova'!$B$31,BG7='Krav etter opplæringslova'!$B$34)</f>
        <v>0</v>
      </c>
      <c r="BI7" s="57" t="str">
        <f t="shared" si="34"/>
        <v>-</v>
      </c>
      <c r="BJ7" s="57">
        <f t="shared" si="8"/>
        <v>30</v>
      </c>
      <c r="BK7" s="57" t="e">
        <f>BJ7-#REF!</f>
        <v>#REF!</v>
      </c>
      <c r="BL7" s="57" t="e">
        <f t="shared" si="35"/>
        <v>#REF!</v>
      </c>
      <c r="BM7" s="57" t="str">
        <f t="shared" si="36"/>
        <v>-</v>
      </c>
      <c r="BN7" s="57" t="str">
        <f>IF('Undervisning i fag med krav'!CP8=0,"-",'Undervisning i fag med krav'!CP8)</f>
        <v>-</v>
      </c>
      <c r="BO7" s="57" t="b">
        <f>OR(BN7='Krav etter opplæringslova'!$B$27,BN7='Krav etter opplæringslova'!$B$30,BN7='Krav etter opplæringslova'!$B$31,BN7='Krav etter opplæringslova'!$B$34)</f>
        <v>0</v>
      </c>
      <c r="BP7" s="57" t="str">
        <f t="shared" si="37"/>
        <v>-</v>
      </c>
      <c r="BQ7" s="57">
        <f t="shared" si="9"/>
        <v>30</v>
      </c>
      <c r="BR7" s="57" t="e">
        <f>BQ7-#REF!</f>
        <v>#REF!</v>
      </c>
      <c r="BS7" s="57" t="e">
        <f t="shared" si="38"/>
        <v>#REF!</v>
      </c>
      <c r="BT7" s="62" t="str">
        <f t="shared" si="39"/>
        <v>-</v>
      </c>
    </row>
    <row r="8" spans="1:72" s="40" customFormat="1" x14ac:dyDescent="0.2">
      <c r="A8" s="44" t="e">
        <f>#REF!</f>
        <v>#REF!</v>
      </c>
      <c r="B8" s="44" t="e">
        <f>#REF!</f>
        <v>#REF!</v>
      </c>
      <c r="C8" s="57" t="str">
        <f>IF('Undervisning i fag med krav'!E9=0,"-",'Undervisning i fag med krav'!E9)</f>
        <v>-</v>
      </c>
      <c r="D8" s="57" t="b">
        <f>OR(C8='Krav etter opplæringslova'!$B$27,C8='Krav etter opplæringslova'!$B$30,C8='Krav etter opplæringslova'!$B$31,C8='Krav etter opplæringslova'!$B$34)</f>
        <v>0</v>
      </c>
      <c r="E8" s="57" t="str">
        <f t="shared" si="10"/>
        <v>-</v>
      </c>
      <c r="F8" s="57">
        <f t="shared" si="0"/>
        <v>30</v>
      </c>
      <c r="G8" s="57" t="e">
        <f>F8-#REF!</f>
        <v>#REF!</v>
      </c>
      <c r="H8" s="57" t="e">
        <f t="shared" si="11"/>
        <v>#REF!</v>
      </c>
      <c r="I8" s="57" t="str">
        <f t="shared" si="12"/>
        <v>-</v>
      </c>
      <c r="J8" s="57" t="str">
        <f>IF('Undervisning i fag med krav'!P9=0,"-",'Undervisning i fag med krav'!P9)</f>
        <v>-</v>
      </c>
      <c r="K8" s="57" t="b">
        <f>OR(J8='Krav etter opplæringslova'!$B$27,J8='Krav etter opplæringslova'!$B$30,J8='Krav etter opplæringslova'!$B$31,J8='Krav etter opplæringslova'!$B$34)</f>
        <v>0</v>
      </c>
      <c r="L8" s="57" t="str">
        <f t="shared" si="13"/>
        <v>-</v>
      </c>
      <c r="M8" s="57">
        <f t="shared" si="1"/>
        <v>30</v>
      </c>
      <c r="N8" s="57" t="e">
        <f>M8-#REF!</f>
        <v>#REF!</v>
      </c>
      <c r="O8" s="57" t="e">
        <f t="shared" si="14"/>
        <v>#REF!</v>
      </c>
      <c r="P8" s="57" t="str">
        <f t="shared" si="15"/>
        <v>-</v>
      </c>
      <c r="Q8" s="57" t="str">
        <f>IF('Undervisning i fag med krav'!AA9=0,"-",'Undervisning i fag med krav'!AA9)</f>
        <v>-</v>
      </c>
      <c r="R8" s="57" t="b">
        <f>OR(Q8='Krav etter opplæringslova'!$B$27,Q8='Krav etter opplæringslova'!$B$30,Q8='Krav etter opplæringslova'!$B$31,Q8='Krav etter opplæringslova'!$B$34)</f>
        <v>0</v>
      </c>
      <c r="S8" s="57" t="str">
        <f t="shared" si="16"/>
        <v>-</v>
      </c>
      <c r="T8" s="57">
        <f t="shared" si="2"/>
        <v>30</v>
      </c>
      <c r="U8" s="57" t="e">
        <f>T8-#REF!</f>
        <v>#REF!</v>
      </c>
      <c r="V8" s="57" t="e">
        <f t="shared" si="17"/>
        <v>#REF!</v>
      </c>
      <c r="W8" s="57" t="str">
        <f t="shared" si="18"/>
        <v>-</v>
      </c>
      <c r="X8" s="57" t="str">
        <f>IF('Undervisning i fag med krav'!AL9=0,"-",'Undervisning i fag med krav'!AL9)</f>
        <v>-</v>
      </c>
      <c r="Y8" s="57" t="b">
        <f>OR(X8='Krav etter opplæringslova'!$B$27,X8='Krav etter opplæringslova'!$B$30,X8='Krav etter opplæringslova'!$B$31,X8='Krav etter opplæringslova'!$B$34)</f>
        <v>0</v>
      </c>
      <c r="Z8" s="57" t="str">
        <f t="shared" si="19"/>
        <v>-</v>
      </c>
      <c r="AA8" s="57">
        <f t="shared" si="3"/>
        <v>30</v>
      </c>
      <c r="AB8" s="57" t="e">
        <f>AA8-#REF!</f>
        <v>#REF!</v>
      </c>
      <c r="AC8" s="57" t="e">
        <f t="shared" si="20"/>
        <v>#REF!</v>
      </c>
      <c r="AD8" s="57" t="str">
        <f t="shared" si="21"/>
        <v>-</v>
      </c>
      <c r="AE8" s="57" t="str">
        <f>IF('Undervisning i fag med krav'!AW9=0,"-",'Undervisning i fag med krav'!AW9)</f>
        <v>-</v>
      </c>
      <c r="AF8" s="57" t="b">
        <f>OR(AE8='Krav etter opplæringslova'!$B$27,AE8='Krav etter opplæringslova'!$B$30,AE8='Krav etter opplæringslova'!$B$31,AE8='Krav etter opplæringslova'!$B$34)</f>
        <v>0</v>
      </c>
      <c r="AG8" s="57" t="str">
        <f t="shared" si="22"/>
        <v>-</v>
      </c>
      <c r="AH8" s="57">
        <f t="shared" si="4"/>
        <v>30</v>
      </c>
      <c r="AI8" s="57" t="e">
        <f>AH8-#REF!</f>
        <v>#REF!</v>
      </c>
      <c r="AJ8" s="57" t="e">
        <f t="shared" si="23"/>
        <v>#REF!</v>
      </c>
      <c r="AK8" s="57" t="str">
        <f t="shared" si="24"/>
        <v>-</v>
      </c>
      <c r="AL8" s="57" t="str">
        <f>IF('Undervisning i fag med krav'!BH9=0,"-",'Undervisning i fag med krav'!BH9)</f>
        <v>-</v>
      </c>
      <c r="AM8" s="57" t="b">
        <f>OR(AL8='Krav etter opplæringslova'!$B$27,AL8='Krav etter opplæringslova'!$B$30,AL8='Krav etter opplæringslova'!$B$31,AL8='Krav etter opplæringslova'!$B$34)</f>
        <v>0</v>
      </c>
      <c r="AN8" s="57" t="str">
        <f t="shared" si="25"/>
        <v>-</v>
      </c>
      <c r="AO8" s="57">
        <f t="shared" si="5"/>
        <v>30</v>
      </c>
      <c r="AP8" s="57" t="e">
        <f>AO8-#REF!</f>
        <v>#REF!</v>
      </c>
      <c r="AQ8" s="57" t="e">
        <f t="shared" si="26"/>
        <v>#REF!</v>
      </c>
      <c r="AR8" s="57" t="str">
        <f t="shared" si="27"/>
        <v>-</v>
      </c>
      <c r="AS8" s="57" t="str">
        <f>IF('Undervisning i fag med krav'!BS9=0,"-",'Undervisning i fag med krav'!BS9)</f>
        <v>-</v>
      </c>
      <c r="AT8" s="57" t="b">
        <f>OR(AS8='Krav etter opplæringslova'!$B$27,AS8='Krav etter opplæringslova'!$B$30,AS8='Krav etter opplæringslova'!$B$31,AS8='Krav etter opplæringslova'!$B$34)</f>
        <v>0</v>
      </c>
      <c r="AU8" s="57" t="str">
        <f t="shared" si="28"/>
        <v>-</v>
      </c>
      <c r="AV8" s="57">
        <f t="shared" si="6"/>
        <v>30</v>
      </c>
      <c r="AW8" s="57" t="e">
        <f>AV8-#REF!</f>
        <v>#REF!</v>
      </c>
      <c r="AX8" s="57" t="e">
        <f t="shared" si="29"/>
        <v>#REF!</v>
      </c>
      <c r="AY8" s="57" t="str">
        <f t="shared" si="30"/>
        <v>-</v>
      </c>
      <c r="AZ8" s="57" t="str">
        <f>IF('Undervisning i fag med krav'!CD9=0,"-",'Undervisning i fag med krav'!CD9)</f>
        <v>-</v>
      </c>
      <c r="BA8" s="57" t="b">
        <f>OR(AZ8='Krav etter opplæringslova'!$B$27,AZ8='Krav etter opplæringslova'!$B$30,AZ8='Krav etter opplæringslova'!$B$31,AZ8='Krav etter opplæringslova'!$B$34)</f>
        <v>0</v>
      </c>
      <c r="BB8" s="57" t="str">
        <f t="shared" si="31"/>
        <v>-</v>
      </c>
      <c r="BC8" s="57">
        <f t="shared" si="7"/>
        <v>30</v>
      </c>
      <c r="BD8" s="57" t="e">
        <f>BC8-#REF!</f>
        <v>#REF!</v>
      </c>
      <c r="BE8" s="57" t="e">
        <f t="shared" si="32"/>
        <v>#REF!</v>
      </c>
      <c r="BF8" s="57" t="str">
        <f t="shared" si="33"/>
        <v>-</v>
      </c>
      <c r="BG8" s="57" t="str">
        <f>IF('Undervisning i fag med krav'!CO9=0,"-",'Undervisning i fag med krav'!CO9)</f>
        <v>-</v>
      </c>
      <c r="BH8" s="57" t="b">
        <f>OR(BG8='Krav etter opplæringslova'!$B$27,BG8='Krav etter opplæringslova'!$B$30,BG8='Krav etter opplæringslova'!$B$31,BG8='Krav etter opplæringslova'!$B$34)</f>
        <v>0</v>
      </c>
      <c r="BI8" s="57" t="str">
        <f t="shared" si="34"/>
        <v>-</v>
      </c>
      <c r="BJ8" s="57">
        <f t="shared" si="8"/>
        <v>30</v>
      </c>
      <c r="BK8" s="57" t="e">
        <f>BJ8-#REF!</f>
        <v>#REF!</v>
      </c>
      <c r="BL8" s="57" t="e">
        <f t="shared" si="35"/>
        <v>#REF!</v>
      </c>
      <c r="BM8" s="57" t="str">
        <f t="shared" si="36"/>
        <v>-</v>
      </c>
      <c r="BN8" s="57" t="str">
        <f>IF('Undervisning i fag med krav'!CP9=0,"-",'Undervisning i fag med krav'!CP9)</f>
        <v>-</v>
      </c>
      <c r="BO8" s="57" t="b">
        <f>OR(BN8='Krav etter opplæringslova'!$B$27,BN8='Krav etter opplæringslova'!$B$30,BN8='Krav etter opplæringslova'!$B$31,BN8='Krav etter opplæringslova'!$B$34)</f>
        <v>0</v>
      </c>
      <c r="BP8" s="57" t="str">
        <f t="shared" si="37"/>
        <v>-</v>
      </c>
      <c r="BQ8" s="57">
        <f t="shared" si="9"/>
        <v>30</v>
      </c>
      <c r="BR8" s="57" t="e">
        <f>BQ8-#REF!</f>
        <v>#REF!</v>
      </c>
      <c r="BS8" s="57" t="e">
        <f t="shared" si="38"/>
        <v>#REF!</v>
      </c>
      <c r="BT8" s="62" t="str">
        <f t="shared" si="39"/>
        <v>-</v>
      </c>
    </row>
    <row r="9" spans="1:72" s="40" customFormat="1" x14ac:dyDescent="0.2">
      <c r="A9" s="44" t="e">
        <f>#REF!</f>
        <v>#REF!</v>
      </c>
      <c r="B9" s="44" t="e">
        <f>#REF!</f>
        <v>#REF!</v>
      </c>
      <c r="C9" s="57" t="str">
        <f>IF('Undervisning i fag med krav'!E10=0,"-",'Undervisning i fag med krav'!E10)</f>
        <v>-</v>
      </c>
      <c r="D9" s="57" t="b">
        <f>OR(C9='Krav etter opplæringslova'!$B$27,C9='Krav etter opplæringslova'!$B$30,C9='Krav etter opplæringslova'!$B$31,C9='Krav etter opplæringslova'!$B$34)</f>
        <v>0</v>
      </c>
      <c r="E9" s="57" t="str">
        <f t="shared" si="10"/>
        <v>-</v>
      </c>
      <c r="F9" s="57">
        <f t="shared" si="0"/>
        <v>30</v>
      </c>
      <c r="G9" s="57" t="e">
        <f>F9-#REF!</f>
        <v>#REF!</v>
      </c>
      <c r="H9" s="57" t="e">
        <f t="shared" si="11"/>
        <v>#REF!</v>
      </c>
      <c r="I9" s="57" t="str">
        <f t="shared" si="12"/>
        <v>-</v>
      </c>
      <c r="J9" s="57" t="str">
        <f>IF('Undervisning i fag med krav'!P10=0,"-",'Undervisning i fag med krav'!P10)</f>
        <v>-</v>
      </c>
      <c r="K9" s="57" t="b">
        <f>OR(J9='Krav etter opplæringslova'!$B$27,J9='Krav etter opplæringslova'!$B$30,J9='Krav etter opplæringslova'!$B$31,J9='Krav etter opplæringslova'!$B$34)</f>
        <v>0</v>
      </c>
      <c r="L9" s="57" t="str">
        <f t="shared" si="13"/>
        <v>-</v>
      </c>
      <c r="M9" s="57">
        <f t="shared" si="1"/>
        <v>30</v>
      </c>
      <c r="N9" s="57" t="e">
        <f>M9-#REF!</f>
        <v>#REF!</v>
      </c>
      <c r="O9" s="57" t="e">
        <f t="shared" si="14"/>
        <v>#REF!</v>
      </c>
      <c r="P9" s="57" t="str">
        <f t="shared" si="15"/>
        <v>-</v>
      </c>
      <c r="Q9" s="57" t="str">
        <f>IF('Undervisning i fag med krav'!AA10=0,"-",'Undervisning i fag med krav'!AA10)</f>
        <v>-</v>
      </c>
      <c r="R9" s="57" t="b">
        <f>OR(Q9='Krav etter opplæringslova'!$B$27,Q9='Krav etter opplæringslova'!$B$30,Q9='Krav etter opplæringslova'!$B$31,Q9='Krav etter opplæringslova'!$B$34)</f>
        <v>0</v>
      </c>
      <c r="S9" s="57" t="str">
        <f t="shared" si="16"/>
        <v>-</v>
      </c>
      <c r="T9" s="57">
        <f t="shared" si="2"/>
        <v>30</v>
      </c>
      <c r="U9" s="57" t="e">
        <f>T9-#REF!</f>
        <v>#REF!</v>
      </c>
      <c r="V9" s="57" t="e">
        <f t="shared" si="17"/>
        <v>#REF!</v>
      </c>
      <c r="W9" s="57" t="str">
        <f t="shared" si="18"/>
        <v>-</v>
      </c>
      <c r="X9" s="57" t="str">
        <f>IF('Undervisning i fag med krav'!AL10=0,"-",'Undervisning i fag med krav'!AL10)</f>
        <v>-</v>
      </c>
      <c r="Y9" s="57" t="b">
        <f>OR(X9='Krav etter opplæringslova'!$B$27,X9='Krav etter opplæringslova'!$B$30,X9='Krav etter opplæringslova'!$B$31,X9='Krav etter opplæringslova'!$B$34)</f>
        <v>0</v>
      </c>
      <c r="Z9" s="57" t="str">
        <f t="shared" si="19"/>
        <v>-</v>
      </c>
      <c r="AA9" s="57">
        <f t="shared" si="3"/>
        <v>30</v>
      </c>
      <c r="AB9" s="57" t="e">
        <f>AA9-#REF!</f>
        <v>#REF!</v>
      </c>
      <c r="AC9" s="57" t="e">
        <f t="shared" si="20"/>
        <v>#REF!</v>
      </c>
      <c r="AD9" s="57" t="str">
        <f t="shared" si="21"/>
        <v>-</v>
      </c>
      <c r="AE9" s="57" t="str">
        <f>IF('Undervisning i fag med krav'!AW10=0,"-",'Undervisning i fag med krav'!AW10)</f>
        <v>-</v>
      </c>
      <c r="AF9" s="57" t="b">
        <f>OR(AE9='Krav etter opplæringslova'!$B$27,AE9='Krav etter opplæringslova'!$B$30,AE9='Krav etter opplæringslova'!$B$31,AE9='Krav etter opplæringslova'!$B$34)</f>
        <v>0</v>
      </c>
      <c r="AG9" s="57" t="str">
        <f t="shared" si="22"/>
        <v>-</v>
      </c>
      <c r="AH9" s="57">
        <f t="shared" si="4"/>
        <v>30</v>
      </c>
      <c r="AI9" s="57" t="e">
        <f>AH9-#REF!</f>
        <v>#REF!</v>
      </c>
      <c r="AJ9" s="57" t="e">
        <f t="shared" si="23"/>
        <v>#REF!</v>
      </c>
      <c r="AK9" s="57" t="str">
        <f t="shared" si="24"/>
        <v>-</v>
      </c>
      <c r="AL9" s="57" t="str">
        <f>IF('Undervisning i fag med krav'!BH10=0,"-",'Undervisning i fag med krav'!BH10)</f>
        <v>-</v>
      </c>
      <c r="AM9" s="57" t="b">
        <f>OR(AL9='Krav etter opplæringslova'!$B$27,AL9='Krav etter opplæringslova'!$B$30,AL9='Krav etter opplæringslova'!$B$31,AL9='Krav etter opplæringslova'!$B$34)</f>
        <v>0</v>
      </c>
      <c r="AN9" s="57" t="str">
        <f t="shared" si="25"/>
        <v>-</v>
      </c>
      <c r="AO9" s="57">
        <f t="shared" si="5"/>
        <v>30</v>
      </c>
      <c r="AP9" s="57" t="e">
        <f>AO9-#REF!</f>
        <v>#REF!</v>
      </c>
      <c r="AQ9" s="57" t="e">
        <f t="shared" si="26"/>
        <v>#REF!</v>
      </c>
      <c r="AR9" s="57" t="str">
        <f t="shared" si="27"/>
        <v>-</v>
      </c>
      <c r="AS9" s="57" t="str">
        <f>IF('Undervisning i fag med krav'!BS10=0,"-",'Undervisning i fag med krav'!BS10)</f>
        <v>-</v>
      </c>
      <c r="AT9" s="57" t="b">
        <f>OR(AS9='Krav etter opplæringslova'!$B$27,AS9='Krav etter opplæringslova'!$B$30,AS9='Krav etter opplæringslova'!$B$31,AS9='Krav etter opplæringslova'!$B$34)</f>
        <v>0</v>
      </c>
      <c r="AU9" s="57" t="str">
        <f t="shared" si="28"/>
        <v>-</v>
      </c>
      <c r="AV9" s="57">
        <f t="shared" si="6"/>
        <v>30</v>
      </c>
      <c r="AW9" s="57" t="e">
        <f>AV9-#REF!</f>
        <v>#REF!</v>
      </c>
      <c r="AX9" s="57" t="e">
        <f t="shared" si="29"/>
        <v>#REF!</v>
      </c>
      <c r="AY9" s="57" t="str">
        <f t="shared" si="30"/>
        <v>-</v>
      </c>
      <c r="AZ9" s="57" t="str">
        <f>IF('Undervisning i fag med krav'!CD10=0,"-",'Undervisning i fag med krav'!CD10)</f>
        <v>-</v>
      </c>
      <c r="BA9" s="57" t="b">
        <f>OR(AZ9='Krav etter opplæringslova'!$B$27,AZ9='Krav etter opplæringslova'!$B$30,AZ9='Krav etter opplæringslova'!$B$31,AZ9='Krav etter opplæringslova'!$B$34)</f>
        <v>0</v>
      </c>
      <c r="BB9" s="57" t="str">
        <f t="shared" si="31"/>
        <v>-</v>
      </c>
      <c r="BC9" s="57">
        <f t="shared" si="7"/>
        <v>30</v>
      </c>
      <c r="BD9" s="57" t="e">
        <f>BC9-#REF!</f>
        <v>#REF!</v>
      </c>
      <c r="BE9" s="57" t="e">
        <f t="shared" si="32"/>
        <v>#REF!</v>
      </c>
      <c r="BF9" s="57" t="str">
        <f t="shared" si="33"/>
        <v>-</v>
      </c>
      <c r="BG9" s="57" t="str">
        <f>IF('Undervisning i fag med krav'!CO10=0,"-",'Undervisning i fag med krav'!CO10)</f>
        <v>-</v>
      </c>
      <c r="BH9" s="57" t="b">
        <f>OR(BG9='Krav etter opplæringslova'!$B$27,BG9='Krav etter opplæringslova'!$B$30,BG9='Krav etter opplæringslova'!$B$31,BG9='Krav etter opplæringslova'!$B$34)</f>
        <v>0</v>
      </c>
      <c r="BI9" s="57" t="str">
        <f t="shared" si="34"/>
        <v>-</v>
      </c>
      <c r="BJ9" s="57">
        <f t="shared" si="8"/>
        <v>30</v>
      </c>
      <c r="BK9" s="57" t="e">
        <f>BJ9-#REF!</f>
        <v>#REF!</v>
      </c>
      <c r="BL9" s="57" t="e">
        <f t="shared" si="35"/>
        <v>#REF!</v>
      </c>
      <c r="BM9" s="57" t="str">
        <f t="shared" si="36"/>
        <v>-</v>
      </c>
      <c r="BN9" s="57" t="str">
        <f>IF('Undervisning i fag med krav'!CP10=0,"-",'Undervisning i fag med krav'!CP10)</f>
        <v>-</v>
      </c>
      <c r="BO9" s="57" t="b">
        <f>OR(BN9='Krav etter opplæringslova'!$B$27,BN9='Krav etter opplæringslova'!$B$30,BN9='Krav etter opplæringslova'!$B$31,BN9='Krav etter opplæringslova'!$B$34)</f>
        <v>0</v>
      </c>
      <c r="BP9" s="57" t="str">
        <f t="shared" si="37"/>
        <v>-</v>
      </c>
      <c r="BQ9" s="57">
        <f t="shared" si="9"/>
        <v>30</v>
      </c>
      <c r="BR9" s="57" t="e">
        <f>BQ9-#REF!</f>
        <v>#REF!</v>
      </c>
      <c r="BS9" s="57" t="e">
        <f t="shared" si="38"/>
        <v>#REF!</v>
      </c>
      <c r="BT9" s="62" t="str">
        <f t="shared" si="39"/>
        <v>-</v>
      </c>
    </row>
    <row r="10" spans="1:72" s="40" customFormat="1" x14ac:dyDescent="0.2">
      <c r="A10" s="44" t="e">
        <f>#REF!</f>
        <v>#REF!</v>
      </c>
      <c r="B10" s="44" t="e">
        <f>#REF!</f>
        <v>#REF!</v>
      </c>
      <c r="C10" s="57" t="str">
        <f>IF('Undervisning i fag med krav'!E11=0,"-",'Undervisning i fag med krav'!E11)</f>
        <v>-</v>
      </c>
      <c r="D10" s="57" t="b">
        <f>OR(C10='Krav etter opplæringslova'!$B$27,C10='Krav etter opplæringslova'!$B$30,C10='Krav etter opplæringslova'!$B$31,C10='Krav etter opplæringslova'!$B$34)</f>
        <v>0</v>
      </c>
      <c r="E10" s="57" t="str">
        <f t="shared" si="10"/>
        <v>-</v>
      </c>
      <c r="F10" s="57">
        <f t="shared" si="0"/>
        <v>30</v>
      </c>
      <c r="G10" s="57" t="e">
        <f>F10-#REF!</f>
        <v>#REF!</v>
      </c>
      <c r="H10" s="57" t="e">
        <f t="shared" si="11"/>
        <v>#REF!</v>
      </c>
      <c r="I10" s="57" t="str">
        <f t="shared" si="12"/>
        <v>-</v>
      </c>
      <c r="J10" s="57" t="str">
        <f>IF('Undervisning i fag med krav'!P11=0,"-",'Undervisning i fag med krav'!P11)</f>
        <v>-</v>
      </c>
      <c r="K10" s="57" t="b">
        <f>OR(J10='Krav etter opplæringslova'!$B$27,J10='Krav etter opplæringslova'!$B$30,J10='Krav etter opplæringslova'!$B$31,J10='Krav etter opplæringslova'!$B$34)</f>
        <v>0</v>
      </c>
      <c r="L10" s="57" t="str">
        <f t="shared" si="13"/>
        <v>-</v>
      </c>
      <c r="M10" s="57">
        <f t="shared" si="1"/>
        <v>30</v>
      </c>
      <c r="N10" s="57" t="e">
        <f>M10-#REF!</f>
        <v>#REF!</v>
      </c>
      <c r="O10" s="57" t="e">
        <f t="shared" si="14"/>
        <v>#REF!</v>
      </c>
      <c r="P10" s="57" t="str">
        <f t="shared" si="15"/>
        <v>-</v>
      </c>
      <c r="Q10" s="57" t="str">
        <f>IF('Undervisning i fag med krav'!AA11=0,"-",'Undervisning i fag med krav'!AA11)</f>
        <v>-</v>
      </c>
      <c r="R10" s="57" t="b">
        <f>OR(Q10='Krav etter opplæringslova'!$B$27,Q10='Krav etter opplæringslova'!$B$30,Q10='Krav etter opplæringslova'!$B$31,Q10='Krav etter opplæringslova'!$B$34)</f>
        <v>0</v>
      </c>
      <c r="S10" s="57" t="str">
        <f t="shared" si="16"/>
        <v>-</v>
      </c>
      <c r="T10" s="57">
        <f t="shared" si="2"/>
        <v>30</v>
      </c>
      <c r="U10" s="57" t="e">
        <f>T10-#REF!</f>
        <v>#REF!</v>
      </c>
      <c r="V10" s="57" t="e">
        <f t="shared" si="17"/>
        <v>#REF!</v>
      </c>
      <c r="W10" s="57" t="str">
        <f t="shared" si="18"/>
        <v>-</v>
      </c>
      <c r="X10" s="57" t="str">
        <f>IF('Undervisning i fag med krav'!AL11=0,"-",'Undervisning i fag med krav'!AL11)</f>
        <v>-</v>
      </c>
      <c r="Y10" s="57" t="b">
        <f>OR(X10='Krav etter opplæringslova'!$B$27,X10='Krav etter opplæringslova'!$B$30,X10='Krav etter opplæringslova'!$B$31,X10='Krav etter opplæringslova'!$B$34)</f>
        <v>0</v>
      </c>
      <c r="Z10" s="57" t="str">
        <f t="shared" si="19"/>
        <v>-</v>
      </c>
      <c r="AA10" s="57">
        <f t="shared" si="3"/>
        <v>30</v>
      </c>
      <c r="AB10" s="57" t="e">
        <f>AA10-#REF!</f>
        <v>#REF!</v>
      </c>
      <c r="AC10" s="57" t="e">
        <f t="shared" si="20"/>
        <v>#REF!</v>
      </c>
      <c r="AD10" s="57" t="str">
        <f t="shared" si="21"/>
        <v>-</v>
      </c>
      <c r="AE10" s="57" t="str">
        <f>IF('Undervisning i fag med krav'!AW11=0,"-",'Undervisning i fag med krav'!AW11)</f>
        <v>-</v>
      </c>
      <c r="AF10" s="57" t="b">
        <f>OR(AE10='Krav etter opplæringslova'!$B$27,AE10='Krav etter opplæringslova'!$B$30,AE10='Krav etter opplæringslova'!$B$31,AE10='Krav etter opplæringslova'!$B$34)</f>
        <v>0</v>
      </c>
      <c r="AG10" s="57" t="str">
        <f t="shared" si="22"/>
        <v>-</v>
      </c>
      <c r="AH10" s="57">
        <f t="shared" si="4"/>
        <v>30</v>
      </c>
      <c r="AI10" s="57" t="e">
        <f>AH10-#REF!</f>
        <v>#REF!</v>
      </c>
      <c r="AJ10" s="57" t="e">
        <f t="shared" si="23"/>
        <v>#REF!</v>
      </c>
      <c r="AK10" s="57" t="str">
        <f t="shared" si="24"/>
        <v>-</v>
      </c>
      <c r="AL10" s="57" t="str">
        <f>IF('Undervisning i fag med krav'!BH11=0,"-",'Undervisning i fag med krav'!BH11)</f>
        <v>-</v>
      </c>
      <c r="AM10" s="57" t="b">
        <f>OR(AL10='Krav etter opplæringslova'!$B$27,AL10='Krav etter opplæringslova'!$B$30,AL10='Krav etter opplæringslova'!$B$31,AL10='Krav etter opplæringslova'!$B$34)</f>
        <v>0</v>
      </c>
      <c r="AN10" s="57" t="str">
        <f t="shared" si="25"/>
        <v>-</v>
      </c>
      <c r="AO10" s="57">
        <f t="shared" si="5"/>
        <v>30</v>
      </c>
      <c r="AP10" s="57" t="e">
        <f>AO10-#REF!</f>
        <v>#REF!</v>
      </c>
      <c r="AQ10" s="57" t="e">
        <f t="shared" si="26"/>
        <v>#REF!</v>
      </c>
      <c r="AR10" s="57" t="str">
        <f t="shared" si="27"/>
        <v>-</v>
      </c>
      <c r="AS10" s="57" t="str">
        <f>IF('Undervisning i fag med krav'!BS11=0,"-",'Undervisning i fag med krav'!BS11)</f>
        <v>-</v>
      </c>
      <c r="AT10" s="57" t="b">
        <f>OR(AS10='Krav etter opplæringslova'!$B$27,AS10='Krav etter opplæringslova'!$B$30,AS10='Krav etter opplæringslova'!$B$31,AS10='Krav etter opplæringslova'!$B$34)</f>
        <v>0</v>
      </c>
      <c r="AU10" s="57" t="str">
        <f t="shared" si="28"/>
        <v>-</v>
      </c>
      <c r="AV10" s="57">
        <f t="shared" si="6"/>
        <v>30</v>
      </c>
      <c r="AW10" s="57" t="e">
        <f>AV10-#REF!</f>
        <v>#REF!</v>
      </c>
      <c r="AX10" s="57" t="e">
        <f t="shared" si="29"/>
        <v>#REF!</v>
      </c>
      <c r="AY10" s="57" t="str">
        <f t="shared" si="30"/>
        <v>-</v>
      </c>
      <c r="AZ10" s="57" t="str">
        <f>IF('Undervisning i fag med krav'!CD11=0,"-",'Undervisning i fag med krav'!CD11)</f>
        <v>-</v>
      </c>
      <c r="BA10" s="57" t="b">
        <f>OR(AZ10='Krav etter opplæringslova'!$B$27,AZ10='Krav etter opplæringslova'!$B$30,AZ10='Krav etter opplæringslova'!$B$31,AZ10='Krav etter opplæringslova'!$B$34)</f>
        <v>0</v>
      </c>
      <c r="BB10" s="57" t="str">
        <f t="shared" si="31"/>
        <v>-</v>
      </c>
      <c r="BC10" s="57">
        <f t="shared" si="7"/>
        <v>30</v>
      </c>
      <c r="BD10" s="57" t="e">
        <f>BC10-#REF!</f>
        <v>#REF!</v>
      </c>
      <c r="BE10" s="57" t="e">
        <f t="shared" si="32"/>
        <v>#REF!</v>
      </c>
      <c r="BF10" s="57" t="str">
        <f t="shared" si="33"/>
        <v>-</v>
      </c>
      <c r="BG10" s="57" t="str">
        <f>IF('Undervisning i fag med krav'!CO11=0,"-",'Undervisning i fag med krav'!CO11)</f>
        <v>-</v>
      </c>
      <c r="BH10" s="57" t="b">
        <f>OR(BG10='Krav etter opplæringslova'!$B$27,BG10='Krav etter opplæringslova'!$B$30,BG10='Krav etter opplæringslova'!$B$31,BG10='Krav etter opplæringslova'!$B$34)</f>
        <v>0</v>
      </c>
      <c r="BI10" s="57" t="str">
        <f t="shared" si="34"/>
        <v>-</v>
      </c>
      <c r="BJ10" s="57">
        <f t="shared" si="8"/>
        <v>30</v>
      </c>
      <c r="BK10" s="57" t="e">
        <f>BJ10-#REF!</f>
        <v>#REF!</v>
      </c>
      <c r="BL10" s="57" t="e">
        <f t="shared" si="35"/>
        <v>#REF!</v>
      </c>
      <c r="BM10" s="57" t="str">
        <f t="shared" si="36"/>
        <v>-</v>
      </c>
      <c r="BN10" s="57" t="str">
        <f>IF('Undervisning i fag med krav'!CP11=0,"-",'Undervisning i fag med krav'!CP11)</f>
        <v>-</v>
      </c>
      <c r="BO10" s="57" t="b">
        <f>OR(BN10='Krav etter opplæringslova'!$B$27,BN10='Krav etter opplæringslova'!$B$30,BN10='Krav etter opplæringslova'!$B$31,BN10='Krav etter opplæringslova'!$B$34)</f>
        <v>0</v>
      </c>
      <c r="BP10" s="57" t="str">
        <f t="shared" si="37"/>
        <v>-</v>
      </c>
      <c r="BQ10" s="57">
        <f t="shared" si="9"/>
        <v>30</v>
      </c>
      <c r="BR10" s="57" t="e">
        <f>BQ10-#REF!</f>
        <v>#REF!</v>
      </c>
      <c r="BS10" s="57" t="e">
        <f t="shared" si="38"/>
        <v>#REF!</v>
      </c>
      <c r="BT10" s="62" t="str">
        <f t="shared" si="39"/>
        <v>-</v>
      </c>
    </row>
    <row r="11" spans="1:72" x14ac:dyDescent="0.2">
      <c r="A11" s="44" t="e">
        <f>#REF!</f>
        <v>#REF!</v>
      </c>
      <c r="B11" s="44" t="e">
        <f>#REF!</f>
        <v>#REF!</v>
      </c>
      <c r="C11" s="57" t="str">
        <f>IF('Undervisning i fag med krav'!E12=0,"-",'Undervisning i fag med krav'!E12)</f>
        <v>-</v>
      </c>
      <c r="D11" s="57" t="b">
        <f>OR(C11='Krav etter opplæringslova'!$B$27,C11='Krav etter opplæringslova'!$B$30,C11='Krav etter opplæringslova'!$B$31,C11='Krav etter opplæringslova'!$B$34)</f>
        <v>0</v>
      </c>
      <c r="E11" s="57" t="str">
        <f t="shared" si="10"/>
        <v>-</v>
      </c>
      <c r="F11" s="57">
        <f t="shared" si="0"/>
        <v>30</v>
      </c>
      <c r="G11" s="57" t="e">
        <f>F11-#REF!</f>
        <v>#REF!</v>
      </c>
      <c r="H11" s="57" t="e">
        <f t="shared" si="11"/>
        <v>#REF!</v>
      </c>
      <c r="I11" s="57" t="str">
        <f t="shared" si="12"/>
        <v>-</v>
      </c>
      <c r="J11" s="57" t="str">
        <f>IF('Undervisning i fag med krav'!P12=0,"-",'Undervisning i fag med krav'!P12)</f>
        <v>-</v>
      </c>
      <c r="K11" s="57" t="b">
        <f>OR(J11='Krav etter opplæringslova'!$B$27,J11='Krav etter opplæringslova'!$B$30,J11='Krav etter opplæringslova'!$B$31,J11='Krav etter opplæringslova'!$B$34)</f>
        <v>0</v>
      </c>
      <c r="L11" s="57" t="str">
        <f t="shared" si="13"/>
        <v>-</v>
      </c>
      <c r="M11" s="57">
        <f t="shared" si="1"/>
        <v>30</v>
      </c>
      <c r="N11" s="57" t="e">
        <f>M11-#REF!</f>
        <v>#REF!</v>
      </c>
      <c r="O11" s="57" t="e">
        <f t="shared" si="14"/>
        <v>#REF!</v>
      </c>
      <c r="P11" s="57" t="str">
        <f t="shared" si="15"/>
        <v>-</v>
      </c>
      <c r="Q11" s="57" t="str">
        <f>IF('Undervisning i fag med krav'!AA12=0,"-",'Undervisning i fag med krav'!AA12)</f>
        <v>-</v>
      </c>
      <c r="R11" s="57" t="b">
        <f>OR(Q11='Krav etter opplæringslova'!$B$27,Q11='Krav etter opplæringslova'!$B$30,Q11='Krav etter opplæringslova'!$B$31,Q11='Krav etter opplæringslova'!$B$34)</f>
        <v>0</v>
      </c>
      <c r="S11" s="57" t="str">
        <f t="shared" si="16"/>
        <v>-</v>
      </c>
      <c r="T11" s="57">
        <f t="shared" si="2"/>
        <v>30</v>
      </c>
      <c r="U11" s="57" t="e">
        <f>T11-#REF!</f>
        <v>#REF!</v>
      </c>
      <c r="V11" s="57" t="e">
        <f t="shared" si="17"/>
        <v>#REF!</v>
      </c>
      <c r="W11" s="57" t="str">
        <f t="shared" si="18"/>
        <v>-</v>
      </c>
      <c r="X11" s="57" t="str">
        <f>IF('Undervisning i fag med krav'!AL12=0,"-",'Undervisning i fag med krav'!AL12)</f>
        <v>-</v>
      </c>
      <c r="Y11" s="57" t="b">
        <f>OR(X11='Krav etter opplæringslova'!$B$27,X11='Krav etter opplæringslova'!$B$30,X11='Krav etter opplæringslova'!$B$31,X11='Krav etter opplæringslova'!$B$34)</f>
        <v>0</v>
      </c>
      <c r="Z11" s="57" t="str">
        <f t="shared" si="19"/>
        <v>-</v>
      </c>
      <c r="AA11" s="57">
        <f t="shared" si="3"/>
        <v>30</v>
      </c>
      <c r="AB11" s="57" t="e">
        <f>AA11-#REF!</f>
        <v>#REF!</v>
      </c>
      <c r="AC11" s="57" t="e">
        <f t="shared" si="20"/>
        <v>#REF!</v>
      </c>
      <c r="AD11" s="57" t="str">
        <f t="shared" si="21"/>
        <v>-</v>
      </c>
      <c r="AE11" s="57" t="str">
        <f>IF('Undervisning i fag med krav'!AW12=0,"-",'Undervisning i fag med krav'!AW12)</f>
        <v>-</v>
      </c>
      <c r="AF11" s="57" t="b">
        <f>OR(AE11='Krav etter opplæringslova'!$B$27,AE11='Krav etter opplæringslova'!$B$30,AE11='Krav etter opplæringslova'!$B$31,AE11='Krav etter opplæringslova'!$B$34)</f>
        <v>0</v>
      </c>
      <c r="AG11" s="57" t="str">
        <f t="shared" si="22"/>
        <v>-</v>
      </c>
      <c r="AH11" s="57">
        <f t="shared" si="4"/>
        <v>30</v>
      </c>
      <c r="AI11" s="57" t="e">
        <f>AH11-#REF!</f>
        <v>#REF!</v>
      </c>
      <c r="AJ11" s="57" t="e">
        <f t="shared" si="23"/>
        <v>#REF!</v>
      </c>
      <c r="AK11" s="57" t="str">
        <f t="shared" si="24"/>
        <v>-</v>
      </c>
      <c r="AL11" s="57" t="str">
        <f>IF('Undervisning i fag med krav'!BH12=0,"-",'Undervisning i fag med krav'!BH12)</f>
        <v>-</v>
      </c>
      <c r="AM11" s="57" t="b">
        <f>OR(AL11='Krav etter opplæringslova'!$B$27,AL11='Krav etter opplæringslova'!$B$30,AL11='Krav etter opplæringslova'!$B$31,AL11='Krav etter opplæringslova'!$B$34)</f>
        <v>0</v>
      </c>
      <c r="AN11" s="57" t="str">
        <f t="shared" si="25"/>
        <v>-</v>
      </c>
      <c r="AO11" s="57">
        <f t="shared" si="5"/>
        <v>30</v>
      </c>
      <c r="AP11" s="57" t="e">
        <f>AO11-#REF!</f>
        <v>#REF!</v>
      </c>
      <c r="AQ11" s="57" t="e">
        <f t="shared" si="26"/>
        <v>#REF!</v>
      </c>
      <c r="AR11" s="57" t="str">
        <f t="shared" si="27"/>
        <v>-</v>
      </c>
      <c r="AS11" s="57" t="str">
        <f>IF('Undervisning i fag med krav'!BS12=0,"-",'Undervisning i fag med krav'!BS12)</f>
        <v>-</v>
      </c>
      <c r="AT11" s="57" t="b">
        <f>OR(AS11='Krav etter opplæringslova'!$B$27,AS11='Krav etter opplæringslova'!$B$30,AS11='Krav etter opplæringslova'!$B$31,AS11='Krav etter opplæringslova'!$B$34)</f>
        <v>0</v>
      </c>
      <c r="AU11" s="57" t="str">
        <f t="shared" si="28"/>
        <v>-</v>
      </c>
      <c r="AV11" s="57">
        <f t="shared" si="6"/>
        <v>30</v>
      </c>
      <c r="AW11" s="57" t="e">
        <f>AV11-#REF!</f>
        <v>#REF!</v>
      </c>
      <c r="AX11" s="57" t="e">
        <f t="shared" si="29"/>
        <v>#REF!</v>
      </c>
      <c r="AY11" s="57" t="str">
        <f t="shared" si="30"/>
        <v>-</v>
      </c>
      <c r="AZ11" s="57" t="str">
        <f>IF('Undervisning i fag med krav'!CD12=0,"-",'Undervisning i fag med krav'!CD12)</f>
        <v>-</v>
      </c>
      <c r="BA11" s="57" t="b">
        <f>OR(AZ11='Krav etter opplæringslova'!$B$27,AZ11='Krav etter opplæringslova'!$B$30,AZ11='Krav etter opplæringslova'!$B$31,AZ11='Krav etter opplæringslova'!$B$34)</f>
        <v>0</v>
      </c>
      <c r="BB11" s="57" t="str">
        <f t="shared" si="31"/>
        <v>-</v>
      </c>
      <c r="BC11" s="57">
        <f t="shared" si="7"/>
        <v>30</v>
      </c>
      <c r="BD11" s="57" t="e">
        <f>BC11-#REF!</f>
        <v>#REF!</v>
      </c>
      <c r="BE11" s="57" t="e">
        <f t="shared" si="32"/>
        <v>#REF!</v>
      </c>
      <c r="BF11" s="57" t="str">
        <f t="shared" si="33"/>
        <v>-</v>
      </c>
      <c r="BG11" s="57" t="str">
        <f>IF('Undervisning i fag med krav'!CO12=0,"-",'Undervisning i fag med krav'!CO12)</f>
        <v>-</v>
      </c>
      <c r="BH11" s="57" t="b">
        <f>OR(BG11='Krav etter opplæringslova'!$B$27,BG11='Krav etter opplæringslova'!$B$30,BG11='Krav etter opplæringslova'!$B$31,BG11='Krav etter opplæringslova'!$B$34)</f>
        <v>0</v>
      </c>
      <c r="BI11" s="57" t="str">
        <f t="shared" si="34"/>
        <v>-</v>
      </c>
      <c r="BJ11" s="57">
        <f t="shared" si="8"/>
        <v>30</v>
      </c>
      <c r="BK11" s="57" t="e">
        <f>BJ11-#REF!</f>
        <v>#REF!</v>
      </c>
      <c r="BL11" s="57" t="e">
        <f t="shared" si="35"/>
        <v>#REF!</v>
      </c>
      <c r="BM11" s="57" t="str">
        <f t="shared" si="36"/>
        <v>-</v>
      </c>
      <c r="BN11" s="57" t="str">
        <f>IF('Undervisning i fag med krav'!CP12=0,"-",'Undervisning i fag med krav'!CP12)</f>
        <v>-</v>
      </c>
      <c r="BO11" s="57" t="b">
        <f>OR(BN11='Krav etter opplæringslova'!$B$27,BN11='Krav etter opplæringslova'!$B$30,BN11='Krav etter opplæringslova'!$B$31,BN11='Krav etter opplæringslova'!$B$34)</f>
        <v>0</v>
      </c>
      <c r="BP11" s="57" t="str">
        <f t="shared" si="37"/>
        <v>-</v>
      </c>
      <c r="BQ11" s="57">
        <f t="shared" si="9"/>
        <v>30</v>
      </c>
      <c r="BR11" s="57" t="e">
        <f>BQ11-#REF!</f>
        <v>#REF!</v>
      </c>
      <c r="BS11" s="57" t="e">
        <f t="shared" si="38"/>
        <v>#REF!</v>
      </c>
      <c r="BT11" s="62" t="str">
        <f t="shared" si="39"/>
        <v>-</v>
      </c>
    </row>
    <row r="12" spans="1:72" x14ac:dyDescent="0.2">
      <c r="A12" s="44" t="e">
        <f>#REF!</f>
        <v>#REF!</v>
      </c>
      <c r="B12" s="44" t="e">
        <f>#REF!</f>
        <v>#REF!</v>
      </c>
      <c r="C12" s="57" t="str">
        <f>IF('Undervisning i fag med krav'!E13=0,"-",'Undervisning i fag med krav'!E13)</f>
        <v>-</v>
      </c>
      <c r="D12" s="57" t="b">
        <f>OR(C12='Krav etter opplæringslova'!$B$27,C12='Krav etter opplæringslova'!$B$30,C12='Krav etter opplæringslova'!$B$31,C12='Krav etter opplæringslova'!$B$34)</f>
        <v>0</v>
      </c>
      <c r="E12" s="57" t="str">
        <f t="shared" si="10"/>
        <v>-</v>
      </c>
      <c r="F12" s="57">
        <f t="shared" si="0"/>
        <v>30</v>
      </c>
      <c r="G12" s="57" t="e">
        <f>F12-#REF!</f>
        <v>#REF!</v>
      </c>
      <c r="H12" s="57" t="e">
        <f t="shared" si="11"/>
        <v>#REF!</v>
      </c>
      <c r="I12" s="57" t="str">
        <f t="shared" si="12"/>
        <v>-</v>
      </c>
      <c r="J12" s="57" t="str">
        <f>IF('Undervisning i fag med krav'!P13=0,"-",'Undervisning i fag med krav'!P13)</f>
        <v>-</v>
      </c>
      <c r="K12" s="57" t="b">
        <f>OR(J12='Krav etter opplæringslova'!$B$27,J12='Krav etter opplæringslova'!$B$30,J12='Krav etter opplæringslova'!$B$31,J12='Krav etter opplæringslova'!$B$34)</f>
        <v>0</v>
      </c>
      <c r="L12" s="57" t="str">
        <f t="shared" si="13"/>
        <v>-</v>
      </c>
      <c r="M12" s="57">
        <f t="shared" si="1"/>
        <v>30</v>
      </c>
      <c r="N12" s="57" t="e">
        <f>M12-#REF!</f>
        <v>#REF!</v>
      </c>
      <c r="O12" s="57" t="e">
        <f t="shared" si="14"/>
        <v>#REF!</v>
      </c>
      <c r="P12" s="57" t="str">
        <f t="shared" si="15"/>
        <v>-</v>
      </c>
      <c r="Q12" s="57" t="str">
        <f>IF('Undervisning i fag med krav'!AA13=0,"-",'Undervisning i fag med krav'!AA13)</f>
        <v>-</v>
      </c>
      <c r="R12" s="57" t="b">
        <f>OR(Q12='Krav etter opplæringslova'!$B$27,Q12='Krav etter opplæringslova'!$B$30,Q12='Krav etter opplæringslova'!$B$31,Q12='Krav etter opplæringslova'!$B$34)</f>
        <v>0</v>
      </c>
      <c r="S12" s="57" t="str">
        <f t="shared" si="16"/>
        <v>-</v>
      </c>
      <c r="T12" s="57">
        <f t="shared" si="2"/>
        <v>30</v>
      </c>
      <c r="U12" s="57" t="e">
        <f>T12-#REF!</f>
        <v>#REF!</v>
      </c>
      <c r="V12" s="57" t="e">
        <f t="shared" si="17"/>
        <v>#REF!</v>
      </c>
      <c r="W12" s="57" t="str">
        <f t="shared" si="18"/>
        <v>-</v>
      </c>
      <c r="X12" s="57" t="str">
        <f>IF('Undervisning i fag med krav'!AL13=0,"-",'Undervisning i fag med krav'!AL13)</f>
        <v>-</v>
      </c>
      <c r="Y12" s="57" t="b">
        <f>OR(X12='Krav etter opplæringslova'!$B$27,X12='Krav etter opplæringslova'!$B$30,X12='Krav etter opplæringslova'!$B$31,X12='Krav etter opplæringslova'!$B$34)</f>
        <v>0</v>
      </c>
      <c r="Z12" s="57" t="str">
        <f t="shared" si="19"/>
        <v>-</v>
      </c>
      <c r="AA12" s="57">
        <f t="shared" si="3"/>
        <v>30</v>
      </c>
      <c r="AB12" s="57" t="e">
        <f>AA12-#REF!</f>
        <v>#REF!</v>
      </c>
      <c r="AC12" s="57" t="e">
        <f t="shared" si="20"/>
        <v>#REF!</v>
      </c>
      <c r="AD12" s="57" t="str">
        <f t="shared" si="21"/>
        <v>-</v>
      </c>
      <c r="AE12" s="57" t="str">
        <f>IF('Undervisning i fag med krav'!AW13=0,"-",'Undervisning i fag med krav'!AW13)</f>
        <v>-</v>
      </c>
      <c r="AF12" s="57" t="b">
        <f>OR(AE12='Krav etter opplæringslova'!$B$27,AE12='Krav etter opplæringslova'!$B$30,AE12='Krav etter opplæringslova'!$B$31,AE12='Krav etter opplæringslova'!$B$34)</f>
        <v>0</v>
      </c>
      <c r="AG12" s="57" t="str">
        <f t="shared" si="22"/>
        <v>-</v>
      </c>
      <c r="AH12" s="57">
        <f t="shared" si="4"/>
        <v>30</v>
      </c>
      <c r="AI12" s="57" t="e">
        <f>AH12-#REF!</f>
        <v>#REF!</v>
      </c>
      <c r="AJ12" s="57" t="e">
        <f t="shared" si="23"/>
        <v>#REF!</v>
      </c>
      <c r="AK12" s="57" t="str">
        <f t="shared" si="24"/>
        <v>-</v>
      </c>
      <c r="AL12" s="57" t="str">
        <f>IF('Undervisning i fag med krav'!BH13=0,"-",'Undervisning i fag med krav'!BH13)</f>
        <v>-</v>
      </c>
      <c r="AM12" s="57" t="b">
        <f>OR(AL12='Krav etter opplæringslova'!$B$27,AL12='Krav etter opplæringslova'!$B$30,AL12='Krav etter opplæringslova'!$B$31,AL12='Krav etter opplæringslova'!$B$34)</f>
        <v>0</v>
      </c>
      <c r="AN12" s="57" t="str">
        <f t="shared" si="25"/>
        <v>-</v>
      </c>
      <c r="AO12" s="57">
        <f t="shared" si="5"/>
        <v>30</v>
      </c>
      <c r="AP12" s="57" t="e">
        <f>AO12-#REF!</f>
        <v>#REF!</v>
      </c>
      <c r="AQ12" s="57" t="e">
        <f t="shared" si="26"/>
        <v>#REF!</v>
      </c>
      <c r="AR12" s="57" t="str">
        <f t="shared" si="27"/>
        <v>-</v>
      </c>
      <c r="AS12" s="57" t="str">
        <f>IF('Undervisning i fag med krav'!BS13=0,"-",'Undervisning i fag med krav'!BS13)</f>
        <v>-</v>
      </c>
      <c r="AT12" s="57" t="b">
        <f>OR(AS12='Krav etter opplæringslova'!$B$27,AS12='Krav etter opplæringslova'!$B$30,AS12='Krav etter opplæringslova'!$B$31,AS12='Krav etter opplæringslova'!$B$34)</f>
        <v>0</v>
      </c>
      <c r="AU12" s="57" t="str">
        <f t="shared" si="28"/>
        <v>-</v>
      </c>
      <c r="AV12" s="57">
        <f t="shared" si="6"/>
        <v>30</v>
      </c>
      <c r="AW12" s="57" t="e">
        <f>AV12-#REF!</f>
        <v>#REF!</v>
      </c>
      <c r="AX12" s="57" t="e">
        <f t="shared" si="29"/>
        <v>#REF!</v>
      </c>
      <c r="AY12" s="57" t="str">
        <f t="shared" si="30"/>
        <v>-</v>
      </c>
      <c r="AZ12" s="57" t="str">
        <f>IF('Undervisning i fag med krav'!CD13=0,"-",'Undervisning i fag med krav'!CD13)</f>
        <v>-</v>
      </c>
      <c r="BA12" s="57" t="b">
        <f>OR(AZ12='Krav etter opplæringslova'!$B$27,AZ12='Krav etter opplæringslova'!$B$30,AZ12='Krav etter opplæringslova'!$B$31,AZ12='Krav etter opplæringslova'!$B$34)</f>
        <v>0</v>
      </c>
      <c r="BB12" s="57" t="str">
        <f t="shared" si="31"/>
        <v>-</v>
      </c>
      <c r="BC12" s="57">
        <f t="shared" si="7"/>
        <v>30</v>
      </c>
      <c r="BD12" s="57" t="e">
        <f>BC12-#REF!</f>
        <v>#REF!</v>
      </c>
      <c r="BE12" s="57" t="e">
        <f t="shared" si="32"/>
        <v>#REF!</v>
      </c>
      <c r="BF12" s="57" t="str">
        <f t="shared" si="33"/>
        <v>-</v>
      </c>
      <c r="BG12" s="57" t="str">
        <f>IF('Undervisning i fag med krav'!CO13=0,"-",'Undervisning i fag med krav'!CO13)</f>
        <v>-</v>
      </c>
      <c r="BH12" s="57" t="b">
        <f>OR(BG12='Krav etter opplæringslova'!$B$27,BG12='Krav etter opplæringslova'!$B$30,BG12='Krav etter opplæringslova'!$B$31,BG12='Krav etter opplæringslova'!$B$34)</f>
        <v>0</v>
      </c>
      <c r="BI12" s="57" t="str">
        <f t="shared" si="34"/>
        <v>-</v>
      </c>
      <c r="BJ12" s="57">
        <f t="shared" si="8"/>
        <v>30</v>
      </c>
      <c r="BK12" s="57" t="e">
        <f>BJ12-#REF!</f>
        <v>#REF!</v>
      </c>
      <c r="BL12" s="57" t="e">
        <f t="shared" si="35"/>
        <v>#REF!</v>
      </c>
      <c r="BM12" s="57" t="str">
        <f t="shared" si="36"/>
        <v>-</v>
      </c>
      <c r="BN12" s="57" t="str">
        <f>IF('Undervisning i fag med krav'!CP13=0,"-",'Undervisning i fag med krav'!CP13)</f>
        <v>-</v>
      </c>
      <c r="BO12" s="57" t="b">
        <f>OR(BN12='Krav etter opplæringslova'!$B$27,BN12='Krav etter opplæringslova'!$B$30,BN12='Krav etter opplæringslova'!$B$31,BN12='Krav etter opplæringslova'!$B$34)</f>
        <v>0</v>
      </c>
      <c r="BP12" s="57" t="str">
        <f t="shared" si="37"/>
        <v>-</v>
      </c>
      <c r="BQ12" s="57">
        <f t="shared" si="9"/>
        <v>30</v>
      </c>
      <c r="BR12" s="57" t="e">
        <f>BQ12-#REF!</f>
        <v>#REF!</v>
      </c>
      <c r="BS12" s="57" t="e">
        <f t="shared" si="38"/>
        <v>#REF!</v>
      </c>
      <c r="BT12" s="62" t="str">
        <f t="shared" si="39"/>
        <v>-</v>
      </c>
    </row>
    <row r="13" spans="1:72" x14ac:dyDescent="0.2">
      <c r="A13" s="44" t="e">
        <f>#REF!</f>
        <v>#REF!</v>
      </c>
      <c r="B13" s="44" t="e">
        <f>#REF!</f>
        <v>#REF!</v>
      </c>
      <c r="C13" s="57" t="str">
        <f>IF('Undervisning i fag med krav'!E14=0,"-",'Undervisning i fag med krav'!E14)</f>
        <v>-</v>
      </c>
      <c r="D13" s="57" t="b">
        <f>OR(C13='Krav etter opplæringslova'!$B$27,C13='Krav etter opplæringslova'!$B$30,C13='Krav etter opplæringslova'!$B$31,C13='Krav etter opplæringslova'!$B$34)</f>
        <v>0</v>
      </c>
      <c r="E13" s="57" t="str">
        <f t="shared" si="10"/>
        <v>-</v>
      </c>
      <c r="F13" s="57">
        <f t="shared" si="0"/>
        <v>30</v>
      </c>
      <c r="G13" s="57" t="e">
        <f>F13-#REF!</f>
        <v>#REF!</v>
      </c>
      <c r="H13" s="57" t="e">
        <f t="shared" si="11"/>
        <v>#REF!</v>
      </c>
      <c r="I13" s="57" t="str">
        <f t="shared" si="12"/>
        <v>-</v>
      </c>
      <c r="J13" s="57" t="str">
        <f>IF('Undervisning i fag med krav'!P14=0,"-",'Undervisning i fag med krav'!P14)</f>
        <v>-</v>
      </c>
      <c r="K13" s="57" t="b">
        <f>OR(J13='Krav etter opplæringslova'!$B$27,J13='Krav etter opplæringslova'!$B$30,J13='Krav etter opplæringslova'!$B$31,J13='Krav etter opplæringslova'!$B$34)</f>
        <v>0</v>
      </c>
      <c r="L13" s="57" t="str">
        <f t="shared" si="13"/>
        <v>-</v>
      </c>
      <c r="M13" s="57">
        <f t="shared" si="1"/>
        <v>30</v>
      </c>
      <c r="N13" s="57" t="e">
        <f>M13-#REF!</f>
        <v>#REF!</v>
      </c>
      <c r="O13" s="57" t="e">
        <f t="shared" si="14"/>
        <v>#REF!</v>
      </c>
      <c r="P13" s="57" t="str">
        <f t="shared" si="15"/>
        <v>-</v>
      </c>
      <c r="Q13" s="57" t="str">
        <f>IF('Undervisning i fag med krav'!AA14=0,"-",'Undervisning i fag med krav'!AA14)</f>
        <v>-</v>
      </c>
      <c r="R13" s="57" t="b">
        <f>OR(Q13='Krav etter opplæringslova'!$B$27,Q13='Krav etter opplæringslova'!$B$30,Q13='Krav etter opplæringslova'!$B$31,Q13='Krav etter opplæringslova'!$B$34)</f>
        <v>0</v>
      </c>
      <c r="S13" s="57" t="str">
        <f t="shared" si="16"/>
        <v>-</v>
      </c>
      <c r="T13" s="57">
        <f t="shared" si="2"/>
        <v>30</v>
      </c>
      <c r="U13" s="57" t="e">
        <f>T13-#REF!</f>
        <v>#REF!</v>
      </c>
      <c r="V13" s="57" t="e">
        <f t="shared" si="17"/>
        <v>#REF!</v>
      </c>
      <c r="W13" s="57" t="str">
        <f t="shared" si="18"/>
        <v>-</v>
      </c>
      <c r="X13" s="57" t="str">
        <f>IF('Undervisning i fag med krav'!AL14=0,"-",'Undervisning i fag med krav'!AL14)</f>
        <v>-</v>
      </c>
      <c r="Y13" s="57" t="b">
        <f>OR(X13='Krav etter opplæringslova'!$B$27,X13='Krav etter opplæringslova'!$B$30,X13='Krav etter opplæringslova'!$B$31,X13='Krav etter opplæringslova'!$B$34)</f>
        <v>0</v>
      </c>
      <c r="Z13" s="57" t="str">
        <f t="shared" si="19"/>
        <v>-</v>
      </c>
      <c r="AA13" s="57">
        <f t="shared" si="3"/>
        <v>30</v>
      </c>
      <c r="AB13" s="57" t="e">
        <f>AA13-#REF!</f>
        <v>#REF!</v>
      </c>
      <c r="AC13" s="57" t="e">
        <f t="shared" si="20"/>
        <v>#REF!</v>
      </c>
      <c r="AD13" s="57" t="str">
        <f t="shared" si="21"/>
        <v>-</v>
      </c>
      <c r="AE13" s="57" t="str">
        <f>IF('Undervisning i fag med krav'!AW14=0,"-",'Undervisning i fag med krav'!AW14)</f>
        <v>-</v>
      </c>
      <c r="AF13" s="57" t="b">
        <f>OR(AE13='Krav etter opplæringslova'!$B$27,AE13='Krav etter opplæringslova'!$B$30,AE13='Krav etter opplæringslova'!$B$31,AE13='Krav etter opplæringslova'!$B$34)</f>
        <v>0</v>
      </c>
      <c r="AG13" s="57" t="str">
        <f t="shared" si="22"/>
        <v>-</v>
      </c>
      <c r="AH13" s="57">
        <f t="shared" si="4"/>
        <v>30</v>
      </c>
      <c r="AI13" s="57" t="e">
        <f>AH13-#REF!</f>
        <v>#REF!</v>
      </c>
      <c r="AJ13" s="57" t="e">
        <f t="shared" si="23"/>
        <v>#REF!</v>
      </c>
      <c r="AK13" s="57" t="str">
        <f t="shared" si="24"/>
        <v>-</v>
      </c>
      <c r="AL13" s="57" t="str">
        <f>IF('Undervisning i fag med krav'!BH14=0,"-",'Undervisning i fag med krav'!BH14)</f>
        <v>-</v>
      </c>
      <c r="AM13" s="57" t="b">
        <f>OR(AL13='Krav etter opplæringslova'!$B$27,AL13='Krav etter opplæringslova'!$B$30,AL13='Krav etter opplæringslova'!$B$31,AL13='Krav etter opplæringslova'!$B$34)</f>
        <v>0</v>
      </c>
      <c r="AN13" s="57" t="str">
        <f t="shared" si="25"/>
        <v>-</v>
      </c>
      <c r="AO13" s="57">
        <f t="shared" si="5"/>
        <v>30</v>
      </c>
      <c r="AP13" s="57" t="e">
        <f>AO13-#REF!</f>
        <v>#REF!</v>
      </c>
      <c r="AQ13" s="57" t="e">
        <f t="shared" si="26"/>
        <v>#REF!</v>
      </c>
      <c r="AR13" s="57" t="str">
        <f t="shared" si="27"/>
        <v>-</v>
      </c>
      <c r="AS13" s="57" t="str">
        <f>IF('Undervisning i fag med krav'!BS14=0,"-",'Undervisning i fag med krav'!BS14)</f>
        <v>-</v>
      </c>
      <c r="AT13" s="57" t="b">
        <f>OR(AS13='Krav etter opplæringslova'!$B$27,AS13='Krav etter opplæringslova'!$B$30,AS13='Krav etter opplæringslova'!$B$31,AS13='Krav etter opplæringslova'!$B$34)</f>
        <v>0</v>
      </c>
      <c r="AU13" s="57" t="str">
        <f t="shared" si="28"/>
        <v>-</v>
      </c>
      <c r="AV13" s="57">
        <f t="shared" si="6"/>
        <v>30</v>
      </c>
      <c r="AW13" s="57" t="e">
        <f>AV13-#REF!</f>
        <v>#REF!</v>
      </c>
      <c r="AX13" s="57" t="e">
        <f t="shared" si="29"/>
        <v>#REF!</v>
      </c>
      <c r="AY13" s="57" t="str">
        <f t="shared" si="30"/>
        <v>-</v>
      </c>
      <c r="AZ13" s="57" t="str">
        <f>IF('Undervisning i fag med krav'!CD14=0,"-",'Undervisning i fag med krav'!CD14)</f>
        <v>-</v>
      </c>
      <c r="BA13" s="57" t="b">
        <f>OR(AZ13='Krav etter opplæringslova'!$B$27,AZ13='Krav etter opplæringslova'!$B$30,AZ13='Krav etter opplæringslova'!$B$31,AZ13='Krav etter opplæringslova'!$B$34)</f>
        <v>0</v>
      </c>
      <c r="BB13" s="57" t="str">
        <f t="shared" si="31"/>
        <v>-</v>
      </c>
      <c r="BC13" s="57">
        <f t="shared" si="7"/>
        <v>30</v>
      </c>
      <c r="BD13" s="57" t="e">
        <f>BC13-#REF!</f>
        <v>#REF!</v>
      </c>
      <c r="BE13" s="57" t="e">
        <f t="shared" si="32"/>
        <v>#REF!</v>
      </c>
      <c r="BF13" s="57" t="str">
        <f t="shared" si="33"/>
        <v>-</v>
      </c>
      <c r="BG13" s="57" t="str">
        <f>IF('Undervisning i fag med krav'!CO14=0,"-",'Undervisning i fag med krav'!CO14)</f>
        <v>-</v>
      </c>
      <c r="BH13" s="57" t="b">
        <f>OR(BG13='Krav etter opplæringslova'!$B$27,BG13='Krav etter opplæringslova'!$B$30,BG13='Krav etter opplæringslova'!$B$31,BG13='Krav etter opplæringslova'!$B$34)</f>
        <v>0</v>
      </c>
      <c r="BI13" s="57" t="str">
        <f t="shared" si="34"/>
        <v>-</v>
      </c>
      <c r="BJ13" s="57">
        <f t="shared" si="8"/>
        <v>30</v>
      </c>
      <c r="BK13" s="57" t="e">
        <f>BJ13-#REF!</f>
        <v>#REF!</v>
      </c>
      <c r="BL13" s="57" t="e">
        <f t="shared" si="35"/>
        <v>#REF!</v>
      </c>
      <c r="BM13" s="57" t="str">
        <f t="shared" si="36"/>
        <v>-</v>
      </c>
      <c r="BN13" s="57" t="str">
        <f>IF('Undervisning i fag med krav'!CP14=0,"-",'Undervisning i fag med krav'!CP14)</f>
        <v>-</v>
      </c>
      <c r="BO13" s="57" t="b">
        <f>OR(BN13='Krav etter opplæringslova'!$B$27,BN13='Krav etter opplæringslova'!$B$30,BN13='Krav etter opplæringslova'!$B$31,BN13='Krav etter opplæringslova'!$B$34)</f>
        <v>0</v>
      </c>
      <c r="BP13" s="57" t="str">
        <f t="shared" si="37"/>
        <v>-</v>
      </c>
      <c r="BQ13" s="57">
        <f t="shared" si="9"/>
        <v>30</v>
      </c>
      <c r="BR13" s="57" t="e">
        <f>BQ13-#REF!</f>
        <v>#REF!</v>
      </c>
      <c r="BS13" s="57" t="e">
        <f t="shared" si="38"/>
        <v>#REF!</v>
      </c>
      <c r="BT13" s="62" t="str">
        <f t="shared" si="39"/>
        <v>-</v>
      </c>
    </row>
    <row r="14" spans="1:72" x14ac:dyDescent="0.2">
      <c r="A14" s="44" t="e">
        <f>#REF!</f>
        <v>#REF!</v>
      </c>
      <c r="B14" s="44" t="e">
        <f>#REF!</f>
        <v>#REF!</v>
      </c>
      <c r="C14" s="57" t="str">
        <f>IF('Undervisning i fag med krav'!E15=0,"-",'Undervisning i fag med krav'!E15)</f>
        <v>-</v>
      </c>
      <c r="D14" s="57" t="b">
        <f>OR(C14='Krav etter opplæringslova'!$B$27,C14='Krav etter opplæringslova'!$B$30,C14='Krav etter opplæringslova'!$B$31,C14='Krav etter opplæringslova'!$B$34)</f>
        <v>0</v>
      </c>
      <c r="E14" s="57" t="str">
        <f t="shared" si="10"/>
        <v>-</v>
      </c>
      <c r="F14" s="57">
        <f t="shared" si="0"/>
        <v>30</v>
      </c>
      <c r="G14" s="57" t="e">
        <f>F14-#REF!</f>
        <v>#REF!</v>
      </c>
      <c r="H14" s="57" t="e">
        <f t="shared" si="11"/>
        <v>#REF!</v>
      </c>
      <c r="I14" s="57" t="str">
        <f t="shared" si="12"/>
        <v>-</v>
      </c>
      <c r="J14" s="57" t="str">
        <f>IF('Undervisning i fag med krav'!P15=0,"-",'Undervisning i fag med krav'!P15)</f>
        <v>-</v>
      </c>
      <c r="K14" s="57" t="b">
        <f>OR(J14='Krav etter opplæringslova'!$B$27,J14='Krav etter opplæringslova'!$B$30,J14='Krav etter opplæringslova'!$B$31,J14='Krav etter opplæringslova'!$B$34)</f>
        <v>0</v>
      </c>
      <c r="L14" s="57" t="str">
        <f t="shared" si="13"/>
        <v>-</v>
      </c>
      <c r="M14" s="57">
        <f t="shared" si="1"/>
        <v>30</v>
      </c>
      <c r="N14" s="57" t="e">
        <f>M14-#REF!</f>
        <v>#REF!</v>
      </c>
      <c r="O14" s="57" t="e">
        <f t="shared" si="14"/>
        <v>#REF!</v>
      </c>
      <c r="P14" s="57" t="str">
        <f t="shared" si="15"/>
        <v>-</v>
      </c>
      <c r="Q14" s="57" t="str">
        <f>IF('Undervisning i fag med krav'!AA15=0,"-",'Undervisning i fag med krav'!AA15)</f>
        <v>-</v>
      </c>
      <c r="R14" s="57" t="b">
        <f>OR(Q14='Krav etter opplæringslova'!$B$27,Q14='Krav etter opplæringslova'!$B$30,Q14='Krav etter opplæringslova'!$B$31,Q14='Krav etter opplæringslova'!$B$34)</f>
        <v>0</v>
      </c>
      <c r="S14" s="57" t="str">
        <f t="shared" si="16"/>
        <v>-</v>
      </c>
      <c r="T14" s="57">
        <f t="shared" si="2"/>
        <v>30</v>
      </c>
      <c r="U14" s="57" t="e">
        <f>T14-#REF!</f>
        <v>#REF!</v>
      </c>
      <c r="V14" s="57" t="e">
        <f t="shared" si="17"/>
        <v>#REF!</v>
      </c>
      <c r="W14" s="57" t="str">
        <f t="shared" si="18"/>
        <v>-</v>
      </c>
      <c r="X14" s="57" t="str">
        <f>IF('Undervisning i fag med krav'!AL15=0,"-",'Undervisning i fag med krav'!AL15)</f>
        <v>-</v>
      </c>
      <c r="Y14" s="57" t="b">
        <f>OR(X14='Krav etter opplæringslova'!$B$27,X14='Krav etter opplæringslova'!$B$30,X14='Krav etter opplæringslova'!$B$31,X14='Krav etter opplæringslova'!$B$34)</f>
        <v>0</v>
      </c>
      <c r="Z14" s="57" t="str">
        <f t="shared" si="19"/>
        <v>-</v>
      </c>
      <c r="AA14" s="57">
        <f t="shared" si="3"/>
        <v>30</v>
      </c>
      <c r="AB14" s="57" t="e">
        <f>AA14-#REF!</f>
        <v>#REF!</v>
      </c>
      <c r="AC14" s="57" t="e">
        <f t="shared" si="20"/>
        <v>#REF!</v>
      </c>
      <c r="AD14" s="57" t="str">
        <f t="shared" si="21"/>
        <v>-</v>
      </c>
      <c r="AE14" s="57" t="str">
        <f>IF('Undervisning i fag med krav'!AW15=0,"-",'Undervisning i fag med krav'!AW15)</f>
        <v>-</v>
      </c>
      <c r="AF14" s="57" t="b">
        <f>OR(AE14='Krav etter opplæringslova'!$B$27,AE14='Krav etter opplæringslova'!$B$30,AE14='Krav etter opplæringslova'!$B$31,AE14='Krav etter opplæringslova'!$B$34)</f>
        <v>0</v>
      </c>
      <c r="AG14" s="57" t="str">
        <f t="shared" si="22"/>
        <v>-</v>
      </c>
      <c r="AH14" s="57">
        <f t="shared" si="4"/>
        <v>30</v>
      </c>
      <c r="AI14" s="57" t="e">
        <f>AH14-#REF!</f>
        <v>#REF!</v>
      </c>
      <c r="AJ14" s="57" t="e">
        <f t="shared" si="23"/>
        <v>#REF!</v>
      </c>
      <c r="AK14" s="57" t="str">
        <f t="shared" si="24"/>
        <v>-</v>
      </c>
      <c r="AL14" s="57" t="str">
        <f>IF('Undervisning i fag med krav'!BH15=0,"-",'Undervisning i fag med krav'!BH15)</f>
        <v>-</v>
      </c>
      <c r="AM14" s="57" t="b">
        <f>OR(AL14='Krav etter opplæringslova'!$B$27,AL14='Krav etter opplæringslova'!$B$30,AL14='Krav etter opplæringslova'!$B$31,AL14='Krav etter opplæringslova'!$B$34)</f>
        <v>0</v>
      </c>
      <c r="AN14" s="57" t="str">
        <f t="shared" si="25"/>
        <v>-</v>
      </c>
      <c r="AO14" s="57">
        <f t="shared" si="5"/>
        <v>30</v>
      </c>
      <c r="AP14" s="57" t="e">
        <f>AO14-#REF!</f>
        <v>#REF!</v>
      </c>
      <c r="AQ14" s="57" t="e">
        <f t="shared" si="26"/>
        <v>#REF!</v>
      </c>
      <c r="AR14" s="57" t="str">
        <f t="shared" si="27"/>
        <v>-</v>
      </c>
      <c r="AS14" s="57" t="str">
        <f>IF('Undervisning i fag med krav'!BS15=0,"-",'Undervisning i fag med krav'!BS15)</f>
        <v>-</v>
      </c>
      <c r="AT14" s="57" t="b">
        <f>OR(AS14='Krav etter opplæringslova'!$B$27,AS14='Krav etter opplæringslova'!$B$30,AS14='Krav etter opplæringslova'!$B$31,AS14='Krav etter opplæringslova'!$B$34)</f>
        <v>0</v>
      </c>
      <c r="AU14" s="57" t="str">
        <f t="shared" si="28"/>
        <v>-</v>
      </c>
      <c r="AV14" s="57">
        <f t="shared" si="6"/>
        <v>30</v>
      </c>
      <c r="AW14" s="57" t="e">
        <f>AV14-#REF!</f>
        <v>#REF!</v>
      </c>
      <c r="AX14" s="57" t="e">
        <f t="shared" si="29"/>
        <v>#REF!</v>
      </c>
      <c r="AY14" s="57" t="str">
        <f t="shared" si="30"/>
        <v>-</v>
      </c>
      <c r="AZ14" s="57" t="str">
        <f>IF('Undervisning i fag med krav'!CD15=0,"-",'Undervisning i fag med krav'!CD15)</f>
        <v>-</v>
      </c>
      <c r="BA14" s="57" t="b">
        <f>OR(AZ14='Krav etter opplæringslova'!$B$27,AZ14='Krav etter opplæringslova'!$B$30,AZ14='Krav etter opplæringslova'!$B$31,AZ14='Krav etter opplæringslova'!$B$34)</f>
        <v>0</v>
      </c>
      <c r="BB14" s="57" t="str">
        <f t="shared" si="31"/>
        <v>-</v>
      </c>
      <c r="BC14" s="57">
        <f t="shared" si="7"/>
        <v>30</v>
      </c>
      <c r="BD14" s="57" t="e">
        <f>BC14-#REF!</f>
        <v>#REF!</v>
      </c>
      <c r="BE14" s="57" t="e">
        <f t="shared" si="32"/>
        <v>#REF!</v>
      </c>
      <c r="BF14" s="57" t="str">
        <f t="shared" si="33"/>
        <v>-</v>
      </c>
      <c r="BG14" s="57" t="str">
        <f>IF('Undervisning i fag med krav'!CO15=0,"-",'Undervisning i fag med krav'!CO15)</f>
        <v>-</v>
      </c>
      <c r="BH14" s="57" t="b">
        <f>OR(BG14='Krav etter opplæringslova'!$B$27,BG14='Krav etter opplæringslova'!$B$30,BG14='Krav etter opplæringslova'!$B$31,BG14='Krav etter opplæringslova'!$B$34)</f>
        <v>0</v>
      </c>
      <c r="BI14" s="57" t="str">
        <f t="shared" si="34"/>
        <v>-</v>
      </c>
      <c r="BJ14" s="57">
        <f t="shared" si="8"/>
        <v>30</v>
      </c>
      <c r="BK14" s="57" t="e">
        <f>BJ14-#REF!</f>
        <v>#REF!</v>
      </c>
      <c r="BL14" s="57" t="e">
        <f t="shared" si="35"/>
        <v>#REF!</v>
      </c>
      <c r="BM14" s="57" t="str">
        <f t="shared" si="36"/>
        <v>-</v>
      </c>
      <c r="BN14" s="57" t="str">
        <f>IF('Undervisning i fag med krav'!CP15=0,"-",'Undervisning i fag med krav'!CP15)</f>
        <v>-</v>
      </c>
      <c r="BO14" s="57" t="b">
        <f>OR(BN14='Krav etter opplæringslova'!$B$27,BN14='Krav etter opplæringslova'!$B$30,BN14='Krav etter opplæringslova'!$B$31,BN14='Krav etter opplæringslova'!$B$34)</f>
        <v>0</v>
      </c>
      <c r="BP14" s="57" t="str">
        <f t="shared" si="37"/>
        <v>-</v>
      </c>
      <c r="BQ14" s="57">
        <f t="shared" si="9"/>
        <v>30</v>
      </c>
      <c r="BR14" s="57" t="e">
        <f>BQ14-#REF!</f>
        <v>#REF!</v>
      </c>
      <c r="BS14" s="57" t="e">
        <f t="shared" si="38"/>
        <v>#REF!</v>
      </c>
      <c r="BT14" s="62" t="str">
        <f t="shared" si="39"/>
        <v>-</v>
      </c>
    </row>
    <row r="15" spans="1:72" x14ac:dyDescent="0.2">
      <c r="A15" s="44" t="e">
        <f>#REF!</f>
        <v>#REF!</v>
      </c>
      <c r="B15" s="44" t="e">
        <f>#REF!</f>
        <v>#REF!</v>
      </c>
      <c r="C15" s="57" t="str">
        <f>IF('Undervisning i fag med krav'!E16=0,"-",'Undervisning i fag med krav'!E16)</f>
        <v>-</v>
      </c>
      <c r="D15" s="57" t="b">
        <f>OR(C15='Krav etter opplæringslova'!$B$27,C15='Krav etter opplæringslova'!$B$30,C15='Krav etter opplæringslova'!$B$31,C15='Krav etter opplæringslova'!$B$34)</f>
        <v>0</v>
      </c>
      <c r="E15" s="57" t="str">
        <f t="shared" si="10"/>
        <v>-</v>
      </c>
      <c r="F15" s="57">
        <f t="shared" si="0"/>
        <v>30</v>
      </c>
      <c r="G15" s="57" t="e">
        <f>F15-#REF!</f>
        <v>#REF!</v>
      </c>
      <c r="H15" s="57" t="e">
        <f t="shared" si="11"/>
        <v>#REF!</v>
      </c>
      <c r="I15" s="57" t="str">
        <f t="shared" si="12"/>
        <v>-</v>
      </c>
      <c r="J15" s="57" t="str">
        <f>IF('Undervisning i fag med krav'!P16=0,"-",'Undervisning i fag med krav'!P16)</f>
        <v>-</v>
      </c>
      <c r="K15" s="57" t="b">
        <f>OR(J15='Krav etter opplæringslova'!$B$27,J15='Krav etter opplæringslova'!$B$30,J15='Krav etter opplæringslova'!$B$31,J15='Krav etter opplæringslova'!$B$34)</f>
        <v>0</v>
      </c>
      <c r="L15" s="57" t="str">
        <f t="shared" si="13"/>
        <v>-</v>
      </c>
      <c r="M15" s="57">
        <f t="shared" si="1"/>
        <v>30</v>
      </c>
      <c r="N15" s="57" t="e">
        <f>M15-#REF!</f>
        <v>#REF!</v>
      </c>
      <c r="O15" s="57" t="e">
        <f t="shared" si="14"/>
        <v>#REF!</v>
      </c>
      <c r="P15" s="57" t="str">
        <f t="shared" si="15"/>
        <v>-</v>
      </c>
      <c r="Q15" s="57" t="str">
        <f>IF('Undervisning i fag med krav'!AA16=0,"-",'Undervisning i fag med krav'!AA16)</f>
        <v>-</v>
      </c>
      <c r="R15" s="57" t="b">
        <f>OR(Q15='Krav etter opplæringslova'!$B$27,Q15='Krav etter opplæringslova'!$B$30,Q15='Krav etter opplæringslova'!$B$31,Q15='Krav etter opplæringslova'!$B$34)</f>
        <v>0</v>
      </c>
      <c r="S15" s="57" t="str">
        <f t="shared" si="16"/>
        <v>-</v>
      </c>
      <c r="T15" s="57">
        <f t="shared" si="2"/>
        <v>30</v>
      </c>
      <c r="U15" s="57" t="e">
        <f>T15-#REF!</f>
        <v>#REF!</v>
      </c>
      <c r="V15" s="57" t="e">
        <f t="shared" si="17"/>
        <v>#REF!</v>
      </c>
      <c r="W15" s="57" t="str">
        <f t="shared" si="18"/>
        <v>-</v>
      </c>
      <c r="X15" s="57" t="str">
        <f>IF('Undervisning i fag med krav'!AL16=0,"-",'Undervisning i fag med krav'!AL16)</f>
        <v>-</v>
      </c>
      <c r="Y15" s="57" t="b">
        <f>OR(X15='Krav etter opplæringslova'!$B$27,X15='Krav etter opplæringslova'!$B$30,X15='Krav etter opplæringslova'!$B$31,X15='Krav etter opplæringslova'!$B$34)</f>
        <v>0</v>
      </c>
      <c r="Z15" s="57" t="str">
        <f t="shared" si="19"/>
        <v>-</v>
      </c>
      <c r="AA15" s="57">
        <f t="shared" si="3"/>
        <v>30</v>
      </c>
      <c r="AB15" s="57" t="e">
        <f>AA15-#REF!</f>
        <v>#REF!</v>
      </c>
      <c r="AC15" s="57" t="e">
        <f t="shared" si="20"/>
        <v>#REF!</v>
      </c>
      <c r="AD15" s="57" t="str">
        <f t="shared" si="21"/>
        <v>-</v>
      </c>
      <c r="AE15" s="57" t="str">
        <f>IF('Undervisning i fag med krav'!AW16=0,"-",'Undervisning i fag med krav'!AW16)</f>
        <v>-</v>
      </c>
      <c r="AF15" s="57" t="b">
        <f>OR(AE15='Krav etter opplæringslova'!$B$27,AE15='Krav etter opplæringslova'!$B$30,AE15='Krav etter opplæringslova'!$B$31,AE15='Krav etter opplæringslova'!$B$34)</f>
        <v>0</v>
      </c>
      <c r="AG15" s="57" t="str">
        <f t="shared" si="22"/>
        <v>-</v>
      </c>
      <c r="AH15" s="57">
        <f t="shared" si="4"/>
        <v>30</v>
      </c>
      <c r="AI15" s="57" t="e">
        <f>AH15-#REF!</f>
        <v>#REF!</v>
      </c>
      <c r="AJ15" s="57" t="e">
        <f t="shared" si="23"/>
        <v>#REF!</v>
      </c>
      <c r="AK15" s="57" t="str">
        <f t="shared" si="24"/>
        <v>-</v>
      </c>
      <c r="AL15" s="57" t="str">
        <f>IF('Undervisning i fag med krav'!BH16=0,"-",'Undervisning i fag med krav'!BH16)</f>
        <v>-</v>
      </c>
      <c r="AM15" s="57" t="b">
        <f>OR(AL15='Krav etter opplæringslova'!$B$27,AL15='Krav etter opplæringslova'!$B$30,AL15='Krav etter opplæringslova'!$B$31,AL15='Krav etter opplæringslova'!$B$34)</f>
        <v>0</v>
      </c>
      <c r="AN15" s="57" t="str">
        <f t="shared" si="25"/>
        <v>-</v>
      </c>
      <c r="AO15" s="57">
        <f t="shared" si="5"/>
        <v>30</v>
      </c>
      <c r="AP15" s="57" t="e">
        <f>AO15-#REF!</f>
        <v>#REF!</v>
      </c>
      <c r="AQ15" s="57" t="e">
        <f t="shared" si="26"/>
        <v>#REF!</v>
      </c>
      <c r="AR15" s="57" t="str">
        <f t="shared" si="27"/>
        <v>-</v>
      </c>
      <c r="AS15" s="57" t="str">
        <f>IF('Undervisning i fag med krav'!BS16=0,"-",'Undervisning i fag med krav'!BS16)</f>
        <v>-</v>
      </c>
      <c r="AT15" s="57" t="b">
        <f>OR(AS15='Krav etter opplæringslova'!$B$27,AS15='Krav etter opplæringslova'!$B$30,AS15='Krav etter opplæringslova'!$B$31,AS15='Krav etter opplæringslova'!$B$34)</f>
        <v>0</v>
      </c>
      <c r="AU15" s="57" t="str">
        <f t="shared" si="28"/>
        <v>-</v>
      </c>
      <c r="AV15" s="57">
        <f t="shared" si="6"/>
        <v>30</v>
      </c>
      <c r="AW15" s="57" t="e">
        <f>AV15-#REF!</f>
        <v>#REF!</v>
      </c>
      <c r="AX15" s="57" t="e">
        <f t="shared" si="29"/>
        <v>#REF!</v>
      </c>
      <c r="AY15" s="57" t="str">
        <f t="shared" si="30"/>
        <v>-</v>
      </c>
      <c r="AZ15" s="57" t="str">
        <f>IF('Undervisning i fag med krav'!CD16=0,"-",'Undervisning i fag med krav'!CD16)</f>
        <v>-</v>
      </c>
      <c r="BA15" s="57" t="b">
        <f>OR(AZ15='Krav etter opplæringslova'!$B$27,AZ15='Krav etter opplæringslova'!$B$30,AZ15='Krav etter opplæringslova'!$B$31,AZ15='Krav etter opplæringslova'!$B$34)</f>
        <v>0</v>
      </c>
      <c r="BB15" s="57" t="str">
        <f t="shared" si="31"/>
        <v>-</v>
      </c>
      <c r="BC15" s="57">
        <f t="shared" si="7"/>
        <v>30</v>
      </c>
      <c r="BD15" s="57" t="e">
        <f>BC15-#REF!</f>
        <v>#REF!</v>
      </c>
      <c r="BE15" s="57" t="e">
        <f t="shared" si="32"/>
        <v>#REF!</v>
      </c>
      <c r="BF15" s="57" t="str">
        <f t="shared" si="33"/>
        <v>-</v>
      </c>
      <c r="BG15" s="57" t="str">
        <f>IF('Undervisning i fag med krav'!CO16=0,"-",'Undervisning i fag med krav'!CO16)</f>
        <v>-</v>
      </c>
      <c r="BH15" s="57" t="b">
        <f>OR(BG15='Krav etter opplæringslova'!$B$27,BG15='Krav etter opplæringslova'!$B$30,BG15='Krav etter opplæringslova'!$B$31,BG15='Krav etter opplæringslova'!$B$34)</f>
        <v>0</v>
      </c>
      <c r="BI15" s="57" t="str">
        <f t="shared" si="34"/>
        <v>-</v>
      </c>
      <c r="BJ15" s="57">
        <f t="shared" si="8"/>
        <v>30</v>
      </c>
      <c r="BK15" s="57" t="e">
        <f>BJ15-#REF!</f>
        <v>#REF!</v>
      </c>
      <c r="BL15" s="57" t="e">
        <f t="shared" si="35"/>
        <v>#REF!</v>
      </c>
      <c r="BM15" s="57" t="str">
        <f t="shared" si="36"/>
        <v>-</v>
      </c>
      <c r="BN15" s="57" t="str">
        <f>IF('Undervisning i fag med krav'!CP16=0,"-",'Undervisning i fag med krav'!CP16)</f>
        <v>-</v>
      </c>
      <c r="BO15" s="57" t="b">
        <f>OR(BN15='Krav etter opplæringslova'!$B$27,BN15='Krav etter opplæringslova'!$B$30,BN15='Krav etter opplæringslova'!$B$31,BN15='Krav etter opplæringslova'!$B$34)</f>
        <v>0</v>
      </c>
      <c r="BP15" s="57" t="str">
        <f t="shared" si="37"/>
        <v>-</v>
      </c>
      <c r="BQ15" s="57">
        <f t="shared" si="9"/>
        <v>30</v>
      </c>
      <c r="BR15" s="57" t="e">
        <f>BQ15-#REF!</f>
        <v>#REF!</v>
      </c>
      <c r="BS15" s="57" t="e">
        <f t="shared" si="38"/>
        <v>#REF!</v>
      </c>
      <c r="BT15" s="62" t="str">
        <f t="shared" si="39"/>
        <v>-</v>
      </c>
    </row>
    <row r="16" spans="1:72" x14ac:dyDescent="0.2">
      <c r="A16" s="44" t="e">
        <f>#REF!</f>
        <v>#REF!</v>
      </c>
      <c r="B16" s="44" t="e">
        <f>#REF!</f>
        <v>#REF!</v>
      </c>
      <c r="C16" s="57" t="str">
        <f>IF('Undervisning i fag med krav'!E17=0,"-",'Undervisning i fag med krav'!E17)</f>
        <v>-</v>
      </c>
      <c r="D16" s="57" t="b">
        <f>OR(C16='Krav etter opplæringslova'!$B$27,C16='Krav etter opplæringslova'!$B$30,C16='Krav etter opplæringslova'!$B$31,C16='Krav etter opplæringslova'!$B$34)</f>
        <v>0</v>
      </c>
      <c r="E16" s="57" t="str">
        <f t="shared" si="10"/>
        <v>-</v>
      </c>
      <c r="F16" s="57">
        <f t="shared" si="0"/>
        <v>30</v>
      </c>
      <c r="G16" s="57" t="e">
        <f>F16-#REF!</f>
        <v>#REF!</v>
      </c>
      <c r="H16" s="57" t="e">
        <f t="shared" si="11"/>
        <v>#REF!</v>
      </c>
      <c r="I16" s="57" t="str">
        <f t="shared" si="12"/>
        <v>-</v>
      </c>
      <c r="J16" s="57" t="str">
        <f>IF('Undervisning i fag med krav'!P17=0,"-",'Undervisning i fag med krav'!P17)</f>
        <v>-</v>
      </c>
      <c r="K16" s="57" t="b">
        <f>OR(J16='Krav etter opplæringslova'!$B$27,J16='Krav etter opplæringslova'!$B$30,J16='Krav etter opplæringslova'!$B$31,J16='Krav etter opplæringslova'!$B$34)</f>
        <v>0</v>
      </c>
      <c r="L16" s="57" t="str">
        <f t="shared" si="13"/>
        <v>-</v>
      </c>
      <c r="M16" s="57">
        <f t="shared" si="1"/>
        <v>30</v>
      </c>
      <c r="N16" s="57" t="e">
        <f>M16-#REF!</f>
        <v>#REF!</v>
      </c>
      <c r="O16" s="57" t="e">
        <f t="shared" si="14"/>
        <v>#REF!</v>
      </c>
      <c r="P16" s="57" t="str">
        <f t="shared" si="15"/>
        <v>-</v>
      </c>
      <c r="Q16" s="57" t="str">
        <f>IF('Undervisning i fag med krav'!AA17=0,"-",'Undervisning i fag med krav'!AA17)</f>
        <v>-</v>
      </c>
      <c r="R16" s="57" t="b">
        <f>OR(Q16='Krav etter opplæringslova'!$B$27,Q16='Krav etter opplæringslova'!$B$30,Q16='Krav etter opplæringslova'!$B$31,Q16='Krav etter opplæringslova'!$B$34)</f>
        <v>0</v>
      </c>
      <c r="S16" s="57" t="str">
        <f t="shared" si="16"/>
        <v>-</v>
      </c>
      <c r="T16" s="57">
        <f t="shared" si="2"/>
        <v>30</v>
      </c>
      <c r="U16" s="57" t="e">
        <f>T16-#REF!</f>
        <v>#REF!</v>
      </c>
      <c r="V16" s="57" t="e">
        <f t="shared" si="17"/>
        <v>#REF!</v>
      </c>
      <c r="W16" s="57" t="str">
        <f t="shared" si="18"/>
        <v>-</v>
      </c>
      <c r="X16" s="57" t="str">
        <f>IF('Undervisning i fag med krav'!AL17=0,"-",'Undervisning i fag med krav'!AL17)</f>
        <v>-</v>
      </c>
      <c r="Y16" s="57" t="b">
        <f>OR(X16='Krav etter opplæringslova'!$B$27,X16='Krav etter opplæringslova'!$B$30,X16='Krav etter opplæringslova'!$B$31,X16='Krav etter opplæringslova'!$B$34)</f>
        <v>0</v>
      </c>
      <c r="Z16" s="57" t="str">
        <f t="shared" si="19"/>
        <v>-</v>
      </c>
      <c r="AA16" s="57">
        <f t="shared" si="3"/>
        <v>30</v>
      </c>
      <c r="AB16" s="57" t="e">
        <f>AA16-#REF!</f>
        <v>#REF!</v>
      </c>
      <c r="AC16" s="57" t="e">
        <f t="shared" si="20"/>
        <v>#REF!</v>
      </c>
      <c r="AD16" s="57" t="str">
        <f t="shared" si="21"/>
        <v>-</v>
      </c>
      <c r="AE16" s="57" t="str">
        <f>IF('Undervisning i fag med krav'!AW17=0,"-",'Undervisning i fag med krav'!AW17)</f>
        <v>-</v>
      </c>
      <c r="AF16" s="57" t="b">
        <f>OR(AE16='Krav etter opplæringslova'!$B$27,AE16='Krav etter opplæringslova'!$B$30,AE16='Krav etter opplæringslova'!$B$31,AE16='Krav etter opplæringslova'!$B$34)</f>
        <v>0</v>
      </c>
      <c r="AG16" s="57" t="str">
        <f t="shared" si="22"/>
        <v>-</v>
      </c>
      <c r="AH16" s="57">
        <f t="shared" si="4"/>
        <v>30</v>
      </c>
      <c r="AI16" s="57" t="e">
        <f>AH16-#REF!</f>
        <v>#REF!</v>
      </c>
      <c r="AJ16" s="57" t="e">
        <f t="shared" si="23"/>
        <v>#REF!</v>
      </c>
      <c r="AK16" s="57" t="str">
        <f t="shared" si="24"/>
        <v>-</v>
      </c>
      <c r="AL16" s="57" t="str">
        <f>IF('Undervisning i fag med krav'!BH17=0,"-",'Undervisning i fag med krav'!BH17)</f>
        <v>-</v>
      </c>
      <c r="AM16" s="57" t="b">
        <f>OR(AL16='Krav etter opplæringslova'!$B$27,AL16='Krav etter opplæringslova'!$B$30,AL16='Krav etter opplæringslova'!$B$31,AL16='Krav etter opplæringslova'!$B$34)</f>
        <v>0</v>
      </c>
      <c r="AN16" s="57" t="str">
        <f t="shared" si="25"/>
        <v>-</v>
      </c>
      <c r="AO16" s="57">
        <f t="shared" si="5"/>
        <v>30</v>
      </c>
      <c r="AP16" s="57" t="e">
        <f>AO16-#REF!</f>
        <v>#REF!</v>
      </c>
      <c r="AQ16" s="57" t="e">
        <f t="shared" si="26"/>
        <v>#REF!</v>
      </c>
      <c r="AR16" s="57" t="str">
        <f t="shared" si="27"/>
        <v>-</v>
      </c>
      <c r="AS16" s="57" t="str">
        <f>IF('Undervisning i fag med krav'!BS17=0,"-",'Undervisning i fag med krav'!BS17)</f>
        <v>-</v>
      </c>
      <c r="AT16" s="57" t="b">
        <f>OR(AS16='Krav etter opplæringslova'!$B$27,AS16='Krav etter opplæringslova'!$B$30,AS16='Krav etter opplæringslova'!$B$31,AS16='Krav etter opplæringslova'!$B$34)</f>
        <v>0</v>
      </c>
      <c r="AU16" s="57" t="str">
        <f t="shared" si="28"/>
        <v>-</v>
      </c>
      <c r="AV16" s="57">
        <f t="shared" si="6"/>
        <v>30</v>
      </c>
      <c r="AW16" s="57" t="e">
        <f>AV16-#REF!</f>
        <v>#REF!</v>
      </c>
      <c r="AX16" s="57" t="e">
        <f t="shared" si="29"/>
        <v>#REF!</v>
      </c>
      <c r="AY16" s="57" t="str">
        <f t="shared" si="30"/>
        <v>-</v>
      </c>
      <c r="AZ16" s="57" t="str">
        <f>IF('Undervisning i fag med krav'!CD17=0,"-",'Undervisning i fag med krav'!CD17)</f>
        <v>-</v>
      </c>
      <c r="BA16" s="57" t="b">
        <f>OR(AZ16='Krav etter opplæringslova'!$B$27,AZ16='Krav etter opplæringslova'!$B$30,AZ16='Krav etter opplæringslova'!$B$31,AZ16='Krav etter opplæringslova'!$B$34)</f>
        <v>0</v>
      </c>
      <c r="BB16" s="57" t="str">
        <f t="shared" si="31"/>
        <v>-</v>
      </c>
      <c r="BC16" s="57">
        <f t="shared" si="7"/>
        <v>30</v>
      </c>
      <c r="BD16" s="57" t="e">
        <f>BC16-#REF!</f>
        <v>#REF!</v>
      </c>
      <c r="BE16" s="57" t="e">
        <f t="shared" si="32"/>
        <v>#REF!</v>
      </c>
      <c r="BF16" s="57" t="str">
        <f t="shared" si="33"/>
        <v>-</v>
      </c>
      <c r="BG16" s="57" t="str">
        <f>IF('Undervisning i fag med krav'!CO17=0,"-",'Undervisning i fag med krav'!CO17)</f>
        <v>-</v>
      </c>
      <c r="BH16" s="57" t="b">
        <f>OR(BG16='Krav etter opplæringslova'!$B$27,BG16='Krav etter opplæringslova'!$B$30,BG16='Krav etter opplæringslova'!$B$31,BG16='Krav etter opplæringslova'!$B$34)</f>
        <v>0</v>
      </c>
      <c r="BI16" s="57" t="str">
        <f t="shared" si="34"/>
        <v>-</v>
      </c>
      <c r="BJ16" s="57">
        <f t="shared" si="8"/>
        <v>30</v>
      </c>
      <c r="BK16" s="57" t="e">
        <f>BJ16-#REF!</f>
        <v>#REF!</v>
      </c>
      <c r="BL16" s="57" t="e">
        <f t="shared" si="35"/>
        <v>#REF!</v>
      </c>
      <c r="BM16" s="57" t="str">
        <f t="shared" si="36"/>
        <v>-</v>
      </c>
      <c r="BN16" s="57" t="str">
        <f>IF('Undervisning i fag med krav'!CP17=0,"-",'Undervisning i fag med krav'!CP17)</f>
        <v>-</v>
      </c>
      <c r="BO16" s="57" t="b">
        <f>OR(BN16='Krav etter opplæringslova'!$B$27,BN16='Krav etter opplæringslova'!$B$30,BN16='Krav etter opplæringslova'!$B$31,BN16='Krav etter opplæringslova'!$B$34)</f>
        <v>0</v>
      </c>
      <c r="BP16" s="57" t="str">
        <f t="shared" si="37"/>
        <v>-</v>
      </c>
      <c r="BQ16" s="57">
        <f t="shared" si="9"/>
        <v>30</v>
      </c>
      <c r="BR16" s="57" t="e">
        <f>BQ16-#REF!</f>
        <v>#REF!</v>
      </c>
      <c r="BS16" s="57" t="e">
        <f t="shared" si="38"/>
        <v>#REF!</v>
      </c>
      <c r="BT16" s="62" t="str">
        <f t="shared" si="39"/>
        <v>-</v>
      </c>
    </row>
    <row r="17" spans="1:72" x14ac:dyDescent="0.2">
      <c r="A17" s="44" t="e">
        <f>#REF!</f>
        <v>#REF!</v>
      </c>
      <c r="B17" s="44" t="e">
        <f>#REF!</f>
        <v>#REF!</v>
      </c>
      <c r="C17" s="57" t="str">
        <f>IF('Undervisning i fag med krav'!E18=0,"-",'Undervisning i fag med krav'!E18)</f>
        <v>-</v>
      </c>
      <c r="D17" s="57" t="b">
        <f>OR(C17='Krav etter opplæringslova'!$B$27,C17='Krav etter opplæringslova'!$B$30,C17='Krav etter opplæringslova'!$B$31,C17='Krav etter opplæringslova'!$B$34)</f>
        <v>0</v>
      </c>
      <c r="E17" s="57" t="str">
        <f t="shared" si="10"/>
        <v>-</v>
      </c>
      <c r="F17" s="57">
        <f t="shared" si="0"/>
        <v>30</v>
      </c>
      <c r="G17" s="57" t="e">
        <f>F17-#REF!</f>
        <v>#REF!</v>
      </c>
      <c r="H17" s="57" t="e">
        <f t="shared" si="11"/>
        <v>#REF!</v>
      </c>
      <c r="I17" s="57" t="str">
        <f t="shared" si="12"/>
        <v>-</v>
      </c>
      <c r="J17" s="57" t="str">
        <f>IF('Undervisning i fag med krav'!P18=0,"-",'Undervisning i fag med krav'!P18)</f>
        <v>-</v>
      </c>
      <c r="K17" s="57" t="b">
        <f>OR(J17='Krav etter opplæringslova'!$B$27,J17='Krav etter opplæringslova'!$B$30,J17='Krav etter opplæringslova'!$B$31,J17='Krav etter opplæringslova'!$B$34)</f>
        <v>0</v>
      </c>
      <c r="L17" s="57" t="str">
        <f t="shared" si="13"/>
        <v>-</v>
      </c>
      <c r="M17" s="57">
        <f t="shared" si="1"/>
        <v>30</v>
      </c>
      <c r="N17" s="57" t="e">
        <f>M17-#REF!</f>
        <v>#REF!</v>
      </c>
      <c r="O17" s="57" t="e">
        <f t="shared" si="14"/>
        <v>#REF!</v>
      </c>
      <c r="P17" s="57" t="str">
        <f t="shared" si="15"/>
        <v>-</v>
      </c>
      <c r="Q17" s="57" t="str">
        <f>IF('Undervisning i fag med krav'!AA18=0,"-",'Undervisning i fag med krav'!AA18)</f>
        <v>-</v>
      </c>
      <c r="R17" s="57" t="b">
        <f>OR(Q17='Krav etter opplæringslova'!$B$27,Q17='Krav etter opplæringslova'!$B$30,Q17='Krav etter opplæringslova'!$B$31,Q17='Krav etter opplæringslova'!$B$34)</f>
        <v>0</v>
      </c>
      <c r="S17" s="57" t="str">
        <f t="shared" si="16"/>
        <v>-</v>
      </c>
      <c r="T17" s="57">
        <f t="shared" si="2"/>
        <v>30</v>
      </c>
      <c r="U17" s="57" t="e">
        <f>T17-#REF!</f>
        <v>#REF!</v>
      </c>
      <c r="V17" s="57" t="e">
        <f t="shared" si="17"/>
        <v>#REF!</v>
      </c>
      <c r="W17" s="57" t="str">
        <f t="shared" si="18"/>
        <v>-</v>
      </c>
      <c r="X17" s="57" t="str">
        <f>IF('Undervisning i fag med krav'!AL18=0,"-",'Undervisning i fag med krav'!AL18)</f>
        <v>-</v>
      </c>
      <c r="Y17" s="57" t="b">
        <f>OR(X17='Krav etter opplæringslova'!$B$27,X17='Krav etter opplæringslova'!$B$30,X17='Krav etter opplæringslova'!$B$31,X17='Krav etter opplæringslova'!$B$34)</f>
        <v>0</v>
      </c>
      <c r="Z17" s="57" t="str">
        <f t="shared" si="19"/>
        <v>-</v>
      </c>
      <c r="AA17" s="57">
        <f t="shared" si="3"/>
        <v>30</v>
      </c>
      <c r="AB17" s="57" t="e">
        <f>AA17-#REF!</f>
        <v>#REF!</v>
      </c>
      <c r="AC17" s="57" t="e">
        <f t="shared" si="20"/>
        <v>#REF!</v>
      </c>
      <c r="AD17" s="57" t="str">
        <f t="shared" si="21"/>
        <v>-</v>
      </c>
      <c r="AE17" s="57" t="str">
        <f>IF('Undervisning i fag med krav'!AW18=0,"-",'Undervisning i fag med krav'!AW18)</f>
        <v>-</v>
      </c>
      <c r="AF17" s="57" t="b">
        <f>OR(AE17='Krav etter opplæringslova'!$B$27,AE17='Krav etter opplæringslova'!$B$30,AE17='Krav etter opplæringslova'!$B$31,AE17='Krav etter opplæringslova'!$B$34)</f>
        <v>0</v>
      </c>
      <c r="AG17" s="57" t="str">
        <f t="shared" si="22"/>
        <v>-</v>
      </c>
      <c r="AH17" s="57">
        <f t="shared" si="4"/>
        <v>30</v>
      </c>
      <c r="AI17" s="57" t="e">
        <f>AH17-#REF!</f>
        <v>#REF!</v>
      </c>
      <c r="AJ17" s="57" t="e">
        <f t="shared" si="23"/>
        <v>#REF!</v>
      </c>
      <c r="AK17" s="57" t="str">
        <f t="shared" si="24"/>
        <v>-</v>
      </c>
      <c r="AL17" s="57" t="str">
        <f>IF('Undervisning i fag med krav'!BH18=0,"-",'Undervisning i fag med krav'!BH18)</f>
        <v>-</v>
      </c>
      <c r="AM17" s="57" t="b">
        <f>OR(AL17='Krav etter opplæringslova'!$B$27,AL17='Krav etter opplæringslova'!$B$30,AL17='Krav etter opplæringslova'!$B$31,AL17='Krav etter opplæringslova'!$B$34)</f>
        <v>0</v>
      </c>
      <c r="AN17" s="57" t="str">
        <f t="shared" si="25"/>
        <v>-</v>
      </c>
      <c r="AO17" s="57">
        <f t="shared" si="5"/>
        <v>30</v>
      </c>
      <c r="AP17" s="57" t="e">
        <f>AO17-#REF!</f>
        <v>#REF!</v>
      </c>
      <c r="AQ17" s="57" t="e">
        <f t="shared" si="26"/>
        <v>#REF!</v>
      </c>
      <c r="AR17" s="57" t="str">
        <f t="shared" si="27"/>
        <v>-</v>
      </c>
      <c r="AS17" s="57" t="str">
        <f>IF('Undervisning i fag med krav'!BS18=0,"-",'Undervisning i fag med krav'!BS18)</f>
        <v>-</v>
      </c>
      <c r="AT17" s="57" t="b">
        <f>OR(AS17='Krav etter opplæringslova'!$B$27,AS17='Krav etter opplæringslova'!$B$30,AS17='Krav etter opplæringslova'!$B$31,AS17='Krav etter opplæringslova'!$B$34)</f>
        <v>0</v>
      </c>
      <c r="AU17" s="57" t="str">
        <f t="shared" si="28"/>
        <v>-</v>
      </c>
      <c r="AV17" s="57">
        <f t="shared" si="6"/>
        <v>30</v>
      </c>
      <c r="AW17" s="57" t="e">
        <f>AV17-#REF!</f>
        <v>#REF!</v>
      </c>
      <c r="AX17" s="57" t="e">
        <f t="shared" si="29"/>
        <v>#REF!</v>
      </c>
      <c r="AY17" s="57" t="str">
        <f t="shared" si="30"/>
        <v>-</v>
      </c>
      <c r="AZ17" s="57" t="str">
        <f>IF('Undervisning i fag med krav'!CD18=0,"-",'Undervisning i fag med krav'!CD18)</f>
        <v>-</v>
      </c>
      <c r="BA17" s="57" t="b">
        <f>OR(AZ17='Krav etter opplæringslova'!$B$27,AZ17='Krav etter opplæringslova'!$B$30,AZ17='Krav etter opplæringslova'!$B$31,AZ17='Krav etter opplæringslova'!$B$34)</f>
        <v>0</v>
      </c>
      <c r="BB17" s="57" t="str">
        <f t="shared" si="31"/>
        <v>-</v>
      </c>
      <c r="BC17" s="57">
        <f t="shared" si="7"/>
        <v>30</v>
      </c>
      <c r="BD17" s="57" t="e">
        <f>BC17-#REF!</f>
        <v>#REF!</v>
      </c>
      <c r="BE17" s="57" t="e">
        <f t="shared" si="32"/>
        <v>#REF!</v>
      </c>
      <c r="BF17" s="57" t="str">
        <f t="shared" si="33"/>
        <v>-</v>
      </c>
      <c r="BG17" s="57" t="str">
        <f>IF('Undervisning i fag med krav'!CO18=0,"-",'Undervisning i fag med krav'!CO18)</f>
        <v>-</v>
      </c>
      <c r="BH17" s="57" t="b">
        <f>OR(BG17='Krav etter opplæringslova'!$B$27,BG17='Krav etter opplæringslova'!$B$30,BG17='Krav etter opplæringslova'!$B$31,BG17='Krav etter opplæringslova'!$B$34)</f>
        <v>0</v>
      </c>
      <c r="BI17" s="57" t="str">
        <f t="shared" si="34"/>
        <v>-</v>
      </c>
      <c r="BJ17" s="57">
        <f t="shared" si="8"/>
        <v>30</v>
      </c>
      <c r="BK17" s="57" t="e">
        <f>BJ17-#REF!</f>
        <v>#REF!</v>
      </c>
      <c r="BL17" s="57" t="e">
        <f t="shared" si="35"/>
        <v>#REF!</v>
      </c>
      <c r="BM17" s="57" t="str">
        <f t="shared" si="36"/>
        <v>-</v>
      </c>
      <c r="BN17" s="57" t="str">
        <f>IF('Undervisning i fag med krav'!CP18=0,"-",'Undervisning i fag med krav'!CP18)</f>
        <v>-</v>
      </c>
      <c r="BO17" s="57" t="b">
        <f>OR(BN17='Krav etter opplæringslova'!$B$27,BN17='Krav etter opplæringslova'!$B$30,BN17='Krav etter opplæringslova'!$B$31,BN17='Krav etter opplæringslova'!$B$34)</f>
        <v>0</v>
      </c>
      <c r="BP17" s="57" t="str">
        <f t="shared" si="37"/>
        <v>-</v>
      </c>
      <c r="BQ17" s="57">
        <f t="shared" si="9"/>
        <v>30</v>
      </c>
      <c r="BR17" s="57" t="e">
        <f>BQ17-#REF!</f>
        <v>#REF!</v>
      </c>
      <c r="BS17" s="57" t="e">
        <f t="shared" si="38"/>
        <v>#REF!</v>
      </c>
      <c r="BT17" s="62" t="str">
        <f t="shared" si="39"/>
        <v>-</v>
      </c>
    </row>
    <row r="18" spans="1:72" x14ac:dyDescent="0.2">
      <c r="A18" s="44" t="e">
        <f>#REF!</f>
        <v>#REF!</v>
      </c>
      <c r="B18" s="44" t="e">
        <f>#REF!</f>
        <v>#REF!</v>
      </c>
      <c r="C18" s="57" t="str">
        <f>IF('Undervisning i fag med krav'!E19=0,"-",'Undervisning i fag med krav'!E19)</f>
        <v>-</v>
      </c>
      <c r="D18" s="57" t="b">
        <f>OR(C18='Krav etter opplæringslova'!$B$27,C18='Krav etter opplæringslova'!$B$30,C18='Krav etter opplæringslova'!$B$31,C18='Krav etter opplæringslova'!$B$34)</f>
        <v>0</v>
      </c>
      <c r="E18" s="57" t="str">
        <f t="shared" si="10"/>
        <v>-</v>
      </c>
      <c r="F18" s="57">
        <f t="shared" si="0"/>
        <v>30</v>
      </c>
      <c r="G18" s="57" t="e">
        <f>F18-#REF!</f>
        <v>#REF!</v>
      </c>
      <c r="H18" s="57" t="e">
        <f t="shared" si="11"/>
        <v>#REF!</v>
      </c>
      <c r="I18" s="57" t="str">
        <f t="shared" si="12"/>
        <v>-</v>
      </c>
      <c r="J18" s="57" t="str">
        <f>IF('Undervisning i fag med krav'!P19=0,"-",'Undervisning i fag med krav'!P19)</f>
        <v>-</v>
      </c>
      <c r="K18" s="57" t="b">
        <f>OR(J18='Krav etter opplæringslova'!$B$27,J18='Krav etter opplæringslova'!$B$30,J18='Krav etter opplæringslova'!$B$31,J18='Krav etter opplæringslova'!$B$34)</f>
        <v>0</v>
      </c>
      <c r="L18" s="57" t="str">
        <f t="shared" si="13"/>
        <v>-</v>
      </c>
      <c r="M18" s="57">
        <f t="shared" si="1"/>
        <v>30</v>
      </c>
      <c r="N18" s="57" t="e">
        <f>M18-#REF!</f>
        <v>#REF!</v>
      </c>
      <c r="O18" s="57" t="e">
        <f t="shared" si="14"/>
        <v>#REF!</v>
      </c>
      <c r="P18" s="57" t="str">
        <f t="shared" si="15"/>
        <v>-</v>
      </c>
      <c r="Q18" s="57" t="str">
        <f>IF('Undervisning i fag med krav'!AA19=0,"-",'Undervisning i fag med krav'!AA19)</f>
        <v>-</v>
      </c>
      <c r="R18" s="57" t="b">
        <f>OR(Q18='Krav etter opplæringslova'!$B$27,Q18='Krav etter opplæringslova'!$B$30,Q18='Krav etter opplæringslova'!$B$31,Q18='Krav etter opplæringslova'!$B$34)</f>
        <v>0</v>
      </c>
      <c r="S18" s="57" t="str">
        <f t="shared" si="16"/>
        <v>-</v>
      </c>
      <c r="T18" s="57">
        <f t="shared" si="2"/>
        <v>30</v>
      </c>
      <c r="U18" s="57" t="e">
        <f>T18-#REF!</f>
        <v>#REF!</v>
      </c>
      <c r="V18" s="57" t="e">
        <f t="shared" si="17"/>
        <v>#REF!</v>
      </c>
      <c r="W18" s="57" t="str">
        <f t="shared" si="18"/>
        <v>-</v>
      </c>
      <c r="X18" s="57" t="str">
        <f>IF('Undervisning i fag med krav'!AL19=0,"-",'Undervisning i fag med krav'!AL19)</f>
        <v>-</v>
      </c>
      <c r="Y18" s="57" t="b">
        <f>OR(X18='Krav etter opplæringslova'!$B$27,X18='Krav etter opplæringslova'!$B$30,X18='Krav etter opplæringslova'!$B$31,X18='Krav etter opplæringslova'!$B$34)</f>
        <v>0</v>
      </c>
      <c r="Z18" s="57" t="str">
        <f t="shared" si="19"/>
        <v>-</v>
      </c>
      <c r="AA18" s="57">
        <f t="shared" si="3"/>
        <v>30</v>
      </c>
      <c r="AB18" s="57" t="e">
        <f>AA18-#REF!</f>
        <v>#REF!</v>
      </c>
      <c r="AC18" s="57" t="e">
        <f t="shared" si="20"/>
        <v>#REF!</v>
      </c>
      <c r="AD18" s="57" t="str">
        <f t="shared" si="21"/>
        <v>-</v>
      </c>
      <c r="AE18" s="57" t="str">
        <f>IF('Undervisning i fag med krav'!AW19=0,"-",'Undervisning i fag med krav'!AW19)</f>
        <v>-</v>
      </c>
      <c r="AF18" s="57" t="b">
        <f>OR(AE18='Krav etter opplæringslova'!$B$27,AE18='Krav etter opplæringslova'!$B$30,AE18='Krav etter opplæringslova'!$B$31,AE18='Krav etter opplæringslova'!$B$34)</f>
        <v>0</v>
      </c>
      <c r="AG18" s="57" t="str">
        <f t="shared" si="22"/>
        <v>-</v>
      </c>
      <c r="AH18" s="57">
        <f t="shared" si="4"/>
        <v>30</v>
      </c>
      <c r="AI18" s="57" t="e">
        <f>AH18-#REF!</f>
        <v>#REF!</v>
      </c>
      <c r="AJ18" s="57" t="e">
        <f t="shared" si="23"/>
        <v>#REF!</v>
      </c>
      <c r="AK18" s="57" t="str">
        <f t="shared" si="24"/>
        <v>-</v>
      </c>
      <c r="AL18" s="57" t="str">
        <f>IF('Undervisning i fag med krav'!BH19=0,"-",'Undervisning i fag med krav'!BH19)</f>
        <v>-</v>
      </c>
      <c r="AM18" s="57" t="b">
        <f>OR(AL18='Krav etter opplæringslova'!$B$27,AL18='Krav etter opplæringslova'!$B$30,AL18='Krav etter opplæringslova'!$B$31,AL18='Krav etter opplæringslova'!$B$34)</f>
        <v>0</v>
      </c>
      <c r="AN18" s="57" t="str">
        <f t="shared" si="25"/>
        <v>-</v>
      </c>
      <c r="AO18" s="57">
        <f t="shared" si="5"/>
        <v>30</v>
      </c>
      <c r="AP18" s="57" t="e">
        <f>AO18-#REF!</f>
        <v>#REF!</v>
      </c>
      <c r="AQ18" s="57" t="e">
        <f t="shared" si="26"/>
        <v>#REF!</v>
      </c>
      <c r="AR18" s="57" t="str">
        <f t="shared" si="27"/>
        <v>-</v>
      </c>
      <c r="AS18" s="57" t="str">
        <f>IF('Undervisning i fag med krav'!BS19=0,"-",'Undervisning i fag med krav'!BS19)</f>
        <v>-</v>
      </c>
      <c r="AT18" s="57" t="b">
        <f>OR(AS18='Krav etter opplæringslova'!$B$27,AS18='Krav etter opplæringslova'!$B$30,AS18='Krav etter opplæringslova'!$B$31,AS18='Krav etter opplæringslova'!$B$34)</f>
        <v>0</v>
      </c>
      <c r="AU18" s="57" t="str">
        <f t="shared" si="28"/>
        <v>-</v>
      </c>
      <c r="AV18" s="57">
        <f t="shared" si="6"/>
        <v>30</v>
      </c>
      <c r="AW18" s="57" t="e">
        <f>AV18-#REF!</f>
        <v>#REF!</v>
      </c>
      <c r="AX18" s="57" t="e">
        <f t="shared" si="29"/>
        <v>#REF!</v>
      </c>
      <c r="AY18" s="57" t="str">
        <f t="shared" si="30"/>
        <v>-</v>
      </c>
      <c r="AZ18" s="57" t="str">
        <f>IF('Undervisning i fag med krav'!CD19=0,"-",'Undervisning i fag med krav'!CD19)</f>
        <v>-</v>
      </c>
      <c r="BA18" s="57" t="b">
        <f>OR(AZ18='Krav etter opplæringslova'!$B$27,AZ18='Krav etter opplæringslova'!$B$30,AZ18='Krav etter opplæringslova'!$B$31,AZ18='Krav etter opplæringslova'!$B$34)</f>
        <v>0</v>
      </c>
      <c r="BB18" s="57" t="str">
        <f t="shared" si="31"/>
        <v>-</v>
      </c>
      <c r="BC18" s="57">
        <f t="shared" si="7"/>
        <v>30</v>
      </c>
      <c r="BD18" s="57" t="e">
        <f>BC18-#REF!</f>
        <v>#REF!</v>
      </c>
      <c r="BE18" s="57" t="e">
        <f t="shared" si="32"/>
        <v>#REF!</v>
      </c>
      <c r="BF18" s="57" t="str">
        <f t="shared" si="33"/>
        <v>-</v>
      </c>
      <c r="BG18" s="57" t="str">
        <f>IF('Undervisning i fag med krav'!CO19=0,"-",'Undervisning i fag med krav'!CO19)</f>
        <v>-</v>
      </c>
      <c r="BH18" s="57" t="b">
        <f>OR(BG18='Krav etter opplæringslova'!$B$27,BG18='Krav etter opplæringslova'!$B$30,BG18='Krav etter opplæringslova'!$B$31,BG18='Krav etter opplæringslova'!$B$34)</f>
        <v>0</v>
      </c>
      <c r="BI18" s="57" t="str">
        <f t="shared" si="34"/>
        <v>-</v>
      </c>
      <c r="BJ18" s="57">
        <f t="shared" si="8"/>
        <v>30</v>
      </c>
      <c r="BK18" s="57" t="e">
        <f>BJ18-#REF!</f>
        <v>#REF!</v>
      </c>
      <c r="BL18" s="57" t="e">
        <f t="shared" si="35"/>
        <v>#REF!</v>
      </c>
      <c r="BM18" s="57" t="str">
        <f t="shared" si="36"/>
        <v>-</v>
      </c>
      <c r="BN18" s="57" t="str">
        <f>IF('Undervisning i fag med krav'!CP19=0,"-",'Undervisning i fag med krav'!CP19)</f>
        <v>-</v>
      </c>
      <c r="BO18" s="57" t="b">
        <f>OR(BN18='Krav etter opplæringslova'!$B$27,BN18='Krav etter opplæringslova'!$B$30,BN18='Krav etter opplæringslova'!$B$31,BN18='Krav etter opplæringslova'!$B$34)</f>
        <v>0</v>
      </c>
      <c r="BP18" s="57" t="str">
        <f t="shared" si="37"/>
        <v>-</v>
      </c>
      <c r="BQ18" s="57">
        <f t="shared" si="9"/>
        <v>30</v>
      </c>
      <c r="BR18" s="57" t="e">
        <f>BQ18-#REF!</f>
        <v>#REF!</v>
      </c>
      <c r="BS18" s="57" t="e">
        <f t="shared" si="38"/>
        <v>#REF!</v>
      </c>
      <c r="BT18" s="62" t="str">
        <f t="shared" si="39"/>
        <v>-</v>
      </c>
    </row>
    <row r="19" spans="1:72" x14ac:dyDescent="0.2">
      <c r="A19" s="44" t="e">
        <f>#REF!</f>
        <v>#REF!</v>
      </c>
      <c r="B19" s="44" t="e">
        <f>#REF!</f>
        <v>#REF!</v>
      </c>
      <c r="C19" s="57" t="str">
        <f>IF('Undervisning i fag med krav'!E20=0,"-",'Undervisning i fag med krav'!E20)</f>
        <v>-</v>
      </c>
      <c r="D19" s="57" t="b">
        <f>OR(C19='Krav etter opplæringslova'!$B$27,C19='Krav etter opplæringslova'!$B$30,C19='Krav etter opplæringslova'!$B$31,C19='Krav etter opplæringslova'!$B$34)</f>
        <v>0</v>
      </c>
      <c r="E19" s="57" t="str">
        <f t="shared" si="10"/>
        <v>-</v>
      </c>
      <c r="F19" s="57">
        <f t="shared" si="0"/>
        <v>30</v>
      </c>
      <c r="G19" s="57" t="e">
        <f>F19-#REF!</f>
        <v>#REF!</v>
      </c>
      <c r="H19" s="57" t="e">
        <f t="shared" si="11"/>
        <v>#REF!</v>
      </c>
      <c r="I19" s="57" t="str">
        <f t="shared" si="12"/>
        <v>-</v>
      </c>
      <c r="J19" s="57" t="str">
        <f>IF('Undervisning i fag med krav'!P20=0,"-",'Undervisning i fag med krav'!P20)</f>
        <v>-</v>
      </c>
      <c r="K19" s="57" t="b">
        <f>OR(J19='Krav etter opplæringslova'!$B$27,J19='Krav etter opplæringslova'!$B$30,J19='Krav etter opplæringslova'!$B$31,J19='Krav etter opplæringslova'!$B$34)</f>
        <v>0</v>
      </c>
      <c r="L19" s="57" t="str">
        <f t="shared" si="13"/>
        <v>-</v>
      </c>
      <c r="M19" s="57">
        <f t="shared" si="1"/>
        <v>30</v>
      </c>
      <c r="N19" s="57" t="e">
        <f>M19-#REF!</f>
        <v>#REF!</v>
      </c>
      <c r="O19" s="57" t="e">
        <f t="shared" si="14"/>
        <v>#REF!</v>
      </c>
      <c r="P19" s="57" t="str">
        <f t="shared" si="15"/>
        <v>-</v>
      </c>
      <c r="Q19" s="57" t="str">
        <f>IF('Undervisning i fag med krav'!AA20=0,"-",'Undervisning i fag med krav'!AA20)</f>
        <v>-</v>
      </c>
      <c r="R19" s="57" t="b">
        <f>OR(Q19='Krav etter opplæringslova'!$B$27,Q19='Krav etter opplæringslova'!$B$30,Q19='Krav etter opplæringslova'!$B$31,Q19='Krav etter opplæringslova'!$B$34)</f>
        <v>0</v>
      </c>
      <c r="S19" s="57" t="str">
        <f t="shared" si="16"/>
        <v>-</v>
      </c>
      <c r="T19" s="57">
        <f t="shared" si="2"/>
        <v>30</v>
      </c>
      <c r="U19" s="57" t="e">
        <f>T19-#REF!</f>
        <v>#REF!</v>
      </c>
      <c r="V19" s="57" t="e">
        <f t="shared" si="17"/>
        <v>#REF!</v>
      </c>
      <c r="W19" s="57" t="str">
        <f t="shared" si="18"/>
        <v>-</v>
      </c>
      <c r="X19" s="57" t="str">
        <f>IF('Undervisning i fag med krav'!AL20=0,"-",'Undervisning i fag med krav'!AL20)</f>
        <v>-</v>
      </c>
      <c r="Y19" s="57" t="b">
        <f>OR(X19='Krav etter opplæringslova'!$B$27,X19='Krav etter opplæringslova'!$B$30,X19='Krav etter opplæringslova'!$B$31,X19='Krav etter opplæringslova'!$B$34)</f>
        <v>0</v>
      </c>
      <c r="Z19" s="57" t="str">
        <f t="shared" si="19"/>
        <v>-</v>
      </c>
      <c r="AA19" s="57">
        <f t="shared" si="3"/>
        <v>30</v>
      </c>
      <c r="AB19" s="57" t="e">
        <f>AA19-#REF!</f>
        <v>#REF!</v>
      </c>
      <c r="AC19" s="57" t="e">
        <f t="shared" si="20"/>
        <v>#REF!</v>
      </c>
      <c r="AD19" s="57" t="str">
        <f t="shared" si="21"/>
        <v>-</v>
      </c>
      <c r="AE19" s="57" t="str">
        <f>IF('Undervisning i fag med krav'!AW20=0,"-",'Undervisning i fag med krav'!AW20)</f>
        <v>-</v>
      </c>
      <c r="AF19" s="57" t="b">
        <f>OR(AE19='Krav etter opplæringslova'!$B$27,AE19='Krav etter opplæringslova'!$B$30,AE19='Krav etter opplæringslova'!$B$31,AE19='Krav etter opplæringslova'!$B$34)</f>
        <v>0</v>
      </c>
      <c r="AG19" s="57" t="str">
        <f t="shared" si="22"/>
        <v>-</v>
      </c>
      <c r="AH19" s="57">
        <f t="shared" si="4"/>
        <v>30</v>
      </c>
      <c r="AI19" s="57" t="e">
        <f>AH19-#REF!</f>
        <v>#REF!</v>
      </c>
      <c r="AJ19" s="57" t="e">
        <f t="shared" si="23"/>
        <v>#REF!</v>
      </c>
      <c r="AK19" s="57" t="str">
        <f t="shared" si="24"/>
        <v>-</v>
      </c>
      <c r="AL19" s="57" t="str">
        <f>IF('Undervisning i fag med krav'!BH20=0,"-",'Undervisning i fag med krav'!BH20)</f>
        <v>-</v>
      </c>
      <c r="AM19" s="57" t="b">
        <f>OR(AL19='Krav etter opplæringslova'!$B$27,AL19='Krav etter opplæringslova'!$B$30,AL19='Krav etter opplæringslova'!$B$31,AL19='Krav etter opplæringslova'!$B$34)</f>
        <v>0</v>
      </c>
      <c r="AN19" s="57" t="str">
        <f t="shared" si="25"/>
        <v>-</v>
      </c>
      <c r="AO19" s="57">
        <f t="shared" si="5"/>
        <v>30</v>
      </c>
      <c r="AP19" s="57" t="e">
        <f>AO19-#REF!</f>
        <v>#REF!</v>
      </c>
      <c r="AQ19" s="57" t="e">
        <f t="shared" si="26"/>
        <v>#REF!</v>
      </c>
      <c r="AR19" s="57" t="str">
        <f t="shared" si="27"/>
        <v>-</v>
      </c>
      <c r="AS19" s="57" t="str">
        <f>IF('Undervisning i fag med krav'!BS20=0,"-",'Undervisning i fag med krav'!BS20)</f>
        <v>-</v>
      </c>
      <c r="AT19" s="57" t="b">
        <f>OR(AS19='Krav etter opplæringslova'!$B$27,AS19='Krav etter opplæringslova'!$B$30,AS19='Krav etter opplæringslova'!$B$31,AS19='Krav etter opplæringslova'!$B$34)</f>
        <v>0</v>
      </c>
      <c r="AU19" s="57" t="str">
        <f t="shared" si="28"/>
        <v>-</v>
      </c>
      <c r="AV19" s="57">
        <f t="shared" si="6"/>
        <v>30</v>
      </c>
      <c r="AW19" s="57" t="e">
        <f>AV19-#REF!</f>
        <v>#REF!</v>
      </c>
      <c r="AX19" s="57" t="e">
        <f t="shared" si="29"/>
        <v>#REF!</v>
      </c>
      <c r="AY19" s="57" t="str">
        <f t="shared" si="30"/>
        <v>-</v>
      </c>
      <c r="AZ19" s="57" t="str">
        <f>IF('Undervisning i fag med krav'!CD20=0,"-",'Undervisning i fag med krav'!CD20)</f>
        <v>-</v>
      </c>
      <c r="BA19" s="57" t="b">
        <f>OR(AZ19='Krav etter opplæringslova'!$B$27,AZ19='Krav etter opplæringslova'!$B$30,AZ19='Krav etter opplæringslova'!$B$31,AZ19='Krav etter opplæringslova'!$B$34)</f>
        <v>0</v>
      </c>
      <c r="BB19" s="57" t="str">
        <f t="shared" si="31"/>
        <v>-</v>
      </c>
      <c r="BC19" s="57">
        <f t="shared" si="7"/>
        <v>30</v>
      </c>
      <c r="BD19" s="57" t="e">
        <f>BC19-#REF!</f>
        <v>#REF!</v>
      </c>
      <c r="BE19" s="57" t="e">
        <f t="shared" si="32"/>
        <v>#REF!</v>
      </c>
      <c r="BF19" s="57" t="str">
        <f t="shared" si="33"/>
        <v>-</v>
      </c>
      <c r="BG19" s="57" t="str">
        <f>IF('Undervisning i fag med krav'!CO20=0,"-",'Undervisning i fag med krav'!CO20)</f>
        <v>-</v>
      </c>
      <c r="BH19" s="57" t="b">
        <f>OR(BG19='Krav etter opplæringslova'!$B$27,BG19='Krav etter opplæringslova'!$B$30,BG19='Krav etter opplæringslova'!$B$31,BG19='Krav etter opplæringslova'!$B$34)</f>
        <v>0</v>
      </c>
      <c r="BI19" s="57" t="str">
        <f t="shared" si="34"/>
        <v>-</v>
      </c>
      <c r="BJ19" s="57">
        <f t="shared" si="8"/>
        <v>30</v>
      </c>
      <c r="BK19" s="57" t="e">
        <f>BJ19-#REF!</f>
        <v>#REF!</v>
      </c>
      <c r="BL19" s="57" t="e">
        <f t="shared" si="35"/>
        <v>#REF!</v>
      </c>
      <c r="BM19" s="57" t="str">
        <f t="shared" si="36"/>
        <v>-</v>
      </c>
      <c r="BN19" s="57" t="str">
        <f>IF('Undervisning i fag med krav'!CP20=0,"-",'Undervisning i fag med krav'!CP20)</f>
        <v>-</v>
      </c>
      <c r="BO19" s="57" t="b">
        <f>OR(BN19='Krav etter opplæringslova'!$B$27,BN19='Krav etter opplæringslova'!$B$30,BN19='Krav etter opplæringslova'!$B$31,BN19='Krav etter opplæringslova'!$B$34)</f>
        <v>0</v>
      </c>
      <c r="BP19" s="57" t="str">
        <f t="shared" si="37"/>
        <v>-</v>
      </c>
      <c r="BQ19" s="57">
        <f t="shared" si="9"/>
        <v>30</v>
      </c>
      <c r="BR19" s="57" t="e">
        <f>BQ19-#REF!</f>
        <v>#REF!</v>
      </c>
      <c r="BS19" s="57" t="e">
        <f t="shared" si="38"/>
        <v>#REF!</v>
      </c>
      <c r="BT19" s="62" t="str">
        <f t="shared" si="39"/>
        <v>-</v>
      </c>
    </row>
    <row r="20" spans="1:72" x14ac:dyDescent="0.2">
      <c r="A20" s="44" t="e">
        <f>#REF!</f>
        <v>#REF!</v>
      </c>
      <c r="B20" s="44" t="e">
        <f>#REF!</f>
        <v>#REF!</v>
      </c>
      <c r="C20" s="57" t="str">
        <f>IF('Undervisning i fag med krav'!E21=0,"-",'Undervisning i fag med krav'!E21)</f>
        <v>-</v>
      </c>
      <c r="D20" s="57" t="b">
        <f>OR(C20='Krav etter opplæringslova'!$B$27,C20='Krav etter opplæringslova'!$B$30,C20='Krav etter opplæringslova'!$B$31,C20='Krav etter opplæringslova'!$B$34)</f>
        <v>0</v>
      </c>
      <c r="E20" s="57" t="str">
        <f t="shared" si="10"/>
        <v>-</v>
      </c>
      <c r="F20" s="57">
        <f t="shared" si="0"/>
        <v>30</v>
      </c>
      <c r="G20" s="57" t="e">
        <f>F20-#REF!</f>
        <v>#REF!</v>
      </c>
      <c r="H20" s="57" t="e">
        <f t="shared" si="11"/>
        <v>#REF!</v>
      </c>
      <c r="I20" s="57" t="str">
        <f t="shared" si="12"/>
        <v>-</v>
      </c>
      <c r="J20" s="57" t="str">
        <f>IF('Undervisning i fag med krav'!P21=0,"-",'Undervisning i fag med krav'!P21)</f>
        <v>-</v>
      </c>
      <c r="K20" s="57" t="b">
        <f>OR(J20='Krav etter opplæringslova'!$B$27,J20='Krav etter opplæringslova'!$B$30,J20='Krav etter opplæringslova'!$B$31,J20='Krav etter opplæringslova'!$B$34)</f>
        <v>0</v>
      </c>
      <c r="L20" s="57" t="str">
        <f t="shared" si="13"/>
        <v>-</v>
      </c>
      <c r="M20" s="57">
        <f t="shared" si="1"/>
        <v>30</v>
      </c>
      <c r="N20" s="57" t="e">
        <f>M20-#REF!</f>
        <v>#REF!</v>
      </c>
      <c r="O20" s="57" t="e">
        <f t="shared" si="14"/>
        <v>#REF!</v>
      </c>
      <c r="P20" s="57" t="str">
        <f t="shared" si="15"/>
        <v>-</v>
      </c>
      <c r="Q20" s="57" t="str">
        <f>IF('Undervisning i fag med krav'!AA21=0,"-",'Undervisning i fag med krav'!AA21)</f>
        <v>-</v>
      </c>
      <c r="R20" s="57" t="b">
        <f>OR(Q20='Krav etter opplæringslova'!$B$27,Q20='Krav etter opplæringslova'!$B$30,Q20='Krav etter opplæringslova'!$B$31,Q20='Krav etter opplæringslova'!$B$34)</f>
        <v>0</v>
      </c>
      <c r="S20" s="57" t="str">
        <f t="shared" si="16"/>
        <v>-</v>
      </c>
      <c r="T20" s="57">
        <f t="shared" si="2"/>
        <v>30</v>
      </c>
      <c r="U20" s="57" t="e">
        <f>T20-#REF!</f>
        <v>#REF!</v>
      </c>
      <c r="V20" s="57" t="e">
        <f t="shared" si="17"/>
        <v>#REF!</v>
      </c>
      <c r="W20" s="57" t="str">
        <f t="shared" si="18"/>
        <v>-</v>
      </c>
      <c r="X20" s="57" t="str">
        <f>IF('Undervisning i fag med krav'!AL21=0,"-",'Undervisning i fag med krav'!AL21)</f>
        <v>-</v>
      </c>
      <c r="Y20" s="57" t="b">
        <f>OR(X20='Krav etter opplæringslova'!$B$27,X20='Krav etter opplæringslova'!$B$30,X20='Krav etter opplæringslova'!$B$31,X20='Krav etter opplæringslova'!$B$34)</f>
        <v>0</v>
      </c>
      <c r="Z20" s="57" t="str">
        <f t="shared" si="19"/>
        <v>-</v>
      </c>
      <c r="AA20" s="57">
        <f t="shared" si="3"/>
        <v>30</v>
      </c>
      <c r="AB20" s="57" t="e">
        <f>AA20-#REF!</f>
        <v>#REF!</v>
      </c>
      <c r="AC20" s="57" t="e">
        <f t="shared" si="20"/>
        <v>#REF!</v>
      </c>
      <c r="AD20" s="57" t="str">
        <f t="shared" si="21"/>
        <v>-</v>
      </c>
      <c r="AE20" s="57" t="str">
        <f>IF('Undervisning i fag med krav'!AW21=0,"-",'Undervisning i fag med krav'!AW21)</f>
        <v>-</v>
      </c>
      <c r="AF20" s="57" t="b">
        <f>OR(AE20='Krav etter opplæringslova'!$B$27,AE20='Krav etter opplæringslova'!$B$30,AE20='Krav etter opplæringslova'!$B$31,AE20='Krav etter opplæringslova'!$B$34)</f>
        <v>0</v>
      </c>
      <c r="AG20" s="57" t="str">
        <f t="shared" si="22"/>
        <v>-</v>
      </c>
      <c r="AH20" s="57">
        <f t="shared" si="4"/>
        <v>30</v>
      </c>
      <c r="AI20" s="57" t="e">
        <f>AH20-#REF!</f>
        <v>#REF!</v>
      </c>
      <c r="AJ20" s="57" t="e">
        <f t="shared" si="23"/>
        <v>#REF!</v>
      </c>
      <c r="AK20" s="57" t="str">
        <f t="shared" si="24"/>
        <v>-</v>
      </c>
      <c r="AL20" s="57" t="str">
        <f>IF('Undervisning i fag med krav'!BH21=0,"-",'Undervisning i fag med krav'!BH21)</f>
        <v>-</v>
      </c>
      <c r="AM20" s="57" t="b">
        <f>OR(AL20='Krav etter opplæringslova'!$B$27,AL20='Krav etter opplæringslova'!$B$30,AL20='Krav etter opplæringslova'!$B$31,AL20='Krav etter opplæringslova'!$B$34)</f>
        <v>0</v>
      </c>
      <c r="AN20" s="57" t="str">
        <f t="shared" si="25"/>
        <v>-</v>
      </c>
      <c r="AO20" s="57">
        <f t="shared" si="5"/>
        <v>30</v>
      </c>
      <c r="AP20" s="57" t="e">
        <f>AO20-#REF!</f>
        <v>#REF!</v>
      </c>
      <c r="AQ20" s="57" t="e">
        <f t="shared" si="26"/>
        <v>#REF!</v>
      </c>
      <c r="AR20" s="57" t="str">
        <f t="shared" si="27"/>
        <v>-</v>
      </c>
      <c r="AS20" s="57" t="str">
        <f>IF('Undervisning i fag med krav'!BS21=0,"-",'Undervisning i fag med krav'!BS21)</f>
        <v>-</v>
      </c>
      <c r="AT20" s="57" t="b">
        <f>OR(AS20='Krav etter opplæringslova'!$B$27,AS20='Krav etter opplæringslova'!$B$30,AS20='Krav etter opplæringslova'!$B$31,AS20='Krav etter opplæringslova'!$B$34)</f>
        <v>0</v>
      </c>
      <c r="AU20" s="57" t="str">
        <f t="shared" si="28"/>
        <v>-</v>
      </c>
      <c r="AV20" s="57">
        <f t="shared" si="6"/>
        <v>30</v>
      </c>
      <c r="AW20" s="57" t="e">
        <f>AV20-#REF!</f>
        <v>#REF!</v>
      </c>
      <c r="AX20" s="57" t="e">
        <f t="shared" si="29"/>
        <v>#REF!</v>
      </c>
      <c r="AY20" s="57" t="str">
        <f t="shared" si="30"/>
        <v>-</v>
      </c>
      <c r="AZ20" s="57" t="str">
        <f>IF('Undervisning i fag med krav'!CD21=0,"-",'Undervisning i fag med krav'!CD21)</f>
        <v>-</v>
      </c>
      <c r="BA20" s="57" t="b">
        <f>OR(AZ20='Krav etter opplæringslova'!$B$27,AZ20='Krav etter opplæringslova'!$B$30,AZ20='Krav etter opplæringslova'!$B$31,AZ20='Krav etter opplæringslova'!$B$34)</f>
        <v>0</v>
      </c>
      <c r="BB20" s="57" t="str">
        <f t="shared" si="31"/>
        <v>-</v>
      </c>
      <c r="BC20" s="57">
        <f t="shared" si="7"/>
        <v>30</v>
      </c>
      <c r="BD20" s="57" t="e">
        <f>BC20-#REF!</f>
        <v>#REF!</v>
      </c>
      <c r="BE20" s="57" t="e">
        <f t="shared" si="32"/>
        <v>#REF!</v>
      </c>
      <c r="BF20" s="57" t="str">
        <f t="shared" si="33"/>
        <v>-</v>
      </c>
      <c r="BG20" s="57" t="str">
        <f>IF('Undervisning i fag med krav'!CO21=0,"-",'Undervisning i fag med krav'!CO21)</f>
        <v>-</v>
      </c>
      <c r="BH20" s="57" t="b">
        <f>OR(BG20='Krav etter opplæringslova'!$B$27,BG20='Krav etter opplæringslova'!$B$30,BG20='Krav etter opplæringslova'!$B$31,BG20='Krav etter opplæringslova'!$B$34)</f>
        <v>0</v>
      </c>
      <c r="BI20" s="57" t="str">
        <f t="shared" si="34"/>
        <v>-</v>
      </c>
      <c r="BJ20" s="57">
        <f t="shared" si="8"/>
        <v>30</v>
      </c>
      <c r="BK20" s="57" t="e">
        <f>BJ20-#REF!</f>
        <v>#REF!</v>
      </c>
      <c r="BL20" s="57" t="e">
        <f t="shared" si="35"/>
        <v>#REF!</v>
      </c>
      <c r="BM20" s="57" t="str">
        <f t="shared" si="36"/>
        <v>-</v>
      </c>
      <c r="BN20" s="57" t="str">
        <f>IF('Undervisning i fag med krav'!CP21=0,"-",'Undervisning i fag med krav'!CP21)</f>
        <v>-</v>
      </c>
      <c r="BO20" s="57" t="b">
        <f>OR(BN20='Krav etter opplæringslova'!$B$27,BN20='Krav etter opplæringslova'!$B$30,BN20='Krav etter opplæringslova'!$B$31,BN20='Krav etter opplæringslova'!$B$34)</f>
        <v>0</v>
      </c>
      <c r="BP20" s="57" t="str">
        <f t="shared" si="37"/>
        <v>-</v>
      </c>
      <c r="BQ20" s="57">
        <f t="shared" si="9"/>
        <v>30</v>
      </c>
      <c r="BR20" s="57" t="e">
        <f>BQ20-#REF!</f>
        <v>#REF!</v>
      </c>
      <c r="BS20" s="57" t="e">
        <f t="shared" si="38"/>
        <v>#REF!</v>
      </c>
      <c r="BT20" s="62" t="str">
        <f t="shared" si="39"/>
        <v>-</v>
      </c>
    </row>
    <row r="21" spans="1:72" x14ac:dyDescent="0.2">
      <c r="A21" s="44" t="e">
        <f>#REF!</f>
        <v>#REF!</v>
      </c>
      <c r="B21" s="44" t="e">
        <f>#REF!</f>
        <v>#REF!</v>
      </c>
      <c r="C21" s="57" t="str">
        <f>IF('Undervisning i fag med krav'!E22=0,"-",'Undervisning i fag med krav'!E22)</f>
        <v>-</v>
      </c>
      <c r="D21" s="57" t="b">
        <f>OR(C21='Krav etter opplæringslova'!$B$27,C21='Krav etter opplæringslova'!$B$30,C21='Krav etter opplæringslova'!$B$31,C21='Krav etter opplæringslova'!$B$34)</f>
        <v>0</v>
      </c>
      <c r="E21" s="57" t="str">
        <f t="shared" ref="E21:E84" si="40">IF(C21="-","-",D21)</f>
        <v>-</v>
      </c>
      <c r="F21" s="57">
        <f t="shared" si="0"/>
        <v>30</v>
      </c>
      <c r="G21" s="57" t="e">
        <f>F21-#REF!</f>
        <v>#REF!</v>
      </c>
      <c r="H21" s="57" t="e">
        <f t="shared" si="11"/>
        <v>#REF!</v>
      </c>
      <c r="I21" s="57" t="str">
        <f t="shared" ref="I21:I84" si="41">IF(E21="-","-",H21)</f>
        <v>-</v>
      </c>
      <c r="J21" s="57" t="str">
        <f>IF('Undervisning i fag med krav'!P22=0,"-",'Undervisning i fag med krav'!P22)</f>
        <v>-</v>
      </c>
      <c r="K21" s="57" t="b">
        <f>OR(J21='Krav etter opplæringslova'!$B$27,J21='Krav etter opplæringslova'!$B$30,J21='Krav etter opplæringslova'!$B$31,J21='Krav etter opplæringslova'!$B$34)</f>
        <v>0</v>
      </c>
      <c r="L21" s="57" t="str">
        <f t="shared" si="13"/>
        <v>-</v>
      </c>
      <c r="M21" s="57">
        <f t="shared" si="1"/>
        <v>30</v>
      </c>
      <c r="N21" s="57" t="e">
        <f>M21-#REF!</f>
        <v>#REF!</v>
      </c>
      <c r="O21" s="57" t="e">
        <f t="shared" si="14"/>
        <v>#REF!</v>
      </c>
      <c r="P21" s="57" t="str">
        <f t="shared" si="15"/>
        <v>-</v>
      </c>
      <c r="Q21" s="57" t="str">
        <f>IF('Undervisning i fag med krav'!AA22=0,"-",'Undervisning i fag med krav'!AA22)</f>
        <v>-</v>
      </c>
      <c r="R21" s="57" t="b">
        <f>OR(Q21='Krav etter opplæringslova'!$B$27,Q21='Krav etter opplæringslova'!$B$30,Q21='Krav etter opplæringslova'!$B$31,Q21='Krav etter opplæringslova'!$B$34)</f>
        <v>0</v>
      </c>
      <c r="S21" s="57" t="str">
        <f t="shared" si="16"/>
        <v>-</v>
      </c>
      <c r="T21" s="57">
        <f t="shared" si="2"/>
        <v>30</v>
      </c>
      <c r="U21" s="57" t="e">
        <f>T21-#REF!</f>
        <v>#REF!</v>
      </c>
      <c r="V21" s="57" t="e">
        <f t="shared" si="17"/>
        <v>#REF!</v>
      </c>
      <c r="W21" s="57" t="str">
        <f t="shared" si="18"/>
        <v>-</v>
      </c>
      <c r="X21" s="57" t="str">
        <f>IF('Undervisning i fag med krav'!AL22=0,"-",'Undervisning i fag med krav'!AL22)</f>
        <v>-</v>
      </c>
      <c r="Y21" s="57" t="b">
        <f>OR(X21='Krav etter opplæringslova'!$B$27,X21='Krav etter opplæringslova'!$B$30,X21='Krav etter opplæringslova'!$B$31,X21='Krav etter opplæringslova'!$B$34)</f>
        <v>0</v>
      </c>
      <c r="Z21" s="57" t="str">
        <f t="shared" si="19"/>
        <v>-</v>
      </c>
      <c r="AA21" s="57">
        <f t="shared" si="3"/>
        <v>30</v>
      </c>
      <c r="AB21" s="57" t="e">
        <f>AA21-#REF!</f>
        <v>#REF!</v>
      </c>
      <c r="AC21" s="57" t="e">
        <f t="shared" si="20"/>
        <v>#REF!</v>
      </c>
      <c r="AD21" s="57" t="str">
        <f t="shared" si="21"/>
        <v>-</v>
      </c>
      <c r="AE21" s="57" t="str">
        <f>IF('Undervisning i fag med krav'!AW22=0,"-",'Undervisning i fag med krav'!AW22)</f>
        <v>-</v>
      </c>
      <c r="AF21" s="57" t="b">
        <f>OR(AE21='Krav etter opplæringslova'!$B$27,AE21='Krav etter opplæringslova'!$B$30,AE21='Krav etter opplæringslova'!$B$31,AE21='Krav etter opplæringslova'!$B$34)</f>
        <v>0</v>
      </c>
      <c r="AG21" s="57" t="str">
        <f t="shared" si="22"/>
        <v>-</v>
      </c>
      <c r="AH21" s="57">
        <f t="shared" si="4"/>
        <v>30</v>
      </c>
      <c r="AI21" s="57" t="e">
        <f>AH21-#REF!</f>
        <v>#REF!</v>
      </c>
      <c r="AJ21" s="57" t="e">
        <f t="shared" si="23"/>
        <v>#REF!</v>
      </c>
      <c r="AK21" s="57" t="str">
        <f t="shared" si="24"/>
        <v>-</v>
      </c>
      <c r="AL21" s="57" t="str">
        <f>IF('Undervisning i fag med krav'!BH22=0,"-",'Undervisning i fag med krav'!BH22)</f>
        <v>-</v>
      </c>
      <c r="AM21" s="57" t="b">
        <f>OR(AL21='Krav etter opplæringslova'!$B$27,AL21='Krav etter opplæringslova'!$B$30,AL21='Krav etter opplæringslova'!$B$31,AL21='Krav etter opplæringslova'!$B$34)</f>
        <v>0</v>
      </c>
      <c r="AN21" s="57" t="str">
        <f t="shared" si="25"/>
        <v>-</v>
      </c>
      <c r="AO21" s="57">
        <f t="shared" si="5"/>
        <v>30</v>
      </c>
      <c r="AP21" s="57" t="e">
        <f>AO21-#REF!</f>
        <v>#REF!</v>
      </c>
      <c r="AQ21" s="57" t="e">
        <f t="shared" si="26"/>
        <v>#REF!</v>
      </c>
      <c r="AR21" s="57" t="str">
        <f t="shared" si="27"/>
        <v>-</v>
      </c>
      <c r="AS21" s="57" t="str">
        <f>IF('Undervisning i fag med krav'!BS22=0,"-",'Undervisning i fag med krav'!BS22)</f>
        <v>-</v>
      </c>
      <c r="AT21" s="57" t="b">
        <f>OR(AS21='Krav etter opplæringslova'!$B$27,AS21='Krav etter opplæringslova'!$B$30,AS21='Krav etter opplæringslova'!$B$31,AS21='Krav etter opplæringslova'!$B$34)</f>
        <v>0</v>
      </c>
      <c r="AU21" s="57" t="str">
        <f t="shared" si="28"/>
        <v>-</v>
      </c>
      <c r="AV21" s="57">
        <f t="shared" si="6"/>
        <v>30</v>
      </c>
      <c r="AW21" s="57" t="e">
        <f>AV21-#REF!</f>
        <v>#REF!</v>
      </c>
      <c r="AX21" s="57" t="e">
        <f t="shared" si="29"/>
        <v>#REF!</v>
      </c>
      <c r="AY21" s="57" t="str">
        <f t="shared" si="30"/>
        <v>-</v>
      </c>
      <c r="AZ21" s="57" t="str">
        <f>IF('Undervisning i fag med krav'!CD22=0,"-",'Undervisning i fag med krav'!CD22)</f>
        <v>-</v>
      </c>
      <c r="BA21" s="57" t="b">
        <f>OR(AZ21='Krav etter opplæringslova'!$B$27,AZ21='Krav etter opplæringslova'!$B$30,AZ21='Krav etter opplæringslova'!$B$31,AZ21='Krav etter opplæringslova'!$B$34)</f>
        <v>0</v>
      </c>
      <c r="BB21" s="57" t="str">
        <f t="shared" si="31"/>
        <v>-</v>
      </c>
      <c r="BC21" s="57">
        <f t="shared" si="7"/>
        <v>30</v>
      </c>
      <c r="BD21" s="57" t="e">
        <f>BC21-#REF!</f>
        <v>#REF!</v>
      </c>
      <c r="BE21" s="57" t="e">
        <f t="shared" si="32"/>
        <v>#REF!</v>
      </c>
      <c r="BF21" s="57" t="str">
        <f t="shared" si="33"/>
        <v>-</v>
      </c>
      <c r="BG21" s="57" t="str">
        <f>IF('Undervisning i fag med krav'!CO22=0,"-",'Undervisning i fag med krav'!CO22)</f>
        <v>-</v>
      </c>
      <c r="BH21" s="57" t="b">
        <f>OR(BG21='Krav etter opplæringslova'!$B$27,BG21='Krav etter opplæringslova'!$B$30,BG21='Krav etter opplæringslova'!$B$31,BG21='Krav etter opplæringslova'!$B$34)</f>
        <v>0</v>
      </c>
      <c r="BI21" s="57" t="str">
        <f t="shared" si="34"/>
        <v>-</v>
      </c>
      <c r="BJ21" s="57">
        <f t="shared" si="8"/>
        <v>30</v>
      </c>
      <c r="BK21" s="57" t="e">
        <f>BJ21-#REF!</f>
        <v>#REF!</v>
      </c>
      <c r="BL21" s="57" t="e">
        <f t="shared" si="35"/>
        <v>#REF!</v>
      </c>
      <c r="BM21" s="57" t="str">
        <f t="shared" si="36"/>
        <v>-</v>
      </c>
      <c r="BN21" s="57" t="str">
        <f>IF('Undervisning i fag med krav'!CP22=0,"-",'Undervisning i fag med krav'!CP22)</f>
        <v>-</v>
      </c>
      <c r="BO21" s="57" t="b">
        <f>OR(BN21='Krav etter opplæringslova'!$B$27,BN21='Krav etter opplæringslova'!$B$30,BN21='Krav etter opplæringslova'!$B$31,BN21='Krav etter opplæringslova'!$B$34)</f>
        <v>0</v>
      </c>
      <c r="BP21" s="57" t="str">
        <f t="shared" si="37"/>
        <v>-</v>
      </c>
      <c r="BQ21" s="57">
        <f t="shared" si="9"/>
        <v>30</v>
      </c>
      <c r="BR21" s="57" t="e">
        <f>BQ21-#REF!</f>
        <v>#REF!</v>
      </c>
      <c r="BS21" s="57" t="e">
        <f t="shared" si="38"/>
        <v>#REF!</v>
      </c>
      <c r="BT21" s="62" t="str">
        <f t="shared" si="39"/>
        <v>-</v>
      </c>
    </row>
    <row r="22" spans="1:72" x14ac:dyDescent="0.2">
      <c r="A22" s="44" t="e">
        <f>#REF!</f>
        <v>#REF!</v>
      </c>
      <c r="B22" s="44" t="e">
        <f>#REF!</f>
        <v>#REF!</v>
      </c>
      <c r="C22" s="57" t="str">
        <f>IF('Undervisning i fag med krav'!E23=0,"-",'Undervisning i fag med krav'!E23)</f>
        <v>-</v>
      </c>
      <c r="D22" s="57" t="b">
        <f>OR(C22='Krav etter opplæringslova'!$B$27,C22='Krav etter opplæringslova'!$B$30,C22='Krav etter opplæringslova'!$B$31,C22='Krav etter opplæringslova'!$B$34)</f>
        <v>0</v>
      </c>
      <c r="E22" s="57" t="str">
        <f t="shared" si="40"/>
        <v>-</v>
      </c>
      <c r="F22" s="57">
        <f t="shared" si="0"/>
        <v>30</v>
      </c>
      <c r="G22" s="57" t="e">
        <f>F22-#REF!</f>
        <v>#REF!</v>
      </c>
      <c r="H22" s="57" t="e">
        <f t="shared" si="11"/>
        <v>#REF!</v>
      </c>
      <c r="I22" s="57" t="str">
        <f t="shared" si="41"/>
        <v>-</v>
      </c>
      <c r="J22" s="57" t="str">
        <f>IF('Undervisning i fag med krav'!P23=0,"-",'Undervisning i fag med krav'!P23)</f>
        <v>-</v>
      </c>
      <c r="K22" s="57" t="b">
        <f>OR(J22='Krav etter opplæringslova'!$B$27,J22='Krav etter opplæringslova'!$B$30,J22='Krav etter opplæringslova'!$B$31,J22='Krav etter opplæringslova'!$B$34)</f>
        <v>0</v>
      </c>
      <c r="L22" s="57" t="str">
        <f t="shared" si="13"/>
        <v>-</v>
      </c>
      <c r="M22" s="57">
        <f t="shared" si="1"/>
        <v>30</v>
      </c>
      <c r="N22" s="57" t="e">
        <f>M22-#REF!</f>
        <v>#REF!</v>
      </c>
      <c r="O22" s="57" t="e">
        <f t="shared" si="14"/>
        <v>#REF!</v>
      </c>
      <c r="P22" s="57" t="str">
        <f t="shared" si="15"/>
        <v>-</v>
      </c>
      <c r="Q22" s="57" t="str">
        <f>IF('Undervisning i fag med krav'!AA23=0,"-",'Undervisning i fag med krav'!AA23)</f>
        <v>-</v>
      </c>
      <c r="R22" s="57" t="b">
        <f>OR(Q22='Krav etter opplæringslova'!$B$27,Q22='Krav etter opplæringslova'!$B$30,Q22='Krav etter opplæringslova'!$B$31,Q22='Krav etter opplæringslova'!$B$34)</f>
        <v>0</v>
      </c>
      <c r="S22" s="57" t="str">
        <f t="shared" si="16"/>
        <v>-</v>
      </c>
      <c r="T22" s="57">
        <f t="shared" si="2"/>
        <v>30</v>
      </c>
      <c r="U22" s="57" t="e">
        <f>T22-#REF!</f>
        <v>#REF!</v>
      </c>
      <c r="V22" s="57" t="e">
        <f t="shared" si="17"/>
        <v>#REF!</v>
      </c>
      <c r="W22" s="57" t="str">
        <f t="shared" si="18"/>
        <v>-</v>
      </c>
      <c r="X22" s="57" t="str">
        <f>IF('Undervisning i fag med krav'!AL23=0,"-",'Undervisning i fag med krav'!AL23)</f>
        <v>-</v>
      </c>
      <c r="Y22" s="57" t="b">
        <f>OR(X22='Krav etter opplæringslova'!$B$27,X22='Krav etter opplæringslova'!$B$30,X22='Krav etter opplæringslova'!$B$31,X22='Krav etter opplæringslova'!$B$34)</f>
        <v>0</v>
      </c>
      <c r="Z22" s="57" t="str">
        <f t="shared" si="19"/>
        <v>-</v>
      </c>
      <c r="AA22" s="57">
        <f t="shared" si="3"/>
        <v>30</v>
      </c>
      <c r="AB22" s="57" t="e">
        <f>AA22-#REF!</f>
        <v>#REF!</v>
      </c>
      <c r="AC22" s="57" t="e">
        <f t="shared" si="20"/>
        <v>#REF!</v>
      </c>
      <c r="AD22" s="57" t="str">
        <f t="shared" si="21"/>
        <v>-</v>
      </c>
      <c r="AE22" s="57" t="str">
        <f>IF('Undervisning i fag med krav'!AW23=0,"-",'Undervisning i fag med krav'!AW23)</f>
        <v>-</v>
      </c>
      <c r="AF22" s="57" t="b">
        <f>OR(AE22='Krav etter opplæringslova'!$B$27,AE22='Krav etter opplæringslova'!$B$30,AE22='Krav etter opplæringslova'!$B$31,AE22='Krav etter opplæringslova'!$B$34)</f>
        <v>0</v>
      </c>
      <c r="AG22" s="57" t="str">
        <f t="shared" si="22"/>
        <v>-</v>
      </c>
      <c r="AH22" s="57">
        <f t="shared" si="4"/>
        <v>30</v>
      </c>
      <c r="AI22" s="57" t="e">
        <f>AH22-#REF!</f>
        <v>#REF!</v>
      </c>
      <c r="AJ22" s="57" t="e">
        <f t="shared" si="23"/>
        <v>#REF!</v>
      </c>
      <c r="AK22" s="57" t="str">
        <f t="shared" si="24"/>
        <v>-</v>
      </c>
      <c r="AL22" s="57" t="str">
        <f>IF('Undervisning i fag med krav'!BH23=0,"-",'Undervisning i fag med krav'!BH23)</f>
        <v>-</v>
      </c>
      <c r="AM22" s="57" t="b">
        <f>OR(AL22='Krav etter opplæringslova'!$B$27,AL22='Krav etter opplæringslova'!$B$30,AL22='Krav etter opplæringslova'!$B$31,AL22='Krav etter opplæringslova'!$B$34)</f>
        <v>0</v>
      </c>
      <c r="AN22" s="57" t="str">
        <f t="shared" si="25"/>
        <v>-</v>
      </c>
      <c r="AO22" s="57">
        <f t="shared" si="5"/>
        <v>30</v>
      </c>
      <c r="AP22" s="57" t="e">
        <f>AO22-#REF!</f>
        <v>#REF!</v>
      </c>
      <c r="AQ22" s="57" t="e">
        <f t="shared" si="26"/>
        <v>#REF!</v>
      </c>
      <c r="AR22" s="57" t="str">
        <f t="shared" si="27"/>
        <v>-</v>
      </c>
      <c r="AS22" s="57" t="str">
        <f>IF('Undervisning i fag med krav'!BS23=0,"-",'Undervisning i fag med krav'!BS23)</f>
        <v>-</v>
      </c>
      <c r="AT22" s="57" t="b">
        <f>OR(AS22='Krav etter opplæringslova'!$B$27,AS22='Krav etter opplæringslova'!$B$30,AS22='Krav etter opplæringslova'!$B$31,AS22='Krav etter opplæringslova'!$B$34)</f>
        <v>0</v>
      </c>
      <c r="AU22" s="57" t="str">
        <f t="shared" si="28"/>
        <v>-</v>
      </c>
      <c r="AV22" s="57">
        <f t="shared" si="6"/>
        <v>30</v>
      </c>
      <c r="AW22" s="57" t="e">
        <f>AV22-#REF!</f>
        <v>#REF!</v>
      </c>
      <c r="AX22" s="57" t="e">
        <f t="shared" si="29"/>
        <v>#REF!</v>
      </c>
      <c r="AY22" s="57" t="str">
        <f t="shared" si="30"/>
        <v>-</v>
      </c>
      <c r="AZ22" s="57" t="str">
        <f>IF('Undervisning i fag med krav'!CD23=0,"-",'Undervisning i fag med krav'!CD23)</f>
        <v>-</v>
      </c>
      <c r="BA22" s="57" t="b">
        <f>OR(AZ22='Krav etter opplæringslova'!$B$27,AZ22='Krav etter opplæringslova'!$B$30,AZ22='Krav etter opplæringslova'!$B$31,AZ22='Krav etter opplæringslova'!$B$34)</f>
        <v>0</v>
      </c>
      <c r="BB22" s="57" t="str">
        <f t="shared" si="31"/>
        <v>-</v>
      </c>
      <c r="BC22" s="57">
        <f t="shared" si="7"/>
        <v>30</v>
      </c>
      <c r="BD22" s="57" t="e">
        <f>BC22-#REF!</f>
        <v>#REF!</v>
      </c>
      <c r="BE22" s="57" t="e">
        <f t="shared" si="32"/>
        <v>#REF!</v>
      </c>
      <c r="BF22" s="57" t="str">
        <f t="shared" si="33"/>
        <v>-</v>
      </c>
      <c r="BG22" s="57" t="str">
        <f>IF('Undervisning i fag med krav'!CO23=0,"-",'Undervisning i fag med krav'!CO23)</f>
        <v>-</v>
      </c>
      <c r="BH22" s="57" t="b">
        <f>OR(BG22='Krav etter opplæringslova'!$B$27,BG22='Krav etter opplæringslova'!$B$30,BG22='Krav etter opplæringslova'!$B$31,BG22='Krav etter opplæringslova'!$B$34)</f>
        <v>0</v>
      </c>
      <c r="BI22" s="57" t="str">
        <f t="shared" si="34"/>
        <v>-</v>
      </c>
      <c r="BJ22" s="57">
        <f t="shared" si="8"/>
        <v>30</v>
      </c>
      <c r="BK22" s="57" t="e">
        <f>BJ22-#REF!</f>
        <v>#REF!</v>
      </c>
      <c r="BL22" s="57" t="e">
        <f t="shared" si="35"/>
        <v>#REF!</v>
      </c>
      <c r="BM22" s="57" t="str">
        <f t="shared" si="36"/>
        <v>-</v>
      </c>
      <c r="BN22" s="57" t="str">
        <f>IF('Undervisning i fag med krav'!CP23=0,"-",'Undervisning i fag med krav'!CP23)</f>
        <v>-</v>
      </c>
      <c r="BO22" s="57" t="b">
        <f>OR(BN22='Krav etter opplæringslova'!$B$27,BN22='Krav etter opplæringslova'!$B$30,BN22='Krav etter opplæringslova'!$B$31,BN22='Krav etter opplæringslova'!$B$34)</f>
        <v>0</v>
      </c>
      <c r="BP22" s="57" t="str">
        <f t="shared" si="37"/>
        <v>-</v>
      </c>
      <c r="BQ22" s="57">
        <f t="shared" si="9"/>
        <v>30</v>
      </c>
      <c r="BR22" s="57" t="e">
        <f>BQ22-#REF!</f>
        <v>#REF!</v>
      </c>
      <c r="BS22" s="57" t="e">
        <f t="shared" si="38"/>
        <v>#REF!</v>
      </c>
      <c r="BT22" s="62" t="str">
        <f t="shared" si="39"/>
        <v>-</v>
      </c>
    </row>
    <row r="23" spans="1:72" x14ac:dyDescent="0.2">
      <c r="A23" s="44" t="e">
        <f>#REF!</f>
        <v>#REF!</v>
      </c>
      <c r="B23" s="44" t="e">
        <f>#REF!</f>
        <v>#REF!</v>
      </c>
      <c r="C23" s="57" t="str">
        <f>IF('Undervisning i fag med krav'!E24=0,"-",'Undervisning i fag med krav'!E24)</f>
        <v>-</v>
      </c>
      <c r="D23" s="57" t="b">
        <f>OR(C23='Krav etter opplæringslova'!$B$27,C23='Krav etter opplæringslova'!$B$30,C23='Krav etter opplæringslova'!$B$31,C23='Krav etter opplæringslova'!$B$34)</f>
        <v>0</v>
      </c>
      <c r="E23" s="57" t="str">
        <f t="shared" si="40"/>
        <v>-</v>
      </c>
      <c r="F23" s="57">
        <f t="shared" si="0"/>
        <v>30</v>
      </c>
      <c r="G23" s="57" t="e">
        <f>F23-#REF!</f>
        <v>#REF!</v>
      </c>
      <c r="H23" s="57" t="e">
        <f t="shared" si="11"/>
        <v>#REF!</v>
      </c>
      <c r="I23" s="57" t="str">
        <f t="shared" si="41"/>
        <v>-</v>
      </c>
      <c r="J23" s="57" t="str">
        <f>IF('Undervisning i fag med krav'!P24=0,"-",'Undervisning i fag med krav'!P24)</f>
        <v>-</v>
      </c>
      <c r="K23" s="57" t="b">
        <f>OR(J23='Krav etter opplæringslova'!$B$27,J23='Krav etter opplæringslova'!$B$30,J23='Krav etter opplæringslova'!$B$31,J23='Krav etter opplæringslova'!$B$34)</f>
        <v>0</v>
      </c>
      <c r="L23" s="57" t="str">
        <f t="shared" si="13"/>
        <v>-</v>
      </c>
      <c r="M23" s="57">
        <f t="shared" si="1"/>
        <v>30</v>
      </c>
      <c r="N23" s="57" t="e">
        <f>M23-#REF!</f>
        <v>#REF!</v>
      </c>
      <c r="O23" s="57" t="e">
        <f t="shared" si="14"/>
        <v>#REF!</v>
      </c>
      <c r="P23" s="57" t="str">
        <f t="shared" si="15"/>
        <v>-</v>
      </c>
      <c r="Q23" s="57" t="str">
        <f>IF('Undervisning i fag med krav'!AA24=0,"-",'Undervisning i fag med krav'!AA24)</f>
        <v>-</v>
      </c>
      <c r="R23" s="57" t="b">
        <f>OR(Q23='Krav etter opplæringslova'!$B$27,Q23='Krav etter opplæringslova'!$B$30,Q23='Krav etter opplæringslova'!$B$31,Q23='Krav etter opplæringslova'!$B$34)</f>
        <v>0</v>
      </c>
      <c r="S23" s="57" t="str">
        <f t="shared" si="16"/>
        <v>-</v>
      </c>
      <c r="T23" s="57">
        <f t="shared" si="2"/>
        <v>30</v>
      </c>
      <c r="U23" s="57" t="e">
        <f>T23-#REF!</f>
        <v>#REF!</v>
      </c>
      <c r="V23" s="57" t="e">
        <f t="shared" si="17"/>
        <v>#REF!</v>
      </c>
      <c r="W23" s="57" t="str">
        <f t="shared" si="18"/>
        <v>-</v>
      </c>
      <c r="X23" s="57" t="str">
        <f>IF('Undervisning i fag med krav'!AL24=0,"-",'Undervisning i fag med krav'!AL24)</f>
        <v>-</v>
      </c>
      <c r="Y23" s="57" t="b">
        <f>OR(X23='Krav etter opplæringslova'!$B$27,X23='Krav etter opplæringslova'!$B$30,X23='Krav etter opplæringslova'!$B$31,X23='Krav etter opplæringslova'!$B$34)</f>
        <v>0</v>
      </c>
      <c r="Z23" s="57" t="str">
        <f t="shared" si="19"/>
        <v>-</v>
      </c>
      <c r="AA23" s="57">
        <f t="shared" si="3"/>
        <v>30</v>
      </c>
      <c r="AB23" s="57" t="e">
        <f>AA23-#REF!</f>
        <v>#REF!</v>
      </c>
      <c r="AC23" s="57" t="e">
        <f t="shared" si="20"/>
        <v>#REF!</v>
      </c>
      <c r="AD23" s="57" t="str">
        <f t="shared" si="21"/>
        <v>-</v>
      </c>
      <c r="AE23" s="57" t="str">
        <f>IF('Undervisning i fag med krav'!AW24=0,"-",'Undervisning i fag med krav'!AW24)</f>
        <v>-</v>
      </c>
      <c r="AF23" s="57" t="b">
        <f>OR(AE23='Krav etter opplæringslova'!$B$27,AE23='Krav etter opplæringslova'!$B$30,AE23='Krav etter opplæringslova'!$B$31,AE23='Krav etter opplæringslova'!$B$34)</f>
        <v>0</v>
      </c>
      <c r="AG23" s="57" t="str">
        <f t="shared" si="22"/>
        <v>-</v>
      </c>
      <c r="AH23" s="57">
        <f t="shared" si="4"/>
        <v>30</v>
      </c>
      <c r="AI23" s="57" t="e">
        <f>AH23-#REF!</f>
        <v>#REF!</v>
      </c>
      <c r="AJ23" s="57" t="e">
        <f t="shared" si="23"/>
        <v>#REF!</v>
      </c>
      <c r="AK23" s="57" t="str">
        <f t="shared" si="24"/>
        <v>-</v>
      </c>
      <c r="AL23" s="57" t="str">
        <f>IF('Undervisning i fag med krav'!BH24=0,"-",'Undervisning i fag med krav'!BH24)</f>
        <v>-</v>
      </c>
      <c r="AM23" s="57" t="b">
        <f>OR(AL23='Krav etter opplæringslova'!$B$27,AL23='Krav etter opplæringslova'!$B$30,AL23='Krav etter opplæringslova'!$B$31,AL23='Krav etter opplæringslova'!$B$34)</f>
        <v>0</v>
      </c>
      <c r="AN23" s="57" t="str">
        <f t="shared" si="25"/>
        <v>-</v>
      </c>
      <c r="AO23" s="57">
        <f t="shared" si="5"/>
        <v>30</v>
      </c>
      <c r="AP23" s="57" t="e">
        <f>AO23-#REF!</f>
        <v>#REF!</v>
      </c>
      <c r="AQ23" s="57" t="e">
        <f t="shared" si="26"/>
        <v>#REF!</v>
      </c>
      <c r="AR23" s="57" t="str">
        <f t="shared" si="27"/>
        <v>-</v>
      </c>
      <c r="AS23" s="57" t="str">
        <f>IF('Undervisning i fag med krav'!BS24=0,"-",'Undervisning i fag med krav'!BS24)</f>
        <v>-</v>
      </c>
      <c r="AT23" s="57" t="b">
        <f>OR(AS23='Krav etter opplæringslova'!$B$27,AS23='Krav etter opplæringslova'!$B$30,AS23='Krav etter opplæringslova'!$B$31,AS23='Krav etter opplæringslova'!$B$34)</f>
        <v>0</v>
      </c>
      <c r="AU23" s="57" t="str">
        <f t="shared" si="28"/>
        <v>-</v>
      </c>
      <c r="AV23" s="57">
        <f t="shared" si="6"/>
        <v>30</v>
      </c>
      <c r="AW23" s="57" t="e">
        <f>AV23-#REF!</f>
        <v>#REF!</v>
      </c>
      <c r="AX23" s="57" t="e">
        <f t="shared" si="29"/>
        <v>#REF!</v>
      </c>
      <c r="AY23" s="57" t="str">
        <f t="shared" si="30"/>
        <v>-</v>
      </c>
      <c r="AZ23" s="57" t="str">
        <f>IF('Undervisning i fag med krav'!CD24=0,"-",'Undervisning i fag med krav'!CD24)</f>
        <v>-</v>
      </c>
      <c r="BA23" s="57" t="b">
        <f>OR(AZ23='Krav etter opplæringslova'!$B$27,AZ23='Krav etter opplæringslova'!$B$30,AZ23='Krav etter opplæringslova'!$B$31,AZ23='Krav etter opplæringslova'!$B$34)</f>
        <v>0</v>
      </c>
      <c r="BB23" s="57" t="str">
        <f t="shared" si="31"/>
        <v>-</v>
      </c>
      <c r="BC23" s="57">
        <f t="shared" si="7"/>
        <v>30</v>
      </c>
      <c r="BD23" s="57" t="e">
        <f>BC23-#REF!</f>
        <v>#REF!</v>
      </c>
      <c r="BE23" s="57" t="e">
        <f t="shared" si="32"/>
        <v>#REF!</v>
      </c>
      <c r="BF23" s="57" t="str">
        <f t="shared" si="33"/>
        <v>-</v>
      </c>
      <c r="BG23" s="57" t="str">
        <f>IF('Undervisning i fag med krav'!CO24=0,"-",'Undervisning i fag med krav'!CO24)</f>
        <v>-</v>
      </c>
      <c r="BH23" s="57" t="b">
        <f>OR(BG23='Krav etter opplæringslova'!$B$27,BG23='Krav etter opplæringslova'!$B$30,BG23='Krav etter opplæringslova'!$B$31,BG23='Krav etter opplæringslova'!$B$34)</f>
        <v>0</v>
      </c>
      <c r="BI23" s="57" t="str">
        <f t="shared" si="34"/>
        <v>-</v>
      </c>
      <c r="BJ23" s="57">
        <f t="shared" si="8"/>
        <v>30</v>
      </c>
      <c r="BK23" s="57" t="e">
        <f>BJ23-#REF!</f>
        <v>#REF!</v>
      </c>
      <c r="BL23" s="57" t="e">
        <f t="shared" si="35"/>
        <v>#REF!</v>
      </c>
      <c r="BM23" s="57" t="str">
        <f t="shared" si="36"/>
        <v>-</v>
      </c>
      <c r="BN23" s="57" t="str">
        <f>IF('Undervisning i fag med krav'!CP24=0,"-",'Undervisning i fag med krav'!CP24)</f>
        <v>-</v>
      </c>
      <c r="BO23" s="57" t="b">
        <f>OR(BN23='Krav etter opplæringslova'!$B$27,BN23='Krav etter opplæringslova'!$B$30,BN23='Krav etter opplæringslova'!$B$31,BN23='Krav etter opplæringslova'!$B$34)</f>
        <v>0</v>
      </c>
      <c r="BP23" s="57" t="str">
        <f t="shared" si="37"/>
        <v>-</v>
      </c>
      <c r="BQ23" s="57">
        <f t="shared" si="9"/>
        <v>30</v>
      </c>
      <c r="BR23" s="57" t="e">
        <f>BQ23-#REF!</f>
        <v>#REF!</v>
      </c>
      <c r="BS23" s="57" t="e">
        <f t="shared" si="38"/>
        <v>#REF!</v>
      </c>
      <c r="BT23" s="62" t="str">
        <f t="shared" si="39"/>
        <v>-</v>
      </c>
    </row>
    <row r="24" spans="1:72" x14ac:dyDescent="0.2">
      <c r="A24" s="44" t="e">
        <f>#REF!</f>
        <v>#REF!</v>
      </c>
      <c r="B24" s="44" t="e">
        <f>#REF!</f>
        <v>#REF!</v>
      </c>
      <c r="C24" s="57" t="str">
        <f>IF('Undervisning i fag med krav'!E25=0,"-",'Undervisning i fag med krav'!E25)</f>
        <v>-</v>
      </c>
      <c r="D24" s="57" t="b">
        <f>OR(C24='Krav etter opplæringslova'!$B$27,C24='Krav etter opplæringslova'!$B$30,C24='Krav etter opplæringslova'!$B$31,C24='Krav etter opplæringslova'!$B$34)</f>
        <v>0</v>
      </c>
      <c r="E24" s="57" t="str">
        <f t="shared" si="40"/>
        <v>-</v>
      </c>
      <c r="F24" s="57">
        <f t="shared" si="0"/>
        <v>30</v>
      </c>
      <c r="G24" s="57" t="e">
        <f>F24-#REF!</f>
        <v>#REF!</v>
      </c>
      <c r="H24" s="57" t="e">
        <f t="shared" si="11"/>
        <v>#REF!</v>
      </c>
      <c r="I24" s="57" t="str">
        <f t="shared" si="41"/>
        <v>-</v>
      </c>
      <c r="J24" s="57" t="str">
        <f>IF('Undervisning i fag med krav'!P25=0,"-",'Undervisning i fag med krav'!P25)</f>
        <v>-</v>
      </c>
      <c r="K24" s="57" t="b">
        <f>OR(J24='Krav etter opplæringslova'!$B$27,J24='Krav etter opplæringslova'!$B$30,J24='Krav etter opplæringslova'!$B$31,J24='Krav etter opplæringslova'!$B$34)</f>
        <v>0</v>
      </c>
      <c r="L24" s="57" t="str">
        <f t="shared" si="13"/>
        <v>-</v>
      </c>
      <c r="M24" s="57">
        <f t="shared" si="1"/>
        <v>30</v>
      </c>
      <c r="N24" s="57" t="e">
        <f>M24-#REF!</f>
        <v>#REF!</v>
      </c>
      <c r="O24" s="57" t="e">
        <f t="shared" si="14"/>
        <v>#REF!</v>
      </c>
      <c r="P24" s="57" t="str">
        <f t="shared" si="15"/>
        <v>-</v>
      </c>
      <c r="Q24" s="57" t="str">
        <f>IF('Undervisning i fag med krav'!AA25=0,"-",'Undervisning i fag med krav'!AA25)</f>
        <v>-</v>
      </c>
      <c r="R24" s="57" t="b">
        <f>OR(Q24='Krav etter opplæringslova'!$B$27,Q24='Krav etter opplæringslova'!$B$30,Q24='Krav etter opplæringslova'!$B$31,Q24='Krav etter opplæringslova'!$B$34)</f>
        <v>0</v>
      </c>
      <c r="S24" s="57" t="str">
        <f t="shared" si="16"/>
        <v>-</v>
      </c>
      <c r="T24" s="57">
        <f t="shared" si="2"/>
        <v>30</v>
      </c>
      <c r="U24" s="57" t="e">
        <f>T24-#REF!</f>
        <v>#REF!</v>
      </c>
      <c r="V24" s="57" t="e">
        <f t="shared" si="17"/>
        <v>#REF!</v>
      </c>
      <c r="W24" s="57" t="str">
        <f t="shared" si="18"/>
        <v>-</v>
      </c>
      <c r="X24" s="57" t="str">
        <f>IF('Undervisning i fag med krav'!AL25=0,"-",'Undervisning i fag med krav'!AL25)</f>
        <v>-</v>
      </c>
      <c r="Y24" s="57" t="b">
        <f>OR(X24='Krav etter opplæringslova'!$B$27,X24='Krav etter opplæringslova'!$B$30,X24='Krav etter opplæringslova'!$B$31,X24='Krav etter opplæringslova'!$B$34)</f>
        <v>0</v>
      </c>
      <c r="Z24" s="57" t="str">
        <f t="shared" si="19"/>
        <v>-</v>
      </c>
      <c r="AA24" s="57">
        <f t="shared" si="3"/>
        <v>30</v>
      </c>
      <c r="AB24" s="57" t="e">
        <f>AA24-#REF!</f>
        <v>#REF!</v>
      </c>
      <c r="AC24" s="57" t="e">
        <f t="shared" si="20"/>
        <v>#REF!</v>
      </c>
      <c r="AD24" s="57" t="str">
        <f t="shared" si="21"/>
        <v>-</v>
      </c>
      <c r="AE24" s="57" t="str">
        <f>IF('Undervisning i fag med krav'!AW25=0,"-",'Undervisning i fag med krav'!AW25)</f>
        <v>-</v>
      </c>
      <c r="AF24" s="57" t="b">
        <f>OR(AE24='Krav etter opplæringslova'!$B$27,AE24='Krav etter opplæringslova'!$B$30,AE24='Krav etter opplæringslova'!$B$31,AE24='Krav etter opplæringslova'!$B$34)</f>
        <v>0</v>
      </c>
      <c r="AG24" s="57" t="str">
        <f t="shared" si="22"/>
        <v>-</v>
      </c>
      <c r="AH24" s="57">
        <f t="shared" si="4"/>
        <v>30</v>
      </c>
      <c r="AI24" s="57" t="e">
        <f>AH24-#REF!</f>
        <v>#REF!</v>
      </c>
      <c r="AJ24" s="57" t="e">
        <f t="shared" si="23"/>
        <v>#REF!</v>
      </c>
      <c r="AK24" s="57" t="str">
        <f t="shared" si="24"/>
        <v>-</v>
      </c>
      <c r="AL24" s="57" t="str">
        <f>IF('Undervisning i fag med krav'!BH25=0,"-",'Undervisning i fag med krav'!BH25)</f>
        <v>-</v>
      </c>
      <c r="AM24" s="57" t="b">
        <f>OR(AL24='Krav etter opplæringslova'!$B$27,AL24='Krav etter opplæringslova'!$B$30,AL24='Krav etter opplæringslova'!$B$31,AL24='Krav etter opplæringslova'!$B$34)</f>
        <v>0</v>
      </c>
      <c r="AN24" s="57" t="str">
        <f t="shared" si="25"/>
        <v>-</v>
      </c>
      <c r="AO24" s="57">
        <f t="shared" si="5"/>
        <v>30</v>
      </c>
      <c r="AP24" s="57" t="e">
        <f>AO24-#REF!</f>
        <v>#REF!</v>
      </c>
      <c r="AQ24" s="57" t="e">
        <f t="shared" si="26"/>
        <v>#REF!</v>
      </c>
      <c r="AR24" s="57" t="str">
        <f t="shared" si="27"/>
        <v>-</v>
      </c>
      <c r="AS24" s="57" t="str">
        <f>IF('Undervisning i fag med krav'!BS25=0,"-",'Undervisning i fag med krav'!BS25)</f>
        <v>-</v>
      </c>
      <c r="AT24" s="57" t="b">
        <f>OR(AS24='Krav etter opplæringslova'!$B$27,AS24='Krav etter opplæringslova'!$B$30,AS24='Krav etter opplæringslova'!$B$31,AS24='Krav etter opplæringslova'!$B$34)</f>
        <v>0</v>
      </c>
      <c r="AU24" s="57" t="str">
        <f t="shared" si="28"/>
        <v>-</v>
      </c>
      <c r="AV24" s="57">
        <f t="shared" si="6"/>
        <v>30</v>
      </c>
      <c r="AW24" s="57" t="e">
        <f>AV24-#REF!</f>
        <v>#REF!</v>
      </c>
      <c r="AX24" s="57" t="e">
        <f t="shared" si="29"/>
        <v>#REF!</v>
      </c>
      <c r="AY24" s="57" t="str">
        <f t="shared" si="30"/>
        <v>-</v>
      </c>
      <c r="AZ24" s="57" t="str">
        <f>IF('Undervisning i fag med krav'!CD25=0,"-",'Undervisning i fag med krav'!CD25)</f>
        <v>-</v>
      </c>
      <c r="BA24" s="57" t="b">
        <f>OR(AZ24='Krav etter opplæringslova'!$B$27,AZ24='Krav etter opplæringslova'!$B$30,AZ24='Krav etter opplæringslova'!$B$31,AZ24='Krav etter opplæringslova'!$B$34)</f>
        <v>0</v>
      </c>
      <c r="BB24" s="57" t="str">
        <f t="shared" si="31"/>
        <v>-</v>
      </c>
      <c r="BC24" s="57">
        <f t="shared" si="7"/>
        <v>30</v>
      </c>
      <c r="BD24" s="57" t="e">
        <f>BC24-#REF!</f>
        <v>#REF!</v>
      </c>
      <c r="BE24" s="57" t="e">
        <f t="shared" si="32"/>
        <v>#REF!</v>
      </c>
      <c r="BF24" s="57" t="str">
        <f t="shared" si="33"/>
        <v>-</v>
      </c>
      <c r="BG24" s="57" t="str">
        <f>IF('Undervisning i fag med krav'!CO25=0,"-",'Undervisning i fag med krav'!CO25)</f>
        <v>-</v>
      </c>
      <c r="BH24" s="57" t="b">
        <f>OR(BG24='Krav etter opplæringslova'!$B$27,BG24='Krav etter opplæringslova'!$B$30,BG24='Krav etter opplæringslova'!$B$31,BG24='Krav etter opplæringslova'!$B$34)</f>
        <v>0</v>
      </c>
      <c r="BI24" s="57" t="str">
        <f t="shared" si="34"/>
        <v>-</v>
      </c>
      <c r="BJ24" s="57">
        <f t="shared" si="8"/>
        <v>30</v>
      </c>
      <c r="BK24" s="57" t="e">
        <f>BJ24-#REF!</f>
        <v>#REF!</v>
      </c>
      <c r="BL24" s="57" t="e">
        <f t="shared" si="35"/>
        <v>#REF!</v>
      </c>
      <c r="BM24" s="57" t="str">
        <f t="shared" si="36"/>
        <v>-</v>
      </c>
      <c r="BN24" s="57" t="str">
        <f>IF('Undervisning i fag med krav'!CP25=0,"-",'Undervisning i fag med krav'!CP25)</f>
        <v>-</v>
      </c>
      <c r="BO24" s="57" t="b">
        <f>OR(BN24='Krav etter opplæringslova'!$B$27,BN24='Krav etter opplæringslova'!$B$30,BN24='Krav etter opplæringslova'!$B$31,BN24='Krav etter opplæringslova'!$B$34)</f>
        <v>0</v>
      </c>
      <c r="BP24" s="57" t="str">
        <f t="shared" si="37"/>
        <v>-</v>
      </c>
      <c r="BQ24" s="57">
        <f t="shared" si="9"/>
        <v>30</v>
      </c>
      <c r="BR24" s="57" t="e">
        <f>BQ24-#REF!</f>
        <v>#REF!</v>
      </c>
      <c r="BS24" s="57" t="e">
        <f t="shared" si="38"/>
        <v>#REF!</v>
      </c>
      <c r="BT24" s="62" t="str">
        <f t="shared" si="39"/>
        <v>-</v>
      </c>
    </row>
    <row r="25" spans="1:72" x14ac:dyDescent="0.2">
      <c r="A25" s="44" t="e">
        <f>#REF!</f>
        <v>#REF!</v>
      </c>
      <c r="B25" s="44" t="e">
        <f>#REF!</f>
        <v>#REF!</v>
      </c>
      <c r="C25" s="57" t="str">
        <f>IF('Undervisning i fag med krav'!E26=0,"-",'Undervisning i fag med krav'!E26)</f>
        <v>-</v>
      </c>
      <c r="D25" s="57" t="b">
        <f>OR(C25='Krav etter opplæringslova'!$B$27,C25='Krav etter opplæringslova'!$B$30,C25='Krav etter opplæringslova'!$B$31,C25='Krav etter opplæringslova'!$B$34)</f>
        <v>0</v>
      </c>
      <c r="E25" s="57" t="str">
        <f t="shared" si="40"/>
        <v>-</v>
      </c>
      <c r="F25" s="57">
        <f t="shared" si="0"/>
        <v>30</v>
      </c>
      <c r="G25" s="57" t="e">
        <f>F25-#REF!</f>
        <v>#REF!</v>
      </c>
      <c r="H25" s="57" t="e">
        <f t="shared" si="11"/>
        <v>#REF!</v>
      </c>
      <c r="I25" s="57" t="str">
        <f t="shared" si="41"/>
        <v>-</v>
      </c>
      <c r="J25" s="57" t="str">
        <f>IF('Undervisning i fag med krav'!P26=0,"-",'Undervisning i fag med krav'!P26)</f>
        <v>-</v>
      </c>
      <c r="K25" s="57" t="b">
        <f>OR(J25='Krav etter opplæringslova'!$B$27,J25='Krav etter opplæringslova'!$B$30,J25='Krav etter opplæringslova'!$B$31,J25='Krav etter opplæringslova'!$B$34)</f>
        <v>0</v>
      </c>
      <c r="L25" s="57" t="str">
        <f t="shared" si="13"/>
        <v>-</v>
      </c>
      <c r="M25" s="57">
        <f t="shared" si="1"/>
        <v>30</v>
      </c>
      <c r="N25" s="57" t="e">
        <f>M25-#REF!</f>
        <v>#REF!</v>
      </c>
      <c r="O25" s="57" t="e">
        <f t="shared" si="14"/>
        <v>#REF!</v>
      </c>
      <c r="P25" s="57" t="str">
        <f t="shared" si="15"/>
        <v>-</v>
      </c>
      <c r="Q25" s="57" t="str">
        <f>IF('Undervisning i fag med krav'!AA26=0,"-",'Undervisning i fag med krav'!AA26)</f>
        <v>-</v>
      </c>
      <c r="R25" s="57" t="b">
        <f>OR(Q25='Krav etter opplæringslova'!$B$27,Q25='Krav etter opplæringslova'!$B$30,Q25='Krav etter opplæringslova'!$B$31,Q25='Krav etter opplæringslova'!$B$34)</f>
        <v>0</v>
      </c>
      <c r="S25" s="57" t="str">
        <f t="shared" si="16"/>
        <v>-</v>
      </c>
      <c r="T25" s="57">
        <f t="shared" si="2"/>
        <v>30</v>
      </c>
      <c r="U25" s="57" t="e">
        <f>T25-#REF!</f>
        <v>#REF!</v>
      </c>
      <c r="V25" s="57" t="e">
        <f t="shared" si="17"/>
        <v>#REF!</v>
      </c>
      <c r="W25" s="57" t="str">
        <f t="shared" si="18"/>
        <v>-</v>
      </c>
      <c r="X25" s="57" t="str">
        <f>IF('Undervisning i fag med krav'!AL26=0,"-",'Undervisning i fag med krav'!AL26)</f>
        <v>-</v>
      </c>
      <c r="Y25" s="57" t="b">
        <f>OR(X25='Krav etter opplæringslova'!$B$27,X25='Krav etter opplæringslova'!$B$30,X25='Krav etter opplæringslova'!$B$31,X25='Krav etter opplæringslova'!$B$34)</f>
        <v>0</v>
      </c>
      <c r="Z25" s="57" t="str">
        <f t="shared" si="19"/>
        <v>-</v>
      </c>
      <c r="AA25" s="57">
        <f t="shared" si="3"/>
        <v>30</v>
      </c>
      <c r="AB25" s="57" t="e">
        <f>AA25-#REF!</f>
        <v>#REF!</v>
      </c>
      <c r="AC25" s="57" t="e">
        <f t="shared" si="20"/>
        <v>#REF!</v>
      </c>
      <c r="AD25" s="57" t="str">
        <f t="shared" si="21"/>
        <v>-</v>
      </c>
      <c r="AE25" s="57" t="str">
        <f>IF('Undervisning i fag med krav'!AW26=0,"-",'Undervisning i fag med krav'!AW26)</f>
        <v>-</v>
      </c>
      <c r="AF25" s="57" t="b">
        <f>OR(AE25='Krav etter opplæringslova'!$B$27,AE25='Krav etter opplæringslova'!$B$30,AE25='Krav etter opplæringslova'!$B$31,AE25='Krav etter opplæringslova'!$B$34)</f>
        <v>0</v>
      </c>
      <c r="AG25" s="57" t="str">
        <f t="shared" si="22"/>
        <v>-</v>
      </c>
      <c r="AH25" s="57">
        <f t="shared" si="4"/>
        <v>30</v>
      </c>
      <c r="AI25" s="57" t="e">
        <f>AH25-#REF!</f>
        <v>#REF!</v>
      </c>
      <c r="AJ25" s="57" t="e">
        <f t="shared" si="23"/>
        <v>#REF!</v>
      </c>
      <c r="AK25" s="57" t="str">
        <f t="shared" si="24"/>
        <v>-</v>
      </c>
      <c r="AL25" s="57" t="str">
        <f>IF('Undervisning i fag med krav'!BH26=0,"-",'Undervisning i fag med krav'!BH26)</f>
        <v>-</v>
      </c>
      <c r="AM25" s="57" t="b">
        <f>OR(AL25='Krav etter opplæringslova'!$B$27,AL25='Krav etter opplæringslova'!$B$30,AL25='Krav etter opplæringslova'!$B$31,AL25='Krav etter opplæringslova'!$B$34)</f>
        <v>0</v>
      </c>
      <c r="AN25" s="57" t="str">
        <f t="shared" si="25"/>
        <v>-</v>
      </c>
      <c r="AO25" s="57">
        <f t="shared" si="5"/>
        <v>30</v>
      </c>
      <c r="AP25" s="57" t="e">
        <f>AO25-#REF!</f>
        <v>#REF!</v>
      </c>
      <c r="AQ25" s="57" t="e">
        <f t="shared" si="26"/>
        <v>#REF!</v>
      </c>
      <c r="AR25" s="57" t="str">
        <f t="shared" si="27"/>
        <v>-</v>
      </c>
      <c r="AS25" s="57" t="str">
        <f>IF('Undervisning i fag med krav'!BS26=0,"-",'Undervisning i fag med krav'!BS26)</f>
        <v>-</v>
      </c>
      <c r="AT25" s="57" t="b">
        <f>OR(AS25='Krav etter opplæringslova'!$B$27,AS25='Krav etter opplæringslova'!$B$30,AS25='Krav etter opplæringslova'!$B$31,AS25='Krav etter opplæringslova'!$B$34)</f>
        <v>0</v>
      </c>
      <c r="AU25" s="57" t="str">
        <f t="shared" si="28"/>
        <v>-</v>
      </c>
      <c r="AV25" s="57">
        <f t="shared" si="6"/>
        <v>30</v>
      </c>
      <c r="AW25" s="57" t="e">
        <f>AV25-#REF!</f>
        <v>#REF!</v>
      </c>
      <c r="AX25" s="57" t="e">
        <f t="shared" si="29"/>
        <v>#REF!</v>
      </c>
      <c r="AY25" s="57" t="str">
        <f t="shared" si="30"/>
        <v>-</v>
      </c>
      <c r="AZ25" s="57" t="str">
        <f>IF('Undervisning i fag med krav'!CD26=0,"-",'Undervisning i fag med krav'!CD26)</f>
        <v>-</v>
      </c>
      <c r="BA25" s="57" t="b">
        <f>OR(AZ25='Krav etter opplæringslova'!$B$27,AZ25='Krav etter opplæringslova'!$B$30,AZ25='Krav etter opplæringslova'!$B$31,AZ25='Krav etter opplæringslova'!$B$34)</f>
        <v>0</v>
      </c>
      <c r="BB25" s="57" t="str">
        <f t="shared" si="31"/>
        <v>-</v>
      </c>
      <c r="BC25" s="57">
        <f t="shared" si="7"/>
        <v>30</v>
      </c>
      <c r="BD25" s="57" t="e">
        <f>BC25-#REF!</f>
        <v>#REF!</v>
      </c>
      <c r="BE25" s="57" t="e">
        <f t="shared" si="32"/>
        <v>#REF!</v>
      </c>
      <c r="BF25" s="57" t="str">
        <f t="shared" si="33"/>
        <v>-</v>
      </c>
      <c r="BG25" s="57" t="str">
        <f>IF('Undervisning i fag med krav'!CO26=0,"-",'Undervisning i fag med krav'!CO26)</f>
        <v>-</v>
      </c>
      <c r="BH25" s="57" t="b">
        <f>OR(BG25='Krav etter opplæringslova'!$B$27,BG25='Krav etter opplæringslova'!$B$30,BG25='Krav etter opplæringslova'!$B$31,BG25='Krav etter opplæringslova'!$B$34)</f>
        <v>0</v>
      </c>
      <c r="BI25" s="57" t="str">
        <f t="shared" si="34"/>
        <v>-</v>
      </c>
      <c r="BJ25" s="57">
        <f t="shared" si="8"/>
        <v>30</v>
      </c>
      <c r="BK25" s="57" t="e">
        <f>BJ25-#REF!</f>
        <v>#REF!</v>
      </c>
      <c r="BL25" s="57" t="e">
        <f t="shared" si="35"/>
        <v>#REF!</v>
      </c>
      <c r="BM25" s="57" t="str">
        <f t="shared" si="36"/>
        <v>-</v>
      </c>
      <c r="BN25" s="57" t="str">
        <f>IF('Undervisning i fag med krav'!CP26=0,"-",'Undervisning i fag med krav'!CP26)</f>
        <v>-</v>
      </c>
      <c r="BO25" s="57" t="b">
        <f>OR(BN25='Krav etter opplæringslova'!$B$27,BN25='Krav etter opplæringslova'!$B$30,BN25='Krav etter opplæringslova'!$B$31,BN25='Krav etter opplæringslova'!$B$34)</f>
        <v>0</v>
      </c>
      <c r="BP25" s="57" t="str">
        <f t="shared" si="37"/>
        <v>-</v>
      </c>
      <c r="BQ25" s="57">
        <f t="shared" si="9"/>
        <v>30</v>
      </c>
      <c r="BR25" s="57" t="e">
        <f>BQ25-#REF!</f>
        <v>#REF!</v>
      </c>
      <c r="BS25" s="57" t="e">
        <f t="shared" si="38"/>
        <v>#REF!</v>
      </c>
      <c r="BT25" s="62" t="str">
        <f t="shared" si="39"/>
        <v>-</v>
      </c>
    </row>
    <row r="26" spans="1:72" x14ac:dyDescent="0.2">
      <c r="A26" s="44" t="e">
        <f>#REF!</f>
        <v>#REF!</v>
      </c>
      <c r="B26" s="44" t="e">
        <f>#REF!</f>
        <v>#REF!</v>
      </c>
      <c r="C26" s="57" t="str">
        <f>IF('Undervisning i fag med krav'!E27=0,"-",'Undervisning i fag med krav'!E27)</f>
        <v>-</v>
      </c>
      <c r="D26" s="57" t="b">
        <f>OR(C26='Krav etter opplæringslova'!$B$27,C26='Krav etter opplæringslova'!$B$30,C26='Krav etter opplæringslova'!$B$31,C26='Krav etter opplæringslova'!$B$34)</f>
        <v>0</v>
      </c>
      <c r="E26" s="57" t="str">
        <f t="shared" si="40"/>
        <v>-</v>
      </c>
      <c r="F26" s="57">
        <f t="shared" si="0"/>
        <v>30</v>
      </c>
      <c r="G26" s="57" t="e">
        <f>F26-#REF!</f>
        <v>#REF!</v>
      </c>
      <c r="H26" s="57" t="e">
        <f t="shared" si="11"/>
        <v>#REF!</v>
      </c>
      <c r="I26" s="57" t="str">
        <f t="shared" si="41"/>
        <v>-</v>
      </c>
      <c r="J26" s="57" t="str">
        <f>IF('Undervisning i fag med krav'!P27=0,"-",'Undervisning i fag med krav'!P27)</f>
        <v>-</v>
      </c>
      <c r="K26" s="57" t="b">
        <f>OR(J26='Krav etter opplæringslova'!$B$27,J26='Krav etter opplæringslova'!$B$30,J26='Krav etter opplæringslova'!$B$31,J26='Krav etter opplæringslova'!$B$34)</f>
        <v>0</v>
      </c>
      <c r="L26" s="57" t="str">
        <f t="shared" si="13"/>
        <v>-</v>
      </c>
      <c r="M26" s="57">
        <f t="shared" si="1"/>
        <v>30</v>
      </c>
      <c r="N26" s="57" t="e">
        <f>M26-#REF!</f>
        <v>#REF!</v>
      </c>
      <c r="O26" s="57" t="e">
        <f t="shared" si="14"/>
        <v>#REF!</v>
      </c>
      <c r="P26" s="57" t="str">
        <f t="shared" si="15"/>
        <v>-</v>
      </c>
      <c r="Q26" s="57" t="str">
        <f>IF('Undervisning i fag med krav'!AA27=0,"-",'Undervisning i fag med krav'!AA27)</f>
        <v>-</v>
      </c>
      <c r="R26" s="57" t="b">
        <f>OR(Q26='Krav etter opplæringslova'!$B$27,Q26='Krav etter opplæringslova'!$B$30,Q26='Krav etter opplæringslova'!$B$31,Q26='Krav etter opplæringslova'!$B$34)</f>
        <v>0</v>
      </c>
      <c r="S26" s="57" t="str">
        <f t="shared" si="16"/>
        <v>-</v>
      </c>
      <c r="T26" s="57">
        <f t="shared" si="2"/>
        <v>30</v>
      </c>
      <c r="U26" s="57" t="e">
        <f>T26-#REF!</f>
        <v>#REF!</v>
      </c>
      <c r="V26" s="57" t="e">
        <f t="shared" si="17"/>
        <v>#REF!</v>
      </c>
      <c r="W26" s="57" t="str">
        <f t="shared" si="18"/>
        <v>-</v>
      </c>
      <c r="X26" s="57" t="str">
        <f>IF('Undervisning i fag med krav'!AL27=0,"-",'Undervisning i fag med krav'!AL27)</f>
        <v>-</v>
      </c>
      <c r="Y26" s="57" t="b">
        <f>OR(X26='Krav etter opplæringslova'!$B$27,X26='Krav etter opplæringslova'!$B$30,X26='Krav etter opplæringslova'!$B$31,X26='Krav etter opplæringslova'!$B$34)</f>
        <v>0</v>
      </c>
      <c r="Z26" s="57" t="str">
        <f t="shared" si="19"/>
        <v>-</v>
      </c>
      <c r="AA26" s="57">
        <f t="shared" si="3"/>
        <v>30</v>
      </c>
      <c r="AB26" s="57" t="e">
        <f>AA26-#REF!</f>
        <v>#REF!</v>
      </c>
      <c r="AC26" s="57" t="e">
        <f t="shared" si="20"/>
        <v>#REF!</v>
      </c>
      <c r="AD26" s="57" t="str">
        <f t="shared" si="21"/>
        <v>-</v>
      </c>
      <c r="AE26" s="57" t="str">
        <f>IF('Undervisning i fag med krav'!AW27=0,"-",'Undervisning i fag med krav'!AW27)</f>
        <v>-</v>
      </c>
      <c r="AF26" s="57" t="b">
        <f>OR(AE26='Krav etter opplæringslova'!$B$27,AE26='Krav etter opplæringslova'!$B$30,AE26='Krav etter opplæringslova'!$B$31,AE26='Krav etter opplæringslova'!$B$34)</f>
        <v>0</v>
      </c>
      <c r="AG26" s="57" t="str">
        <f t="shared" si="22"/>
        <v>-</v>
      </c>
      <c r="AH26" s="57">
        <f t="shared" si="4"/>
        <v>30</v>
      </c>
      <c r="AI26" s="57" t="e">
        <f>AH26-#REF!</f>
        <v>#REF!</v>
      </c>
      <c r="AJ26" s="57" t="e">
        <f t="shared" si="23"/>
        <v>#REF!</v>
      </c>
      <c r="AK26" s="57" t="str">
        <f t="shared" si="24"/>
        <v>-</v>
      </c>
      <c r="AL26" s="57" t="str">
        <f>IF('Undervisning i fag med krav'!BH27=0,"-",'Undervisning i fag med krav'!BH27)</f>
        <v>-</v>
      </c>
      <c r="AM26" s="57" t="b">
        <f>OR(AL26='Krav etter opplæringslova'!$B$27,AL26='Krav etter opplæringslova'!$B$30,AL26='Krav etter opplæringslova'!$B$31,AL26='Krav etter opplæringslova'!$B$34)</f>
        <v>0</v>
      </c>
      <c r="AN26" s="57" t="str">
        <f t="shared" si="25"/>
        <v>-</v>
      </c>
      <c r="AO26" s="57">
        <f t="shared" si="5"/>
        <v>30</v>
      </c>
      <c r="AP26" s="57" t="e">
        <f>AO26-#REF!</f>
        <v>#REF!</v>
      </c>
      <c r="AQ26" s="57" t="e">
        <f t="shared" si="26"/>
        <v>#REF!</v>
      </c>
      <c r="AR26" s="57" t="str">
        <f t="shared" si="27"/>
        <v>-</v>
      </c>
      <c r="AS26" s="57" t="str">
        <f>IF('Undervisning i fag med krav'!BS27=0,"-",'Undervisning i fag med krav'!BS27)</f>
        <v>-</v>
      </c>
      <c r="AT26" s="57" t="b">
        <f>OR(AS26='Krav etter opplæringslova'!$B$27,AS26='Krav etter opplæringslova'!$B$30,AS26='Krav etter opplæringslova'!$B$31,AS26='Krav etter opplæringslova'!$B$34)</f>
        <v>0</v>
      </c>
      <c r="AU26" s="57" t="str">
        <f t="shared" si="28"/>
        <v>-</v>
      </c>
      <c r="AV26" s="57">
        <f t="shared" si="6"/>
        <v>30</v>
      </c>
      <c r="AW26" s="57" t="e">
        <f>AV26-#REF!</f>
        <v>#REF!</v>
      </c>
      <c r="AX26" s="57" t="e">
        <f t="shared" si="29"/>
        <v>#REF!</v>
      </c>
      <c r="AY26" s="57" t="str">
        <f t="shared" si="30"/>
        <v>-</v>
      </c>
      <c r="AZ26" s="57" t="str">
        <f>IF('Undervisning i fag med krav'!CD27=0,"-",'Undervisning i fag med krav'!CD27)</f>
        <v>-</v>
      </c>
      <c r="BA26" s="57" t="b">
        <f>OR(AZ26='Krav etter opplæringslova'!$B$27,AZ26='Krav etter opplæringslova'!$B$30,AZ26='Krav etter opplæringslova'!$B$31,AZ26='Krav etter opplæringslova'!$B$34)</f>
        <v>0</v>
      </c>
      <c r="BB26" s="57" t="str">
        <f t="shared" si="31"/>
        <v>-</v>
      </c>
      <c r="BC26" s="57">
        <f t="shared" si="7"/>
        <v>30</v>
      </c>
      <c r="BD26" s="57" t="e">
        <f>BC26-#REF!</f>
        <v>#REF!</v>
      </c>
      <c r="BE26" s="57" t="e">
        <f t="shared" si="32"/>
        <v>#REF!</v>
      </c>
      <c r="BF26" s="57" t="str">
        <f t="shared" si="33"/>
        <v>-</v>
      </c>
      <c r="BG26" s="57" t="str">
        <f>IF('Undervisning i fag med krav'!CO27=0,"-",'Undervisning i fag med krav'!CO27)</f>
        <v>-</v>
      </c>
      <c r="BH26" s="57" t="b">
        <f>OR(BG26='Krav etter opplæringslova'!$B$27,BG26='Krav etter opplæringslova'!$B$30,BG26='Krav etter opplæringslova'!$B$31,BG26='Krav etter opplæringslova'!$B$34)</f>
        <v>0</v>
      </c>
      <c r="BI26" s="57" t="str">
        <f t="shared" si="34"/>
        <v>-</v>
      </c>
      <c r="BJ26" s="57">
        <f t="shared" si="8"/>
        <v>30</v>
      </c>
      <c r="BK26" s="57" t="e">
        <f>BJ26-#REF!</f>
        <v>#REF!</v>
      </c>
      <c r="BL26" s="57" t="e">
        <f t="shared" si="35"/>
        <v>#REF!</v>
      </c>
      <c r="BM26" s="57" t="str">
        <f t="shared" si="36"/>
        <v>-</v>
      </c>
      <c r="BN26" s="57" t="str">
        <f>IF('Undervisning i fag med krav'!CP27=0,"-",'Undervisning i fag med krav'!CP27)</f>
        <v>-</v>
      </c>
      <c r="BO26" s="57" t="b">
        <f>OR(BN26='Krav etter opplæringslova'!$B$27,BN26='Krav etter opplæringslova'!$B$30,BN26='Krav etter opplæringslova'!$B$31,BN26='Krav etter opplæringslova'!$B$34)</f>
        <v>0</v>
      </c>
      <c r="BP26" s="57" t="str">
        <f t="shared" si="37"/>
        <v>-</v>
      </c>
      <c r="BQ26" s="57">
        <f t="shared" si="9"/>
        <v>30</v>
      </c>
      <c r="BR26" s="57" t="e">
        <f>BQ26-#REF!</f>
        <v>#REF!</v>
      </c>
      <c r="BS26" s="57" t="e">
        <f t="shared" si="38"/>
        <v>#REF!</v>
      </c>
      <c r="BT26" s="62" t="str">
        <f t="shared" si="39"/>
        <v>-</v>
      </c>
    </row>
    <row r="27" spans="1:72" x14ac:dyDescent="0.2">
      <c r="A27" s="44" t="e">
        <f>#REF!</f>
        <v>#REF!</v>
      </c>
      <c r="B27" s="44" t="e">
        <f>#REF!</f>
        <v>#REF!</v>
      </c>
      <c r="C27" s="57" t="str">
        <f>IF('Undervisning i fag med krav'!E28=0,"-",'Undervisning i fag med krav'!E28)</f>
        <v>-</v>
      </c>
      <c r="D27" s="57" t="b">
        <f>OR(C27='Krav etter opplæringslova'!$B$27,C27='Krav etter opplæringslova'!$B$30,C27='Krav etter opplæringslova'!$B$31,C27='Krav etter opplæringslova'!$B$34)</f>
        <v>0</v>
      </c>
      <c r="E27" s="57" t="str">
        <f t="shared" si="40"/>
        <v>-</v>
      </c>
      <c r="F27" s="57">
        <f t="shared" si="0"/>
        <v>30</v>
      </c>
      <c r="G27" s="57" t="e">
        <f>F27-#REF!</f>
        <v>#REF!</v>
      </c>
      <c r="H27" s="57" t="e">
        <f t="shared" si="11"/>
        <v>#REF!</v>
      </c>
      <c r="I27" s="57" t="str">
        <f t="shared" si="41"/>
        <v>-</v>
      </c>
      <c r="J27" s="57" t="str">
        <f>IF('Undervisning i fag med krav'!P28=0,"-",'Undervisning i fag med krav'!P28)</f>
        <v>-</v>
      </c>
      <c r="K27" s="57" t="b">
        <f>OR(J27='Krav etter opplæringslova'!$B$27,J27='Krav etter opplæringslova'!$B$30,J27='Krav etter opplæringslova'!$B$31,J27='Krav etter opplæringslova'!$B$34)</f>
        <v>0</v>
      </c>
      <c r="L27" s="57" t="str">
        <f t="shared" si="13"/>
        <v>-</v>
      </c>
      <c r="M27" s="57">
        <f t="shared" si="1"/>
        <v>30</v>
      </c>
      <c r="N27" s="57" t="e">
        <f>M27-#REF!</f>
        <v>#REF!</v>
      </c>
      <c r="O27" s="57" t="e">
        <f t="shared" si="14"/>
        <v>#REF!</v>
      </c>
      <c r="P27" s="57" t="str">
        <f t="shared" si="15"/>
        <v>-</v>
      </c>
      <c r="Q27" s="57" t="str">
        <f>IF('Undervisning i fag med krav'!AA28=0,"-",'Undervisning i fag med krav'!AA28)</f>
        <v>-</v>
      </c>
      <c r="R27" s="57" t="b">
        <f>OR(Q27='Krav etter opplæringslova'!$B$27,Q27='Krav etter opplæringslova'!$B$30,Q27='Krav etter opplæringslova'!$B$31,Q27='Krav etter opplæringslova'!$B$34)</f>
        <v>0</v>
      </c>
      <c r="S27" s="57" t="str">
        <f t="shared" si="16"/>
        <v>-</v>
      </c>
      <c r="T27" s="57">
        <f t="shared" si="2"/>
        <v>30</v>
      </c>
      <c r="U27" s="57" t="e">
        <f>T27-#REF!</f>
        <v>#REF!</v>
      </c>
      <c r="V27" s="57" t="e">
        <f t="shared" si="17"/>
        <v>#REF!</v>
      </c>
      <c r="W27" s="57" t="str">
        <f t="shared" si="18"/>
        <v>-</v>
      </c>
      <c r="X27" s="57" t="str">
        <f>IF('Undervisning i fag med krav'!AL28=0,"-",'Undervisning i fag med krav'!AL28)</f>
        <v>-</v>
      </c>
      <c r="Y27" s="57" t="b">
        <f>OR(X27='Krav etter opplæringslova'!$B$27,X27='Krav etter opplæringslova'!$B$30,X27='Krav etter opplæringslova'!$B$31,X27='Krav etter opplæringslova'!$B$34)</f>
        <v>0</v>
      </c>
      <c r="Z27" s="57" t="str">
        <f t="shared" si="19"/>
        <v>-</v>
      </c>
      <c r="AA27" s="57">
        <f t="shared" si="3"/>
        <v>30</v>
      </c>
      <c r="AB27" s="57" t="e">
        <f>AA27-#REF!</f>
        <v>#REF!</v>
      </c>
      <c r="AC27" s="57" t="e">
        <f t="shared" si="20"/>
        <v>#REF!</v>
      </c>
      <c r="AD27" s="57" t="str">
        <f t="shared" si="21"/>
        <v>-</v>
      </c>
      <c r="AE27" s="57" t="str">
        <f>IF('Undervisning i fag med krav'!AW28=0,"-",'Undervisning i fag med krav'!AW28)</f>
        <v>-</v>
      </c>
      <c r="AF27" s="57" t="b">
        <f>OR(AE27='Krav etter opplæringslova'!$B$27,AE27='Krav etter opplæringslova'!$B$30,AE27='Krav etter opplæringslova'!$B$31,AE27='Krav etter opplæringslova'!$B$34)</f>
        <v>0</v>
      </c>
      <c r="AG27" s="57" t="str">
        <f t="shared" si="22"/>
        <v>-</v>
      </c>
      <c r="AH27" s="57">
        <f t="shared" si="4"/>
        <v>30</v>
      </c>
      <c r="AI27" s="57" t="e">
        <f>AH27-#REF!</f>
        <v>#REF!</v>
      </c>
      <c r="AJ27" s="57" t="e">
        <f t="shared" si="23"/>
        <v>#REF!</v>
      </c>
      <c r="AK27" s="57" t="str">
        <f t="shared" si="24"/>
        <v>-</v>
      </c>
      <c r="AL27" s="57" t="str">
        <f>IF('Undervisning i fag med krav'!BH28=0,"-",'Undervisning i fag med krav'!BH28)</f>
        <v>-</v>
      </c>
      <c r="AM27" s="57" t="b">
        <f>OR(AL27='Krav etter opplæringslova'!$B$27,AL27='Krav etter opplæringslova'!$B$30,AL27='Krav etter opplæringslova'!$B$31,AL27='Krav etter opplæringslova'!$B$34)</f>
        <v>0</v>
      </c>
      <c r="AN27" s="57" t="str">
        <f t="shared" si="25"/>
        <v>-</v>
      </c>
      <c r="AO27" s="57">
        <f t="shared" si="5"/>
        <v>30</v>
      </c>
      <c r="AP27" s="57" t="e">
        <f>AO27-#REF!</f>
        <v>#REF!</v>
      </c>
      <c r="AQ27" s="57" t="e">
        <f t="shared" si="26"/>
        <v>#REF!</v>
      </c>
      <c r="AR27" s="57" t="str">
        <f t="shared" si="27"/>
        <v>-</v>
      </c>
      <c r="AS27" s="57" t="str">
        <f>IF('Undervisning i fag med krav'!BS28=0,"-",'Undervisning i fag med krav'!BS28)</f>
        <v>-</v>
      </c>
      <c r="AT27" s="57" t="b">
        <f>OR(AS27='Krav etter opplæringslova'!$B$27,AS27='Krav etter opplæringslova'!$B$30,AS27='Krav etter opplæringslova'!$B$31,AS27='Krav etter opplæringslova'!$B$34)</f>
        <v>0</v>
      </c>
      <c r="AU27" s="57" t="str">
        <f t="shared" si="28"/>
        <v>-</v>
      </c>
      <c r="AV27" s="57">
        <f t="shared" si="6"/>
        <v>30</v>
      </c>
      <c r="AW27" s="57" t="e">
        <f>AV27-#REF!</f>
        <v>#REF!</v>
      </c>
      <c r="AX27" s="57" t="e">
        <f t="shared" si="29"/>
        <v>#REF!</v>
      </c>
      <c r="AY27" s="57" t="str">
        <f t="shared" si="30"/>
        <v>-</v>
      </c>
      <c r="AZ27" s="57" t="str">
        <f>IF('Undervisning i fag med krav'!CD28=0,"-",'Undervisning i fag med krav'!CD28)</f>
        <v>-</v>
      </c>
      <c r="BA27" s="57" t="b">
        <f>OR(AZ27='Krav etter opplæringslova'!$B$27,AZ27='Krav etter opplæringslova'!$B$30,AZ27='Krav etter opplæringslova'!$B$31,AZ27='Krav etter opplæringslova'!$B$34)</f>
        <v>0</v>
      </c>
      <c r="BB27" s="57" t="str">
        <f t="shared" si="31"/>
        <v>-</v>
      </c>
      <c r="BC27" s="57">
        <f t="shared" si="7"/>
        <v>30</v>
      </c>
      <c r="BD27" s="57" t="e">
        <f>BC27-#REF!</f>
        <v>#REF!</v>
      </c>
      <c r="BE27" s="57" t="e">
        <f t="shared" si="32"/>
        <v>#REF!</v>
      </c>
      <c r="BF27" s="57" t="str">
        <f t="shared" si="33"/>
        <v>-</v>
      </c>
      <c r="BG27" s="57" t="str">
        <f>IF('Undervisning i fag med krav'!CO28=0,"-",'Undervisning i fag med krav'!CO28)</f>
        <v>-</v>
      </c>
      <c r="BH27" s="57" t="b">
        <f>OR(BG27='Krav etter opplæringslova'!$B$27,BG27='Krav etter opplæringslova'!$B$30,BG27='Krav etter opplæringslova'!$B$31,BG27='Krav etter opplæringslova'!$B$34)</f>
        <v>0</v>
      </c>
      <c r="BI27" s="57" t="str">
        <f t="shared" si="34"/>
        <v>-</v>
      </c>
      <c r="BJ27" s="57">
        <f t="shared" si="8"/>
        <v>30</v>
      </c>
      <c r="BK27" s="57" t="e">
        <f>BJ27-#REF!</f>
        <v>#REF!</v>
      </c>
      <c r="BL27" s="57" t="e">
        <f t="shared" si="35"/>
        <v>#REF!</v>
      </c>
      <c r="BM27" s="57" t="str">
        <f t="shared" si="36"/>
        <v>-</v>
      </c>
      <c r="BN27" s="57" t="str">
        <f>IF('Undervisning i fag med krav'!CP28=0,"-",'Undervisning i fag med krav'!CP28)</f>
        <v>-</v>
      </c>
      <c r="BO27" s="57" t="b">
        <f>OR(BN27='Krav etter opplæringslova'!$B$27,BN27='Krav etter opplæringslova'!$B$30,BN27='Krav etter opplæringslova'!$B$31,BN27='Krav etter opplæringslova'!$B$34)</f>
        <v>0</v>
      </c>
      <c r="BP27" s="57" t="str">
        <f t="shared" si="37"/>
        <v>-</v>
      </c>
      <c r="BQ27" s="57">
        <f t="shared" si="9"/>
        <v>30</v>
      </c>
      <c r="BR27" s="57" t="e">
        <f>BQ27-#REF!</f>
        <v>#REF!</v>
      </c>
      <c r="BS27" s="57" t="e">
        <f t="shared" si="38"/>
        <v>#REF!</v>
      </c>
      <c r="BT27" s="62" t="str">
        <f t="shared" si="39"/>
        <v>-</v>
      </c>
    </row>
    <row r="28" spans="1:72" x14ac:dyDescent="0.2">
      <c r="A28" s="44" t="e">
        <f>#REF!</f>
        <v>#REF!</v>
      </c>
      <c r="B28" s="44" t="e">
        <f>#REF!</f>
        <v>#REF!</v>
      </c>
      <c r="C28" s="57" t="str">
        <f>IF('Undervisning i fag med krav'!E29=0,"-",'Undervisning i fag med krav'!E29)</f>
        <v>-</v>
      </c>
      <c r="D28" s="57" t="b">
        <f>OR(C28='Krav etter opplæringslova'!$B$27,C28='Krav etter opplæringslova'!$B$30,C28='Krav etter opplæringslova'!$B$31,C28='Krav etter opplæringslova'!$B$34)</f>
        <v>0</v>
      </c>
      <c r="E28" s="57" t="str">
        <f t="shared" si="40"/>
        <v>-</v>
      </c>
      <c r="F28" s="57">
        <f t="shared" si="0"/>
        <v>30</v>
      </c>
      <c r="G28" s="57" t="e">
        <f>F28-#REF!</f>
        <v>#REF!</v>
      </c>
      <c r="H28" s="57" t="e">
        <f t="shared" si="11"/>
        <v>#REF!</v>
      </c>
      <c r="I28" s="57" t="str">
        <f t="shared" si="41"/>
        <v>-</v>
      </c>
      <c r="J28" s="57" t="str">
        <f>IF('Undervisning i fag med krav'!P29=0,"-",'Undervisning i fag med krav'!P29)</f>
        <v>-</v>
      </c>
      <c r="K28" s="57" t="b">
        <f>OR(J28='Krav etter opplæringslova'!$B$27,J28='Krav etter opplæringslova'!$B$30,J28='Krav etter opplæringslova'!$B$31,J28='Krav etter opplæringslova'!$B$34)</f>
        <v>0</v>
      </c>
      <c r="L28" s="57" t="str">
        <f t="shared" si="13"/>
        <v>-</v>
      </c>
      <c r="M28" s="57">
        <f t="shared" si="1"/>
        <v>30</v>
      </c>
      <c r="N28" s="57" t="e">
        <f>M28-#REF!</f>
        <v>#REF!</v>
      </c>
      <c r="O28" s="57" t="e">
        <f t="shared" si="14"/>
        <v>#REF!</v>
      </c>
      <c r="P28" s="57" t="str">
        <f t="shared" si="15"/>
        <v>-</v>
      </c>
      <c r="Q28" s="57" t="str">
        <f>IF('Undervisning i fag med krav'!AA29=0,"-",'Undervisning i fag med krav'!AA29)</f>
        <v>-</v>
      </c>
      <c r="R28" s="57" t="b">
        <f>OR(Q28='Krav etter opplæringslova'!$B$27,Q28='Krav etter opplæringslova'!$B$30,Q28='Krav etter opplæringslova'!$B$31,Q28='Krav etter opplæringslova'!$B$34)</f>
        <v>0</v>
      </c>
      <c r="S28" s="57" t="str">
        <f t="shared" si="16"/>
        <v>-</v>
      </c>
      <c r="T28" s="57">
        <f t="shared" si="2"/>
        <v>30</v>
      </c>
      <c r="U28" s="57" t="e">
        <f>T28-#REF!</f>
        <v>#REF!</v>
      </c>
      <c r="V28" s="57" t="e">
        <f t="shared" si="17"/>
        <v>#REF!</v>
      </c>
      <c r="W28" s="57" t="str">
        <f t="shared" si="18"/>
        <v>-</v>
      </c>
      <c r="X28" s="57" t="str">
        <f>IF('Undervisning i fag med krav'!AL29=0,"-",'Undervisning i fag med krav'!AL29)</f>
        <v>-</v>
      </c>
      <c r="Y28" s="57" t="b">
        <f>OR(X28='Krav etter opplæringslova'!$B$27,X28='Krav etter opplæringslova'!$B$30,X28='Krav etter opplæringslova'!$B$31,X28='Krav etter opplæringslova'!$B$34)</f>
        <v>0</v>
      </c>
      <c r="Z28" s="57" t="str">
        <f t="shared" si="19"/>
        <v>-</v>
      </c>
      <c r="AA28" s="57">
        <f t="shared" si="3"/>
        <v>30</v>
      </c>
      <c r="AB28" s="57" t="e">
        <f>AA28-#REF!</f>
        <v>#REF!</v>
      </c>
      <c r="AC28" s="57" t="e">
        <f t="shared" si="20"/>
        <v>#REF!</v>
      </c>
      <c r="AD28" s="57" t="str">
        <f t="shared" si="21"/>
        <v>-</v>
      </c>
      <c r="AE28" s="57" t="str">
        <f>IF('Undervisning i fag med krav'!AW29=0,"-",'Undervisning i fag med krav'!AW29)</f>
        <v>-</v>
      </c>
      <c r="AF28" s="57" t="b">
        <f>OR(AE28='Krav etter opplæringslova'!$B$27,AE28='Krav etter opplæringslova'!$B$30,AE28='Krav etter opplæringslova'!$B$31,AE28='Krav etter opplæringslova'!$B$34)</f>
        <v>0</v>
      </c>
      <c r="AG28" s="57" t="str">
        <f t="shared" si="22"/>
        <v>-</v>
      </c>
      <c r="AH28" s="57">
        <f t="shared" si="4"/>
        <v>30</v>
      </c>
      <c r="AI28" s="57" t="e">
        <f>AH28-#REF!</f>
        <v>#REF!</v>
      </c>
      <c r="AJ28" s="57" t="e">
        <f t="shared" si="23"/>
        <v>#REF!</v>
      </c>
      <c r="AK28" s="57" t="str">
        <f t="shared" si="24"/>
        <v>-</v>
      </c>
      <c r="AL28" s="57" t="str">
        <f>IF('Undervisning i fag med krav'!BH29=0,"-",'Undervisning i fag med krav'!BH29)</f>
        <v>-</v>
      </c>
      <c r="AM28" s="57" t="b">
        <f>OR(AL28='Krav etter opplæringslova'!$B$27,AL28='Krav etter opplæringslova'!$B$30,AL28='Krav etter opplæringslova'!$B$31,AL28='Krav etter opplæringslova'!$B$34)</f>
        <v>0</v>
      </c>
      <c r="AN28" s="57" t="str">
        <f t="shared" si="25"/>
        <v>-</v>
      </c>
      <c r="AO28" s="57">
        <f t="shared" si="5"/>
        <v>30</v>
      </c>
      <c r="AP28" s="57" t="e">
        <f>AO28-#REF!</f>
        <v>#REF!</v>
      </c>
      <c r="AQ28" s="57" t="e">
        <f t="shared" si="26"/>
        <v>#REF!</v>
      </c>
      <c r="AR28" s="57" t="str">
        <f t="shared" si="27"/>
        <v>-</v>
      </c>
      <c r="AS28" s="57" t="str">
        <f>IF('Undervisning i fag med krav'!BS29=0,"-",'Undervisning i fag med krav'!BS29)</f>
        <v>-</v>
      </c>
      <c r="AT28" s="57" t="b">
        <f>OR(AS28='Krav etter opplæringslova'!$B$27,AS28='Krav etter opplæringslova'!$B$30,AS28='Krav etter opplæringslova'!$B$31,AS28='Krav etter opplæringslova'!$B$34)</f>
        <v>0</v>
      </c>
      <c r="AU28" s="57" t="str">
        <f t="shared" si="28"/>
        <v>-</v>
      </c>
      <c r="AV28" s="57">
        <f t="shared" si="6"/>
        <v>30</v>
      </c>
      <c r="AW28" s="57" t="e">
        <f>AV28-#REF!</f>
        <v>#REF!</v>
      </c>
      <c r="AX28" s="57" t="e">
        <f t="shared" si="29"/>
        <v>#REF!</v>
      </c>
      <c r="AY28" s="57" t="str">
        <f t="shared" si="30"/>
        <v>-</v>
      </c>
      <c r="AZ28" s="57" t="str">
        <f>IF('Undervisning i fag med krav'!CD29=0,"-",'Undervisning i fag med krav'!CD29)</f>
        <v>-</v>
      </c>
      <c r="BA28" s="57" t="b">
        <f>OR(AZ28='Krav etter opplæringslova'!$B$27,AZ28='Krav etter opplæringslova'!$B$30,AZ28='Krav etter opplæringslova'!$B$31,AZ28='Krav etter opplæringslova'!$B$34)</f>
        <v>0</v>
      </c>
      <c r="BB28" s="57" t="str">
        <f t="shared" si="31"/>
        <v>-</v>
      </c>
      <c r="BC28" s="57">
        <f t="shared" si="7"/>
        <v>30</v>
      </c>
      <c r="BD28" s="57" t="e">
        <f>BC28-#REF!</f>
        <v>#REF!</v>
      </c>
      <c r="BE28" s="57" t="e">
        <f t="shared" si="32"/>
        <v>#REF!</v>
      </c>
      <c r="BF28" s="57" t="str">
        <f t="shared" si="33"/>
        <v>-</v>
      </c>
      <c r="BG28" s="57" t="str">
        <f>IF('Undervisning i fag med krav'!CO29=0,"-",'Undervisning i fag med krav'!CO29)</f>
        <v>-</v>
      </c>
      <c r="BH28" s="57" t="b">
        <f>OR(BG28='Krav etter opplæringslova'!$B$27,BG28='Krav etter opplæringslova'!$B$30,BG28='Krav etter opplæringslova'!$B$31,BG28='Krav etter opplæringslova'!$B$34)</f>
        <v>0</v>
      </c>
      <c r="BI28" s="57" t="str">
        <f t="shared" si="34"/>
        <v>-</v>
      </c>
      <c r="BJ28" s="57">
        <f t="shared" si="8"/>
        <v>30</v>
      </c>
      <c r="BK28" s="57" t="e">
        <f>BJ28-#REF!</f>
        <v>#REF!</v>
      </c>
      <c r="BL28" s="57" t="e">
        <f t="shared" si="35"/>
        <v>#REF!</v>
      </c>
      <c r="BM28" s="57" t="str">
        <f t="shared" si="36"/>
        <v>-</v>
      </c>
      <c r="BN28" s="57" t="str">
        <f>IF('Undervisning i fag med krav'!CP29=0,"-",'Undervisning i fag med krav'!CP29)</f>
        <v>-</v>
      </c>
      <c r="BO28" s="57" t="b">
        <f>OR(BN28='Krav etter opplæringslova'!$B$27,BN28='Krav etter opplæringslova'!$B$30,BN28='Krav etter opplæringslova'!$B$31,BN28='Krav etter opplæringslova'!$B$34)</f>
        <v>0</v>
      </c>
      <c r="BP28" s="57" t="str">
        <f t="shared" si="37"/>
        <v>-</v>
      </c>
      <c r="BQ28" s="57">
        <f t="shared" si="9"/>
        <v>30</v>
      </c>
      <c r="BR28" s="57" t="e">
        <f>BQ28-#REF!</f>
        <v>#REF!</v>
      </c>
      <c r="BS28" s="57" t="e">
        <f t="shared" si="38"/>
        <v>#REF!</v>
      </c>
      <c r="BT28" s="62" t="str">
        <f t="shared" si="39"/>
        <v>-</v>
      </c>
    </row>
    <row r="29" spans="1:72" x14ac:dyDescent="0.2">
      <c r="A29" s="44" t="e">
        <f>#REF!</f>
        <v>#REF!</v>
      </c>
      <c r="B29" s="44" t="e">
        <f>#REF!</f>
        <v>#REF!</v>
      </c>
      <c r="C29" s="57" t="str">
        <f>IF('Undervisning i fag med krav'!E30=0,"-",'Undervisning i fag med krav'!E30)</f>
        <v>-</v>
      </c>
      <c r="D29" s="57" t="b">
        <f>OR(C29='Krav etter opplæringslova'!$B$27,C29='Krav etter opplæringslova'!$B$30,C29='Krav etter opplæringslova'!$B$31,C29='Krav etter opplæringslova'!$B$34)</f>
        <v>0</v>
      </c>
      <c r="E29" s="57" t="str">
        <f t="shared" si="40"/>
        <v>-</v>
      </c>
      <c r="F29" s="57">
        <f t="shared" si="0"/>
        <v>30</v>
      </c>
      <c r="G29" s="57" t="e">
        <f>F29-#REF!</f>
        <v>#REF!</v>
      </c>
      <c r="H29" s="57" t="e">
        <f t="shared" si="11"/>
        <v>#REF!</v>
      </c>
      <c r="I29" s="57" t="str">
        <f t="shared" si="41"/>
        <v>-</v>
      </c>
      <c r="J29" s="57" t="str">
        <f>IF('Undervisning i fag med krav'!P30=0,"-",'Undervisning i fag med krav'!P30)</f>
        <v>-</v>
      </c>
      <c r="K29" s="57" t="b">
        <f>OR(J29='Krav etter opplæringslova'!$B$27,J29='Krav etter opplæringslova'!$B$30,J29='Krav etter opplæringslova'!$B$31,J29='Krav etter opplæringslova'!$B$34)</f>
        <v>0</v>
      </c>
      <c r="L29" s="57" t="str">
        <f t="shared" si="13"/>
        <v>-</v>
      </c>
      <c r="M29" s="57">
        <f t="shared" si="1"/>
        <v>30</v>
      </c>
      <c r="N29" s="57" t="e">
        <f>M29-#REF!</f>
        <v>#REF!</v>
      </c>
      <c r="O29" s="57" t="e">
        <f t="shared" si="14"/>
        <v>#REF!</v>
      </c>
      <c r="P29" s="57" t="str">
        <f t="shared" si="15"/>
        <v>-</v>
      </c>
      <c r="Q29" s="57" t="str">
        <f>IF('Undervisning i fag med krav'!AA30=0,"-",'Undervisning i fag med krav'!AA30)</f>
        <v>-</v>
      </c>
      <c r="R29" s="57" t="b">
        <f>OR(Q29='Krav etter opplæringslova'!$B$27,Q29='Krav etter opplæringslova'!$B$30,Q29='Krav etter opplæringslova'!$B$31,Q29='Krav etter opplæringslova'!$B$34)</f>
        <v>0</v>
      </c>
      <c r="S29" s="57" t="str">
        <f t="shared" si="16"/>
        <v>-</v>
      </c>
      <c r="T29" s="57">
        <f t="shared" si="2"/>
        <v>30</v>
      </c>
      <c r="U29" s="57" t="e">
        <f>T29-#REF!</f>
        <v>#REF!</v>
      </c>
      <c r="V29" s="57" t="e">
        <f t="shared" si="17"/>
        <v>#REF!</v>
      </c>
      <c r="W29" s="57" t="str">
        <f t="shared" si="18"/>
        <v>-</v>
      </c>
      <c r="X29" s="57" t="str">
        <f>IF('Undervisning i fag med krav'!AL30=0,"-",'Undervisning i fag med krav'!AL30)</f>
        <v>-</v>
      </c>
      <c r="Y29" s="57" t="b">
        <f>OR(X29='Krav etter opplæringslova'!$B$27,X29='Krav etter opplæringslova'!$B$30,X29='Krav etter opplæringslova'!$B$31,X29='Krav etter opplæringslova'!$B$34)</f>
        <v>0</v>
      </c>
      <c r="Z29" s="57" t="str">
        <f t="shared" si="19"/>
        <v>-</v>
      </c>
      <c r="AA29" s="57">
        <f t="shared" si="3"/>
        <v>30</v>
      </c>
      <c r="AB29" s="57" t="e">
        <f>AA29-#REF!</f>
        <v>#REF!</v>
      </c>
      <c r="AC29" s="57" t="e">
        <f t="shared" si="20"/>
        <v>#REF!</v>
      </c>
      <c r="AD29" s="57" t="str">
        <f t="shared" si="21"/>
        <v>-</v>
      </c>
      <c r="AE29" s="57" t="str">
        <f>IF('Undervisning i fag med krav'!AW30=0,"-",'Undervisning i fag med krav'!AW30)</f>
        <v>-</v>
      </c>
      <c r="AF29" s="57" t="b">
        <f>OR(AE29='Krav etter opplæringslova'!$B$27,AE29='Krav etter opplæringslova'!$B$30,AE29='Krav etter opplæringslova'!$B$31,AE29='Krav etter opplæringslova'!$B$34)</f>
        <v>0</v>
      </c>
      <c r="AG29" s="57" t="str">
        <f t="shared" si="22"/>
        <v>-</v>
      </c>
      <c r="AH29" s="57">
        <f t="shared" si="4"/>
        <v>30</v>
      </c>
      <c r="AI29" s="57" t="e">
        <f>AH29-#REF!</f>
        <v>#REF!</v>
      </c>
      <c r="AJ29" s="57" t="e">
        <f t="shared" si="23"/>
        <v>#REF!</v>
      </c>
      <c r="AK29" s="57" t="str">
        <f t="shared" si="24"/>
        <v>-</v>
      </c>
      <c r="AL29" s="57" t="str">
        <f>IF('Undervisning i fag med krav'!BH30=0,"-",'Undervisning i fag med krav'!BH30)</f>
        <v>-</v>
      </c>
      <c r="AM29" s="57" t="b">
        <f>OR(AL29='Krav etter opplæringslova'!$B$27,AL29='Krav etter opplæringslova'!$B$30,AL29='Krav etter opplæringslova'!$B$31,AL29='Krav etter opplæringslova'!$B$34)</f>
        <v>0</v>
      </c>
      <c r="AN29" s="57" t="str">
        <f t="shared" si="25"/>
        <v>-</v>
      </c>
      <c r="AO29" s="57">
        <f t="shared" si="5"/>
        <v>30</v>
      </c>
      <c r="AP29" s="57" t="e">
        <f>AO29-#REF!</f>
        <v>#REF!</v>
      </c>
      <c r="AQ29" s="57" t="e">
        <f t="shared" si="26"/>
        <v>#REF!</v>
      </c>
      <c r="AR29" s="57" t="str">
        <f t="shared" si="27"/>
        <v>-</v>
      </c>
      <c r="AS29" s="57" t="str">
        <f>IF('Undervisning i fag med krav'!BS30=0,"-",'Undervisning i fag med krav'!BS30)</f>
        <v>-</v>
      </c>
      <c r="AT29" s="57" t="b">
        <f>OR(AS29='Krav etter opplæringslova'!$B$27,AS29='Krav etter opplæringslova'!$B$30,AS29='Krav etter opplæringslova'!$B$31,AS29='Krav etter opplæringslova'!$B$34)</f>
        <v>0</v>
      </c>
      <c r="AU29" s="57" t="str">
        <f t="shared" si="28"/>
        <v>-</v>
      </c>
      <c r="AV29" s="57">
        <f t="shared" si="6"/>
        <v>30</v>
      </c>
      <c r="AW29" s="57" t="e">
        <f>AV29-#REF!</f>
        <v>#REF!</v>
      </c>
      <c r="AX29" s="57" t="e">
        <f t="shared" si="29"/>
        <v>#REF!</v>
      </c>
      <c r="AY29" s="57" t="str">
        <f t="shared" si="30"/>
        <v>-</v>
      </c>
      <c r="AZ29" s="57" t="str">
        <f>IF('Undervisning i fag med krav'!CD30=0,"-",'Undervisning i fag med krav'!CD30)</f>
        <v>-</v>
      </c>
      <c r="BA29" s="57" t="b">
        <f>OR(AZ29='Krav etter opplæringslova'!$B$27,AZ29='Krav etter opplæringslova'!$B$30,AZ29='Krav etter opplæringslova'!$B$31,AZ29='Krav etter opplæringslova'!$B$34)</f>
        <v>0</v>
      </c>
      <c r="BB29" s="57" t="str">
        <f t="shared" si="31"/>
        <v>-</v>
      </c>
      <c r="BC29" s="57">
        <f t="shared" si="7"/>
        <v>30</v>
      </c>
      <c r="BD29" s="57" t="e">
        <f>BC29-#REF!</f>
        <v>#REF!</v>
      </c>
      <c r="BE29" s="57" t="e">
        <f t="shared" si="32"/>
        <v>#REF!</v>
      </c>
      <c r="BF29" s="57" t="str">
        <f t="shared" si="33"/>
        <v>-</v>
      </c>
      <c r="BG29" s="57" t="str">
        <f>IF('Undervisning i fag med krav'!CO30=0,"-",'Undervisning i fag med krav'!CO30)</f>
        <v>-</v>
      </c>
      <c r="BH29" s="57" t="b">
        <f>OR(BG29='Krav etter opplæringslova'!$B$27,BG29='Krav etter opplæringslova'!$B$30,BG29='Krav etter opplæringslova'!$B$31,BG29='Krav etter opplæringslova'!$B$34)</f>
        <v>0</v>
      </c>
      <c r="BI29" s="57" t="str">
        <f t="shared" si="34"/>
        <v>-</v>
      </c>
      <c r="BJ29" s="57">
        <f t="shared" si="8"/>
        <v>30</v>
      </c>
      <c r="BK29" s="57" t="e">
        <f>BJ29-#REF!</f>
        <v>#REF!</v>
      </c>
      <c r="BL29" s="57" t="e">
        <f t="shared" si="35"/>
        <v>#REF!</v>
      </c>
      <c r="BM29" s="57" t="str">
        <f t="shared" si="36"/>
        <v>-</v>
      </c>
      <c r="BN29" s="57" t="str">
        <f>IF('Undervisning i fag med krav'!CP30=0,"-",'Undervisning i fag med krav'!CP30)</f>
        <v>-</v>
      </c>
      <c r="BO29" s="57" t="b">
        <f>OR(BN29='Krav etter opplæringslova'!$B$27,BN29='Krav etter opplæringslova'!$B$30,BN29='Krav etter opplæringslova'!$B$31,BN29='Krav etter opplæringslova'!$B$34)</f>
        <v>0</v>
      </c>
      <c r="BP29" s="57" t="str">
        <f t="shared" si="37"/>
        <v>-</v>
      </c>
      <c r="BQ29" s="57">
        <f t="shared" si="9"/>
        <v>30</v>
      </c>
      <c r="BR29" s="57" t="e">
        <f>BQ29-#REF!</f>
        <v>#REF!</v>
      </c>
      <c r="BS29" s="57" t="e">
        <f t="shared" si="38"/>
        <v>#REF!</v>
      </c>
      <c r="BT29" s="62" t="str">
        <f t="shared" si="39"/>
        <v>-</v>
      </c>
    </row>
    <row r="30" spans="1:72" x14ac:dyDescent="0.2">
      <c r="A30" s="44" t="e">
        <f>#REF!</f>
        <v>#REF!</v>
      </c>
      <c r="B30" s="44" t="e">
        <f>#REF!</f>
        <v>#REF!</v>
      </c>
      <c r="C30" s="57" t="str">
        <f>IF('Undervisning i fag med krav'!E31=0,"-",'Undervisning i fag med krav'!E31)</f>
        <v>-</v>
      </c>
      <c r="D30" s="57" t="b">
        <f>OR(C30='Krav etter opplæringslova'!$B$27,C30='Krav etter opplæringslova'!$B$30,C30='Krav etter opplæringslova'!$B$31,C30='Krav etter opplæringslova'!$B$34)</f>
        <v>0</v>
      </c>
      <c r="E30" s="57" t="str">
        <f t="shared" si="40"/>
        <v>-</v>
      </c>
      <c r="F30" s="57">
        <f t="shared" si="0"/>
        <v>30</v>
      </c>
      <c r="G30" s="57" t="e">
        <f>F30-#REF!</f>
        <v>#REF!</v>
      </c>
      <c r="H30" s="57" t="e">
        <f t="shared" si="11"/>
        <v>#REF!</v>
      </c>
      <c r="I30" s="57" t="str">
        <f t="shared" si="41"/>
        <v>-</v>
      </c>
      <c r="J30" s="57" t="str">
        <f>IF('Undervisning i fag med krav'!P31=0,"-",'Undervisning i fag med krav'!P31)</f>
        <v>-</v>
      </c>
      <c r="K30" s="57" t="b">
        <f>OR(J30='Krav etter opplæringslova'!$B$27,J30='Krav etter opplæringslova'!$B$30,J30='Krav etter opplæringslova'!$B$31,J30='Krav etter opplæringslova'!$B$34)</f>
        <v>0</v>
      </c>
      <c r="L30" s="57" t="str">
        <f t="shared" si="13"/>
        <v>-</v>
      </c>
      <c r="M30" s="57">
        <f t="shared" si="1"/>
        <v>30</v>
      </c>
      <c r="N30" s="57" t="e">
        <f>M30-#REF!</f>
        <v>#REF!</v>
      </c>
      <c r="O30" s="57" t="e">
        <f t="shared" si="14"/>
        <v>#REF!</v>
      </c>
      <c r="P30" s="57" t="str">
        <f t="shared" si="15"/>
        <v>-</v>
      </c>
      <c r="Q30" s="57" t="str">
        <f>IF('Undervisning i fag med krav'!AA31=0,"-",'Undervisning i fag med krav'!AA31)</f>
        <v>-</v>
      </c>
      <c r="R30" s="57" t="b">
        <f>OR(Q30='Krav etter opplæringslova'!$B$27,Q30='Krav etter opplæringslova'!$B$30,Q30='Krav etter opplæringslova'!$B$31,Q30='Krav etter opplæringslova'!$B$34)</f>
        <v>0</v>
      </c>
      <c r="S30" s="57" t="str">
        <f t="shared" si="16"/>
        <v>-</v>
      </c>
      <c r="T30" s="57">
        <f t="shared" si="2"/>
        <v>30</v>
      </c>
      <c r="U30" s="57" t="e">
        <f>T30-#REF!</f>
        <v>#REF!</v>
      </c>
      <c r="V30" s="57" t="e">
        <f t="shared" si="17"/>
        <v>#REF!</v>
      </c>
      <c r="W30" s="57" t="str">
        <f t="shared" si="18"/>
        <v>-</v>
      </c>
      <c r="X30" s="57" t="str">
        <f>IF('Undervisning i fag med krav'!AL31=0,"-",'Undervisning i fag med krav'!AL31)</f>
        <v>-</v>
      </c>
      <c r="Y30" s="57" t="b">
        <f>OR(X30='Krav etter opplæringslova'!$B$27,X30='Krav etter opplæringslova'!$B$30,X30='Krav etter opplæringslova'!$B$31,X30='Krav etter opplæringslova'!$B$34)</f>
        <v>0</v>
      </c>
      <c r="Z30" s="57" t="str">
        <f t="shared" si="19"/>
        <v>-</v>
      </c>
      <c r="AA30" s="57">
        <f t="shared" si="3"/>
        <v>30</v>
      </c>
      <c r="AB30" s="57" t="e">
        <f>AA30-#REF!</f>
        <v>#REF!</v>
      </c>
      <c r="AC30" s="57" t="e">
        <f t="shared" si="20"/>
        <v>#REF!</v>
      </c>
      <c r="AD30" s="57" t="str">
        <f t="shared" si="21"/>
        <v>-</v>
      </c>
      <c r="AE30" s="57" t="str">
        <f>IF('Undervisning i fag med krav'!AW31=0,"-",'Undervisning i fag med krav'!AW31)</f>
        <v>-</v>
      </c>
      <c r="AF30" s="57" t="b">
        <f>OR(AE30='Krav etter opplæringslova'!$B$27,AE30='Krav etter opplæringslova'!$B$30,AE30='Krav etter opplæringslova'!$B$31,AE30='Krav etter opplæringslova'!$B$34)</f>
        <v>0</v>
      </c>
      <c r="AG30" s="57" t="str">
        <f t="shared" si="22"/>
        <v>-</v>
      </c>
      <c r="AH30" s="57">
        <f t="shared" si="4"/>
        <v>30</v>
      </c>
      <c r="AI30" s="57" t="e">
        <f>AH30-#REF!</f>
        <v>#REF!</v>
      </c>
      <c r="AJ30" s="57" t="e">
        <f t="shared" si="23"/>
        <v>#REF!</v>
      </c>
      <c r="AK30" s="57" t="str">
        <f t="shared" si="24"/>
        <v>-</v>
      </c>
      <c r="AL30" s="57" t="str">
        <f>IF('Undervisning i fag med krav'!BH31=0,"-",'Undervisning i fag med krav'!BH31)</f>
        <v>-</v>
      </c>
      <c r="AM30" s="57" t="b">
        <f>OR(AL30='Krav etter opplæringslova'!$B$27,AL30='Krav etter opplæringslova'!$B$30,AL30='Krav etter opplæringslova'!$B$31,AL30='Krav etter opplæringslova'!$B$34)</f>
        <v>0</v>
      </c>
      <c r="AN30" s="57" t="str">
        <f t="shared" si="25"/>
        <v>-</v>
      </c>
      <c r="AO30" s="57">
        <f t="shared" si="5"/>
        <v>30</v>
      </c>
      <c r="AP30" s="57" t="e">
        <f>AO30-#REF!</f>
        <v>#REF!</v>
      </c>
      <c r="AQ30" s="57" t="e">
        <f t="shared" si="26"/>
        <v>#REF!</v>
      </c>
      <c r="AR30" s="57" t="str">
        <f t="shared" si="27"/>
        <v>-</v>
      </c>
      <c r="AS30" s="57" t="str">
        <f>IF('Undervisning i fag med krav'!BS31=0,"-",'Undervisning i fag med krav'!BS31)</f>
        <v>-</v>
      </c>
      <c r="AT30" s="57" t="b">
        <f>OR(AS30='Krav etter opplæringslova'!$B$27,AS30='Krav etter opplæringslova'!$B$30,AS30='Krav etter opplæringslova'!$B$31,AS30='Krav etter opplæringslova'!$B$34)</f>
        <v>0</v>
      </c>
      <c r="AU30" s="57" t="str">
        <f t="shared" si="28"/>
        <v>-</v>
      </c>
      <c r="AV30" s="57">
        <f t="shared" si="6"/>
        <v>30</v>
      </c>
      <c r="AW30" s="57" t="e">
        <f>AV30-#REF!</f>
        <v>#REF!</v>
      </c>
      <c r="AX30" s="57" t="e">
        <f t="shared" si="29"/>
        <v>#REF!</v>
      </c>
      <c r="AY30" s="57" t="str">
        <f t="shared" si="30"/>
        <v>-</v>
      </c>
      <c r="AZ30" s="57" t="str">
        <f>IF('Undervisning i fag med krav'!CD31=0,"-",'Undervisning i fag med krav'!CD31)</f>
        <v>-</v>
      </c>
      <c r="BA30" s="57" t="b">
        <f>OR(AZ30='Krav etter opplæringslova'!$B$27,AZ30='Krav etter opplæringslova'!$B$30,AZ30='Krav etter opplæringslova'!$B$31,AZ30='Krav etter opplæringslova'!$B$34)</f>
        <v>0</v>
      </c>
      <c r="BB30" s="57" t="str">
        <f t="shared" si="31"/>
        <v>-</v>
      </c>
      <c r="BC30" s="57">
        <f t="shared" si="7"/>
        <v>30</v>
      </c>
      <c r="BD30" s="57" t="e">
        <f>BC30-#REF!</f>
        <v>#REF!</v>
      </c>
      <c r="BE30" s="57" t="e">
        <f t="shared" si="32"/>
        <v>#REF!</v>
      </c>
      <c r="BF30" s="57" t="str">
        <f t="shared" si="33"/>
        <v>-</v>
      </c>
      <c r="BG30" s="57" t="str">
        <f>IF('Undervisning i fag med krav'!CO31=0,"-",'Undervisning i fag med krav'!CO31)</f>
        <v>-</v>
      </c>
      <c r="BH30" s="57" t="b">
        <f>OR(BG30='Krav etter opplæringslova'!$B$27,BG30='Krav etter opplæringslova'!$B$30,BG30='Krav etter opplæringslova'!$B$31,BG30='Krav etter opplæringslova'!$B$34)</f>
        <v>0</v>
      </c>
      <c r="BI30" s="57" t="str">
        <f t="shared" si="34"/>
        <v>-</v>
      </c>
      <c r="BJ30" s="57">
        <f t="shared" si="8"/>
        <v>30</v>
      </c>
      <c r="BK30" s="57" t="e">
        <f>BJ30-#REF!</f>
        <v>#REF!</v>
      </c>
      <c r="BL30" s="57" t="e">
        <f t="shared" si="35"/>
        <v>#REF!</v>
      </c>
      <c r="BM30" s="57" t="str">
        <f t="shared" si="36"/>
        <v>-</v>
      </c>
      <c r="BN30" s="57" t="str">
        <f>IF('Undervisning i fag med krav'!CP31=0,"-",'Undervisning i fag med krav'!CP31)</f>
        <v>-</v>
      </c>
      <c r="BO30" s="57" t="b">
        <f>OR(BN30='Krav etter opplæringslova'!$B$27,BN30='Krav etter opplæringslova'!$B$30,BN30='Krav etter opplæringslova'!$B$31,BN30='Krav etter opplæringslova'!$B$34)</f>
        <v>0</v>
      </c>
      <c r="BP30" s="57" t="str">
        <f t="shared" si="37"/>
        <v>-</v>
      </c>
      <c r="BQ30" s="57">
        <f t="shared" si="9"/>
        <v>30</v>
      </c>
      <c r="BR30" s="57" t="e">
        <f>BQ30-#REF!</f>
        <v>#REF!</v>
      </c>
      <c r="BS30" s="57" t="e">
        <f t="shared" si="38"/>
        <v>#REF!</v>
      </c>
      <c r="BT30" s="62" t="str">
        <f t="shared" si="39"/>
        <v>-</v>
      </c>
    </row>
    <row r="31" spans="1:72" x14ac:dyDescent="0.2">
      <c r="A31" s="44" t="e">
        <f>#REF!</f>
        <v>#REF!</v>
      </c>
      <c r="B31" s="44" t="e">
        <f>#REF!</f>
        <v>#REF!</v>
      </c>
      <c r="C31" s="57" t="str">
        <f>IF('Undervisning i fag med krav'!E32=0,"-",'Undervisning i fag med krav'!E32)</f>
        <v>-</v>
      </c>
      <c r="D31" s="57" t="b">
        <f>OR(C31='Krav etter opplæringslova'!$B$27,C31='Krav etter opplæringslova'!$B$30,C31='Krav etter opplæringslova'!$B$31,C31='Krav etter opplæringslova'!$B$34)</f>
        <v>0</v>
      </c>
      <c r="E31" s="57" t="str">
        <f t="shared" si="40"/>
        <v>-</v>
      </c>
      <c r="F31" s="57">
        <f t="shared" si="0"/>
        <v>30</v>
      </c>
      <c r="G31" s="57" t="e">
        <f>F31-#REF!</f>
        <v>#REF!</v>
      </c>
      <c r="H31" s="57" t="e">
        <f t="shared" si="11"/>
        <v>#REF!</v>
      </c>
      <c r="I31" s="57" t="str">
        <f t="shared" si="41"/>
        <v>-</v>
      </c>
      <c r="J31" s="57" t="str">
        <f>IF('Undervisning i fag med krav'!P32=0,"-",'Undervisning i fag med krav'!P32)</f>
        <v>-</v>
      </c>
      <c r="K31" s="57" t="b">
        <f>OR(J31='Krav etter opplæringslova'!$B$27,J31='Krav etter opplæringslova'!$B$30,J31='Krav etter opplæringslova'!$B$31,J31='Krav etter opplæringslova'!$B$34)</f>
        <v>0</v>
      </c>
      <c r="L31" s="57" t="str">
        <f t="shared" si="13"/>
        <v>-</v>
      </c>
      <c r="M31" s="57">
        <f t="shared" si="1"/>
        <v>30</v>
      </c>
      <c r="N31" s="57" t="e">
        <f>M31-#REF!</f>
        <v>#REF!</v>
      </c>
      <c r="O31" s="57" t="e">
        <f t="shared" si="14"/>
        <v>#REF!</v>
      </c>
      <c r="P31" s="57" t="str">
        <f t="shared" si="15"/>
        <v>-</v>
      </c>
      <c r="Q31" s="57" t="str">
        <f>IF('Undervisning i fag med krav'!AA32=0,"-",'Undervisning i fag med krav'!AA32)</f>
        <v>-</v>
      </c>
      <c r="R31" s="57" t="b">
        <f>OR(Q31='Krav etter opplæringslova'!$B$27,Q31='Krav etter opplæringslova'!$B$30,Q31='Krav etter opplæringslova'!$B$31,Q31='Krav etter opplæringslova'!$B$34)</f>
        <v>0</v>
      </c>
      <c r="S31" s="57" t="str">
        <f t="shared" si="16"/>
        <v>-</v>
      </c>
      <c r="T31" s="57">
        <f t="shared" si="2"/>
        <v>30</v>
      </c>
      <c r="U31" s="57" t="e">
        <f>T31-#REF!</f>
        <v>#REF!</v>
      </c>
      <c r="V31" s="57" t="e">
        <f t="shared" si="17"/>
        <v>#REF!</v>
      </c>
      <c r="W31" s="57" t="str">
        <f t="shared" si="18"/>
        <v>-</v>
      </c>
      <c r="X31" s="57" t="str">
        <f>IF('Undervisning i fag med krav'!AL32=0,"-",'Undervisning i fag med krav'!AL32)</f>
        <v>-</v>
      </c>
      <c r="Y31" s="57" t="b">
        <f>OR(X31='Krav etter opplæringslova'!$B$27,X31='Krav etter opplæringslova'!$B$30,X31='Krav etter opplæringslova'!$B$31,X31='Krav etter opplæringslova'!$B$34)</f>
        <v>0</v>
      </c>
      <c r="Z31" s="57" t="str">
        <f t="shared" si="19"/>
        <v>-</v>
      </c>
      <c r="AA31" s="57">
        <f t="shared" si="3"/>
        <v>30</v>
      </c>
      <c r="AB31" s="57" t="e">
        <f>AA31-#REF!</f>
        <v>#REF!</v>
      </c>
      <c r="AC31" s="57" t="e">
        <f t="shared" si="20"/>
        <v>#REF!</v>
      </c>
      <c r="AD31" s="57" t="str">
        <f t="shared" si="21"/>
        <v>-</v>
      </c>
      <c r="AE31" s="57" t="str">
        <f>IF('Undervisning i fag med krav'!AW32=0,"-",'Undervisning i fag med krav'!AW32)</f>
        <v>-</v>
      </c>
      <c r="AF31" s="57" t="b">
        <f>OR(AE31='Krav etter opplæringslova'!$B$27,AE31='Krav etter opplæringslova'!$B$30,AE31='Krav etter opplæringslova'!$B$31,AE31='Krav etter opplæringslova'!$B$34)</f>
        <v>0</v>
      </c>
      <c r="AG31" s="57" t="str">
        <f t="shared" si="22"/>
        <v>-</v>
      </c>
      <c r="AH31" s="57">
        <f t="shared" si="4"/>
        <v>30</v>
      </c>
      <c r="AI31" s="57" t="e">
        <f>AH31-#REF!</f>
        <v>#REF!</v>
      </c>
      <c r="AJ31" s="57" t="e">
        <f t="shared" si="23"/>
        <v>#REF!</v>
      </c>
      <c r="AK31" s="57" t="str">
        <f t="shared" si="24"/>
        <v>-</v>
      </c>
      <c r="AL31" s="57" t="str">
        <f>IF('Undervisning i fag med krav'!BH32=0,"-",'Undervisning i fag med krav'!BH32)</f>
        <v>-</v>
      </c>
      <c r="AM31" s="57" t="b">
        <f>OR(AL31='Krav etter opplæringslova'!$B$27,AL31='Krav etter opplæringslova'!$B$30,AL31='Krav etter opplæringslova'!$B$31,AL31='Krav etter opplæringslova'!$B$34)</f>
        <v>0</v>
      </c>
      <c r="AN31" s="57" t="str">
        <f t="shared" si="25"/>
        <v>-</v>
      </c>
      <c r="AO31" s="57">
        <f t="shared" si="5"/>
        <v>30</v>
      </c>
      <c r="AP31" s="57" t="e">
        <f>AO31-#REF!</f>
        <v>#REF!</v>
      </c>
      <c r="AQ31" s="57" t="e">
        <f t="shared" si="26"/>
        <v>#REF!</v>
      </c>
      <c r="AR31" s="57" t="str">
        <f t="shared" si="27"/>
        <v>-</v>
      </c>
      <c r="AS31" s="57" t="str">
        <f>IF('Undervisning i fag med krav'!BS32=0,"-",'Undervisning i fag med krav'!BS32)</f>
        <v>-</v>
      </c>
      <c r="AT31" s="57" t="b">
        <f>OR(AS31='Krav etter opplæringslova'!$B$27,AS31='Krav etter opplæringslova'!$B$30,AS31='Krav etter opplæringslova'!$B$31,AS31='Krav etter opplæringslova'!$B$34)</f>
        <v>0</v>
      </c>
      <c r="AU31" s="57" t="str">
        <f t="shared" si="28"/>
        <v>-</v>
      </c>
      <c r="AV31" s="57">
        <f t="shared" si="6"/>
        <v>30</v>
      </c>
      <c r="AW31" s="57" t="e">
        <f>AV31-#REF!</f>
        <v>#REF!</v>
      </c>
      <c r="AX31" s="57" t="e">
        <f t="shared" si="29"/>
        <v>#REF!</v>
      </c>
      <c r="AY31" s="57" t="str">
        <f t="shared" si="30"/>
        <v>-</v>
      </c>
      <c r="AZ31" s="57" t="str">
        <f>IF('Undervisning i fag med krav'!CD32=0,"-",'Undervisning i fag med krav'!CD32)</f>
        <v>-</v>
      </c>
      <c r="BA31" s="57" t="b">
        <f>OR(AZ31='Krav etter opplæringslova'!$B$27,AZ31='Krav etter opplæringslova'!$B$30,AZ31='Krav etter opplæringslova'!$B$31,AZ31='Krav etter opplæringslova'!$B$34)</f>
        <v>0</v>
      </c>
      <c r="BB31" s="57" t="str">
        <f t="shared" si="31"/>
        <v>-</v>
      </c>
      <c r="BC31" s="57">
        <f t="shared" si="7"/>
        <v>30</v>
      </c>
      <c r="BD31" s="57" t="e">
        <f>BC31-#REF!</f>
        <v>#REF!</v>
      </c>
      <c r="BE31" s="57" t="e">
        <f t="shared" si="32"/>
        <v>#REF!</v>
      </c>
      <c r="BF31" s="57" t="str">
        <f t="shared" si="33"/>
        <v>-</v>
      </c>
      <c r="BG31" s="57" t="str">
        <f>IF('Undervisning i fag med krav'!CO32=0,"-",'Undervisning i fag med krav'!CO32)</f>
        <v>-</v>
      </c>
      <c r="BH31" s="57" t="b">
        <f>OR(BG31='Krav etter opplæringslova'!$B$27,BG31='Krav etter opplæringslova'!$B$30,BG31='Krav etter opplæringslova'!$B$31,BG31='Krav etter opplæringslova'!$B$34)</f>
        <v>0</v>
      </c>
      <c r="BI31" s="57" t="str">
        <f t="shared" si="34"/>
        <v>-</v>
      </c>
      <c r="BJ31" s="57">
        <f t="shared" si="8"/>
        <v>30</v>
      </c>
      <c r="BK31" s="57" t="e">
        <f>BJ31-#REF!</f>
        <v>#REF!</v>
      </c>
      <c r="BL31" s="57" t="e">
        <f t="shared" si="35"/>
        <v>#REF!</v>
      </c>
      <c r="BM31" s="57" t="str">
        <f t="shared" si="36"/>
        <v>-</v>
      </c>
      <c r="BN31" s="57" t="str">
        <f>IF('Undervisning i fag med krav'!CP32=0,"-",'Undervisning i fag med krav'!CP32)</f>
        <v>-</v>
      </c>
      <c r="BO31" s="57" t="b">
        <f>OR(BN31='Krav etter opplæringslova'!$B$27,BN31='Krav etter opplæringslova'!$B$30,BN31='Krav etter opplæringslova'!$B$31,BN31='Krav etter opplæringslova'!$B$34)</f>
        <v>0</v>
      </c>
      <c r="BP31" s="57" t="str">
        <f t="shared" si="37"/>
        <v>-</v>
      </c>
      <c r="BQ31" s="57">
        <f t="shared" si="9"/>
        <v>30</v>
      </c>
      <c r="BR31" s="57" t="e">
        <f>BQ31-#REF!</f>
        <v>#REF!</v>
      </c>
      <c r="BS31" s="57" t="e">
        <f t="shared" si="38"/>
        <v>#REF!</v>
      </c>
      <c r="BT31" s="62" t="str">
        <f t="shared" si="39"/>
        <v>-</v>
      </c>
    </row>
    <row r="32" spans="1:72" x14ac:dyDescent="0.2">
      <c r="A32" s="44" t="e">
        <f>#REF!</f>
        <v>#REF!</v>
      </c>
      <c r="B32" s="44" t="e">
        <f>#REF!</f>
        <v>#REF!</v>
      </c>
      <c r="C32" s="57" t="str">
        <f>IF('Undervisning i fag med krav'!E33=0,"-",'Undervisning i fag med krav'!E33)</f>
        <v>-</v>
      </c>
      <c r="D32" s="57" t="b">
        <f>OR(C32='Krav etter opplæringslova'!$B$27,C32='Krav etter opplæringslova'!$B$30,C32='Krav etter opplæringslova'!$B$31,C32='Krav etter opplæringslova'!$B$34)</f>
        <v>0</v>
      </c>
      <c r="E32" s="57" t="str">
        <f t="shared" si="40"/>
        <v>-</v>
      </c>
      <c r="F32" s="57">
        <f t="shared" si="0"/>
        <v>30</v>
      </c>
      <c r="G32" s="57" t="e">
        <f>F32-#REF!</f>
        <v>#REF!</v>
      </c>
      <c r="H32" s="57" t="e">
        <f t="shared" si="11"/>
        <v>#REF!</v>
      </c>
      <c r="I32" s="57" t="str">
        <f t="shared" si="41"/>
        <v>-</v>
      </c>
      <c r="J32" s="57" t="str">
        <f>IF('Undervisning i fag med krav'!P33=0,"-",'Undervisning i fag med krav'!P33)</f>
        <v>-</v>
      </c>
      <c r="K32" s="57" t="b">
        <f>OR(J32='Krav etter opplæringslova'!$B$27,J32='Krav etter opplæringslova'!$B$30,J32='Krav etter opplæringslova'!$B$31,J32='Krav etter opplæringslova'!$B$34)</f>
        <v>0</v>
      </c>
      <c r="L32" s="57" t="str">
        <f t="shared" si="13"/>
        <v>-</v>
      </c>
      <c r="M32" s="57">
        <f t="shared" si="1"/>
        <v>30</v>
      </c>
      <c r="N32" s="57" t="e">
        <f>M32-#REF!</f>
        <v>#REF!</v>
      </c>
      <c r="O32" s="57" t="e">
        <f t="shared" si="14"/>
        <v>#REF!</v>
      </c>
      <c r="P32" s="57" t="str">
        <f t="shared" si="15"/>
        <v>-</v>
      </c>
      <c r="Q32" s="57" t="str">
        <f>IF('Undervisning i fag med krav'!AA33=0,"-",'Undervisning i fag med krav'!AA33)</f>
        <v>-</v>
      </c>
      <c r="R32" s="57" t="b">
        <f>OR(Q32='Krav etter opplæringslova'!$B$27,Q32='Krav etter opplæringslova'!$B$30,Q32='Krav etter opplæringslova'!$B$31,Q32='Krav etter opplæringslova'!$B$34)</f>
        <v>0</v>
      </c>
      <c r="S32" s="57" t="str">
        <f t="shared" si="16"/>
        <v>-</v>
      </c>
      <c r="T32" s="57">
        <f t="shared" si="2"/>
        <v>30</v>
      </c>
      <c r="U32" s="57" t="e">
        <f>T32-#REF!</f>
        <v>#REF!</v>
      </c>
      <c r="V32" s="57" t="e">
        <f t="shared" si="17"/>
        <v>#REF!</v>
      </c>
      <c r="W32" s="57" t="str">
        <f t="shared" si="18"/>
        <v>-</v>
      </c>
      <c r="X32" s="57" t="str">
        <f>IF('Undervisning i fag med krav'!AL33=0,"-",'Undervisning i fag med krav'!AL33)</f>
        <v>-</v>
      </c>
      <c r="Y32" s="57" t="b">
        <f>OR(X32='Krav etter opplæringslova'!$B$27,X32='Krav etter opplæringslova'!$B$30,X32='Krav etter opplæringslova'!$B$31,X32='Krav etter opplæringslova'!$B$34)</f>
        <v>0</v>
      </c>
      <c r="Z32" s="57" t="str">
        <f t="shared" si="19"/>
        <v>-</v>
      </c>
      <c r="AA32" s="57">
        <f t="shared" si="3"/>
        <v>30</v>
      </c>
      <c r="AB32" s="57" t="e">
        <f>AA32-#REF!</f>
        <v>#REF!</v>
      </c>
      <c r="AC32" s="57" t="e">
        <f t="shared" si="20"/>
        <v>#REF!</v>
      </c>
      <c r="AD32" s="57" t="str">
        <f t="shared" si="21"/>
        <v>-</v>
      </c>
      <c r="AE32" s="57" t="str">
        <f>IF('Undervisning i fag med krav'!AW33=0,"-",'Undervisning i fag med krav'!AW33)</f>
        <v>-</v>
      </c>
      <c r="AF32" s="57" t="b">
        <f>OR(AE32='Krav etter opplæringslova'!$B$27,AE32='Krav etter opplæringslova'!$B$30,AE32='Krav etter opplæringslova'!$B$31,AE32='Krav etter opplæringslova'!$B$34)</f>
        <v>0</v>
      </c>
      <c r="AG32" s="57" t="str">
        <f t="shared" si="22"/>
        <v>-</v>
      </c>
      <c r="AH32" s="57">
        <f t="shared" si="4"/>
        <v>30</v>
      </c>
      <c r="AI32" s="57" t="e">
        <f>AH32-#REF!</f>
        <v>#REF!</v>
      </c>
      <c r="AJ32" s="57" t="e">
        <f t="shared" si="23"/>
        <v>#REF!</v>
      </c>
      <c r="AK32" s="57" t="str">
        <f t="shared" si="24"/>
        <v>-</v>
      </c>
      <c r="AL32" s="57" t="str">
        <f>IF('Undervisning i fag med krav'!BH33=0,"-",'Undervisning i fag med krav'!BH33)</f>
        <v>-</v>
      </c>
      <c r="AM32" s="57" t="b">
        <f>OR(AL32='Krav etter opplæringslova'!$B$27,AL32='Krav etter opplæringslova'!$B$30,AL32='Krav etter opplæringslova'!$B$31,AL32='Krav etter opplæringslova'!$B$34)</f>
        <v>0</v>
      </c>
      <c r="AN32" s="57" t="str">
        <f t="shared" si="25"/>
        <v>-</v>
      </c>
      <c r="AO32" s="57">
        <f t="shared" si="5"/>
        <v>30</v>
      </c>
      <c r="AP32" s="57" t="e">
        <f>AO32-#REF!</f>
        <v>#REF!</v>
      </c>
      <c r="AQ32" s="57" t="e">
        <f t="shared" si="26"/>
        <v>#REF!</v>
      </c>
      <c r="AR32" s="57" t="str">
        <f t="shared" si="27"/>
        <v>-</v>
      </c>
      <c r="AS32" s="57" t="str">
        <f>IF('Undervisning i fag med krav'!BS33=0,"-",'Undervisning i fag med krav'!BS33)</f>
        <v>-</v>
      </c>
      <c r="AT32" s="57" t="b">
        <f>OR(AS32='Krav etter opplæringslova'!$B$27,AS32='Krav etter opplæringslova'!$B$30,AS32='Krav etter opplæringslova'!$B$31,AS32='Krav etter opplæringslova'!$B$34)</f>
        <v>0</v>
      </c>
      <c r="AU32" s="57" t="str">
        <f t="shared" si="28"/>
        <v>-</v>
      </c>
      <c r="AV32" s="57">
        <f t="shared" si="6"/>
        <v>30</v>
      </c>
      <c r="AW32" s="57" t="e">
        <f>AV32-#REF!</f>
        <v>#REF!</v>
      </c>
      <c r="AX32" s="57" t="e">
        <f t="shared" si="29"/>
        <v>#REF!</v>
      </c>
      <c r="AY32" s="57" t="str">
        <f t="shared" si="30"/>
        <v>-</v>
      </c>
      <c r="AZ32" s="57" t="str">
        <f>IF('Undervisning i fag med krav'!CD33=0,"-",'Undervisning i fag med krav'!CD33)</f>
        <v>-</v>
      </c>
      <c r="BA32" s="57" t="b">
        <f>OR(AZ32='Krav etter opplæringslova'!$B$27,AZ32='Krav etter opplæringslova'!$B$30,AZ32='Krav etter opplæringslova'!$B$31,AZ32='Krav etter opplæringslova'!$B$34)</f>
        <v>0</v>
      </c>
      <c r="BB32" s="57" t="str">
        <f t="shared" si="31"/>
        <v>-</v>
      </c>
      <c r="BC32" s="57">
        <f t="shared" si="7"/>
        <v>30</v>
      </c>
      <c r="BD32" s="57" t="e">
        <f>BC32-#REF!</f>
        <v>#REF!</v>
      </c>
      <c r="BE32" s="57" t="e">
        <f t="shared" si="32"/>
        <v>#REF!</v>
      </c>
      <c r="BF32" s="57" t="str">
        <f t="shared" si="33"/>
        <v>-</v>
      </c>
      <c r="BG32" s="57" t="str">
        <f>IF('Undervisning i fag med krav'!CO33=0,"-",'Undervisning i fag med krav'!CO33)</f>
        <v>-</v>
      </c>
      <c r="BH32" s="57" t="b">
        <f>OR(BG32='Krav etter opplæringslova'!$B$27,BG32='Krav etter opplæringslova'!$B$30,BG32='Krav etter opplæringslova'!$B$31,BG32='Krav etter opplæringslova'!$B$34)</f>
        <v>0</v>
      </c>
      <c r="BI32" s="57" t="str">
        <f t="shared" si="34"/>
        <v>-</v>
      </c>
      <c r="BJ32" s="57">
        <f t="shared" si="8"/>
        <v>30</v>
      </c>
      <c r="BK32" s="57" t="e">
        <f>BJ32-#REF!</f>
        <v>#REF!</v>
      </c>
      <c r="BL32" s="57" t="e">
        <f t="shared" si="35"/>
        <v>#REF!</v>
      </c>
      <c r="BM32" s="57" t="str">
        <f t="shared" si="36"/>
        <v>-</v>
      </c>
      <c r="BN32" s="57" t="str">
        <f>IF('Undervisning i fag med krav'!CP33=0,"-",'Undervisning i fag med krav'!CP33)</f>
        <v>-</v>
      </c>
      <c r="BO32" s="57" t="b">
        <f>OR(BN32='Krav etter opplæringslova'!$B$27,BN32='Krav etter opplæringslova'!$B$30,BN32='Krav etter opplæringslova'!$B$31,BN32='Krav etter opplæringslova'!$B$34)</f>
        <v>0</v>
      </c>
      <c r="BP32" s="57" t="str">
        <f t="shared" si="37"/>
        <v>-</v>
      </c>
      <c r="BQ32" s="57">
        <f t="shared" si="9"/>
        <v>30</v>
      </c>
      <c r="BR32" s="57" t="e">
        <f>BQ32-#REF!</f>
        <v>#REF!</v>
      </c>
      <c r="BS32" s="57" t="e">
        <f t="shared" si="38"/>
        <v>#REF!</v>
      </c>
      <c r="BT32" s="62" t="str">
        <f t="shared" si="39"/>
        <v>-</v>
      </c>
    </row>
    <row r="33" spans="1:72" x14ac:dyDescent="0.2">
      <c r="A33" s="44" t="e">
        <f>#REF!</f>
        <v>#REF!</v>
      </c>
      <c r="B33" s="44" t="e">
        <f>#REF!</f>
        <v>#REF!</v>
      </c>
      <c r="C33" s="57" t="str">
        <f>IF('Undervisning i fag med krav'!E34=0,"-",'Undervisning i fag med krav'!E34)</f>
        <v>-</v>
      </c>
      <c r="D33" s="57" t="b">
        <f>OR(C33='Krav etter opplæringslova'!$B$27,C33='Krav etter opplæringslova'!$B$30,C33='Krav etter opplæringslova'!$B$31,C33='Krav etter opplæringslova'!$B$34)</f>
        <v>0</v>
      </c>
      <c r="E33" s="57" t="str">
        <f t="shared" si="40"/>
        <v>-</v>
      </c>
      <c r="F33" s="57">
        <f t="shared" si="0"/>
        <v>30</v>
      </c>
      <c r="G33" s="57" t="e">
        <f>F33-#REF!</f>
        <v>#REF!</v>
      </c>
      <c r="H33" s="57" t="e">
        <f t="shared" si="11"/>
        <v>#REF!</v>
      </c>
      <c r="I33" s="57" t="str">
        <f t="shared" si="41"/>
        <v>-</v>
      </c>
      <c r="J33" s="57" t="str">
        <f>IF('Undervisning i fag med krav'!P34=0,"-",'Undervisning i fag med krav'!P34)</f>
        <v>-</v>
      </c>
      <c r="K33" s="57" t="b">
        <f>OR(J33='Krav etter opplæringslova'!$B$27,J33='Krav etter opplæringslova'!$B$30,J33='Krav etter opplæringslova'!$B$31,J33='Krav etter opplæringslova'!$B$34)</f>
        <v>0</v>
      </c>
      <c r="L33" s="57" t="str">
        <f t="shared" si="13"/>
        <v>-</v>
      </c>
      <c r="M33" s="57">
        <f t="shared" si="1"/>
        <v>30</v>
      </c>
      <c r="N33" s="57" t="e">
        <f>M33-#REF!</f>
        <v>#REF!</v>
      </c>
      <c r="O33" s="57" t="e">
        <f t="shared" si="14"/>
        <v>#REF!</v>
      </c>
      <c r="P33" s="57" t="str">
        <f t="shared" si="15"/>
        <v>-</v>
      </c>
      <c r="Q33" s="57" t="str">
        <f>IF('Undervisning i fag med krav'!AA34=0,"-",'Undervisning i fag med krav'!AA34)</f>
        <v>-</v>
      </c>
      <c r="R33" s="57" t="b">
        <f>OR(Q33='Krav etter opplæringslova'!$B$27,Q33='Krav etter opplæringslova'!$B$30,Q33='Krav etter opplæringslova'!$B$31,Q33='Krav etter opplæringslova'!$B$34)</f>
        <v>0</v>
      </c>
      <c r="S33" s="57" t="str">
        <f t="shared" si="16"/>
        <v>-</v>
      </c>
      <c r="T33" s="57">
        <f t="shared" si="2"/>
        <v>30</v>
      </c>
      <c r="U33" s="57" t="e">
        <f>T33-#REF!</f>
        <v>#REF!</v>
      </c>
      <c r="V33" s="57" t="e">
        <f t="shared" si="17"/>
        <v>#REF!</v>
      </c>
      <c r="W33" s="57" t="str">
        <f t="shared" si="18"/>
        <v>-</v>
      </c>
      <c r="X33" s="57" t="str">
        <f>IF('Undervisning i fag med krav'!AL34=0,"-",'Undervisning i fag med krav'!AL34)</f>
        <v>-</v>
      </c>
      <c r="Y33" s="57" t="b">
        <f>OR(X33='Krav etter opplæringslova'!$B$27,X33='Krav etter opplæringslova'!$B$30,X33='Krav etter opplæringslova'!$B$31,X33='Krav etter opplæringslova'!$B$34)</f>
        <v>0</v>
      </c>
      <c r="Z33" s="57" t="str">
        <f t="shared" si="19"/>
        <v>-</v>
      </c>
      <c r="AA33" s="57">
        <f t="shared" si="3"/>
        <v>30</v>
      </c>
      <c r="AB33" s="57" t="e">
        <f>AA33-#REF!</f>
        <v>#REF!</v>
      </c>
      <c r="AC33" s="57" t="e">
        <f t="shared" si="20"/>
        <v>#REF!</v>
      </c>
      <c r="AD33" s="57" t="str">
        <f t="shared" si="21"/>
        <v>-</v>
      </c>
      <c r="AE33" s="57" t="str">
        <f>IF('Undervisning i fag med krav'!AW34=0,"-",'Undervisning i fag med krav'!AW34)</f>
        <v>-</v>
      </c>
      <c r="AF33" s="57" t="b">
        <f>OR(AE33='Krav etter opplæringslova'!$B$27,AE33='Krav etter opplæringslova'!$B$30,AE33='Krav etter opplæringslova'!$B$31,AE33='Krav etter opplæringslova'!$B$34)</f>
        <v>0</v>
      </c>
      <c r="AG33" s="57" t="str">
        <f t="shared" si="22"/>
        <v>-</v>
      </c>
      <c r="AH33" s="57">
        <f t="shared" si="4"/>
        <v>30</v>
      </c>
      <c r="AI33" s="57" t="e">
        <f>AH33-#REF!</f>
        <v>#REF!</v>
      </c>
      <c r="AJ33" s="57" t="e">
        <f t="shared" si="23"/>
        <v>#REF!</v>
      </c>
      <c r="AK33" s="57" t="str">
        <f t="shared" si="24"/>
        <v>-</v>
      </c>
      <c r="AL33" s="57" t="str">
        <f>IF('Undervisning i fag med krav'!BH34=0,"-",'Undervisning i fag med krav'!BH34)</f>
        <v>-</v>
      </c>
      <c r="AM33" s="57" t="b">
        <f>OR(AL33='Krav etter opplæringslova'!$B$27,AL33='Krav etter opplæringslova'!$B$30,AL33='Krav etter opplæringslova'!$B$31,AL33='Krav etter opplæringslova'!$B$34)</f>
        <v>0</v>
      </c>
      <c r="AN33" s="57" t="str">
        <f t="shared" si="25"/>
        <v>-</v>
      </c>
      <c r="AO33" s="57">
        <f t="shared" si="5"/>
        <v>30</v>
      </c>
      <c r="AP33" s="57" t="e">
        <f>AO33-#REF!</f>
        <v>#REF!</v>
      </c>
      <c r="AQ33" s="57" t="e">
        <f t="shared" si="26"/>
        <v>#REF!</v>
      </c>
      <c r="AR33" s="57" t="str">
        <f t="shared" si="27"/>
        <v>-</v>
      </c>
      <c r="AS33" s="57" t="str">
        <f>IF('Undervisning i fag med krav'!BS34=0,"-",'Undervisning i fag med krav'!BS34)</f>
        <v>-</v>
      </c>
      <c r="AT33" s="57" t="b">
        <f>OR(AS33='Krav etter opplæringslova'!$B$27,AS33='Krav etter opplæringslova'!$B$30,AS33='Krav etter opplæringslova'!$B$31,AS33='Krav etter opplæringslova'!$B$34)</f>
        <v>0</v>
      </c>
      <c r="AU33" s="57" t="str">
        <f t="shared" si="28"/>
        <v>-</v>
      </c>
      <c r="AV33" s="57">
        <f t="shared" si="6"/>
        <v>30</v>
      </c>
      <c r="AW33" s="57" t="e">
        <f>AV33-#REF!</f>
        <v>#REF!</v>
      </c>
      <c r="AX33" s="57" t="e">
        <f t="shared" si="29"/>
        <v>#REF!</v>
      </c>
      <c r="AY33" s="57" t="str">
        <f t="shared" si="30"/>
        <v>-</v>
      </c>
      <c r="AZ33" s="57" t="str">
        <f>IF('Undervisning i fag med krav'!CD34=0,"-",'Undervisning i fag med krav'!CD34)</f>
        <v>-</v>
      </c>
      <c r="BA33" s="57" t="b">
        <f>OR(AZ33='Krav etter opplæringslova'!$B$27,AZ33='Krav etter opplæringslova'!$B$30,AZ33='Krav etter opplæringslova'!$B$31,AZ33='Krav etter opplæringslova'!$B$34)</f>
        <v>0</v>
      </c>
      <c r="BB33" s="57" t="str">
        <f t="shared" si="31"/>
        <v>-</v>
      </c>
      <c r="BC33" s="57">
        <f t="shared" si="7"/>
        <v>30</v>
      </c>
      <c r="BD33" s="57" t="e">
        <f>BC33-#REF!</f>
        <v>#REF!</v>
      </c>
      <c r="BE33" s="57" t="e">
        <f t="shared" si="32"/>
        <v>#REF!</v>
      </c>
      <c r="BF33" s="57" t="str">
        <f t="shared" si="33"/>
        <v>-</v>
      </c>
      <c r="BG33" s="57" t="str">
        <f>IF('Undervisning i fag med krav'!CO34=0,"-",'Undervisning i fag med krav'!CO34)</f>
        <v>-</v>
      </c>
      <c r="BH33" s="57" t="b">
        <f>OR(BG33='Krav etter opplæringslova'!$B$27,BG33='Krav etter opplæringslova'!$B$30,BG33='Krav etter opplæringslova'!$B$31,BG33='Krav etter opplæringslova'!$B$34)</f>
        <v>0</v>
      </c>
      <c r="BI33" s="57" t="str">
        <f t="shared" si="34"/>
        <v>-</v>
      </c>
      <c r="BJ33" s="57">
        <f t="shared" si="8"/>
        <v>30</v>
      </c>
      <c r="BK33" s="57" t="e">
        <f>BJ33-#REF!</f>
        <v>#REF!</v>
      </c>
      <c r="BL33" s="57" t="e">
        <f t="shared" si="35"/>
        <v>#REF!</v>
      </c>
      <c r="BM33" s="57" t="str">
        <f t="shared" si="36"/>
        <v>-</v>
      </c>
      <c r="BN33" s="57" t="str">
        <f>IF('Undervisning i fag med krav'!CP34=0,"-",'Undervisning i fag med krav'!CP34)</f>
        <v>-</v>
      </c>
      <c r="BO33" s="57" t="b">
        <f>OR(BN33='Krav etter opplæringslova'!$B$27,BN33='Krav etter opplæringslova'!$B$30,BN33='Krav etter opplæringslova'!$B$31,BN33='Krav etter opplæringslova'!$B$34)</f>
        <v>0</v>
      </c>
      <c r="BP33" s="57" t="str">
        <f t="shared" si="37"/>
        <v>-</v>
      </c>
      <c r="BQ33" s="57">
        <f t="shared" si="9"/>
        <v>30</v>
      </c>
      <c r="BR33" s="57" t="e">
        <f>BQ33-#REF!</f>
        <v>#REF!</v>
      </c>
      <c r="BS33" s="57" t="e">
        <f t="shared" si="38"/>
        <v>#REF!</v>
      </c>
      <c r="BT33" s="62" t="str">
        <f t="shared" si="39"/>
        <v>-</v>
      </c>
    </row>
    <row r="34" spans="1:72" x14ac:dyDescent="0.2">
      <c r="A34" s="44" t="e">
        <f>#REF!</f>
        <v>#REF!</v>
      </c>
      <c r="B34" s="44" t="e">
        <f>#REF!</f>
        <v>#REF!</v>
      </c>
      <c r="C34" s="57" t="str">
        <f>IF('Undervisning i fag med krav'!E35=0,"-",'Undervisning i fag med krav'!E35)</f>
        <v>-</v>
      </c>
      <c r="D34" s="57" t="b">
        <f>OR(C34='Krav etter opplæringslova'!$B$27,C34='Krav etter opplæringslova'!$B$30,C34='Krav etter opplæringslova'!$B$31,C34='Krav etter opplæringslova'!$B$34)</f>
        <v>0</v>
      </c>
      <c r="E34" s="57" t="str">
        <f t="shared" si="40"/>
        <v>-</v>
      </c>
      <c r="F34" s="57">
        <f t="shared" si="0"/>
        <v>30</v>
      </c>
      <c r="G34" s="57" t="e">
        <f>F34-#REF!</f>
        <v>#REF!</v>
      </c>
      <c r="H34" s="57" t="e">
        <f t="shared" si="11"/>
        <v>#REF!</v>
      </c>
      <c r="I34" s="57" t="str">
        <f t="shared" si="41"/>
        <v>-</v>
      </c>
      <c r="J34" s="57" t="str">
        <f>IF('Undervisning i fag med krav'!P35=0,"-",'Undervisning i fag med krav'!P35)</f>
        <v>-</v>
      </c>
      <c r="K34" s="57" t="b">
        <f>OR(J34='Krav etter opplæringslova'!$B$27,J34='Krav etter opplæringslova'!$B$30,J34='Krav etter opplæringslova'!$B$31,J34='Krav etter opplæringslova'!$B$34)</f>
        <v>0</v>
      </c>
      <c r="L34" s="57" t="str">
        <f t="shared" si="13"/>
        <v>-</v>
      </c>
      <c r="M34" s="57">
        <f t="shared" si="1"/>
        <v>30</v>
      </c>
      <c r="N34" s="57" t="e">
        <f>M34-#REF!</f>
        <v>#REF!</v>
      </c>
      <c r="O34" s="57" t="e">
        <f t="shared" si="14"/>
        <v>#REF!</v>
      </c>
      <c r="P34" s="57" t="str">
        <f t="shared" si="15"/>
        <v>-</v>
      </c>
      <c r="Q34" s="57" t="str">
        <f>IF('Undervisning i fag med krav'!AA35=0,"-",'Undervisning i fag med krav'!AA35)</f>
        <v>-</v>
      </c>
      <c r="R34" s="57" t="b">
        <f>OR(Q34='Krav etter opplæringslova'!$B$27,Q34='Krav etter opplæringslova'!$B$30,Q34='Krav etter opplæringslova'!$B$31,Q34='Krav etter opplæringslova'!$B$34)</f>
        <v>0</v>
      </c>
      <c r="S34" s="57" t="str">
        <f t="shared" si="16"/>
        <v>-</v>
      </c>
      <c r="T34" s="57">
        <f t="shared" si="2"/>
        <v>30</v>
      </c>
      <c r="U34" s="57" t="e">
        <f>T34-#REF!</f>
        <v>#REF!</v>
      </c>
      <c r="V34" s="57" t="e">
        <f t="shared" si="17"/>
        <v>#REF!</v>
      </c>
      <c r="W34" s="57" t="str">
        <f t="shared" si="18"/>
        <v>-</v>
      </c>
      <c r="X34" s="57" t="str">
        <f>IF('Undervisning i fag med krav'!AL35=0,"-",'Undervisning i fag med krav'!AL35)</f>
        <v>-</v>
      </c>
      <c r="Y34" s="57" t="b">
        <f>OR(X34='Krav etter opplæringslova'!$B$27,X34='Krav etter opplæringslova'!$B$30,X34='Krav etter opplæringslova'!$B$31,X34='Krav etter opplæringslova'!$B$34)</f>
        <v>0</v>
      </c>
      <c r="Z34" s="57" t="str">
        <f t="shared" si="19"/>
        <v>-</v>
      </c>
      <c r="AA34" s="57">
        <f t="shared" si="3"/>
        <v>30</v>
      </c>
      <c r="AB34" s="57" t="e">
        <f>AA34-#REF!</f>
        <v>#REF!</v>
      </c>
      <c r="AC34" s="57" t="e">
        <f t="shared" si="20"/>
        <v>#REF!</v>
      </c>
      <c r="AD34" s="57" t="str">
        <f t="shared" si="21"/>
        <v>-</v>
      </c>
      <c r="AE34" s="57" t="str">
        <f>IF('Undervisning i fag med krav'!AW35=0,"-",'Undervisning i fag med krav'!AW35)</f>
        <v>-</v>
      </c>
      <c r="AF34" s="57" t="b">
        <f>OR(AE34='Krav etter opplæringslova'!$B$27,AE34='Krav etter opplæringslova'!$B$30,AE34='Krav etter opplæringslova'!$B$31,AE34='Krav etter opplæringslova'!$B$34)</f>
        <v>0</v>
      </c>
      <c r="AG34" s="57" t="str">
        <f t="shared" si="22"/>
        <v>-</v>
      </c>
      <c r="AH34" s="57">
        <f t="shared" si="4"/>
        <v>30</v>
      </c>
      <c r="AI34" s="57" t="e">
        <f>AH34-#REF!</f>
        <v>#REF!</v>
      </c>
      <c r="AJ34" s="57" t="e">
        <f t="shared" si="23"/>
        <v>#REF!</v>
      </c>
      <c r="AK34" s="57" t="str">
        <f t="shared" si="24"/>
        <v>-</v>
      </c>
      <c r="AL34" s="57" t="str">
        <f>IF('Undervisning i fag med krav'!BH35=0,"-",'Undervisning i fag med krav'!BH35)</f>
        <v>-</v>
      </c>
      <c r="AM34" s="57" t="b">
        <f>OR(AL34='Krav etter opplæringslova'!$B$27,AL34='Krav etter opplæringslova'!$B$30,AL34='Krav etter opplæringslova'!$B$31,AL34='Krav etter opplæringslova'!$B$34)</f>
        <v>0</v>
      </c>
      <c r="AN34" s="57" t="str">
        <f t="shared" si="25"/>
        <v>-</v>
      </c>
      <c r="AO34" s="57">
        <f t="shared" si="5"/>
        <v>30</v>
      </c>
      <c r="AP34" s="57" t="e">
        <f>AO34-#REF!</f>
        <v>#REF!</v>
      </c>
      <c r="AQ34" s="57" t="e">
        <f t="shared" si="26"/>
        <v>#REF!</v>
      </c>
      <c r="AR34" s="57" t="str">
        <f t="shared" si="27"/>
        <v>-</v>
      </c>
      <c r="AS34" s="57" t="str">
        <f>IF('Undervisning i fag med krav'!BS35=0,"-",'Undervisning i fag med krav'!BS35)</f>
        <v>-</v>
      </c>
      <c r="AT34" s="57" t="b">
        <f>OR(AS34='Krav etter opplæringslova'!$B$27,AS34='Krav etter opplæringslova'!$B$30,AS34='Krav etter opplæringslova'!$B$31,AS34='Krav etter opplæringslova'!$B$34)</f>
        <v>0</v>
      </c>
      <c r="AU34" s="57" t="str">
        <f t="shared" si="28"/>
        <v>-</v>
      </c>
      <c r="AV34" s="57">
        <f t="shared" si="6"/>
        <v>30</v>
      </c>
      <c r="AW34" s="57" t="e">
        <f>AV34-#REF!</f>
        <v>#REF!</v>
      </c>
      <c r="AX34" s="57" t="e">
        <f t="shared" si="29"/>
        <v>#REF!</v>
      </c>
      <c r="AY34" s="57" t="str">
        <f t="shared" si="30"/>
        <v>-</v>
      </c>
      <c r="AZ34" s="57" t="str">
        <f>IF('Undervisning i fag med krav'!CD35=0,"-",'Undervisning i fag med krav'!CD35)</f>
        <v>-</v>
      </c>
      <c r="BA34" s="57" t="b">
        <f>OR(AZ34='Krav etter opplæringslova'!$B$27,AZ34='Krav etter opplæringslova'!$B$30,AZ34='Krav etter opplæringslova'!$B$31,AZ34='Krav etter opplæringslova'!$B$34)</f>
        <v>0</v>
      </c>
      <c r="BB34" s="57" t="str">
        <f t="shared" si="31"/>
        <v>-</v>
      </c>
      <c r="BC34" s="57">
        <f t="shared" si="7"/>
        <v>30</v>
      </c>
      <c r="BD34" s="57" t="e">
        <f>BC34-#REF!</f>
        <v>#REF!</v>
      </c>
      <c r="BE34" s="57" t="e">
        <f t="shared" si="32"/>
        <v>#REF!</v>
      </c>
      <c r="BF34" s="57" t="str">
        <f t="shared" si="33"/>
        <v>-</v>
      </c>
      <c r="BG34" s="57" t="str">
        <f>IF('Undervisning i fag med krav'!CO35=0,"-",'Undervisning i fag med krav'!CO35)</f>
        <v>-</v>
      </c>
      <c r="BH34" s="57" t="b">
        <f>OR(BG34='Krav etter opplæringslova'!$B$27,BG34='Krav etter opplæringslova'!$B$30,BG34='Krav etter opplæringslova'!$B$31,BG34='Krav etter opplæringslova'!$B$34)</f>
        <v>0</v>
      </c>
      <c r="BI34" s="57" t="str">
        <f t="shared" si="34"/>
        <v>-</v>
      </c>
      <c r="BJ34" s="57">
        <f t="shared" si="8"/>
        <v>30</v>
      </c>
      <c r="BK34" s="57" t="e">
        <f>BJ34-#REF!</f>
        <v>#REF!</v>
      </c>
      <c r="BL34" s="57" t="e">
        <f t="shared" si="35"/>
        <v>#REF!</v>
      </c>
      <c r="BM34" s="57" t="str">
        <f t="shared" si="36"/>
        <v>-</v>
      </c>
      <c r="BN34" s="57" t="str">
        <f>IF('Undervisning i fag med krav'!CP35=0,"-",'Undervisning i fag med krav'!CP35)</f>
        <v>-</v>
      </c>
      <c r="BO34" s="57" t="b">
        <f>OR(BN34='Krav etter opplæringslova'!$B$27,BN34='Krav etter opplæringslova'!$B$30,BN34='Krav etter opplæringslova'!$B$31,BN34='Krav etter opplæringslova'!$B$34)</f>
        <v>0</v>
      </c>
      <c r="BP34" s="57" t="str">
        <f t="shared" si="37"/>
        <v>-</v>
      </c>
      <c r="BQ34" s="57">
        <f t="shared" si="9"/>
        <v>30</v>
      </c>
      <c r="BR34" s="57" t="e">
        <f>BQ34-#REF!</f>
        <v>#REF!</v>
      </c>
      <c r="BS34" s="57" t="e">
        <f t="shared" si="38"/>
        <v>#REF!</v>
      </c>
      <c r="BT34" s="62" t="str">
        <f t="shared" si="39"/>
        <v>-</v>
      </c>
    </row>
    <row r="35" spans="1:72" x14ac:dyDescent="0.2">
      <c r="A35" s="44" t="e">
        <f>#REF!</f>
        <v>#REF!</v>
      </c>
      <c r="B35" s="44" t="e">
        <f>#REF!</f>
        <v>#REF!</v>
      </c>
      <c r="C35" s="57" t="str">
        <f>IF('Undervisning i fag med krav'!E36=0,"-",'Undervisning i fag med krav'!E36)</f>
        <v>-</v>
      </c>
      <c r="D35" s="57" t="b">
        <f>OR(C35='Krav etter opplæringslova'!$B$27,C35='Krav etter opplæringslova'!$B$30,C35='Krav etter opplæringslova'!$B$31,C35='Krav etter opplæringslova'!$B$34)</f>
        <v>0</v>
      </c>
      <c r="E35" s="57" t="str">
        <f t="shared" si="40"/>
        <v>-</v>
      </c>
      <c r="F35" s="57">
        <f t="shared" si="0"/>
        <v>30</v>
      </c>
      <c r="G35" s="57" t="e">
        <f>F35-#REF!</f>
        <v>#REF!</v>
      </c>
      <c r="H35" s="57" t="e">
        <f t="shared" si="11"/>
        <v>#REF!</v>
      </c>
      <c r="I35" s="57" t="str">
        <f t="shared" si="41"/>
        <v>-</v>
      </c>
      <c r="J35" s="57" t="str">
        <f>IF('Undervisning i fag med krav'!P36=0,"-",'Undervisning i fag med krav'!P36)</f>
        <v>-</v>
      </c>
      <c r="K35" s="57" t="b">
        <f>OR(J35='Krav etter opplæringslova'!$B$27,J35='Krav etter opplæringslova'!$B$30,J35='Krav etter opplæringslova'!$B$31,J35='Krav etter opplæringslova'!$B$34)</f>
        <v>0</v>
      </c>
      <c r="L35" s="57" t="str">
        <f t="shared" si="13"/>
        <v>-</v>
      </c>
      <c r="M35" s="57">
        <f t="shared" si="1"/>
        <v>30</v>
      </c>
      <c r="N35" s="57" t="e">
        <f>M35-#REF!</f>
        <v>#REF!</v>
      </c>
      <c r="O35" s="57" t="e">
        <f t="shared" si="14"/>
        <v>#REF!</v>
      </c>
      <c r="P35" s="57" t="str">
        <f t="shared" si="15"/>
        <v>-</v>
      </c>
      <c r="Q35" s="57" t="str">
        <f>IF('Undervisning i fag med krav'!AA36=0,"-",'Undervisning i fag med krav'!AA36)</f>
        <v>-</v>
      </c>
      <c r="R35" s="57" t="b">
        <f>OR(Q35='Krav etter opplæringslova'!$B$27,Q35='Krav etter opplæringslova'!$B$30,Q35='Krav etter opplæringslova'!$B$31,Q35='Krav etter opplæringslova'!$B$34)</f>
        <v>0</v>
      </c>
      <c r="S35" s="57" t="str">
        <f t="shared" si="16"/>
        <v>-</v>
      </c>
      <c r="T35" s="57">
        <f t="shared" si="2"/>
        <v>30</v>
      </c>
      <c r="U35" s="57" t="e">
        <f>T35-#REF!</f>
        <v>#REF!</v>
      </c>
      <c r="V35" s="57" t="e">
        <f t="shared" si="17"/>
        <v>#REF!</v>
      </c>
      <c r="W35" s="57" t="str">
        <f t="shared" si="18"/>
        <v>-</v>
      </c>
      <c r="X35" s="57" t="str">
        <f>IF('Undervisning i fag med krav'!AL36=0,"-",'Undervisning i fag med krav'!AL36)</f>
        <v>-</v>
      </c>
      <c r="Y35" s="57" t="b">
        <f>OR(X35='Krav etter opplæringslova'!$B$27,X35='Krav etter opplæringslova'!$B$30,X35='Krav etter opplæringslova'!$B$31,X35='Krav etter opplæringslova'!$B$34)</f>
        <v>0</v>
      </c>
      <c r="Z35" s="57" t="str">
        <f t="shared" si="19"/>
        <v>-</v>
      </c>
      <c r="AA35" s="57">
        <f t="shared" si="3"/>
        <v>30</v>
      </c>
      <c r="AB35" s="57" t="e">
        <f>AA35-#REF!</f>
        <v>#REF!</v>
      </c>
      <c r="AC35" s="57" t="e">
        <f t="shared" si="20"/>
        <v>#REF!</v>
      </c>
      <c r="AD35" s="57" t="str">
        <f t="shared" si="21"/>
        <v>-</v>
      </c>
      <c r="AE35" s="57" t="str">
        <f>IF('Undervisning i fag med krav'!AW36=0,"-",'Undervisning i fag med krav'!AW36)</f>
        <v>-</v>
      </c>
      <c r="AF35" s="57" t="b">
        <f>OR(AE35='Krav etter opplæringslova'!$B$27,AE35='Krav etter opplæringslova'!$B$30,AE35='Krav etter opplæringslova'!$B$31,AE35='Krav etter opplæringslova'!$B$34)</f>
        <v>0</v>
      </c>
      <c r="AG35" s="57" t="str">
        <f t="shared" si="22"/>
        <v>-</v>
      </c>
      <c r="AH35" s="57">
        <f t="shared" si="4"/>
        <v>30</v>
      </c>
      <c r="AI35" s="57" t="e">
        <f>AH35-#REF!</f>
        <v>#REF!</v>
      </c>
      <c r="AJ35" s="57" t="e">
        <f t="shared" si="23"/>
        <v>#REF!</v>
      </c>
      <c r="AK35" s="57" t="str">
        <f t="shared" si="24"/>
        <v>-</v>
      </c>
      <c r="AL35" s="57" t="str">
        <f>IF('Undervisning i fag med krav'!BH36=0,"-",'Undervisning i fag med krav'!BH36)</f>
        <v>-</v>
      </c>
      <c r="AM35" s="57" t="b">
        <f>OR(AL35='Krav etter opplæringslova'!$B$27,AL35='Krav etter opplæringslova'!$B$30,AL35='Krav etter opplæringslova'!$B$31,AL35='Krav etter opplæringslova'!$B$34)</f>
        <v>0</v>
      </c>
      <c r="AN35" s="57" t="str">
        <f t="shared" si="25"/>
        <v>-</v>
      </c>
      <c r="AO35" s="57">
        <f t="shared" si="5"/>
        <v>30</v>
      </c>
      <c r="AP35" s="57" t="e">
        <f>AO35-#REF!</f>
        <v>#REF!</v>
      </c>
      <c r="AQ35" s="57" t="e">
        <f t="shared" si="26"/>
        <v>#REF!</v>
      </c>
      <c r="AR35" s="57" t="str">
        <f t="shared" si="27"/>
        <v>-</v>
      </c>
      <c r="AS35" s="57" t="str">
        <f>IF('Undervisning i fag med krav'!BS36=0,"-",'Undervisning i fag med krav'!BS36)</f>
        <v>-</v>
      </c>
      <c r="AT35" s="57" t="b">
        <f>OR(AS35='Krav etter opplæringslova'!$B$27,AS35='Krav etter opplæringslova'!$B$30,AS35='Krav etter opplæringslova'!$B$31,AS35='Krav etter opplæringslova'!$B$34)</f>
        <v>0</v>
      </c>
      <c r="AU35" s="57" t="str">
        <f t="shared" si="28"/>
        <v>-</v>
      </c>
      <c r="AV35" s="57">
        <f t="shared" si="6"/>
        <v>30</v>
      </c>
      <c r="AW35" s="57" t="e">
        <f>AV35-#REF!</f>
        <v>#REF!</v>
      </c>
      <c r="AX35" s="57" t="e">
        <f t="shared" si="29"/>
        <v>#REF!</v>
      </c>
      <c r="AY35" s="57" t="str">
        <f t="shared" si="30"/>
        <v>-</v>
      </c>
      <c r="AZ35" s="57" t="str">
        <f>IF('Undervisning i fag med krav'!CD36=0,"-",'Undervisning i fag med krav'!CD36)</f>
        <v>-</v>
      </c>
      <c r="BA35" s="57" t="b">
        <f>OR(AZ35='Krav etter opplæringslova'!$B$27,AZ35='Krav etter opplæringslova'!$B$30,AZ35='Krav etter opplæringslova'!$B$31,AZ35='Krav etter opplæringslova'!$B$34)</f>
        <v>0</v>
      </c>
      <c r="BB35" s="57" t="str">
        <f t="shared" si="31"/>
        <v>-</v>
      </c>
      <c r="BC35" s="57">
        <f t="shared" si="7"/>
        <v>30</v>
      </c>
      <c r="BD35" s="57" t="e">
        <f>BC35-#REF!</f>
        <v>#REF!</v>
      </c>
      <c r="BE35" s="57" t="e">
        <f t="shared" si="32"/>
        <v>#REF!</v>
      </c>
      <c r="BF35" s="57" t="str">
        <f t="shared" si="33"/>
        <v>-</v>
      </c>
      <c r="BG35" s="57" t="str">
        <f>IF('Undervisning i fag med krav'!CO36=0,"-",'Undervisning i fag med krav'!CO36)</f>
        <v>-</v>
      </c>
      <c r="BH35" s="57" t="b">
        <f>OR(BG35='Krav etter opplæringslova'!$B$27,BG35='Krav etter opplæringslova'!$B$30,BG35='Krav etter opplæringslova'!$B$31,BG35='Krav etter opplæringslova'!$B$34)</f>
        <v>0</v>
      </c>
      <c r="BI35" s="57" t="str">
        <f t="shared" si="34"/>
        <v>-</v>
      </c>
      <c r="BJ35" s="57">
        <f t="shared" si="8"/>
        <v>30</v>
      </c>
      <c r="BK35" s="57" t="e">
        <f>BJ35-#REF!</f>
        <v>#REF!</v>
      </c>
      <c r="BL35" s="57" t="e">
        <f t="shared" si="35"/>
        <v>#REF!</v>
      </c>
      <c r="BM35" s="57" t="str">
        <f t="shared" si="36"/>
        <v>-</v>
      </c>
      <c r="BN35" s="57" t="str">
        <f>IF('Undervisning i fag med krav'!CP36=0,"-",'Undervisning i fag med krav'!CP36)</f>
        <v>-</v>
      </c>
      <c r="BO35" s="57" t="b">
        <f>OR(BN35='Krav etter opplæringslova'!$B$27,BN35='Krav etter opplæringslova'!$B$30,BN35='Krav etter opplæringslova'!$B$31,BN35='Krav etter opplæringslova'!$B$34)</f>
        <v>0</v>
      </c>
      <c r="BP35" s="57" t="str">
        <f t="shared" si="37"/>
        <v>-</v>
      </c>
      <c r="BQ35" s="57">
        <f t="shared" si="9"/>
        <v>30</v>
      </c>
      <c r="BR35" s="57" t="e">
        <f>BQ35-#REF!</f>
        <v>#REF!</v>
      </c>
      <c r="BS35" s="57" t="e">
        <f t="shared" si="38"/>
        <v>#REF!</v>
      </c>
      <c r="BT35" s="62" t="str">
        <f t="shared" si="39"/>
        <v>-</v>
      </c>
    </row>
    <row r="36" spans="1:72" x14ac:dyDescent="0.2">
      <c r="A36" s="44" t="e">
        <f>#REF!</f>
        <v>#REF!</v>
      </c>
      <c r="B36" s="44" t="e">
        <f>#REF!</f>
        <v>#REF!</v>
      </c>
      <c r="C36" s="57" t="str">
        <f>IF('Undervisning i fag med krav'!E37=0,"-",'Undervisning i fag med krav'!E37)</f>
        <v>-</v>
      </c>
      <c r="D36" s="57" t="b">
        <f>OR(C36='Krav etter opplæringslova'!$B$27,C36='Krav etter opplæringslova'!$B$30,C36='Krav etter opplæringslova'!$B$31,C36='Krav etter opplæringslova'!$B$34)</f>
        <v>0</v>
      </c>
      <c r="E36" s="57" t="str">
        <f t="shared" si="40"/>
        <v>-</v>
      </c>
      <c r="F36" s="57">
        <f t="shared" si="0"/>
        <v>30</v>
      </c>
      <c r="G36" s="57" t="e">
        <f>F36-#REF!</f>
        <v>#REF!</v>
      </c>
      <c r="H36" s="57" t="e">
        <f t="shared" si="11"/>
        <v>#REF!</v>
      </c>
      <c r="I36" s="57" t="str">
        <f t="shared" si="41"/>
        <v>-</v>
      </c>
      <c r="J36" s="57" t="str">
        <f>IF('Undervisning i fag med krav'!P37=0,"-",'Undervisning i fag med krav'!P37)</f>
        <v>-</v>
      </c>
      <c r="K36" s="57" t="b">
        <f>OR(J36='Krav etter opplæringslova'!$B$27,J36='Krav etter opplæringslova'!$B$30,J36='Krav etter opplæringslova'!$B$31,J36='Krav etter opplæringslova'!$B$34)</f>
        <v>0</v>
      </c>
      <c r="L36" s="57" t="str">
        <f t="shared" si="13"/>
        <v>-</v>
      </c>
      <c r="M36" s="57">
        <f t="shared" si="1"/>
        <v>30</v>
      </c>
      <c r="N36" s="57" t="e">
        <f>M36-#REF!</f>
        <v>#REF!</v>
      </c>
      <c r="O36" s="57" t="e">
        <f t="shared" si="14"/>
        <v>#REF!</v>
      </c>
      <c r="P36" s="57" t="str">
        <f t="shared" si="15"/>
        <v>-</v>
      </c>
      <c r="Q36" s="57" t="str">
        <f>IF('Undervisning i fag med krav'!AA37=0,"-",'Undervisning i fag med krav'!AA37)</f>
        <v>-</v>
      </c>
      <c r="R36" s="57" t="b">
        <f>OR(Q36='Krav etter opplæringslova'!$B$27,Q36='Krav etter opplæringslova'!$B$30,Q36='Krav etter opplæringslova'!$B$31,Q36='Krav etter opplæringslova'!$B$34)</f>
        <v>0</v>
      </c>
      <c r="S36" s="57" t="str">
        <f t="shared" si="16"/>
        <v>-</v>
      </c>
      <c r="T36" s="57">
        <f t="shared" si="2"/>
        <v>30</v>
      </c>
      <c r="U36" s="57" t="e">
        <f>T36-#REF!</f>
        <v>#REF!</v>
      </c>
      <c r="V36" s="57" t="e">
        <f t="shared" si="17"/>
        <v>#REF!</v>
      </c>
      <c r="W36" s="57" t="str">
        <f t="shared" si="18"/>
        <v>-</v>
      </c>
      <c r="X36" s="57" t="str">
        <f>IF('Undervisning i fag med krav'!AL37=0,"-",'Undervisning i fag med krav'!AL37)</f>
        <v>-</v>
      </c>
      <c r="Y36" s="57" t="b">
        <f>OR(X36='Krav etter opplæringslova'!$B$27,X36='Krav etter opplæringslova'!$B$30,X36='Krav etter opplæringslova'!$B$31,X36='Krav etter opplæringslova'!$B$34)</f>
        <v>0</v>
      </c>
      <c r="Z36" s="57" t="str">
        <f t="shared" si="19"/>
        <v>-</v>
      </c>
      <c r="AA36" s="57">
        <f t="shared" si="3"/>
        <v>30</v>
      </c>
      <c r="AB36" s="57" t="e">
        <f>AA36-#REF!</f>
        <v>#REF!</v>
      </c>
      <c r="AC36" s="57" t="e">
        <f t="shared" si="20"/>
        <v>#REF!</v>
      </c>
      <c r="AD36" s="57" t="str">
        <f t="shared" si="21"/>
        <v>-</v>
      </c>
      <c r="AE36" s="57" t="str">
        <f>IF('Undervisning i fag med krav'!AW37=0,"-",'Undervisning i fag med krav'!AW37)</f>
        <v>-</v>
      </c>
      <c r="AF36" s="57" t="b">
        <f>OR(AE36='Krav etter opplæringslova'!$B$27,AE36='Krav etter opplæringslova'!$B$30,AE36='Krav etter opplæringslova'!$B$31,AE36='Krav etter opplæringslova'!$B$34)</f>
        <v>0</v>
      </c>
      <c r="AG36" s="57" t="str">
        <f t="shared" si="22"/>
        <v>-</v>
      </c>
      <c r="AH36" s="57">
        <f t="shared" si="4"/>
        <v>30</v>
      </c>
      <c r="AI36" s="57" t="e">
        <f>AH36-#REF!</f>
        <v>#REF!</v>
      </c>
      <c r="AJ36" s="57" t="e">
        <f t="shared" si="23"/>
        <v>#REF!</v>
      </c>
      <c r="AK36" s="57" t="str">
        <f t="shared" si="24"/>
        <v>-</v>
      </c>
      <c r="AL36" s="57" t="str">
        <f>IF('Undervisning i fag med krav'!BH37=0,"-",'Undervisning i fag med krav'!BH37)</f>
        <v>-</v>
      </c>
      <c r="AM36" s="57" t="b">
        <f>OR(AL36='Krav etter opplæringslova'!$B$27,AL36='Krav etter opplæringslova'!$B$30,AL36='Krav etter opplæringslova'!$B$31,AL36='Krav etter opplæringslova'!$B$34)</f>
        <v>0</v>
      </c>
      <c r="AN36" s="57" t="str">
        <f t="shared" si="25"/>
        <v>-</v>
      </c>
      <c r="AO36" s="57">
        <f t="shared" si="5"/>
        <v>30</v>
      </c>
      <c r="AP36" s="57" t="e">
        <f>AO36-#REF!</f>
        <v>#REF!</v>
      </c>
      <c r="AQ36" s="57" t="e">
        <f t="shared" si="26"/>
        <v>#REF!</v>
      </c>
      <c r="AR36" s="57" t="str">
        <f t="shared" si="27"/>
        <v>-</v>
      </c>
      <c r="AS36" s="57" t="str">
        <f>IF('Undervisning i fag med krav'!BS37=0,"-",'Undervisning i fag med krav'!BS37)</f>
        <v>-</v>
      </c>
      <c r="AT36" s="57" t="b">
        <f>OR(AS36='Krav etter opplæringslova'!$B$27,AS36='Krav etter opplæringslova'!$B$30,AS36='Krav etter opplæringslova'!$B$31,AS36='Krav etter opplæringslova'!$B$34)</f>
        <v>0</v>
      </c>
      <c r="AU36" s="57" t="str">
        <f t="shared" si="28"/>
        <v>-</v>
      </c>
      <c r="AV36" s="57">
        <f t="shared" si="6"/>
        <v>30</v>
      </c>
      <c r="AW36" s="57" t="e">
        <f>AV36-#REF!</f>
        <v>#REF!</v>
      </c>
      <c r="AX36" s="57" t="e">
        <f t="shared" si="29"/>
        <v>#REF!</v>
      </c>
      <c r="AY36" s="57" t="str">
        <f t="shared" si="30"/>
        <v>-</v>
      </c>
      <c r="AZ36" s="57" t="str">
        <f>IF('Undervisning i fag med krav'!CD37=0,"-",'Undervisning i fag med krav'!CD37)</f>
        <v>-</v>
      </c>
      <c r="BA36" s="57" t="b">
        <f>OR(AZ36='Krav etter opplæringslova'!$B$27,AZ36='Krav etter opplæringslova'!$B$30,AZ36='Krav etter opplæringslova'!$B$31,AZ36='Krav etter opplæringslova'!$B$34)</f>
        <v>0</v>
      </c>
      <c r="BB36" s="57" t="str">
        <f t="shared" si="31"/>
        <v>-</v>
      </c>
      <c r="BC36" s="57">
        <f t="shared" si="7"/>
        <v>30</v>
      </c>
      <c r="BD36" s="57" t="e">
        <f>BC36-#REF!</f>
        <v>#REF!</v>
      </c>
      <c r="BE36" s="57" t="e">
        <f t="shared" si="32"/>
        <v>#REF!</v>
      </c>
      <c r="BF36" s="57" t="str">
        <f t="shared" si="33"/>
        <v>-</v>
      </c>
      <c r="BG36" s="57" t="str">
        <f>IF('Undervisning i fag med krav'!CO37=0,"-",'Undervisning i fag med krav'!CO37)</f>
        <v>-</v>
      </c>
      <c r="BH36" s="57" t="b">
        <f>OR(BG36='Krav etter opplæringslova'!$B$27,BG36='Krav etter opplæringslova'!$B$30,BG36='Krav etter opplæringslova'!$B$31,BG36='Krav etter opplæringslova'!$B$34)</f>
        <v>0</v>
      </c>
      <c r="BI36" s="57" t="str">
        <f t="shared" si="34"/>
        <v>-</v>
      </c>
      <c r="BJ36" s="57">
        <f t="shared" si="8"/>
        <v>30</v>
      </c>
      <c r="BK36" s="57" t="e">
        <f>BJ36-#REF!</f>
        <v>#REF!</v>
      </c>
      <c r="BL36" s="57" t="e">
        <f t="shared" si="35"/>
        <v>#REF!</v>
      </c>
      <c r="BM36" s="57" t="str">
        <f t="shared" si="36"/>
        <v>-</v>
      </c>
      <c r="BN36" s="57" t="str">
        <f>IF('Undervisning i fag med krav'!CP37=0,"-",'Undervisning i fag med krav'!CP37)</f>
        <v>-</v>
      </c>
      <c r="BO36" s="57" t="b">
        <f>OR(BN36='Krav etter opplæringslova'!$B$27,BN36='Krav etter opplæringslova'!$B$30,BN36='Krav etter opplæringslova'!$B$31,BN36='Krav etter opplæringslova'!$B$34)</f>
        <v>0</v>
      </c>
      <c r="BP36" s="57" t="str">
        <f t="shared" si="37"/>
        <v>-</v>
      </c>
      <c r="BQ36" s="57">
        <f t="shared" si="9"/>
        <v>30</v>
      </c>
      <c r="BR36" s="57" t="e">
        <f>BQ36-#REF!</f>
        <v>#REF!</v>
      </c>
      <c r="BS36" s="57" t="e">
        <f t="shared" si="38"/>
        <v>#REF!</v>
      </c>
      <c r="BT36" s="62" t="str">
        <f t="shared" si="39"/>
        <v>-</v>
      </c>
    </row>
    <row r="37" spans="1:72" x14ac:dyDescent="0.2">
      <c r="A37" s="44" t="e">
        <f>#REF!</f>
        <v>#REF!</v>
      </c>
      <c r="B37" s="44" t="e">
        <f>#REF!</f>
        <v>#REF!</v>
      </c>
      <c r="C37" s="57" t="str">
        <f>IF('Undervisning i fag med krav'!E38=0,"-",'Undervisning i fag med krav'!E38)</f>
        <v>-</v>
      </c>
      <c r="D37" s="57" t="b">
        <f>OR(C37='Krav etter opplæringslova'!$B$27,C37='Krav etter opplæringslova'!$B$30,C37='Krav etter opplæringslova'!$B$31,C37='Krav etter opplæringslova'!$B$34)</f>
        <v>0</v>
      </c>
      <c r="E37" s="57" t="str">
        <f t="shared" si="40"/>
        <v>-</v>
      </c>
      <c r="F37" s="57">
        <f t="shared" si="0"/>
        <v>30</v>
      </c>
      <c r="G37" s="57" t="e">
        <f>F37-#REF!</f>
        <v>#REF!</v>
      </c>
      <c r="H37" s="57" t="e">
        <f t="shared" si="11"/>
        <v>#REF!</v>
      </c>
      <c r="I37" s="57" t="str">
        <f t="shared" si="41"/>
        <v>-</v>
      </c>
      <c r="J37" s="57" t="str">
        <f>IF('Undervisning i fag med krav'!P38=0,"-",'Undervisning i fag med krav'!P38)</f>
        <v>-</v>
      </c>
      <c r="K37" s="57" t="b">
        <f>OR(J37='Krav etter opplæringslova'!$B$27,J37='Krav etter opplæringslova'!$B$30,J37='Krav etter opplæringslova'!$B$31,J37='Krav etter opplæringslova'!$B$34)</f>
        <v>0</v>
      </c>
      <c r="L37" s="57" t="str">
        <f t="shared" si="13"/>
        <v>-</v>
      </c>
      <c r="M37" s="57">
        <f t="shared" si="1"/>
        <v>30</v>
      </c>
      <c r="N37" s="57" t="e">
        <f>M37-#REF!</f>
        <v>#REF!</v>
      </c>
      <c r="O37" s="57" t="e">
        <f t="shared" si="14"/>
        <v>#REF!</v>
      </c>
      <c r="P37" s="57" t="str">
        <f t="shared" si="15"/>
        <v>-</v>
      </c>
      <c r="Q37" s="57" t="str">
        <f>IF('Undervisning i fag med krav'!AA38=0,"-",'Undervisning i fag med krav'!AA38)</f>
        <v>-</v>
      </c>
      <c r="R37" s="57" t="b">
        <f>OR(Q37='Krav etter opplæringslova'!$B$27,Q37='Krav etter opplæringslova'!$B$30,Q37='Krav etter opplæringslova'!$B$31,Q37='Krav etter opplæringslova'!$B$34)</f>
        <v>0</v>
      </c>
      <c r="S37" s="57" t="str">
        <f t="shared" si="16"/>
        <v>-</v>
      </c>
      <c r="T37" s="57">
        <f t="shared" si="2"/>
        <v>30</v>
      </c>
      <c r="U37" s="57" t="e">
        <f>T37-#REF!</f>
        <v>#REF!</v>
      </c>
      <c r="V37" s="57" t="e">
        <f t="shared" si="17"/>
        <v>#REF!</v>
      </c>
      <c r="W37" s="57" t="str">
        <f t="shared" si="18"/>
        <v>-</v>
      </c>
      <c r="X37" s="57" t="str">
        <f>IF('Undervisning i fag med krav'!AL38=0,"-",'Undervisning i fag med krav'!AL38)</f>
        <v>-</v>
      </c>
      <c r="Y37" s="57" t="b">
        <f>OR(X37='Krav etter opplæringslova'!$B$27,X37='Krav etter opplæringslova'!$B$30,X37='Krav etter opplæringslova'!$B$31,X37='Krav etter opplæringslova'!$B$34)</f>
        <v>0</v>
      </c>
      <c r="Z37" s="57" t="str">
        <f t="shared" si="19"/>
        <v>-</v>
      </c>
      <c r="AA37" s="57">
        <f t="shared" si="3"/>
        <v>30</v>
      </c>
      <c r="AB37" s="57" t="e">
        <f>AA37-#REF!</f>
        <v>#REF!</v>
      </c>
      <c r="AC37" s="57" t="e">
        <f t="shared" si="20"/>
        <v>#REF!</v>
      </c>
      <c r="AD37" s="57" t="str">
        <f t="shared" si="21"/>
        <v>-</v>
      </c>
      <c r="AE37" s="57" t="str">
        <f>IF('Undervisning i fag med krav'!AW38=0,"-",'Undervisning i fag med krav'!AW38)</f>
        <v>-</v>
      </c>
      <c r="AF37" s="57" t="b">
        <f>OR(AE37='Krav etter opplæringslova'!$B$27,AE37='Krav etter opplæringslova'!$B$30,AE37='Krav etter opplæringslova'!$B$31,AE37='Krav etter opplæringslova'!$B$34)</f>
        <v>0</v>
      </c>
      <c r="AG37" s="57" t="str">
        <f t="shared" si="22"/>
        <v>-</v>
      </c>
      <c r="AH37" s="57">
        <f t="shared" si="4"/>
        <v>30</v>
      </c>
      <c r="AI37" s="57" t="e">
        <f>AH37-#REF!</f>
        <v>#REF!</v>
      </c>
      <c r="AJ37" s="57" t="e">
        <f t="shared" si="23"/>
        <v>#REF!</v>
      </c>
      <c r="AK37" s="57" t="str">
        <f t="shared" si="24"/>
        <v>-</v>
      </c>
      <c r="AL37" s="57" t="str">
        <f>IF('Undervisning i fag med krav'!BH38=0,"-",'Undervisning i fag med krav'!BH38)</f>
        <v>-</v>
      </c>
      <c r="AM37" s="57" t="b">
        <f>OR(AL37='Krav etter opplæringslova'!$B$27,AL37='Krav etter opplæringslova'!$B$30,AL37='Krav etter opplæringslova'!$B$31,AL37='Krav etter opplæringslova'!$B$34)</f>
        <v>0</v>
      </c>
      <c r="AN37" s="57" t="str">
        <f t="shared" si="25"/>
        <v>-</v>
      </c>
      <c r="AO37" s="57">
        <f t="shared" si="5"/>
        <v>30</v>
      </c>
      <c r="AP37" s="57" t="e">
        <f>AO37-#REF!</f>
        <v>#REF!</v>
      </c>
      <c r="AQ37" s="57" t="e">
        <f t="shared" si="26"/>
        <v>#REF!</v>
      </c>
      <c r="AR37" s="57" t="str">
        <f t="shared" si="27"/>
        <v>-</v>
      </c>
      <c r="AS37" s="57" t="str">
        <f>IF('Undervisning i fag med krav'!BS38=0,"-",'Undervisning i fag med krav'!BS38)</f>
        <v>-</v>
      </c>
      <c r="AT37" s="57" t="b">
        <f>OR(AS37='Krav etter opplæringslova'!$B$27,AS37='Krav etter opplæringslova'!$B$30,AS37='Krav etter opplæringslova'!$B$31,AS37='Krav etter opplæringslova'!$B$34)</f>
        <v>0</v>
      </c>
      <c r="AU37" s="57" t="str">
        <f t="shared" si="28"/>
        <v>-</v>
      </c>
      <c r="AV37" s="57">
        <f t="shared" si="6"/>
        <v>30</v>
      </c>
      <c r="AW37" s="57" t="e">
        <f>AV37-#REF!</f>
        <v>#REF!</v>
      </c>
      <c r="AX37" s="57" t="e">
        <f t="shared" si="29"/>
        <v>#REF!</v>
      </c>
      <c r="AY37" s="57" t="str">
        <f t="shared" si="30"/>
        <v>-</v>
      </c>
      <c r="AZ37" s="57" t="str">
        <f>IF('Undervisning i fag med krav'!CD38=0,"-",'Undervisning i fag med krav'!CD38)</f>
        <v>-</v>
      </c>
      <c r="BA37" s="57" t="b">
        <f>OR(AZ37='Krav etter opplæringslova'!$B$27,AZ37='Krav etter opplæringslova'!$B$30,AZ37='Krav etter opplæringslova'!$B$31,AZ37='Krav etter opplæringslova'!$B$34)</f>
        <v>0</v>
      </c>
      <c r="BB37" s="57" t="str">
        <f t="shared" si="31"/>
        <v>-</v>
      </c>
      <c r="BC37" s="57">
        <f t="shared" si="7"/>
        <v>30</v>
      </c>
      <c r="BD37" s="57" t="e">
        <f>BC37-#REF!</f>
        <v>#REF!</v>
      </c>
      <c r="BE37" s="57" t="e">
        <f t="shared" si="32"/>
        <v>#REF!</v>
      </c>
      <c r="BF37" s="57" t="str">
        <f t="shared" si="33"/>
        <v>-</v>
      </c>
      <c r="BG37" s="57" t="str">
        <f>IF('Undervisning i fag med krav'!CO38=0,"-",'Undervisning i fag med krav'!CO38)</f>
        <v>-</v>
      </c>
      <c r="BH37" s="57" t="b">
        <f>OR(BG37='Krav etter opplæringslova'!$B$27,BG37='Krav etter opplæringslova'!$B$30,BG37='Krav etter opplæringslova'!$B$31,BG37='Krav etter opplæringslova'!$B$34)</f>
        <v>0</v>
      </c>
      <c r="BI37" s="57" t="str">
        <f t="shared" si="34"/>
        <v>-</v>
      </c>
      <c r="BJ37" s="57">
        <f t="shared" si="8"/>
        <v>30</v>
      </c>
      <c r="BK37" s="57" t="e">
        <f>BJ37-#REF!</f>
        <v>#REF!</v>
      </c>
      <c r="BL37" s="57" t="e">
        <f t="shared" si="35"/>
        <v>#REF!</v>
      </c>
      <c r="BM37" s="57" t="str">
        <f t="shared" si="36"/>
        <v>-</v>
      </c>
      <c r="BN37" s="57" t="str">
        <f>IF('Undervisning i fag med krav'!CP38=0,"-",'Undervisning i fag med krav'!CP38)</f>
        <v>-</v>
      </c>
      <c r="BO37" s="57" t="b">
        <f>OR(BN37='Krav etter opplæringslova'!$B$27,BN37='Krav etter opplæringslova'!$B$30,BN37='Krav etter opplæringslova'!$B$31,BN37='Krav etter opplæringslova'!$B$34)</f>
        <v>0</v>
      </c>
      <c r="BP37" s="57" t="str">
        <f t="shared" si="37"/>
        <v>-</v>
      </c>
      <c r="BQ37" s="57">
        <f t="shared" si="9"/>
        <v>30</v>
      </c>
      <c r="BR37" s="57" t="e">
        <f>BQ37-#REF!</f>
        <v>#REF!</v>
      </c>
      <c r="BS37" s="57" t="e">
        <f t="shared" si="38"/>
        <v>#REF!</v>
      </c>
      <c r="BT37" s="62" t="str">
        <f t="shared" si="39"/>
        <v>-</v>
      </c>
    </row>
    <row r="38" spans="1:72" x14ac:dyDescent="0.2">
      <c r="A38" s="44" t="e">
        <f>#REF!</f>
        <v>#REF!</v>
      </c>
      <c r="B38" s="44" t="e">
        <f>#REF!</f>
        <v>#REF!</v>
      </c>
      <c r="C38" s="57" t="str">
        <f>IF('Undervisning i fag med krav'!E39=0,"-",'Undervisning i fag med krav'!E39)</f>
        <v>-</v>
      </c>
      <c r="D38" s="57" t="b">
        <f>OR(C38='Krav etter opplæringslova'!$B$27,C38='Krav etter opplæringslova'!$B$30,C38='Krav etter opplæringslova'!$B$31,C38='Krav etter opplæringslova'!$B$34)</f>
        <v>0</v>
      </c>
      <c r="E38" s="57" t="str">
        <f t="shared" si="40"/>
        <v>-</v>
      </c>
      <c r="F38" s="57">
        <f t="shared" si="0"/>
        <v>30</v>
      </c>
      <c r="G38" s="57" t="e">
        <f>F38-#REF!</f>
        <v>#REF!</v>
      </c>
      <c r="H38" s="57" t="e">
        <f t="shared" si="11"/>
        <v>#REF!</v>
      </c>
      <c r="I38" s="57" t="str">
        <f t="shared" si="41"/>
        <v>-</v>
      </c>
      <c r="J38" s="57" t="str">
        <f>IF('Undervisning i fag med krav'!P39=0,"-",'Undervisning i fag med krav'!P39)</f>
        <v>-</v>
      </c>
      <c r="K38" s="57" t="b">
        <f>OR(J38='Krav etter opplæringslova'!$B$27,J38='Krav etter opplæringslova'!$B$30,J38='Krav etter opplæringslova'!$B$31,J38='Krav etter opplæringslova'!$B$34)</f>
        <v>0</v>
      </c>
      <c r="L38" s="57" t="str">
        <f t="shared" si="13"/>
        <v>-</v>
      </c>
      <c r="M38" s="57">
        <f t="shared" si="1"/>
        <v>30</v>
      </c>
      <c r="N38" s="57" t="e">
        <f>M38-#REF!</f>
        <v>#REF!</v>
      </c>
      <c r="O38" s="57" t="e">
        <f t="shared" si="14"/>
        <v>#REF!</v>
      </c>
      <c r="P38" s="57" t="str">
        <f t="shared" si="15"/>
        <v>-</v>
      </c>
      <c r="Q38" s="57" t="str">
        <f>IF('Undervisning i fag med krav'!AA39=0,"-",'Undervisning i fag med krav'!AA39)</f>
        <v>-</v>
      </c>
      <c r="R38" s="57" t="b">
        <f>OR(Q38='Krav etter opplæringslova'!$B$27,Q38='Krav etter opplæringslova'!$B$30,Q38='Krav etter opplæringslova'!$B$31,Q38='Krav etter opplæringslova'!$B$34)</f>
        <v>0</v>
      </c>
      <c r="S38" s="57" t="str">
        <f t="shared" si="16"/>
        <v>-</v>
      </c>
      <c r="T38" s="57">
        <f t="shared" si="2"/>
        <v>30</v>
      </c>
      <c r="U38" s="57" t="e">
        <f>T38-#REF!</f>
        <v>#REF!</v>
      </c>
      <c r="V38" s="57" t="e">
        <f t="shared" si="17"/>
        <v>#REF!</v>
      </c>
      <c r="W38" s="57" t="str">
        <f t="shared" si="18"/>
        <v>-</v>
      </c>
      <c r="X38" s="57" t="str">
        <f>IF('Undervisning i fag med krav'!AL39=0,"-",'Undervisning i fag med krav'!AL39)</f>
        <v>-</v>
      </c>
      <c r="Y38" s="57" t="b">
        <f>OR(X38='Krav etter opplæringslova'!$B$27,X38='Krav etter opplæringslova'!$B$30,X38='Krav etter opplæringslova'!$B$31,X38='Krav etter opplæringslova'!$B$34)</f>
        <v>0</v>
      </c>
      <c r="Z38" s="57" t="str">
        <f t="shared" si="19"/>
        <v>-</v>
      </c>
      <c r="AA38" s="57">
        <f t="shared" si="3"/>
        <v>30</v>
      </c>
      <c r="AB38" s="57" t="e">
        <f>AA38-#REF!</f>
        <v>#REF!</v>
      </c>
      <c r="AC38" s="57" t="e">
        <f t="shared" si="20"/>
        <v>#REF!</v>
      </c>
      <c r="AD38" s="57" t="str">
        <f t="shared" si="21"/>
        <v>-</v>
      </c>
      <c r="AE38" s="57" t="str">
        <f>IF('Undervisning i fag med krav'!AW39=0,"-",'Undervisning i fag med krav'!AW39)</f>
        <v>-</v>
      </c>
      <c r="AF38" s="57" t="b">
        <f>OR(AE38='Krav etter opplæringslova'!$B$27,AE38='Krav etter opplæringslova'!$B$30,AE38='Krav etter opplæringslova'!$B$31,AE38='Krav etter opplæringslova'!$B$34)</f>
        <v>0</v>
      </c>
      <c r="AG38" s="57" t="str">
        <f t="shared" si="22"/>
        <v>-</v>
      </c>
      <c r="AH38" s="57">
        <f t="shared" si="4"/>
        <v>30</v>
      </c>
      <c r="AI38" s="57" t="e">
        <f>AH38-#REF!</f>
        <v>#REF!</v>
      </c>
      <c r="AJ38" s="57" t="e">
        <f t="shared" si="23"/>
        <v>#REF!</v>
      </c>
      <c r="AK38" s="57" t="str">
        <f t="shared" si="24"/>
        <v>-</v>
      </c>
      <c r="AL38" s="57" t="str">
        <f>IF('Undervisning i fag med krav'!BH39=0,"-",'Undervisning i fag med krav'!BH39)</f>
        <v>-</v>
      </c>
      <c r="AM38" s="57" t="b">
        <f>OR(AL38='Krav etter opplæringslova'!$B$27,AL38='Krav etter opplæringslova'!$B$30,AL38='Krav etter opplæringslova'!$B$31,AL38='Krav etter opplæringslova'!$B$34)</f>
        <v>0</v>
      </c>
      <c r="AN38" s="57" t="str">
        <f t="shared" si="25"/>
        <v>-</v>
      </c>
      <c r="AO38" s="57">
        <f t="shared" si="5"/>
        <v>30</v>
      </c>
      <c r="AP38" s="57" t="e">
        <f>AO38-#REF!</f>
        <v>#REF!</v>
      </c>
      <c r="AQ38" s="57" t="e">
        <f t="shared" si="26"/>
        <v>#REF!</v>
      </c>
      <c r="AR38" s="57" t="str">
        <f t="shared" si="27"/>
        <v>-</v>
      </c>
      <c r="AS38" s="57" t="str">
        <f>IF('Undervisning i fag med krav'!BS39=0,"-",'Undervisning i fag med krav'!BS39)</f>
        <v>-</v>
      </c>
      <c r="AT38" s="57" t="b">
        <f>OR(AS38='Krav etter opplæringslova'!$B$27,AS38='Krav etter opplæringslova'!$B$30,AS38='Krav etter opplæringslova'!$B$31,AS38='Krav etter opplæringslova'!$B$34)</f>
        <v>0</v>
      </c>
      <c r="AU38" s="57" t="str">
        <f t="shared" si="28"/>
        <v>-</v>
      </c>
      <c r="AV38" s="57">
        <f t="shared" si="6"/>
        <v>30</v>
      </c>
      <c r="AW38" s="57" t="e">
        <f>AV38-#REF!</f>
        <v>#REF!</v>
      </c>
      <c r="AX38" s="57" t="e">
        <f t="shared" si="29"/>
        <v>#REF!</v>
      </c>
      <c r="AY38" s="57" t="str">
        <f t="shared" si="30"/>
        <v>-</v>
      </c>
      <c r="AZ38" s="57" t="str">
        <f>IF('Undervisning i fag med krav'!CD39=0,"-",'Undervisning i fag med krav'!CD39)</f>
        <v>-</v>
      </c>
      <c r="BA38" s="57" t="b">
        <f>OR(AZ38='Krav etter opplæringslova'!$B$27,AZ38='Krav etter opplæringslova'!$B$30,AZ38='Krav etter opplæringslova'!$B$31,AZ38='Krav etter opplæringslova'!$B$34)</f>
        <v>0</v>
      </c>
      <c r="BB38" s="57" t="str">
        <f t="shared" si="31"/>
        <v>-</v>
      </c>
      <c r="BC38" s="57">
        <f t="shared" si="7"/>
        <v>30</v>
      </c>
      <c r="BD38" s="57" t="e">
        <f>BC38-#REF!</f>
        <v>#REF!</v>
      </c>
      <c r="BE38" s="57" t="e">
        <f t="shared" si="32"/>
        <v>#REF!</v>
      </c>
      <c r="BF38" s="57" t="str">
        <f t="shared" si="33"/>
        <v>-</v>
      </c>
      <c r="BG38" s="57" t="str">
        <f>IF('Undervisning i fag med krav'!CO39=0,"-",'Undervisning i fag med krav'!CO39)</f>
        <v>-</v>
      </c>
      <c r="BH38" s="57" t="b">
        <f>OR(BG38='Krav etter opplæringslova'!$B$27,BG38='Krav etter opplæringslova'!$B$30,BG38='Krav etter opplæringslova'!$B$31,BG38='Krav etter opplæringslova'!$B$34)</f>
        <v>0</v>
      </c>
      <c r="BI38" s="57" t="str">
        <f t="shared" si="34"/>
        <v>-</v>
      </c>
      <c r="BJ38" s="57">
        <f t="shared" si="8"/>
        <v>30</v>
      </c>
      <c r="BK38" s="57" t="e">
        <f>BJ38-#REF!</f>
        <v>#REF!</v>
      </c>
      <c r="BL38" s="57" t="e">
        <f t="shared" si="35"/>
        <v>#REF!</v>
      </c>
      <c r="BM38" s="57" t="str">
        <f t="shared" si="36"/>
        <v>-</v>
      </c>
      <c r="BN38" s="57" t="str">
        <f>IF('Undervisning i fag med krav'!CP39=0,"-",'Undervisning i fag med krav'!CP39)</f>
        <v>-</v>
      </c>
      <c r="BO38" s="57" t="b">
        <f>OR(BN38='Krav etter opplæringslova'!$B$27,BN38='Krav etter opplæringslova'!$B$30,BN38='Krav etter opplæringslova'!$B$31,BN38='Krav etter opplæringslova'!$B$34)</f>
        <v>0</v>
      </c>
      <c r="BP38" s="57" t="str">
        <f t="shared" si="37"/>
        <v>-</v>
      </c>
      <c r="BQ38" s="57">
        <f t="shared" si="9"/>
        <v>30</v>
      </c>
      <c r="BR38" s="57" t="e">
        <f>BQ38-#REF!</f>
        <v>#REF!</v>
      </c>
      <c r="BS38" s="57" t="e">
        <f t="shared" si="38"/>
        <v>#REF!</v>
      </c>
      <c r="BT38" s="62" t="str">
        <f t="shared" si="39"/>
        <v>-</v>
      </c>
    </row>
    <row r="39" spans="1:72" x14ac:dyDescent="0.2">
      <c r="A39" s="44" t="e">
        <f>#REF!</f>
        <v>#REF!</v>
      </c>
      <c r="B39" s="44" t="e">
        <f>#REF!</f>
        <v>#REF!</v>
      </c>
      <c r="C39" s="57" t="str">
        <f>IF('Undervisning i fag med krav'!E40=0,"-",'Undervisning i fag med krav'!E40)</f>
        <v>-</v>
      </c>
      <c r="D39" s="57" t="b">
        <f>OR(C39='Krav etter opplæringslova'!$B$27,C39='Krav etter opplæringslova'!$B$30,C39='Krav etter opplæringslova'!$B$31,C39='Krav etter opplæringslova'!$B$34)</f>
        <v>0</v>
      </c>
      <c r="E39" s="57" t="str">
        <f t="shared" si="40"/>
        <v>-</v>
      </c>
      <c r="F39" s="57">
        <f t="shared" si="0"/>
        <v>30</v>
      </c>
      <c r="G39" s="57" t="e">
        <f>F39-#REF!</f>
        <v>#REF!</v>
      </c>
      <c r="H39" s="57" t="e">
        <f t="shared" si="11"/>
        <v>#REF!</v>
      </c>
      <c r="I39" s="57" t="str">
        <f t="shared" si="41"/>
        <v>-</v>
      </c>
      <c r="J39" s="57" t="str">
        <f>IF('Undervisning i fag med krav'!P40=0,"-",'Undervisning i fag med krav'!P40)</f>
        <v>-</v>
      </c>
      <c r="K39" s="57" t="b">
        <f>OR(J39='Krav etter opplæringslova'!$B$27,J39='Krav etter opplæringslova'!$B$30,J39='Krav etter opplæringslova'!$B$31,J39='Krav etter opplæringslova'!$B$34)</f>
        <v>0</v>
      </c>
      <c r="L39" s="57" t="str">
        <f t="shared" si="13"/>
        <v>-</v>
      </c>
      <c r="M39" s="57">
        <f t="shared" si="1"/>
        <v>30</v>
      </c>
      <c r="N39" s="57" t="e">
        <f>M39-#REF!</f>
        <v>#REF!</v>
      </c>
      <c r="O39" s="57" t="e">
        <f t="shared" si="14"/>
        <v>#REF!</v>
      </c>
      <c r="P39" s="57" t="str">
        <f t="shared" si="15"/>
        <v>-</v>
      </c>
      <c r="Q39" s="57" t="str">
        <f>IF('Undervisning i fag med krav'!AA40=0,"-",'Undervisning i fag med krav'!AA40)</f>
        <v>-</v>
      </c>
      <c r="R39" s="57" t="b">
        <f>OR(Q39='Krav etter opplæringslova'!$B$27,Q39='Krav etter opplæringslova'!$B$30,Q39='Krav etter opplæringslova'!$B$31,Q39='Krav etter opplæringslova'!$B$34)</f>
        <v>0</v>
      </c>
      <c r="S39" s="57" t="str">
        <f t="shared" si="16"/>
        <v>-</v>
      </c>
      <c r="T39" s="57">
        <f t="shared" si="2"/>
        <v>30</v>
      </c>
      <c r="U39" s="57" t="e">
        <f>T39-#REF!</f>
        <v>#REF!</v>
      </c>
      <c r="V39" s="57" t="e">
        <f t="shared" si="17"/>
        <v>#REF!</v>
      </c>
      <c r="W39" s="57" t="str">
        <f t="shared" si="18"/>
        <v>-</v>
      </c>
      <c r="X39" s="57" t="str">
        <f>IF('Undervisning i fag med krav'!AL40=0,"-",'Undervisning i fag med krav'!AL40)</f>
        <v>-</v>
      </c>
      <c r="Y39" s="57" t="b">
        <f>OR(X39='Krav etter opplæringslova'!$B$27,X39='Krav etter opplæringslova'!$B$30,X39='Krav etter opplæringslova'!$B$31,X39='Krav etter opplæringslova'!$B$34)</f>
        <v>0</v>
      </c>
      <c r="Z39" s="57" t="str">
        <f t="shared" si="19"/>
        <v>-</v>
      </c>
      <c r="AA39" s="57">
        <f t="shared" si="3"/>
        <v>30</v>
      </c>
      <c r="AB39" s="57" t="e">
        <f>AA39-#REF!</f>
        <v>#REF!</v>
      </c>
      <c r="AC39" s="57" t="e">
        <f t="shared" si="20"/>
        <v>#REF!</v>
      </c>
      <c r="AD39" s="57" t="str">
        <f t="shared" si="21"/>
        <v>-</v>
      </c>
      <c r="AE39" s="57" t="str">
        <f>IF('Undervisning i fag med krav'!AW40=0,"-",'Undervisning i fag med krav'!AW40)</f>
        <v>-</v>
      </c>
      <c r="AF39" s="57" t="b">
        <f>OR(AE39='Krav etter opplæringslova'!$B$27,AE39='Krav etter opplæringslova'!$B$30,AE39='Krav etter opplæringslova'!$B$31,AE39='Krav etter opplæringslova'!$B$34)</f>
        <v>0</v>
      </c>
      <c r="AG39" s="57" t="str">
        <f t="shared" si="22"/>
        <v>-</v>
      </c>
      <c r="AH39" s="57">
        <f t="shared" si="4"/>
        <v>30</v>
      </c>
      <c r="AI39" s="57" t="e">
        <f>AH39-#REF!</f>
        <v>#REF!</v>
      </c>
      <c r="AJ39" s="57" t="e">
        <f t="shared" si="23"/>
        <v>#REF!</v>
      </c>
      <c r="AK39" s="57" t="str">
        <f t="shared" si="24"/>
        <v>-</v>
      </c>
      <c r="AL39" s="57" t="str">
        <f>IF('Undervisning i fag med krav'!BH40=0,"-",'Undervisning i fag med krav'!BH40)</f>
        <v>-</v>
      </c>
      <c r="AM39" s="57" t="b">
        <f>OR(AL39='Krav etter opplæringslova'!$B$27,AL39='Krav etter opplæringslova'!$B$30,AL39='Krav etter opplæringslova'!$B$31,AL39='Krav etter opplæringslova'!$B$34)</f>
        <v>0</v>
      </c>
      <c r="AN39" s="57" t="str">
        <f t="shared" si="25"/>
        <v>-</v>
      </c>
      <c r="AO39" s="57">
        <f t="shared" si="5"/>
        <v>30</v>
      </c>
      <c r="AP39" s="57" t="e">
        <f>AO39-#REF!</f>
        <v>#REF!</v>
      </c>
      <c r="AQ39" s="57" t="e">
        <f t="shared" si="26"/>
        <v>#REF!</v>
      </c>
      <c r="AR39" s="57" t="str">
        <f t="shared" si="27"/>
        <v>-</v>
      </c>
      <c r="AS39" s="57" t="str">
        <f>IF('Undervisning i fag med krav'!BS40=0,"-",'Undervisning i fag med krav'!BS40)</f>
        <v>-</v>
      </c>
      <c r="AT39" s="57" t="b">
        <f>OR(AS39='Krav etter opplæringslova'!$B$27,AS39='Krav etter opplæringslova'!$B$30,AS39='Krav etter opplæringslova'!$B$31,AS39='Krav etter opplæringslova'!$B$34)</f>
        <v>0</v>
      </c>
      <c r="AU39" s="57" t="str">
        <f t="shared" si="28"/>
        <v>-</v>
      </c>
      <c r="AV39" s="57">
        <f t="shared" si="6"/>
        <v>30</v>
      </c>
      <c r="AW39" s="57" t="e">
        <f>AV39-#REF!</f>
        <v>#REF!</v>
      </c>
      <c r="AX39" s="57" t="e">
        <f t="shared" si="29"/>
        <v>#REF!</v>
      </c>
      <c r="AY39" s="57" t="str">
        <f t="shared" si="30"/>
        <v>-</v>
      </c>
      <c r="AZ39" s="57" t="str">
        <f>IF('Undervisning i fag med krav'!CD40=0,"-",'Undervisning i fag med krav'!CD40)</f>
        <v>-</v>
      </c>
      <c r="BA39" s="57" t="b">
        <f>OR(AZ39='Krav etter opplæringslova'!$B$27,AZ39='Krav etter opplæringslova'!$B$30,AZ39='Krav etter opplæringslova'!$B$31,AZ39='Krav etter opplæringslova'!$B$34)</f>
        <v>0</v>
      </c>
      <c r="BB39" s="57" t="str">
        <f t="shared" si="31"/>
        <v>-</v>
      </c>
      <c r="BC39" s="57">
        <f t="shared" si="7"/>
        <v>30</v>
      </c>
      <c r="BD39" s="57" t="e">
        <f>BC39-#REF!</f>
        <v>#REF!</v>
      </c>
      <c r="BE39" s="57" t="e">
        <f t="shared" si="32"/>
        <v>#REF!</v>
      </c>
      <c r="BF39" s="57" t="str">
        <f t="shared" si="33"/>
        <v>-</v>
      </c>
      <c r="BG39" s="57" t="str">
        <f>IF('Undervisning i fag med krav'!CO40=0,"-",'Undervisning i fag med krav'!CO40)</f>
        <v>-</v>
      </c>
      <c r="BH39" s="57" t="b">
        <f>OR(BG39='Krav etter opplæringslova'!$B$27,BG39='Krav etter opplæringslova'!$B$30,BG39='Krav etter opplæringslova'!$B$31,BG39='Krav etter opplæringslova'!$B$34)</f>
        <v>0</v>
      </c>
      <c r="BI39" s="57" t="str">
        <f t="shared" si="34"/>
        <v>-</v>
      </c>
      <c r="BJ39" s="57">
        <f t="shared" si="8"/>
        <v>30</v>
      </c>
      <c r="BK39" s="57" t="e">
        <f>BJ39-#REF!</f>
        <v>#REF!</v>
      </c>
      <c r="BL39" s="57" t="e">
        <f t="shared" si="35"/>
        <v>#REF!</v>
      </c>
      <c r="BM39" s="57" t="str">
        <f t="shared" si="36"/>
        <v>-</v>
      </c>
      <c r="BN39" s="57" t="str">
        <f>IF('Undervisning i fag med krav'!CP40=0,"-",'Undervisning i fag med krav'!CP40)</f>
        <v>-</v>
      </c>
      <c r="BO39" s="57" t="b">
        <f>OR(BN39='Krav etter opplæringslova'!$B$27,BN39='Krav etter opplæringslova'!$B$30,BN39='Krav etter opplæringslova'!$B$31,BN39='Krav etter opplæringslova'!$B$34)</f>
        <v>0</v>
      </c>
      <c r="BP39" s="57" t="str">
        <f t="shared" si="37"/>
        <v>-</v>
      </c>
      <c r="BQ39" s="57">
        <f t="shared" si="9"/>
        <v>30</v>
      </c>
      <c r="BR39" s="57" t="e">
        <f>BQ39-#REF!</f>
        <v>#REF!</v>
      </c>
      <c r="BS39" s="57" t="e">
        <f t="shared" si="38"/>
        <v>#REF!</v>
      </c>
      <c r="BT39" s="62" t="str">
        <f t="shared" si="39"/>
        <v>-</v>
      </c>
    </row>
    <row r="40" spans="1:72" x14ac:dyDescent="0.2">
      <c r="A40" s="44" t="e">
        <f>#REF!</f>
        <v>#REF!</v>
      </c>
      <c r="B40" s="44" t="e">
        <f>#REF!</f>
        <v>#REF!</v>
      </c>
      <c r="C40" s="57" t="str">
        <f>IF('Undervisning i fag med krav'!E41=0,"-",'Undervisning i fag med krav'!E41)</f>
        <v>-</v>
      </c>
      <c r="D40" s="57" t="b">
        <f>OR(C40='Krav etter opplæringslova'!$B$27,C40='Krav etter opplæringslova'!$B$30,C40='Krav etter opplæringslova'!$B$31,C40='Krav etter opplæringslova'!$B$34)</f>
        <v>0</v>
      </c>
      <c r="E40" s="57" t="str">
        <f t="shared" si="40"/>
        <v>-</v>
      </c>
      <c r="F40" s="57">
        <f t="shared" si="0"/>
        <v>30</v>
      </c>
      <c r="G40" s="57" t="e">
        <f>F40-#REF!</f>
        <v>#REF!</v>
      </c>
      <c r="H40" s="57" t="e">
        <f t="shared" si="11"/>
        <v>#REF!</v>
      </c>
      <c r="I40" s="57" t="str">
        <f t="shared" si="41"/>
        <v>-</v>
      </c>
      <c r="J40" s="57" t="str">
        <f>IF('Undervisning i fag med krav'!P41=0,"-",'Undervisning i fag med krav'!P41)</f>
        <v>-</v>
      </c>
      <c r="K40" s="57" t="b">
        <f>OR(J40='Krav etter opplæringslova'!$B$27,J40='Krav etter opplæringslova'!$B$30,J40='Krav etter opplæringslova'!$B$31,J40='Krav etter opplæringslova'!$B$34)</f>
        <v>0</v>
      </c>
      <c r="L40" s="57" t="str">
        <f t="shared" si="13"/>
        <v>-</v>
      </c>
      <c r="M40" s="57">
        <f t="shared" si="1"/>
        <v>30</v>
      </c>
      <c r="N40" s="57" t="e">
        <f>M40-#REF!</f>
        <v>#REF!</v>
      </c>
      <c r="O40" s="57" t="e">
        <f t="shared" si="14"/>
        <v>#REF!</v>
      </c>
      <c r="P40" s="57" t="str">
        <f t="shared" si="15"/>
        <v>-</v>
      </c>
      <c r="Q40" s="57" t="str">
        <f>IF('Undervisning i fag med krav'!AA41=0,"-",'Undervisning i fag med krav'!AA41)</f>
        <v>-</v>
      </c>
      <c r="R40" s="57" t="b">
        <f>OR(Q40='Krav etter opplæringslova'!$B$27,Q40='Krav etter opplæringslova'!$B$30,Q40='Krav etter opplæringslova'!$B$31,Q40='Krav etter opplæringslova'!$B$34)</f>
        <v>0</v>
      </c>
      <c r="S40" s="57" t="str">
        <f t="shared" si="16"/>
        <v>-</v>
      </c>
      <c r="T40" s="57">
        <f t="shared" si="2"/>
        <v>30</v>
      </c>
      <c r="U40" s="57" t="e">
        <f>T40-#REF!</f>
        <v>#REF!</v>
      </c>
      <c r="V40" s="57" t="e">
        <f t="shared" si="17"/>
        <v>#REF!</v>
      </c>
      <c r="W40" s="57" t="str">
        <f t="shared" si="18"/>
        <v>-</v>
      </c>
      <c r="X40" s="57" t="str">
        <f>IF('Undervisning i fag med krav'!AL41=0,"-",'Undervisning i fag med krav'!AL41)</f>
        <v>-</v>
      </c>
      <c r="Y40" s="57" t="b">
        <f>OR(X40='Krav etter opplæringslova'!$B$27,X40='Krav etter opplæringslova'!$B$30,X40='Krav etter opplæringslova'!$B$31,X40='Krav etter opplæringslova'!$B$34)</f>
        <v>0</v>
      </c>
      <c r="Z40" s="57" t="str">
        <f t="shared" si="19"/>
        <v>-</v>
      </c>
      <c r="AA40" s="57">
        <f t="shared" si="3"/>
        <v>30</v>
      </c>
      <c r="AB40" s="57" t="e">
        <f>AA40-#REF!</f>
        <v>#REF!</v>
      </c>
      <c r="AC40" s="57" t="e">
        <f t="shared" si="20"/>
        <v>#REF!</v>
      </c>
      <c r="AD40" s="57" t="str">
        <f t="shared" si="21"/>
        <v>-</v>
      </c>
      <c r="AE40" s="57" t="str">
        <f>IF('Undervisning i fag med krav'!AW41=0,"-",'Undervisning i fag med krav'!AW41)</f>
        <v>-</v>
      </c>
      <c r="AF40" s="57" t="b">
        <f>OR(AE40='Krav etter opplæringslova'!$B$27,AE40='Krav etter opplæringslova'!$B$30,AE40='Krav etter opplæringslova'!$B$31,AE40='Krav etter opplæringslova'!$B$34)</f>
        <v>0</v>
      </c>
      <c r="AG40" s="57" t="str">
        <f t="shared" si="22"/>
        <v>-</v>
      </c>
      <c r="AH40" s="57">
        <f t="shared" si="4"/>
        <v>30</v>
      </c>
      <c r="AI40" s="57" t="e">
        <f>AH40-#REF!</f>
        <v>#REF!</v>
      </c>
      <c r="AJ40" s="57" t="e">
        <f t="shared" si="23"/>
        <v>#REF!</v>
      </c>
      <c r="AK40" s="57" t="str">
        <f t="shared" si="24"/>
        <v>-</v>
      </c>
      <c r="AL40" s="57" t="str">
        <f>IF('Undervisning i fag med krav'!BH41=0,"-",'Undervisning i fag med krav'!BH41)</f>
        <v>-</v>
      </c>
      <c r="AM40" s="57" t="b">
        <f>OR(AL40='Krav etter opplæringslova'!$B$27,AL40='Krav etter opplæringslova'!$B$30,AL40='Krav etter opplæringslova'!$B$31,AL40='Krav etter opplæringslova'!$B$34)</f>
        <v>0</v>
      </c>
      <c r="AN40" s="57" t="str">
        <f t="shared" si="25"/>
        <v>-</v>
      </c>
      <c r="AO40" s="57">
        <f t="shared" si="5"/>
        <v>30</v>
      </c>
      <c r="AP40" s="57" t="e">
        <f>AO40-#REF!</f>
        <v>#REF!</v>
      </c>
      <c r="AQ40" s="57" t="e">
        <f t="shared" si="26"/>
        <v>#REF!</v>
      </c>
      <c r="AR40" s="57" t="str">
        <f t="shared" si="27"/>
        <v>-</v>
      </c>
      <c r="AS40" s="57" t="str">
        <f>IF('Undervisning i fag med krav'!BS41=0,"-",'Undervisning i fag med krav'!BS41)</f>
        <v>-</v>
      </c>
      <c r="AT40" s="57" t="b">
        <f>OR(AS40='Krav etter opplæringslova'!$B$27,AS40='Krav etter opplæringslova'!$B$30,AS40='Krav etter opplæringslova'!$B$31,AS40='Krav etter opplæringslova'!$B$34)</f>
        <v>0</v>
      </c>
      <c r="AU40" s="57" t="str">
        <f t="shared" si="28"/>
        <v>-</v>
      </c>
      <c r="AV40" s="57">
        <f t="shared" si="6"/>
        <v>30</v>
      </c>
      <c r="AW40" s="57" t="e">
        <f>AV40-#REF!</f>
        <v>#REF!</v>
      </c>
      <c r="AX40" s="57" t="e">
        <f t="shared" si="29"/>
        <v>#REF!</v>
      </c>
      <c r="AY40" s="57" t="str">
        <f t="shared" si="30"/>
        <v>-</v>
      </c>
      <c r="AZ40" s="57" t="str">
        <f>IF('Undervisning i fag med krav'!CD41=0,"-",'Undervisning i fag med krav'!CD41)</f>
        <v>-</v>
      </c>
      <c r="BA40" s="57" t="b">
        <f>OR(AZ40='Krav etter opplæringslova'!$B$27,AZ40='Krav etter opplæringslova'!$B$30,AZ40='Krav etter opplæringslova'!$B$31,AZ40='Krav etter opplæringslova'!$B$34)</f>
        <v>0</v>
      </c>
      <c r="BB40" s="57" t="str">
        <f t="shared" si="31"/>
        <v>-</v>
      </c>
      <c r="BC40" s="57">
        <f t="shared" si="7"/>
        <v>30</v>
      </c>
      <c r="BD40" s="57" t="e">
        <f>BC40-#REF!</f>
        <v>#REF!</v>
      </c>
      <c r="BE40" s="57" t="e">
        <f t="shared" si="32"/>
        <v>#REF!</v>
      </c>
      <c r="BF40" s="57" t="str">
        <f t="shared" si="33"/>
        <v>-</v>
      </c>
      <c r="BG40" s="57" t="str">
        <f>IF('Undervisning i fag med krav'!CO41=0,"-",'Undervisning i fag med krav'!CO41)</f>
        <v>-</v>
      </c>
      <c r="BH40" s="57" t="b">
        <f>OR(BG40='Krav etter opplæringslova'!$B$27,BG40='Krav etter opplæringslova'!$B$30,BG40='Krav etter opplæringslova'!$B$31,BG40='Krav etter opplæringslova'!$B$34)</f>
        <v>0</v>
      </c>
      <c r="BI40" s="57" t="str">
        <f t="shared" si="34"/>
        <v>-</v>
      </c>
      <c r="BJ40" s="57">
        <f t="shared" si="8"/>
        <v>30</v>
      </c>
      <c r="BK40" s="57" t="e">
        <f>BJ40-#REF!</f>
        <v>#REF!</v>
      </c>
      <c r="BL40" s="57" t="e">
        <f t="shared" si="35"/>
        <v>#REF!</v>
      </c>
      <c r="BM40" s="57" t="str">
        <f t="shared" si="36"/>
        <v>-</v>
      </c>
      <c r="BN40" s="57" t="str">
        <f>IF('Undervisning i fag med krav'!CP41=0,"-",'Undervisning i fag med krav'!CP41)</f>
        <v>-</v>
      </c>
      <c r="BO40" s="57" t="b">
        <f>OR(BN40='Krav etter opplæringslova'!$B$27,BN40='Krav etter opplæringslova'!$B$30,BN40='Krav etter opplæringslova'!$B$31,BN40='Krav etter opplæringslova'!$B$34)</f>
        <v>0</v>
      </c>
      <c r="BP40" s="57" t="str">
        <f t="shared" si="37"/>
        <v>-</v>
      </c>
      <c r="BQ40" s="57">
        <f t="shared" si="9"/>
        <v>30</v>
      </c>
      <c r="BR40" s="57" t="e">
        <f>BQ40-#REF!</f>
        <v>#REF!</v>
      </c>
      <c r="BS40" s="57" t="e">
        <f t="shared" si="38"/>
        <v>#REF!</v>
      </c>
      <c r="BT40" s="62" t="str">
        <f t="shared" si="39"/>
        <v>-</v>
      </c>
    </row>
    <row r="41" spans="1:72" x14ac:dyDescent="0.2">
      <c r="A41" s="44" t="e">
        <f>#REF!</f>
        <v>#REF!</v>
      </c>
      <c r="B41" s="44" t="e">
        <f>#REF!</f>
        <v>#REF!</v>
      </c>
      <c r="C41" s="57" t="str">
        <f>IF('Undervisning i fag med krav'!E42=0,"-",'Undervisning i fag med krav'!E42)</f>
        <v>-</v>
      </c>
      <c r="D41" s="57" t="b">
        <f>OR(C41='Krav etter opplæringslova'!$B$27,C41='Krav etter opplæringslova'!$B$30,C41='Krav etter opplæringslova'!$B$31,C41='Krav etter opplæringslova'!$B$34)</f>
        <v>0</v>
      </c>
      <c r="E41" s="57" t="str">
        <f t="shared" si="40"/>
        <v>-</v>
      </c>
      <c r="F41" s="57">
        <f t="shared" si="0"/>
        <v>30</v>
      </c>
      <c r="G41" s="57" t="e">
        <f>F41-#REF!</f>
        <v>#REF!</v>
      </c>
      <c r="H41" s="57" t="e">
        <f t="shared" si="11"/>
        <v>#REF!</v>
      </c>
      <c r="I41" s="57" t="str">
        <f t="shared" si="41"/>
        <v>-</v>
      </c>
      <c r="J41" s="57" t="str">
        <f>IF('Undervisning i fag med krav'!P42=0,"-",'Undervisning i fag med krav'!P42)</f>
        <v>-</v>
      </c>
      <c r="K41" s="57" t="b">
        <f>OR(J41='Krav etter opplæringslova'!$B$27,J41='Krav etter opplæringslova'!$B$30,J41='Krav etter opplæringslova'!$B$31,J41='Krav etter opplæringslova'!$B$34)</f>
        <v>0</v>
      </c>
      <c r="L41" s="57" t="str">
        <f t="shared" si="13"/>
        <v>-</v>
      </c>
      <c r="M41" s="57">
        <f t="shared" si="1"/>
        <v>30</v>
      </c>
      <c r="N41" s="57" t="e">
        <f>M41-#REF!</f>
        <v>#REF!</v>
      </c>
      <c r="O41" s="57" t="e">
        <f t="shared" si="14"/>
        <v>#REF!</v>
      </c>
      <c r="P41" s="57" t="str">
        <f t="shared" si="15"/>
        <v>-</v>
      </c>
      <c r="Q41" s="57" t="str">
        <f>IF('Undervisning i fag med krav'!AA42=0,"-",'Undervisning i fag med krav'!AA42)</f>
        <v>-</v>
      </c>
      <c r="R41" s="57" t="b">
        <f>OR(Q41='Krav etter opplæringslova'!$B$27,Q41='Krav etter opplæringslova'!$B$30,Q41='Krav etter opplæringslova'!$B$31,Q41='Krav etter opplæringslova'!$B$34)</f>
        <v>0</v>
      </c>
      <c r="S41" s="57" t="str">
        <f t="shared" si="16"/>
        <v>-</v>
      </c>
      <c r="T41" s="57">
        <f t="shared" si="2"/>
        <v>30</v>
      </c>
      <c r="U41" s="57" t="e">
        <f>T41-#REF!</f>
        <v>#REF!</v>
      </c>
      <c r="V41" s="57" t="e">
        <f t="shared" si="17"/>
        <v>#REF!</v>
      </c>
      <c r="W41" s="57" t="str">
        <f t="shared" si="18"/>
        <v>-</v>
      </c>
      <c r="X41" s="57" t="str">
        <f>IF('Undervisning i fag med krav'!AL42=0,"-",'Undervisning i fag med krav'!AL42)</f>
        <v>-</v>
      </c>
      <c r="Y41" s="57" t="b">
        <f>OR(X41='Krav etter opplæringslova'!$B$27,X41='Krav etter opplæringslova'!$B$30,X41='Krav etter opplæringslova'!$B$31,X41='Krav etter opplæringslova'!$B$34)</f>
        <v>0</v>
      </c>
      <c r="Z41" s="57" t="str">
        <f t="shared" si="19"/>
        <v>-</v>
      </c>
      <c r="AA41" s="57">
        <f t="shared" si="3"/>
        <v>30</v>
      </c>
      <c r="AB41" s="57" t="e">
        <f>AA41-#REF!</f>
        <v>#REF!</v>
      </c>
      <c r="AC41" s="57" t="e">
        <f t="shared" si="20"/>
        <v>#REF!</v>
      </c>
      <c r="AD41" s="57" t="str">
        <f t="shared" si="21"/>
        <v>-</v>
      </c>
      <c r="AE41" s="57" t="str">
        <f>IF('Undervisning i fag med krav'!AW42=0,"-",'Undervisning i fag med krav'!AW42)</f>
        <v>-</v>
      </c>
      <c r="AF41" s="57" t="b">
        <f>OR(AE41='Krav etter opplæringslova'!$B$27,AE41='Krav etter opplæringslova'!$B$30,AE41='Krav etter opplæringslova'!$B$31,AE41='Krav etter opplæringslova'!$B$34)</f>
        <v>0</v>
      </c>
      <c r="AG41" s="57" t="str">
        <f t="shared" si="22"/>
        <v>-</v>
      </c>
      <c r="AH41" s="57">
        <f t="shared" si="4"/>
        <v>30</v>
      </c>
      <c r="AI41" s="57" t="e">
        <f>AH41-#REF!</f>
        <v>#REF!</v>
      </c>
      <c r="AJ41" s="57" t="e">
        <f t="shared" si="23"/>
        <v>#REF!</v>
      </c>
      <c r="AK41" s="57" t="str">
        <f t="shared" si="24"/>
        <v>-</v>
      </c>
      <c r="AL41" s="57" t="str">
        <f>IF('Undervisning i fag med krav'!BH42=0,"-",'Undervisning i fag med krav'!BH42)</f>
        <v>-</v>
      </c>
      <c r="AM41" s="57" t="b">
        <f>OR(AL41='Krav etter opplæringslova'!$B$27,AL41='Krav etter opplæringslova'!$B$30,AL41='Krav etter opplæringslova'!$B$31,AL41='Krav etter opplæringslova'!$B$34)</f>
        <v>0</v>
      </c>
      <c r="AN41" s="57" t="str">
        <f t="shared" si="25"/>
        <v>-</v>
      </c>
      <c r="AO41" s="57">
        <f t="shared" si="5"/>
        <v>30</v>
      </c>
      <c r="AP41" s="57" t="e">
        <f>AO41-#REF!</f>
        <v>#REF!</v>
      </c>
      <c r="AQ41" s="57" t="e">
        <f t="shared" si="26"/>
        <v>#REF!</v>
      </c>
      <c r="AR41" s="57" t="str">
        <f t="shared" si="27"/>
        <v>-</v>
      </c>
      <c r="AS41" s="57" t="str">
        <f>IF('Undervisning i fag med krav'!BS42=0,"-",'Undervisning i fag med krav'!BS42)</f>
        <v>-</v>
      </c>
      <c r="AT41" s="57" t="b">
        <f>OR(AS41='Krav etter opplæringslova'!$B$27,AS41='Krav etter opplæringslova'!$B$30,AS41='Krav etter opplæringslova'!$B$31,AS41='Krav etter opplæringslova'!$B$34)</f>
        <v>0</v>
      </c>
      <c r="AU41" s="57" t="str">
        <f t="shared" si="28"/>
        <v>-</v>
      </c>
      <c r="AV41" s="57">
        <f t="shared" si="6"/>
        <v>30</v>
      </c>
      <c r="AW41" s="57" t="e">
        <f>AV41-#REF!</f>
        <v>#REF!</v>
      </c>
      <c r="AX41" s="57" t="e">
        <f t="shared" si="29"/>
        <v>#REF!</v>
      </c>
      <c r="AY41" s="57" t="str">
        <f t="shared" si="30"/>
        <v>-</v>
      </c>
      <c r="AZ41" s="57" t="str">
        <f>IF('Undervisning i fag med krav'!CD42=0,"-",'Undervisning i fag med krav'!CD42)</f>
        <v>-</v>
      </c>
      <c r="BA41" s="57" t="b">
        <f>OR(AZ41='Krav etter opplæringslova'!$B$27,AZ41='Krav etter opplæringslova'!$B$30,AZ41='Krav etter opplæringslova'!$B$31,AZ41='Krav etter opplæringslova'!$B$34)</f>
        <v>0</v>
      </c>
      <c r="BB41" s="57" t="str">
        <f t="shared" si="31"/>
        <v>-</v>
      </c>
      <c r="BC41" s="57">
        <f t="shared" si="7"/>
        <v>30</v>
      </c>
      <c r="BD41" s="57" t="e">
        <f>BC41-#REF!</f>
        <v>#REF!</v>
      </c>
      <c r="BE41" s="57" t="e">
        <f t="shared" si="32"/>
        <v>#REF!</v>
      </c>
      <c r="BF41" s="57" t="str">
        <f t="shared" si="33"/>
        <v>-</v>
      </c>
      <c r="BG41" s="57" t="str">
        <f>IF('Undervisning i fag med krav'!CO42=0,"-",'Undervisning i fag med krav'!CO42)</f>
        <v>-</v>
      </c>
      <c r="BH41" s="57" t="b">
        <f>OR(BG41='Krav etter opplæringslova'!$B$27,BG41='Krav etter opplæringslova'!$B$30,BG41='Krav etter opplæringslova'!$B$31,BG41='Krav etter opplæringslova'!$B$34)</f>
        <v>0</v>
      </c>
      <c r="BI41" s="57" t="str">
        <f t="shared" si="34"/>
        <v>-</v>
      </c>
      <c r="BJ41" s="57">
        <f t="shared" si="8"/>
        <v>30</v>
      </c>
      <c r="BK41" s="57" t="e">
        <f>BJ41-#REF!</f>
        <v>#REF!</v>
      </c>
      <c r="BL41" s="57" t="e">
        <f t="shared" si="35"/>
        <v>#REF!</v>
      </c>
      <c r="BM41" s="57" t="str">
        <f t="shared" si="36"/>
        <v>-</v>
      </c>
      <c r="BN41" s="57" t="str">
        <f>IF('Undervisning i fag med krav'!CP42=0,"-",'Undervisning i fag med krav'!CP42)</f>
        <v>-</v>
      </c>
      <c r="BO41" s="57" t="b">
        <f>OR(BN41='Krav etter opplæringslova'!$B$27,BN41='Krav etter opplæringslova'!$B$30,BN41='Krav etter opplæringslova'!$B$31,BN41='Krav etter opplæringslova'!$B$34)</f>
        <v>0</v>
      </c>
      <c r="BP41" s="57" t="str">
        <f t="shared" si="37"/>
        <v>-</v>
      </c>
      <c r="BQ41" s="57">
        <f t="shared" si="9"/>
        <v>30</v>
      </c>
      <c r="BR41" s="57" t="e">
        <f>BQ41-#REF!</f>
        <v>#REF!</v>
      </c>
      <c r="BS41" s="57" t="e">
        <f t="shared" si="38"/>
        <v>#REF!</v>
      </c>
      <c r="BT41" s="62" t="str">
        <f t="shared" si="39"/>
        <v>-</v>
      </c>
    </row>
    <row r="42" spans="1:72" x14ac:dyDescent="0.2">
      <c r="A42" s="44" t="e">
        <f>#REF!</f>
        <v>#REF!</v>
      </c>
      <c r="B42" s="44" t="e">
        <f>#REF!</f>
        <v>#REF!</v>
      </c>
      <c r="C42" s="57" t="str">
        <f>IF('Undervisning i fag med krav'!E43=0,"-",'Undervisning i fag med krav'!E43)</f>
        <v>-</v>
      </c>
      <c r="D42" s="57" t="b">
        <f>OR(C42='Krav etter opplæringslova'!$B$27,C42='Krav etter opplæringslova'!$B$30,C42='Krav etter opplæringslova'!$B$31,C42='Krav etter opplæringslova'!$B$34)</f>
        <v>0</v>
      </c>
      <c r="E42" s="57" t="str">
        <f t="shared" si="40"/>
        <v>-</v>
      </c>
      <c r="F42" s="57">
        <f t="shared" si="0"/>
        <v>30</v>
      </c>
      <c r="G42" s="57" t="e">
        <f>F42-#REF!</f>
        <v>#REF!</v>
      </c>
      <c r="H42" s="57" t="e">
        <f t="shared" si="11"/>
        <v>#REF!</v>
      </c>
      <c r="I42" s="57" t="str">
        <f t="shared" si="41"/>
        <v>-</v>
      </c>
      <c r="J42" s="57" t="str">
        <f>IF('Undervisning i fag med krav'!P43=0,"-",'Undervisning i fag med krav'!P43)</f>
        <v>-</v>
      </c>
      <c r="K42" s="57" t="b">
        <f>OR(J42='Krav etter opplæringslova'!$B$27,J42='Krav etter opplæringslova'!$B$30,J42='Krav etter opplæringslova'!$B$31,J42='Krav etter opplæringslova'!$B$34)</f>
        <v>0</v>
      </c>
      <c r="L42" s="57" t="str">
        <f t="shared" si="13"/>
        <v>-</v>
      </c>
      <c r="M42" s="57">
        <f t="shared" si="1"/>
        <v>30</v>
      </c>
      <c r="N42" s="57" t="e">
        <f>M42-#REF!</f>
        <v>#REF!</v>
      </c>
      <c r="O42" s="57" t="e">
        <f t="shared" si="14"/>
        <v>#REF!</v>
      </c>
      <c r="P42" s="57" t="str">
        <f t="shared" si="15"/>
        <v>-</v>
      </c>
      <c r="Q42" s="57" t="str">
        <f>IF('Undervisning i fag med krav'!AA43=0,"-",'Undervisning i fag med krav'!AA43)</f>
        <v>-</v>
      </c>
      <c r="R42" s="57" t="b">
        <f>OR(Q42='Krav etter opplæringslova'!$B$27,Q42='Krav etter opplæringslova'!$B$30,Q42='Krav etter opplæringslova'!$B$31,Q42='Krav etter opplæringslova'!$B$34)</f>
        <v>0</v>
      </c>
      <c r="S42" s="57" t="str">
        <f t="shared" si="16"/>
        <v>-</v>
      </c>
      <c r="T42" s="57">
        <f t="shared" si="2"/>
        <v>30</v>
      </c>
      <c r="U42" s="57" t="e">
        <f>T42-#REF!</f>
        <v>#REF!</v>
      </c>
      <c r="V42" s="57" t="e">
        <f t="shared" si="17"/>
        <v>#REF!</v>
      </c>
      <c r="W42" s="57" t="str">
        <f t="shared" si="18"/>
        <v>-</v>
      </c>
      <c r="X42" s="57" t="str">
        <f>IF('Undervisning i fag med krav'!AL43=0,"-",'Undervisning i fag med krav'!AL43)</f>
        <v>-</v>
      </c>
      <c r="Y42" s="57" t="b">
        <f>OR(X42='Krav etter opplæringslova'!$B$27,X42='Krav etter opplæringslova'!$B$30,X42='Krav etter opplæringslova'!$B$31,X42='Krav etter opplæringslova'!$B$34)</f>
        <v>0</v>
      </c>
      <c r="Z42" s="57" t="str">
        <f t="shared" si="19"/>
        <v>-</v>
      </c>
      <c r="AA42" s="57">
        <f t="shared" si="3"/>
        <v>30</v>
      </c>
      <c r="AB42" s="57" t="e">
        <f>AA42-#REF!</f>
        <v>#REF!</v>
      </c>
      <c r="AC42" s="57" t="e">
        <f t="shared" si="20"/>
        <v>#REF!</v>
      </c>
      <c r="AD42" s="57" t="str">
        <f t="shared" si="21"/>
        <v>-</v>
      </c>
      <c r="AE42" s="57" t="str">
        <f>IF('Undervisning i fag med krav'!AW43=0,"-",'Undervisning i fag med krav'!AW43)</f>
        <v>-</v>
      </c>
      <c r="AF42" s="57" t="b">
        <f>OR(AE42='Krav etter opplæringslova'!$B$27,AE42='Krav etter opplæringslova'!$B$30,AE42='Krav etter opplæringslova'!$B$31,AE42='Krav etter opplæringslova'!$B$34)</f>
        <v>0</v>
      </c>
      <c r="AG42" s="57" t="str">
        <f t="shared" si="22"/>
        <v>-</v>
      </c>
      <c r="AH42" s="57">
        <f t="shared" si="4"/>
        <v>30</v>
      </c>
      <c r="AI42" s="57" t="e">
        <f>AH42-#REF!</f>
        <v>#REF!</v>
      </c>
      <c r="AJ42" s="57" t="e">
        <f t="shared" si="23"/>
        <v>#REF!</v>
      </c>
      <c r="AK42" s="57" t="str">
        <f t="shared" si="24"/>
        <v>-</v>
      </c>
      <c r="AL42" s="57" t="str">
        <f>IF('Undervisning i fag med krav'!BH43=0,"-",'Undervisning i fag med krav'!BH43)</f>
        <v>-</v>
      </c>
      <c r="AM42" s="57" t="b">
        <f>OR(AL42='Krav etter opplæringslova'!$B$27,AL42='Krav etter opplæringslova'!$B$30,AL42='Krav etter opplæringslova'!$B$31,AL42='Krav etter opplæringslova'!$B$34)</f>
        <v>0</v>
      </c>
      <c r="AN42" s="57" t="str">
        <f t="shared" si="25"/>
        <v>-</v>
      </c>
      <c r="AO42" s="57">
        <f t="shared" si="5"/>
        <v>30</v>
      </c>
      <c r="AP42" s="57" t="e">
        <f>AO42-#REF!</f>
        <v>#REF!</v>
      </c>
      <c r="AQ42" s="57" t="e">
        <f t="shared" si="26"/>
        <v>#REF!</v>
      </c>
      <c r="AR42" s="57" t="str">
        <f t="shared" si="27"/>
        <v>-</v>
      </c>
      <c r="AS42" s="57" t="str">
        <f>IF('Undervisning i fag med krav'!BS43=0,"-",'Undervisning i fag med krav'!BS43)</f>
        <v>-</v>
      </c>
      <c r="AT42" s="57" t="b">
        <f>OR(AS42='Krav etter opplæringslova'!$B$27,AS42='Krav etter opplæringslova'!$B$30,AS42='Krav etter opplæringslova'!$B$31,AS42='Krav etter opplæringslova'!$B$34)</f>
        <v>0</v>
      </c>
      <c r="AU42" s="57" t="str">
        <f t="shared" si="28"/>
        <v>-</v>
      </c>
      <c r="AV42" s="57">
        <f t="shared" si="6"/>
        <v>30</v>
      </c>
      <c r="AW42" s="57" t="e">
        <f>AV42-#REF!</f>
        <v>#REF!</v>
      </c>
      <c r="AX42" s="57" t="e">
        <f t="shared" si="29"/>
        <v>#REF!</v>
      </c>
      <c r="AY42" s="57" t="str">
        <f t="shared" si="30"/>
        <v>-</v>
      </c>
      <c r="AZ42" s="57" t="str">
        <f>IF('Undervisning i fag med krav'!CD43=0,"-",'Undervisning i fag med krav'!CD43)</f>
        <v>-</v>
      </c>
      <c r="BA42" s="57" t="b">
        <f>OR(AZ42='Krav etter opplæringslova'!$B$27,AZ42='Krav etter opplæringslova'!$B$30,AZ42='Krav etter opplæringslova'!$B$31,AZ42='Krav etter opplæringslova'!$B$34)</f>
        <v>0</v>
      </c>
      <c r="BB42" s="57" t="str">
        <f t="shared" si="31"/>
        <v>-</v>
      </c>
      <c r="BC42" s="57">
        <f t="shared" si="7"/>
        <v>30</v>
      </c>
      <c r="BD42" s="57" t="e">
        <f>BC42-#REF!</f>
        <v>#REF!</v>
      </c>
      <c r="BE42" s="57" t="e">
        <f t="shared" si="32"/>
        <v>#REF!</v>
      </c>
      <c r="BF42" s="57" t="str">
        <f t="shared" si="33"/>
        <v>-</v>
      </c>
      <c r="BG42" s="57" t="str">
        <f>IF('Undervisning i fag med krav'!CO43=0,"-",'Undervisning i fag med krav'!CO43)</f>
        <v>-</v>
      </c>
      <c r="BH42" s="57" t="b">
        <f>OR(BG42='Krav etter opplæringslova'!$B$27,BG42='Krav etter opplæringslova'!$B$30,BG42='Krav etter opplæringslova'!$B$31,BG42='Krav etter opplæringslova'!$B$34)</f>
        <v>0</v>
      </c>
      <c r="BI42" s="57" t="str">
        <f t="shared" si="34"/>
        <v>-</v>
      </c>
      <c r="BJ42" s="57">
        <f t="shared" si="8"/>
        <v>30</v>
      </c>
      <c r="BK42" s="57" t="e">
        <f>BJ42-#REF!</f>
        <v>#REF!</v>
      </c>
      <c r="BL42" s="57" t="e">
        <f t="shared" si="35"/>
        <v>#REF!</v>
      </c>
      <c r="BM42" s="57" t="str">
        <f t="shared" si="36"/>
        <v>-</v>
      </c>
      <c r="BN42" s="57" t="str">
        <f>IF('Undervisning i fag med krav'!CP43=0,"-",'Undervisning i fag med krav'!CP43)</f>
        <v>-</v>
      </c>
      <c r="BO42" s="57" t="b">
        <f>OR(BN42='Krav etter opplæringslova'!$B$27,BN42='Krav etter opplæringslova'!$B$30,BN42='Krav etter opplæringslova'!$B$31,BN42='Krav etter opplæringslova'!$B$34)</f>
        <v>0</v>
      </c>
      <c r="BP42" s="57" t="str">
        <f t="shared" si="37"/>
        <v>-</v>
      </c>
      <c r="BQ42" s="57">
        <f t="shared" si="9"/>
        <v>30</v>
      </c>
      <c r="BR42" s="57" t="e">
        <f>BQ42-#REF!</f>
        <v>#REF!</v>
      </c>
      <c r="BS42" s="57" t="e">
        <f t="shared" si="38"/>
        <v>#REF!</v>
      </c>
      <c r="BT42" s="62" t="str">
        <f t="shared" si="39"/>
        <v>-</v>
      </c>
    </row>
    <row r="43" spans="1:72" x14ac:dyDescent="0.2">
      <c r="A43" s="44" t="e">
        <f>#REF!</f>
        <v>#REF!</v>
      </c>
      <c r="B43" s="44" t="e">
        <f>#REF!</f>
        <v>#REF!</v>
      </c>
      <c r="C43" s="57" t="str">
        <f>IF('Undervisning i fag med krav'!E44=0,"-",'Undervisning i fag med krav'!E44)</f>
        <v>-</v>
      </c>
      <c r="D43" s="57" t="b">
        <f>OR(C43='Krav etter opplæringslova'!$B$27,C43='Krav etter opplæringslova'!$B$30,C43='Krav etter opplæringslova'!$B$31,C43='Krav etter opplæringslova'!$B$34)</f>
        <v>0</v>
      </c>
      <c r="E43" s="57" t="str">
        <f t="shared" si="40"/>
        <v>-</v>
      </c>
      <c r="F43" s="57">
        <f t="shared" si="0"/>
        <v>30</v>
      </c>
      <c r="G43" s="57" t="e">
        <f>F43-#REF!</f>
        <v>#REF!</v>
      </c>
      <c r="H43" s="57" t="e">
        <f t="shared" si="11"/>
        <v>#REF!</v>
      </c>
      <c r="I43" s="57" t="str">
        <f t="shared" si="41"/>
        <v>-</v>
      </c>
      <c r="J43" s="57" t="str">
        <f>IF('Undervisning i fag med krav'!P44=0,"-",'Undervisning i fag med krav'!P44)</f>
        <v>-</v>
      </c>
      <c r="K43" s="57" t="b">
        <f>OR(J43='Krav etter opplæringslova'!$B$27,J43='Krav etter opplæringslova'!$B$30,J43='Krav etter opplæringslova'!$B$31,J43='Krav etter opplæringslova'!$B$34)</f>
        <v>0</v>
      </c>
      <c r="L43" s="57" t="str">
        <f t="shared" si="13"/>
        <v>-</v>
      </c>
      <c r="M43" s="57">
        <f t="shared" si="1"/>
        <v>30</v>
      </c>
      <c r="N43" s="57" t="e">
        <f>M43-#REF!</f>
        <v>#REF!</v>
      </c>
      <c r="O43" s="57" t="e">
        <f t="shared" si="14"/>
        <v>#REF!</v>
      </c>
      <c r="P43" s="57" t="str">
        <f t="shared" si="15"/>
        <v>-</v>
      </c>
      <c r="Q43" s="57" t="str">
        <f>IF('Undervisning i fag med krav'!AA44=0,"-",'Undervisning i fag med krav'!AA44)</f>
        <v>-</v>
      </c>
      <c r="R43" s="57" t="b">
        <f>OR(Q43='Krav etter opplæringslova'!$B$27,Q43='Krav etter opplæringslova'!$B$30,Q43='Krav etter opplæringslova'!$B$31,Q43='Krav etter opplæringslova'!$B$34)</f>
        <v>0</v>
      </c>
      <c r="S43" s="57" t="str">
        <f t="shared" si="16"/>
        <v>-</v>
      </c>
      <c r="T43" s="57">
        <f t="shared" si="2"/>
        <v>30</v>
      </c>
      <c r="U43" s="57" t="e">
        <f>T43-#REF!</f>
        <v>#REF!</v>
      </c>
      <c r="V43" s="57" t="e">
        <f t="shared" si="17"/>
        <v>#REF!</v>
      </c>
      <c r="W43" s="57" t="str">
        <f t="shared" si="18"/>
        <v>-</v>
      </c>
      <c r="X43" s="57" t="str">
        <f>IF('Undervisning i fag med krav'!AL44=0,"-",'Undervisning i fag med krav'!AL44)</f>
        <v>-</v>
      </c>
      <c r="Y43" s="57" t="b">
        <f>OR(X43='Krav etter opplæringslova'!$B$27,X43='Krav etter opplæringslova'!$B$30,X43='Krav etter opplæringslova'!$B$31,X43='Krav etter opplæringslova'!$B$34)</f>
        <v>0</v>
      </c>
      <c r="Z43" s="57" t="str">
        <f t="shared" si="19"/>
        <v>-</v>
      </c>
      <c r="AA43" s="57">
        <f t="shared" si="3"/>
        <v>30</v>
      </c>
      <c r="AB43" s="57" t="e">
        <f>AA43-#REF!</f>
        <v>#REF!</v>
      </c>
      <c r="AC43" s="57" t="e">
        <f t="shared" si="20"/>
        <v>#REF!</v>
      </c>
      <c r="AD43" s="57" t="str">
        <f t="shared" si="21"/>
        <v>-</v>
      </c>
      <c r="AE43" s="57" t="str">
        <f>IF('Undervisning i fag med krav'!AW44=0,"-",'Undervisning i fag med krav'!AW44)</f>
        <v>-</v>
      </c>
      <c r="AF43" s="57" t="b">
        <f>OR(AE43='Krav etter opplæringslova'!$B$27,AE43='Krav etter opplæringslova'!$B$30,AE43='Krav etter opplæringslova'!$B$31,AE43='Krav etter opplæringslova'!$B$34)</f>
        <v>0</v>
      </c>
      <c r="AG43" s="57" t="str">
        <f t="shared" si="22"/>
        <v>-</v>
      </c>
      <c r="AH43" s="57">
        <f t="shared" si="4"/>
        <v>30</v>
      </c>
      <c r="AI43" s="57" t="e">
        <f>AH43-#REF!</f>
        <v>#REF!</v>
      </c>
      <c r="AJ43" s="57" t="e">
        <f t="shared" si="23"/>
        <v>#REF!</v>
      </c>
      <c r="AK43" s="57" t="str">
        <f t="shared" si="24"/>
        <v>-</v>
      </c>
      <c r="AL43" s="57" t="str">
        <f>IF('Undervisning i fag med krav'!BH44=0,"-",'Undervisning i fag med krav'!BH44)</f>
        <v>-</v>
      </c>
      <c r="AM43" s="57" t="b">
        <f>OR(AL43='Krav etter opplæringslova'!$B$27,AL43='Krav etter opplæringslova'!$B$30,AL43='Krav etter opplæringslova'!$B$31,AL43='Krav etter opplæringslova'!$B$34)</f>
        <v>0</v>
      </c>
      <c r="AN43" s="57" t="str">
        <f t="shared" si="25"/>
        <v>-</v>
      </c>
      <c r="AO43" s="57">
        <f t="shared" si="5"/>
        <v>30</v>
      </c>
      <c r="AP43" s="57" t="e">
        <f>AO43-#REF!</f>
        <v>#REF!</v>
      </c>
      <c r="AQ43" s="57" t="e">
        <f t="shared" si="26"/>
        <v>#REF!</v>
      </c>
      <c r="AR43" s="57" t="str">
        <f t="shared" si="27"/>
        <v>-</v>
      </c>
      <c r="AS43" s="57" t="str">
        <f>IF('Undervisning i fag med krav'!BS44=0,"-",'Undervisning i fag med krav'!BS44)</f>
        <v>-</v>
      </c>
      <c r="AT43" s="57" t="b">
        <f>OR(AS43='Krav etter opplæringslova'!$B$27,AS43='Krav etter opplæringslova'!$B$30,AS43='Krav etter opplæringslova'!$B$31,AS43='Krav etter opplæringslova'!$B$34)</f>
        <v>0</v>
      </c>
      <c r="AU43" s="57" t="str">
        <f t="shared" si="28"/>
        <v>-</v>
      </c>
      <c r="AV43" s="57">
        <f t="shared" si="6"/>
        <v>30</v>
      </c>
      <c r="AW43" s="57" t="e">
        <f>AV43-#REF!</f>
        <v>#REF!</v>
      </c>
      <c r="AX43" s="57" t="e">
        <f t="shared" si="29"/>
        <v>#REF!</v>
      </c>
      <c r="AY43" s="57" t="str">
        <f t="shared" si="30"/>
        <v>-</v>
      </c>
      <c r="AZ43" s="57" t="str">
        <f>IF('Undervisning i fag med krav'!CD44=0,"-",'Undervisning i fag med krav'!CD44)</f>
        <v>-</v>
      </c>
      <c r="BA43" s="57" t="b">
        <f>OR(AZ43='Krav etter opplæringslova'!$B$27,AZ43='Krav etter opplæringslova'!$B$30,AZ43='Krav etter opplæringslova'!$B$31,AZ43='Krav etter opplæringslova'!$B$34)</f>
        <v>0</v>
      </c>
      <c r="BB43" s="57" t="str">
        <f t="shared" si="31"/>
        <v>-</v>
      </c>
      <c r="BC43" s="57">
        <f t="shared" si="7"/>
        <v>30</v>
      </c>
      <c r="BD43" s="57" t="e">
        <f>BC43-#REF!</f>
        <v>#REF!</v>
      </c>
      <c r="BE43" s="57" t="e">
        <f t="shared" si="32"/>
        <v>#REF!</v>
      </c>
      <c r="BF43" s="57" t="str">
        <f t="shared" si="33"/>
        <v>-</v>
      </c>
      <c r="BG43" s="57" t="str">
        <f>IF('Undervisning i fag med krav'!CO44=0,"-",'Undervisning i fag med krav'!CO44)</f>
        <v>-</v>
      </c>
      <c r="BH43" s="57" t="b">
        <f>OR(BG43='Krav etter opplæringslova'!$B$27,BG43='Krav etter opplæringslova'!$B$30,BG43='Krav etter opplæringslova'!$B$31,BG43='Krav etter opplæringslova'!$B$34)</f>
        <v>0</v>
      </c>
      <c r="BI43" s="57" t="str">
        <f t="shared" si="34"/>
        <v>-</v>
      </c>
      <c r="BJ43" s="57">
        <f t="shared" si="8"/>
        <v>30</v>
      </c>
      <c r="BK43" s="57" t="e">
        <f>BJ43-#REF!</f>
        <v>#REF!</v>
      </c>
      <c r="BL43" s="57" t="e">
        <f t="shared" si="35"/>
        <v>#REF!</v>
      </c>
      <c r="BM43" s="57" t="str">
        <f t="shared" si="36"/>
        <v>-</v>
      </c>
      <c r="BN43" s="57" t="str">
        <f>IF('Undervisning i fag med krav'!CP44=0,"-",'Undervisning i fag med krav'!CP44)</f>
        <v>-</v>
      </c>
      <c r="BO43" s="57" t="b">
        <f>OR(BN43='Krav etter opplæringslova'!$B$27,BN43='Krav etter opplæringslova'!$B$30,BN43='Krav etter opplæringslova'!$B$31,BN43='Krav etter opplæringslova'!$B$34)</f>
        <v>0</v>
      </c>
      <c r="BP43" s="57" t="str">
        <f t="shared" si="37"/>
        <v>-</v>
      </c>
      <c r="BQ43" s="57">
        <f t="shared" si="9"/>
        <v>30</v>
      </c>
      <c r="BR43" s="57" t="e">
        <f>BQ43-#REF!</f>
        <v>#REF!</v>
      </c>
      <c r="BS43" s="57" t="e">
        <f t="shared" si="38"/>
        <v>#REF!</v>
      </c>
      <c r="BT43" s="62" t="str">
        <f t="shared" si="39"/>
        <v>-</v>
      </c>
    </row>
    <row r="44" spans="1:72" x14ac:dyDescent="0.2">
      <c r="A44" s="44" t="e">
        <f>#REF!</f>
        <v>#REF!</v>
      </c>
      <c r="B44" s="44" t="e">
        <f>#REF!</f>
        <v>#REF!</v>
      </c>
      <c r="C44" s="57" t="str">
        <f>IF('Undervisning i fag med krav'!E45=0,"-",'Undervisning i fag med krav'!E45)</f>
        <v>-</v>
      </c>
      <c r="D44" s="57" t="b">
        <f>OR(C44='Krav etter opplæringslova'!$B$27,C44='Krav etter opplæringslova'!$B$30,C44='Krav etter opplæringslova'!$B$31,C44='Krav etter opplæringslova'!$B$34)</f>
        <v>0</v>
      </c>
      <c r="E44" s="57" t="str">
        <f t="shared" si="40"/>
        <v>-</v>
      </c>
      <c r="F44" s="57">
        <f t="shared" si="0"/>
        <v>30</v>
      </c>
      <c r="G44" s="57" t="e">
        <f>F44-#REF!</f>
        <v>#REF!</v>
      </c>
      <c r="H44" s="57" t="e">
        <f t="shared" si="11"/>
        <v>#REF!</v>
      </c>
      <c r="I44" s="57" t="str">
        <f t="shared" si="41"/>
        <v>-</v>
      </c>
      <c r="J44" s="57" t="str">
        <f>IF('Undervisning i fag med krav'!P45=0,"-",'Undervisning i fag med krav'!P45)</f>
        <v>-</v>
      </c>
      <c r="K44" s="57" t="b">
        <f>OR(J44='Krav etter opplæringslova'!$B$27,J44='Krav etter opplæringslova'!$B$30,J44='Krav etter opplæringslova'!$B$31,J44='Krav etter opplæringslova'!$B$34)</f>
        <v>0</v>
      </c>
      <c r="L44" s="57" t="str">
        <f t="shared" si="13"/>
        <v>-</v>
      </c>
      <c r="M44" s="57">
        <f t="shared" si="1"/>
        <v>30</v>
      </c>
      <c r="N44" s="57" t="e">
        <f>M44-#REF!</f>
        <v>#REF!</v>
      </c>
      <c r="O44" s="57" t="e">
        <f t="shared" si="14"/>
        <v>#REF!</v>
      </c>
      <c r="P44" s="57" t="str">
        <f t="shared" si="15"/>
        <v>-</v>
      </c>
      <c r="Q44" s="57" t="str">
        <f>IF('Undervisning i fag med krav'!AA45=0,"-",'Undervisning i fag med krav'!AA45)</f>
        <v>-</v>
      </c>
      <c r="R44" s="57" t="b">
        <f>OR(Q44='Krav etter opplæringslova'!$B$27,Q44='Krav etter opplæringslova'!$B$30,Q44='Krav etter opplæringslova'!$B$31,Q44='Krav etter opplæringslova'!$B$34)</f>
        <v>0</v>
      </c>
      <c r="S44" s="57" t="str">
        <f t="shared" si="16"/>
        <v>-</v>
      </c>
      <c r="T44" s="57">
        <f t="shared" si="2"/>
        <v>30</v>
      </c>
      <c r="U44" s="57" t="e">
        <f>T44-#REF!</f>
        <v>#REF!</v>
      </c>
      <c r="V44" s="57" t="e">
        <f t="shared" si="17"/>
        <v>#REF!</v>
      </c>
      <c r="W44" s="57" t="str">
        <f t="shared" si="18"/>
        <v>-</v>
      </c>
      <c r="X44" s="57" t="str">
        <f>IF('Undervisning i fag med krav'!AL45=0,"-",'Undervisning i fag med krav'!AL45)</f>
        <v>-</v>
      </c>
      <c r="Y44" s="57" t="b">
        <f>OR(X44='Krav etter opplæringslova'!$B$27,X44='Krav etter opplæringslova'!$B$30,X44='Krav etter opplæringslova'!$B$31,X44='Krav etter opplæringslova'!$B$34)</f>
        <v>0</v>
      </c>
      <c r="Z44" s="57" t="str">
        <f t="shared" si="19"/>
        <v>-</v>
      </c>
      <c r="AA44" s="57">
        <f t="shared" si="3"/>
        <v>30</v>
      </c>
      <c r="AB44" s="57" t="e">
        <f>AA44-#REF!</f>
        <v>#REF!</v>
      </c>
      <c r="AC44" s="57" t="e">
        <f t="shared" si="20"/>
        <v>#REF!</v>
      </c>
      <c r="AD44" s="57" t="str">
        <f t="shared" si="21"/>
        <v>-</v>
      </c>
      <c r="AE44" s="57" t="str">
        <f>IF('Undervisning i fag med krav'!AW45=0,"-",'Undervisning i fag med krav'!AW45)</f>
        <v>-</v>
      </c>
      <c r="AF44" s="57" t="b">
        <f>OR(AE44='Krav etter opplæringslova'!$B$27,AE44='Krav etter opplæringslova'!$B$30,AE44='Krav etter opplæringslova'!$B$31,AE44='Krav etter opplæringslova'!$B$34)</f>
        <v>0</v>
      </c>
      <c r="AG44" s="57" t="str">
        <f t="shared" si="22"/>
        <v>-</v>
      </c>
      <c r="AH44" s="57">
        <f t="shared" si="4"/>
        <v>30</v>
      </c>
      <c r="AI44" s="57" t="e">
        <f>AH44-#REF!</f>
        <v>#REF!</v>
      </c>
      <c r="AJ44" s="57" t="e">
        <f t="shared" si="23"/>
        <v>#REF!</v>
      </c>
      <c r="AK44" s="57" t="str">
        <f t="shared" si="24"/>
        <v>-</v>
      </c>
      <c r="AL44" s="57" t="str">
        <f>IF('Undervisning i fag med krav'!BH45=0,"-",'Undervisning i fag med krav'!BH45)</f>
        <v>-</v>
      </c>
      <c r="AM44" s="57" t="b">
        <f>OR(AL44='Krav etter opplæringslova'!$B$27,AL44='Krav etter opplæringslova'!$B$30,AL44='Krav etter opplæringslova'!$B$31,AL44='Krav etter opplæringslova'!$B$34)</f>
        <v>0</v>
      </c>
      <c r="AN44" s="57" t="str">
        <f t="shared" si="25"/>
        <v>-</v>
      </c>
      <c r="AO44" s="57">
        <f t="shared" si="5"/>
        <v>30</v>
      </c>
      <c r="AP44" s="57" t="e">
        <f>AO44-#REF!</f>
        <v>#REF!</v>
      </c>
      <c r="AQ44" s="57" t="e">
        <f t="shared" si="26"/>
        <v>#REF!</v>
      </c>
      <c r="AR44" s="57" t="str">
        <f t="shared" si="27"/>
        <v>-</v>
      </c>
      <c r="AS44" s="57" t="str">
        <f>IF('Undervisning i fag med krav'!BS45=0,"-",'Undervisning i fag med krav'!BS45)</f>
        <v>-</v>
      </c>
      <c r="AT44" s="57" t="b">
        <f>OR(AS44='Krav etter opplæringslova'!$B$27,AS44='Krav etter opplæringslova'!$B$30,AS44='Krav etter opplæringslova'!$B$31,AS44='Krav etter opplæringslova'!$B$34)</f>
        <v>0</v>
      </c>
      <c r="AU44" s="57" t="str">
        <f t="shared" si="28"/>
        <v>-</v>
      </c>
      <c r="AV44" s="57">
        <f t="shared" si="6"/>
        <v>30</v>
      </c>
      <c r="AW44" s="57" t="e">
        <f>AV44-#REF!</f>
        <v>#REF!</v>
      </c>
      <c r="AX44" s="57" t="e">
        <f t="shared" si="29"/>
        <v>#REF!</v>
      </c>
      <c r="AY44" s="57" t="str">
        <f t="shared" si="30"/>
        <v>-</v>
      </c>
      <c r="AZ44" s="57" t="str">
        <f>IF('Undervisning i fag med krav'!CD45=0,"-",'Undervisning i fag med krav'!CD45)</f>
        <v>-</v>
      </c>
      <c r="BA44" s="57" t="b">
        <f>OR(AZ44='Krav etter opplæringslova'!$B$27,AZ44='Krav etter opplæringslova'!$B$30,AZ44='Krav etter opplæringslova'!$B$31,AZ44='Krav etter opplæringslova'!$B$34)</f>
        <v>0</v>
      </c>
      <c r="BB44" s="57" t="str">
        <f t="shared" si="31"/>
        <v>-</v>
      </c>
      <c r="BC44" s="57">
        <f t="shared" si="7"/>
        <v>30</v>
      </c>
      <c r="BD44" s="57" t="e">
        <f>BC44-#REF!</f>
        <v>#REF!</v>
      </c>
      <c r="BE44" s="57" t="e">
        <f t="shared" si="32"/>
        <v>#REF!</v>
      </c>
      <c r="BF44" s="57" t="str">
        <f t="shared" si="33"/>
        <v>-</v>
      </c>
      <c r="BG44" s="57" t="str">
        <f>IF('Undervisning i fag med krav'!CO45=0,"-",'Undervisning i fag med krav'!CO45)</f>
        <v>-</v>
      </c>
      <c r="BH44" s="57" t="b">
        <f>OR(BG44='Krav etter opplæringslova'!$B$27,BG44='Krav etter opplæringslova'!$B$30,BG44='Krav etter opplæringslova'!$B$31,BG44='Krav etter opplæringslova'!$B$34)</f>
        <v>0</v>
      </c>
      <c r="BI44" s="57" t="str">
        <f t="shared" si="34"/>
        <v>-</v>
      </c>
      <c r="BJ44" s="57">
        <f t="shared" si="8"/>
        <v>30</v>
      </c>
      <c r="BK44" s="57" t="e">
        <f>BJ44-#REF!</f>
        <v>#REF!</v>
      </c>
      <c r="BL44" s="57" t="e">
        <f t="shared" si="35"/>
        <v>#REF!</v>
      </c>
      <c r="BM44" s="57" t="str">
        <f t="shared" si="36"/>
        <v>-</v>
      </c>
      <c r="BN44" s="57" t="str">
        <f>IF('Undervisning i fag med krav'!CP45=0,"-",'Undervisning i fag med krav'!CP45)</f>
        <v>-</v>
      </c>
      <c r="BO44" s="57" t="b">
        <f>OR(BN44='Krav etter opplæringslova'!$B$27,BN44='Krav etter opplæringslova'!$B$30,BN44='Krav etter opplæringslova'!$B$31,BN44='Krav etter opplæringslova'!$B$34)</f>
        <v>0</v>
      </c>
      <c r="BP44" s="57" t="str">
        <f t="shared" si="37"/>
        <v>-</v>
      </c>
      <c r="BQ44" s="57">
        <f t="shared" si="9"/>
        <v>30</v>
      </c>
      <c r="BR44" s="57" t="e">
        <f>BQ44-#REF!</f>
        <v>#REF!</v>
      </c>
      <c r="BS44" s="57" t="e">
        <f t="shared" si="38"/>
        <v>#REF!</v>
      </c>
      <c r="BT44" s="62" t="str">
        <f t="shared" si="39"/>
        <v>-</v>
      </c>
    </row>
    <row r="45" spans="1:72" x14ac:dyDescent="0.2">
      <c r="A45" s="44" t="e">
        <f>#REF!</f>
        <v>#REF!</v>
      </c>
      <c r="B45" s="44" t="e">
        <f>#REF!</f>
        <v>#REF!</v>
      </c>
      <c r="C45" s="57" t="str">
        <f>IF('Undervisning i fag med krav'!E46=0,"-",'Undervisning i fag med krav'!E46)</f>
        <v>-</v>
      </c>
      <c r="D45" s="57" t="b">
        <f>OR(C45='Krav etter opplæringslova'!$B$27,C45='Krav etter opplæringslova'!$B$30,C45='Krav etter opplæringslova'!$B$31,C45='Krav etter opplæringslova'!$B$34)</f>
        <v>0</v>
      </c>
      <c r="E45" s="57" t="str">
        <f t="shared" si="40"/>
        <v>-</v>
      </c>
      <c r="F45" s="57">
        <f t="shared" si="0"/>
        <v>30</v>
      </c>
      <c r="G45" s="57" t="e">
        <f>F45-#REF!</f>
        <v>#REF!</v>
      </c>
      <c r="H45" s="57" t="e">
        <f t="shared" si="11"/>
        <v>#REF!</v>
      </c>
      <c r="I45" s="57" t="str">
        <f t="shared" si="41"/>
        <v>-</v>
      </c>
      <c r="J45" s="57" t="str">
        <f>IF('Undervisning i fag med krav'!P46=0,"-",'Undervisning i fag med krav'!P46)</f>
        <v>-</v>
      </c>
      <c r="K45" s="57" t="b">
        <f>OR(J45='Krav etter opplæringslova'!$B$27,J45='Krav etter opplæringslova'!$B$30,J45='Krav etter opplæringslova'!$B$31,J45='Krav etter opplæringslova'!$B$34)</f>
        <v>0</v>
      </c>
      <c r="L45" s="57" t="str">
        <f t="shared" si="13"/>
        <v>-</v>
      </c>
      <c r="M45" s="57">
        <f t="shared" si="1"/>
        <v>30</v>
      </c>
      <c r="N45" s="57" t="e">
        <f>M45-#REF!</f>
        <v>#REF!</v>
      </c>
      <c r="O45" s="57" t="e">
        <f t="shared" si="14"/>
        <v>#REF!</v>
      </c>
      <c r="P45" s="57" t="str">
        <f t="shared" si="15"/>
        <v>-</v>
      </c>
      <c r="Q45" s="57" t="str">
        <f>IF('Undervisning i fag med krav'!AA46=0,"-",'Undervisning i fag med krav'!AA46)</f>
        <v>-</v>
      </c>
      <c r="R45" s="57" t="b">
        <f>OR(Q45='Krav etter opplæringslova'!$B$27,Q45='Krav etter opplæringslova'!$B$30,Q45='Krav etter opplæringslova'!$B$31,Q45='Krav etter opplæringslova'!$B$34)</f>
        <v>0</v>
      </c>
      <c r="S45" s="57" t="str">
        <f t="shared" si="16"/>
        <v>-</v>
      </c>
      <c r="T45" s="57">
        <f t="shared" si="2"/>
        <v>30</v>
      </c>
      <c r="U45" s="57" t="e">
        <f>T45-#REF!</f>
        <v>#REF!</v>
      </c>
      <c r="V45" s="57" t="e">
        <f t="shared" si="17"/>
        <v>#REF!</v>
      </c>
      <c r="W45" s="57" t="str">
        <f t="shared" si="18"/>
        <v>-</v>
      </c>
      <c r="X45" s="57" t="str">
        <f>IF('Undervisning i fag med krav'!AL46=0,"-",'Undervisning i fag med krav'!AL46)</f>
        <v>-</v>
      </c>
      <c r="Y45" s="57" t="b">
        <f>OR(X45='Krav etter opplæringslova'!$B$27,X45='Krav etter opplæringslova'!$B$30,X45='Krav etter opplæringslova'!$B$31,X45='Krav etter opplæringslova'!$B$34)</f>
        <v>0</v>
      </c>
      <c r="Z45" s="57" t="str">
        <f t="shared" si="19"/>
        <v>-</v>
      </c>
      <c r="AA45" s="57">
        <f t="shared" si="3"/>
        <v>30</v>
      </c>
      <c r="AB45" s="57" t="e">
        <f>AA45-#REF!</f>
        <v>#REF!</v>
      </c>
      <c r="AC45" s="57" t="e">
        <f t="shared" si="20"/>
        <v>#REF!</v>
      </c>
      <c r="AD45" s="57" t="str">
        <f t="shared" si="21"/>
        <v>-</v>
      </c>
      <c r="AE45" s="57" t="str">
        <f>IF('Undervisning i fag med krav'!AW46=0,"-",'Undervisning i fag med krav'!AW46)</f>
        <v>-</v>
      </c>
      <c r="AF45" s="57" t="b">
        <f>OR(AE45='Krav etter opplæringslova'!$B$27,AE45='Krav etter opplæringslova'!$B$30,AE45='Krav etter opplæringslova'!$B$31,AE45='Krav etter opplæringslova'!$B$34)</f>
        <v>0</v>
      </c>
      <c r="AG45" s="57" t="str">
        <f t="shared" si="22"/>
        <v>-</v>
      </c>
      <c r="AH45" s="57">
        <f t="shared" si="4"/>
        <v>30</v>
      </c>
      <c r="AI45" s="57" t="e">
        <f>AH45-#REF!</f>
        <v>#REF!</v>
      </c>
      <c r="AJ45" s="57" t="e">
        <f t="shared" si="23"/>
        <v>#REF!</v>
      </c>
      <c r="AK45" s="57" t="str">
        <f t="shared" si="24"/>
        <v>-</v>
      </c>
      <c r="AL45" s="57" t="str">
        <f>IF('Undervisning i fag med krav'!BH46=0,"-",'Undervisning i fag med krav'!BH46)</f>
        <v>-</v>
      </c>
      <c r="AM45" s="57" t="b">
        <f>OR(AL45='Krav etter opplæringslova'!$B$27,AL45='Krav etter opplæringslova'!$B$30,AL45='Krav etter opplæringslova'!$B$31,AL45='Krav etter opplæringslova'!$B$34)</f>
        <v>0</v>
      </c>
      <c r="AN45" s="57" t="str">
        <f t="shared" si="25"/>
        <v>-</v>
      </c>
      <c r="AO45" s="57">
        <f t="shared" si="5"/>
        <v>30</v>
      </c>
      <c r="AP45" s="57" t="e">
        <f>AO45-#REF!</f>
        <v>#REF!</v>
      </c>
      <c r="AQ45" s="57" t="e">
        <f t="shared" si="26"/>
        <v>#REF!</v>
      </c>
      <c r="AR45" s="57" t="str">
        <f t="shared" si="27"/>
        <v>-</v>
      </c>
      <c r="AS45" s="57" t="str">
        <f>IF('Undervisning i fag med krav'!BS46=0,"-",'Undervisning i fag med krav'!BS46)</f>
        <v>-</v>
      </c>
      <c r="AT45" s="57" t="b">
        <f>OR(AS45='Krav etter opplæringslova'!$B$27,AS45='Krav etter opplæringslova'!$B$30,AS45='Krav etter opplæringslova'!$B$31,AS45='Krav etter opplæringslova'!$B$34)</f>
        <v>0</v>
      </c>
      <c r="AU45" s="57" t="str">
        <f t="shared" si="28"/>
        <v>-</v>
      </c>
      <c r="AV45" s="57">
        <f t="shared" si="6"/>
        <v>30</v>
      </c>
      <c r="AW45" s="57" t="e">
        <f>AV45-#REF!</f>
        <v>#REF!</v>
      </c>
      <c r="AX45" s="57" t="e">
        <f t="shared" si="29"/>
        <v>#REF!</v>
      </c>
      <c r="AY45" s="57" t="str">
        <f t="shared" si="30"/>
        <v>-</v>
      </c>
      <c r="AZ45" s="57" t="str">
        <f>IF('Undervisning i fag med krav'!CD46=0,"-",'Undervisning i fag med krav'!CD46)</f>
        <v>-</v>
      </c>
      <c r="BA45" s="57" t="b">
        <f>OR(AZ45='Krav etter opplæringslova'!$B$27,AZ45='Krav etter opplæringslova'!$B$30,AZ45='Krav etter opplæringslova'!$B$31,AZ45='Krav etter opplæringslova'!$B$34)</f>
        <v>0</v>
      </c>
      <c r="BB45" s="57" t="str">
        <f t="shared" si="31"/>
        <v>-</v>
      </c>
      <c r="BC45" s="57">
        <f t="shared" si="7"/>
        <v>30</v>
      </c>
      <c r="BD45" s="57" t="e">
        <f>BC45-#REF!</f>
        <v>#REF!</v>
      </c>
      <c r="BE45" s="57" t="e">
        <f t="shared" si="32"/>
        <v>#REF!</v>
      </c>
      <c r="BF45" s="57" t="str">
        <f t="shared" si="33"/>
        <v>-</v>
      </c>
      <c r="BG45" s="57" t="str">
        <f>IF('Undervisning i fag med krav'!CO46=0,"-",'Undervisning i fag med krav'!CO46)</f>
        <v>-</v>
      </c>
      <c r="BH45" s="57" t="b">
        <f>OR(BG45='Krav etter opplæringslova'!$B$27,BG45='Krav etter opplæringslova'!$B$30,BG45='Krav etter opplæringslova'!$B$31,BG45='Krav etter opplæringslova'!$B$34)</f>
        <v>0</v>
      </c>
      <c r="BI45" s="57" t="str">
        <f t="shared" si="34"/>
        <v>-</v>
      </c>
      <c r="BJ45" s="57">
        <f t="shared" si="8"/>
        <v>30</v>
      </c>
      <c r="BK45" s="57" t="e">
        <f>BJ45-#REF!</f>
        <v>#REF!</v>
      </c>
      <c r="BL45" s="57" t="e">
        <f t="shared" si="35"/>
        <v>#REF!</v>
      </c>
      <c r="BM45" s="57" t="str">
        <f t="shared" si="36"/>
        <v>-</v>
      </c>
      <c r="BN45" s="57" t="str">
        <f>IF('Undervisning i fag med krav'!CP46=0,"-",'Undervisning i fag med krav'!CP46)</f>
        <v>-</v>
      </c>
      <c r="BO45" s="57" t="b">
        <f>OR(BN45='Krav etter opplæringslova'!$B$27,BN45='Krav etter opplæringslova'!$B$30,BN45='Krav etter opplæringslova'!$B$31,BN45='Krav etter opplæringslova'!$B$34)</f>
        <v>0</v>
      </c>
      <c r="BP45" s="57" t="str">
        <f t="shared" si="37"/>
        <v>-</v>
      </c>
      <c r="BQ45" s="57">
        <f t="shared" si="9"/>
        <v>30</v>
      </c>
      <c r="BR45" s="57" t="e">
        <f>BQ45-#REF!</f>
        <v>#REF!</v>
      </c>
      <c r="BS45" s="57" t="e">
        <f t="shared" si="38"/>
        <v>#REF!</v>
      </c>
      <c r="BT45" s="62" t="str">
        <f t="shared" si="39"/>
        <v>-</v>
      </c>
    </row>
    <row r="46" spans="1:72" x14ac:dyDescent="0.2">
      <c r="A46" s="44" t="e">
        <f>#REF!</f>
        <v>#REF!</v>
      </c>
      <c r="B46" s="44" t="e">
        <f>#REF!</f>
        <v>#REF!</v>
      </c>
      <c r="C46" s="57" t="str">
        <f>IF('Undervisning i fag med krav'!E47=0,"-",'Undervisning i fag med krav'!E47)</f>
        <v>-</v>
      </c>
      <c r="D46" s="57" t="b">
        <f>OR(C46='Krav etter opplæringslova'!$B$27,C46='Krav etter opplæringslova'!$B$30,C46='Krav etter opplæringslova'!$B$31,C46='Krav etter opplæringslova'!$B$34)</f>
        <v>0</v>
      </c>
      <c r="E46" s="57" t="str">
        <f t="shared" si="40"/>
        <v>-</v>
      </c>
      <c r="F46" s="57">
        <f t="shared" si="0"/>
        <v>30</v>
      </c>
      <c r="G46" s="57" t="e">
        <f>F46-#REF!</f>
        <v>#REF!</v>
      </c>
      <c r="H46" s="57" t="e">
        <f t="shared" si="11"/>
        <v>#REF!</v>
      </c>
      <c r="I46" s="57" t="str">
        <f t="shared" si="41"/>
        <v>-</v>
      </c>
      <c r="J46" s="57" t="str">
        <f>IF('Undervisning i fag med krav'!P47=0,"-",'Undervisning i fag med krav'!P47)</f>
        <v>-</v>
      </c>
      <c r="K46" s="57" t="b">
        <f>OR(J46='Krav etter opplæringslova'!$B$27,J46='Krav etter opplæringslova'!$B$30,J46='Krav etter opplæringslova'!$B$31,J46='Krav etter opplæringslova'!$B$34)</f>
        <v>0</v>
      </c>
      <c r="L46" s="57" t="str">
        <f t="shared" si="13"/>
        <v>-</v>
      </c>
      <c r="M46" s="57">
        <f t="shared" si="1"/>
        <v>30</v>
      </c>
      <c r="N46" s="57" t="e">
        <f>M46-#REF!</f>
        <v>#REF!</v>
      </c>
      <c r="O46" s="57" t="e">
        <f t="shared" si="14"/>
        <v>#REF!</v>
      </c>
      <c r="P46" s="57" t="str">
        <f t="shared" si="15"/>
        <v>-</v>
      </c>
      <c r="Q46" s="57" t="str">
        <f>IF('Undervisning i fag med krav'!AA47=0,"-",'Undervisning i fag med krav'!AA47)</f>
        <v>-</v>
      </c>
      <c r="R46" s="57" t="b">
        <f>OR(Q46='Krav etter opplæringslova'!$B$27,Q46='Krav etter opplæringslova'!$B$30,Q46='Krav etter opplæringslova'!$B$31,Q46='Krav etter opplæringslova'!$B$34)</f>
        <v>0</v>
      </c>
      <c r="S46" s="57" t="str">
        <f t="shared" si="16"/>
        <v>-</v>
      </c>
      <c r="T46" s="57">
        <f t="shared" si="2"/>
        <v>30</v>
      </c>
      <c r="U46" s="57" t="e">
        <f>T46-#REF!</f>
        <v>#REF!</v>
      </c>
      <c r="V46" s="57" t="e">
        <f t="shared" si="17"/>
        <v>#REF!</v>
      </c>
      <c r="W46" s="57" t="str">
        <f t="shared" si="18"/>
        <v>-</v>
      </c>
      <c r="X46" s="57" t="str">
        <f>IF('Undervisning i fag med krav'!AL47=0,"-",'Undervisning i fag med krav'!AL47)</f>
        <v>-</v>
      </c>
      <c r="Y46" s="57" t="b">
        <f>OR(X46='Krav etter opplæringslova'!$B$27,X46='Krav etter opplæringslova'!$B$30,X46='Krav etter opplæringslova'!$B$31,X46='Krav etter opplæringslova'!$B$34)</f>
        <v>0</v>
      </c>
      <c r="Z46" s="57" t="str">
        <f t="shared" si="19"/>
        <v>-</v>
      </c>
      <c r="AA46" s="57">
        <f t="shared" si="3"/>
        <v>30</v>
      </c>
      <c r="AB46" s="57" t="e">
        <f>AA46-#REF!</f>
        <v>#REF!</v>
      </c>
      <c r="AC46" s="57" t="e">
        <f t="shared" si="20"/>
        <v>#REF!</v>
      </c>
      <c r="AD46" s="57" t="str">
        <f t="shared" si="21"/>
        <v>-</v>
      </c>
      <c r="AE46" s="57" t="str">
        <f>IF('Undervisning i fag med krav'!AW47=0,"-",'Undervisning i fag med krav'!AW47)</f>
        <v>-</v>
      </c>
      <c r="AF46" s="57" t="b">
        <f>OR(AE46='Krav etter opplæringslova'!$B$27,AE46='Krav etter opplæringslova'!$B$30,AE46='Krav etter opplæringslova'!$B$31,AE46='Krav etter opplæringslova'!$B$34)</f>
        <v>0</v>
      </c>
      <c r="AG46" s="57" t="str">
        <f t="shared" si="22"/>
        <v>-</v>
      </c>
      <c r="AH46" s="57">
        <f t="shared" si="4"/>
        <v>30</v>
      </c>
      <c r="AI46" s="57" t="e">
        <f>AH46-#REF!</f>
        <v>#REF!</v>
      </c>
      <c r="AJ46" s="57" t="e">
        <f t="shared" si="23"/>
        <v>#REF!</v>
      </c>
      <c r="AK46" s="57" t="str">
        <f t="shared" si="24"/>
        <v>-</v>
      </c>
      <c r="AL46" s="57" t="str">
        <f>IF('Undervisning i fag med krav'!BH47=0,"-",'Undervisning i fag med krav'!BH47)</f>
        <v>-</v>
      </c>
      <c r="AM46" s="57" t="b">
        <f>OR(AL46='Krav etter opplæringslova'!$B$27,AL46='Krav etter opplæringslova'!$B$30,AL46='Krav etter opplæringslova'!$B$31,AL46='Krav etter opplæringslova'!$B$34)</f>
        <v>0</v>
      </c>
      <c r="AN46" s="57" t="str">
        <f t="shared" si="25"/>
        <v>-</v>
      </c>
      <c r="AO46" s="57">
        <f t="shared" si="5"/>
        <v>30</v>
      </c>
      <c r="AP46" s="57" t="e">
        <f>AO46-#REF!</f>
        <v>#REF!</v>
      </c>
      <c r="AQ46" s="57" t="e">
        <f t="shared" si="26"/>
        <v>#REF!</v>
      </c>
      <c r="AR46" s="57" t="str">
        <f t="shared" si="27"/>
        <v>-</v>
      </c>
      <c r="AS46" s="57" t="str">
        <f>IF('Undervisning i fag med krav'!BS47=0,"-",'Undervisning i fag med krav'!BS47)</f>
        <v>-</v>
      </c>
      <c r="AT46" s="57" t="b">
        <f>OR(AS46='Krav etter opplæringslova'!$B$27,AS46='Krav etter opplæringslova'!$B$30,AS46='Krav etter opplæringslova'!$B$31,AS46='Krav etter opplæringslova'!$B$34)</f>
        <v>0</v>
      </c>
      <c r="AU46" s="57" t="str">
        <f t="shared" si="28"/>
        <v>-</v>
      </c>
      <c r="AV46" s="57">
        <f t="shared" si="6"/>
        <v>30</v>
      </c>
      <c r="AW46" s="57" t="e">
        <f>AV46-#REF!</f>
        <v>#REF!</v>
      </c>
      <c r="AX46" s="57" t="e">
        <f t="shared" si="29"/>
        <v>#REF!</v>
      </c>
      <c r="AY46" s="57" t="str">
        <f t="shared" si="30"/>
        <v>-</v>
      </c>
      <c r="AZ46" s="57" t="str">
        <f>IF('Undervisning i fag med krav'!CD47=0,"-",'Undervisning i fag med krav'!CD47)</f>
        <v>-</v>
      </c>
      <c r="BA46" s="57" t="b">
        <f>OR(AZ46='Krav etter opplæringslova'!$B$27,AZ46='Krav etter opplæringslova'!$B$30,AZ46='Krav etter opplæringslova'!$B$31,AZ46='Krav etter opplæringslova'!$B$34)</f>
        <v>0</v>
      </c>
      <c r="BB46" s="57" t="str">
        <f t="shared" si="31"/>
        <v>-</v>
      </c>
      <c r="BC46" s="57">
        <f t="shared" si="7"/>
        <v>30</v>
      </c>
      <c r="BD46" s="57" t="e">
        <f>BC46-#REF!</f>
        <v>#REF!</v>
      </c>
      <c r="BE46" s="57" t="e">
        <f t="shared" si="32"/>
        <v>#REF!</v>
      </c>
      <c r="BF46" s="57" t="str">
        <f t="shared" si="33"/>
        <v>-</v>
      </c>
      <c r="BG46" s="57" t="str">
        <f>IF('Undervisning i fag med krav'!CO47=0,"-",'Undervisning i fag med krav'!CO47)</f>
        <v>-</v>
      </c>
      <c r="BH46" s="57" t="b">
        <f>OR(BG46='Krav etter opplæringslova'!$B$27,BG46='Krav etter opplæringslova'!$B$30,BG46='Krav etter opplæringslova'!$B$31,BG46='Krav etter opplæringslova'!$B$34)</f>
        <v>0</v>
      </c>
      <c r="BI46" s="57" t="str">
        <f t="shared" si="34"/>
        <v>-</v>
      </c>
      <c r="BJ46" s="57">
        <f t="shared" si="8"/>
        <v>30</v>
      </c>
      <c r="BK46" s="57" t="e">
        <f>BJ46-#REF!</f>
        <v>#REF!</v>
      </c>
      <c r="BL46" s="57" t="e">
        <f t="shared" si="35"/>
        <v>#REF!</v>
      </c>
      <c r="BM46" s="57" t="str">
        <f t="shared" si="36"/>
        <v>-</v>
      </c>
      <c r="BN46" s="57" t="str">
        <f>IF('Undervisning i fag med krav'!CP47=0,"-",'Undervisning i fag med krav'!CP47)</f>
        <v>-</v>
      </c>
      <c r="BO46" s="57" t="b">
        <f>OR(BN46='Krav etter opplæringslova'!$B$27,BN46='Krav etter opplæringslova'!$B$30,BN46='Krav etter opplæringslova'!$B$31,BN46='Krav etter opplæringslova'!$B$34)</f>
        <v>0</v>
      </c>
      <c r="BP46" s="57" t="str">
        <f t="shared" si="37"/>
        <v>-</v>
      </c>
      <c r="BQ46" s="57">
        <f t="shared" si="9"/>
        <v>30</v>
      </c>
      <c r="BR46" s="57" t="e">
        <f>BQ46-#REF!</f>
        <v>#REF!</v>
      </c>
      <c r="BS46" s="57" t="e">
        <f t="shared" si="38"/>
        <v>#REF!</v>
      </c>
      <c r="BT46" s="62" t="str">
        <f t="shared" si="39"/>
        <v>-</v>
      </c>
    </row>
    <row r="47" spans="1:72" x14ac:dyDescent="0.2">
      <c r="A47" s="44" t="e">
        <f>#REF!</f>
        <v>#REF!</v>
      </c>
      <c r="B47" s="44" t="e">
        <f>#REF!</f>
        <v>#REF!</v>
      </c>
      <c r="C47" s="57" t="str">
        <f>IF('Undervisning i fag med krav'!E48=0,"-",'Undervisning i fag med krav'!E48)</f>
        <v>-</v>
      </c>
      <c r="D47" s="57" t="b">
        <f>OR(C47='Krav etter opplæringslova'!$B$27,C47='Krav etter opplæringslova'!$B$30,C47='Krav etter opplæringslova'!$B$31,C47='Krav etter opplæringslova'!$B$34)</f>
        <v>0</v>
      </c>
      <c r="E47" s="57" t="str">
        <f t="shared" si="40"/>
        <v>-</v>
      </c>
      <c r="F47" s="57">
        <f t="shared" si="0"/>
        <v>30</v>
      </c>
      <c r="G47" s="57" t="e">
        <f>F47-#REF!</f>
        <v>#REF!</v>
      </c>
      <c r="H47" s="57" t="e">
        <f t="shared" si="11"/>
        <v>#REF!</v>
      </c>
      <c r="I47" s="57" t="str">
        <f t="shared" si="41"/>
        <v>-</v>
      </c>
      <c r="J47" s="57" t="str">
        <f>IF('Undervisning i fag med krav'!P48=0,"-",'Undervisning i fag med krav'!P48)</f>
        <v>-</v>
      </c>
      <c r="K47" s="57" t="b">
        <f>OR(J47='Krav etter opplæringslova'!$B$27,J47='Krav etter opplæringslova'!$B$30,J47='Krav etter opplæringslova'!$B$31,J47='Krav etter opplæringslova'!$B$34)</f>
        <v>0</v>
      </c>
      <c r="L47" s="57" t="str">
        <f t="shared" si="13"/>
        <v>-</v>
      </c>
      <c r="M47" s="57">
        <f t="shared" si="1"/>
        <v>30</v>
      </c>
      <c r="N47" s="57" t="e">
        <f>M47-#REF!</f>
        <v>#REF!</v>
      </c>
      <c r="O47" s="57" t="e">
        <f t="shared" si="14"/>
        <v>#REF!</v>
      </c>
      <c r="P47" s="57" t="str">
        <f t="shared" si="15"/>
        <v>-</v>
      </c>
      <c r="Q47" s="57" t="str">
        <f>IF('Undervisning i fag med krav'!AA48=0,"-",'Undervisning i fag med krav'!AA48)</f>
        <v>-</v>
      </c>
      <c r="R47" s="57" t="b">
        <f>OR(Q47='Krav etter opplæringslova'!$B$27,Q47='Krav etter opplæringslova'!$B$30,Q47='Krav etter opplæringslova'!$B$31,Q47='Krav etter opplæringslova'!$B$34)</f>
        <v>0</v>
      </c>
      <c r="S47" s="57" t="str">
        <f t="shared" si="16"/>
        <v>-</v>
      </c>
      <c r="T47" s="57">
        <f t="shared" si="2"/>
        <v>30</v>
      </c>
      <c r="U47" s="57" t="e">
        <f>T47-#REF!</f>
        <v>#REF!</v>
      </c>
      <c r="V47" s="57" t="e">
        <f t="shared" si="17"/>
        <v>#REF!</v>
      </c>
      <c r="W47" s="57" t="str">
        <f t="shared" si="18"/>
        <v>-</v>
      </c>
      <c r="X47" s="57" t="str">
        <f>IF('Undervisning i fag med krav'!AL48=0,"-",'Undervisning i fag med krav'!AL48)</f>
        <v>-</v>
      </c>
      <c r="Y47" s="57" t="b">
        <f>OR(X47='Krav etter opplæringslova'!$B$27,X47='Krav etter opplæringslova'!$B$30,X47='Krav etter opplæringslova'!$B$31,X47='Krav etter opplæringslova'!$B$34)</f>
        <v>0</v>
      </c>
      <c r="Z47" s="57" t="str">
        <f t="shared" si="19"/>
        <v>-</v>
      </c>
      <c r="AA47" s="57">
        <f t="shared" si="3"/>
        <v>30</v>
      </c>
      <c r="AB47" s="57" t="e">
        <f>AA47-#REF!</f>
        <v>#REF!</v>
      </c>
      <c r="AC47" s="57" t="e">
        <f t="shared" si="20"/>
        <v>#REF!</v>
      </c>
      <c r="AD47" s="57" t="str">
        <f t="shared" si="21"/>
        <v>-</v>
      </c>
      <c r="AE47" s="57" t="str">
        <f>IF('Undervisning i fag med krav'!AW48=0,"-",'Undervisning i fag med krav'!AW48)</f>
        <v>-</v>
      </c>
      <c r="AF47" s="57" t="b">
        <f>OR(AE47='Krav etter opplæringslova'!$B$27,AE47='Krav etter opplæringslova'!$B$30,AE47='Krav etter opplæringslova'!$B$31,AE47='Krav etter opplæringslova'!$B$34)</f>
        <v>0</v>
      </c>
      <c r="AG47" s="57" t="str">
        <f t="shared" si="22"/>
        <v>-</v>
      </c>
      <c r="AH47" s="57">
        <f t="shared" si="4"/>
        <v>30</v>
      </c>
      <c r="AI47" s="57" t="e">
        <f>AH47-#REF!</f>
        <v>#REF!</v>
      </c>
      <c r="AJ47" s="57" t="e">
        <f t="shared" si="23"/>
        <v>#REF!</v>
      </c>
      <c r="AK47" s="57" t="str">
        <f t="shared" si="24"/>
        <v>-</v>
      </c>
      <c r="AL47" s="57" t="str">
        <f>IF('Undervisning i fag med krav'!BH48=0,"-",'Undervisning i fag med krav'!BH48)</f>
        <v>-</v>
      </c>
      <c r="AM47" s="57" t="b">
        <f>OR(AL47='Krav etter opplæringslova'!$B$27,AL47='Krav etter opplæringslova'!$B$30,AL47='Krav etter opplæringslova'!$B$31,AL47='Krav etter opplæringslova'!$B$34)</f>
        <v>0</v>
      </c>
      <c r="AN47" s="57" t="str">
        <f t="shared" si="25"/>
        <v>-</v>
      </c>
      <c r="AO47" s="57">
        <f t="shared" si="5"/>
        <v>30</v>
      </c>
      <c r="AP47" s="57" t="e">
        <f>AO47-#REF!</f>
        <v>#REF!</v>
      </c>
      <c r="AQ47" s="57" t="e">
        <f t="shared" si="26"/>
        <v>#REF!</v>
      </c>
      <c r="AR47" s="57" t="str">
        <f t="shared" si="27"/>
        <v>-</v>
      </c>
      <c r="AS47" s="57" t="str">
        <f>IF('Undervisning i fag med krav'!BS48=0,"-",'Undervisning i fag med krav'!BS48)</f>
        <v>-</v>
      </c>
      <c r="AT47" s="57" t="b">
        <f>OR(AS47='Krav etter opplæringslova'!$B$27,AS47='Krav etter opplæringslova'!$B$30,AS47='Krav etter opplæringslova'!$B$31,AS47='Krav etter opplæringslova'!$B$34)</f>
        <v>0</v>
      </c>
      <c r="AU47" s="57" t="str">
        <f t="shared" si="28"/>
        <v>-</v>
      </c>
      <c r="AV47" s="57">
        <f t="shared" si="6"/>
        <v>30</v>
      </c>
      <c r="AW47" s="57" t="e">
        <f>AV47-#REF!</f>
        <v>#REF!</v>
      </c>
      <c r="AX47" s="57" t="e">
        <f t="shared" si="29"/>
        <v>#REF!</v>
      </c>
      <c r="AY47" s="57" t="str">
        <f t="shared" si="30"/>
        <v>-</v>
      </c>
      <c r="AZ47" s="57" t="str">
        <f>IF('Undervisning i fag med krav'!CD48=0,"-",'Undervisning i fag med krav'!CD48)</f>
        <v>-</v>
      </c>
      <c r="BA47" s="57" t="b">
        <f>OR(AZ47='Krav etter opplæringslova'!$B$27,AZ47='Krav etter opplæringslova'!$B$30,AZ47='Krav etter opplæringslova'!$B$31,AZ47='Krav etter opplæringslova'!$B$34)</f>
        <v>0</v>
      </c>
      <c r="BB47" s="57" t="str">
        <f t="shared" si="31"/>
        <v>-</v>
      </c>
      <c r="BC47" s="57">
        <f t="shared" si="7"/>
        <v>30</v>
      </c>
      <c r="BD47" s="57" t="e">
        <f>BC47-#REF!</f>
        <v>#REF!</v>
      </c>
      <c r="BE47" s="57" t="e">
        <f t="shared" si="32"/>
        <v>#REF!</v>
      </c>
      <c r="BF47" s="57" t="str">
        <f t="shared" si="33"/>
        <v>-</v>
      </c>
      <c r="BG47" s="57" t="str">
        <f>IF('Undervisning i fag med krav'!CO48=0,"-",'Undervisning i fag med krav'!CO48)</f>
        <v>-</v>
      </c>
      <c r="BH47" s="57" t="b">
        <f>OR(BG47='Krav etter opplæringslova'!$B$27,BG47='Krav etter opplæringslova'!$B$30,BG47='Krav etter opplæringslova'!$B$31,BG47='Krav etter opplæringslova'!$B$34)</f>
        <v>0</v>
      </c>
      <c r="BI47" s="57" t="str">
        <f t="shared" si="34"/>
        <v>-</v>
      </c>
      <c r="BJ47" s="57">
        <f t="shared" si="8"/>
        <v>30</v>
      </c>
      <c r="BK47" s="57" t="e">
        <f>BJ47-#REF!</f>
        <v>#REF!</v>
      </c>
      <c r="BL47" s="57" t="e">
        <f t="shared" si="35"/>
        <v>#REF!</v>
      </c>
      <c r="BM47" s="57" t="str">
        <f t="shared" si="36"/>
        <v>-</v>
      </c>
      <c r="BN47" s="57" t="str">
        <f>IF('Undervisning i fag med krav'!CP48=0,"-",'Undervisning i fag med krav'!CP48)</f>
        <v>-</v>
      </c>
      <c r="BO47" s="57" t="b">
        <f>OR(BN47='Krav etter opplæringslova'!$B$27,BN47='Krav etter opplæringslova'!$B$30,BN47='Krav etter opplæringslova'!$B$31,BN47='Krav etter opplæringslova'!$B$34)</f>
        <v>0</v>
      </c>
      <c r="BP47" s="57" t="str">
        <f t="shared" si="37"/>
        <v>-</v>
      </c>
      <c r="BQ47" s="57">
        <f t="shared" si="9"/>
        <v>30</v>
      </c>
      <c r="BR47" s="57" t="e">
        <f>BQ47-#REF!</f>
        <v>#REF!</v>
      </c>
      <c r="BS47" s="57" t="e">
        <f t="shared" si="38"/>
        <v>#REF!</v>
      </c>
      <c r="BT47" s="62" t="str">
        <f t="shared" si="39"/>
        <v>-</v>
      </c>
    </row>
    <row r="48" spans="1:72" x14ac:dyDescent="0.2">
      <c r="A48" s="44" t="e">
        <f>#REF!</f>
        <v>#REF!</v>
      </c>
      <c r="B48" s="44" t="e">
        <f>#REF!</f>
        <v>#REF!</v>
      </c>
      <c r="C48" s="57" t="str">
        <f>IF('Undervisning i fag med krav'!E49=0,"-",'Undervisning i fag med krav'!E49)</f>
        <v>-</v>
      </c>
      <c r="D48" s="57" t="b">
        <f>OR(C48='Krav etter opplæringslova'!$B$27,C48='Krav etter opplæringslova'!$B$30,C48='Krav etter opplæringslova'!$B$31,C48='Krav etter opplæringslova'!$B$34)</f>
        <v>0</v>
      </c>
      <c r="E48" s="57" t="str">
        <f t="shared" si="40"/>
        <v>-</v>
      </c>
      <c r="F48" s="57">
        <f t="shared" si="0"/>
        <v>30</v>
      </c>
      <c r="G48" s="57" t="e">
        <f>F48-#REF!</f>
        <v>#REF!</v>
      </c>
      <c r="H48" s="57" t="e">
        <f t="shared" si="11"/>
        <v>#REF!</v>
      </c>
      <c r="I48" s="57" t="str">
        <f t="shared" si="41"/>
        <v>-</v>
      </c>
      <c r="J48" s="57" t="str">
        <f>IF('Undervisning i fag med krav'!P49=0,"-",'Undervisning i fag med krav'!P49)</f>
        <v>-</v>
      </c>
      <c r="K48" s="57" t="b">
        <f>OR(J48='Krav etter opplæringslova'!$B$27,J48='Krav etter opplæringslova'!$B$30,J48='Krav etter opplæringslova'!$B$31,J48='Krav etter opplæringslova'!$B$34)</f>
        <v>0</v>
      </c>
      <c r="L48" s="57" t="str">
        <f t="shared" si="13"/>
        <v>-</v>
      </c>
      <c r="M48" s="57">
        <f t="shared" si="1"/>
        <v>30</v>
      </c>
      <c r="N48" s="57" t="e">
        <f>M48-#REF!</f>
        <v>#REF!</v>
      </c>
      <c r="O48" s="57" t="e">
        <f t="shared" si="14"/>
        <v>#REF!</v>
      </c>
      <c r="P48" s="57" t="str">
        <f t="shared" si="15"/>
        <v>-</v>
      </c>
      <c r="Q48" s="57" t="str">
        <f>IF('Undervisning i fag med krav'!AA49=0,"-",'Undervisning i fag med krav'!AA49)</f>
        <v>-</v>
      </c>
      <c r="R48" s="57" t="b">
        <f>OR(Q48='Krav etter opplæringslova'!$B$27,Q48='Krav etter opplæringslova'!$B$30,Q48='Krav etter opplæringslova'!$B$31,Q48='Krav etter opplæringslova'!$B$34)</f>
        <v>0</v>
      </c>
      <c r="S48" s="57" t="str">
        <f t="shared" si="16"/>
        <v>-</v>
      </c>
      <c r="T48" s="57">
        <f t="shared" si="2"/>
        <v>30</v>
      </c>
      <c r="U48" s="57" t="e">
        <f>T48-#REF!</f>
        <v>#REF!</v>
      </c>
      <c r="V48" s="57" t="e">
        <f t="shared" si="17"/>
        <v>#REF!</v>
      </c>
      <c r="W48" s="57" t="str">
        <f t="shared" si="18"/>
        <v>-</v>
      </c>
      <c r="X48" s="57" t="str">
        <f>IF('Undervisning i fag med krav'!AL49=0,"-",'Undervisning i fag med krav'!AL49)</f>
        <v>-</v>
      </c>
      <c r="Y48" s="57" t="b">
        <f>OR(X48='Krav etter opplæringslova'!$B$27,X48='Krav etter opplæringslova'!$B$30,X48='Krav etter opplæringslova'!$B$31,X48='Krav etter opplæringslova'!$B$34)</f>
        <v>0</v>
      </c>
      <c r="Z48" s="57" t="str">
        <f t="shared" si="19"/>
        <v>-</v>
      </c>
      <c r="AA48" s="57">
        <f t="shared" si="3"/>
        <v>30</v>
      </c>
      <c r="AB48" s="57" t="e">
        <f>AA48-#REF!</f>
        <v>#REF!</v>
      </c>
      <c r="AC48" s="57" t="e">
        <f t="shared" si="20"/>
        <v>#REF!</v>
      </c>
      <c r="AD48" s="57" t="str">
        <f t="shared" si="21"/>
        <v>-</v>
      </c>
      <c r="AE48" s="57" t="str">
        <f>IF('Undervisning i fag med krav'!AW49=0,"-",'Undervisning i fag med krav'!AW49)</f>
        <v>-</v>
      </c>
      <c r="AF48" s="57" t="b">
        <f>OR(AE48='Krav etter opplæringslova'!$B$27,AE48='Krav etter opplæringslova'!$B$30,AE48='Krav etter opplæringslova'!$B$31,AE48='Krav etter opplæringslova'!$B$34)</f>
        <v>0</v>
      </c>
      <c r="AG48" s="57" t="str">
        <f t="shared" si="22"/>
        <v>-</v>
      </c>
      <c r="AH48" s="57">
        <f t="shared" si="4"/>
        <v>30</v>
      </c>
      <c r="AI48" s="57" t="e">
        <f>AH48-#REF!</f>
        <v>#REF!</v>
      </c>
      <c r="AJ48" s="57" t="e">
        <f t="shared" si="23"/>
        <v>#REF!</v>
      </c>
      <c r="AK48" s="57" t="str">
        <f t="shared" si="24"/>
        <v>-</v>
      </c>
      <c r="AL48" s="57" t="str">
        <f>IF('Undervisning i fag med krav'!BH49=0,"-",'Undervisning i fag med krav'!BH49)</f>
        <v>-</v>
      </c>
      <c r="AM48" s="57" t="b">
        <f>OR(AL48='Krav etter opplæringslova'!$B$27,AL48='Krav etter opplæringslova'!$B$30,AL48='Krav etter opplæringslova'!$B$31,AL48='Krav etter opplæringslova'!$B$34)</f>
        <v>0</v>
      </c>
      <c r="AN48" s="57" t="str">
        <f t="shared" si="25"/>
        <v>-</v>
      </c>
      <c r="AO48" s="57">
        <f t="shared" si="5"/>
        <v>30</v>
      </c>
      <c r="AP48" s="57" t="e">
        <f>AO48-#REF!</f>
        <v>#REF!</v>
      </c>
      <c r="AQ48" s="57" t="e">
        <f t="shared" si="26"/>
        <v>#REF!</v>
      </c>
      <c r="AR48" s="57" t="str">
        <f t="shared" si="27"/>
        <v>-</v>
      </c>
      <c r="AS48" s="57" t="str">
        <f>IF('Undervisning i fag med krav'!BS49=0,"-",'Undervisning i fag med krav'!BS49)</f>
        <v>-</v>
      </c>
      <c r="AT48" s="57" t="b">
        <f>OR(AS48='Krav etter opplæringslova'!$B$27,AS48='Krav etter opplæringslova'!$B$30,AS48='Krav etter opplæringslova'!$B$31,AS48='Krav etter opplæringslova'!$B$34)</f>
        <v>0</v>
      </c>
      <c r="AU48" s="57" t="str">
        <f t="shared" si="28"/>
        <v>-</v>
      </c>
      <c r="AV48" s="57">
        <f t="shared" si="6"/>
        <v>30</v>
      </c>
      <c r="AW48" s="57" t="e">
        <f>AV48-#REF!</f>
        <v>#REF!</v>
      </c>
      <c r="AX48" s="57" t="e">
        <f t="shared" si="29"/>
        <v>#REF!</v>
      </c>
      <c r="AY48" s="57" t="str">
        <f t="shared" si="30"/>
        <v>-</v>
      </c>
      <c r="AZ48" s="57" t="str">
        <f>IF('Undervisning i fag med krav'!CD49=0,"-",'Undervisning i fag med krav'!CD49)</f>
        <v>-</v>
      </c>
      <c r="BA48" s="57" t="b">
        <f>OR(AZ48='Krav etter opplæringslova'!$B$27,AZ48='Krav etter opplæringslova'!$B$30,AZ48='Krav etter opplæringslova'!$B$31,AZ48='Krav etter opplæringslova'!$B$34)</f>
        <v>0</v>
      </c>
      <c r="BB48" s="57" t="str">
        <f t="shared" si="31"/>
        <v>-</v>
      </c>
      <c r="BC48" s="57">
        <f t="shared" si="7"/>
        <v>30</v>
      </c>
      <c r="BD48" s="57" t="e">
        <f>BC48-#REF!</f>
        <v>#REF!</v>
      </c>
      <c r="BE48" s="57" t="e">
        <f t="shared" si="32"/>
        <v>#REF!</v>
      </c>
      <c r="BF48" s="57" t="str">
        <f t="shared" si="33"/>
        <v>-</v>
      </c>
      <c r="BG48" s="57" t="str">
        <f>IF('Undervisning i fag med krav'!CO49=0,"-",'Undervisning i fag med krav'!CO49)</f>
        <v>-</v>
      </c>
      <c r="BH48" s="57" t="b">
        <f>OR(BG48='Krav etter opplæringslova'!$B$27,BG48='Krav etter opplæringslova'!$B$30,BG48='Krav etter opplæringslova'!$B$31,BG48='Krav etter opplæringslova'!$B$34)</f>
        <v>0</v>
      </c>
      <c r="BI48" s="57" t="str">
        <f t="shared" si="34"/>
        <v>-</v>
      </c>
      <c r="BJ48" s="57">
        <f t="shared" si="8"/>
        <v>30</v>
      </c>
      <c r="BK48" s="57" t="e">
        <f>BJ48-#REF!</f>
        <v>#REF!</v>
      </c>
      <c r="BL48" s="57" t="e">
        <f t="shared" si="35"/>
        <v>#REF!</v>
      </c>
      <c r="BM48" s="57" t="str">
        <f t="shared" si="36"/>
        <v>-</v>
      </c>
      <c r="BN48" s="57" t="str">
        <f>IF('Undervisning i fag med krav'!CP49=0,"-",'Undervisning i fag med krav'!CP49)</f>
        <v>-</v>
      </c>
      <c r="BO48" s="57" t="b">
        <f>OR(BN48='Krav etter opplæringslova'!$B$27,BN48='Krav etter opplæringslova'!$B$30,BN48='Krav etter opplæringslova'!$B$31,BN48='Krav etter opplæringslova'!$B$34)</f>
        <v>0</v>
      </c>
      <c r="BP48" s="57" t="str">
        <f t="shared" si="37"/>
        <v>-</v>
      </c>
      <c r="BQ48" s="57">
        <f t="shared" si="9"/>
        <v>30</v>
      </c>
      <c r="BR48" s="57" t="e">
        <f>BQ48-#REF!</f>
        <v>#REF!</v>
      </c>
      <c r="BS48" s="57" t="e">
        <f t="shared" si="38"/>
        <v>#REF!</v>
      </c>
      <c r="BT48" s="62" t="str">
        <f t="shared" si="39"/>
        <v>-</v>
      </c>
    </row>
    <row r="49" spans="1:72" x14ac:dyDescent="0.2">
      <c r="A49" s="44" t="e">
        <f>#REF!</f>
        <v>#REF!</v>
      </c>
      <c r="B49" s="44" t="e">
        <f>#REF!</f>
        <v>#REF!</v>
      </c>
      <c r="C49" s="57" t="str">
        <f>IF('Undervisning i fag med krav'!E50=0,"-",'Undervisning i fag med krav'!E50)</f>
        <v>-</v>
      </c>
      <c r="D49" s="57" t="b">
        <f>OR(C49='Krav etter opplæringslova'!$B$27,C49='Krav etter opplæringslova'!$B$30,C49='Krav etter opplæringslova'!$B$31,C49='Krav etter opplæringslova'!$B$34)</f>
        <v>0</v>
      </c>
      <c r="E49" s="57" t="str">
        <f t="shared" si="40"/>
        <v>-</v>
      </c>
      <c r="F49" s="57">
        <f t="shared" si="0"/>
        <v>30</v>
      </c>
      <c r="G49" s="57" t="e">
        <f>F49-#REF!</f>
        <v>#REF!</v>
      </c>
      <c r="H49" s="57" t="e">
        <f t="shared" si="11"/>
        <v>#REF!</v>
      </c>
      <c r="I49" s="57" t="str">
        <f t="shared" si="41"/>
        <v>-</v>
      </c>
      <c r="J49" s="57" t="str">
        <f>IF('Undervisning i fag med krav'!P50=0,"-",'Undervisning i fag med krav'!P50)</f>
        <v>-</v>
      </c>
      <c r="K49" s="57" t="b">
        <f>OR(J49='Krav etter opplæringslova'!$B$27,J49='Krav etter opplæringslova'!$B$30,J49='Krav etter opplæringslova'!$B$31,J49='Krav etter opplæringslova'!$B$34)</f>
        <v>0</v>
      </c>
      <c r="L49" s="57" t="str">
        <f t="shared" si="13"/>
        <v>-</v>
      </c>
      <c r="M49" s="57">
        <f t="shared" si="1"/>
        <v>30</v>
      </c>
      <c r="N49" s="57" t="e">
        <f>M49-#REF!</f>
        <v>#REF!</v>
      </c>
      <c r="O49" s="57" t="e">
        <f t="shared" si="14"/>
        <v>#REF!</v>
      </c>
      <c r="P49" s="57" t="str">
        <f t="shared" si="15"/>
        <v>-</v>
      </c>
      <c r="Q49" s="57" t="str">
        <f>IF('Undervisning i fag med krav'!AA50=0,"-",'Undervisning i fag med krav'!AA50)</f>
        <v>-</v>
      </c>
      <c r="R49" s="57" t="b">
        <f>OR(Q49='Krav etter opplæringslova'!$B$27,Q49='Krav etter opplæringslova'!$B$30,Q49='Krav etter opplæringslova'!$B$31,Q49='Krav etter opplæringslova'!$B$34)</f>
        <v>0</v>
      </c>
      <c r="S49" s="57" t="str">
        <f t="shared" si="16"/>
        <v>-</v>
      </c>
      <c r="T49" s="57">
        <f t="shared" si="2"/>
        <v>30</v>
      </c>
      <c r="U49" s="57" t="e">
        <f>T49-#REF!</f>
        <v>#REF!</v>
      </c>
      <c r="V49" s="57" t="e">
        <f t="shared" si="17"/>
        <v>#REF!</v>
      </c>
      <c r="W49" s="57" t="str">
        <f t="shared" si="18"/>
        <v>-</v>
      </c>
      <c r="X49" s="57" t="str">
        <f>IF('Undervisning i fag med krav'!AL50=0,"-",'Undervisning i fag med krav'!AL50)</f>
        <v>-</v>
      </c>
      <c r="Y49" s="57" t="b">
        <f>OR(X49='Krav etter opplæringslova'!$B$27,X49='Krav etter opplæringslova'!$B$30,X49='Krav etter opplæringslova'!$B$31,X49='Krav etter opplæringslova'!$B$34)</f>
        <v>0</v>
      </c>
      <c r="Z49" s="57" t="str">
        <f t="shared" si="19"/>
        <v>-</v>
      </c>
      <c r="AA49" s="57">
        <f t="shared" si="3"/>
        <v>30</v>
      </c>
      <c r="AB49" s="57" t="e">
        <f>AA49-#REF!</f>
        <v>#REF!</v>
      </c>
      <c r="AC49" s="57" t="e">
        <f t="shared" si="20"/>
        <v>#REF!</v>
      </c>
      <c r="AD49" s="57" t="str">
        <f t="shared" si="21"/>
        <v>-</v>
      </c>
      <c r="AE49" s="57" t="str">
        <f>IF('Undervisning i fag med krav'!AW50=0,"-",'Undervisning i fag med krav'!AW50)</f>
        <v>-</v>
      </c>
      <c r="AF49" s="57" t="b">
        <f>OR(AE49='Krav etter opplæringslova'!$B$27,AE49='Krav etter opplæringslova'!$B$30,AE49='Krav etter opplæringslova'!$B$31,AE49='Krav etter opplæringslova'!$B$34)</f>
        <v>0</v>
      </c>
      <c r="AG49" s="57" t="str">
        <f t="shared" si="22"/>
        <v>-</v>
      </c>
      <c r="AH49" s="57">
        <f t="shared" si="4"/>
        <v>30</v>
      </c>
      <c r="AI49" s="57" t="e">
        <f>AH49-#REF!</f>
        <v>#REF!</v>
      </c>
      <c r="AJ49" s="57" t="e">
        <f t="shared" si="23"/>
        <v>#REF!</v>
      </c>
      <c r="AK49" s="57" t="str">
        <f t="shared" si="24"/>
        <v>-</v>
      </c>
      <c r="AL49" s="57" t="str">
        <f>IF('Undervisning i fag med krav'!BH50=0,"-",'Undervisning i fag med krav'!BH50)</f>
        <v>-</v>
      </c>
      <c r="AM49" s="57" t="b">
        <f>OR(AL49='Krav etter opplæringslova'!$B$27,AL49='Krav etter opplæringslova'!$B$30,AL49='Krav etter opplæringslova'!$B$31,AL49='Krav etter opplæringslova'!$B$34)</f>
        <v>0</v>
      </c>
      <c r="AN49" s="57" t="str">
        <f t="shared" si="25"/>
        <v>-</v>
      </c>
      <c r="AO49" s="57">
        <f t="shared" si="5"/>
        <v>30</v>
      </c>
      <c r="AP49" s="57" t="e">
        <f>AO49-#REF!</f>
        <v>#REF!</v>
      </c>
      <c r="AQ49" s="57" t="e">
        <f t="shared" si="26"/>
        <v>#REF!</v>
      </c>
      <c r="AR49" s="57" t="str">
        <f t="shared" si="27"/>
        <v>-</v>
      </c>
      <c r="AS49" s="57" t="str">
        <f>IF('Undervisning i fag med krav'!BS50=0,"-",'Undervisning i fag med krav'!BS50)</f>
        <v>-</v>
      </c>
      <c r="AT49" s="57" t="b">
        <f>OR(AS49='Krav etter opplæringslova'!$B$27,AS49='Krav etter opplæringslova'!$B$30,AS49='Krav etter opplæringslova'!$B$31,AS49='Krav etter opplæringslova'!$B$34)</f>
        <v>0</v>
      </c>
      <c r="AU49" s="57" t="str">
        <f t="shared" si="28"/>
        <v>-</v>
      </c>
      <c r="AV49" s="57">
        <f t="shared" si="6"/>
        <v>30</v>
      </c>
      <c r="AW49" s="57" t="e">
        <f>AV49-#REF!</f>
        <v>#REF!</v>
      </c>
      <c r="AX49" s="57" t="e">
        <f t="shared" si="29"/>
        <v>#REF!</v>
      </c>
      <c r="AY49" s="57" t="str">
        <f t="shared" si="30"/>
        <v>-</v>
      </c>
      <c r="AZ49" s="57" t="str">
        <f>IF('Undervisning i fag med krav'!CD50=0,"-",'Undervisning i fag med krav'!CD50)</f>
        <v>-</v>
      </c>
      <c r="BA49" s="57" t="b">
        <f>OR(AZ49='Krav etter opplæringslova'!$B$27,AZ49='Krav etter opplæringslova'!$B$30,AZ49='Krav etter opplæringslova'!$B$31,AZ49='Krav etter opplæringslova'!$B$34)</f>
        <v>0</v>
      </c>
      <c r="BB49" s="57" t="str">
        <f t="shared" si="31"/>
        <v>-</v>
      </c>
      <c r="BC49" s="57">
        <f t="shared" si="7"/>
        <v>30</v>
      </c>
      <c r="BD49" s="57" t="e">
        <f>BC49-#REF!</f>
        <v>#REF!</v>
      </c>
      <c r="BE49" s="57" t="e">
        <f t="shared" si="32"/>
        <v>#REF!</v>
      </c>
      <c r="BF49" s="57" t="str">
        <f t="shared" si="33"/>
        <v>-</v>
      </c>
      <c r="BG49" s="57" t="str">
        <f>IF('Undervisning i fag med krav'!CO50=0,"-",'Undervisning i fag med krav'!CO50)</f>
        <v>-</v>
      </c>
      <c r="BH49" s="57" t="b">
        <f>OR(BG49='Krav etter opplæringslova'!$B$27,BG49='Krav etter opplæringslova'!$B$30,BG49='Krav etter opplæringslova'!$B$31,BG49='Krav etter opplæringslova'!$B$34)</f>
        <v>0</v>
      </c>
      <c r="BI49" s="57" t="str">
        <f t="shared" si="34"/>
        <v>-</v>
      </c>
      <c r="BJ49" s="57">
        <f t="shared" si="8"/>
        <v>30</v>
      </c>
      <c r="BK49" s="57" t="e">
        <f>BJ49-#REF!</f>
        <v>#REF!</v>
      </c>
      <c r="BL49" s="57" t="e">
        <f t="shared" si="35"/>
        <v>#REF!</v>
      </c>
      <c r="BM49" s="57" t="str">
        <f t="shared" si="36"/>
        <v>-</v>
      </c>
      <c r="BN49" s="57" t="str">
        <f>IF('Undervisning i fag med krav'!CP50=0,"-",'Undervisning i fag med krav'!CP50)</f>
        <v>-</v>
      </c>
      <c r="BO49" s="57" t="b">
        <f>OR(BN49='Krav etter opplæringslova'!$B$27,BN49='Krav etter opplæringslova'!$B$30,BN49='Krav etter opplæringslova'!$B$31,BN49='Krav etter opplæringslova'!$B$34)</f>
        <v>0</v>
      </c>
      <c r="BP49" s="57" t="str">
        <f t="shared" si="37"/>
        <v>-</v>
      </c>
      <c r="BQ49" s="57">
        <f t="shared" si="9"/>
        <v>30</v>
      </c>
      <c r="BR49" s="57" t="e">
        <f>BQ49-#REF!</f>
        <v>#REF!</v>
      </c>
      <c r="BS49" s="57" t="e">
        <f t="shared" si="38"/>
        <v>#REF!</v>
      </c>
      <c r="BT49" s="62" t="str">
        <f t="shared" si="39"/>
        <v>-</v>
      </c>
    </row>
    <row r="50" spans="1:72" x14ac:dyDescent="0.2">
      <c r="A50" s="44" t="e">
        <f>#REF!</f>
        <v>#REF!</v>
      </c>
      <c r="B50" s="44" t="e">
        <f>#REF!</f>
        <v>#REF!</v>
      </c>
      <c r="C50" s="57" t="str">
        <f>IF('Undervisning i fag med krav'!E51=0,"-",'Undervisning i fag med krav'!E51)</f>
        <v>-</v>
      </c>
      <c r="D50" s="57" t="b">
        <f>OR(C50='Krav etter opplæringslova'!$B$27,C50='Krav etter opplæringslova'!$B$30,C50='Krav etter opplæringslova'!$B$31,C50='Krav etter opplæringslova'!$B$34)</f>
        <v>0</v>
      </c>
      <c r="E50" s="57" t="str">
        <f t="shared" si="40"/>
        <v>-</v>
      </c>
      <c r="F50" s="57">
        <f t="shared" si="0"/>
        <v>30</v>
      </c>
      <c r="G50" s="57" t="e">
        <f>F50-#REF!</f>
        <v>#REF!</v>
      </c>
      <c r="H50" s="57" t="e">
        <f t="shared" si="11"/>
        <v>#REF!</v>
      </c>
      <c r="I50" s="57" t="str">
        <f t="shared" si="41"/>
        <v>-</v>
      </c>
      <c r="J50" s="57" t="str">
        <f>IF('Undervisning i fag med krav'!P51=0,"-",'Undervisning i fag med krav'!P51)</f>
        <v>-</v>
      </c>
      <c r="K50" s="57" t="b">
        <f>OR(J50='Krav etter opplæringslova'!$B$27,J50='Krav etter opplæringslova'!$B$30,J50='Krav etter opplæringslova'!$B$31,J50='Krav etter opplæringslova'!$B$34)</f>
        <v>0</v>
      </c>
      <c r="L50" s="57" t="str">
        <f t="shared" si="13"/>
        <v>-</v>
      </c>
      <c r="M50" s="57">
        <f t="shared" si="1"/>
        <v>30</v>
      </c>
      <c r="N50" s="57" t="e">
        <f>M50-#REF!</f>
        <v>#REF!</v>
      </c>
      <c r="O50" s="57" t="e">
        <f t="shared" si="14"/>
        <v>#REF!</v>
      </c>
      <c r="P50" s="57" t="str">
        <f t="shared" si="15"/>
        <v>-</v>
      </c>
      <c r="Q50" s="57" t="str">
        <f>IF('Undervisning i fag med krav'!AA51=0,"-",'Undervisning i fag med krav'!AA51)</f>
        <v>-</v>
      </c>
      <c r="R50" s="57" t="b">
        <f>OR(Q50='Krav etter opplæringslova'!$B$27,Q50='Krav etter opplæringslova'!$B$30,Q50='Krav etter opplæringslova'!$B$31,Q50='Krav etter opplæringslova'!$B$34)</f>
        <v>0</v>
      </c>
      <c r="S50" s="57" t="str">
        <f t="shared" si="16"/>
        <v>-</v>
      </c>
      <c r="T50" s="57">
        <f t="shared" si="2"/>
        <v>30</v>
      </c>
      <c r="U50" s="57" t="e">
        <f>T50-#REF!</f>
        <v>#REF!</v>
      </c>
      <c r="V50" s="57" t="e">
        <f t="shared" si="17"/>
        <v>#REF!</v>
      </c>
      <c r="W50" s="57" t="str">
        <f t="shared" si="18"/>
        <v>-</v>
      </c>
      <c r="X50" s="57" t="str">
        <f>IF('Undervisning i fag med krav'!AL51=0,"-",'Undervisning i fag med krav'!AL51)</f>
        <v>-</v>
      </c>
      <c r="Y50" s="57" t="b">
        <f>OR(X50='Krav etter opplæringslova'!$B$27,X50='Krav etter opplæringslova'!$B$30,X50='Krav etter opplæringslova'!$B$31,X50='Krav etter opplæringslova'!$B$34)</f>
        <v>0</v>
      </c>
      <c r="Z50" s="57" t="str">
        <f t="shared" si="19"/>
        <v>-</v>
      </c>
      <c r="AA50" s="57">
        <f t="shared" si="3"/>
        <v>30</v>
      </c>
      <c r="AB50" s="57" t="e">
        <f>AA50-#REF!</f>
        <v>#REF!</v>
      </c>
      <c r="AC50" s="57" t="e">
        <f t="shared" si="20"/>
        <v>#REF!</v>
      </c>
      <c r="AD50" s="57" t="str">
        <f t="shared" si="21"/>
        <v>-</v>
      </c>
      <c r="AE50" s="57" t="str">
        <f>IF('Undervisning i fag med krav'!AW51=0,"-",'Undervisning i fag med krav'!AW51)</f>
        <v>-</v>
      </c>
      <c r="AF50" s="57" t="b">
        <f>OR(AE50='Krav etter opplæringslova'!$B$27,AE50='Krav etter opplæringslova'!$B$30,AE50='Krav etter opplæringslova'!$B$31,AE50='Krav etter opplæringslova'!$B$34)</f>
        <v>0</v>
      </c>
      <c r="AG50" s="57" t="str">
        <f t="shared" si="22"/>
        <v>-</v>
      </c>
      <c r="AH50" s="57">
        <f t="shared" si="4"/>
        <v>30</v>
      </c>
      <c r="AI50" s="57" t="e">
        <f>AH50-#REF!</f>
        <v>#REF!</v>
      </c>
      <c r="AJ50" s="57" t="e">
        <f t="shared" si="23"/>
        <v>#REF!</v>
      </c>
      <c r="AK50" s="57" t="str">
        <f t="shared" si="24"/>
        <v>-</v>
      </c>
      <c r="AL50" s="57" t="str">
        <f>IF('Undervisning i fag med krav'!BH51=0,"-",'Undervisning i fag med krav'!BH51)</f>
        <v>-</v>
      </c>
      <c r="AM50" s="57" t="b">
        <f>OR(AL50='Krav etter opplæringslova'!$B$27,AL50='Krav etter opplæringslova'!$B$30,AL50='Krav etter opplæringslova'!$B$31,AL50='Krav etter opplæringslova'!$B$34)</f>
        <v>0</v>
      </c>
      <c r="AN50" s="57" t="str">
        <f t="shared" si="25"/>
        <v>-</v>
      </c>
      <c r="AO50" s="57">
        <f t="shared" si="5"/>
        <v>30</v>
      </c>
      <c r="AP50" s="57" t="e">
        <f>AO50-#REF!</f>
        <v>#REF!</v>
      </c>
      <c r="AQ50" s="57" t="e">
        <f t="shared" si="26"/>
        <v>#REF!</v>
      </c>
      <c r="AR50" s="57" t="str">
        <f t="shared" si="27"/>
        <v>-</v>
      </c>
      <c r="AS50" s="57" t="str">
        <f>IF('Undervisning i fag med krav'!BS51=0,"-",'Undervisning i fag med krav'!BS51)</f>
        <v>-</v>
      </c>
      <c r="AT50" s="57" t="b">
        <f>OR(AS50='Krav etter opplæringslova'!$B$27,AS50='Krav etter opplæringslova'!$B$30,AS50='Krav etter opplæringslova'!$B$31,AS50='Krav etter opplæringslova'!$B$34)</f>
        <v>0</v>
      </c>
      <c r="AU50" s="57" t="str">
        <f t="shared" si="28"/>
        <v>-</v>
      </c>
      <c r="AV50" s="57">
        <f t="shared" si="6"/>
        <v>30</v>
      </c>
      <c r="AW50" s="57" t="e">
        <f>AV50-#REF!</f>
        <v>#REF!</v>
      </c>
      <c r="AX50" s="57" t="e">
        <f t="shared" si="29"/>
        <v>#REF!</v>
      </c>
      <c r="AY50" s="57" t="str">
        <f t="shared" si="30"/>
        <v>-</v>
      </c>
      <c r="AZ50" s="57" t="str">
        <f>IF('Undervisning i fag med krav'!CD51=0,"-",'Undervisning i fag med krav'!CD51)</f>
        <v>-</v>
      </c>
      <c r="BA50" s="57" t="b">
        <f>OR(AZ50='Krav etter opplæringslova'!$B$27,AZ50='Krav etter opplæringslova'!$B$30,AZ50='Krav etter opplæringslova'!$B$31,AZ50='Krav etter opplæringslova'!$B$34)</f>
        <v>0</v>
      </c>
      <c r="BB50" s="57" t="str">
        <f t="shared" si="31"/>
        <v>-</v>
      </c>
      <c r="BC50" s="57">
        <f t="shared" si="7"/>
        <v>30</v>
      </c>
      <c r="BD50" s="57" t="e">
        <f>BC50-#REF!</f>
        <v>#REF!</v>
      </c>
      <c r="BE50" s="57" t="e">
        <f t="shared" si="32"/>
        <v>#REF!</v>
      </c>
      <c r="BF50" s="57" t="str">
        <f t="shared" si="33"/>
        <v>-</v>
      </c>
      <c r="BG50" s="57" t="str">
        <f>IF('Undervisning i fag med krav'!CO51=0,"-",'Undervisning i fag med krav'!CO51)</f>
        <v>-</v>
      </c>
      <c r="BH50" s="57" t="b">
        <f>OR(BG50='Krav etter opplæringslova'!$B$27,BG50='Krav etter opplæringslova'!$B$30,BG50='Krav etter opplæringslova'!$B$31,BG50='Krav etter opplæringslova'!$B$34)</f>
        <v>0</v>
      </c>
      <c r="BI50" s="57" t="str">
        <f t="shared" si="34"/>
        <v>-</v>
      </c>
      <c r="BJ50" s="57">
        <f t="shared" si="8"/>
        <v>30</v>
      </c>
      <c r="BK50" s="57" t="e">
        <f>BJ50-#REF!</f>
        <v>#REF!</v>
      </c>
      <c r="BL50" s="57" t="e">
        <f t="shared" si="35"/>
        <v>#REF!</v>
      </c>
      <c r="BM50" s="57" t="str">
        <f t="shared" si="36"/>
        <v>-</v>
      </c>
      <c r="BN50" s="57" t="str">
        <f>IF('Undervisning i fag med krav'!CP51=0,"-",'Undervisning i fag med krav'!CP51)</f>
        <v>-</v>
      </c>
      <c r="BO50" s="57" t="b">
        <f>OR(BN50='Krav etter opplæringslova'!$B$27,BN50='Krav etter opplæringslova'!$B$30,BN50='Krav etter opplæringslova'!$B$31,BN50='Krav etter opplæringslova'!$B$34)</f>
        <v>0</v>
      </c>
      <c r="BP50" s="57" t="str">
        <f t="shared" si="37"/>
        <v>-</v>
      </c>
      <c r="BQ50" s="57">
        <f t="shared" si="9"/>
        <v>30</v>
      </c>
      <c r="BR50" s="57" t="e">
        <f>BQ50-#REF!</f>
        <v>#REF!</v>
      </c>
      <c r="BS50" s="57" t="e">
        <f t="shared" si="38"/>
        <v>#REF!</v>
      </c>
      <c r="BT50" s="62" t="str">
        <f t="shared" si="39"/>
        <v>-</v>
      </c>
    </row>
    <row r="51" spans="1:72" x14ac:dyDescent="0.2">
      <c r="A51" s="44" t="e">
        <f>#REF!</f>
        <v>#REF!</v>
      </c>
      <c r="B51" s="44" t="e">
        <f>#REF!</f>
        <v>#REF!</v>
      </c>
      <c r="C51" s="57" t="str">
        <f>IF('Undervisning i fag med krav'!E52=0,"-",'Undervisning i fag med krav'!E52)</f>
        <v>-</v>
      </c>
      <c r="D51" s="57" t="b">
        <f>OR(C51='Krav etter opplæringslova'!$B$27,C51='Krav etter opplæringslova'!$B$30,C51='Krav etter opplæringslova'!$B$31,C51='Krav etter opplæringslova'!$B$34)</f>
        <v>0</v>
      </c>
      <c r="E51" s="57" t="str">
        <f t="shared" si="40"/>
        <v>-</v>
      </c>
      <c r="F51" s="57">
        <f t="shared" si="0"/>
        <v>30</v>
      </c>
      <c r="G51" s="57" t="e">
        <f>F51-#REF!</f>
        <v>#REF!</v>
      </c>
      <c r="H51" s="57" t="e">
        <f t="shared" si="11"/>
        <v>#REF!</v>
      </c>
      <c r="I51" s="57" t="str">
        <f t="shared" si="41"/>
        <v>-</v>
      </c>
      <c r="J51" s="57" t="str">
        <f>IF('Undervisning i fag med krav'!P52=0,"-",'Undervisning i fag med krav'!P52)</f>
        <v>-</v>
      </c>
      <c r="K51" s="57" t="b">
        <f>OR(J51='Krav etter opplæringslova'!$B$27,J51='Krav etter opplæringslova'!$B$30,J51='Krav etter opplæringslova'!$B$31,J51='Krav etter opplæringslova'!$B$34)</f>
        <v>0</v>
      </c>
      <c r="L51" s="57" t="str">
        <f t="shared" si="13"/>
        <v>-</v>
      </c>
      <c r="M51" s="57">
        <f t="shared" si="1"/>
        <v>30</v>
      </c>
      <c r="N51" s="57" t="e">
        <f>M51-#REF!</f>
        <v>#REF!</v>
      </c>
      <c r="O51" s="57" t="e">
        <f t="shared" si="14"/>
        <v>#REF!</v>
      </c>
      <c r="P51" s="57" t="str">
        <f t="shared" si="15"/>
        <v>-</v>
      </c>
      <c r="Q51" s="57" t="str">
        <f>IF('Undervisning i fag med krav'!AA52=0,"-",'Undervisning i fag med krav'!AA52)</f>
        <v>-</v>
      </c>
      <c r="R51" s="57" t="b">
        <f>OR(Q51='Krav etter opplæringslova'!$B$27,Q51='Krav etter opplæringslova'!$B$30,Q51='Krav etter opplæringslova'!$B$31,Q51='Krav etter opplæringslova'!$B$34)</f>
        <v>0</v>
      </c>
      <c r="S51" s="57" t="str">
        <f t="shared" si="16"/>
        <v>-</v>
      </c>
      <c r="T51" s="57">
        <f t="shared" si="2"/>
        <v>30</v>
      </c>
      <c r="U51" s="57" t="e">
        <f>T51-#REF!</f>
        <v>#REF!</v>
      </c>
      <c r="V51" s="57" t="e">
        <f t="shared" si="17"/>
        <v>#REF!</v>
      </c>
      <c r="W51" s="57" t="str">
        <f t="shared" si="18"/>
        <v>-</v>
      </c>
      <c r="X51" s="57" t="str">
        <f>IF('Undervisning i fag med krav'!AL52=0,"-",'Undervisning i fag med krav'!AL52)</f>
        <v>-</v>
      </c>
      <c r="Y51" s="57" t="b">
        <f>OR(X51='Krav etter opplæringslova'!$B$27,X51='Krav etter opplæringslova'!$B$30,X51='Krav etter opplæringslova'!$B$31,X51='Krav etter opplæringslova'!$B$34)</f>
        <v>0</v>
      </c>
      <c r="Z51" s="57" t="str">
        <f t="shared" si="19"/>
        <v>-</v>
      </c>
      <c r="AA51" s="57">
        <f t="shared" si="3"/>
        <v>30</v>
      </c>
      <c r="AB51" s="57" t="e">
        <f>AA51-#REF!</f>
        <v>#REF!</v>
      </c>
      <c r="AC51" s="57" t="e">
        <f t="shared" si="20"/>
        <v>#REF!</v>
      </c>
      <c r="AD51" s="57" t="str">
        <f t="shared" si="21"/>
        <v>-</v>
      </c>
      <c r="AE51" s="57" t="str">
        <f>IF('Undervisning i fag med krav'!AW52=0,"-",'Undervisning i fag med krav'!AW52)</f>
        <v>-</v>
      </c>
      <c r="AF51" s="57" t="b">
        <f>OR(AE51='Krav etter opplæringslova'!$B$27,AE51='Krav etter opplæringslova'!$B$30,AE51='Krav etter opplæringslova'!$B$31,AE51='Krav etter opplæringslova'!$B$34)</f>
        <v>0</v>
      </c>
      <c r="AG51" s="57" t="str">
        <f t="shared" si="22"/>
        <v>-</v>
      </c>
      <c r="AH51" s="57">
        <f t="shared" si="4"/>
        <v>30</v>
      </c>
      <c r="AI51" s="57" t="e">
        <f>AH51-#REF!</f>
        <v>#REF!</v>
      </c>
      <c r="AJ51" s="57" t="e">
        <f t="shared" si="23"/>
        <v>#REF!</v>
      </c>
      <c r="AK51" s="57" t="str">
        <f t="shared" si="24"/>
        <v>-</v>
      </c>
      <c r="AL51" s="57" t="str">
        <f>IF('Undervisning i fag med krav'!BH52=0,"-",'Undervisning i fag med krav'!BH52)</f>
        <v>-</v>
      </c>
      <c r="AM51" s="57" t="b">
        <f>OR(AL51='Krav etter opplæringslova'!$B$27,AL51='Krav etter opplæringslova'!$B$30,AL51='Krav etter opplæringslova'!$B$31,AL51='Krav etter opplæringslova'!$B$34)</f>
        <v>0</v>
      </c>
      <c r="AN51" s="57" t="str">
        <f t="shared" si="25"/>
        <v>-</v>
      </c>
      <c r="AO51" s="57">
        <f t="shared" si="5"/>
        <v>30</v>
      </c>
      <c r="AP51" s="57" t="e">
        <f>AO51-#REF!</f>
        <v>#REF!</v>
      </c>
      <c r="AQ51" s="57" t="e">
        <f t="shared" si="26"/>
        <v>#REF!</v>
      </c>
      <c r="AR51" s="57" t="str">
        <f t="shared" si="27"/>
        <v>-</v>
      </c>
      <c r="AS51" s="57" t="str">
        <f>IF('Undervisning i fag med krav'!BS52=0,"-",'Undervisning i fag med krav'!BS52)</f>
        <v>-</v>
      </c>
      <c r="AT51" s="57" t="b">
        <f>OR(AS51='Krav etter opplæringslova'!$B$27,AS51='Krav etter opplæringslova'!$B$30,AS51='Krav etter opplæringslova'!$B$31,AS51='Krav etter opplæringslova'!$B$34)</f>
        <v>0</v>
      </c>
      <c r="AU51" s="57" t="str">
        <f t="shared" si="28"/>
        <v>-</v>
      </c>
      <c r="AV51" s="57">
        <f t="shared" si="6"/>
        <v>30</v>
      </c>
      <c r="AW51" s="57" t="e">
        <f>AV51-#REF!</f>
        <v>#REF!</v>
      </c>
      <c r="AX51" s="57" t="e">
        <f t="shared" si="29"/>
        <v>#REF!</v>
      </c>
      <c r="AY51" s="57" t="str">
        <f t="shared" si="30"/>
        <v>-</v>
      </c>
      <c r="AZ51" s="57" t="str">
        <f>IF('Undervisning i fag med krav'!CD52=0,"-",'Undervisning i fag med krav'!CD52)</f>
        <v>-</v>
      </c>
      <c r="BA51" s="57" t="b">
        <f>OR(AZ51='Krav etter opplæringslova'!$B$27,AZ51='Krav etter opplæringslova'!$B$30,AZ51='Krav etter opplæringslova'!$B$31,AZ51='Krav etter opplæringslova'!$B$34)</f>
        <v>0</v>
      </c>
      <c r="BB51" s="57" t="str">
        <f t="shared" si="31"/>
        <v>-</v>
      </c>
      <c r="BC51" s="57">
        <f t="shared" si="7"/>
        <v>30</v>
      </c>
      <c r="BD51" s="57" t="e">
        <f>BC51-#REF!</f>
        <v>#REF!</v>
      </c>
      <c r="BE51" s="57" t="e">
        <f t="shared" si="32"/>
        <v>#REF!</v>
      </c>
      <c r="BF51" s="57" t="str">
        <f t="shared" si="33"/>
        <v>-</v>
      </c>
      <c r="BG51" s="57" t="str">
        <f>IF('Undervisning i fag med krav'!CO52=0,"-",'Undervisning i fag med krav'!CO52)</f>
        <v>-</v>
      </c>
      <c r="BH51" s="57" t="b">
        <f>OR(BG51='Krav etter opplæringslova'!$B$27,BG51='Krav etter opplæringslova'!$B$30,BG51='Krav etter opplæringslova'!$B$31,BG51='Krav etter opplæringslova'!$B$34)</f>
        <v>0</v>
      </c>
      <c r="BI51" s="57" t="str">
        <f t="shared" si="34"/>
        <v>-</v>
      </c>
      <c r="BJ51" s="57">
        <f t="shared" si="8"/>
        <v>30</v>
      </c>
      <c r="BK51" s="57" t="e">
        <f>BJ51-#REF!</f>
        <v>#REF!</v>
      </c>
      <c r="BL51" s="57" t="e">
        <f t="shared" si="35"/>
        <v>#REF!</v>
      </c>
      <c r="BM51" s="57" t="str">
        <f t="shared" si="36"/>
        <v>-</v>
      </c>
      <c r="BN51" s="57" t="str">
        <f>IF('Undervisning i fag med krav'!CP52=0,"-",'Undervisning i fag med krav'!CP52)</f>
        <v>-</v>
      </c>
      <c r="BO51" s="57" t="b">
        <f>OR(BN51='Krav etter opplæringslova'!$B$27,BN51='Krav etter opplæringslova'!$B$30,BN51='Krav etter opplæringslova'!$B$31,BN51='Krav etter opplæringslova'!$B$34)</f>
        <v>0</v>
      </c>
      <c r="BP51" s="57" t="str">
        <f t="shared" si="37"/>
        <v>-</v>
      </c>
      <c r="BQ51" s="57">
        <f t="shared" si="9"/>
        <v>30</v>
      </c>
      <c r="BR51" s="57" t="e">
        <f>BQ51-#REF!</f>
        <v>#REF!</v>
      </c>
      <c r="BS51" s="57" t="e">
        <f t="shared" si="38"/>
        <v>#REF!</v>
      </c>
      <c r="BT51" s="62" t="str">
        <f t="shared" si="39"/>
        <v>-</v>
      </c>
    </row>
    <row r="52" spans="1:72" x14ac:dyDescent="0.2">
      <c r="A52" s="44" t="e">
        <f>#REF!</f>
        <v>#REF!</v>
      </c>
      <c r="B52" s="44" t="e">
        <f>#REF!</f>
        <v>#REF!</v>
      </c>
      <c r="C52" s="57" t="str">
        <f>IF('Undervisning i fag med krav'!E53=0,"-",'Undervisning i fag med krav'!E53)</f>
        <v>-</v>
      </c>
      <c r="D52" s="57" t="b">
        <f>OR(C52='Krav etter opplæringslova'!$B$27,C52='Krav etter opplæringslova'!$B$30,C52='Krav etter opplæringslova'!$B$31,C52='Krav etter opplæringslova'!$B$34)</f>
        <v>0</v>
      </c>
      <c r="E52" s="57" t="str">
        <f t="shared" si="40"/>
        <v>-</v>
      </c>
      <c r="F52" s="57">
        <f t="shared" si="0"/>
        <v>30</v>
      </c>
      <c r="G52" s="57" t="e">
        <f>F52-#REF!</f>
        <v>#REF!</v>
      </c>
      <c r="H52" s="57" t="e">
        <f t="shared" si="11"/>
        <v>#REF!</v>
      </c>
      <c r="I52" s="57" t="str">
        <f t="shared" si="41"/>
        <v>-</v>
      </c>
      <c r="J52" s="57" t="str">
        <f>IF('Undervisning i fag med krav'!P53=0,"-",'Undervisning i fag med krav'!P53)</f>
        <v>-</v>
      </c>
      <c r="K52" s="57" t="b">
        <f>OR(J52='Krav etter opplæringslova'!$B$27,J52='Krav etter opplæringslova'!$B$30,J52='Krav etter opplæringslova'!$B$31,J52='Krav etter opplæringslova'!$B$34)</f>
        <v>0</v>
      </c>
      <c r="L52" s="57" t="str">
        <f t="shared" si="13"/>
        <v>-</v>
      </c>
      <c r="M52" s="57">
        <f t="shared" si="1"/>
        <v>30</v>
      </c>
      <c r="N52" s="57" t="e">
        <f>M52-#REF!</f>
        <v>#REF!</v>
      </c>
      <c r="O52" s="57" t="e">
        <f t="shared" si="14"/>
        <v>#REF!</v>
      </c>
      <c r="P52" s="57" t="str">
        <f t="shared" si="15"/>
        <v>-</v>
      </c>
      <c r="Q52" s="57" t="str">
        <f>IF('Undervisning i fag med krav'!AA53=0,"-",'Undervisning i fag med krav'!AA53)</f>
        <v>-</v>
      </c>
      <c r="R52" s="57" t="b">
        <f>OR(Q52='Krav etter opplæringslova'!$B$27,Q52='Krav etter opplæringslova'!$B$30,Q52='Krav etter opplæringslova'!$B$31,Q52='Krav etter opplæringslova'!$B$34)</f>
        <v>0</v>
      </c>
      <c r="S52" s="57" t="str">
        <f t="shared" si="16"/>
        <v>-</v>
      </c>
      <c r="T52" s="57">
        <f t="shared" si="2"/>
        <v>30</v>
      </c>
      <c r="U52" s="57" t="e">
        <f>T52-#REF!</f>
        <v>#REF!</v>
      </c>
      <c r="V52" s="57" t="e">
        <f t="shared" si="17"/>
        <v>#REF!</v>
      </c>
      <c r="W52" s="57" t="str">
        <f t="shared" si="18"/>
        <v>-</v>
      </c>
      <c r="X52" s="57" t="str">
        <f>IF('Undervisning i fag med krav'!AL53=0,"-",'Undervisning i fag med krav'!AL53)</f>
        <v>-</v>
      </c>
      <c r="Y52" s="57" t="b">
        <f>OR(X52='Krav etter opplæringslova'!$B$27,X52='Krav etter opplæringslova'!$B$30,X52='Krav etter opplæringslova'!$B$31,X52='Krav etter opplæringslova'!$B$34)</f>
        <v>0</v>
      </c>
      <c r="Z52" s="57" t="str">
        <f t="shared" si="19"/>
        <v>-</v>
      </c>
      <c r="AA52" s="57">
        <f t="shared" si="3"/>
        <v>30</v>
      </c>
      <c r="AB52" s="57" t="e">
        <f>AA52-#REF!</f>
        <v>#REF!</v>
      </c>
      <c r="AC52" s="57" t="e">
        <f t="shared" si="20"/>
        <v>#REF!</v>
      </c>
      <c r="AD52" s="57" t="str">
        <f t="shared" si="21"/>
        <v>-</v>
      </c>
      <c r="AE52" s="57" t="str">
        <f>IF('Undervisning i fag med krav'!AW53=0,"-",'Undervisning i fag med krav'!AW53)</f>
        <v>-</v>
      </c>
      <c r="AF52" s="57" t="b">
        <f>OR(AE52='Krav etter opplæringslova'!$B$27,AE52='Krav etter opplæringslova'!$B$30,AE52='Krav etter opplæringslova'!$B$31,AE52='Krav etter opplæringslova'!$B$34)</f>
        <v>0</v>
      </c>
      <c r="AG52" s="57" t="str">
        <f t="shared" si="22"/>
        <v>-</v>
      </c>
      <c r="AH52" s="57">
        <f t="shared" si="4"/>
        <v>30</v>
      </c>
      <c r="AI52" s="57" t="e">
        <f>AH52-#REF!</f>
        <v>#REF!</v>
      </c>
      <c r="AJ52" s="57" t="e">
        <f t="shared" si="23"/>
        <v>#REF!</v>
      </c>
      <c r="AK52" s="57" t="str">
        <f t="shared" si="24"/>
        <v>-</v>
      </c>
      <c r="AL52" s="57" t="str">
        <f>IF('Undervisning i fag med krav'!BH53=0,"-",'Undervisning i fag med krav'!BH53)</f>
        <v>-</v>
      </c>
      <c r="AM52" s="57" t="b">
        <f>OR(AL52='Krav etter opplæringslova'!$B$27,AL52='Krav etter opplæringslova'!$B$30,AL52='Krav etter opplæringslova'!$B$31,AL52='Krav etter opplæringslova'!$B$34)</f>
        <v>0</v>
      </c>
      <c r="AN52" s="57" t="str">
        <f t="shared" si="25"/>
        <v>-</v>
      </c>
      <c r="AO52" s="57">
        <f t="shared" si="5"/>
        <v>30</v>
      </c>
      <c r="AP52" s="57" t="e">
        <f>AO52-#REF!</f>
        <v>#REF!</v>
      </c>
      <c r="AQ52" s="57" t="e">
        <f t="shared" si="26"/>
        <v>#REF!</v>
      </c>
      <c r="AR52" s="57" t="str">
        <f t="shared" si="27"/>
        <v>-</v>
      </c>
      <c r="AS52" s="57" t="str">
        <f>IF('Undervisning i fag med krav'!BS53=0,"-",'Undervisning i fag med krav'!BS53)</f>
        <v>-</v>
      </c>
      <c r="AT52" s="57" t="b">
        <f>OR(AS52='Krav etter opplæringslova'!$B$27,AS52='Krav etter opplæringslova'!$B$30,AS52='Krav etter opplæringslova'!$B$31,AS52='Krav etter opplæringslova'!$B$34)</f>
        <v>0</v>
      </c>
      <c r="AU52" s="57" t="str">
        <f t="shared" si="28"/>
        <v>-</v>
      </c>
      <c r="AV52" s="57">
        <f t="shared" si="6"/>
        <v>30</v>
      </c>
      <c r="AW52" s="57" t="e">
        <f>AV52-#REF!</f>
        <v>#REF!</v>
      </c>
      <c r="AX52" s="57" t="e">
        <f t="shared" si="29"/>
        <v>#REF!</v>
      </c>
      <c r="AY52" s="57" t="str">
        <f t="shared" si="30"/>
        <v>-</v>
      </c>
      <c r="AZ52" s="57" t="str">
        <f>IF('Undervisning i fag med krav'!CD53=0,"-",'Undervisning i fag med krav'!CD53)</f>
        <v>-</v>
      </c>
      <c r="BA52" s="57" t="b">
        <f>OR(AZ52='Krav etter opplæringslova'!$B$27,AZ52='Krav etter opplæringslova'!$B$30,AZ52='Krav etter opplæringslova'!$B$31,AZ52='Krav etter opplæringslova'!$B$34)</f>
        <v>0</v>
      </c>
      <c r="BB52" s="57" t="str">
        <f t="shared" si="31"/>
        <v>-</v>
      </c>
      <c r="BC52" s="57">
        <f t="shared" si="7"/>
        <v>30</v>
      </c>
      <c r="BD52" s="57" t="e">
        <f>BC52-#REF!</f>
        <v>#REF!</v>
      </c>
      <c r="BE52" s="57" t="e">
        <f t="shared" si="32"/>
        <v>#REF!</v>
      </c>
      <c r="BF52" s="57" t="str">
        <f t="shared" si="33"/>
        <v>-</v>
      </c>
      <c r="BG52" s="57" t="str">
        <f>IF('Undervisning i fag med krav'!CO53=0,"-",'Undervisning i fag med krav'!CO53)</f>
        <v>-</v>
      </c>
      <c r="BH52" s="57" t="b">
        <f>OR(BG52='Krav etter opplæringslova'!$B$27,BG52='Krav etter opplæringslova'!$B$30,BG52='Krav etter opplæringslova'!$B$31,BG52='Krav etter opplæringslova'!$B$34)</f>
        <v>0</v>
      </c>
      <c r="BI52" s="57" t="str">
        <f t="shared" si="34"/>
        <v>-</v>
      </c>
      <c r="BJ52" s="57">
        <f t="shared" si="8"/>
        <v>30</v>
      </c>
      <c r="BK52" s="57" t="e">
        <f>BJ52-#REF!</f>
        <v>#REF!</v>
      </c>
      <c r="BL52" s="57" t="e">
        <f t="shared" si="35"/>
        <v>#REF!</v>
      </c>
      <c r="BM52" s="57" t="str">
        <f t="shared" si="36"/>
        <v>-</v>
      </c>
      <c r="BN52" s="57" t="str">
        <f>IF('Undervisning i fag med krav'!CP53=0,"-",'Undervisning i fag med krav'!CP53)</f>
        <v>-</v>
      </c>
      <c r="BO52" s="57" t="b">
        <f>OR(BN52='Krav etter opplæringslova'!$B$27,BN52='Krav etter opplæringslova'!$B$30,BN52='Krav etter opplæringslova'!$B$31,BN52='Krav etter opplæringslova'!$B$34)</f>
        <v>0</v>
      </c>
      <c r="BP52" s="57" t="str">
        <f t="shared" si="37"/>
        <v>-</v>
      </c>
      <c r="BQ52" s="57">
        <f t="shared" si="9"/>
        <v>30</v>
      </c>
      <c r="BR52" s="57" t="e">
        <f>BQ52-#REF!</f>
        <v>#REF!</v>
      </c>
      <c r="BS52" s="57" t="e">
        <f t="shared" si="38"/>
        <v>#REF!</v>
      </c>
      <c r="BT52" s="62" t="str">
        <f t="shared" si="39"/>
        <v>-</v>
      </c>
    </row>
    <row r="53" spans="1:72" x14ac:dyDescent="0.2">
      <c r="A53" s="44" t="e">
        <f>#REF!</f>
        <v>#REF!</v>
      </c>
      <c r="B53" s="44" t="e">
        <f>#REF!</f>
        <v>#REF!</v>
      </c>
      <c r="C53" s="57" t="str">
        <f>IF('Undervisning i fag med krav'!E54=0,"-",'Undervisning i fag med krav'!E54)</f>
        <v>-</v>
      </c>
      <c r="D53" s="57" t="b">
        <f>OR(C53='Krav etter opplæringslova'!$B$27,C53='Krav etter opplæringslova'!$B$30,C53='Krav etter opplæringslova'!$B$31,C53='Krav etter opplæringslova'!$B$34)</f>
        <v>0</v>
      </c>
      <c r="E53" s="57" t="str">
        <f t="shared" si="40"/>
        <v>-</v>
      </c>
      <c r="F53" s="57">
        <f t="shared" si="0"/>
        <v>30</v>
      </c>
      <c r="G53" s="57" t="e">
        <f>F53-#REF!</f>
        <v>#REF!</v>
      </c>
      <c r="H53" s="57" t="e">
        <f t="shared" si="11"/>
        <v>#REF!</v>
      </c>
      <c r="I53" s="57" t="str">
        <f t="shared" si="41"/>
        <v>-</v>
      </c>
      <c r="J53" s="57" t="str">
        <f>IF('Undervisning i fag med krav'!P54=0,"-",'Undervisning i fag med krav'!P54)</f>
        <v>-</v>
      </c>
      <c r="K53" s="57" t="b">
        <f>OR(J53='Krav etter opplæringslova'!$B$27,J53='Krav etter opplæringslova'!$B$30,J53='Krav etter opplæringslova'!$B$31,J53='Krav etter opplæringslova'!$B$34)</f>
        <v>0</v>
      </c>
      <c r="L53" s="57" t="str">
        <f t="shared" si="13"/>
        <v>-</v>
      </c>
      <c r="M53" s="57">
        <f t="shared" si="1"/>
        <v>30</v>
      </c>
      <c r="N53" s="57" t="e">
        <f>M53-#REF!</f>
        <v>#REF!</v>
      </c>
      <c r="O53" s="57" t="e">
        <f t="shared" si="14"/>
        <v>#REF!</v>
      </c>
      <c r="P53" s="57" t="str">
        <f t="shared" si="15"/>
        <v>-</v>
      </c>
      <c r="Q53" s="57" t="str">
        <f>IF('Undervisning i fag med krav'!AA54=0,"-",'Undervisning i fag med krav'!AA54)</f>
        <v>-</v>
      </c>
      <c r="R53" s="57" t="b">
        <f>OR(Q53='Krav etter opplæringslova'!$B$27,Q53='Krav etter opplæringslova'!$B$30,Q53='Krav etter opplæringslova'!$B$31,Q53='Krav etter opplæringslova'!$B$34)</f>
        <v>0</v>
      </c>
      <c r="S53" s="57" t="str">
        <f t="shared" si="16"/>
        <v>-</v>
      </c>
      <c r="T53" s="57">
        <f t="shared" si="2"/>
        <v>30</v>
      </c>
      <c r="U53" s="57" t="e">
        <f>T53-#REF!</f>
        <v>#REF!</v>
      </c>
      <c r="V53" s="57" t="e">
        <f t="shared" si="17"/>
        <v>#REF!</v>
      </c>
      <c r="W53" s="57" t="str">
        <f t="shared" si="18"/>
        <v>-</v>
      </c>
      <c r="X53" s="57" t="str">
        <f>IF('Undervisning i fag med krav'!AL54=0,"-",'Undervisning i fag med krav'!AL54)</f>
        <v>-</v>
      </c>
      <c r="Y53" s="57" t="b">
        <f>OR(X53='Krav etter opplæringslova'!$B$27,X53='Krav etter opplæringslova'!$B$30,X53='Krav etter opplæringslova'!$B$31,X53='Krav etter opplæringslova'!$B$34)</f>
        <v>0</v>
      </c>
      <c r="Z53" s="57" t="str">
        <f t="shared" si="19"/>
        <v>-</v>
      </c>
      <c r="AA53" s="57">
        <f t="shared" si="3"/>
        <v>30</v>
      </c>
      <c r="AB53" s="57" t="e">
        <f>AA53-#REF!</f>
        <v>#REF!</v>
      </c>
      <c r="AC53" s="57" t="e">
        <f t="shared" si="20"/>
        <v>#REF!</v>
      </c>
      <c r="AD53" s="57" t="str">
        <f t="shared" si="21"/>
        <v>-</v>
      </c>
      <c r="AE53" s="57" t="str">
        <f>IF('Undervisning i fag med krav'!AW54=0,"-",'Undervisning i fag med krav'!AW54)</f>
        <v>-</v>
      </c>
      <c r="AF53" s="57" t="b">
        <f>OR(AE53='Krav etter opplæringslova'!$B$27,AE53='Krav etter opplæringslova'!$B$30,AE53='Krav etter opplæringslova'!$B$31,AE53='Krav etter opplæringslova'!$B$34)</f>
        <v>0</v>
      </c>
      <c r="AG53" s="57" t="str">
        <f t="shared" si="22"/>
        <v>-</v>
      </c>
      <c r="AH53" s="57">
        <f t="shared" si="4"/>
        <v>30</v>
      </c>
      <c r="AI53" s="57" t="e">
        <f>AH53-#REF!</f>
        <v>#REF!</v>
      </c>
      <c r="AJ53" s="57" t="e">
        <f t="shared" si="23"/>
        <v>#REF!</v>
      </c>
      <c r="AK53" s="57" t="str">
        <f t="shared" si="24"/>
        <v>-</v>
      </c>
      <c r="AL53" s="57" t="str">
        <f>IF('Undervisning i fag med krav'!BH54=0,"-",'Undervisning i fag med krav'!BH54)</f>
        <v>-</v>
      </c>
      <c r="AM53" s="57" t="b">
        <f>OR(AL53='Krav etter opplæringslova'!$B$27,AL53='Krav etter opplæringslova'!$B$30,AL53='Krav etter opplæringslova'!$B$31,AL53='Krav etter opplæringslova'!$B$34)</f>
        <v>0</v>
      </c>
      <c r="AN53" s="57" t="str">
        <f t="shared" si="25"/>
        <v>-</v>
      </c>
      <c r="AO53" s="57">
        <f t="shared" si="5"/>
        <v>30</v>
      </c>
      <c r="AP53" s="57" t="e">
        <f>AO53-#REF!</f>
        <v>#REF!</v>
      </c>
      <c r="AQ53" s="57" t="e">
        <f t="shared" si="26"/>
        <v>#REF!</v>
      </c>
      <c r="AR53" s="57" t="str">
        <f t="shared" si="27"/>
        <v>-</v>
      </c>
      <c r="AS53" s="57" t="str">
        <f>IF('Undervisning i fag med krav'!BS54=0,"-",'Undervisning i fag med krav'!BS54)</f>
        <v>-</v>
      </c>
      <c r="AT53" s="57" t="b">
        <f>OR(AS53='Krav etter opplæringslova'!$B$27,AS53='Krav etter opplæringslova'!$B$30,AS53='Krav etter opplæringslova'!$B$31,AS53='Krav etter opplæringslova'!$B$34)</f>
        <v>0</v>
      </c>
      <c r="AU53" s="57" t="str">
        <f t="shared" si="28"/>
        <v>-</v>
      </c>
      <c r="AV53" s="57">
        <f t="shared" si="6"/>
        <v>30</v>
      </c>
      <c r="AW53" s="57" t="e">
        <f>AV53-#REF!</f>
        <v>#REF!</v>
      </c>
      <c r="AX53" s="57" t="e">
        <f t="shared" si="29"/>
        <v>#REF!</v>
      </c>
      <c r="AY53" s="57" t="str">
        <f t="shared" si="30"/>
        <v>-</v>
      </c>
      <c r="AZ53" s="57" t="str">
        <f>IF('Undervisning i fag med krav'!CD54=0,"-",'Undervisning i fag med krav'!CD54)</f>
        <v>-</v>
      </c>
      <c r="BA53" s="57" t="b">
        <f>OR(AZ53='Krav etter opplæringslova'!$B$27,AZ53='Krav etter opplæringslova'!$B$30,AZ53='Krav etter opplæringslova'!$B$31,AZ53='Krav etter opplæringslova'!$B$34)</f>
        <v>0</v>
      </c>
      <c r="BB53" s="57" t="str">
        <f t="shared" si="31"/>
        <v>-</v>
      </c>
      <c r="BC53" s="57">
        <f t="shared" si="7"/>
        <v>30</v>
      </c>
      <c r="BD53" s="57" t="e">
        <f>BC53-#REF!</f>
        <v>#REF!</v>
      </c>
      <c r="BE53" s="57" t="e">
        <f t="shared" si="32"/>
        <v>#REF!</v>
      </c>
      <c r="BF53" s="57" t="str">
        <f t="shared" si="33"/>
        <v>-</v>
      </c>
      <c r="BG53" s="57" t="str">
        <f>IF('Undervisning i fag med krav'!CO54=0,"-",'Undervisning i fag med krav'!CO54)</f>
        <v>-</v>
      </c>
      <c r="BH53" s="57" t="b">
        <f>OR(BG53='Krav etter opplæringslova'!$B$27,BG53='Krav etter opplæringslova'!$B$30,BG53='Krav etter opplæringslova'!$B$31,BG53='Krav etter opplæringslova'!$B$34)</f>
        <v>0</v>
      </c>
      <c r="BI53" s="57" t="str">
        <f t="shared" si="34"/>
        <v>-</v>
      </c>
      <c r="BJ53" s="57">
        <f t="shared" si="8"/>
        <v>30</v>
      </c>
      <c r="BK53" s="57" t="e">
        <f>BJ53-#REF!</f>
        <v>#REF!</v>
      </c>
      <c r="BL53" s="57" t="e">
        <f t="shared" si="35"/>
        <v>#REF!</v>
      </c>
      <c r="BM53" s="57" t="str">
        <f t="shared" si="36"/>
        <v>-</v>
      </c>
      <c r="BN53" s="57" t="str">
        <f>IF('Undervisning i fag med krav'!CP54=0,"-",'Undervisning i fag med krav'!CP54)</f>
        <v>-</v>
      </c>
      <c r="BO53" s="57" t="b">
        <f>OR(BN53='Krav etter opplæringslova'!$B$27,BN53='Krav etter opplæringslova'!$B$30,BN53='Krav etter opplæringslova'!$B$31,BN53='Krav etter opplæringslova'!$B$34)</f>
        <v>0</v>
      </c>
      <c r="BP53" s="57" t="str">
        <f t="shared" si="37"/>
        <v>-</v>
      </c>
      <c r="BQ53" s="57">
        <f t="shared" si="9"/>
        <v>30</v>
      </c>
      <c r="BR53" s="57" t="e">
        <f>BQ53-#REF!</f>
        <v>#REF!</v>
      </c>
      <c r="BS53" s="57" t="e">
        <f t="shared" si="38"/>
        <v>#REF!</v>
      </c>
      <c r="BT53" s="62" t="str">
        <f t="shared" si="39"/>
        <v>-</v>
      </c>
    </row>
    <row r="54" spans="1:72" x14ac:dyDescent="0.2">
      <c r="A54" s="44" t="e">
        <f>#REF!</f>
        <v>#REF!</v>
      </c>
      <c r="B54" s="44" t="e">
        <f>#REF!</f>
        <v>#REF!</v>
      </c>
      <c r="C54" s="57" t="str">
        <f>IF('Undervisning i fag med krav'!E55=0,"-",'Undervisning i fag med krav'!E55)</f>
        <v>-</v>
      </c>
      <c r="D54" s="57" t="b">
        <f>OR(C54='Krav etter opplæringslova'!$B$27,C54='Krav etter opplæringslova'!$B$30,C54='Krav etter opplæringslova'!$B$31,C54='Krav etter opplæringslova'!$B$34)</f>
        <v>0</v>
      </c>
      <c r="E54" s="57" t="str">
        <f t="shared" si="40"/>
        <v>-</v>
      </c>
      <c r="F54" s="57">
        <f t="shared" si="0"/>
        <v>30</v>
      </c>
      <c r="G54" s="57" t="e">
        <f>F54-#REF!</f>
        <v>#REF!</v>
      </c>
      <c r="H54" s="57" t="e">
        <f t="shared" si="11"/>
        <v>#REF!</v>
      </c>
      <c r="I54" s="57" t="str">
        <f t="shared" si="41"/>
        <v>-</v>
      </c>
      <c r="J54" s="57" t="str">
        <f>IF('Undervisning i fag med krav'!P55=0,"-",'Undervisning i fag med krav'!P55)</f>
        <v>-</v>
      </c>
      <c r="K54" s="57" t="b">
        <f>OR(J54='Krav etter opplæringslova'!$B$27,J54='Krav etter opplæringslova'!$B$30,J54='Krav etter opplæringslova'!$B$31,J54='Krav etter opplæringslova'!$B$34)</f>
        <v>0</v>
      </c>
      <c r="L54" s="57" t="str">
        <f t="shared" si="13"/>
        <v>-</v>
      </c>
      <c r="M54" s="57">
        <f t="shared" si="1"/>
        <v>30</v>
      </c>
      <c r="N54" s="57" t="e">
        <f>M54-#REF!</f>
        <v>#REF!</v>
      </c>
      <c r="O54" s="57" t="e">
        <f t="shared" si="14"/>
        <v>#REF!</v>
      </c>
      <c r="P54" s="57" t="str">
        <f t="shared" si="15"/>
        <v>-</v>
      </c>
      <c r="Q54" s="57" t="str">
        <f>IF('Undervisning i fag med krav'!AA55=0,"-",'Undervisning i fag med krav'!AA55)</f>
        <v>-</v>
      </c>
      <c r="R54" s="57" t="b">
        <f>OR(Q54='Krav etter opplæringslova'!$B$27,Q54='Krav etter opplæringslova'!$B$30,Q54='Krav etter opplæringslova'!$B$31,Q54='Krav etter opplæringslova'!$B$34)</f>
        <v>0</v>
      </c>
      <c r="S54" s="57" t="str">
        <f t="shared" si="16"/>
        <v>-</v>
      </c>
      <c r="T54" s="57">
        <f t="shared" si="2"/>
        <v>30</v>
      </c>
      <c r="U54" s="57" t="e">
        <f>T54-#REF!</f>
        <v>#REF!</v>
      </c>
      <c r="V54" s="57" t="e">
        <f t="shared" si="17"/>
        <v>#REF!</v>
      </c>
      <c r="W54" s="57" t="str">
        <f t="shared" si="18"/>
        <v>-</v>
      </c>
      <c r="X54" s="57" t="str">
        <f>IF('Undervisning i fag med krav'!AL55=0,"-",'Undervisning i fag med krav'!AL55)</f>
        <v>-</v>
      </c>
      <c r="Y54" s="57" t="b">
        <f>OR(X54='Krav etter opplæringslova'!$B$27,X54='Krav etter opplæringslova'!$B$30,X54='Krav etter opplæringslova'!$B$31,X54='Krav etter opplæringslova'!$B$34)</f>
        <v>0</v>
      </c>
      <c r="Z54" s="57" t="str">
        <f t="shared" si="19"/>
        <v>-</v>
      </c>
      <c r="AA54" s="57">
        <f t="shared" si="3"/>
        <v>30</v>
      </c>
      <c r="AB54" s="57" t="e">
        <f>AA54-#REF!</f>
        <v>#REF!</v>
      </c>
      <c r="AC54" s="57" t="e">
        <f t="shared" si="20"/>
        <v>#REF!</v>
      </c>
      <c r="AD54" s="57" t="str">
        <f t="shared" si="21"/>
        <v>-</v>
      </c>
      <c r="AE54" s="57" t="str">
        <f>IF('Undervisning i fag med krav'!AW55=0,"-",'Undervisning i fag med krav'!AW55)</f>
        <v>-</v>
      </c>
      <c r="AF54" s="57" t="b">
        <f>OR(AE54='Krav etter opplæringslova'!$B$27,AE54='Krav etter opplæringslova'!$B$30,AE54='Krav etter opplæringslova'!$B$31,AE54='Krav etter opplæringslova'!$B$34)</f>
        <v>0</v>
      </c>
      <c r="AG54" s="57" t="str">
        <f t="shared" si="22"/>
        <v>-</v>
      </c>
      <c r="AH54" s="57">
        <f t="shared" si="4"/>
        <v>30</v>
      </c>
      <c r="AI54" s="57" t="e">
        <f>AH54-#REF!</f>
        <v>#REF!</v>
      </c>
      <c r="AJ54" s="57" t="e">
        <f t="shared" si="23"/>
        <v>#REF!</v>
      </c>
      <c r="AK54" s="57" t="str">
        <f t="shared" si="24"/>
        <v>-</v>
      </c>
      <c r="AL54" s="57" t="str">
        <f>IF('Undervisning i fag med krav'!BH55=0,"-",'Undervisning i fag med krav'!BH55)</f>
        <v>-</v>
      </c>
      <c r="AM54" s="57" t="b">
        <f>OR(AL54='Krav etter opplæringslova'!$B$27,AL54='Krav etter opplæringslova'!$B$30,AL54='Krav etter opplæringslova'!$B$31,AL54='Krav etter opplæringslova'!$B$34)</f>
        <v>0</v>
      </c>
      <c r="AN54" s="57" t="str">
        <f t="shared" si="25"/>
        <v>-</v>
      </c>
      <c r="AO54" s="57">
        <f t="shared" si="5"/>
        <v>30</v>
      </c>
      <c r="AP54" s="57" t="e">
        <f>AO54-#REF!</f>
        <v>#REF!</v>
      </c>
      <c r="AQ54" s="57" t="e">
        <f t="shared" si="26"/>
        <v>#REF!</v>
      </c>
      <c r="AR54" s="57" t="str">
        <f t="shared" si="27"/>
        <v>-</v>
      </c>
      <c r="AS54" s="57" t="str">
        <f>IF('Undervisning i fag med krav'!BS55=0,"-",'Undervisning i fag med krav'!BS55)</f>
        <v>-</v>
      </c>
      <c r="AT54" s="57" t="b">
        <f>OR(AS54='Krav etter opplæringslova'!$B$27,AS54='Krav etter opplæringslova'!$B$30,AS54='Krav etter opplæringslova'!$B$31,AS54='Krav etter opplæringslova'!$B$34)</f>
        <v>0</v>
      </c>
      <c r="AU54" s="57" t="str">
        <f t="shared" si="28"/>
        <v>-</v>
      </c>
      <c r="AV54" s="57">
        <f t="shared" si="6"/>
        <v>30</v>
      </c>
      <c r="AW54" s="57" t="e">
        <f>AV54-#REF!</f>
        <v>#REF!</v>
      </c>
      <c r="AX54" s="57" t="e">
        <f t="shared" si="29"/>
        <v>#REF!</v>
      </c>
      <c r="AY54" s="57" t="str">
        <f t="shared" si="30"/>
        <v>-</v>
      </c>
      <c r="AZ54" s="57" t="str">
        <f>IF('Undervisning i fag med krav'!CD55=0,"-",'Undervisning i fag med krav'!CD55)</f>
        <v>-</v>
      </c>
      <c r="BA54" s="57" t="b">
        <f>OR(AZ54='Krav etter opplæringslova'!$B$27,AZ54='Krav etter opplæringslova'!$B$30,AZ54='Krav etter opplæringslova'!$B$31,AZ54='Krav etter opplæringslova'!$B$34)</f>
        <v>0</v>
      </c>
      <c r="BB54" s="57" t="str">
        <f t="shared" si="31"/>
        <v>-</v>
      </c>
      <c r="BC54" s="57">
        <f t="shared" si="7"/>
        <v>30</v>
      </c>
      <c r="BD54" s="57" t="e">
        <f>BC54-#REF!</f>
        <v>#REF!</v>
      </c>
      <c r="BE54" s="57" t="e">
        <f t="shared" si="32"/>
        <v>#REF!</v>
      </c>
      <c r="BF54" s="57" t="str">
        <f t="shared" si="33"/>
        <v>-</v>
      </c>
      <c r="BG54" s="57" t="str">
        <f>IF('Undervisning i fag med krav'!CO55=0,"-",'Undervisning i fag med krav'!CO55)</f>
        <v>-</v>
      </c>
      <c r="BH54" s="57" t="b">
        <f>OR(BG54='Krav etter opplæringslova'!$B$27,BG54='Krav etter opplæringslova'!$B$30,BG54='Krav etter opplæringslova'!$B$31,BG54='Krav etter opplæringslova'!$B$34)</f>
        <v>0</v>
      </c>
      <c r="BI54" s="57" t="str">
        <f t="shared" si="34"/>
        <v>-</v>
      </c>
      <c r="BJ54" s="57">
        <f t="shared" si="8"/>
        <v>30</v>
      </c>
      <c r="BK54" s="57" t="e">
        <f>BJ54-#REF!</f>
        <v>#REF!</v>
      </c>
      <c r="BL54" s="57" t="e">
        <f t="shared" si="35"/>
        <v>#REF!</v>
      </c>
      <c r="BM54" s="57" t="str">
        <f t="shared" si="36"/>
        <v>-</v>
      </c>
      <c r="BN54" s="57" t="str">
        <f>IF('Undervisning i fag med krav'!CP55=0,"-",'Undervisning i fag med krav'!CP55)</f>
        <v>-</v>
      </c>
      <c r="BO54" s="57" t="b">
        <f>OR(BN54='Krav etter opplæringslova'!$B$27,BN54='Krav etter opplæringslova'!$B$30,BN54='Krav etter opplæringslova'!$B$31,BN54='Krav etter opplæringslova'!$B$34)</f>
        <v>0</v>
      </c>
      <c r="BP54" s="57" t="str">
        <f t="shared" si="37"/>
        <v>-</v>
      </c>
      <c r="BQ54" s="57">
        <f t="shared" si="9"/>
        <v>30</v>
      </c>
      <c r="BR54" s="57" t="e">
        <f>BQ54-#REF!</f>
        <v>#REF!</v>
      </c>
      <c r="BS54" s="57" t="e">
        <f t="shared" si="38"/>
        <v>#REF!</v>
      </c>
      <c r="BT54" s="62" t="str">
        <f t="shared" si="39"/>
        <v>-</v>
      </c>
    </row>
    <row r="55" spans="1:72" x14ac:dyDescent="0.2">
      <c r="A55" s="44" t="e">
        <f>#REF!</f>
        <v>#REF!</v>
      </c>
      <c r="B55" s="44" t="e">
        <f>#REF!</f>
        <v>#REF!</v>
      </c>
      <c r="C55" s="57" t="str">
        <f>IF('Undervisning i fag med krav'!E56=0,"-",'Undervisning i fag med krav'!E56)</f>
        <v>-</v>
      </c>
      <c r="D55" s="57" t="b">
        <f>OR(C55='Krav etter opplæringslova'!$B$27,C55='Krav etter opplæringslova'!$B$30,C55='Krav etter opplæringslova'!$B$31,C55='Krav etter opplæringslova'!$B$34)</f>
        <v>0</v>
      </c>
      <c r="E55" s="57" t="str">
        <f t="shared" si="40"/>
        <v>-</v>
      </c>
      <c r="F55" s="57">
        <f t="shared" si="0"/>
        <v>30</v>
      </c>
      <c r="G55" s="57" t="e">
        <f>F55-#REF!</f>
        <v>#REF!</v>
      </c>
      <c r="H55" s="57" t="e">
        <f t="shared" si="11"/>
        <v>#REF!</v>
      </c>
      <c r="I55" s="57" t="str">
        <f t="shared" si="41"/>
        <v>-</v>
      </c>
      <c r="J55" s="57" t="str">
        <f>IF('Undervisning i fag med krav'!P56=0,"-",'Undervisning i fag med krav'!P56)</f>
        <v>-</v>
      </c>
      <c r="K55" s="57" t="b">
        <f>OR(J55='Krav etter opplæringslova'!$B$27,J55='Krav etter opplæringslova'!$B$30,J55='Krav etter opplæringslova'!$B$31,J55='Krav etter opplæringslova'!$B$34)</f>
        <v>0</v>
      </c>
      <c r="L55" s="57" t="str">
        <f t="shared" si="13"/>
        <v>-</v>
      </c>
      <c r="M55" s="57">
        <f t="shared" si="1"/>
        <v>30</v>
      </c>
      <c r="N55" s="57" t="e">
        <f>M55-#REF!</f>
        <v>#REF!</v>
      </c>
      <c r="O55" s="57" t="e">
        <f t="shared" si="14"/>
        <v>#REF!</v>
      </c>
      <c r="P55" s="57" t="str">
        <f t="shared" si="15"/>
        <v>-</v>
      </c>
      <c r="Q55" s="57" t="str">
        <f>IF('Undervisning i fag med krav'!AA56=0,"-",'Undervisning i fag med krav'!AA56)</f>
        <v>-</v>
      </c>
      <c r="R55" s="57" t="b">
        <f>OR(Q55='Krav etter opplæringslova'!$B$27,Q55='Krav etter opplæringslova'!$B$30,Q55='Krav etter opplæringslova'!$B$31,Q55='Krav etter opplæringslova'!$B$34)</f>
        <v>0</v>
      </c>
      <c r="S55" s="57" t="str">
        <f t="shared" si="16"/>
        <v>-</v>
      </c>
      <c r="T55" s="57">
        <f t="shared" si="2"/>
        <v>30</v>
      </c>
      <c r="U55" s="57" t="e">
        <f>T55-#REF!</f>
        <v>#REF!</v>
      </c>
      <c r="V55" s="57" t="e">
        <f t="shared" si="17"/>
        <v>#REF!</v>
      </c>
      <c r="W55" s="57" t="str">
        <f t="shared" si="18"/>
        <v>-</v>
      </c>
      <c r="X55" s="57" t="str">
        <f>IF('Undervisning i fag med krav'!AL56=0,"-",'Undervisning i fag med krav'!AL56)</f>
        <v>-</v>
      </c>
      <c r="Y55" s="57" t="b">
        <f>OR(X55='Krav etter opplæringslova'!$B$27,X55='Krav etter opplæringslova'!$B$30,X55='Krav etter opplæringslova'!$B$31,X55='Krav etter opplæringslova'!$B$34)</f>
        <v>0</v>
      </c>
      <c r="Z55" s="57" t="str">
        <f t="shared" si="19"/>
        <v>-</v>
      </c>
      <c r="AA55" s="57">
        <f t="shared" si="3"/>
        <v>30</v>
      </c>
      <c r="AB55" s="57" t="e">
        <f>AA55-#REF!</f>
        <v>#REF!</v>
      </c>
      <c r="AC55" s="57" t="e">
        <f t="shared" si="20"/>
        <v>#REF!</v>
      </c>
      <c r="AD55" s="57" t="str">
        <f t="shared" si="21"/>
        <v>-</v>
      </c>
      <c r="AE55" s="57" t="str">
        <f>IF('Undervisning i fag med krav'!AW56=0,"-",'Undervisning i fag med krav'!AW56)</f>
        <v>-</v>
      </c>
      <c r="AF55" s="57" t="b">
        <f>OR(AE55='Krav etter opplæringslova'!$B$27,AE55='Krav etter opplæringslova'!$B$30,AE55='Krav etter opplæringslova'!$B$31,AE55='Krav etter opplæringslova'!$B$34)</f>
        <v>0</v>
      </c>
      <c r="AG55" s="57" t="str">
        <f t="shared" si="22"/>
        <v>-</v>
      </c>
      <c r="AH55" s="57">
        <f t="shared" si="4"/>
        <v>30</v>
      </c>
      <c r="AI55" s="57" t="e">
        <f>AH55-#REF!</f>
        <v>#REF!</v>
      </c>
      <c r="AJ55" s="57" t="e">
        <f t="shared" si="23"/>
        <v>#REF!</v>
      </c>
      <c r="AK55" s="57" t="str">
        <f t="shared" si="24"/>
        <v>-</v>
      </c>
      <c r="AL55" s="57" t="str">
        <f>IF('Undervisning i fag med krav'!BH56=0,"-",'Undervisning i fag med krav'!BH56)</f>
        <v>-</v>
      </c>
      <c r="AM55" s="57" t="b">
        <f>OR(AL55='Krav etter opplæringslova'!$B$27,AL55='Krav etter opplæringslova'!$B$30,AL55='Krav etter opplæringslova'!$B$31,AL55='Krav etter opplæringslova'!$B$34)</f>
        <v>0</v>
      </c>
      <c r="AN55" s="57" t="str">
        <f t="shared" si="25"/>
        <v>-</v>
      </c>
      <c r="AO55" s="57">
        <f t="shared" si="5"/>
        <v>30</v>
      </c>
      <c r="AP55" s="57" t="e">
        <f>AO55-#REF!</f>
        <v>#REF!</v>
      </c>
      <c r="AQ55" s="57" t="e">
        <f t="shared" si="26"/>
        <v>#REF!</v>
      </c>
      <c r="AR55" s="57" t="str">
        <f t="shared" si="27"/>
        <v>-</v>
      </c>
      <c r="AS55" s="57" t="str">
        <f>IF('Undervisning i fag med krav'!BS56=0,"-",'Undervisning i fag med krav'!BS56)</f>
        <v>-</v>
      </c>
      <c r="AT55" s="57" t="b">
        <f>OR(AS55='Krav etter opplæringslova'!$B$27,AS55='Krav etter opplæringslova'!$B$30,AS55='Krav etter opplæringslova'!$B$31,AS55='Krav etter opplæringslova'!$B$34)</f>
        <v>0</v>
      </c>
      <c r="AU55" s="57" t="str">
        <f t="shared" si="28"/>
        <v>-</v>
      </c>
      <c r="AV55" s="57">
        <f t="shared" si="6"/>
        <v>30</v>
      </c>
      <c r="AW55" s="57" t="e">
        <f>AV55-#REF!</f>
        <v>#REF!</v>
      </c>
      <c r="AX55" s="57" t="e">
        <f t="shared" si="29"/>
        <v>#REF!</v>
      </c>
      <c r="AY55" s="57" t="str">
        <f t="shared" si="30"/>
        <v>-</v>
      </c>
      <c r="AZ55" s="57" t="str">
        <f>IF('Undervisning i fag med krav'!CD56=0,"-",'Undervisning i fag med krav'!CD56)</f>
        <v>-</v>
      </c>
      <c r="BA55" s="57" t="b">
        <f>OR(AZ55='Krav etter opplæringslova'!$B$27,AZ55='Krav etter opplæringslova'!$B$30,AZ55='Krav etter opplæringslova'!$B$31,AZ55='Krav etter opplæringslova'!$B$34)</f>
        <v>0</v>
      </c>
      <c r="BB55" s="57" t="str">
        <f t="shared" si="31"/>
        <v>-</v>
      </c>
      <c r="BC55" s="57">
        <f t="shared" si="7"/>
        <v>30</v>
      </c>
      <c r="BD55" s="57" t="e">
        <f>BC55-#REF!</f>
        <v>#REF!</v>
      </c>
      <c r="BE55" s="57" t="e">
        <f t="shared" si="32"/>
        <v>#REF!</v>
      </c>
      <c r="BF55" s="57" t="str">
        <f t="shared" si="33"/>
        <v>-</v>
      </c>
      <c r="BG55" s="57" t="str">
        <f>IF('Undervisning i fag med krav'!CO56=0,"-",'Undervisning i fag med krav'!CO56)</f>
        <v>-</v>
      </c>
      <c r="BH55" s="57" t="b">
        <f>OR(BG55='Krav etter opplæringslova'!$B$27,BG55='Krav etter opplæringslova'!$B$30,BG55='Krav etter opplæringslova'!$B$31,BG55='Krav etter opplæringslova'!$B$34)</f>
        <v>0</v>
      </c>
      <c r="BI55" s="57" t="str">
        <f t="shared" si="34"/>
        <v>-</v>
      </c>
      <c r="BJ55" s="57">
        <f t="shared" si="8"/>
        <v>30</v>
      </c>
      <c r="BK55" s="57" t="e">
        <f>BJ55-#REF!</f>
        <v>#REF!</v>
      </c>
      <c r="BL55" s="57" t="e">
        <f t="shared" si="35"/>
        <v>#REF!</v>
      </c>
      <c r="BM55" s="57" t="str">
        <f t="shared" si="36"/>
        <v>-</v>
      </c>
      <c r="BN55" s="57" t="str">
        <f>IF('Undervisning i fag med krav'!CP56=0,"-",'Undervisning i fag med krav'!CP56)</f>
        <v>-</v>
      </c>
      <c r="BO55" s="57" t="b">
        <f>OR(BN55='Krav etter opplæringslova'!$B$27,BN55='Krav etter opplæringslova'!$B$30,BN55='Krav etter opplæringslova'!$B$31,BN55='Krav etter opplæringslova'!$B$34)</f>
        <v>0</v>
      </c>
      <c r="BP55" s="57" t="str">
        <f t="shared" si="37"/>
        <v>-</v>
      </c>
      <c r="BQ55" s="57">
        <f t="shared" si="9"/>
        <v>30</v>
      </c>
      <c r="BR55" s="57" t="e">
        <f>BQ55-#REF!</f>
        <v>#REF!</v>
      </c>
      <c r="BS55" s="57" t="e">
        <f t="shared" si="38"/>
        <v>#REF!</v>
      </c>
      <c r="BT55" s="62" t="str">
        <f t="shared" si="39"/>
        <v>-</v>
      </c>
    </row>
    <row r="56" spans="1:72" x14ac:dyDescent="0.2">
      <c r="A56" s="44" t="e">
        <f>#REF!</f>
        <v>#REF!</v>
      </c>
      <c r="B56" s="44" t="e">
        <f>#REF!</f>
        <v>#REF!</v>
      </c>
      <c r="C56" s="57" t="str">
        <f>IF('Undervisning i fag med krav'!E57=0,"-",'Undervisning i fag med krav'!E57)</f>
        <v>-</v>
      </c>
      <c r="D56" s="57" t="b">
        <f>OR(C56='Krav etter opplæringslova'!$B$27,C56='Krav etter opplæringslova'!$B$30,C56='Krav etter opplæringslova'!$B$31,C56='Krav etter opplæringslova'!$B$34)</f>
        <v>0</v>
      </c>
      <c r="E56" s="57" t="str">
        <f t="shared" si="40"/>
        <v>-</v>
      </c>
      <c r="F56" s="57">
        <f t="shared" si="0"/>
        <v>30</v>
      </c>
      <c r="G56" s="57" t="e">
        <f>F56-#REF!</f>
        <v>#REF!</v>
      </c>
      <c r="H56" s="57" t="e">
        <f t="shared" si="11"/>
        <v>#REF!</v>
      </c>
      <c r="I56" s="57" t="str">
        <f t="shared" si="41"/>
        <v>-</v>
      </c>
      <c r="J56" s="57" t="str">
        <f>IF('Undervisning i fag med krav'!P57=0,"-",'Undervisning i fag med krav'!P57)</f>
        <v>-</v>
      </c>
      <c r="K56" s="57" t="b">
        <f>OR(J56='Krav etter opplæringslova'!$B$27,J56='Krav etter opplæringslova'!$B$30,J56='Krav etter opplæringslova'!$B$31,J56='Krav etter opplæringslova'!$B$34)</f>
        <v>0</v>
      </c>
      <c r="L56" s="57" t="str">
        <f t="shared" si="13"/>
        <v>-</v>
      </c>
      <c r="M56" s="57">
        <f t="shared" si="1"/>
        <v>30</v>
      </c>
      <c r="N56" s="57" t="e">
        <f>M56-#REF!</f>
        <v>#REF!</v>
      </c>
      <c r="O56" s="57" t="e">
        <f t="shared" si="14"/>
        <v>#REF!</v>
      </c>
      <c r="P56" s="57" t="str">
        <f t="shared" si="15"/>
        <v>-</v>
      </c>
      <c r="Q56" s="57" t="str">
        <f>IF('Undervisning i fag med krav'!AA57=0,"-",'Undervisning i fag med krav'!AA57)</f>
        <v>-</v>
      </c>
      <c r="R56" s="57" t="b">
        <f>OR(Q56='Krav etter opplæringslova'!$B$27,Q56='Krav etter opplæringslova'!$B$30,Q56='Krav etter opplæringslova'!$B$31,Q56='Krav etter opplæringslova'!$B$34)</f>
        <v>0</v>
      </c>
      <c r="S56" s="57" t="str">
        <f t="shared" si="16"/>
        <v>-</v>
      </c>
      <c r="T56" s="57">
        <f t="shared" si="2"/>
        <v>30</v>
      </c>
      <c r="U56" s="57" t="e">
        <f>T56-#REF!</f>
        <v>#REF!</v>
      </c>
      <c r="V56" s="57" t="e">
        <f t="shared" si="17"/>
        <v>#REF!</v>
      </c>
      <c r="W56" s="57" t="str">
        <f t="shared" si="18"/>
        <v>-</v>
      </c>
      <c r="X56" s="57" t="str">
        <f>IF('Undervisning i fag med krav'!AL57=0,"-",'Undervisning i fag med krav'!AL57)</f>
        <v>-</v>
      </c>
      <c r="Y56" s="57" t="b">
        <f>OR(X56='Krav etter opplæringslova'!$B$27,X56='Krav etter opplæringslova'!$B$30,X56='Krav etter opplæringslova'!$B$31,X56='Krav etter opplæringslova'!$B$34)</f>
        <v>0</v>
      </c>
      <c r="Z56" s="57" t="str">
        <f t="shared" si="19"/>
        <v>-</v>
      </c>
      <c r="AA56" s="57">
        <f t="shared" si="3"/>
        <v>30</v>
      </c>
      <c r="AB56" s="57" t="e">
        <f>AA56-#REF!</f>
        <v>#REF!</v>
      </c>
      <c r="AC56" s="57" t="e">
        <f t="shared" si="20"/>
        <v>#REF!</v>
      </c>
      <c r="AD56" s="57" t="str">
        <f t="shared" si="21"/>
        <v>-</v>
      </c>
      <c r="AE56" s="57" t="str">
        <f>IF('Undervisning i fag med krav'!AW57=0,"-",'Undervisning i fag med krav'!AW57)</f>
        <v>-</v>
      </c>
      <c r="AF56" s="57" t="b">
        <f>OR(AE56='Krav etter opplæringslova'!$B$27,AE56='Krav etter opplæringslova'!$B$30,AE56='Krav etter opplæringslova'!$B$31,AE56='Krav etter opplæringslova'!$B$34)</f>
        <v>0</v>
      </c>
      <c r="AG56" s="57" t="str">
        <f t="shared" si="22"/>
        <v>-</v>
      </c>
      <c r="AH56" s="57">
        <f t="shared" si="4"/>
        <v>30</v>
      </c>
      <c r="AI56" s="57" t="e">
        <f>AH56-#REF!</f>
        <v>#REF!</v>
      </c>
      <c r="AJ56" s="57" t="e">
        <f t="shared" si="23"/>
        <v>#REF!</v>
      </c>
      <c r="AK56" s="57" t="str">
        <f t="shared" si="24"/>
        <v>-</v>
      </c>
      <c r="AL56" s="57" t="str">
        <f>IF('Undervisning i fag med krav'!BH57=0,"-",'Undervisning i fag med krav'!BH57)</f>
        <v>-</v>
      </c>
      <c r="AM56" s="57" t="b">
        <f>OR(AL56='Krav etter opplæringslova'!$B$27,AL56='Krav etter opplæringslova'!$B$30,AL56='Krav etter opplæringslova'!$B$31,AL56='Krav etter opplæringslova'!$B$34)</f>
        <v>0</v>
      </c>
      <c r="AN56" s="57" t="str">
        <f t="shared" si="25"/>
        <v>-</v>
      </c>
      <c r="AO56" s="57">
        <f t="shared" si="5"/>
        <v>30</v>
      </c>
      <c r="AP56" s="57" t="e">
        <f>AO56-#REF!</f>
        <v>#REF!</v>
      </c>
      <c r="AQ56" s="57" t="e">
        <f t="shared" si="26"/>
        <v>#REF!</v>
      </c>
      <c r="AR56" s="57" t="str">
        <f t="shared" si="27"/>
        <v>-</v>
      </c>
      <c r="AS56" s="57" t="str">
        <f>IF('Undervisning i fag med krav'!BS57=0,"-",'Undervisning i fag med krav'!BS57)</f>
        <v>-</v>
      </c>
      <c r="AT56" s="57" t="b">
        <f>OR(AS56='Krav etter opplæringslova'!$B$27,AS56='Krav etter opplæringslova'!$B$30,AS56='Krav etter opplæringslova'!$B$31,AS56='Krav etter opplæringslova'!$B$34)</f>
        <v>0</v>
      </c>
      <c r="AU56" s="57" t="str">
        <f t="shared" si="28"/>
        <v>-</v>
      </c>
      <c r="AV56" s="57">
        <f t="shared" si="6"/>
        <v>30</v>
      </c>
      <c r="AW56" s="57" t="e">
        <f>AV56-#REF!</f>
        <v>#REF!</v>
      </c>
      <c r="AX56" s="57" t="e">
        <f t="shared" si="29"/>
        <v>#REF!</v>
      </c>
      <c r="AY56" s="57" t="str">
        <f t="shared" si="30"/>
        <v>-</v>
      </c>
      <c r="AZ56" s="57" t="str">
        <f>IF('Undervisning i fag med krav'!CD57=0,"-",'Undervisning i fag med krav'!CD57)</f>
        <v>-</v>
      </c>
      <c r="BA56" s="57" t="b">
        <f>OR(AZ56='Krav etter opplæringslova'!$B$27,AZ56='Krav etter opplæringslova'!$B$30,AZ56='Krav etter opplæringslova'!$B$31,AZ56='Krav etter opplæringslova'!$B$34)</f>
        <v>0</v>
      </c>
      <c r="BB56" s="57" t="str">
        <f t="shared" si="31"/>
        <v>-</v>
      </c>
      <c r="BC56" s="57">
        <f t="shared" si="7"/>
        <v>30</v>
      </c>
      <c r="BD56" s="57" t="e">
        <f>BC56-#REF!</f>
        <v>#REF!</v>
      </c>
      <c r="BE56" s="57" t="e">
        <f t="shared" si="32"/>
        <v>#REF!</v>
      </c>
      <c r="BF56" s="57" t="str">
        <f t="shared" si="33"/>
        <v>-</v>
      </c>
      <c r="BG56" s="57" t="str">
        <f>IF('Undervisning i fag med krav'!CO57=0,"-",'Undervisning i fag med krav'!CO57)</f>
        <v>-</v>
      </c>
      <c r="BH56" s="57" t="b">
        <f>OR(BG56='Krav etter opplæringslova'!$B$27,BG56='Krav etter opplæringslova'!$B$30,BG56='Krav etter opplæringslova'!$B$31,BG56='Krav etter opplæringslova'!$B$34)</f>
        <v>0</v>
      </c>
      <c r="BI56" s="57" t="str">
        <f t="shared" si="34"/>
        <v>-</v>
      </c>
      <c r="BJ56" s="57">
        <f t="shared" si="8"/>
        <v>30</v>
      </c>
      <c r="BK56" s="57" t="e">
        <f>BJ56-#REF!</f>
        <v>#REF!</v>
      </c>
      <c r="BL56" s="57" t="e">
        <f t="shared" si="35"/>
        <v>#REF!</v>
      </c>
      <c r="BM56" s="57" t="str">
        <f t="shared" si="36"/>
        <v>-</v>
      </c>
      <c r="BN56" s="57" t="str">
        <f>IF('Undervisning i fag med krav'!CP57=0,"-",'Undervisning i fag med krav'!CP57)</f>
        <v>-</v>
      </c>
      <c r="BO56" s="57" t="b">
        <f>OR(BN56='Krav etter opplæringslova'!$B$27,BN56='Krav etter opplæringslova'!$B$30,BN56='Krav etter opplæringslova'!$B$31,BN56='Krav etter opplæringslova'!$B$34)</f>
        <v>0</v>
      </c>
      <c r="BP56" s="57" t="str">
        <f t="shared" si="37"/>
        <v>-</v>
      </c>
      <c r="BQ56" s="57">
        <f t="shared" si="9"/>
        <v>30</v>
      </c>
      <c r="BR56" s="57" t="e">
        <f>BQ56-#REF!</f>
        <v>#REF!</v>
      </c>
      <c r="BS56" s="57" t="e">
        <f t="shared" si="38"/>
        <v>#REF!</v>
      </c>
      <c r="BT56" s="62" t="str">
        <f t="shared" si="39"/>
        <v>-</v>
      </c>
    </row>
    <row r="57" spans="1:72" x14ac:dyDescent="0.2">
      <c r="A57" s="44" t="e">
        <f>#REF!</f>
        <v>#REF!</v>
      </c>
      <c r="B57" s="44" t="e">
        <f>#REF!</f>
        <v>#REF!</v>
      </c>
      <c r="C57" s="57" t="str">
        <f>IF('Undervisning i fag med krav'!E58=0,"-",'Undervisning i fag med krav'!E58)</f>
        <v>-</v>
      </c>
      <c r="D57" s="57" t="b">
        <f>OR(C57='Krav etter opplæringslova'!$B$27,C57='Krav etter opplæringslova'!$B$30,C57='Krav etter opplæringslova'!$B$31,C57='Krav etter opplæringslova'!$B$34)</f>
        <v>0</v>
      </c>
      <c r="E57" s="57" t="str">
        <f t="shared" si="40"/>
        <v>-</v>
      </c>
      <c r="F57" s="57">
        <f t="shared" si="0"/>
        <v>30</v>
      </c>
      <c r="G57" s="57" t="e">
        <f>F57-#REF!</f>
        <v>#REF!</v>
      </c>
      <c r="H57" s="57" t="e">
        <f t="shared" si="11"/>
        <v>#REF!</v>
      </c>
      <c r="I57" s="57" t="str">
        <f t="shared" si="41"/>
        <v>-</v>
      </c>
      <c r="J57" s="57" t="str">
        <f>IF('Undervisning i fag med krav'!P58=0,"-",'Undervisning i fag med krav'!P58)</f>
        <v>-</v>
      </c>
      <c r="K57" s="57" t="b">
        <f>OR(J57='Krav etter opplæringslova'!$B$27,J57='Krav etter opplæringslova'!$B$30,J57='Krav etter opplæringslova'!$B$31,J57='Krav etter opplæringslova'!$B$34)</f>
        <v>0</v>
      </c>
      <c r="L57" s="57" t="str">
        <f t="shared" si="13"/>
        <v>-</v>
      </c>
      <c r="M57" s="57">
        <f t="shared" si="1"/>
        <v>30</v>
      </c>
      <c r="N57" s="57" t="e">
        <f>M57-#REF!</f>
        <v>#REF!</v>
      </c>
      <c r="O57" s="57" t="e">
        <f t="shared" si="14"/>
        <v>#REF!</v>
      </c>
      <c r="P57" s="57" t="str">
        <f t="shared" si="15"/>
        <v>-</v>
      </c>
      <c r="Q57" s="57" t="str">
        <f>IF('Undervisning i fag med krav'!AA58=0,"-",'Undervisning i fag med krav'!AA58)</f>
        <v>-</v>
      </c>
      <c r="R57" s="57" t="b">
        <f>OR(Q57='Krav etter opplæringslova'!$B$27,Q57='Krav etter opplæringslova'!$B$30,Q57='Krav etter opplæringslova'!$B$31,Q57='Krav etter opplæringslova'!$B$34)</f>
        <v>0</v>
      </c>
      <c r="S57" s="57" t="str">
        <f t="shared" si="16"/>
        <v>-</v>
      </c>
      <c r="T57" s="57">
        <f t="shared" si="2"/>
        <v>30</v>
      </c>
      <c r="U57" s="57" t="e">
        <f>T57-#REF!</f>
        <v>#REF!</v>
      </c>
      <c r="V57" s="57" t="e">
        <f t="shared" si="17"/>
        <v>#REF!</v>
      </c>
      <c r="W57" s="57" t="str">
        <f t="shared" si="18"/>
        <v>-</v>
      </c>
      <c r="X57" s="57" t="str">
        <f>IF('Undervisning i fag med krav'!AL58=0,"-",'Undervisning i fag med krav'!AL58)</f>
        <v>-</v>
      </c>
      <c r="Y57" s="57" t="b">
        <f>OR(X57='Krav etter opplæringslova'!$B$27,X57='Krav etter opplæringslova'!$B$30,X57='Krav etter opplæringslova'!$B$31,X57='Krav etter opplæringslova'!$B$34)</f>
        <v>0</v>
      </c>
      <c r="Z57" s="57" t="str">
        <f t="shared" si="19"/>
        <v>-</v>
      </c>
      <c r="AA57" s="57">
        <f t="shared" si="3"/>
        <v>30</v>
      </c>
      <c r="AB57" s="57" t="e">
        <f>AA57-#REF!</f>
        <v>#REF!</v>
      </c>
      <c r="AC57" s="57" t="e">
        <f t="shared" si="20"/>
        <v>#REF!</v>
      </c>
      <c r="AD57" s="57" t="str">
        <f t="shared" si="21"/>
        <v>-</v>
      </c>
      <c r="AE57" s="57" t="str">
        <f>IF('Undervisning i fag med krav'!AW58=0,"-",'Undervisning i fag med krav'!AW58)</f>
        <v>-</v>
      </c>
      <c r="AF57" s="57" t="b">
        <f>OR(AE57='Krav etter opplæringslova'!$B$27,AE57='Krav etter opplæringslova'!$B$30,AE57='Krav etter opplæringslova'!$B$31,AE57='Krav etter opplæringslova'!$B$34)</f>
        <v>0</v>
      </c>
      <c r="AG57" s="57" t="str">
        <f t="shared" si="22"/>
        <v>-</v>
      </c>
      <c r="AH57" s="57">
        <f t="shared" si="4"/>
        <v>30</v>
      </c>
      <c r="AI57" s="57" t="e">
        <f>AH57-#REF!</f>
        <v>#REF!</v>
      </c>
      <c r="AJ57" s="57" t="e">
        <f t="shared" si="23"/>
        <v>#REF!</v>
      </c>
      <c r="AK57" s="57" t="str">
        <f t="shared" si="24"/>
        <v>-</v>
      </c>
      <c r="AL57" s="57" t="str">
        <f>IF('Undervisning i fag med krav'!BH58=0,"-",'Undervisning i fag med krav'!BH58)</f>
        <v>-</v>
      </c>
      <c r="AM57" s="57" t="b">
        <f>OR(AL57='Krav etter opplæringslova'!$B$27,AL57='Krav etter opplæringslova'!$B$30,AL57='Krav etter opplæringslova'!$B$31,AL57='Krav etter opplæringslova'!$B$34)</f>
        <v>0</v>
      </c>
      <c r="AN57" s="57" t="str">
        <f t="shared" si="25"/>
        <v>-</v>
      </c>
      <c r="AO57" s="57">
        <f t="shared" si="5"/>
        <v>30</v>
      </c>
      <c r="AP57" s="57" t="e">
        <f>AO57-#REF!</f>
        <v>#REF!</v>
      </c>
      <c r="AQ57" s="57" t="e">
        <f t="shared" si="26"/>
        <v>#REF!</v>
      </c>
      <c r="AR57" s="57" t="str">
        <f t="shared" si="27"/>
        <v>-</v>
      </c>
      <c r="AS57" s="57" t="str">
        <f>IF('Undervisning i fag med krav'!BS58=0,"-",'Undervisning i fag med krav'!BS58)</f>
        <v>-</v>
      </c>
      <c r="AT57" s="57" t="b">
        <f>OR(AS57='Krav etter opplæringslova'!$B$27,AS57='Krav etter opplæringslova'!$B$30,AS57='Krav etter opplæringslova'!$B$31,AS57='Krav etter opplæringslova'!$B$34)</f>
        <v>0</v>
      </c>
      <c r="AU57" s="57" t="str">
        <f t="shared" si="28"/>
        <v>-</v>
      </c>
      <c r="AV57" s="57">
        <f t="shared" si="6"/>
        <v>30</v>
      </c>
      <c r="AW57" s="57" t="e">
        <f>AV57-#REF!</f>
        <v>#REF!</v>
      </c>
      <c r="AX57" s="57" t="e">
        <f t="shared" si="29"/>
        <v>#REF!</v>
      </c>
      <c r="AY57" s="57" t="str">
        <f t="shared" si="30"/>
        <v>-</v>
      </c>
      <c r="AZ57" s="57" t="str">
        <f>IF('Undervisning i fag med krav'!CD58=0,"-",'Undervisning i fag med krav'!CD58)</f>
        <v>-</v>
      </c>
      <c r="BA57" s="57" t="b">
        <f>OR(AZ57='Krav etter opplæringslova'!$B$27,AZ57='Krav etter opplæringslova'!$B$30,AZ57='Krav etter opplæringslova'!$B$31,AZ57='Krav etter opplæringslova'!$B$34)</f>
        <v>0</v>
      </c>
      <c r="BB57" s="57" t="str">
        <f t="shared" si="31"/>
        <v>-</v>
      </c>
      <c r="BC57" s="57">
        <f t="shared" si="7"/>
        <v>30</v>
      </c>
      <c r="BD57" s="57" t="e">
        <f>BC57-#REF!</f>
        <v>#REF!</v>
      </c>
      <c r="BE57" s="57" t="e">
        <f t="shared" si="32"/>
        <v>#REF!</v>
      </c>
      <c r="BF57" s="57" t="str">
        <f t="shared" si="33"/>
        <v>-</v>
      </c>
      <c r="BG57" s="57" t="str">
        <f>IF('Undervisning i fag med krav'!CO58=0,"-",'Undervisning i fag med krav'!CO58)</f>
        <v>-</v>
      </c>
      <c r="BH57" s="57" t="b">
        <f>OR(BG57='Krav etter opplæringslova'!$B$27,BG57='Krav etter opplæringslova'!$B$30,BG57='Krav etter opplæringslova'!$B$31,BG57='Krav etter opplæringslova'!$B$34)</f>
        <v>0</v>
      </c>
      <c r="BI57" s="57" t="str">
        <f t="shared" si="34"/>
        <v>-</v>
      </c>
      <c r="BJ57" s="57">
        <f t="shared" si="8"/>
        <v>30</v>
      </c>
      <c r="BK57" s="57" t="e">
        <f>BJ57-#REF!</f>
        <v>#REF!</v>
      </c>
      <c r="BL57" s="57" t="e">
        <f t="shared" si="35"/>
        <v>#REF!</v>
      </c>
      <c r="BM57" s="57" t="str">
        <f t="shared" si="36"/>
        <v>-</v>
      </c>
      <c r="BN57" s="57" t="str">
        <f>IF('Undervisning i fag med krav'!CP58=0,"-",'Undervisning i fag med krav'!CP58)</f>
        <v>-</v>
      </c>
      <c r="BO57" s="57" t="b">
        <f>OR(BN57='Krav etter opplæringslova'!$B$27,BN57='Krav etter opplæringslova'!$B$30,BN57='Krav etter opplæringslova'!$B$31,BN57='Krav etter opplæringslova'!$B$34)</f>
        <v>0</v>
      </c>
      <c r="BP57" s="57" t="str">
        <f t="shared" si="37"/>
        <v>-</v>
      </c>
      <c r="BQ57" s="57">
        <f t="shared" si="9"/>
        <v>30</v>
      </c>
      <c r="BR57" s="57" t="e">
        <f>BQ57-#REF!</f>
        <v>#REF!</v>
      </c>
      <c r="BS57" s="57" t="e">
        <f t="shared" si="38"/>
        <v>#REF!</v>
      </c>
      <c r="BT57" s="62" t="str">
        <f t="shared" si="39"/>
        <v>-</v>
      </c>
    </row>
    <row r="58" spans="1:72" x14ac:dyDescent="0.2">
      <c r="A58" s="44" t="e">
        <f>#REF!</f>
        <v>#REF!</v>
      </c>
      <c r="B58" s="44" t="e">
        <f>#REF!</f>
        <v>#REF!</v>
      </c>
      <c r="C58" s="57" t="str">
        <f>IF('Undervisning i fag med krav'!E59=0,"-",'Undervisning i fag med krav'!E59)</f>
        <v>-</v>
      </c>
      <c r="D58" s="57" t="b">
        <f>OR(C58='Krav etter opplæringslova'!$B$27,C58='Krav etter opplæringslova'!$B$30,C58='Krav etter opplæringslova'!$B$31,C58='Krav etter opplæringslova'!$B$34)</f>
        <v>0</v>
      </c>
      <c r="E58" s="57" t="str">
        <f t="shared" si="40"/>
        <v>-</v>
      </c>
      <c r="F58" s="57">
        <f t="shared" si="0"/>
        <v>30</v>
      </c>
      <c r="G58" s="57" t="e">
        <f>F58-#REF!</f>
        <v>#REF!</v>
      </c>
      <c r="H58" s="57" t="e">
        <f t="shared" si="11"/>
        <v>#REF!</v>
      </c>
      <c r="I58" s="57" t="str">
        <f t="shared" si="41"/>
        <v>-</v>
      </c>
      <c r="J58" s="57" t="str">
        <f>IF('Undervisning i fag med krav'!P59=0,"-",'Undervisning i fag med krav'!P59)</f>
        <v>-</v>
      </c>
      <c r="K58" s="57" t="b">
        <f>OR(J58='Krav etter opplæringslova'!$B$27,J58='Krav etter opplæringslova'!$B$30,J58='Krav etter opplæringslova'!$B$31,J58='Krav etter opplæringslova'!$B$34)</f>
        <v>0</v>
      </c>
      <c r="L58" s="57" t="str">
        <f t="shared" si="13"/>
        <v>-</v>
      </c>
      <c r="M58" s="57">
        <f t="shared" si="1"/>
        <v>30</v>
      </c>
      <c r="N58" s="57" t="e">
        <f>M58-#REF!</f>
        <v>#REF!</v>
      </c>
      <c r="O58" s="57" t="e">
        <f t="shared" si="14"/>
        <v>#REF!</v>
      </c>
      <c r="P58" s="57" t="str">
        <f t="shared" si="15"/>
        <v>-</v>
      </c>
      <c r="Q58" s="57" t="str">
        <f>IF('Undervisning i fag med krav'!AA59=0,"-",'Undervisning i fag med krav'!AA59)</f>
        <v>-</v>
      </c>
      <c r="R58" s="57" t="b">
        <f>OR(Q58='Krav etter opplæringslova'!$B$27,Q58='Krav etter opplæringslova'!$B$30,Q58='Krav etter opplæringslova'!$B$31,Q58='Krav etter opplæringslova'!$B$34)</f>
        <v>0</v>
      </c>
      <c r="S58" s="57" t="str">
        <f t="shared" si="16"/>
        <v>-</v>
      </c>
      <c r="T58" s="57">
        <f t="shared" si="2"/>
        <v>30</v>
      </c>
      <c r="U58" s="57" t="e">
        <f>T58-#REF!</f>
        <v>#REF!</v>
      </c>
      <c r="V58" s="57" t="e">
        <f t="shared" si="17"/>
        <v>#REF!</v>
      </c>
      <c r="W58" s="57" t="str">
        <f t="shared" si="18"/>
        <v>-</v>
      </c>
      <c r="X58" s="57" t="str">
        <f>IF('Undervisning i fag med krav'!AL59=0,"-",'Undervisning i fag med krav'!AL59)</f>
        <v>-</v>
      </c>
      <c r="Y58" s="57" t="b">
        <f>OR(X58='Krav etter opplæringslova'!$B$27,X58='Krav etter opplæringslova'!$B$30,X58='Krav etter opplæringslova'!$B$31,X58='Krav etter opplæringslova'!$B$34)</f>
        <v>0</v>
      </c>
      <c r="Z58" s="57" t="str">
        <f t="shared" si="19"/>
        <v>-</v>
      </c>
      <c r="AA58" s="57">
        <f t="shared" si="3"/>
        <v>30</v>
      </c>
      <c r="AB58" s="57" t="e">
        <f>AA58-#REF!</f>
        <v>#REF!</v>
      </c>
      <c r="AC58" s="57" t="e">
        <f t="shared" si="20"/>
        <v>#REF!</v>
      </c>
      <c r="AD58" s="57" t="str">
        <f t="shared" si="21"/>
        <v>-</v>
      </c>
      <c r="AE58" s="57" t="str">
        <f>IF('Undervisning i fag med krav'!AW59=0,"-",'Undervisning i fag med krav'!AW59)</f>
        <v>-</v>
      </c>
      <c r="AF58" s="57" t="b">
        <f>OR(AE58='Krav etter opplæringslova'!$B$27,AE58='Krav etter opplæringslova'!$B$30,AE58='Krav etter opplæringslova'!$B$31,AE58='Krav etter opplæringslova'!$B$34)</f>
        <v>0</v>
      </c>
      <c r="AG58" s="57" t="str">
        <f t="shared" si="22"/>
        <v>-</v>
      </c>
      <c r="AH58" s="57">
        <f t="shared" si="4"/>
        <v>30</v>
      </c>
      <c r="AI58" s="57" t="e">
        <f>AH58-#REF!</f>
        <v>#REF!</v>
      </c>
      <c r="AJ58" s="57" t="e">
        <f t="shared" si="23"/>
        <v>#REF!</v>
      </c>
      <c r="AK58" s="57" t="str">
        <f t="shared" si="24"/>
        <v>-</v>
      </c>
      <c r="AL58" s="57" t="str">
        <f>IF('Undervisning i fag med krav'!BH59=0,"-",'Undervisning i fag med krav'!BH59)</f>
        <v>-</v>
      </c>
      <c r="AM58" s="57" t="b">
        <f>OR(AL58='Krav etter opplæringslova'!$B$27,AL58='Krav etter opplæringslova'!$B$30,AL58='Krav etter opplæringslova'!$B$31,AL58='Krav etter opplæringslova'!$B$34)</f>
        <v>0</v>
      </c>
      <c r="AN58" s="57" t="str">
        <f t="shared" si="25"/>
        <v>-</v>
      </c>
      <c r="AO58" s="57">
        <f t="shared" si="5"/>
        <v>30</v>
      </c>
      <c r="AP58" s="57" t="e">
        <f>AO58-#REF!</f>
        <v>#REF!</v>
      </c>
      <c r="AQ58" s="57" t="e">
        <f t="shared" si="26"/>
        <v>#REF!</v>
      </c>
      <c r="AR58" s="57" t="str">
        <f t="shared" si="27"/>
        <v>-</v>
      </c>
      <c r="AS58" s="57" t="str">
        <f>IF('Undervisning i fag med krav'!BS59=0,"-",'Undervisning i fag med krav'!BS59)</f>
        <v>-</v>
      </c>
      <c r="AT58" s="57" t="b">
        <f>OR(AS58='Krav etter opplæringslova'!$B$27,AS58='Krav etter opplæringslova'!$B$30,AS58='Krav etter opplæringslova'!$B$31,AS58='Krav etter opplæringslova'!$B$34)</f>
        <v>0</v>
      </c>
      <c r="AU58" s="57" t="str">
        <f t="shared" si="28"/>
        <v>-</v>
      </c>
      <c r="AV58" s="57">
        <f t="shared" si="6"/>
        <v>30</v>
      </c>
      <c r="AW58" s="57" t="e">
        <f>AV58-#REF!</f>
        <v>#REF!</v>
      </c>
      <c r="AX58" s="57" t="e">
        <f t="shared" si="29"/>
        <v>#REF!</v>
      </c>
      <c r="AY58" s="57" t="str">
        <f t="shared" si="30"/>
        <v>-</v>
      </c>
      <c r="AZ58" s="57" t="str">
        <f>IF('Undervisning i fag med krav'!CD59=0,"-",'Undervisning i fag med krav'!CD59)</f>
        <v>-</v>
      </c>
      <c r="BA58" s="57" t="b">
        <f>OR(AZ58='Krav etter opplæringslova'!$B$27,AZ58='Krav etter opplæringslova'!$B$30,AZ58='Krav etter opplæringslova'!$B$31,AZ58='Krav etter opplæringslova'!$B$34)</f>
        <v>0</v>
      </c>
      <c r="BB58" s="57" t="str">
        <f t="shared" si="31"/>
        <v>-</v>
      </c>
      <c r="BC58" s="57">
        <f t="shared" si="7"/>
        <v>30</v>
      </c>
      <c r="BD58" s="57" t="e">
        <f>BC58-#REF!</f>
        <v>#REF!</v>
      </c>
      <c r="BE58" s="57" t="e">
        <f t="shared" si="32"/>
        <v>#REF!</v>
      </c>
      <c r="BF58" s="57" t="str">
        <f t="shared" si="33"/>
        <v>-</v>
      </c>
      <c r="BG58" s="57" t="str">
        <f>IF('Undervisning i fag med krav'!CO59=0,"-",'Undervisning i fag med krav'!CO59)</f>
        <v>-</v>
      </c>
      <c r="BH58" s="57" t="b">
        <f>OR(BG58='Krav etter opplæringslova'!$B$27,BG58='Krav etter opplæringslova'!$B$30,BG58='Krav etter opplæringslova'!$B$31,BG58='Krav etter opplæringslova'!$B$34)</f>
        <v>0</v>
      </c>
      <c r="BI58" s="57" t="str">
        <f t="shared" si="34"/>
        <v>-</v>
      </c>
      <c r="BJ58" s="57">
        <f t="shared" si="8"/>
        <v>30</v>
      </c>
      <c r="BK58" s="57" t="e">
        <f>BJ58-#REF!</f>
        <v>#REF!</v>
      </c>
      <c r="BL58" s="57" t="e">
        <f t="shared" si="35"/>
        <v>#REF!</v>
      </c>
      <c r="BM58" s="57" t="str">
        <f t="shared" si="36"/>
        <v>-</v>
      </c>
      <c r="BN58" s="57" t="str">
        <f>IF('Undervisning i fag med krav'!CP59=0,"-",'Undervisning i fag med krav'!CP59)</f>
        <v>-</v>
      </c>
      <c r="BO58" s="57" t="b">
        <f>OR(BN58='Krav etter opplæringslova'!$B$27,BN58='Krav etter opplæringslova'!$B$30,BN58='Krav etter opplæringslova'!$B$31,BN58='Krav etter opplæringslova'!$B$34)</f>
        <v>0</v>
      </c>
      <c r="BP58" s="57" t="str">
        <f t="shared" si="37"/>
        <v>-</v>
      </c>
      <c r="BQ58" s="57">
        <f t="shared" si="9"/>
        <v>30</v>
      </c>
      <c r="BR58" s="57" t="e">
        <f>BQ58-#REF!</f>
        <v>#REF!</v>
      </c>
      <c r="BS58" s="57" t="e">
        <f t="shared" si="38"/>
        <v>#REF!</v>
      </c>
      <c r="BT58" s="62" t="str">
        <f t="shared" si="39"/>
        <v>-</v>
      </c>
    </row>
    <row r="59" spans="1:72" x14ac:dyDescent="0.2">
      <c r="A59" s="44" t="e">
        <f>#REF!</f>
        <v>#REF!</v>
      </c>
      <c r="B59" s="44" t="e">
        <f>#REF!</f>
        <v>#REF!</v>
      </c>
      <c r="C59" s="57" t="str">
        <f>IF('Undervisning i fag med krav'!E60=0,"-",'Undervisning i fag med krav'!E60)</f>
        <v>-</v>
      </c>
      <c r="D59" s="57" t="b">
        <f>OR(C59='Krav etter opplæringslova'!$B$27,C59='Krav etter opplæringslova'!$B$30,C59='Krav etter opplæringslova'!$B$31,C59='Krav etter opplæringslova'!$B$34)</f>
        <v>0</v>
      </c>
      <c r="E59" s="57" t="str">
        <f t="shared" si="40"/>
        <v>-</v>
      </c>
      <c r="F59" s="57">
        <f t="shared" si="0"/>
        <v>30</v>
      </c>
      <c r="G59" s="57" t="e">
        <f>F59-#REF!</f>
        <v>#REF!</v>
      </c>
      <c r="H59" s="57" t="e">
        <f t="shared" si="11"/>
        <v>#REF!</v>
      </c>
      <c r="I59" s="57" t="str">
        <f t="shared" si="41"/>
        <v>-</v>
      </c>
      <c r="J59" s="57" t="str">
        <f>IF('Undervisning i fag med krav'!P60=0,"-",'Undervisning i fag med krav'!P60)</f>
        <v>-</v>
      </c>
      <c r="K59" s="57" t="b">
        <f>OR(J59='Krav etter opplæringslova'!$B$27,J59='Krav etter opplæringslova'!$B$30,J59='Krav etter opplæringslova'!$B$31,J59='Krav etter opplæringslova'!$B$34)</f>
        <v>0</v>
      </c>
      <c r="L59" s="57" t="str">
        <f t="shared" si="13"/>
        <v>-</v>
      </c>
      <c r="M59" s="57">
        <f t="shared" si="1"/>
        <v>30</v>
      </c>
      <c r="N59" s="57" t="e">
        <f>M59-#REF!</f>
        <v>#REF!</v>
      </c>
      <c r="O59" s="57" t="e">
        <f t="shared" si="14"/>
        <v>#REF!</v>
      </c>
      <c r="P59" s="57" t="str">
        <f t="shared" si="15"/>
        <v>-</v>
      </c>
      <c r="Q59" s="57" t="str">
        <f>IF('Undervisning i fag med krav'!AA60=0,"-",'Undervisning i fag med krav'!AA60)</f>
        <v>-</v>
      </c>
      <c r="R59" s="57" t="b">
        <f>OR(Q59='Krav etter opplæringslova'!$B$27,Q59='Krav etter opplæringslova'!$B$30,Q59='Krav etter opplæringslova'!$B$31,Q59='Krav etter opplæringslova'!$B$34)</f>
        <v>0</v>
      </c>
      <c r="S59" s="57" t="str">
        <f t="shared" si="16"/>
        <v>-</v>
      </c>
      <c r="T59" s="57">
        <f t="shared" si="2"/>
        <v>30</v>
      </c>
      <c r="U59" s="57" t="e">
        <f>T59-#REF!</f>
        <v>#REF!</v>
      </c>
      <c r="V59" s="57" t="e">
        <f t="shared" si="17"/>
        <v>#REF!</v>
      </c>
      <c r="W59" s="57" t="str">
        <f t="shared" si="18"/>
        <v>-</v>
      </c>
      <c r="X59" s="57" t="str">
        <f>IF('Undervisning i fag med krav'!AL60=0,"-",'Undervisning i fag med krav'!AL60)</f>
        <v>-</v>
      </c>
      <c r="Y59" s="57" t="b">
        <f>OR(X59='Krav etter opplæringslova'!$B$27,X59='Krav etter opplæringslova'!$B$30,X59='Krav etter opplæringslova'!$B$31,X59='Krav etter opplæringslova'!$B$34)</f>
        <v>0</v>
      </c>
      <c r="Z59" s="57" t="str">
        <f t="shared" si="19"/>
        <v>-</v>
      </c>
      <c r="AA59" s="57">
        <f t="shared" si="3"/>
        <v>30</v>
      </c>
      <c r="AB59" s="57" t="e">
        <f>AA59-#REF!</f>
        <v>#REF!</v>
      </c>
      <c r="AC59" s="57" t="e">
        <f t="shared" si="20"/>
        <v>#REF!</v>
      </c>
      <c r="AD59" s="57" t="str">
        <f t="shared" si="21"/>
        <v>-</v>
      </c>
      <c r="AE59" s="57" t="str">
        <f>IF('Undervisning i fag med krav'!AW60=0,"-",'Undervisning i fag med krav'!AW60)</f>
        <v>-</v>
      </c>
      <c r="AF59" s="57" t="b">
        <f>OR(AE59='Krav etter opplæringslova'!$B$27,AE59='Krav etter opplæringslova'!$B$30,AE59='Krav etter opplæringslova'!$B$31,AE59='Krav etter opplæringslova'!$B$34)</f>
        <v>0</v>
      </c>
      <c r="AG59" s="57" t="str">
        <f t="shared" si="22"/>
        <v>-</v>
      </c>
      <c r="AH59" s="57">
        <f t="shared" si="4"/>
        <v>30</v>
      </c>
      <c r="AI59" s="57" t="e">
        <f>AH59-#REF!</f>
        <v>#REF!</v>
      </c>
      <c r="AJ59" s="57" t="e">
        <f t="shared" si="23"/>
        <v>#REF!</v>
      </c>
      <c r="AK59" s="57" t="str">
        <f t="shared" si="24"/>
        <v>-</v>
      </c>
      <c r="AL59" s="57" t="str">
        <f>IF('Undervisning i fag med krav'!BH60=0,"-",'Undervisning i fag med krav'!BH60)</f>
        <v>-</v>
      </c>
      <c r="AM59" s="57" t="b">
        <f>OR(AL59='Krav etter opplæringslova'!$B$27,AL59='Krav etter opplæringslova'!$B$30,AL59='Krav etter opplæringslova'!$B$31,AL59='Krav etter opplæringslova'!$B$34)</f>
        <v>0</v>
      </c>
      <c r="AN59" s="57" t="str">
        <f t="shared" si="25"/>
        <v>-</v>
      </c>
      <c r="AO59" s="57">
        <f t="shared" si="5"/>
        <v>30</v>
      </c>
      <c r="AP59" s="57" t="e">
        <f>AO59-#REF!</f>
        <v>#REF!</v>
      </c>
      <c r="AQ59" s="57" t="e">
        <f t="shared" si="26"/>
        <v>#REF!</v>
      </c>
      <c r="AR59" s="57" t="str">
        <f t="shared" si="27"/>
        <v>-</v>
      </c>
      <c r="AS59" s="57" t="str">
        <f>IF('Undervisning i fag med krav'!BS60=0,"-",'Undervisning i fag med krav'!BS60)</f>
        <v>-</v>
      </c>
      <c r="AT59" s="57" t="b">
        <f>OR(AS59='Krav etter opplæringslova'!$B$27,AS59='Krav etter opplæringslova'!$B$30,AS59='Krav etter opplæringslova'!$B$31,AS59='Krav etter opplæringslova'!$B$34)</f>
        <v>0</v>
      </c>
      <c r="AU59" s="57" t="str">
        <f t="shared" si="28"/>
        <v>-</v>
      </c>
      <c r="AV59" s="57">
        <f t="shared" si="6"/>
        <v>30</v>
      </c>
      <c r="AW59" s="57" t="e">
        <f>AV59-#REF!</f>
        <v>#REF!</v>
      </c>
      <c r="AX59" s="57" t="e">
        <f t="shared" si="29"/>
        <v>#REF!</v>
      </c>
      <c r="AY59" s="57" t="str">
        <f t="shared" si="30"/>
        <v>-</v>
      </c>
      <c r="AZ59" s="57" t="str">
        <f>IF('Undervisning i fag med krav'!CD60=0,"-",'Undervisning i fag med krav'!CD60)</f>
        <v>-</v>
      </c>
      <c r="BA59" s="57" t="b">
        <f>OR(AZ59='Krav etter opplæringslova'!$B$27,AZ59='Krav etter opplæringslova'!$B$30,AZ59='Krav etter opplæringslova'!$B$31,AZ59='Krav etter opplæringslova'!$B$34)</f>
        <v>0</v>
      </c>
      <c r="BB59" s="57" t="str">
        <f t="shared" si="31"/>
        <v>-</v>
      </c>
      <c r="BC59" s="57">
        <f t="shared" si="7"/>
        <v>30</v>
      </c>
      <c r="BD59" s="57" t="e">
        <f>BC59-#REF!</f>
        <v>#REF!</v>
      </c>
      <c r="BE59" s="57" t="e">
        <f t="shared" si="32"/>
        <v>#REF!</v>
      </c>
      <c r="BF59" s="57" t="str">
        <f t="shared" si="33"/>
        <v>-</v>
      </c>
      <c r="BG59" s="57" t="str">
        <f>IF('Undervisning i fag med krav'!CO60=0,"-",'Undervisning i fag med krav'!CO60)</f>
        <v>-</v>
      </c>
      <c r="BH59" s="57" t="b">
        <f>OR(BG59='Krav etter opplæringslova'!$B$27,BG59='Krav etter opplæringslova'!$B$30,BG59='Krav etter opplæringslova'!$B$31,BG59='Krav etter opplæringslova'!$B$34)</f>
        <v>0</v>
      </c>
      <c r="BI59" s="57" t="str">
        <f t="shared" si="34"/>
        <v>-</v>
      </c>
      <c r="BJ59" s="57">
        <f t="shared" si="8"/>
        <v>30</v>
      </c>
      <c r="BK59" s="57" t="e">
        <f>BJ59-#REF!</f>
        <v>#REF!</v>
      </c>
      <c r="BL59" s="57" t="e">
        <f t="shared" si="35"/>
        <v>#REF!</v>
      </c>
      <c r="BM59" s="57" t="str">
        <f t="shared" si="36"/>
        <v>-</v>
      </c>
      <c r="BN59" s="57" t="str">
        <f>IF('Undervisning i fag med krav'!CP60=0,"-",'Undervisning i fag med krav'!CP60)</f>
        <v>-</v>
      </c>
      <c r="BO59" s="57" t="b">
        <f>OR(BN59='Krav etter opplæringslova'!$B$27,BN59='Krav etter opplæringslova'!$B$30,BN59='Krav etter opplæringslova'!$B$31,BN59='Krav etter opplæringslova'!$B$34)</f>
        <v>0</v>
      </c>
      <c r="BP59" s="57" t="str">
        <f t="shared" si="37"/>
        <v>-</v>
      </c>
      <c r="BQ59" s="57">
        <f t="shared" si="9"/>
        <v>30</v>
      </c>
      <c r="BR59" s="57" t="e">
        <f>BQ59-#REF!</f>
        <v>#REF!</v>
      </c>
      <c r="BS59" s="57" t="e">
        <f t="shared" si="38"/>
        <v>#REF!</v>
      </c>
      <c r="BT59" s="62" t="str">
        <f t="shared" si="39"/>
        <v>-</v>
      </c>
    </row>
    <row r="60" spans="1:72" x14ac:dyDescent="0.2">
      <c r="A60" s="44" t="e">
        <f>#REF!</f>
        <v>#REF!</v>
      </c>
      <c r="B60" s="44" t="e">
        <f>#REF!</f>
        <v>#REF!</v>
      </c>
      <c r="C60" s="57" t="str">
        <f>IF('Undervisning i fag med krav'!E61=0,"-",'Undervisning i fag med krav'!E61)</f>
        <v>-</v>
      </c>
      <c r="D60" s="57" t="b">
        <f>OR(C60='Krav etter opplæringslova'!$B$27,C60='Krav etter opplæringslova'!$B$30,C60='Krav etter opplæringslova'!$B$31,C60='Krav etter opplæringslova'!$B$34)</f>
        <v>0</v>
      </c>
      <c r="E60" s="57" t="str">
        <f t="shared" si="40"/>
        <v>-</v>
      </c>
      <c r="F60" s="57">
        <f t="shared" si="0"/>
        <v>30</v>
      </c>
      <c r="G60" s="57" t="e">
        <f>F60-#REF!</f>
        <v>#REF!</v>
      </c>
      <c r="H60" s="57" t="e">
        <f t="shared" si="11"/>
        <v>#REF!</v>
      </c>
      <c r="I60" s="57" t="str">
        <f t="shared" si="41"/>
        <v>-</v>
      </c>
      <c r="J60" s="57" t="str">
        <f>IF('Undervisning i fag med krav'!P61=0,"-",'Undervisning i fag med krav'!P61)</f>
        <v>-</v>
      </c>
      <c r="K60" s="57" t="b">
        <f>OR(J60='Krav etter opplæringslova'!$B$27,J60='Krav etter opplæringslova'!$B$30,J60='Krav etter opplæringslova'!$B$31,J60='Krav etter opplæringslova'!$B$34)</f>
        <v>0</v>
      </c>
      <c r="L60" s="57" t="str">
        <f t="shared" si="13"/>
        <v>-</v>
      </c>
      <c r="M60" s="57">
        <f t="shared" si="1"/>
        <v>30</v>
      </c>
      <c r="N60" s="57" t="e">
        <f>M60-#REF!</f>
        <v>#REF!</v>
      </c>
      <c r="O60" s="57" t="e">
        <f t="shared" si="14"/>
        <v>#REF!</v>
      </c>
      <c r="P60" s="57" t="str">
        <f t="shared" si="15"/>
        <v>-</v>
      </c>
      <c r="Q60" s="57" t="str">
        <f>IF('Undervisning i fag med krav'!AA61=0,"-",'Undervisning i fag med krav'!AA61)</f>
        <v>-</v>
      </c>
      <c r="R60" s="57" t="b">
        <f>OR(Q60='Krav etter opplæringslova'!$B$27,Q60='Krav etter opplæringslova'!$B$30,Q60='Krav etter opplæringslova'!$B$31,Q60='Krav etter opplæringslova'!$B$34)</f>
        <v>0</v>
      </c>
      <c r="S60" s="57" t="str">
        <f t="shared" si="16"/>
        <v>-</v>
      </c>
      <c r="T60" s="57">
        <f t="shared" si="2"/>
        <v>30</v>
      </c>
      <c r="U60" s="57" t="e">
        <f>T60-#REF!</f>
        <v>#REF!</v>
      </c>
      <c r="V60" s="57" t="e">
        <f t="shared" si="17"/>
        <v>#REF!</v>
      </c>
      <c r="W60" s="57" t="str">
        <f t="shared" si="18"/>
        <v>-</v>
      </c>
      <c r="X60" s="57" t="str">
        <f>IF('Undervisning i fag med krav'!AL61=0,"-",'Undervisning i fag med krav'!AL61)</f>
        <v>-</v>
      </c>
      <c r="Y60" s="57" t="b">
        <f>OR(X60='Krav etter opplæringslova'!$B$27,X60='Krav etter opplæringslova'!$B$30,X60='Krav etter opplæringslova'!$B$31,X60='Krav etter opplæringslova'!$B$34)</f>
        <v>0</v>
      </c>
      <c r="Z60" s="57" t="str">
        <f t="shared" si="19"/>
        <v>-</v>
      </c>
      <c r="AA60" s="57">
        <f t="shared" si="3"/>
        <v>30</v>
      </c>
      <c r="AB60" s="57" t="e">
        <f>AA60-#REF!</f>
        <v>#REF!</v>
      </c>
      <c r="AC60" s="57" t="e">
        <f t="shared" si="20"/>
        <v>#REF!</v>
      </c>
      <c r="AD60" s="57" t="str">
        <f t="shared" si="21"/>
        <v>-</v>
      </c>
      <c r="AE60" s="57" t="str">
        <f>IF('Undervisning i fag med krav'!AW61=0,"-",'Undervisning i fag med krav'!AW61)</f>
        <v>-</v>
      </c>
      <c r="AF60" s="57" t="b">
        <f>OR(AE60='Krav etter opplæringslova'!$B$27,AE60='Krav etter opplæringslova'!$B$30,AE60='Krav etter opplæringslova'!$B$31,AE60='Krav etter opplæringslova'!$B$34)</f>
        <v>0</v>
      </c>
      <c r="AG60" s="57" t="str">
        <f t="shared" si="22"/>
        <v>-</v>
      </c>
      <c r="AH60" s="57">
        <f t="shared" si="4"/>
        <v>30</v>
      </c>
      <c r="AI60" s="57" t="e">
        <f>AH60-#REF!</f>
        <v>#REF!</v>
      </c>
      <c r="AJ60" s="57" t="e">
        <f t="shared" si="23"/>
        <v>#REF!</v>
      </c>
      <c r="AK60" s="57" t="str">
        <f t="shared" si="24"/>
        <v>-</v>
      </c>
      <c r="AL60" s="57" t="str">
        <f>IF('Undervisning i fag med krav'!BH61=0,"-",'Undervisning i fag med krav'!BH61)</f>
        <v>-</v>
      </c>
      <c r="AM60" s="57" t="b">
        <f>OR(AL60='Krav etter opplæringslova'!$B$27,AL60='Krav etter opplæringslova'!$B$30,AL60='Krav etter opplæringslova'!$B$31,AL60='Krav etter opplæringslova'!$B$34)</f>
        <v>0</v>
      </c>
      <c r="AN60" s="57" t="str">
        <f t="shared" si="25"/>
        <v>-</v>
      </c>
      <c r="AO60" s="57">
        <f t="shared" si="5"/>
        <v>30</v>
      </c>
      <c r="AP60" s="57" t="e">
        <f>AO60-#REF!</f>
        <v>#REF!</v>
      </c>
      <c r="AQ60" s="57" t="e">
        <f t="shared" si="26"/>
        <v>#REF!</v>
      </c>
      <c r="AR60" s="57" t="str">
        <f t="shared" si="27"/>
        <v>-</v>
      </c>
      <c r="AS60" s="57" t="str">
        <f>IF('Undervisning i fag med krav'!BS61=0,"-",'Undervisning i fag med krav'!BS61)</f>
        <v>-</v>
      </c>
      <c r="AT60" s="57" t="b">
        <f>OR(AS60='Krav etter opplæringslova'!$B$27,AS60='Krav etter opplæringslova'!$B$30,AS60='Krav etter opplæringslova'!$B$31,AS60='Krav etter opplæringslova'!$B$34)</f>
        <v>0</v>
      </c>
      <c r="AU60" s="57" t="str">
        <f t="shared" si="28"/>
        <v>-</v>
      </c>
      <c r="AV60" s="57">
        <f t="shared" si="6"/>
        <v>30</v>
      </c>
      <c r="AW60" s="57" t="e">
        <f>AV60-#REF!</f>
        <v>#REF!</v>
      </c>
      <c r="AX60" s="57" t="e">
        <f t="shared" si="29"/>
        <v>#REF!</v>
      </c>
      <c r="AY60" s="57" t="str">
        <f t="shared" si="30"/>
        <v>-</v>
      </c>
      <c r="AZ60" s="57" t="str">
        <f>IF('Undervisning i fag med krav'!CD61=0,"-",'Undervisning i fag med krav'!CD61)</f>
        <v>-</v>
      </c>
      <c r="BA60" s="57" t="b">
        <f>OR(AZ60='Krav etter opplæringslova'!$B$27,AZ60='Krav etter opplæringslova'!$B$30,AZ60='Krav etter opplæringslova'!$B$31,AZ60='Krav etter opplæringslova'!$B$34)</f>
        <v>0</v>
      </c>
      <c r="BB60" s="57" t="str">
        <f t="shared" si="31"/>
        <v>-</v>
      </c>
      <c r="BC60" s="57">
        <f t="shared" si="7"/>
        <v>30</v>
      </c>
      <c r="BD60" s="57" t="e">
        <f>BC60-#REF!</f>
        <v>#REF!</v>
      </c>
      <c r="BE60" s="57" t="e">
        <f t="shared" si="32"/>
        <v>#REF!</v>
      </c>
      <c r="BF60" s="57" t="str">
        <f t="shared" si="33"/>
        <v>-</v>
      </c>
      <c r="BG60" s="57" t="str">
        <f>IF('Undervisning i fag med krav'!CO61=0,"-",'Undervisning i fag med krav'!CO61)</f>
        <v>-</v>
      </c>
      <c r="BH60" s="57" t="b">
        <f>OR(BG60='Krav etter opplæringslova'!$B$27,BG60='Krav etter opplæringslova'!$B$30,BG60='Krav etter opplæringslova'!$B$31,BG60='Krav etter opplæringslova'!$B$34)</f>
        <v>0</v>
      </c>
      <c r="BI60" s="57" t="str">
        <f t="shared" si="34"/>
        <v>-</v>
      </c>
      <c r="BJ60" s="57">
        <f t="shared" si="8"/>
        <v>30</v>
      </c>
      <c r="BK60" s="57" t="e">
        <f>BJ60-#REF!</f>
        <v>#REF!</v>
      </c>
      <c r="BL60" s="57" t="e">
        <f t="shared" si="35"/>
        <v>#REF!</v>
      </c>
      <c r="BM60" s="57" t="str">
        <f t="shared" si="36"/>
        <v>-</v>
      </c>
      <c r="BN60" s="57" t="str">
        <f>IF('Undervisning i fag med krav'!CP61=0,"-",'Undervisning i fag med krav'!CP61)</f>
        <v>-</v>
      </c>
      <c r="BO60" s="57" t="b">
        <f>OR(BN60='Krav etter opplæringslova'!$B$27,BN60='Krav etter opplæringslova'!$B$30,BN60='Krav etter opplæringslova'!$B$31,BN60='Krav etter opplæringslova'!$B$34)</f>
        <v>0</v>
      </c>
      <c r="BP60" s="57" t="str">
        <f t="shared" si="37"/>
        <v>-</v>
      </c>
      <c r="BQ60" s="57">
        <f t="shared" si="9"/>
        <v>30</v>
      </c>
      <c r="BR60" s="57" t="e">
        <f>BQ60-#REF!</f>
        <v>#REF!</v>
      </c>
      <c r="BS60" s="57" t="e">
        <f t="shared" si="38"/>
        <v>#REF!</v>
      </c>
      <c r="BT60" s="62" t="str">
        <f t="shared" si="39"/>
        <v>-</v>
      </c>
    </row>
    <row r="61" spans="1:72" x14ac:dyDescent="0.2">
      <c r="A61" s="44" t="e">
        <f>#REF!</f>
        <v>#REF!</v>
      </c>
      <c r="B61" s="44" t="e">
        <f>#REF!</f>
        <v>#REF!</v>
      </c>
      <c r="C61" s="57" t="str">
        <f>IF('Undervisning i fag med krav'!E62=0,"-",'Undervisning i fag med krav'!E62)</f>
        <v>-</v>
      </c>
      <c r="D61" s="57" t="b">
        <f>OR(C61='Krav etter opplæringslova'!$B$27,C61='Krav etter opplæringslova'!$B$30,C61='Krav etter opplæringslova'!$B$31,C61='Krav etter opplæringslova'!$B$34)</f>
        <v>0</v>
      </c>
      <c r="E61" s="57" t="str">
        <f t="shared" si="40"/>
        <v>-</v>
      </c>
      <c r="F61" s="57">
        <f t="shared" si="0"/>
        <v>30</v>
      </c>
      <c r="G61" s="57" t="e">
        <f>F61-#REF!</f>
        <v>#REF!</v>
      </c>
      <c r="H61" s="57" t="e">
        <f t="shared" si="11"/>
        <v>#REF!</v>
      </c>
      <c r="I61" s="57" t="str">
        <f t="shared" si="41"/>
        <v>-</v>
      </c>
      <c r="J61" s="57" t="str">
        <f>IF('Undervisning i fag med krav'!P62=0,"-",'Undervisning i fag med krav'!P62)</f>
        <v>-</v>
      </c>
      <c r="K61" s="57" t="b">
        <f>OR(J61='Krav etter opplæringslova'!$B$27,J61='Krav etter opplæringslova'!$B$30,J61='Krav etter opplæringslova'!$B$31,J61='Krav etter opplæringslova'!$B$34)</f>
        <v>0</v>
      </c>
      <c r="L61" s="57" t="str">
        <f t="shared" si="13"/>
        <v>-</v>
      </c>
      <c r="M61" s="57">
        <f t="shared" si="1"/>
        <v>30</v>
      </c>
      <c r="N61" s="57" t="e">
        <f>M61-#REF!</f>
        <v>#REF!</v>
      </c>
      <c r="O61" s="57" t="e">
        <f t="shared" si="14"/>
        <v>#REF!</v>
      </c>
      <c r="P61" s="57" t="str">
        <f t="shared" si="15"/>
        <v>-</v>
      </c>
      <c r="Q61" s="57" t="str">
        <f>IF('Undervisning i fag med krav'!AA62=0,"-",'Undervisning i fag med krav'!AA62)</f>
        <v>-</v>
      </c>
      <c r="R61" s="57" t="b">
        <f>OR(Q61='Krav etter opplæringslova'!$B$27,Q61='Krav etter opplæringslova'!$B$30,Q61='Krav etter opplæringslova'!$B$31,Q61='Krav etter opplæringslova'!$B$34)</f>
        <v>0</v>
      </c>
      <c r="S61" s="57" t="str">
        <f t="shared" si="16"/>
        <v>-</v>
      </c>
      <c r="T61" s="57">
        <f t="shared" si="2"/>
        <v>30</v>
      </c>
      <c r="U61" s="57" t="e">
        <f>T61-#REF!</f>
        <v>#REF!</v>
      </c>
      <c r="V61" s="57" t="e">
        <f t="shared" si="17"/>
        <v>#REF!</v>
      </c>
      <c r="W61" s="57" t="str">
        <f t="shared" si="18"/>
        <v>-</v>
      </c>
      <c r="X61" s="57" t="str">
        <f>IF('Undervisning i fag med krav'!AL62=0,"-",'Undervisning i fag med krav'!AL62)</f>
        <v>-</v>
      </c>
      <c r="Y61" s="57" t="b">
        <f>OR(X61='Krav etter opplæringslova'!$B$27,X61='Krav etter opplæringslova'!$B$30,X61='Krav etter opplæringslova'!$B$31,X61='Krav etter opplæringslova'!$B$34)</f>
        <v>0</v>
      </c>
      <c r="Z61" s="57" t="str">
        <f t="shared" si="19"/>
        <v>-</v>
      </c>
      <c r="AA61" s="57">
        <f t="shared" si="3"/>
        <v>30</v>
      </c>
      <c r="AB61" s="57" t="e">
        <f>AA61-#REF!</f>
        <v>#REF!</v>
      </c>
      <c r="AC61" s="57" t="e">
        <f t="shared" si="20"/>
        <v>#REF!</v>
      </c>
      <c r="AD61" s="57" t="str">
        <f t="shared" si="21"/>
        <v>-</v>
      </c>
      <c r="AE61" s="57" t="str">
        <f>IF('Undervisning i fag med krav'!AW62=0,"-",'Undervisning i fag med krav'!AW62)</f>
        <v>-</v>
      </c>
      <c r="AF61" s="57" t="b">
        <f>OR(AE61='Krav etter opplæringslova'!$B$27,AE61='Krav etter opplæringslova'!$B$30,AE61='Krav etter opplæringslova'!$B$31,AE61='Krav etter opplæringslova'!$B$34)</f>
        <v>0</v>
      </c>
      <c r="AG61" s="57" t="str">
        <f t="shared" si="22"/>
        <v>-</v>
      </c>
      <c r="AH61" s="57">
        <f t="shared" si="4"/>
        <v>30</v>
      </c>
      <c r="AI61" s="57" t="e">
        <f>AH61-#REF!</f>
        <v>#REF!</v>
      </c>
      <c r="AJ61" s="57" t="e">
        <f t="shared" si="23"/>
        <v>#REF!</v>
      </c>
      <c r="AK61" s="57" t="str">
        <f t="shared" si="24"/>
        <v>-</v>
      </c>
      <c r="AL61" s="57" t="str">
        <f>IF('Undervisning i fag med krav'!BH62=0,"-",'Undervisning i fag med krav'!BH62)</f>
        <v>-</v>
      </c>
      <c r="AM61" s="57" t="b">
        <f>OR(AL61='Krav etter opplæringslova'!$B$27,AL61='Krav etter opplæringslova'!$B$30,AL61='Krav etter opplæringslova'!$B$31,AL61='Krav etter opplæringslova'!$B$34)</f>
        <v>0</v>
      </c>
      <c r="AN61" s="57" t="str">
        <f t="shared" si="25"/>
        <v>-</v>
      </c>
      <c r="AO61" s="57">
        <f t="shared" si="5"/>
        <v>30</v>
      </c>
      <c r="AP61" s="57" t="e">
        <f>AO61-#REF!</f>
        <v>#REF!</v>
      </c>
      <c r="AQ61" s="57" t="e">
        <f t="shared" si="26"/>
        <v>#REF!</v>
      </c>
      <c r="AR61" s="57" t="str">
        <f t="shared" si="27"/>
        <v>-</v>
      </c>
      <c r="AS61" s="57" t="str">
        <f>IF('Undervisning i fag med krav'!BS62=0,"-",'Undervisning i fag med krav'!BS62)</f>
        <v>-</v>
      </c>
      <c r="AT61" s="57" t="b">
        <f>OR(AS61='Krav etter opplæringslova'!$B$27,AS61='Krav etter opplæringslova'!$B$30,AS61='Krav etter opplæringslova'!$B$31,AS61='Krav etter opplæringslova'!$B$34)</f>
        <v>0</v>
      </c>
      <c r="AU61" s="57" t="str">
        <f t="shared" si="28"/>
        <v>-</v>
      </c>
      <c r="AV61" s="57">
        <f t="shared" si="6"/>
        <v>30</v>
      </c>
      <c r="AW61" s="57" t="e">
        <f>AV61-#REF!</f>
        <v>#REF!</v>
      </c>
      <c r="AX61" s="57" t="e">
        <f t="shared" si="29"/>
        <v>#REF!</v>
      </c>
      <c r="AY61" s="57" t="str">
        <f t="shared" si="30"/>
        <v>-</v>
      </c>
      <c r="AZ61" s="57" t="str">
        <f>IF('Undervisning i fag med krav'!CD62=0,"-",'Undervisning i fag med krav'!CD62)</f>
        <v>-</v>
      </c>
      <c r="BA61" s="57" t="b">
        <f>OR(AZ61='Krav etter opplæringslova'!$B$27,AZ61='Krav etter opplæringslova'!$B$30,AZ61='Krav etter opplæringslova'!$B$31,AZ61='Krav etter opplæringslova'!$B$34)</f>
        <v>0</v>
      </c>
      <c r="BB61" s="57" t="str">
        <f t="shared" si="31"/>
        <v>-</v>
      </c>
      <c r="BC61" s="57">
        <f t="shared" si="7"/>
        <v>30</v>
      </c>
      <c r="BD61" s="57" t="e">
        <f>BC61-#REF!</f>
        <v>#REF!</v>
      </c>
      <c r="BE61" s="57" t="e">
        <f t="shared" si="32"/>
        <v>#REF!</v>
      </c>
      <c r="BF61" s="57" t="str">
        <f t="shared" si="33"/>
        <v>-</v>
      </c>
      <c r="BG61" s="57" t="str">
        <f>IF('Undervisning i fag med krav'!CO62=0,"-",'Undervisning i fag med krav'!CO62)</f>
        <v>-</v>
      </c>
      <c r="BH61" s="57" t="b">
        <f>OR(BG61='Krav etter opplæringslova'!$B$27,BG61='Krav etter opplæringslova'!$B$30,BG61='Krav etter opplæringslova'!$B$31,BG61='Krav etter opplæringslova'!$B$34)</f>
        <v>0</v>
      </c>
      <c r="BI61" s="57" t="str">
        <f t="shared" si="34"/>
        <v>-</v>
      </c>
      <c r="BJ61" s="57">
        <f t="shared" si="8"/>
        <v>30</v>
      </c>
      <c r="BK61" s="57" t="e">
        <f>BJ61-#REF!</f>
        <v>#REF!</v>
      </c>
      <c r="BL61" s="57" t="e">
        <f t="shared" si="35"/>
        <v>#REF!</v>
      </c>
      <c r="BM61" s="57" t="str">
        <f t="shared" si="36"/>
        <v>-</v>
      </c>
      <c r="BN61" s="57" t="str">
        <f>IF('Undervisning i fag med krav'!CP62=0,"-",'Undervisning i fag med krav'!CP62)</f>
        <v>-</v>
      </c>
      <c r="BO61" s="57" t="b">
        <f>OR(BN61='Krav etter opplæringslova'!$B$27,BN61='Krav etter opplæringslova'!$B$30,BN61='Krav etter opplæringslova'!$B$31,BN61='Krav etter opplæringslova'!$B$34)</f>
        <v>0</v>
      </c>
      <c r="BP61" s="57" t="str">
        <f t="shared" si="37"/>
        <v>-</v>
      </c>
      <c r="BQ61" s="57">
        <f t="shared" si="9"/>
        <v>30</v>
      </c>
      <c r="BR61" s="57" t="e">
        <f>BQ61-#REF!</f>
        <v>#REF!</v>
      </c>
      <c r="BS61" s="57" t="e">
        <f t="shared" si="38"/>
        <v>#REF!</v>
      </c>
      <c r="BT61" s="62" t="str">
        <f t="shared" si="39"/>
        <v>-</v>
      </c>
    </row>
    <row r="62" spans="1:72" x14ac:dyDescent="0.2">
      <c r="A62" s="44" t="e">
        <f>#REF!</f>
        <v>#REF!</v>
      </c>
      <c r="B62" s="44" t="e">
        <f>#REF!</f>
        <v>#REF!</v>
      </c>
      <c r="C62" s="57" t="str">
        <f>IF('Undervisning i fag med krav'!E63=0,"-",'Undervisning i fag med krav'!E63)</f>
        <v>-</v>
      </c>
      <c r="D62" s="57" t="b">
        <f>OR(C62='Krav etter opplæringslova'!$B$27,C62='Krav etter opplæringslova'!$B$30,C62='Krav etter opplæringslova'!$B$31,C62='Krav etter opplæringslova'!$B$34)</f>
        <v>0</v>
      </c>
      <c r="E62" s="57" t="str">
        <f t="shared" si="40"/>
        <v>-</v>
      </c>
      <c r="F62" s="57">
        <f t="shared" si="0"/>
        <v>30</v>
      </c>
      <c r="G62" s="57" t="e">
        <f>F62-#REF!</f>
        <v>#REF!</v>
      </c>
      <c r="H62" s="57" t="e">
        <f t="shared" si="11"/>
        <v>#REF!</v>
      </c>
      <c r="I62" s="57" t="str">
        <f t="shared" si="41"/>
        <v>-</v>
      </c>
      <c r="J62" s="57" t="str">
        <f>IF('Undervisning i fag med krav'!P63=0,"-",'Undervisning i fag med krav'!P63)</f>
        <v>-</v>
      </c>
      <c r="K62" s="57" t="b">
        <f>OR(J62='Krav etter opplæringslova'!$B$27,J62='Krav etter opplæringslova'!$B$30,J62='Krav etter opplæringslova'!$B$31,J62='Krav etter opplæringslova'!$B$34)</f>
        <v>0</v>
      </c>
      <c r="L62" s="57" t="str">
        <f t="shared" si="13"/>
        <v>-</v>
      </c>
      <c r="M62" s="57">
        <f t="shared" si="1"/>
        <v>30</v>
      </c>
      <c r="N62" s="57" t="e">
        <f>M62-#REF!</f>
        <v>#REF!</v>
      </c>
      <c r="O62" s="57" t="e">
        <f t="shared" si="14"/>
        <v>#REF!</v>
      </c>
      <c r="P62" s="57" t="str">
        <f t="shared" si="15"/>
        <v>-</v>
      </c>
      <c r="Q62" s="57" t="str">
        <f>IF('Undervisning i fag med krav'!AA63=0,"-",'Undervisning i fag med krav'!AA63)</f>
        <v>-</v>
      </c>
      <c r="R62" s="57" t="b">
        <f>OR(Q62='Krav etter opplæringslova'!$B$27,Q62='Krav etter opplæringslova'!$B$30,Q62='Krav etter opplæringslova'!$B$31,Q62='Krav etter opplæringslova'!$B$34)</f>
        <v>0</v>
      </c>
      <c r="S62" s="57" t="str">
        <f t="shared" si="16"/>
        <v>-</v>
      </c>
      <c r="T62" s="57">
        <f t="shared" si="2"/>
        <v>30</v>
      </c>
      <c r="U62" s="57" t="e">
        <f>T62-#REF!</f>
        <v>#REF!</v>
      </c>
      <c r="V62" s="57" t="e">
        <f t="shared" si="17"/>
        <v>#REF!</v>
      </c>
      <c r="W62" s="57" t="str">
        <f t="shared" si="18"/>
        <v>-</v>
      </c>
      <c r="X62" s="57" t="str">
        <f>IF('Undervisning i fag med krav'!AL63=0,"-",'Undervisning i fag med krav'!AL63)</f>
        <v>-</v>
      </c>
      <c r="Y62" s="57" t="b">
        <f>OR(X62='Krav etter opplæringslova'!$B$27,X62='Krav etter opplæringslova'!$B$30,X62='Krav etter opplæringslova'!$B$31,X62='Krav etter opplæringslova'!$B$34)</f>
        <v>0</v>
      </c>
      <c r="Z62" s="57" t="str">
        <f t="shared" si="19"/>
        <v>-</v>
      </c>
      <c r="AA62" s="57">
        <f t="shared" si="3"/>
        <v>30</v>
      </c>
      <c r="AB62" s="57" t="e">
        <f>AA62-#REF!</f>
        <v>#REF!</v>
      </c>
      <c r="AC62" s="57" t="e">
        <f t="shared" si="20"/>
        <v>#REF!</v>
      </c>
      <c r="AD62" s="57" t="str">
        <f t="shared" si="21"/>
        <v>-</v>
      </c>
      <c r="AE62" s="57" t="str">
        <f>IF('Undervisning i fag med krav'!AW63=0,"-",'Undervisning i fag med krav'!AW63)</f>
        <v>-</v>
      </c>
      <c r="AF62" s="57" t="b">
        <f>OR(AE62='Krav etter opplæringslova'!$B$27,AE62='Krav etter opplæringslova'!$B$30,AE62='Krav etter opplæringslova'!$B$31,AE62='Krav etter opplæringslova'!$B$34)</f>
        <v>0</v>
      </c>
      <c r="AG62" s="57" t="str">
        <f t="shared" si="22"/>
        <v>-</v>
      </c>
      <c r="AH62" s="57">
        <f t="shared" si="4"/>
        <v>30</v>
      </c>
      <c r="AI62" s="57" t="e">
        <f>AH62-#REF!</f>
        <v>#REF!</v>
      </c>
      <c r="AJ62" s="57" t="e">
        <f t="shared" si="23"/>
        <v>#REF!</v>
      </c>
      <c r="AK62" s="57" t="str">
        <f t="shared" si="24"/>
        <v>-</v>
      </c>
      <c r="AL62" s="57" t="str">
        <f>IF('Undervisning i fag med krav'!BH63=0,"-",'Undervisning i fag med krav'!BH63)</f>
        <v>-</v>
      </c>
      <c r="AM62" s="57" t="b">
        <f>OR(AL62='Krav etter opplæringslova'!$B$27,AL62='Krav etter opplæringslova'!$B$30,AL62='Krav etter opplæringslova'!$B$31,AL62='Krav etter opplæringslova'!$B$34)</f>
        <v>0</v>
      </c>
      <c r="AN62" s="57" t="str">
        <f t="shared" si="25"/>
        <v>-</v>
      </c>
      <c r="AO62" s="57">
        <f t="shared" si="5"/>
        <v>30</v>
      </c>
      <c r="AP62" s="57" t="e">
        <f>AO62-#REF!</f>
        <v>#REF!</v>
      </c>
      <c r="AQ62" s="57" t="e">
        <f t="shared" si="26"/>
        <v>#REF!</v>
      </c>
      <c r="AR62" s="57" t="str">
        <f t="shared" si="27"/>
        <v>-</v>
      </c>
      <c r="AS62" s="57" t="str">
        <f>IF('Undervisning i fag med krav'!BS63=0,"-",'Undervisning i fag med krav'!BS63)</f>
        <v>-</v>
      </c>
      <c r="AT62" s="57" t="b">
        <f>OR(AS62='Krav etter opplæringslova'!$B$27,AS62='Krav etter opplæringslova'!$B$30,AS62='Krav etter opplæringslova'!$B$31,AS62='Krav etter opplæringslova'!$B$34)</f>
        <v>0</v>
      </c>
      <c r="AU62" s="57" t="str">
        <f t="shared" si="28"/>
        <v>-</v>
      </c>
      <c r="AV62" s="57">
        <f t="shared" si="6"/>
        <v>30</v>
      </c>
      <c r="AW62" s="57" t="e">
        <f>AV62-#REF!</f>
        <v>#REF!</v>
      </c>
      <c r="AX62" s="57" t="e">
        <f t="shared" si="29"/>
        <v>#REF!</v>
      </c>
      <c r="AY62" s="57" t="str">
        <f t="shared" si="30"/>
        <v>-</v>
      </c>
      <c r="AZ62" s="57" t="str">
        <f>IF('Undervisning i fag med krav'!CD63=0,"-",'Undervisning i fag med krav'!CD63)</f>
        <v>-</v>
      </c>
      <c r="BA62" s="57" t="b">
        <f>OR(AZ62='Krav etter opplæringslova'!$B$27,AZ62='Krav etter opplæringslova'!$B$30,AZ62='Krav etter opplæringslova'!$B$31,AZ62='Krav etter opplæringslova'!$B$34)</f>
        <v>0</v>
      </c>
      <c r="BB62" s="57" t="str">
        <f t="shared" si="31"/>
        <v>-</v>
      </c>
      <c r="BC62" s="57">
        <f t="shared" si="7"/>
        <v>30</v>
      </c>
      <c r="BD62" s="57" t="e">
        <f>BC62-#REF!</f>
        <v>#REF!</v>
      </c>
      <c r="BE62" s="57" t="e">
        <f t="shared" si="32"/>
        <v>#REF!</v>
      </c>
      <c r="BF62" s="57" t="str">
        <f t="shared" si="33"/>
        <v>-</v>
      </c>
      <c r="BG62" s="57" t="str">
        <f>IF('Undervisning i fag med krav'!CO63=0,"-",'Undervisning i fag med krav'!CO63)</f>
        <v>-</v>
      </c>
      <c r="BH62" s="57" t="b">
        <f>OR(BG62='Krav etter opplæringslova'!$B$27,BG62='Krav etter opplæringslova'!$B$30,BG62='Krav etter opplæringslova'!$B$31,BG62='Krav etter opplæringslova'!$B$34)</f>
        <v>0</v>
      </c>
      <c r="BI62" s="57" t="str">
        <f t="shared" si="34"/>
        <v>-</v>
      </c>
      <c r="BJ62" s="57">
        <f t="shared" si="8"/>
        <v>30</v>
      </c>
      <c r="BK62" s="57" t="e">
        <f>BJ62-#REF!</f>
        <v>#REF!</v>
      </c>
      <c r="BL62" s="57" t="e">
        <f t="shared" si="35"/>
        <v>#REF!</v>
      </c>
      <c r="BM62" s="57" t="str">
        <f t="shared" si="36"/>
        <v>-</v>
      </c>
      <c r="BN62" s="57" t="str">
        <f>IF('Undervisning i fag med krav'!CP63=0,"-",'Undervisning i fag med krav'!CP63)</f>
        <v>-</v>
      </c>
      <c r="BO62" s="57" t="b">
        <f>OR(BN62='Krav etter opplæringslova'!$B$27,BN62='Krav etter opplæringslova'!$B$30,BN62='Krav etter opplæringslova'!$B$31,BN62='Krav etter opplæringslova'!$B$34)</f>
        <v>0</v>
      </c>
      <c r="BP62" s="57" t="str">
        <f t="shared" si="37"/>
        <v>-</v>
      </c>
      <c r="BQ62" s="57">
        <f t="shared" si="9"/>
        <v>30</v>
      </c>
      <c r="BR62" s="57" t="e">
        <f>BQ62-#REF!</f>
        <v>#REF!</v>
      </c>
      <c r="BS62" s="57" t="e">
        <f t="shared" si="38"/>
        <v>#REF!</v>
      </c>
      <c r="BT62" s="62" t="str">
        <f t="shared" si="39"/>
        <v>-</v>
      </c>
    </row>
    <row r="63" spans="1:72" x14ac:dyDescent="0.2">
      <c r="A63" s="44" t="e">
        <f>#REF!</f>
        <v>#REF!</v>
      </c>
      <c r="B63" s="44" t="e">
        <f>#REF!</f>
        <v>#REF!</v>
      </c>
      <c r="C63" s="57" t="str">
        <f>IF('Undervisning i fag med krav'!E64=0,"-",'Undervisning i fag med krav'!E64)</f>
        <v>-</v>
      </c>
      <c r="D63" s="57" t="b">
        <f>OR(C63='Krav etter opplæringslova'!$B$27,C63='Krav etter opplæringslova'!$B$30,C63='Krav etter opplæringslova'!$B$31,C63='Krav etter opplæringslova'!$B$34)</f>
        <v>0</v>
      </c>
      <c r="E63" s="57" t="str">
        <f t="shared" si="40"/>
        <v>-</v>
      </c>
      <c r="F63" s="57">
        <f t="shared" si="0"/>
        <v>30</v>
      </c>
      <c r="G63" s="57" t="e">
        <f>F63-#REF!</f>
        <v>#REF!</v>
      </c>
      <c r="H63" s="57" t="e">
        <f t="shared" si="11"/>
        <v>#REF!</v>
      </c>
      <c r="I63" s="57" t="str">
        <f t="shared" si="41"/>
        <v>-</v>
      </c>
      <c r="J63" s="57" t="str">
        <f>IF('Undervisning i fag med krav'!P64=0,"-",'Undervisning i fag med krav'!P64)</f>
        <v>-</v>
      </c>
      <c r="K63" s="57" t="b">
        <f>OR(J63='Krav etter opplæringslova'!$B$27,J63='Krav etter opplæringslova'!$B$30,J63='Krav etter opplæringslova'!$B$31,J63='Krav etter opplæringslova'!$B$34)</f>
        <v>0</v>
      </c>
      <c r="L63" s="57" t="str">
        <f t="shared" si="13"/>
        <v>-</v>
      </c>
      <c r="M63" s="57">
        <f t="shared" si="1"/>
        <v>30</v>
      </c>
      <c r="N63" s="57" t="e">
        <f>M63-#REF!</f>
        <v>#REF!</v>
      </c>
      <c r="O63" s="57" t="e">
        <f t="shared" si="14"/>
        <v>#REF!</v>
      </c>
      <c r="P63" s="57" t="str">
        <f t="shared" si="15"/>
        <v>-</v>
      </c>
      <c r="Q63" s="57" t="str">
        <f>IF('Undervisning i fag med krav'!AA64=0,"-",'Undervisning i fag med krav'!AA64)</f>
        <v>-</v>
      </c>
      <c r="R63" s="57" t="b">
        <f>OR(Q63='Krav etter opplæringslova'!$B$27,Q63='Krav etter opplæringslova'!$B$30,Q63='Krav etter opplæringslova'!$B$31,Q63='Krav etter opplæringslova'!$B$34)</f>
        <v>0</v>
      </c>
      <c r="S63" s="57" t="str">
        <f t="shared" si="16"/>
        <v>-</v>
      </c>
      <c r="T63" s="57">
        <f t="shared" si="2"/>
        <v>30</v>
      </c>
      <c r="U63" s="57" t="e">
        <f>T63-#REF!</f>
        <v>#REF!</v>
      </c>
      <c r="V63" s="57" t="e">
        <f t="shared" si="17"/>
        <v>#REF!</v>
      </c>
      <c r="W63" s="57" t="str">
        <f t="shared" si="18"/>
        <v>-</v>
      </c>
      <c r="X63" s="57" t="str">
        <f>IF('Undervisning i fag med krav'!AL64=0,"-",'Undervisning i fag med krav'!AL64)</f>
        <v>-</v>
      </c>
      <c r="Y63" s="57" t="b">
        <f>OR(X63='Krav etter opplæringslova'!$B$27,X63='Krav etter opplæringslova'!$B$30,X63='Krav etter opplæringslova'!$B$31,X63='Krav etter opplæringslova'!$B$34)</f>
        <v>0</v>
      </c>
      <c r="Z63" s="57" t="str">
        <f t="shared" si="19"/>
        <v>-</v>
      </c>
      <c r="AA63" s="57">
        <f t="shared" si="3"/>
        <v>30</v>
      </c>
      <c r="AB63" s="57" t="e">
        <f>AA63-#REF!</f>
        <v>#REF!</v>
      </c>
      <c r="AC63" s="57" t="e">
        <f t="shared" si="20"/>
        <v>#REF!</v>
      </c>
      <c r="AD63" s="57" t="str">
        <f t="shared" si="21"/>
        <v>-</v>
      </c>
      <c r="AE63" s="57" t="str">
        <f>IF('Undervisning i fag med krav'!AW64=0,"-",'Undervisning i fag med krav'!AW64)</f>
        <v>-</v>
      </c>
      <c r="AF63" s="57" t="b">
        <f>OR(AE63='Krav etter opplæringslova'!$B$27,AE63='Krav etter opplæringslova'!$B$30,AE63='Krav etter opplæringslova'!$B$31,AE63='Krav etter opplæringslova'!$B$34)</f>
        <v>0</v>
      </c>
      <c r="AG63" s="57" t="str">
        <f t="shared" si="22"/>
        <v>-</v>
      </c>
      <c r="AH63" s="57">
        <f t="shared" si="4"/>
        <v>30</v>
      </c>
      <c r="AI63" s="57" t="e">
        <f>AH63-#REF!</f>
        <v>#REF!</v>
      </c>
      <c r="AJ63" s="57" t="e">
        <f t="shared" si="23"/>
        <v>#REF!</v>
      </c>
      <c r="AK63" s="57" t="str">
        <f t="shared" si="24"/>
        <v>-</v>
      </c>
      <c r="AL63" s="57" t="str">
        <f>IF('Undervisning i fag med krav'!BH64=0,"-",'Undervisning i fag med krav'!BH64)</f>
        <v>-</v>
      </c>
      <c r="AM63" s="57" t="b">
        <f>OR(AL63='Krav etter opplæringslova'!$B$27,AL63='Krav etter opplæringslova'!$B$30,AL63='Krav etter opplæringslova'!$B$31,AL63='Krav etter opplæringslova'!$B$34)</f>
        <v>0</v>
      </c>
      <c r="AN63" s="57" t="str">
        <f t="shared" si="25"/>
        <v>-</v>
      </c>
      <c r="AO63" s="57">
        <f t="shared" si="5"/>
        <v>30</v>
      </c>
      <c r="AP63" s="57" t="e">
        <f>AO63-#REF!</f>
        <v>#REF!</v>
      </c>
      <c r="AQ63" s="57" t="e">
        <f t="shared" si="26"/>
        <v>#REF!</v>
      </c>
      <c r="AR63" s="57" t="str">
        <f t="shared" si="27"/>
        <v>-</v>
      </c>
      <c r="AS63" s="57" t="str">
        <f>IF('Undervisning i fag med krav'!BS64=0,"-",'Undervisning i fag med krav'!BS64)</f>
        <v>-</v>
      </c>
      <c r="AT63" s="57" t="b">
        <f>OR(AS63='Krav etter opplæringslova'!$B$27,AS63='Krav etter opplæringslova'!$B$30,AS63='Krav etter opplæringslova'!$B$31,AS63='Krav etter opplæringslova'!$B$34)</f>
        <v>0</v>
      </c>
      <c r="AU63" s="57" t="str">
        <f t="shared" si="28"/>
        <v>-</v>
      </c>
      <c r="AV63" s="57">
        <f t="shared" si="6"/>
        <v>30</v>
      </c>
      <c r="AW63" s="57" t="e">
        <f>AV63-#REF!</f>
        <v>#REF!</v>
      </c>
      <c r="AX63" s="57" t="e">
        <f t="shared" si="29"/>
        <v>#REF!</v>
      </c>
      <c r="AY63" s="57" t="str">
        <f t="shared" si="30"/>
        <v>-</v>
      </c>
      <c r="AZ63" s="57" t="str">
        <f>IF('Undervisning i fag med krav'!CD64=0,"-",'Undervisning i fag med krav'!CD64)</f>
        <v>-</v>
      </c>
      <c r="BA63" s="57" t="b">
        <f>OR(AZ63='Krav etter opplæringslova'!$B$27,AZ63='Krav etter opplæringslova'!$B$30,AZ63='Krav etter opplæringslova'!$B$31,AZ63='Krav etter opplæringslova'!$B$34)</f>
        <v>0</v>
      </c>
      <c r="BB63" s="57" t="str">
        <f t="shared" si="31"/>
        <v>-</v>
      </c>
      <c r="BC63" s="57">
        <f t="shared" si="7"/>
        <v>30</v>
      </c>
      <c r="BD63" s="57" t="e">
        <f>BC63-#REF!</f>
        <v>#REF!</v>
      </c>
      <c r="BE63" s="57" t="e">
        <f t="shared" si="32"/>
        <v>#REF!</v>
      </c>
      <c r="BF63" s="57" t="str">
        <f t="shared" si="33"/>
        <v>-</v>
      </c>
      <c r="BG63" s="57" t="str">
        <f>IF('Undervisning i fag med krav'!CO64=0,"-",'Undervisning i fag med krav'!CO64)</f>
        <v>-</v>
      </c>
      <c r="BH63" s="57" t="b">
        <f>OR(BG63='Krav etter opplæringslova'!$B$27,BG63='Krav etter opplæringslova'!$B$30,BG63='Krav etter opplæringslova'!$B$31,BG63='Krav etter opplæringslova'!$B$34)</f>
        <v>0</v>
      </c>
      <c r="BI63" s="57" t="str">
        <f t="shared" si="34"/>
        <v>-</v>
      </c>
      <c r="BJ63" s="57">
        <f t="shared" si="8"/>
        <v>30</v>
      </c>
      <c r="BK63" s="57" t="e">
        <f>BJ63-#REF!</f>
        <v>#REF!</v>
      </c>
      <c r="BL63" s="57" t="e">
        <f t="shared" si="35"/>
        <v>#REF!</v>
      </c>
      <c r="BM63" s="57" t="str">
        <f t="shared" si="36"/>
        <v>-</v>
      </c>
      <c r="BN63" s="57" t="str">
        <f>IF('Undervisning i fag med krav'!CP64=0,"-",'Undervisning i fag med krav'!CP64)</f>
        <v>-</v>
      </c>
      <c r="BO63" s="57" t="b">
        <f>OR(BN63='Krav etter opplæringslova'!$B$27,BN63='Krav etter opplæringslova'!$B$30,BN63='Krav etter opplæringslova'!$B$31,BN63='Krav etter opplæringslova'!$B$34)</f>
        <v>0</v>
      </c>
      <c r="BP63" s="57" t="str">
        <f t="shared" si="37"/>
        <v>-</v>
      </c>
      <c r="BQ63" s="57">
        <f t="shared" si="9"/>
        <v>30</v>
      </c>
      <c r="BR63" s="57" t="e">
        <f>BQ63-#REF!</f>
        <v>#REF!</v>
      </c>
      <c r="BS63" s="57" t="e">
        <f t="shared" si="38"/>
        <v>#REF!</v>
      </c>
      <c r="BT63" s="62" t="str">
        <f t="shared" si="39"/>
        <v>-</v>
      </c>
    </row>
    <row r="64" spans="1:72" x14ac:dyDescent="0.2">
      <c r="A64" s="44" t="e">
        <f>#REF!</f>
        <v>#REF!</v>
      </c>
      <c r="B64" s="44" t="e">
        <f>#REF!</f>
        <v>#REF!</v>
      </c>
      <c r="C64" s="57" t="str">
        <f>IF('Undervisning i fag med krav'!E65=0,"-",'Undervisning i fag med krav'!E65)</f>
        <v>-</v>
      </c>
      <c r="D64" s="57" t="b">
        <f>OR(C64='Krav etter opplæringslova'!$B$27,C64='Krav etter opplæringslova'!$B$30,C64='Krav etter opplæringslova'!$B$31,C64='Krav etter opplæringslova'!$B$34)</f>
        <v>0</v>
      </c>
      <c r="E64" s="57" t="str">
        <f t="shared" si="40"/>
        <v>-</v>
      </c>
      <c r="F64" s="57">
        <f t="shared" si="0"/>
        <v>30</v>
      </c>
      <c r="G64" s="57" t="e">
        <f>F64-#REF!</f>
        <v>#REF!</v>
      </c>
      <c r="H64" s="57" t="e">
        <f t="shared" si="11"/>
        <v>#REF!</v>
      </c>
      <c r="I64" s="57" t="str">
        <f t="shared" si="41"/>
        <v>-</v>
      </c>
      <c r="J64" s="57" t="str">
        <f>IF('Undervisning i fag med krav'!P65=0,"-",'Undervisning i fag med krav'!P65)</f>
        <v>-</v>
      </c>
      <c r="K64" s="57" t="b">
        <f>OR(J64='Krav etter opplæringslova'!$B$27,J64='Krav etter opplæringslova'!$B$30,J64='Krav etter opplæringslova'!$B$31,J64='Krav etter opplæringslova'!$B$34)</f>
        <v>0</v>
      </c>
      <c r="L64" s="57" t="str">
        <f t="shared" si="13"/>
        <v>-</v>
      </c>
      <c r="M64" s="57">
        <f t="shared" si="1"/>
        <v>30</v>
      </c>
      <c r="N64" s="57" t="e">
        <f>M64-#REF!</f>
        <v>#REF!</v>
      </c>
      <c r="O64" s="57" t="e">
        <f t="shared" si="14"/>
        <v>#REF!</v>
      </c>
      <c r="P64" s="57" t="str">
        <f t="shared" si="15"/>
        <v>-</v>
      </c>
      <c r="Q64" s="57" t="str">
        <f>IF('Undervisning i fag med krav'!AA65=0,"-",'Undervisning i fag med krav'!AA65)</f>
        <v>-</v>
      </c>
      <c r="R64" s="57" t="b">
        <f>OR(Q64='Krav etter opplæringslova'!$B$27,Q64='Krav etter opplæringslova'!$B$30,Q64='Krav etter opplæringslova'!$B$31,Q64='Krav etter opplæringslova'!$B$34)</f>
        <v>0</v>
      </c>
      <c r="S64" s="57" t="str">
        <f t="shared" si="16"/>
        <v>-</v>
      </c>
      <c r="T64" s="57">
        <f t="shared" si="2"/>
        <v>30</v>
      </c>
      <c r="U64" s="57" t="e">
        <f>T64-#REF!</f>
        <v>#REF!</v>
      </c>
      <c r="V64" s="57" t="e">
        <f t="shared" si="17"/>
        <v>#REF!</v>
      </c>
      <c r="W64" s="57" t="str">
        <f t="shared" si="18"/>
        <v>-</v>
      </c>
      <c r="X64" s="57" t="str">
        <f>IF('Undervisning i fag med krav'!AL65=0,"-",'Undervisning i fag med krav'!AL65)</f>
        <v>-</v>
      </c>
      <c r="Y64" s="57" t="b">
        <f>OR(X64='Krav etter opplæringslova'!$B$27,X64='Krav etter opplæringslova'!$B$30,X64='Krav etter opplæringslova'!$B$31,X64='Krav etter opplæringslova'!$B$34)</f>
        <v>0</v>
      </c>
      <c r="Z64" s="57" t="str">
        <f t="shared" si="19"/>
        <v>-</v>
      </c>
      <c r="AA64" s="57">
        <f t="shared" si="3"/>
        <v>30</v>
      </c>
      <c r="AB64" s="57" t="e">
        <f>AA64-#REF!</f>
        <v>#REF!</v>
      </c>
      <c r="AC64" s="57" t="e">
        <f t="shared" si="20"/>
        <v>#REF!</v>
      </c>
      <c r="AD64" s="57" t="str">
        <f t="shared" si="21"/>
        <v>-</v>
      </c>
      <c r="AE64" s="57" t="str">
        <f>IF('Undervisning i fag med krav'!AW65=0,"-",'Undervisning i fag med krav'!AW65)</f>
        <v>-</v>
      </c>
      <c r="AF64" s="57" t="b">
        <f>OR(AE64='Krav etter opplæringslova'!$B$27,AE64='Krav etter opplæringslova'!$B$30,AE64='Krav etter opplæringslova'!$B$31,AE64='Krav etter opplæringslova'!$B$34)</f>
        <v>0</v>
      </c>
      <c r="AG64" s="57" t="str">
        <f t="shared" si="22"/>
        <v>-</v>
      </c>
      <c r="AH64" s="57">
        <f t="shared" si="4"/>
        <v>30</v>
      </c>
      <c r="AI64" s="57" t="e">
        <f>AH64-#REF!</f>
        <v>#REF!</v>
      </c>
      <c r="AJ64" s="57" t="e">
        <f t="shared" si="23"/>
        <v>#REF!</v>
      </c>
      <c r="AK64" s="57" t="str">
        <f t="shared" si="24"/>
        <v>-</v>
      </c>
      <c r="AL64" s="57" t="str">
        <f>IF('Undervisning i fag med krav'!BH65=0,"-",'Undervisning i fag med krav'!BH65)</f>
        <v>-</v>
      </c>
      <c r="AM64" s="57" t="b">
        <f>OR(AL64='Krav etter opplæringslova'!$B$27,AL64='Krav etter opplæringslova'!$B$30,AL64='Krav etter opplæringslova'!$B$31,AL64='Krav etter opplæringslova'!$B$34)</f>
        <v>0</v>
      </c>
      <c r="AN64" s="57" t="str">
        <f t="shared" si="25"/>
        <v>-</v>
      </c>
      <c r="AO64" s="57">
        <f t="shared" si="5"/>
        <v>30</v>
      </c>
      <c r="AP64" s="57" t="e">
        <f>AO64-#REF!</f>
        <v>#REF!</v>
      </c>
      <c r="AQ64" s="57" t="e">
        <f t="shared" si="26"/>
        <v>#REF!</v>
      </c>
      <c r="AR64" s="57" t="str">
        <f t="shared" si="27"/>
        <v>-</v>
      </c>
      <c r="AS64" s="57" t="str">
        <f>IF('Undervisning i fag med krav'!BS65=0,"-",'Undervisning i fag med krav'!BS65)</f>
        <v>-</v>
      </c>
      <c r="AT64" s="57" t="b">
        <f>OR(AS64='Krav etter opplæringslova'!$B$27,AS64='Krav etter opplæringslova'!$B$30,AS64='Krav etter opplæringslova'!$B$31,AS64='Krav etter opplæringslova'!$B$34)</f>
        <v>0</v>
      </c>
      <c r="AU64" s="57" t="str">
        <f t="shared" si="28"/>
        <v>-</v>
      </c>
      <c r="AV64" s="57">
        <f t="shared" si="6"/>
        <v>30</v>
      </c>
      <c r="AW64" s="57" t="e">
        <f>AV64-#REF!</f>
        <v>#REF!</v>
      </c>
      <c r="AX64" s="57" t="e">
        <f t="shared" si="29"/>
        <v>#REF!</v>
      </c>
      <c r="AY64" s="57" t="str">
        <f t="shared" si="30"/>
        <v>-</v>
      </c>
      <c r="AZ64" s="57" t="str">
        <f>IF('Undervisning i fag med krav'!CD65=0,"-",'Undervisning i fag med krav'!CD65)</f>
        <v>-</v>
      </c>
      <c r="BA64" s="57" t="b">
        <f>OR(AZ64='Krav etter opplæringslova'!$B$27,AZ64='Krav etter opplæringslova'!$B$30,AZ64='Krav etter opplæringslova'!$B$31,AZ64='Krav etter opplæringslova'!$B$34)</f>
        <v>0</v>
      </c>
      <c r="BB64" s="57" t="str">
        <f t="shared" si="31"/>
        <v>-</v>
      </c>
      <c r="BC64" s="57">
        <f t="shared" si="7"/>
        <v>30</v>
      </c>
      <c r="BD64" s="57" t="e">
        <f>BC64-#REF!</f>
        <v>#REF!</v>
      </c>
      <c r="BE64" s="57" t="e">
        <f t="shared" si="32"/>
        <v>#REF!</v>
      </c>
      <c r="BF64" s="57" t="str">
        <f t="shared" si="33"/>
        <v>-</v>
      </c>
      <c r="BG64" s="57" t="str">
        <f>IF('Undervisning i fag med krav'!CO65=0,"-",'Undervisning i fag med krav'!CO65)</f>
        <v>-</v>
      </c>
      <c r="BH64" s="57" t="b">
        <f>OR(BG64='Krav etter opplæringslova'!$B$27,BG64='Krav etter opplæringslova'!$B$30,BG64='Krav etter opplæringslova'!$B$31,BG64='Krav etter opplæringslova'!$B$34)</f>
        <v>0</v>
      </c>
      <c r="BI64" s="57" t="str">
        <f t="shared" si="34"/>
        <v>-</v>
      </c>
      <c r="BJ64" s="57">
        <f t="shared" si="8"/>
        <v>30</v>
      </c>
      <c r="BK64" s="57" t="e">
        <f>BJ64-#REF!</f>
        <v>#REF!</v>
      </c>
      <c r="BL64" s="57" t="e">
        <f t="shared" si="35"/>
        <v>#REF!</v>
      </c>
      <c r="BM64" s="57" t="str">
        <f t="shared" si="36"/>
        <v>-</v>
      </c>
      <c r="BN64" s="57" t="str">
        <f>IF('Undervisning i fag med krav'!CP65=0,"-",'Undervisning i fag med krav'!CP65)</f>
        <v>-</v>
      </c>
      <c r="BO64" s="57" t="b">
        <f>OR(BN64='Krav etter opplæringslova'!$B$27,BN64='Krav etter opplæringslova'!$B$30,BN64='Krav etter opplæringslova'!$B$31,BN64='Krav etter opplæringslova'!$B$34)</f>
        <v>0</v>
      </c>
      <c r="BP64" s="57" t="str">
        <f t="shared" si="37"/>
        <v>-</v>
      </c>
      <c r="BQ64" s="57">
        <f t="shared" si="9"/>
        <v>30</v>
      </c>
      <c r="BR64" s="57" t="e">
        <f>BQ64-#REF!</f>
        <v>#REF!</v>
      </c>
      <c r="BS64" s="57" t="e">
        <f t="shared" si="38"/>
        <v>#REF!</v>
      </c>
      <c r="BT64" s="62" t="str">
        <f t="shared" si="39"/>
        <v>-</v>
      </c>
    </row>
    <row r="65" spans="1:72" x14ac:dyDescent="0.2">
      <c r="A65" s="44" t="e">
        <f>#REF!</f>
        <v>#REF!</v>
      </c>
      <c r="B65" s="44" t="e">
        <f>#REF!</f>
        <v>#REF!</v>
      </c>
      <c r="C65" s="57" t="str">
        <f>IF('Undervisning i fag med krav'!E66=0,"-",'Undervisning i fag med krav'!E66)</f>
        <v>-</v>
      </c>
      <c r="D65" s="57" t="b">
        <f>OR(C65='Krav etter opplæringslova'!$B$27,C65='Krav etter opplæringslova'!$B$30,C65='Krav etter opplæringslova'!$B$31,C65='Krav etter opplæringslova'!$B$34)</f>
        <v>0</v>
      </c>
      <c r="E65" s="57" t="str">
        <f t="shared" si="40"/>
        <v>-</v>
      </c>
      <c r="F65" s="57">
        <f t="shared" si="0"/>
        <v>30</v>
      </c>
      <c r="G65" s="57" t="e">
        <f>F65-#REF!</f>
        <v>#REF!</v>
      </c>
      <c r="H65" s="57" t="e">
        <f t="shared" si="11"/>
        <v>#REF!</v>
      </c>
      <c r="I65" s="57" t="str">
        <f t="shared" si="41"/>
        <v>-</v>
      </c>
      <c r="J65" s="57" t="str">
        <f>IF('Undervisning i fag med krav'!P66=0,"-",'Undervisning i fag med krav'!P66)</f>
        <v>-</v>
      </c>
      <c r="K65" s="57" t="b">
        <f>OR(J65='Krav etter opplæringslova'!$B$27,J65='Krav etter opplæringslova'!$B$30,J65='Krav etter opplæringslova'!$B$31,J65='Krav etter opplæringslova'!$B$34)</f>
        <v>0</v>
      </c>
      <c r="L65" s="57" t="str">
        <f t="shared" si="13"/>
        <v>-</v>
      </c>
      <c r="M65" s="57">
        <f t="shared" si="1"/>
        <v>30</v>
      </c>
      <c r="N65" s="57" t="e">
        <f>M65-#REF!</f>
        <v>#REF!</v>
      </c>
      <c r="O65" s="57" t="e">
        <f t="shared" si="14"/>
        <v>#REF!</v>
      </c>
      <c r="P65" s="57" t="str">
        <f t="shared" si="15"/>
        <v>-</v>
      </c>
      <c r="Q65" s="57" t="str">
        <f>IF('Undervisning i fag med krav'!AA66=0,"-",'Undervisning i fag med krav'!AA66)</f>
        <v>-</v>
      </c>
      <c r="R65" s="57" t="b">
        <f>OR(Q65='Krav etter opplæringslova'!$B$27,Q65='Krav etter opplæringslova'!$B$30,Q65='Krav etter opplæringslova'!$B$31,Q65='Krav etter opplæringslova'!$B$34)</f>
        <v>0</v>
      </c>
      <c r="S65" s="57" t="str">
        <f t="shared" si="16"/>
        <v>-</v>
      </c>
      <c r="T65" s="57">
        <f t="shared" si="2"/>
        <v>30</v>
      </c>
      <c r="U65" s="57" t="e">
        <f>T65-#REF!</f>
        <v>#REF!</v>
      </c>
      <c r="V65" s="57" t="e">
        <f t="shared" si="17"/>
        <v>#REF!</v>
      </c>
      <c r="W65" s="57" t="str">
        <f t="shared" si="18"/>
        <v>-</v>
      </c>
      <c r="X65" s="57" t="str">
        <f>IF('Undervisning i fag med krav'!AL66=0,"-",'Undervisning i fag med krav'!AL66)</f>
        <v>-</v>
      </c>
      <c r="Y65" s="57" t="b">
        <f>OR(X65='Krav etter opplæringslova'!$B$27,X65='Krav etter opplæringslova'!$B$30,X65='Krav etter opplæringslova'!$B$31,X65='Krav etter opplæringslova'!$B$34)</f>
        <v>0</v>
      </c>
      <c r="Z65" s="57" t="str">
        <f t="shared" si="19"/>
        <v>-</v>
      </c>
      <c r="AA65" s="57">
        <f t="shared" si="3"/>
        <v>30</v>
      </c>
      <c r="AB65" s="57" t="e">
        <f>AA65-#REF!</f>
        <v>#REF!</v>
      </c>
      <c r="AC65" s="57" t="e">
        <f t="shared" si="20"/>
        <v>#REF!</v>
      </c>
      <c r="AD65" s="57" t="str">
        <f t="shared" si="21"/>
        <v>-</v>
      </c>
      <c r="AE65" s="57" t="str">
        <f>IF('Undervisning i fag med krav'!AW66=0,"-",'Undervisning i fag med krav'!AW66)</f>
        <v>-</v>
      </c>
      <c r="AF65" s="57" t="b">
        <f>OR(AE65='Krav etter opplæringslova'!$B$27,AE65='Krav etter opplæringslova'!$B$30,AE65='Krav etter opplæringslova'!$B$31,AE65='Krav etter opplæringslova'!$B$34)</f>
        <v>0</v>
      </c>
      <c r="AG65" s="57" t="str">
        <f t="shared" si="22"/>
        <v>-</v>
      </c>
      <c r="AH65" s="57">
        <f t="shared" si="4"/>
        <v>30</v>
      </c>
      <c r="AI65" s="57" t="e">
        <f>AH65-#REF!</f>
        <v>#REF!</v>
      </c>
      <c r="AJ65" s="57" t="e">
        <f t="shared" si="23"/>
        <v>#REF!</v>
      </c>
      <c r="AK65" s="57" t="str">
        <f t="shared" si="24"/>
        <v>-</v>
      </c>
      <c r="AL65" s="57" t="str">
        <f>IF('Undervisning i fag med krav'!BH66=0,"-",'Undervisning i fag med krav'!BH66)</f>
        <v>-</v>
      </c>
      <c r="AM65" s="57" t="b">
        <f>OR(AL65='Krav etter opplæringslova'!$B$27,AL65='Krav etter opplæringslova'!$B$30,AL65='Krav etter opplæringslova'!$B$31,AL65='Krav etter opplæringslova'!$B$34)</f>
        <v>0</v>
      </c>
      <c r="AN65" s="57" t="str">
        <f t="shared" si="25"/>
        <v>-</v>
      </c>
      <c r="AO65" s="57">
        <f t="shared" si="5"/>
        <v>30</v>
      </c>
      <c r="AP65" s="57" t="e">
        <f>AO65-#REF!</f>
        <v>#REF!</v>
      </c>
      <c r="AQ65" s="57" t="e">
        <f t="shared" si="26"/>
        <v>#REF!</v>
      </c>
      <c r="AR65" s="57" t="str">
        <f t="shared" si="27"/>
        <v>-</v>
      </c>
      <c r="AS65" s="57" t="str">
        <f>IF('Undervisning i fag med krav'!BS66=0,"-",'Undervisning i fag med krav'!BS66)</f>
        <v>-</v>
      </c>
      <c r="AT65" s="57" t="b">
        <f>OR(AS65='Krav etter opplæringslova'!$B$27,AS65='Krav etter opplæringslova'!$B$30,AS65='Krav etter opplæringslova'!$B$31,AS65='Krav etter opplæringslova'!$B$34)</f>
        <v>0</v>
      </c>
      <c r="AU65" s="57" t="str">
        <f t="shared" si="28"/>
        <v>-</v>
      </c>
      <c r="AV65" s="57">
        <f t="shared" si="6"/>
        <v>30</v>
      </c>
      <c r="AW65" s="57" t="e">
        <f>AV65-#REF!</f>
        <v>#REF!</v>
      </c>
      <c r="AX65" s="57" t="e">
        <f t="shared" si="29"/>
        <v>#REF!</v>
      </c>
      <c r="AY65" s="57" t="str">
        <f t="shared" si="30"/>
        <v>-</v>
      </c>
      <c r="AZ65" s="57" t="str">
        <f>IF('Undervisning i fag med krav'!CD66=0,"-",'Undervisning i fag med krav'!CD66)</f>
        <v>-</v>
      </c>
      <c r="BA65" s="57" t="b">
        <f>OR(AZ65='Krav etter opplæringslova'!$B$27,AZ65='Krav etter opplæringslova'!$B$30,AZ65='Krav etter opplæringslova'!$B$31,AZ65='Krav etter opplæringslova'!$B$34)</f>
        <v>0</v>
      </c>
      <c r="BB65" s="57" t="str">
        <f t="shared" si="31"/>
        <v>-</v>
      </c>
      <c r="BC65" s="57">
        <f t="shared" si="7"/>
        <v>30</v>
      </c>
      <c r="BD65" s="57" t="e">
        <f>BC65-#REF!</f>
        <v>#REF!</v>
      </c>
      <c r="BE65" s="57" t="e">
        <f t="shared" si="32"/>
        <v>#REF!</v>
      </c>
      <c r="BF65" s="57" t="str">
        <f t="shared" si="33"/>
        <v>-</v>
      </c>
      <c r="BG65" s="57" t="str">
        <f>IF('Undervisning i fag med krav'!CO66=0,"-",'Undervisning i fag med krav'!CO66)</f>
        <v>-</v>
      </c>
      <c r="BH65" s="57" t="b">
        <f>OR(BG65='Krav etter opplæringslova'!$B$27,BG65='Krav etter opplæringslova'!$B$30,BG65='Krav etter opplæringslova'!$B$31,BG65='Krav etter opplæringslova'!$B$34)</f>
        <v>0</v>
      </c>
      <c r="BI65" s="57" t="str">
        <f t="shared" si="34"/>
        <v>-</v>
      </c>
      <c r="BJ65" s="57">
        <f t="shared" si="8"/>
        <v>30</v>
      </c>
      <c r="BK65" s="57" t="e">
        <f>BJ65-#REF!</f>
        <v>#REF!</v>
      </c>
      <c r="BL65" s="57" t="e">
        <f t="shared" si="35"/>
        <v>#REF!</v>
      </c>
      <c r="BM65" s="57" t="str">
        <f t="shared" si="36"/>
        <v>-</v>
      </c>
      <c r="BN65" s="57" t="str">
        <f>IF('Undervisning i fag med krav'!CP66=0,"-",'Undervisning i fag med krav'!CP66)</f>
        <v>-</v>
      </c>
      <c r="BO65" s="57" t="b">
        <f>OR(BN65='Krav etter opplæringslova'!$B$27,BN65='Krav etter opplæringslova'!$B$30,BN65='Krav etter opplæringslova'!$B$31,BN65='Krav etter opplæringslova'!$B$34)</f>
        <v>0</v>
      </c>
      <c r="BP65" s="57" t="str">
        <f t="shared" si="37"/>
        <v>-</v>
      </c>
      <c r="BQ65" s="57">
        <f t="shared" si="9"/>
        <v>30</v>
      </c>
      <c r="BR65" s="57" t="e">
        <f>BQ65-#REF!</f>
        <v>#REF!</v>
      </c>
      <c r="BS65" s="57" t="e">
        <f t="shared" si="38"/>
        <v>#REF!</v>
      </c>
      <c r="BT65" s="62" t="str">
        <f t="shared" si="39"/>
        <v>-</v>
      </c>
    </row>
    <row r="66" spans="1:72" x14ac:dyDescent="0.2">
      <c r="A66" s="44" t="e">
        <f>#REF!</f>
        <v>#REF!</v>
      </c>
      <c r="B66" s="44" t="e">
        <f>#REF!</f>
        <v>#REF!</v>
      </c>
      <c r="C66" s="57" t="str">
        <f>IF('Undervisning i fag med krav'!E67=0,"-",'Undervisning i fag med krav'!E67)</f>
        <v>-</v>
      </c>
      <c r="D66" s="57" t="b">
        <f>OR(C66='Krav etter opplæringslova'!$B$27,C66='Krav etter opplæringslova'!$B$30,C66='Krav etter opplæringslova'!$B$31,C66='Krav etter opplæringslova'!$B$34)</f>
        <v>0</v>
      </c>
      <c r="E66" s="57" t="str">
        <f t="shared" si="40"/>
        <v>-</v>
      </c>
      <c r="F66" s="57">
        <f t="shared" si="0"/>
        <v>30</v>
      </c>
      <c r="G66" s="57" t="e">
        <f>F66-#REF!</f>
        <v>#REF!</v>
      </c>
      <c r="H66" s="57" t="e">
        <f t="shared" si="11"/>
        <v>#REF!</v>
      </c>
      <c r="I66" s="57" t="str">
        <f t="shared" si="41"/>
        <v>-</v>
      </c>
      <c r="J66" s="57" t="str">
        <f>IF('Undervisning i fag med krav'!P67=0,"-",'Undervisning i fag med krav'!P67)</f>
        <v>-</v>
      </c>
      <c r="K66" s="57" t="b">
        <f>OR(J66='Krav etter opplæringslova'!$B$27,J66='Krav etter opplæringslova'!$B$30,J66='Krav etter opplæringslova'!$B$31,J66='Krav etter opplæringslova'!$B$34)</f>
        <v>0</v>
      </c>
      <c r="L66" s="57" t="str">
        <f t="shared" si="13"/>
        <v>-</v>
      </c>
      <c r="M66" s="57">
        <f t="shared" si="1"/>
        <v>30</v>
      </c>
      <c r="N66" s="57" t="e">
        <f>M66-#REF!</f>
        <v>#REF!</v>
      </c>
      <c r="O66" s="57" t="e">
        <f t="shared" si="14"/>
        <v>#REF!</v>
      </c>
      <c r="P66" s="57" t="str">
        <f t="shared" si="15"/>
        <v>-</v>
      </c>
      <c r="Q66" s="57" t="str">
        <f>IF('Undervisning i fag med krav'!AA67=0,"-",'Undervisning i fag med krav'!AA67)</f>
        <v>-</v>
      </c>
      <c r="R66" s="57" t="b">
        <f>OR(Q66='Krav etter opplæringslova'!$B$27,Q66='Krav etter opplæringslova'!$B$30,Q66='Krav etter opplæringslova'!$B$31,Q66='Krav etter opplæringslova'!$B$34)</f>
        <v>0</v>
      </c>
      <c r="S66" s="57" t="str">
        <f t="shared" si="16"/>
        <v>-</v>
      </c>
      <c r="T66" s="57">
        <f t="shared" si="2"/>
        <v>30</v>
      </c>
      <c r="U66" s="57" t="e">
        <f>T66-#REF!</f>
        <v>#REF!</v>
      </c>
      <c r="V66" s="57" t="e">
        <f t="shared" si="17"/>
        <v>#REF!</v>
      </c>
      <c r="W66" s="57" t="str">
        <f t="shared" si="18"/>
        <v>-</v>
      </c>
      <c r="X66" s="57" t="str">
        <f>IF('Undervisning i fag med krav'!AL67=0,"-",'Undervisning i fag med krav'!AL67)</f>
        <v>-</v>
      </c>
      <c r="Y66" s="57" t="b">
        <f>OR(X66='Krav etter opplæringslova'!$B$27,X66='Krav etter opplæringslova'!$B$30,X66='Krav etter opplæringslova'!$B$31,X66='Krav etter opplæringslova'!$B$34)</f>
        <v>0</v>
      </c>
      <c r="Z66" s="57" t="str">
        <f t="shared" si="19"/>
        <v>-</v>
      </c>
      <c r="AA66" s="57">
        <f t="shared" si="3"/>
        <v>30</v>
      </c>
      <c r="AB66" s="57" t="e">
        <f>AA66-#REF!</f>
        <v>#REF!</v>
      </c>
      <c r="AC66" s="57" t="e">
        <f t="shared" si="20"/>
        <v>#REF!</v>
      </c>
      <c r="AD66" s="57" t="str">
        <f t="shared" si="21"/>
        <v>-</v>
      </c>
      <c r="AE66" s="57" t="str">
        <f>IF('Undervisning i fag med krav'!AW67=0,"-",'Undervisning i fag med krav'!AW67)</f>
        <v>-</v>
      </c>
      <c r="AF66" s="57" t="b">
        <f>OR(AE66='Krav etter opplæringslova'!$B$27,AE66='Krav etter opplæringslova'!$B$30,AE66='Krav etter opplæringslova'!$B$31,AE66='Krav etter opplæringslova'!$B$34)</f>
        <v>0</v>
      </c>
      <c r="AG66" s="57" t="str">
        <f t="shared" si="22"/>
        <v>-</v>
      </c>
      <c r="AH66" s="57">
        <f t="shared" si="4"/>
        <v>30</v>
      </c>
      <c r="AI66" s="57" t="e">
        <f>AH66-#REF!</f>
        <v>#REF!</v>
      </c>
      <c r="AJ66" s="57" t="e">
        <f t="shared" si="23"/>
        <v>#REF!</v>
      </c>
      <c r="AK66" s="57" t="str">
        <f t="shared" si="24"/>
        <v>-</v>
      </c>
      <c r="AL66" s="57" t="str">
        <f>IF('Undervisning i fag med krav'!BH67=0,"-",'Undervisning i fag med krav'!BH67)</f>
        <v>-</v>
      </c>
      <c r="AM66" s="57" t="b">
        <f>OR(AL66='Krav etter opplæringslova'!$B$27,AL66='Krav etter opplæringslova'!$B$30,AL66='Krav etter opplæringslova'!$B$31,AL66='Krav etter opplæringslova'!$B$34)</f>
        <v>0</v>
      </c>
      <c r="AN66" s="57" t="str">
        <f t="shared" si="25"/>
        <v>-</v>
      </c>
      <c r="AO66" s="57">
        <f t="shared" si="5"/>
        <v>30</v>
      </c>
      <c r="AP66" s="57" t="e">
        <f>AO66-#REF!</f>
        <v>#REF!</v>
      </c>
      <c r="AQ66" s="57" t="e">
        <f t="shared" si="26"/>
        <v>#REF!</v>
      </c>
      <c r="AR66" s="57" t="str">
        <f t="shared" si="27"/>
        <v>-</v>
      </c>
      <c r="AS66" s="57" t="str">
        <f>IF('Undervisning i fag med krav'!BS67=0,"-",'Undervisning i fag med krav'!BS67)</f>
        <v>-</v>
      </c>
      <c r="AT66" s="57" t="b">
        <f>OR(AS66='Krav etter opplæringslova'!$B$27,AS66='Krav etter opplæringslova'!$B$30,AS66='Krav etter opplæringslova'!$B$31,AS66='Krav etter opplæringslova'!$B$34)</f>
        <v>0</v>
      </c>
      <c r="AU66" s="57" t="str">
        <f t="shared" si="28"/>
        <v>-</v>
      </c>
      <c r="AV66" s="57">
        <f t="shared" si="6"/>
        <v>30</v>
      </c>
      <c r="AW66" s="57" t="e">
        <f>AV66-#REF!</f>
        <v>#REF!</v>
      </c>
      <c r="AX66" s="57" t="e">
        <f t="shared" si="29"/>
        <v>#REF!</v>
      </c>
      <c r="AY66" s="57" t="str">
        <f t="shared" si="30"/>
        <v>-</v>
      </c>
      <c r="AZ66" s="57" t="str">
        <f>IF('Undervisning i fag med krav'!CD67=0,"-",'Undervisning i fag med krav'!CD67)</f>
        <v>-</v>
      </c>
      <c r="BA66" s="57" t="b">
        <f>OR(AZ66='Krav etter opplæringslova'!$B$27,AZ66='Krav etter opplæringslova'!$B$30,AZ66='Krav etter opplæringslova'!$B$31,AZ66='Krav etter opplæringslova'!$B$34)</f>
        <v>0</v>
      </c>
      <c r="BB66" s="57" t="str">
        <f t="shared" si="31"/>
        <v>-</v>
      </c>
      <c r="BC66" s="57">
        <f t="shared" si="7"/>
        <v>30</v>
      </c>
      <c r="BD66" s="57" t="e">
        <f>BC66-#REF!</f>
        <v>#REF!</v>
      </c>
      <c r="BE66" s="57" t="e">
        <f t="shared" si="32"/>
        <v>#REF!</v>
      </c>
      <c r="BF66" s="57" t="str">
        <f t="shared" si="33"/>
        <v>-</v>
      </c>
      <c r="BG66" s="57" t="str">
        <f>IF('Undervisning i fag med krav'!CO67=0,"-",'Undervisning i fag med krav'!CO67)</f>
        <v>-</v>
      </c>
      <c r="BH66" s="57" t="b">
        <f>OR(BG66='Krav etter opplæringslova'!$B$27,BG66='Krav etter opplæringslova'!$B$30,BG66='Krav etter opplæringslova'!$B$31,BG66='Krav etter opplæringslova'!$B$34)</f>
        <v>0</v>
      </c>
      <c r="BI66" s="57" t="str">
        <f t="shared" si="34"/>
        <v>-</v>
      </c>
      <c r="BJ66" s="57">
        <f t="shared" si="8"/>
        <v>30</v>
      </c>
      <c r="BK66" s="57" t="e">
        <f>BJ66-#REF!</f>
        <v>#REF!</v>
      </c>
      <c r="BL66" s="57" t="e">
        <f t="shared" si="35"/>
        <v>#REF!</v>
      </c>
      <c r="BM66" s="57" t="str">
        <f t="shared" si="36"/>
        <v>-</v>
      </c>
      <c r="BN66" s="57" t="str">
        <f>IF('Undervisning i fag med krav'!CP67=0,"-",'Undervisning i fag med krav'!CP67)</f>
        <v>-</v>
      </c>
      <c r="BO66" s="57" t="b">
        <f>OR(BN66='Krav etter opplæringslova'!$B$27,BN66='Krav etter opplæringslova'!$B$30,BN66='Krav etter opplæringslova'!$B$31,BN66='Krav etter opplæringslova'!$B$34)</f>
        <v>0</v>
      </c>
      <c r="BP66" s="57" t="str">
        <f t="shared" si="37"/>
        <v>-</v>
      </c>
      <c r="BQ66" s="57">
        <f t="shared" si="9"/>
        <v>30</v>
      </c>
      <c r="BR66" s="57" t="e">
        <f>BQ66-#REF!</f>
        <v>#REF!</v>
      </c>
      <c r="BS66" s="57" t="e">
        <f t="shared" si="38"/>
        <v>#REF!</v>
      </c>
      <c r="BT66" s="62" t="str">
        <f t="shared" si="39"/>
        <v>-</v>
      </c>
    </row>
    <row r="67" spans="1:72" x14ac:dyDescent="0.2">
      <c r="A67" s="44" t="e">
        <f>#REF!</f>
        <v>#REF!</v>
      </c>
      <c r="B67" s="44" t="e">
        <f>#REF!</f>
        <v>#REF!</v>
      </c>
      <c r="C67" s="57" t="str">
        <f>IF('Undervisning i fag med krav'!E68=0,"-",'Undervisning i fag med krav'!E68)</f>
        <v>-</v>
      </c>
      <c r="D67" s="57" t="b">
        <f>OR(C67='Krav etter opplæringslova'!$B$27,C67='Krav etter opplæringslova'!$B$30,C67='Krav etter opplæringslova'!$B$31,C67='Krav etter opplæringslova'!$B$34)</f>
        <v>0</v>
      </c>
      <c r="E67" s="57" t="str">
        <f t="shared" si="40"/>
        <v>-</v>
      </c>
      <c r="F67" s="57">
        <f t="shared" si="0"/>
        <v>30</v>
      </c>
      <c r="G67" s="57" t="e">
        <f>F67-#REF!</f>
        <v>#REF!</v>
      </c>
      <c r="H67" s="57" t="e">
        <f t="shared" si="11"/>
        <v>#REF!</v>
      </c>
      <c r="I67" s="57" t="str">
        <f t="shared" si="41"/>
        <v>-</v>
      </c>
      <c r="J67" s="57" t="str">
        <f>IF('Undervisning i fag med krav'!P68=0,"-",'Undervisning i fag med krav'!P68)</f>
        <v>-</v>
      </c>
      <c r="K67" s="57" t="b">
        <f>OR(J67='Krav etter opplæringslova'!$B$27,J67='Krav etter opplæringslova'!$B$30,J67='Krav etter opplæringslova'!$B$31,J67='Krav etter opplæringslova'!$B$34)</f>
        <v>0</v>
      </c>
      <c r="L67" s="57" t="str">
        <f t="shared" si="13"/>
        <v>-</v>
      </c>
      <c r="M67" s="57">
        <f t="shared" ref="M67:M130" si="42">IF(K67=FALSE,30,60)</f>
        <v>30</v>
      </c>
      <c r="N67" s="57" t="e">
        <f>M67-#REF!</f>
        <v>#REF!</v>
      </c>
      <c r="O67" s="57" t="e">
        <f t="shared" si="14"/>
        <v>#REF!</v>
      </c>
      <c r="P67" s="57" t="str">
        <f t="shared" si="15"/>
        <v>-</v>
      </c>
      <c r="Q67" s="57" t="str">
        <f>IF('Undervisning i fag med krav'!AA68=0,"-",'Undervisning i fag med krav'!AA68)</f>
        <v>-</v>
      </c>
      <c r="R67" s="57" t="b">
        <f>OR(Q67='Krav etter opplæringslova'!$B$27,Q67='Krav etter opplæringslova'!$B$30,Q67='Krav etter opplæringslova'!$B$31,Q67='Krav etter opplæringslova'!$B$34)</f>
        <v>0</v>
      </c>
      <c r="S67" s="57" t="str">
        <f t="shared" si="16"/>
        <v>-</v>
      </c>
      <c r="T67" s="57">
        <f t="shared" ref="T67:T130" si="43">IF(R67=FALSE,30,60)</f>
        <v>30</v>
      </c>
      <c r="U67" s="57" t="e">
        <f>T67-#REF!</f>
        <v>#REF!</v>
      </c>
      <c r="V67" s="57" t="e">
        <f t="shared" si="17"/>
        <v>#REF!</v>
      </c>
      <c r="W67" s="57" t="str">
        <f t="shared" si="18"/>
        <v>-</v>
      </c>
      <c r="X67" s="57" t="str">
        <f>IF('Undervisning i fag med krav'!AL68=0,"-",'Undervisning i fag med krav'!AL68)</f>
        <v>-</v>
      </c>
      <c r="Y67" s="57" t="b">
        <f>OR(X67='Krav etter opplæringslova'!$B$27,X67='Krav etter opplæringslova'!$B$30,X67='Krav etter opplæringslova'!$B$31,X67='Krav etter opplæringslova'!$B$34)</f>
        <v>0</v>
      </c>
      <c r="Z67" s="57" t="str">
        <f t="shared" si="19"/>
        <v>-</v>
      </c>
      <c r="AA67" s="57">
        <f t="shared" ref="AA67:AA130" si="44">IF(Y67=FALSE,30,60)</f>
        <v>30</v>
      </c>
      <c r="AB67" s="57" t="e">
        <f>AA67-#REF!</f>
        <v>#REF!</v>
      </c>
      <c r="AC67" s="57" t="e">
        <f t="shared" si="20"/>
        <v>#REF!</v>
      </c>
      <c r="AD67" s="57" t="str">
        <f t="shared" si="21"/>
        <v>-</v>
      </c>
      <c r="AE67" s="57" t="str">
        <f>IF('Undervisning i fag med krav'!AW68=0,"-",'Undervisning i fag med krav'!AW68)</f>
        <v>-</v>
      </c>
      <c r="AF67" s="57" t="b">
        <f>OR(AE67='Krav etter opplæringslova'!$B$27,AE67='Krav etter opplæringslova'!$B$30,AE67='Krav etter opplæringslova'!$B$31,AE67='Krav etter opplæringslova'!$B$34)</f>
        <v>0</v>
      </c>
      <c r="AG67" s="57" t="str">
        <f t="shared" si="22"/>
        <v>-</v>
      </c>
      <c r="AH67" s="57">
        <f t="shared" ref="AH67:AH130" si="45">IF(AF67=FALSE,30,60)</f>
        <v>30</v>
      </c>
      <c r="AI67" s="57" t="e">
        <f>AH67-#REF!</f>
        <v>#REF!</v>
      </c>
      <c r="AJ67" s="57" t="e">
        <f t="shared" si="23"/>
        <v>#REF!</v>
      </c>
      <c r="AK67" s="57" t="str">
        <f t="shared" si="24"/>
        <v>-</v>
      </c>
      <c r="AL67" s="57" t="str">
        <f>IF('Undervisning i fag med krav'!BH68=0,"-",'Undervisning i fag med krav'!BH68)</f>
        <v>-</v>
      </c>
      <c r="AM67" s="57" t="b">
        <f>OR(AL67='Krav etter opplæringslova'!$B$27,AL67='Krav etter opplæringslova'!$B$30,AL67='Krav etter opplæringslova'!$B$31,AL67='Krav etter opplæringslova'!$B$34)</f>
        <v>0</v>
      </c>
      <c r="AN67" s="57" t="str">
        <f t="shared" si="25"/>
        <v>-</v>
      </c>
      <c r="AO67" s="57">
        <f t="shared" ref="AO67:AO130" si="46">IF(AM67=FALSE,30,60)</f>
        <v>30</v>
      </c>
      <c r="AP67" s="57" t="e">
        <f>AO67-#REF!</f>
        <v>#REF!</v>
      </c>
      <c r="AQ67" s="57" t="e">
        <f t="shared" si="26"/>
        <v>#REF!</v>
      </c>
      <c r="AR67" s="57" t="str">
        <f t="shared" si="27"/>
        <v>-</v>
      </c>
      <c r="AS67" s="57" t="str">
        <f>IF('Undervisning i fag med krav'!BS68=0,"-",'Undervisning i fag med krav'!BS68)</f>
        <v>-</v>
      </c>
      <c r="AT67" s="57" t="b">
        <f>OR(AS67='Krav etter opplæringslova'!$B$27,AS67='Krav etter opplæringslova'!$B$30,AS67='Krav etter opplæringslova'!$B$31,AS67='Krav etter opplæringslova'!$B$34)</f>
        <v>0</v>
      </c>
      <c r="AU67" s="57" t="str">
        <f t="shared" si="28"/>
        <v>-</v>
      </c>
      <c r="AV67" s="57">
        <f t="shared" ref="AV67:AV130" si="47">IF(AT67=FALSE,30,60)</f>
        <v>30</v>
      </c>
      <c r="AW67" s="57" t="e">
        <f>AV67-#REF!</f>
        <v>#REF!</v>
      </c>
      <c r="AX67" s="57" t="e">
        <f t="shared" si="29"/>
        <v>#REF!</v>
      </c>
      <c r="AY67" s="57" t="str">
        <f t="shared" si="30"/>
        <v>-</v>
      </c>
      <c r="AZ67" s="57" t="str">
        <f>IF('Undervisning i fag med krav'!CD68=0,"-",'Undervisning i fag med krav'!CD68)</f>
        <v>-</v>
      </c>
      <c r="BA67" s="57" t="b">
        <f>OR(AZ67='Krav etter opplæringslova'!$B$27,AZ67='Krav etter opplæringslova'!$B$30,AZ67='Krav etter opplæringslova'!$B$31,AZ67='Krav etter opplæringslova'!$B$34)</f>
        <v>0</v>
      </c>
      <c r="BB67" s="57" t="str">
        <f t="shared" si="31"/>
        <v>-</v>
      </c>
      <c r="BC67" s="57">
        <f t="shared" ref="BC67:BC130" si="48">IF(BA67=FALSE,30,60)</f>
        <v>30</v>
      </c>
      <c r="BD67" s="57" t="e">
        <f>BC67-#REF!</f>
        <v>#REF!</v>
      </c>
      <c r="BE67" s="57" t="e">
        <f t="shared" si="32"/>
        <v>#REF!</v>
      </c>
      <c r="BF67" s="57" t="str">
        <f t="shared" si="33"/>
        <v>-</v>
      </c>
      <c r="BG67" s="57" t="str">
        <f>IF('Undervisning i fag med krav'!CO68=0,"-",'Undervisning i fag med krav'!CO68)</f>
        <v>-</v>
      </c>
      <c r="BH67" s="57" t="b">
        <f>OR(BG67='Krav etter opplæringslova'!$B$27,BG67='Krav etter opplæringslova'!$B$30,BG67='Krav etter opplæringslova'!$B$31,BG67='Krav etter opplæringslova'!$B$34)</f>
        <v>0</v>
      </c>
      <c r="BI67" s="57" t="str">
        <f t="shared" si="34"/>
        <v>-</v>
      </c>
      <c r="BJ67" s="57">
        <f t="shared" ref="BJ67:BJ130" si="49">IF(BH67=FALSE,30,60)</f>
        <v>30</v>
      </c>
      <c r="BK67" s="57" t="e">
        <f>BJ67-#REF!</f>
        <v>#REF!</v>
      </c>
      <c r="BL67" s="57" t="e">
        <f t="shared" si="35"/>
        <v>#REF!</v>
      </c>
      <c r="BM67" s="57" t="str">
        <f t="shared" si="36"/>
        <v>-</v>
      </c>
      <c r="BN67" s="57" t="str">
        <f>IF('Undervisning i fag med krav'!CP68=0,"-",'Undervisning i fag med krav'!CP68)</f>
        <v>-</v>
      </c>
      <c r="BO67" s="57" t="b">
        <f>OR(BN67='Krav etter opplæringslova'!$B$27,BN67='Krav etter opplæringslova'!$B$30,BN67='Krav etter opplæringslova'!$B$31,BN67='Krav etter opplæringslova'!$B$34)</f>
        <v>0</v>
      </c>
      <c r="BP67" s="57" t="str">
        <f t="shared" si="37"/>
        <v>-</v>
      </c>
      <c r="BQ67" s="57">
        <f t="shared" ref="BQ67:BQ130" si="50">IF(BO67=FALSE,30,60)</f>
        <v>30</v>
      </c>
      <c r="BR67" s="57" t="e">
        <f>BQ67-#REF!</f>
        <v>#REF!</v>
      </c>
      <c r="BS67" s="57" t="e">
        <f t="shared" si="38"/>
        <v>#REF!</v>
      </c>
      <c r="BT67" s="62" t="str">
        <f t="shared" si="39"/>
        <v>-</v>
      </c>
    </row>
    <row r="68" spans="1:72" x14ac:dyDescent="0.2">
      <c r="A68" s="44" t="e">
        <f>#REF!</f>
        <v>#REF!</v>
      </c>
      <c r="B68" s="44" t="e">
        <f>#REF!</f>
        <v>#REF!</v>
      </c>
      <c r="C68" s="57" t="str">
        <f>IF('Undervisning i fag med krav'!E69=0,"-",'Undervisning i fag med krav'!E69)</f>
        <v>-</v>
      </c>
      <c r="D68" s="57" t="b">
        <f>OR(C68='Krav etter opplæringslova'!$B$27,C68='Krav etter opplæringslova'!$B$30,C68='Krav etter opplæringslova'!$B$31,C68='Krav etter opplæringslova'!$B$34)</f>
        <v>0</v>
      </c>
      <c r="E68" s="57" t="str">
        <f t="shared" si="40"/>
        <v>-</v>
      </c>
      <c r="F68" s="57">
        <f t="shared" ref="F68:F131" si="51">IF(D68=FALSE,30,60)</f>
        <v>30</v>
      </c>
      <c r="G68" s="57" t="e">
        <f>F68-#REF!</f>
        <v>#REF!</v>
      </c>
      <c r="H68" s="57" t="e">
        <f t="shared" ref="H68:H131" si="52">IF(G68&lt;0,0,G68)</f>
        <v>#REF!</v>
      </c>
      <c r="I68" s="57" t="str">
        <f t="shared" si="41"/>
        <v>-</v>
      </c>
      <c r="J68" s="57" t="str">
        <f>IF('Undervisning i fag med krav'!P69=0,"-",'Undervisning i fag med krav'!P69)</f>
        <v>-</v>
      </c>
      <c r="K68" s="57" t="b">
        <f>OR(J68='Krav etter opplæringslova'!$B$27,J68='Krav etter opplæringslova'!$B$30,J68='Krav etter opplæringslova'!$B$31,J68='Krav etter opplæringslova'!$B$34)</f>
        <v>0</v>
      </c>
      <c r="L68" s="57" t="str">
        <f t="shared" ref="L68:L131" si="53">IF(J68="-","-",K68)</f>
        <v>-</v>
      </c>
      <c r="M68" s="57">
        <f t="shared" si="42"/>
        <v>30</v>
      </c>
      <c r="N68" s="57" t="e">
        <f>M68-#REF!</f>
        <v>#REF!</v>
      </c>
      <c r="O68" s="57" t="e">
        <f t="shared" ref="O68:O131" si="54">IF(N68&lt;0,0,N68)</f>
        <v>#REF!</v>
      </c>
      <c r="P68" s="57" t="str">
        <f t="shared" ref="P68:P131" si="55">IF(L68="-","-",O68)</f>
        <v>-</v>
      </c>
      <c r="Q68" s="57" t="str">
        <f>IF('Undervisning i fag med krav'!AA69=0,"-",'Undervisning i fag med krav'!AA69)</f>
        <v>-</v>
      </c>
      <c r="R68" s="57" t="b">
        <f>OR(Q68='Krav etter opplæringslova'!$B$27,Q68='Krav etter opplæringslova'!$B$30,Q68='Krav etter opplæringslova'!$B$31,Q68='Krav etter opplæringslova'!$B$34)</f>
        <v>0</v>
      </c>
      <c r="S68" s="57" t="str">
        <f t="shared" ref="S68:S131" si="56">IF(Q68="-","-",R68)</f>
        <v>-</v>
      </c>
      <c r="T68" s="57">
        <f t="shared" si="43"/>
        <v>30</v>
      </c>
      <c r="U68" s="57" t="e">
        <f>T68-#REF!</f>
        <v>#REF!</v>
      </c>
      <c r="V68" s="57" t="e">
        <f t="shared" ref="V68:V131" si="57">IF(U68&lt;0,0,U68)</f>
        <v>#REF!</v>
      </c>
      <c r="W68" s="57" t="str">
        <f t="shared" ref="W68:W131" si="58">IF(S68="-","-",V68)</f>
        <v>-</v>
      </c>
      <c r="X68" s="57" t="str">
        <f>IF('Undervisning i fag med krav'!AL69=0,"-",'Undervisning i fag med krav'!AL69)</f>
        <v>-</v>
      </c>
      <c r="Y68" s="57" t="b">
        <f>OR(X68='Krav etter opplæringslova'!$B$27,X68='Krav etter opplæringslova'!$B$30,X68='Krav etter opplæringslova'!$B$31,X68='Krav etter opplæringslova'!$B$34)</f>
        <v>0</v>
      </c>
      <c r="Z68" s="57" t="str">
        <f t="shared" ref="Z68:Z131" si="59">IF(X68="-","-",Y68)</f>
        <v>-</v>
      </c>
      <c r="AA68" s="57">
        <f t="shared" si="44"/>
        <v>30</v>
      </c>
      <c r="AB68" s="57" t="e">
        <f>AA68-#REF!</f>
        <v>#REF!</v>
      </c>
      <c r="AC68" s="57" t="e">
        <f t="shared" ref="AC68:AC131" si="60">IF(AB68&lt;0,0,AB68)</f>
        <v>#REF!</v>
      </c>
      <c r="AD68" s="57" t="str">
        <f t="shared" ref="AD68:AD131" si="61">IF(Z68="-","-",AC68)</f>
        <v>-</v>
      </c>
      <c r="AE68" s="57" t="str">
        <f>IF('Undervisning i fag med krav'!AW69=0,"-",'Undervisning i fag med krav'!AW69)</f>
        <v>-</v>
      </c>
      <c r="AF68" s="57" t="b">
        <f>OR(AE68='Krav etter opplæringslova'!$B$27,AE68='Krav etter opplæringslova'!$B$30,AE68='Krav etter opplæringslova'!$B$31,AE68='Krav etter opplæringslova'!$B$34)</f>
        <v>0</v>
      </c>
      <c r="AG68" s="57" t="str">
        <f t="shared" ref="AG68:AG131" si="62">IF(AE68="-","-",AF68)</f>
        <v>-</v>
      </c>
      <c r="AH68" s="57">
        <f t="shared" si="45"/>
        <v>30</v>
      </c>
      <c r="AI68" s="57" t="e">
        <f>AH68-#REF!</f>
        <v>#REF!</v>
      </c>
      <c r="AJ68" s="57" t="e">
        <f t="shared" ref="AJ68:AJ131" si="63">IF(AI68&lt;0,0,AI68)</f>
        <v>#REF!</v>
      </c>
      <c r="AK68" s="57" t="str">
        <f t="shared" ref="AK68:AK131" si="64">IF(AG68="-","-",AJ68)</f>
        <v>-</v>
      </c>
      <c r="AL68" s="57" t="str">
        <f>IF('Undervisning i fag med krav'!BH69=0,"-",'Undervisning i fag med krav'!BH69)</f>
        <v>-</v>
      </c>
      <c r="AM68" s="57" t="b">
        <f>OR(AL68='Krav etter opplæringslova'!$B$27,AL68='Krav etter opplæringslova'!$B$30,AL68='Krav etter opplæringslova'!$B$31,AL68='Krav etter opplæringslova'!$B$34)</f>
        <v>0</v>
      </c>
      <c r="AN68" s="57" t="str">
        <f t="shared" ref="AN68:AN131" si="65">IF(AL68="-","-",AM68)</f>
        <v>-</v>
      </c>
      <c r="AO68" s="57">
        <f t="shared" si="46"/>
        <v>30</v>
      </c>
      <c r="AP68" s="57" t="e">
        <f>AO68-#REF!</f>
        <v>#REF!</v>
      </c>
      <c r="AQ68" s="57" t="e">
        <f t="shared" ref="AQ68:AQ131" si="66">IF(AP68&lt;0,0,AP68)</f>
        <v>#REF!</v>
      </c>
      <c r="AR68" s="57" t="str">
        <f t="shared" ref="AR68:AR131" si="67">IF(AN68="-","-",AQ68)</f>
        <v>-</v>
      </c>
      <c r="AS68" s="57" t="str">
        <f>IF('Undervisning i fag med krav'!BS69=0,"-",'Undervisning i fag med krav'!BS69)</f>
        <v>-</v>
      </c>
      <c r="AT68" s="57" t="b">
        <f>OR(AS68='Krav etter opplæringslova'!$B$27,AS68='Krav etter opplæringslova'!$B$30,AS68='Krav etter opplæringslova'!$B$31,AS68='Krav etter opplæringslova'!$B$34)</f>
        <v>0</v>
      </c>
      <c r="AU68" s="57" t="str">
        <f t="shared" ref="AU68:AU131" si="68">IF(AS68="-","-",AT68)</f>
        <v>-</v>
      </c>
      <c r="AV68" s="57">
        <f t="shared" si="47"/>
        <v>30</v>
      </c>
      <c r="AW68" s="57" t="e">
        <f>AV68-#REF!</f>
        <v>#REF!</v>
      </c>
      <c r="AX68" s="57" t="e">
        <f t="shared" ref="AX68:AX131" si="69">IF(AW68&lt;0,0,AW68)</f>
        <v>#REF!</v>
      </c>
      <c r="AY68" s="57" t="str">
        <f t="shared" ref="AY68:AY131" si="70">IF(AU68="-","-",AX68)</f>
        <v>-</v>
      </c>
      <c r="AZ68" s="57" t="str">
        <f>IF('Undervisning i fag med krav'!CD69=0,"-",'Undervisning i fag med krav'!CD69)</f>
        <v>-</v>
      </c>
      <c r="BA68" s="57" t="b">
        <f>OR(AZ68='Krav etter opplæringslova'!$B$27,AZ68='Krav etter opplæringslova'!$B$30,AZ68='Krav etter opplæringslova'!$B$31,AZ68='Krav etter opplæringslova'!$B$34)</f>
        <v>0</v>
      </c>
      <c r="BB68" s="57" t="str">
        <f t="shared" ref="BB68:BB131" si="71">IF(AZ68="-","-",BA68)</f>
        <v>-</v>
      </c>
      <c r="BC68" s="57">
        <f t="shared" si="48"/>
        <v>30</v>
      </c>
      <c r="BD68" s="57" t="e">
        <f>BC68-#REF!</f>
        <v>#REF!</v>
      </c>
      <c r="BE68" s="57" t="e">
        <f t="shared" ref="BE68:BE131" si="72">IF(BD68&lt;0,0,BD68)</f>
        <v>#REF!</v>
      </c>
      <c r="BF68" s="57" t="str">
        <f t="shared" ref="BF68:BF131" si="73">IF(BB68="-","-",BE68)</f>
        <v>-</v>
      </c>
      <c r="BG68" s="57" t="str">
        <f>IF('Undervisning i fag med krav'!CO69=0,"-",'Undervisning i fag med krav'!CO69)</f>
        <v>-</v>
      </c>
      <c r="BH68" s="57" t="b">
        <f>OR(BG68='Krav etter opplæringslova'!$B$27,BG68='Krav etter opplæringslova'!$B$30,BG68='Krav etter opplæringslova'!$B$31,BG68='Krav etter opplæringslova'!$B$34)</f>
        <v>0</v>
      </c>
      <c r="BI68" s="57" t="str">
        <f t="shared" ref="BI68:BI131" si="74">IF(BG68="-","-",BH68)</f>
        <v>-</v>
      </c>
      <c r="BJ68" s="57">
        <f t="shared" si="49"/>
        <v>30</v>
      </c>
      <c r="BK68" s="57" t="e">
        <f>BJ68-#REF!</f>
        <v>#REF!</v>
      </c>
      <c r="BL68" s="57" t="e">
        <f t="shared" ref="BL68:BL131" si="75">IF(BK68&lt;0,0,BK68)</f>
        <v>#REF!</v>
      </c>
      <c r="BM68" s="57" t="str">
        <f t="shared" ref="BM68:BM131" si="76">IF(BI68="-","-",BL68)</f>
        <v>-</v>
      </c>
      <c r="BN68" s="57" t="str">
        <f>IF('Undervisning i fag med krav'!CP69=0,"-",'Undervisning i fag med krav'!CP69)</f>
        <v>-</v>
      </c>
      <c r="BO68" s="57" t="b">
        <f>OR(BN68='Krav etter opplæringslova'!$B$27,BN68='Krav etter opplæringslova'!$B$30,BN68='Krav etter opplæringslova'!$B$31,BN68='Krav etter opplæringslova'!$B$34)</f>
        <v>0</v>
      </c>
      <c r="BP68" s="57" t="str">
        <f t="shared" ref="BP68:BP131" si="77">IF(BN68="-","-",BO68)</f>
        <v>-</v>
      </c>
      <c r="BQ68" s="57">
        <f t="shared" si="50"/>
        <v>30</v>
      </c>
      <c r="BR68" s="57" t="e">
        <f>BQ68-#REF!</f>
        <v>#REF!</v>
      </c>
      <c r="BS68" s="57" t="e">
        <f t="shared" ref="BS68:BS131" si="78">IF(BR68&lt;0,0,BR68)</f>
        <v>#REF!</v>
      </c>
      <c r="BT68" s="62" t="str">
        <f t="shared" ref="BT68:BT131" si="79">IF(BP68="-","-",BS68)</f>
        <v>-</v>
      </c>
    </row>
    <row r="69" spans="1:72" x14ac:dyDescent="0.2">
      <c r="A69" s="44" t="e">
        <f>#REF!</f>
        <v>#REF!</v>
      </c>
      <c r="B69" s="44" t="e">
        <f>#REF!</f>
        <v>#REF!</v>
      </c>
      <c r="C69" s="57" t="str">
        <f>IF('Undervisning i fag med krav'!E70=0,"-",'Undervisning i fag med krav'!E70)</f>
        <v>-</v>
      </c>
      <c r="D69" s="57" t="b">
        <f>OR(C69='Krav etter opplæringslova'!$B$27,C69='Krav etter opplæringslova'!$B$30,C69='Krav etter opplæringslova'!$B$31,C69='Krav etter opplæringslova'!$B$34)</f>
        <v>0</v>
      </c>
      <c r="E69" s="57" t="str">
        <f t="shared" si="40"/>
        <v>-</v>
      </c>
      <c r="F69" s="57">
        <f t="shared" si="51"/>
        <v>30</v>
      </c>
      <c r="G69" s="57" t="e">
        <f>F69-#REF!</f>
        <v>#REF!</v>
      </c>
      <c r="H69" s="57" t="e">
        <f t="shared" si="52"/>
        <v>#REF!</v>
      </c>
      <c r="I69" s="57" t="str">
        <f t="shared" si="41"/>
        <v>-</v>
      </c>
      <c r="J69" s="57" t="str">
        <f>IF('Undervisning i fag med krav'!P70=0,"-",'Undervisning i fag med krav'!P70)</f>
        <v>-</v>
      </c>
      <c r="K69" s="57" t="b">
        <f>OR(J69='Krav etter opplæringslova'!$B$27,J69='Krav etter opplæringslova'!$B$30,J69='Krav etter opplæringslova'!$B$31,J69='Krav etter opplæringslova'!$B$34)</f>
        <v>0</v>
      </c>
      <c r="L69" s="57" t="str">
        <f t="shared" si="53"/>
        <v>-</v>
      </c>
      <c r="M69" s="57">
        <f t="shared" si="42"/>
        <v>30</v>
      </c>
      <c r="N69" s="57" t="e">
        <f>M69-#REF!</f>
        <v>#REF!</v>
      </c>
      <c r="O69" s="57" t="e">
        <f t="shared" si="54"/>
        <v>#REF!</v>
      </c>
      <c r="P69" s="57" t="str">
        <f t="shared" si="55"/>
        <v>-</v>
      </c>
      <c r="Q69" s="57" t="str">
        <f>IF('Undervisning i fag med krav'!AA70=0,"-",'Undervisning i fag med krav'!AA70)</f>
        <v>-</v>
      </c>
      <c r="R69" s="57" t="b">
        <f>OR(Q69='Krav etter opplæringslova'!$B$27,Q69='Krav etter opplæringslova'!$B$30,Q69='Krav etter opplæringslova'!$B$31,Q69='Krav etter opplæringslova'!$B$34)</f>
        <v>0</v>
      </c>
      <c r="S69" s="57" t="str">
        <f t="shared" si="56"/>
        <v>-</v>
      </c>
      <c r="T69" s="57">
        <f t="shared" si="43"/>
        <v>30</v>
      </c>
      <c r="U69" s="57" t="e">
        <f>T69-#REF!</f>
        <v>#REF!</v>
      </c>
      <c r="V69" s="57" t="e">
        <f t="shared" si="57"/>
        <v>#REF!</v>
      </c>
      <c r="W69" s="57" t="str">
        <f t="shared" si="58"/>
        <v>-</v>
      </c>
      <c r="X69" s="57" t="str">
        <f>IF('Undervisning i fag med krav'!AL70=0,"-",'Undervisning i fag med krav'!AL70)</f>
        <v>-</v>
      </c>
      <c r="Y69" s="57" t="b">
        <f>OR(X69='Krav etter opplæringslova'!$B$27,X69='Krav etter opplæringslova'!$B$30,X69='Krav etter opplæringslova'!$B$31,X69='Krav etter opplæringslova'!$B$34)</f>
        <v>0</v>
      </c>
      <c r="Z69" s="57" t="str">
        <f t="shared" si="59"/>
        <v>-</v>
      </c>
      <c r="AA69" s="57">
        <f t="shared" si="44"/>
        <v>30</v>
      </c>
      <c r="AB69" s="57" t="e">
        <f>AA69-#REF!</f>
        <v>#REF!</v>
      </c>
      <c r="AC69" s="57" t="e">
        <f t="shared" si="60"/>
        <v>#REF!</v>
      </c>
      <c r="AD69" s="57" t="str">
        <f t="shared" si="61"/>
        <v>-</v>
      </c>
      <c r="AE69" s="57" t="str">
        <f>IF('Undervisning i fag med krav'!AW70=0,"-",'Undervisning i fag med krav'!AW70)</f>
        <v>-</v>
      </c>
      <c r="AF69" s="57" t="b">
        <f>OR(AE69='Krav etter opplæringslova'!$B$27,AE69='Krav etter opplæringslova'!$B$30,AE69='Krav etter opplæringslova'!$B$31,AE69='Krav etter opplæringslova'!$B$34)</f>
        <v>0</v>
      </c>
      <c r="AG69" s="57" t="str">
        <f t="shared" si="62"/>
        <v>-</v>
      </c>
      <c r="AH69" s="57">
        <f t="shared" si="45"/>
        <v>30</v>
      </c>
      <c r="AI69" s="57" t="e">
        <f>AH69-#REF!</f>
        <v>#REF!</v>
      </c>
      <c r="AJ69" s="57" t="e">
        <f t="shared" si="63"/>
        <v>#REF!</v>
      </c>
      <c r="AK69" s="57" t="str">
        <f t="shared" si="64"/>
        <v>-</v>
      </c>
      <c r="AL69" s="57" t="str">
        <f>IF('Undervisning i fag med krav'!BH70=0,"-",'Undervisning i fag med krav'!BH70)</f>
        <v>-</v>
      </c>
      <c r="AM69" s="57" t="b">
        <f>OR(AL69='Krav etter opplæringslova'!$B$27,AL69='Krav etter opplæringslova'!$B$30,AL69='Krav etter opplæringslova'!$B$31,AL69='Krav etter opplæringslova'!$B$34)</f>
        <v>0</v>
      </c>
      <c r="AN69" s="57" t="str">
        <f t="shared" si="65"/>
        <v>-</v>
      </c>
      <c r="AO69" s="57">
        <f t="shared" si="46"/>
        <v>30</v>
      </c>
      <c r="AP69" s="57" t="e">
        <f>AO69-#REF!</f>
        <v>#REF!</v>
      </c>
      <c r="AQ69" s="57" t="e">
        <f t="shared" si="66"/>
        <v>#REF!</v>
      </c>
      <c r="AR69" s="57" t="str">
        <f t="shared" si="67"/>
        <v>-</v>
      </c>
      <c r="AS69" s="57" t="str">
        <f>IF('Undervisning i fag med krav'!BS70=0,"-",'Undervisning i fag med krav'!BS70)</f>
        <v>-</v>
      </c>
      <c r="AT69" s="57" t="b">
        <f>OR(AS69='Krav etter opplæringslova'!$B$27,AS69='Krav etter opplæringslova'!$B$30,AS69='Krav etter opplæringslova'!$B$31,AS69='Krav etter opplæringslova'!$B$34)</f>
        <v>0</v>
      </c>
      <c r="AU69" s="57" t="str">
        <f t="shared" si="68"/>
        <v>-</v>
      </c>
      <c r="AV69" s="57">
        <f t="shared" si="47"/>
        <v>30</v>
      </c>
      <c r="AW69" s="57" t="e">
        <f>AV69-#REF!</f>
        <v>#REF!</v>
      </c>
      <c r="AX69" s="57" t="e">
        <f t="shared" si="69"/>
        <v>#REF!</v>
      </c>
      <c r="AY69" s="57" t="str">
        <f t="shared" si="70"/>
        <v>-</v>
      </c>
      <c r="AZ69" s="57" t="str">
        <f>IF('Undervisning i fag med krav'!CD70=0,"-",'Undervisning i fag med krav'!CD70)</f>
        <v>-</v>
      </c>
      <c r="BA69" s="57" t="b">
        <f>OR(AZ69='Krav etter opplæringslova'!$B$27,AZ69='Krav etter opplæringslova'!$B$30,AZ69='Krav etter opplæringslova'!$B$31,AZ69='Krav etter opplæringslova'!$B$34)</f>
        <v>0</v>
      </c>
      <c r="BB69" s="57" t="str">
        <f t="shared" si="71"/>
        <v>-</v>
      </c>
      <c r="BC69" s="57">
        <f t="shared" si="48"/>
        <v>30</v>
      </c>
      <c r="BD69" s="57" t="e">
        <f>BC69-#REF!</f>
        <v>#REF!</v>
      </c>
      <c r="BE69" s="57" t="e">
        <f t="shared" si="72"/>
        <v>#REF!</v>
      </c>
      <c r="BF69" s="57" t="str">
        <f t="shared" si="73"/>
        <v>-</v>
      </c>
      <c r="BG69" s="57" t="str">
        <f>IF('Undervisning i fag med krav'!CO70=0,"-",'Undervisning i fag med krav'!CO70)</f>
        <v>-</v>
      </c>
      <c r="BH69" s="57" t="b">
        <f>OR(BG69='Krav etter opplæringslova'!$B$27,BG69='Krav etter opplæringslova'!$B$30,BG69='Krav etter opplæringslova'!$B$31,BG69='Krav etter opplæringslova'!$B$34)</f>
        <v>0</v>
      </c>
      <c r="BI69" s="57" t="str">
        <f t="shared" si="74"/>
        <v>-</v>
      </c>
      <c r="BJ69" s="57">
        <f t="shared" si="49"/>
        <v>30</v>
      </c>
      <c r="BK69" s="57" t="e">
        <f>BJ69-#REF!</f>
        <v>#REF!</v>
      </c>
      <c r="BL69" s="57" t="e">
        <f t="shared" si="75"/>
        <v>#REF!</v>
      </c>
      <c r="BM69" s="57" t="str">
        <f t="shared" si="76"/>
        <v>-</v>
      </c>
      <c r="BN69" s="57" t="str">
        <f>IF('Undervisning i fag med krav'!CP70=0,"-",'Undervisning i fag med krav'!CP70)</f>
        <v>-</v>
      </c>
      <c r="BO69" s="57" t="b">
        <f>OR(BN69='Krav etter opplæringslova'!$B$27,BN69='Krav etter opplæringslova'!$B$30,BN69='Krav etter opplæringslova'!$B$31,BN69='Krav etter opplæringslova'!$B$34)</f>
        <v>0</v>
      </c>
      <c r="BP69" s="57" t="str">
        <f t="shared" si="77"/>
        <v>-</v>
      </c>
      <c r="BQ69" s="57">
        <f t="shared" si="50"/>
        <v>30</v>
      </c>
      <c r="BR69" s="57" t="e">
        <f>BQ69-#REF!</f>
        <v>#REF!</v>
      </c>
      <c r="BS69" s="57" t="e">
        <f t="shared" si="78"/>
        <v>#REF!</v>
      </c>
      <c r="BT69" s="62" t="str">
        <f t="shared" si="79"/>
        <v>-</v>
      </c>
    </row>
    <row r="70" spans="1:72" x14ac:dyDescent="0.2">
      <c r="A70" s="44" t="e">
        <f>#REF!</f>
        <v>#REF!</v>
      </c>
      <c r="B70" s="44" t="e">
        <f>#REF!</f>
        <v>#REF!</v>
      </c>
      <c r="C70" s="57" t="str">
        <f>IF('Undervisning i fag med krav'!E71=0,"-",'Undervisning i fag med krav'!E71)</f>
        <v>-</v>
      </c>
      <c r="D70" s="57" t="b">
        <f>OR(C70='Krav etter opplæringslova'!$B$27,C70='Krav etter opplæringslova'!$B$30,C70='Krav etter opplæringslova'!$B$31,C70='Krav etter opplæringslova'!$B$34)</f>
        <v>0</v>
      </c>
      <c r="E70" s="57" t="str">
        <f t="shared" si="40"/>
        <v>-</v>
      </c>
      <c r="F70" s="57">
        <f t="shared" si="51"/>
        <v>30</v>
      </c>
      <c r="G70" s="57" t="e">
        <f>F70-#REF!</f>
        <v>#REF!</v>
      </c>
      <c r="H70" s="57" t="e">
        <f t="shared" si="52"/>
        <v>#REF!</v>
      </c>
      <c r="I70" s="57" t="str">
        <f t="shared" si="41"/>
        <v>-</v>
      </c>
      <c r="J70" s="57" t="str">
        <f>IF('Undervisning i fag med krav'!P71=0,"-",'Undervisning i fag med krav'!P71)</f>
        <v>-</v>
      </c>
      <c r="K70" s="57" t="b">
        <f>OR(J70='Krav etter opplæringslova'!$B$27,J70='Krav etter opplæringslova'!$B$30,J70='Krav etter opplæringslova'!$B$31,J70='Krav etter opplæringslova'!$B$34)</f>
        <v>0</v>
      </c>
      <c r="L70" s="57" t="str">
        <f t="shared" si="53"/>
        <v>-</v>
      </c>
      <c r="M70" s="57">
        <f t="shared" si="42"/>
        <v>30</v>
      </c>
      <c r="N70" s="57" t="e">
        <f>M70-#REF!</f>
        <v>#REF!</v>
      </c>
      <c r="O70" s="57" t="e">
        <f t="shared" si="54"/>
        <v>#REF!</v>
      </c>
      <c r="P70" s="57" t="str">
        <f t="shared" si="55"/>
        <v>-</v>
      </c>
      <c r="Q70" s="57" t="str">
        <f>IF('Undervisning i fag med krav'!AA71=0,"-",'Undervisning i fag med krav'!AA71)</f>
        <v>-</v>
      </c>
      <c r="R70" s="57" t="b">
        <f>OR(Q70='Krav etter opplæringslova'!$B$27,Q70='Krav etter opplæringslova'!$B$30,Q70='Krav etter opplæringslova'!$B$31,Q70='Krav etter opplæringslova'!$B$34)</f>
        <v>0</v>
      </c>
      <c r="S70" s="57" t="str">
        <f t="shared" si="56"/>
        <v>-</v>
      </c>
      <c r="T70" s="57">
        <f t="shared" si="43"/>
        <v>30</v>
      </c>
      <c r="U70" s="57" t="e">
        <f>T70-#REF!</f>
        <v>#REF!</v>
      </c>
      <c r="V70" s="57" t="e">
        <f t="shared" si="57"/>
        <v>#REF!</v>
      </c>
      <c r="W70" s="57" t="str">
        <f t="shared" si="58"/>
        <v>-</v>
      </c>
      <c r="X70" s="57" t="str">
        <f>IF('Undervisning i fag med krav'!AL71=0,"-",'Undervisning i fag med krav'!AL71)</f>
        <v>-</v>
      </c>
      <c r="Y70" s="57" t="b">
        <f>OR(X70='Krav etter opplæringslova'!$B$27,X70='Krav etter opplæringslova'!$B$30,X70='Krav etter opplæringslova'!$B$31,X70='Krav etter opplæringslova'!$B$34)</f>
        <v>0</v>
      </c>
      <c r="Z70" s="57" t="str">
        <f t="shared" si="59"/>
        <v>-</v>
      </c>
      <c r="AA70" s="57">
        <f t="shared" si="44"/>
        <v>30</v>
      </c>
      <c r="AB70" s="57" t="e">
        <f>AA70-#REF!</f>
        <v>#REF!</v>
      </c>
      <c r="AC70" s="57" t="e">
        <f t="shared" si="60"/>
        <v>#REF!</v>
      </c>
      <c r="AD70" s="57" t="str">
        <f t="shared" si="61"/>
        <v>-</v>
      </c>
      <c r="AE70" s="57" t="str">
        <f>IF('Undervisning i fag med krav'!AW71=0,"-",'Undervisning i fag med krav'!AW71)</f>
        <v>-</v>
      </c>
      <c r="AF70" s="57" t="b">
        <f>OR(AE70='Krav etter opplæringslova'!$B$27,AE70='Krav etter opplæringslova'!$B$30,AE70='Krav etter opplæringslova'!$B$31,AE70='Krav etter opplæringslova'!$B$34)</f>
        <v>0</v>
      </c>
      <c r="AG70" s="57" t="str">
        <f t="shared" si="62"/>
        <v>-</v>
      </c>
      <c r="AH70" s="57">
        <f t="shared" si="45"/>
        <v>30</v>
      </c>
      <c r="AI70" s="57" t="e">
        <f>AH70-#REF!</f>
        <v>#REF!</v>
      </c>
      <c r="AJ70" s="57" t="e">
        <f t="shared" si="63"/>
        <v>#REF!</v>
      </c>
      <c r="AK70" s="57" t="str">
        <f t="shared" si="64"/>
        <v>-</v>
      </c>
      <c r="AL70" s="57" t="str">
        <f>IF('Undervisning i fag med krav'!BH71=0,"-",'Undervisning i fag med krav'!BH71)</f>
        <v>-</v>
      </c>
      <c r="AM70" s="57" t="b">
        <f>OR(AL70='Krav etter opplæringslova'!$B$27,AL70='Krav etter opplæringslova'!$B$30,AL70='Krav etter opplæringslova'!$B$31,AL70='Krav etter opplæringslova'!$B$34)</f>
        <v>0</v>
      </c>
      <c r="AN70" s="57" t="str">
        <f t="shared" si="65"/>
        <v>-</v>
      </c>
      <c r="AO70" s="57">
        <f t="shared" si="46"/>
        <v>30</v>
      </c>
      <c r="AP70" s="57" t="e">
        <f>AO70-#REF!</f>
        <v>#REF!</v>
      </c>
      <c r="AQ70" s="57" t="e">
        <f t="shared" si="66"/>
        <v>#REF!</v>
      </c>
      <c r="AR70" s="57" t="str">
        <f t="shared" si="67"/>
        <v>-</v>
      </c>
      <c r="AS70" s="57" t="str">
        <f>IF('Undervisning i fag med krav'!BS71=0,"-",'Undervisning i fag med krav'!BS71)</f>
        <v>-</v>
      </c>
      <c r="AT70" s="57" t="b">
        <f>OR(AS70='Krav etter opplæringslova'!$B$27,AS70='Krav etter opplæringslova'!$B$30,AS70='Krav etter opplæringslova'!$B$31,AS70='Krav etter opplæringslova'!$B$34)</f>
        <v>0</v>
      </c>
      <c r="AU70" s="57" t="str">
        <f t="shared" si="68"/>
        <v>-</v>
      </c>
      <c r="AV70" s="57">
        <f t="shared" si="47"/>
        <v>30</v>
      </c>
      <c r="AW70" s="57" t="e">
        <f>AV70-#REF!</f>
        <v>#REF!</v>
      </c>
      <c r="AX70" s="57" t="e">
        <f t="shared" si="69"/>
        <v>#REF!</v>
      </c>
      <c r="AY70" s="57" t="str">
        <f t="shared" si="70"/>
        <v>-</v>
      </c>
      <c r="AZ70" s="57" t="str">
        <f>IF('Undervisning i fag med krav'!CD71=0,"-",'Undervisning i fag med krav'!CD71)</f>
        <v>-</v>
      </c>
      <c r="BA70" s="57" t="b">
        <f>OR(AZ70='Krav etter opplæringslova'!$B$27,AZ70='Krav etter opplæringslova'!$B$30,AZ70='Krav etter opplæringslova'!$B$31,AZ70='Krav etter opplæringslova'!$B$34)</f>
        <v>0</v>
      </c>
      <c r="BB70" s="57" t="str">
        <f t="shared" si="71"/>
        <v>-</v>
      </c>
      <c r="BC70" s="57">
        <f t="shared" si="48"/>
        <v>30</v>
      </c>
      <c r="BD70" s="57" t="e">
        <f>BC70-#REF!</f>
        <v>#REF!</v>
      </c>
      <c r="BE70" s="57" t="e">
        <f t="shared" si="72"/>
        <v>#REF!</v>
      </c>
      <c r="BF70" s="57" t="str">
        <f t="shared" si="73"/>
        <v>-</v>
      </c>
      <c r="BG70" s="57" t="str">
        <f>IF('Undervisning i fag med krav'!CO71=0,"-",'Undervisning i fag med krav'!CO71)</f>
        <v>-</v>
      </c>
      <c r="BH70" s="57" t="b">
        <f>OR(BG70='Krav etter opplæringslova'!$B$27,BG70='Krav etter opplæringslova'!$B$30,BG70='Krav etter opplæringslova'!$B$31,BG70='Krav etter opplæringslova'!$B$34)</f>
        <v>0</v>
      </c>
      <c r="BI70" s="57" t="str">
        <f t="shared" si="74"/>
        <v>-</v>
      </c>
      <c r="BJ70" s="57">
        <f t="shared" si="49"/>
        <v>30</v>
      </c>
      <c r="BK70" s="57" t="e">
        <f>BJ70-#REF!</f>
        <v>#REF!</v>
      </c>
      <c r="BL70" s="57" t="e">
        <f t="shared" si="75"/>
        <v>#REF!</v>
      </c>
      <c r="BM70" s="57" t="str">
        <f t="shared" si="76"/>
        <v>-</v>
      </c>
      <c r="BN70" s="57" t="str">
        <f>IF('Undervisning i fag med krav'!CP71=0,"-",'Undervisning i fag med krav'!CP71)</f>
        <v>-</v>
      </c>
      <c r="BO70" s="57" t="b">
        <f>OR(BN70='Krav etter opplæringslova'!$B$27,BN70='Krav etter opplæringslova'!$B$30,BN70='Krav etter opplæringslova'!$B$31,BN70='Krav etter opplæringslova'!$B$34)</f>
        <v>0</v>
      </c>
      <c r="BP70" s="57" t="str">
        <f t="shared" si="77"/>
        <v>-</v>
      </c>
      <c r="BQ70" s="57">
        <f t="shared" si="50"/>
        <v>30</v>
      </c>
      <c r="BR70" s="57" t="e">
        <f>BQ70-#REF!</f>
        <v>#REF!</v>
      </c>
      <c r="BS70" s="57" t="e">
        <f t="shared" si="78"/>
        <v>#REF!</v>
      </c>
      <c r="BT70" s="62" t="str">
        <f t="shared" si="79"/>
        <v>-</v>
      </c>
    </row>
    <row r="71" spans="1:72" x14ac:dyDescent="0.2">
      <c r="A71" s="44" t="e">
        <f>#REF!</f>
        <v>#REF!</v>
      </c>
      <c r="B71" s="44" t="e">
        <f>#REF!</f>
        <v>#REF!</v>
      </c>
      <c r="C71" s="57" t="str">
        <f>IF('Undervisning i fag med krav'!E72=0,"-",'Undervisning i fag med krav'!E72)</f>
        <v>-</v>
      </c>
      <c r="D71" s="57" t="b">
        <f>OR(C71='Krav etter opplæringslova'!$B$27,C71='Krav etter opplæringslova'!$B$30,C71='Krav etter opplæringslova'!$B$31,C71='Krav etter opplæringslova'!$B$34)</f>
        <v>0</v>
      </c>
      <c r="E71" s="57" t="str">
        <f t="shared" si="40"/>
        <v>-</v>
      </c>
      <c r="F71" s="57">
        <f t="shared" si="51"/>
        <v>30</v>
      </c>
      <c r="G71" s="57" t="e">
        <f>F71-#REF!</f>
        <v>#REF!</v>
      </c>
      <c r="H71" s="57" t="e">
        <f t="shared" si="52"/>
        <v>#REF!</v>
      </c>
      <c r="I71" s="57" t="str">
        <f t="shared" si="41"/>
        <v>-</v>
      </c>
      <c r="J71" s="57" t="str">
        <f>IF('Undervisning i fag med krav'!P72=0,"-",'Undervisning i fag med krav'!P72)</f>
        <v>-</v>
      </c>
      <c r="K71" s="57" t="b">
        <f>OR(J71='Krav etter opplæringslova'!$B$27,J71='Krav etter opplæringslova'!$B$30,J71='Krav etter opplæringslova'!$B$31,J71='Krav etter opplæringslova'!$B$34)</f>
        <v>0</v>
      </c>
      <c r="L71" s="57" t="str">
        <f t="shared" si="53"/>
        <v>-</v>
      </c>
      <c r="M71" s="57">
        <f t="shared" si="42"/>
        <v>30</v>
      </c>
      <c r="N71" s="57" t="e">
        <f>M71-#REF!</f>
        <v>#REF!</v>
      </c>
      <c r="O71" s="57" t="e">
        <f t="shared" si="54"/>
        <v>#REF!</v>
      </c>
      <c r="P71" s="57" t="str">
        <f t="shared" si="55"/>
        <v>-</v>
      </c>
      <c r="Q71" s="57" t="str">
        <f>IF('Undervisning i fag med krav'!AA72=0,"-",'Undervisning i fag med krav'!AA72)</f>
        <v>-</v>
      </c>
      <c r="R71" s="57" t="b">
        <f>OR(Q71='Krav etter opplæringslova'!$B$27,Q71='Krav etter opplæringslova'!$B$30,Q71='Krav etter opplæringslova'!$B$31,Q71='Krav etter opplæringslova'!$B$34)</f>
        <v>0</v>
      </c>
      <c r="S71" s="57" t="str">
        <f t="shared" si="56"/>
        <v>-</v>
      </c>
      <c r="T71" s="57">
        <f t="shared" si="43"/>
        <v>30</v>
      </c>
      <c r="U71" s="57" t="e">
        <f>T71-#REF!</f>
        <v>#REF!</v>
      </c>
      <c r="V71" s="57" t="e">
        <f t="shared" si="57"/>
        <v>#REF!</v>
      </c>
      <c r="W71" s="57" t="str">
        <f t="shared" si="58"/>
        <v>-</v>
      </c>
      <c r="X71" s="57" t="str">
        <f>IF('Undervisning i fag med krav'!AL72=0,"-",'Undervisning i fag med krav'!AL72)</f>
        <v>-</v>
      </c>
      <c r="Y71" s="57" t="b">
        <f>OR(X71='Krav etter opplæringslova'!$B$27,X71='Krav etter opplæringslova'!$B$30,X71='Krav etter opplæringslova'!$B$31,X71='Krav etter opplæringslova'!$B$34)</f>
        <v>0</v>
      </c>
      <c r="Z71" s="57" t="str">
        <f t="shared" si="59"/>
        <v>-</v>
      </c>
      <c r="AA71" s="57">
        <f t="shared" si="44"/>
        <v>30</v>
      </c>
      <c r="AB71" s="57" t="e">
        <f>AA71-#REF!</f>
        <v>#REF!</v>
      </c>
      <c r="AC71" s="57" t="e">
        <f t="shared" si="60"/>
        <v>#REF!</v>
      </c>
      <c r="AD71" s="57" t="str">
        <f t="shared" si="61"/>
        <v>-</v>
      </c>
      <c r="AE71" s="57" t="str">
        <f>IF('Undervisning i fag med krav'!AW72=0,"-",'Undervisning i fag med krav'!AW72)</f>
        <v>-</v>
      </c>
      <c r="AF71" s="57" t="b">
        <f>OR(AE71='Krav etter opplæringslova'!$B$27,AE71='Krav etter opplæringslova'!$B$30,AE71='Krav etter opplæringslova'!$B$31,AE71='Krav etter opplæringslova'!$B$34)</f>
        <v>0</v>
      </c>
      <c r="AG71" s="57" t="str">
        <f t="shared" si="62"/>
        <v>-</v>
      </c>
      <c r="AH71" s="57">
        <f t="shared" si="45"/>
        <v>30</v>
      </c>
      <c r="AI71" s="57" t="e">
        <f>AH71-#REF!</f>
        <v>#REF!</v>
      </c>
      <c r="AJ71" s="57" t="e">
        <f t="shared" si="63"/>
        <v>#REF!</v>
      </c>
      <c r="AK71" s="57" t="str">
        <f t="shared" si="64"/>
        <v>-</v>
      </c>
      <c r="AL71" s="57" t="str">
        <f>IF('Undervisning i fag med krav'!BH72=0,"-",'Undervisning i fag med krav'!BH72)</f>
        <v>-</v>
      </c>
      <c r="AM71" s="57" t="b">
        <f>OR(AL71='Krav etter opplæringslova'!$B$27,AL71='Krav etter opplæringslova'!$B$30,AL71='Krav etter opplæringslova'!$B$31,AL71='Krav etter opplæringslova'!$B$34)</f>
        <v>0</v>
      </c>
      <c r="AN71" s="57" t="str">
        <f t="shared" si="65"/>
        <v>-</v>
      </c>
      <c r="AO71" s="57">
        <f t="shared" si="46"/>
        <v>30</v>
      </c>
      <c r="AP71" s="57" t="e">
        <f>AO71-#REF!</f>
        <v>#REF!</v>
      </c>
      <c r="AQ71" s="57" t="e">
        <f t="shared" si="66"/>
        <v>#REF!</v>
      </c>
      <c r="AR71" s="57" t="str">
        <f t="shared" si="67"/>
        <v>-</v>
      </c>
      <c r="AS71" s="57" t="str">
        <f>IF('Undervisning i fag med krav'!BS72=0,"-",'Undervisning i fag med krav'!BS72)</f>
        <v>-</v>
      </c>
      <c r="AT71" s="57" t="b">
        <f>OR(AS71='Krav etter opplæringslova'!$B$27,AS71='Krav etter opplæringslova'!$B$30,AS71='Krav etter opplæringslova'!$B$31,AS71='Krav etter opplæringslova'!$B$34)</f>
        <v>0</v>
      </c>
      <c r="AU71" s="57" t="str">
        <f t="shared" si="68"/>
        <v>-</v>
      </c>
      <c r="AV71" s="57">
        <f t="shared" si="47"/>
        <v>30</v>
      </c>
      <c r="AW71" s="57" t="e">
        <f>AV71-#REF!</f>
        <v>#REF!</v>
      </c>
      <c r="AX71" s="57" t="e">
        <f t="shared" si="69"/>
        <v>#REF!</v>
      </c>
      <c r="AY71" s="57" t="str">
        <f t="shared" si="70"/>
        <v>-</v>
      </c>
      <c r="AZ71" s="57" t="str">
        <f>IF('Undervisning i fag med krav'!CD72=0,"-",'Undervisning i fag med krav'!CD72)</f>
        <v>-</v>
      </c>
      <c r="BA71" s="57" t="b">
        <f>OR(AZ71='Krav etter opplæringslova'!$B$27,AZ71='Krav etter opplæringslova'!$B$30,AZ71='Krav etter opplæringslova'!$B$31,AZ71='Krav etter opplæringslova'!$B$34)</f>
        <v>0</v>
      </c>
      <c r="BB71" s="57" t="str">
        <f t="shared" si="71"/>
        <v>-</v>
      </c>
      <c r="BC71" s="57">
        <f t="shared" si="48"/>
        <v>30</v>
      </c>
      <c r="BD71" s="57" t="e">
        <f>BC71-#REF!</f>
        <v>#REF!</v>
      </c>
      <c r="BE71" s="57" t="e">
        <f t="shared" si="72"/>
        <v>#REF!</v>
      </c>
      <c r="BF71" s="57" t="str">
        <f t="shared" si="73"/>
        <v>-</v>
      </c>
      <c r="BG71" s="57" t="str">
        <f>IF('Undervisning i fag med krav'!CO72=0,"-",'Undervisning i fag med krav'!CO72)</f>
        <v>-</v>
      </c>
      <c r="BH71" s="57" t="b">
        <f>OR(BG71='Krav etter opplæringslova'!$B$27,BG71='Krav etter opplæringslova'!$B$30,BG71='Krav etter opplæringslova'!$B$31,BG71='Krav etter opplæringslova'!$B$34)</f>
        <v>0</v>
      </c>
      <c r="BI71" s="57" t="str">
        <f t="shared" si="74"/>
        <v>-</v>
      </c>
      <c r="BJ71" s="57">
        <f t="shared" si="49"/>
        <v>30</v>
      </c>
      <c r="BK71" s="57" t="e">
        <f>BJ71-#REF!</f>
        <v>#REF!</v>
      </c>
      <c r="BL71" s="57" t="e">
        <f t="shared" si="75"/>
        <v>#REF!</v>
      </c>
      <c r="BM71" s="57" t="str">
        <f t="shared" si="76"/>
        <v>-</v>
      </c>
      <c r="BN71" s="57" t="str">
        <f>IF('Undervisning i fag med krav'!CP72=0,"-",'Undervisning i fag med krav'!CP72)</f>
        <v>-</v>
      </c>
      <c r="BO71" s="57" t="b">
        <f>OR(BN71='Krav etter opplæringslova'!$B$27,BN71='Krav etter opplæringslova'!$B$30,BN71='Krav etter opplæringslova'!$B$31,BN71='Krav etter opplæringslova'!$B$34)</f>
        <v>0</v>
      </c>
      <c r="BP71" s="57" t="str">
        <f t="shared" si="77"/>
        <v>-</v>
      </c>
      <c r="BQ71" s="57">
        <f t="shared" si="50"/>
        <v>30</v>
      </c>
      <c r="BR71" s="57" t="e">
        <f>BQ71-#REF!</f>
        <v>#REF!</v>
      </c>
      <c r="BS71" s="57" t="e">
        <f t="shared" si="78"/>
        <v>#REF!</v>
      </c>
      <c r="BT71" s="62" t="str">
        <f t="shared" si="79"/>
        <v>-</v>
      </c>
    </row>
    <row r="72" spans="1:72" x14ac:dyDescent="0.2">
      <c r="A72" s="44" t="e">
        <f>#REF!</f>
        <v>#REF!</v>
      </c>
      <c r="B72" s="44" t="e">
        <f>#REF!</f>
        <v>#REF!</v>
      </c>
      <c r="C72" s="57" t="str">
        <f>IF('Undervisning i fag med krav'!E73=0,"-",'Undervisning i fag med krav'!E73)</f>
        <v>-</v>
      </c>
      <c r="D72" s="57" t="b">
        <f>OR(C72='Krav etter opplæringslova'!$B$27,C72='Krav etter opplæringslova'!$B$30,C72='Krav etter opplæringslova'!$B$31,C72='Krav etter opplæringslova'!$B$34)</f>
        <v>0</v>
      </c>
      <c r="E72" s="57" t="str">
        <f t="shared" si="40"/>
        <v>-</v>
      </c>
      <c r="F72" s="57">
        <f t="shared" si="51"/>
        <v>30</v>
      </c>
      <c r="G72" s="57" t="e">
        <f>F72-#REF!</f>
        <v>#REF!</v>
      </c>
      <c r="H72" s="57" t="e">
        <f t="shared" si="52"/>
        <v>#REF!</v>
      </c>
      <c r="I72" s="57" t="str">
        <f t="shared" si="41"/>
        <v>-</v>
      </c>
      <c r="J72" s="57" t="str">
        <f>IF('Undervisning i fag med krav'!P73=0,"-",'Undervisning i fag med krav'!P73)</f>
        <v>-</v>
      </c>
      <c r="K72" s="57" t="b">
        <f>OR(J72='Krav etter opplæringslova'!$B$27,J72='Krav etter opplæringslova'!$B$30,J72='Krav etter opplæringslova'!$B$31,J72='Krav etter opplæringslova'!$B$34)</f>
        <v>0</v>
      </c>
      <c r="L72" s="57" t="str">
        <f t="shared" si="53"/>
        <v>-</v>
      </c>
      <c r="M72" s="57">
        <f t="shared" si="42"/>
        <v>30</v>
      </c>
      <c r="N72" s="57" t="e">
        <f>M72-#REF!</f>
        <v>#REF!</v>
      </c>
      <c r="O72" s="57" t="e">
        <f t="shared" si="54"/>
        <v>#REF!</v>
      </c>
      <c r="P72" s="57" t="str">
        <f t="shared" si="55"/>
        <v>-</v>
      </c>
      <c r="Q72" s="57" t="str">
        <f>IF('Undervisning i fag med krav'!AA73=0,"-",'Undervisning i fag med krav'!AA73)</f>
        <v>-</v>
      </c>
      <c r="R72" s="57" t="b">
        <f>OR(Q72='Krav etter opplæringslova'!$B$27,Q72='Krav etter opplæringslova'!$B$30,Q72='Krav etter opplæringslova'!$B$31,Q72='Krav etter opplæringslova'!$B$34)</f>
        <v>0</v>
      </c>
      <c r="S72" s="57" t="str">
        <f t="shared" si="56"/>
        <v>-</v>
      </c>
      <c r="T72" s="57">
        <f t="shared" si="43"/>
        <v>30</v>
      </c>
      <c r="U72" s="57" t="e">
        <f>T72-#REF!</f>
        <v>#REF!</v>
      </c>
      <c r="V72" s="57" t="e">
        <f t="shared" si="57"/>
        <v>#REF!</v>
      </c>
      <c r="W72" s="57" t="str">
        <f t="shared" si="58"/>
        <v>-</v>
      </c>
      <c r="X72" s="57" t="str">
        <f>IF('Undervisning i fag med krav'!AL73=0,"-",'Undervisning i fag med krav'!AL73)</f>
        <v>-</v>
      </c>
      <c r="Y72" s="57" t="b">
        <f>OR(X72='Krav etter opplæringslova'!$B$27,X72='Krav etter opplæringslova'!$B$30,X72='Krav etter opplæringslova'!$B$31,X72='Krav etter opplæringslova'!$B$34)</f>
        <v>0</v>
      </c>
      <c r="Z72" s="57" t="str">
        <f t="shared" si="59"/>
        <v>-</v>
      </c>
      <c r="AA72" s="57">
        <f t="shared" si="44"/>
        <v>30</v>
      </c>
      <c r="AB72" s="57" t="e">
        <f>AA72-#REF!</f>
        <v>#REF!</v>
      </c>
      <c r="AC72" s="57" t="e">
        <f t="shared" si="60"/>
        <v>#REF!</v>
      </c>
      <c r="AD72" s="57" t="str">
        <f t="shared" si="61"/>
        <v>-</v>
      </c>
      <c r="AE72" s="57" t="str">
        <f>IF('Undervisning i fag med krav'!AW73=0,"-",'Undervisning i fag med krav'!AW73)</f>
        <v>-</v>
      </c>
      <c r="AF72" s="57" t="b">
        <f>OR(AE72='Krav etter opplæringslova'!$B$27,AE72='Krav etter opplæringslova'!$B$30,AE72='Krav etter opplæringslova'!$B$31,AE72='Krav etter opplæringslova'!$B$34)</f>
        <v>0</v>
      </c>
      <c r="AG72" s="57" t="str">
        <f t="shared" si="62"/>
        <v>-</v>
      </c>
      <c r="AH72" s="57">
        <f t="shared" si="45"/>
        <v>30</v>
      </c>
      <c r="AI72" s="57" t="e">
        <f>AH72-#REF!</f>
        <v>#REF!</v>
      </c>
      <c r="AJ72" s="57" t="e">
        <f t="shared" si="63"/>
        <v>#REF!</v>
      </c>
      <c r="AK72" s="57" t="str">
        <f t="shared" si="64"/>
        <v>-</v>
      </c>
      <c r="AL72" s="57" t="str">
        <f>IF('Undervisning i fag med krav'!BH73=0,"-",'Undervisning i fag med krav'!BH73)</f>
        <v>-</v>
      </c>
      <c r="AM72" s="57" t="b">
        <f>OR(AL72='Krav etter opplæringslova'!$B$27,AL72='Krav etter opplæringslova'!$B$30,AL72='Krav etter opplæringslova'!$B$31,AL72='Krav etter opplæringslova'!$B$34)</f>
        <v>0</v>
      </c>
      <c r="AN72" s="57" t="str">
        <f t="shared" si="65"/>
        <v>-</v>
      </c>
      <c r="AO72" s="57">
        <f t="shared" si="46"/>
        <v>30</v>
      </c>
      <c r="AP72" s="57" t="e">
        <f>AO72-#REF!</f>
        <v>#REF!</v>
      </c>
      <c r="AQ72" s="57" t="e">
        <f t="shared" si="66"/>
        <v>#REF!</v>
      </c>
      <c r="AR72" s="57" t="str">
        <f t="shared" si="67"/>
        <v>-</v>
      </c>
      <c r="AS72" s="57" t="str">
        <f>IF('Undervisning i fag med krav'!BS73=0,"-",'Undervisning i fag med krav'!BS73)</f>
        <v>-</v>
      </c>
      <c r="AT72" s="57" t="b">
        <f>OR(AS72='Krav etter opplæringslova'!$B$27,AS72='Krav etter opplæringslova'!$B$30,AS72='Krav etter opplæringslova'!$B$31,AS72='Krav etter opplæringslova'!$B$34)</f>
        <v>0</v>
      </c>
      <c r="AU72" s="57" t="str">
        <f t="shared" si="68"/>
        <v>-</v>
      </c>
      <c r="AV72" s="57">
        <f t="shared" si="47"/>
        <v>30</v>
      </c>
      <c r="AW72" s="57" t="e">
        <f>AV72-#REF!</f>
        <v>#REF!</v>
      </c>
      <c r="AX72" s="57" t="e">
        <f t="shared" si="69"/>
        <v>#REF!</v>
      </c>
      <c r="AY72" s="57" t="str">
        <f t="shared" si="70"/>
        <v>-</v>
      </c>
      <c r="AZ72" s="57" t="str">
        <f>IF('Undervisning i fag med krav'!CD73=0,"-",'Undervisning i fag med krav'!CD73)</f>
        <v>-</v>
      </c>
      <c r="BA72" s="57" t="b">
        <f>OR(AZ72='Krav etter opplæringslova'!$B$27,AZ72='Krav etter opplæringslova'!$B$30,AZ72='Krav etter opplæringslova'!$B$31,AZ72='Krav etter opplæringslova'!$B$34)</f>
        <v>0</v>
      </c>
      <c r="BB72" s="57" t="str">
        <f t="shared" si="71"/>
        <v>-</v>
      </c>
      <c r="BC72" s="57">
        <f t="shared" si="48"/>
        <v>30</v>
      </c>
      <c r="BD72" s="57" t="e">
        <f>BC72-#REF!</f>
        <v>#REF!</v>
      </c>
      <c r="BE72" s="57" t="e">
        <f t="shared" si="72"/>
        <v>#REF!</v>
      </c>
      <c r="BF72" s="57" t="str">
        <f t="shared" si="73"/>
        <v>-</v>
      </c>
      <c r="BG72" s="57" t="str">
        <f>IF('Undervisning i fag med krav'!CO73=0,"-",'Undervisning i fag med krav'!CO73)</f>
        <v>-</v>
      </c>
      <c r="BH72" s="57" t="b">
        <f>OR(BG72='Krav etter opplæringslova'!$B$27,BG72='Krav etter opplæringslova'!$B$30,BG72='Krav etter opplæringslova'!$B$31,BG72='Krav etter opplæringslova'!$B$34)</f>
        <v>0</v>
      </c>
      <c r="BI72" s="57" t="str">
        <f t="shared" si="74"/>
        <v>-</v>
      </c>
      <c r="BJ72" s="57">
        <f t="shared" si="49"/>
        <v>30</v>
      </c>
      <c r="BK72" s="57" t="e">
        <f>BJ72-#REF!</f>
        <v>#REF!</v>
      </c>
      <c r="BL72" s="57" t="e">
        <f t="shared" si="75"/>
        <v>#REF!</v>
      </c>
      <c r="BM72" s="57" t="str">
        <f t="shared" si="76"/>
        <v>-</v>
      </c>
      <c r="BN72" s="57" t="str">
        <f>IF('Undervisning i fag med krav'!CP73=0,"-",'Undervisning i fag med krav'!CP73)</f>
        <v>-</v>
      </c>
      <c r="BO72" s="57" t="b">
        <f>OR(BN72='Krav etter opplæringslova'!$B$27,BN72='Krav etter opplæringslova'!$B$30,BN72='Krav etter opplæringslova'!$B$31,BN72='Krav etter opplæringslova'!$B$34)</f>
        <v>0</v>
      </c>
      <c r="BP72" s="57" t="str">
        <f t="shared" si="77"/>
        <v>-</v>
      </c>
      <c r="BQ72" s="57">
        <f t="shared" si="50"/>
        <v>30</v>
      </c>
      <c r="BR72" s="57" t="e">
        <f>BQ72-#REF!</f>
        <v>#REF!</v>
      </c>
      <c r="BS72" s="57" t="e">
        <f t="shared" si="78"/>
        <v>#REF!</v>
      </c>
      <c r="BT72" s="62" t="str">
        <f t="shared" si="79"/>
        <v>-</v>
      </c>
    </row>
    <row r="73" spans="1:72" x14ac:dyDescent="0.2">
      <c r="A73" s="44" t="e">
        <f>#REF!</f>
        <v>#REF!</v>
      </c>
      <c r="B73" s="44" t="e">
        <f>#REF!</f>
        <v>#REF!</v>
      </c>
      <c r="C73" s="57" t="str">
        <f>IF('Undervisning i fag med krav'!E74=0,"-",'Undervisning i fag med krav'!E74)</f>
        <v>-</v>
      </c>
      <c r="D73" s="57" t="b">
        <f>OR(C73='Krav etter opplæringslova'!$B$27,C73='Krav etter opplæringslova'!$B$30,C73='Krav etter opplæringslova'!$B$31,C73='Krav etter opplæringslova'!$B$34)</f>
        <v>0</v>
      </c>
      <c r="E73" s="57" t="str">
        <f t="shared" si="40"/>
        <v>-</v>
      </c>
      <c r="F73" s="57">
        <f t="shared" si="51"/>
        <v>30</v>
      </c>
      <c r="G73" s="57" t="e">
        <f>F73-#REF!</f>
        <v>#REF!</v>
      </c>
      <c r="H73" s="57" t="e">
        <f t="shared" si="52"/>
        <v>#REF!</v>
      </c>
      <c r="I73" s="57" t="str">
        <f t="shared" si="41"/>
        <v>-</v>
      </c>
      <c r="J73" s="57" t="str">
        <f>IF('Undervisning i fag med krav'!P74=0,"-",'Undervisning i fag med krav'!P74)</f>
        <v>-</v>
      </c>
      <c r="K73" s="57" t="b">
        <f>OR(J73='Krav etter opplæringslova'!$B$27,J73='Krav etter opplæringslova'!$B$30,J73='Krav etter opplæringslova'!$B$31,J73='Krav etter opplæringslova'!$B$34)</f>
        <v>0</v>
      </c>
      <c r="L73" s="57" t="str">
        <f t="shared" si="53"/>
        <v>-</v>
      </c>
      <c r="M73" s="57">
        <f t="shared" si="42"/>
        <v>30</v>
      </c>
      <c r="N73" s="57" t="e">
        <f>M73-#REF!</f>
        <v>#REF!</v>
      </c>
      <c r="O73" s="57" t="e">
        <f t="shared" si="54"/>
        <v>#REF!</v>
      </c>
      <c r="P73" s="57" t="str">
        <f t="shared" si="55"/>
        <v>-</v>
      </c>
      <c r="Q73" s="57" t="str">
        <f>IF('Undervisning i fag med krav'!AA74=0,"-",'Undervisning i fag med krav'!AA74)</f>
        <v>-</v>
      </c>
      <c r="R73" s="57" t="b">
        <f>OR(Q73='Krav etter opplæringslova'!$B$27,Q73='Krav etter opplæringslova'!$B$30,Q73='Krav etter opplæringslova'!$B$31,Q73='Krav etter opplæringslova'!$B$34)</f>
        <v>0</v>
      </c>
      <c r="S73" s="57" t="str">
        <f t="shared" si="56"/>
        <v>-</v>
      </c>
      <c r="T73" s="57">
        <f t="shared" si="43"/>
        <v>30</v>
      </c>
      <c r="U73" s="57" t="e">
        <f>T73-#REF!</f>
        <v>#REF!</v>
      </c>
      <c r="V73" s="57" t="e">
        <f t="shared" si="57"/>
        <v>#REF!</v>
      </c>
      <c r="W73" s="57" t="str">
        <f t="shared" si="58"/>
        <v>-</v>
      </c>
      <c r="X73" s="57" t="str">
        <f>IF('Undervisning i fag med krav'!AL74=0,"-",'Undervisning i fag med krav'!AL74)</f>
        <v>-</v>
      </c>
      <c r="Y73" s="57" t="b">
        <f>OR(X73='Krav etter opplæringslova'!$B$27,X73='Krav etter opplæringslova'!$B$30,X73='Krav etter opplæringslova'!$B$31,X73='Krav etter opplæringslova'!$B$34)</f>
        <v>0</v>
      </c>
      <c r="Z73" s="57" t="str">
        <f t="shared" si="59"/>
        <v>-</v>
      </c>
      <c r="AA73" s="57">
        <f t="shared" si="44"/>
        <v>30</v>
      </c>
      <c r="AB73" s="57" t="e">
        <f>AA73-#REF!</f>
        <v>#REF!</v>
      </c>
      <c r="AC73" s="57" t="e">
        <f t="shared" si="60"/>
        <v>#REF!</v>
      </c>
      <c r="AD73" s="57" t="str">
        <f t="shared" si="61"/>
        <v>-</v>
      </c>
      <c r="AE73" s="57" t="str">
        <f>IF('Undervisning i fag med krav'!AW74=0,"-",'Undervisning i fag med krav'!AW74)</f>
        <v>-</v>
      </c>
      <c r="AF73" s="57" t="b">
        <f>OR(AE73='Krav etter opplæringslova'!$B$27,AE73='Krav etter opplæringslova'!$B$30,AE73='Krav etter opplæringslova'!$B$31,AE73='Krav etter opplæringslova'!$B$34)</f>
        <v>0</v>
      </c>
      <c r="AG73" s="57" t="str">
        <f t="shared" si="62"/>
        <v>-</v>
      </c>
      <c r="AH73" s="57">
        <f t="shared" si="45"/>
        <v>30</v>
      </c>
      <c r="AI73" s="57" t="e">
        <f>AH73-#REF!</f>
        <v>#REF!</v>
      </c>
      <c r="AJ73" s="57" t="e">
        <f t="shared" si="63"/>
        <v>#REF!</v>
      </c>
      <c r="AK73" s="57" t="str">
        <f t="shared" si="64"/>
        <v>-</v>
      </c>
      <c r="AL73" s="57" t="str">
        <f>IF('Undervisning i fag med krav'!BH74=0,"-",'Undervisning i fag med krav'!BH74)</f>
        <v>-</v>
      </c>
      <c r="AM73" s="57" t="b">
        <f>OR(AL73='Krav etter opplæringslova'!$B$27,AL73='Krav etter opplæringslova'!$B$30,AL73='Krav etter opplæringslova'!$B$31,AL73='Krav etter opplæringslova'!$B$34)</f>
        <v>0</v>
      </c>
      <c r="AN73" s="57" t="str">
        <f t="shared" si="65"/>
        <v>-</v>
      </c>
      <c r="AO73" s="57">
        <f t="shared" si="46"/>
        <v>30</v>
      </c>
      <c r="AP73" s="57" t="e">
        <f>AO73-#REF!</f>
        <v>#REF!</v>
      </c>
      <c r="AQ73" s="57" t="e">
        <f t="shared" si="66"/>
        <v>#REF!</v>
      </c>
      <c r="AR73" s="57" t="str">
        <f t="shared" si="67"/>
        <v>-</v>
      </c>
      <c r="AS73" s="57" t="str">
        <f>IF('Undervisning i fag med krav'!BS74=0,"-",'Undervisning i fag med krav'!BS74)</f>
        <v>-</v>
      </c>
      <c r="AT73" s="57" t="b">
        <f>OR(AS73='Krav etter opplæringslova'!$B$27,AS73='Krav etter opplæringslova'!$B$30,AS73='Krav etter opplæringslova'!$B$31,AS73='Krav etter opplæringslova'!$B$34)</f>
        <v>0</v>
      </c>
      <c r="AU73" s="57" t="str">
        <f t="shared" si="68"/>
        <v>-</v>
      </c>
      <c r="AV73" s="57">
        <f t="shared" si="47"/>
        <v>30</v>
      </c>
      <c r="AW73" s="57" t="e">
        <f>AV73-#REF!</f>
        <v>#REF!</v>
      </c>
      <c r="AX73" s="57" t="e">
        <f t="shared" si="69"/>
        <v>#REF!</v>
      </c>
      <c r="AY73" s="57" t="str">
        <f t="shared" si="70"/>
        <v>-</v>
      </c>
      <c r="AZ73" s="57" t="str">
        <f>IF('Undervisning i fag med krav'!CD74=0,"-",'Undervisning i fag med krav'!CD74)</f>
        <v>-</v>
      </c>
      <c r="BA73" s="57" t="b">
        <f>OR(AZ73='Krav etter opplæringslova'!$B$27,AZ73='Krav etter opplæringslova'!$B$30,AZ73='Krav etter opplæringslova'!$B$31,AZ73='Krav etter opplæringslova'!$B$34)</f>
        <v>0</v>
      </c>
      <c r="BB73" s="57" t="str">
        <f t="shared" si="71"/>
        <v>-</v>
      </c>
      <c r="BC73" s="57">
        <f t="shared" si="48"/>
        <v>30</v>
      </c>
      <c r="BD73" s="57" t="e">
        <f>BC73-#REF!</f>
        <v>#REF!</v>
      </c>
      <c r="BE73" s="57" t="e">
        <f t="shared" si="72"/>
        <v>#REF!</v>
      </c>
      <c r="BF73" s="57" t="str">
        <f t="shared" si="73"/>
        <v>-</v>
      </c>
      <c r="BG73" s="57" t="str">
        <f>IF('Undervisning i fag med krav'!CO74=0,"-",'Undervisning i fag med krav'!CO74)</f>
        <v>-</v>
      </c>
      <c r="BH73" s="57" t="b">
        <f>OR(BG73='Krav etter opplæringslova'!$B$27,BG73='Krav etter opplæringslova'!$B$30,BG73='Krav etter opplæringslova'!$B$31,BG73='Krav etter opplæringslova'!$B$34)</f>
        <v>0</v>
      </c>
      <c r="BI73" s="57" t="str">
        <f t="shared" si="74"/>
        <v>-</v>
      </c>
      <c r="BJ73" s="57">
        <f t="shared" si="49"/>
        <v>30</v>
      </c>
      <c r="BK73" s="57" t="e">
        <f>BJ73-#REF!</f>
        <v>#REF!</v>
      </c>
      <c r="BL73" s="57" t="e">
        <f t="shared" si="75"/>
        <v>#REF!</v>
      </c>
      <c r="BM73" s="57" t="str">
        <f t="shared" si="76"/>
        <v>-</v>
      </c>
      <c r="BN73" s="57" t="str">
        <f>IF('Undervisning i fag med krav'!CP74=0,"-",'Undervisning i fag med krav'!CP74)</f>
        <v>-</v>
      </c>
      <c r="BO73" s="57" t="b">
        <f>OR(BN73='Krav etter opplæringslova'!$B$27,BN73='Krav etter opplæringslova'!$B$30,BN73='Krav etter opplæringslova'!$B$31,BN73='Krav etter opplæringslova'!$B$34)</f>
        <v>0</v>
      </c>
      <c r="BP73" s="57" t="str">
        <f t="shared" si="77"/>
        <v>-</v>
      </c>
      <c r="BQ73" s="57">
        <f t="shared" si="50"/>
        <v>30</v>
      </c>
      <c r="BR73" s="57" t="e">
        <f>BQ73-#REF!</f>
        <v>#REF!</v>
      </c>
      <c r="BS73" s="57" t="e">
        <f t="shared" si="78"/>
        <v>#REF!</v>
      </c>
      <c r="BT73" s="62" t="str">
        <f t="shared" si="79"/>
        <v>-</v>
      </c>
    </row>
    <row r="74" spans="1:72" x14ac:dyDescent="0.2">
      <c r="A74" s="44" t="e">
        <f>#REF!</f>
        <v>#REF!</v>
      </c>
      <c r="B74" s="44" t="e">
        <f>#REF!</f>
        <v>#REF!</v>
      </c>
      <c r="C74" s="57" t="str">
        <f>IF('Undervisning i fag med krav'!E75=0,"-",'Undervisning i fag med krav'!E75)</f>
        <v>-</v>
      </c>
      <c r="D74" s="57" t="b">
        <f>OR(C74='Krav etter opplæringslova'!$B$27,C74='Krav etter opplæringslova'!$B$30,C74='Krav etter opplæringslova'!$B$31,C74='Krav etter opplæringslova'!$B$34)</f>
        <v>0</v>
      </c>
      <c r="E74" s="57" t="str">
        <f t="shared" si="40"/>
        <v>-</v>
      </c>
      <c r="F74" s="57">
        <f t="shared" si="51"/>
        <v>30</v>
      </c>
      <c r="G74" s="57" t="e">
        <f>F74-#REF!</f>
        <v>#REF!</v>
      </c>
      <c r="H74" s="57" t="e">
        <f t="shared" si="52"/>
        <v>#REF!</v>
      </c>
      <c r="I74" s="57" t="str">
        <f t="shared" si="41"/>
        <v>-</v>
      </c>
      <c r="J74" s="57" t="str">
        <f>IF('Undervisning i fag med krav'!P75=0,"-",'Undervisning i fag med krav'!P75)</f>
        <v>-</v>
      </c>
      <c r="K74" s="57" t="b">
        <f>OR(J74='Krav etter opplæringslova'!$B$27,J74='Krav etter opplæringslova'!$B$30,J74='Krav etter opplæringslova'!$B$31,J74='Krav etter opplæringslova'!$B$34)</f>
        <v>0</v>
      </c>
      <c r="L74" s="57" t="str">
        <f t="shared" si="53"/>
        <v>-</v>
      </c>
      <c r="M74" s="57">
        <f t="shared" si="42"/>
        <v>30</v>
      </c>
      <c r="N74" s="57" t="e">
        <f>M74-#REF!</f>
        <v>#REF!</v>
      </c>
      <c r="O74" s="57" t="e">
        <f t="shared" si="54"/>
        <v>#REF!</v>
      </c>
      <c r="P74" s="57" t="str">
        <f t="shared" si="55"/>
        <v>-</v>
      </c>
      <c r="Q74" s="57" t="str">
        <f>IF('Undervisning i fag med krav'!AA75=0,"-",'Undervisning i fag med krav'!AA75)</f>
        <v>-</v>
      </c>
      <c r="R74" s="57" t="b">
        <f>OR(Q74='Krav etter opplæringslova'!$B$27,Q74='Krav etter opplæringslova'!$B$30,Q74='Krav etter opplæringslova'!$B$31,Q74='Krav etter opplæringslova'!$B$34)</f>
        <v>0</v>
      </c>
      <c r="S74" s="57" t="str">
        <f t="shared" si="56"/>
        <v>-</v>
      </c>
      <c r="T74" s="57">
        <f t="shared" si="43"/>
        <v>30</v>
      </c>
      <c r="U74" s="57" t="e">
        <f>T74-#REF!</f>
        <v>#REF!</v>
      </c>
      <c r="V74" s="57" t="e">
        <f t="shared" si="57"/>
        <v>#REF!</v>
      </c>
      <c r="W74" s="57" t="str">
        <f t="shared" si="58"/>
        <v>-</v>
      </c>
      <c r="X74" s="57" t="str">
        <f>IF('Undervisning i fag med krav'!AL75=0,"-",'Undervisning i fag med krav'!AL75)</f>
        <v>-</v>
      </c>
      <c r="Y74" s="57" t="b">
        <f>OR(X74='Krav etter opplæringslova'!$B$27,X74='Krav etter opplæringslova'!$B$30,X74='Krav etter opplæringslova'!$B$31,X74='Krav etter opplæringslova'!$B$34)</f>
        <v>0</v>
      </c>
      <c r="Z74" s="57" t="str">
        <f t="shared" si="59"/>
        <v>-</v>
      </c>
      <c r="AA74" s="57">
        <f t="shared" si="44"/>
        <v>30</v>
      </c>
      <c r="AB74" s="57" t="e">
        <f>AA74-#REF!</f>
        <v>#REF!</v>
      </c>
      <c r="AC74" s="57" t="e">
        <f t="shared" si="60"/>
        <v>#REF!</v>
      </c>
      <c r="AD74" s="57" t="str">
        <f t="shared" si="61"/>
        <v>-</v>
      </c>
      <c r="AE74" s="57" t="str">
        <f>IF('Undervisning i fag med krav'!AW75=0,"-",'Undervisning i fag med krav'!AW75)</f>
        <v>-</v>
      </c>
      <c r="AF74" s="57" t="b">
        <f>OR(AE74='Krav etter opplæringslova'!$B$27,AE74='Krav etter opplæringslova'!$B$30,AE74='Krav etter opplæringslova'!$B$31,AE74='Krav etter opplæringslova'!$B$34)</f>
        <v>0</v>
      </c>
      <c r="AG74" s="57" t="str">
        <f t="shared" si="62"/>
        <v>-</v>
      </c>
      <c r="AH74" s="57">
        <f t="shared" si="45"/>
        <v>30</v>
      </c>
      <c r="AI74" s="57" t="e">
        <f>AH74-#REF!</f>
        <v>#REF!</v>
      </c>
      <c r="AJ74" s="57" t="e">
        <f t="shared" si="63"/>
        <v>#REF!</v>
      </c>
      <c r="AK74" s="57" t="str">
        <f t="shared" si="64"/>
        <v>-</v>
      </c>
      <c r="AL74" s="57" t="str">
        <f>IF('Undervisning i fag med krav'!BH75=0,"-",'Undervisning i fag med krav'!BH75)</f>
        <v>-</v>
      </c>
      <c r="AM74" s="57" t="b">
        <f>OR(AL74='Krav etter opplæringslova'!$B$27,AL74='Krav etter opplæringslova'!$B$30,AL74='Krav etter opplæringslova'!$B$31,AL74='Krav etter opplæringslova'!$B$34)</f>
        <v>0</v>
      </c>
      <c r="AN74" s="57" t="str">
        <f t="shared" si="65"/>
        <v>-</v>
      </c>
      <c r="AO74" s="57">
        <f t="shared" si="46"/>
        <v>30</v>
      </c>
      <c r="AP74" s="57" t="e">
        <f>AO74-#REF!</f>
        <v>#REF!</v>
      </c>
      <c r="AQ74" s="57" t="e">
        <f t="shared" si="66"/>
        <v>#REF!</v>
      </c>
      <c r="AR74" s="57" t="str">
        <f t="shared" si="67"/>
        <v>-</v>
      </c>
      <c r="AS74" s="57" t="str">
        <f>IF('Undervisning i fag med krav'!BS75=0,"-",'Undervisning i fag med krav'!BS75)</f>
        <v>-</v>
      </c>
      <c r="AT74" s="57" t="b">
        <f>OR(AS74='Krav etter opplæringslova'!$B$27,AS74='Krav etter opplæringslova'!$B$30,AS74='Krav etter opplæringslova'!$B$31,AS74='Krav etter opplæringslova'!$B$34)</f>
        <v>0</v>
      </c>
      <c r="AU74" s="57" t="str">
        <f t="shared" si="68"/>
        <v>-</v>
      </c>
      <c r="AV74" s="57">
        <f t="shared" si="47"/>
        <v>30</v>
      </c>
      <c r="AW74" s="57" t="e">
        <f>AV74-#REF!</f>
        <v>#REF!</v>
      </c>
      <c r="AX74" s="57" t="e">
        <f t="shared" si="69"/>
        <v>#REF!</v>
      </c>
      <c r="AY74" s="57" t="str">
        <f t="shared" si="70"/>
        <v>-</v>
      </c>
      <c r="AZ74" s="57" t="str">
        <f>IF('Undervisning i fag med krav'!CD75=0,"-",'Undervisning i fag med krav'!CD75)</f>
        <v>-</v>
      </c>
      <c r="BA74" s="57" t="b">
        <f>OR(AZ74='Krav etter opplæringslova'!$B$27,AZ74='Krav etter opplæringslova'!$B$30,AZ74='Krav etter opplæringslova'!$B$31,AZ74='Krav etter opplæringslova'!$B$34)</f>
        <v>0</v>
      </c>
      <c r="BB74" s="57" t="str">
        <f t="shared" si="71"/>
        <v>-</v>
      </c>
      <c r="BC74" s="57">
        <f t="shared" si="48"/>
        <v>30</v>
      </c>
      <c r="BD74" s="57" t="e">
        <f>BC74-#REF!</f>
        <v>#REF!</v>
      </c>
      <c r="BE74" s="57" t="e">
        <f t="shared" si="72"/>
        <v>#REF!</v>
      </c>
      <c r="BF74" s="57" t="str">
        <f t="shared" si="73"/>
        <v>-</v>
      </c>
      <c r="BG74" s="57" t="str">
        <f>IF('Undervisning i fag med krav'!CO75=0,"-",'Undervisning i fag med krav'!CO75)</f>
        <v>-</v>
      </c>
      <c r="BH74" s="57" t="b">
        <f>OR(BG74='Krav etter opplæringslova'!$B$27,BG74='Krav etter opplæringslova'!$B$30,BG74='Krav etter opplæringslova'!$B$31,BG74='Krav etter opplæringslova'!$B$34)</f>
        <v>0</v>
      </c>
      <c r="BI74" s="57" t="str">
        <f t="shared" si="74"/>
        <v>-</v>
      </c>
      <c r="BJ74" s="57">
        <f t="shared" si="49"/>
        <v>30</v>
      </c>
      <c r="BK74" s="57" t="e">
        <f>BJ74-#REF!</f>
        <v>#REF!</v>
      </c>
      <c r="BL74" s="57" t="e">
        <f t="shared" si="75"/>
        <v>#REF!</v>
      </c>
      <c r="BM74" s="57" t="str">
        <f t="shared" si="76"/>
        <v>-</v>
      </c>
      <c r="BN74" s="57" t="str">
        <f>IF('Undervisning i fag med krav'!CP75=0,"-",'Undervisning i fag med krav'!CP75)</f>
        <v>-</v>
      </c>
      <c r="BO74" s="57" t="b">
        <f>OR(BN74='Krav etter opplæringslova'!$B$27,BN74='Krav etter opplæringslova'!$B$30,BN74='Krav etter opplæringslova'!$B$31,BN74='Krav etter opplæringslova'!$B$34)</f>
        <v>0</v>
      </c>
      <c r="BP74" s="57" t="str">
        <f t="shared" si="77"/>
        <v>-</v>
      </c>
      <c r="BQ74" s="57">
        <f t="shared" si="50"/>
        <v>30</v>
      </c>
      <c r="BR74" s="57" t="e">
        <f>BQ74-#REF!</f>
        <v>#REF!</v>
      </c>
      <c r="BS74" s="57" t="e">
        <f t="shared" si="78"/>
        <v>#REF!</v>
      </c>
      <c r="BT74" s="62" t="str">
        <f t="shared" si="79"/>
        <v>-</v>
      </c>
    </row>
    <row r="75" spans="1:72" x14ac:dyDescent="0.2">
      <c r="A75" s="44" t="e">
        <f>#REF!</f>
        <v>#REF!</v>
      </c>
      <c r="B75" s="44" t="e">
        <f>#REF!</f>
        <v>#REF!</v>
      </c>
      <c r="C75" s="57" t="str">
        <f>IF('Undervisning i fag med krav'!E76=0,"-",'Undervisning i fag med krav'!E76)</f>
        <v>-</v>
      </c>
      <c r="D75" s="57" t="b">
        <f>OR(C75='Krav etter opplæringslova'!$B$27,C75='Krav etter opplæringslova'!$B$30,C75='Krav etter opplæringslova'!$B$31,C75='Krav etter opplæringslova'!$B$34)</f>
        <v>0</v>
      </c>
      <c r="E75" s="57" t="str">
        <f t="shared" si="40"/>
        <v>-</v>
      </c>
      <c r="F75" s="57">
        <f t="shared" si="51"/>
        <v>30</v>
      </c>
      <c r="G75" s="57" t="e">
        <f>F75-#REF!</f>
        <v>#REF!</v>
      </c>
      <c r="H75" s="57" t="e">
        <f t="shared" si="52"/>
        <v>#REF!</v>
      </c>
      <c r="I75" s="57" t="str">
        <f t="shared" si="41"/>
        <v>-</v>
      </c>
      <c r="J75" s="57" t="str">
        <f>IF('Undervisning i fag med krav'!P76=0,"-",'Undervisning i fag med krav'!P76)</f>
        <v>-</v>
      </c>
      <c r="K75" s="57" t="b">
        <f>OR(J75='Krav etter opplæringslova'!$B$27,J75='Krav etter opplæringslova'!$B$30,J75='Krav etter opplæringslova'!$B$31,J75='Krav etter opplæringslova'!$B$34)</f>
        <v>0</v>
      </c>
      <c r="L75" s="57" t="str">
        <f t="shared" si="53"/>
        <v>-</v>
      </c>
      <c r="M75" s="57">
        <f t="shared" si="42"/>
        <v>30</v>
      </c>
      <c r="N75" s="57" t="e">
        <f>M75-#REF!</f>
        <v>#REF!</v>
      </c>
      <c r="O75" s="57" t="e">
        <f t="shared" si="54"/>
        <v>#REF!</v>
      </c>
      <c r="P75" s="57" t="str">
        <f t="shared" si="55"/>
        <v>-</v>
      </c>
      <c r="Q75" s="57" t="str">
        <f>IF('Undervisning i fag med krav'!AA76=0,"-",'Undervisning i fag med krav'!AA76)</f>
        <v>-</v>
      </c>
      <c r="R75" s="57" t="b">
        <f>OR(Q75='Krav etter opplæringslova'!$B$27,Q75='Krav etter opplæringslova'!$B$30,Q75='Krav etter opplæringslova'!$B$31,Q75='Krav etter opplæringslova'!$B$34)</f>
        <v>0</v>
      </c>
      <c r="S75" s="57" t="str">
        <f t="shared" si="56"/>
        <v>-</v>
      </c>
      <c r="T75" s="57">
        <f t="shared" si="43"/>
        <v>30</v>
      </c>
      <c r="U75" s="57" t="e">
        <f>T75-#REF!</f>
        <v>#REF!</v>
      </c>
      <c r="V75" s="57" t="e">
        <f t="shared" si="57"/>
        <v>#REF!</v>
      </c>
      <c r="W75" s="57" t="str">
        <f t="shared" si="58"/>
        <v>-</v>
      </c>
      <c r="X75" s="57" t="str">
        <f>IF('Undervisning i fag med krav'!AL76=0,"-",'Undervisning i fag med krav'!AL76)</f>
        <v>-</v>
      </c>
      <c r="Y75" s="57" t="b">
        <f>OR(X75='Krav etter opplæringslova'!$B$27,X75='Krav etter opplæringslova'!$B$30,X75='Krav etter opplæringslova'!$B$31,X75='Krav etter opplæringslova'!$B$34)</f>
        <v>0</v>
      </c>
      <c r="Z75" s="57" t="str">
        <f t="shared" si="59"/>
        <v>-</v>
      </c>
      <c r="AA75" s="57">
        <f t="shared" si="44"/>
        <v>30</v>
      </c>
      <c r="AB75" s="57" t="e">
        <f>AA75-#REF!</f>
        <v>#REF!</v>
      </c>
      <c r="AC75" s="57" t="e">
        <f t="shared" si="60"/>
        <v>#REF!</v>
      </c>
      <c r="AD75" s="57" t="str">
        <f t="shared" si="61"/>
        <v>-</v>
      </c>
      <c r="AE75" s="57" t="str">
        <f>IF('Undervisning i fag med krav'!AW76=0,"-",'Undervisning i fag med krav'!AW76)</f>
        <v>-</v>
      </c>
      <c r="AF75" s="57" t="b">
        <f>OR(AE75='Krav etter opplæringslova'!$B$27,AE75='Krav etter opplæringslova'!$B$30,AE75='Krav etter opplæringslova'!$B$31,AE75='Krav etter opplæringslova'!$B$34)</f>
        <v>0</v>
      </c>
      <c r="AG75" s="57" t="str">
        <f t="shared" si="62"/>
        <v>-</v>
      </c>
      <c r="AH75" s="57">
        <f t="shared" si="45"/>
        <v>30</v>
      </c>
      <c r="AI75" s="57" t="e">
        <f>AH75-#REF!</f>
        <v>#REF!</v>
      </c>
      <c r="AJ75" s="57" t="e">
        <f t="shared" si="63"/>
        <v>#REF!</v>
      </c>
      <c r="AK75" s="57" t="str">
        <f t="shared" si="64"/>
        <v>-</v>
      </c>
      <c r="AL75" s="57" t="str">
        <f>IF('Undervisning i fag med krav'!BH76=0,"-",'Undervisning i fag med krav'!BH76)</f>
        <v>-</v>
      </c>
      <c r="AM75" s="57" t="b">
        <f>OR(AL75='Krav etter opplæringslova'!$B$27,AL75='Krav etter opplæringslova'!$B$30,AL75='Krav etter opplæringslova'!$B$31,AL75='Krav etter opplæringslova'!$B$34)</f>
        <v>0</v>
      </c>
      <c r="AN75" s="57" t="str">
        <f t="shared" si="65"/>
        <v>-</v>
      </c>
      <c r="AO75" s="57">
        <f t="shared" si="46"/>
        <v>30</v>
      </c>
      <c r="AP75" s="57" t="e">
        <f>AO75-#REF!</f>
        <v>#REF!</v>
      </c>
      <c r="AQ75" s="57" t="e">
        <f t="shared" si="66"/>
        <v>#REF!</v>
      </c>
      <c r="AR75" s="57" t="str">
        <f t="shared" si="67"/>
        <v>-</v>
      </c>
      <c r="AS75" s="57" t="str">
        <f>IF('Undervisning i fag med krav'!BS76=0,"-",'Undervisning i fag med krav'!BS76)</f>
        <v>-</v>
      </c>
      <c r="AT75" s="57" t="b">
        <f>OR(AS75='Krav etter opplæringslova'!$B$27,AS75='Krav etter opplæringslova'!$B$30,AS75='Krav etter opplæringslova'!$B$31,AS75='Krav etter opplæringslova'!$B$34)</f>
        <v>0</v>
      </c>
      <c r="AU75" s="57" t="str">
        <f t="shared" si="68"/>
        <v>-</v>
      </c>
      <c r="AV75" s="57">
        <f t="shared" si="47"/>
        <v>30</v>
      </c>
      <c r="AW75" s="57" t="e">
        <f>AV75-#REF!</f>
        <v>#REF!</v>
      </c>
      <c r="AX75" s="57" t="e">
        <f t="shared" si="69"/>
        <v>#REF!</v>
      </c>
      <c r="AY75" s="57" t="str">
        <f t="shared" si="70"/>
        <v>-</v>
      </c>
      <c r="AZ75" s="57" t="str">
        <f>IF('Undervisning i fag med krav'!CD76=0,"-",'Undervisning i fag med krav'!CD76)</f>
        <v>-</v>
      </c>
      <c r="BA75" s="57" t="b">
        <f>OR(AZ75='Krav etter opplæringslova'!$B$27,AZ75='Krav etter opplæringslova'!$B$30,AZ75='Krav etter opplæringslova'!$B$31,AZ75='Krav etter opplæringslova'!$B$34)</f>
        <v>0</v>
      </c>
      <c r="BB75" s="57" t="str">
        <f t="shared" si="71"/>
        <v>-</v>
      </c>
      <c r="BC75" s="57">
        <f t="shared" si="48"/>
        <v>30</v>
      </c>
      <c r="BD75" s="57" t="e">
        <f>BC75-#REF!</f>
        <v>#REF!</v>
      </c>
      <c r="BE75" s="57" t="e">
        <f t="shared" si="72"/>
        <v>#REF!</v>
      </c>
      <c r="BF75" s="57" t="str">
        <f t="shared" si="73"/>
        <v>-</v>
      </c>
      <c r="BG75" s="57" t="str">
        <f>IF('Undervisning i fag med krav'!CO76=0,"-",'Undervisning i fag med krav'!CO76)</f>
        <v>-</v>
      </c>
      <c r="BH75" s="57" t="b">
        <f>OR(BG75='Krav etter opplæringslova'!$B$27,BG75='Krav etter opplæringslova'!$B$30,BG75='Krav etter opplæringslova'!$B$31,BG75='Krav etter opplæringslova'!$B$34)</f>
        <v>0</v>
      </c>
      <c r="BI75" s="57" t="str">
        <f t="shared" si="74"/>
        <v>-</v>
      </c>
      <c r="BJ75" s="57">
        <f t="shared" si="49"/>
        <v>30</v>
      </c>
      <c r="BK75" s="57" t="e">
        <f>BJ75-#REF!</f>
        <v>#REF!</v>
      </c>
      <c r="BL75" s="57" t="e">
        <f t="shared" si="75"/>
        <v>#REF!</v>
      </c>
      <c r="BM75" s="57" t="str">
        <f t="shared" si="76"/>
        <v>-</v>
      </c>
      <c r="BN75" s="57" t="str">
        <f>IF('Undervisning i fag med krav'!CP76=0,"-",'Undervisning i fag med krav'!CP76)</f>
        <v>-</v>
      </c>
      <c r="BO75" s="57" t="b">
        <f>OR(BN75='Krav etter opplæringslova'!$B$27,BN75='Krav etter opplæringslova'!$B$30,BN75='Krav etter opplæringslova'!$B$31,BN75='Krav etter opplæringslova'!$B$34)</f>
        <v>0</v>
      </c>
      <c r="BP75" s="57" t="str">
        <f t="shared" si="77"/>
        <v>-</v>
      </c>
      <c r="BQ75" s="57">
        <f t="shared" si="50"/>
        <v>30</v>
      </c>
      <c r="BR75" s="57" t="e">
        <f>BQ75-#REF!</f>
        <v>#REF!</v>
      </c>
      <c r="BS75" s="57" t="e">
        <f t="shared" si="78"/>
        <v>#REF!</v>
      </c>
      <c r="BT75" s="62" t="str">
        <f t="shared" si="79"/>
        <v>-</v>
      </c>
    </row>
    <row r="76" spans="1:72" x14ac:dyDescent="0.2">
      <c r="A76" s="44" t="e">
        <f>#REF!</f>
        <v>#REF!</v>
      </c>
      <c r="B76" s="44" t="e">
        <f>#REF!</f>
        <v>#REF!</v>
      </c>
      <c r="C76" s="57" t="str">
        <f>IF('Undervisning i fag med krav'!E77=0,"-",'Undervisning i fag med krav'!E77)</f>
        <v>-</v>
      </c>
      <c r="D76" s="57" t="b">
        <f>OR(C76='Krav etter opplæringslova'!$B$27,C76='Krav etter opplæringslova'!$B$30,C76='Krav etter opplæringslova'!$B$31,C76='Krav etter opplæringslova'!$B$34)</f>
        <v>0</v>
      </c>
      <c r="E76" s="57" t="str">
        <f t="shared" si="40"/>
        <v>-</v>
      </c>
      <c r="F76" s="57">
        <f t="shared" si="51"/>
        <v>30</v>
      </c>
      <c r="G76" s="57" t="e">
        <f>F76-#REF!</f>
        <v>#REF!</v>
      </c>
      <c r="H76" s="57" t="e">
        <f t="shared" si="52"/>
        <v>#REF!</v>
      </c>
      <c r="I76" s="57" t="str">
        <f t="shared" si="41"/>
        <v>-</v>
      </c>
      <c r="J76" s="57" t="str">
        <f>IF('Undervisning i fag med krav'!P77=0,"-",'Undervisning i fag med krav'!P77)</f>
        <v>-</v>
      </c>
      <c r="K76" s="57" t="b">
        <f>OR(J76='Krav etter opplæringslova'!$B$27,J76='Krav etter opplæringslova'!$B$30,J76='Krav etter opplæringslova'!$B$31,J76='Krav etter opplæringslova'!$B$34)</f>
        <v>0</v>
      </c>
      <c r="L76" s="57" t="str">
        <f t="shared" si="53"/>
        <v>-</v>
      </c>
      <c r="M76" s="57">
        <f t="shared" si="42"/>
        <v>30</v>
      </c>
      <c r="N76" s="57" t="e">
        <f>M76-#REF!</f>
        <v>#REF!</v>
      </c>
      <c r="O76" s="57" t="e">
        <f t="shared" si="54"/>
        <v>#REF!</v>
      </c>
      <c r="P76" s="57" t="str">
        <f t="shared" si="55"/>
        <v>-</v>
      </c>
      <c r="Q76" s="57" t="str">
        <f>IF('Undervisning i fag med krav'!AA77=0,"-",'Undervisning i fag med krav'!AA77)</f>
        <v>-</v>
      </c>
      <c r="R76" s="57" t="b">
        <f>OR(Q76='Krav etter opplæringslova'!$B$27,Q76='Krav etter opplæringslova'!$B$30,Q76='Krav etter opplæringslova'!$B$31,Q76='Krav etter opplæringslova'!$B$34)</f>
        <v>0</v>
      </c>
      <c r="S76" s="57" t="str">
        <f t="shared" si="56"/>
        <v>-</v>
      </c>
      <c r="T76" s="57">
        <f t="shared" si="43"/>
        <v>30</v>
      </c>
      <c r="U76" s="57" t="e">
        <f>T76-#REF!</f>
        <v>#REF!</v>
      </c>
      <c r="V76" s="57" t="e">
        <f t="shared" si="57"/>
        <v>#REF!</v>
      </c>
      <c r="W76" s="57" t="str">
        <f t="shared" si="58"/>
        <v>-</v>
      </c>
      <c r="X76" s="57" t="str">
        <f>IF('Undervisning i fag med krav'!AL77=0,"-",'Undervisning i fag med krav'!AL77)</f>
        <v>-</v>
      </c>
      <c r="Y76" s="57" t="b">
        <f>OR(X76='Krav etter opplæringslova'!$B$27,X76='Krav etter opplæringslova'!$B$30,X76='Krav etter opplæringslova'!$B$31,X76='Krav etter opplæringslova'!$B$34)</f>
        <v>0</v>
      </c>
      <c r="Z76" s="57" t="str">
        <f t="shared" si="59"/>
        <v>-</v>
      </c>
      <c r="AA76" s="57">
        <f t="shared" si="44"/>
        <v>30</v>
      </c>
      <c r="AB76" s="57" t="e">
        <f>AA76-#REF!</f>
        <v>#REF!</v>
      </c>
      <c r="AC76" s="57" t="e">
        <f t="shared" si="60"/>
        <v>#REF!</v>
      </c>
      <c r="AD76" s="57" t="str">
        <f t="shared" si="61"/>
        <v>-</v>
      </c>
      <c r="AE76" s="57" t="str">
        <f>IF('Undervisning i fag med krav'!AW77=0,"-",'Undervisning i fag med krav'!AW77)</f>
        <v>-</v>
      </c>
      <c r="AF76" s="57" t="b">
        <f>OR(AE76='Krav etter opplæringslova'!$B$27,AE76='Krav etter opplæringslova'!$B$30,AE76='Krav etter opplæringslova'!$B$31,AE76='Krav etter opplæringslova'!$B$34)</f>
        <v>0</v>
      </c>
      <c r="AG76" s="57" t="str">
        <f t="shared" si="62"/>
        <v>-</v>
      </c>
      <c r="AH76" s="57">
        <f t="shared" si="45"/>
        <v>30</v>
      </c>
      <c r="AI76" s="57" t="e">
        <f>AH76-#REF!</f>
        <v>#REF!</v>
      </c>
      <c r="AJ76" s="57" t="e">
        <f t="shared" si="63"/>
        <v>#REF!</v>
      </c>
      <c r="AK76" s="57" t="str">
        <f t="shared" si="64"/>
        <v>-</v>
      </c>
      <c r="AL76" s="57" t="str">
        <f>IF('Undervisning i fag med krav'!BH77=0,"-",'Undervisning i fag med krav'!BH77)</f>
        <v>-</v>
      </c>
      <c r="AM76" s="57" t="b">
        <f>OR(AL76='Krav etter opplæringslova'!$B$27,AL76='Krav etter opplæringslova'!$B$30,AL76='Krav etter opplæringslova'!$B$31,AL76='Krav etter opplæringslova'!$B$34)</f>
        <v>0</v>
      </c>
      <c r="AN76" s="57" t="str">
        <f t="shared" si="65"/>
        <v>-</v>
      </c>
      <c r="AO76" s="57">
        <f t="shared" si="46"/>
        <v>30</v>
      </c>
      <c r="AP76" s="57" t="e">
        <f>AO76-#REF!</f>
        <v>#REF!</v>
      </c>
      <c r="AQ76" s="57" t="e">
        <f t="shared" si="66"/>
        <v>#REF!</v>
      </c>
      <c r="AR76" s="57" t="str">
        <f t="shared" si="67"/>
        <v>-</v>
      </c>
      <c r="AS76" s="57" t="str">
        <f>IF('Undervisning i fag med krav'!BS77=0,"-",'Undervisning i fag med krav'!BS77)</f>
        <v>-</v>
      </c>
      <c r="AT76" s="57" t="b">
        <f>OR(AS76='Krav etter opplæringslova'!$B$27,AS76='Krav etter opplæringslova'!$B$30,AS76='Krav etter opplæringslova'!$B$31,AS76='Krav etter opplæringslova'!$B$34)</f>
        <v>0</v>
      </c>
      <c r="AU76" s="57" t="str">
        <f t="shared" si="68"/>
        <v>-</v>
      </c>
      <c r="AV76" s="57">
        <f t="shared" si="47"/>
        <v>30</v>
      </c>
      <c r="AW76" s="57" t="e">
        <f>AV76-#REF!</f>
        <v>#REF!</v>
      </c>
      <c r="AX76" s="57" t="e">
        <f t="shared" si="69"/>
        <v>#REF!</v>
      </c>
      <c r="AY76" s="57" t="str">
        <f t="shared" si="70"/>
        <v>-</v>
      </c>
      <c r="AZ76" s="57" t="str">
        <f>IF('Undervisning i fag med krav'!CD77=0,"-",'Undervisning i fag med krav'!CD77)</f>
        <v>-</v>
      </c>
      <c r="BA76" s="57" t="b">
        <f>OR(AZ76='Krav etter opplæringslova'!$B$27,AZ76='Krav etter opplæringslova'!$B$30,AZ76='Krav etter opplæringslova'!$B$31,AZ76='Krav etter opplæringslova'!$B$34)</f>
        <v>0</v>
      </c>
      <c r="BB76" s="57" t="str">
        <f t="shared" si="71"/>
        <v>-</v>
      </c>
      <c r="BC76" s="57">
        <f t="shared" si="48"/>
        <v>30</v>
      </c>
      <c r="BD76" s="57" t="e">
        <f>BC76-#REF!</f>
        <v>#REF!</v>
      </c>
      <c r="BE76" s="57" t="e">
        <f t="shared" si="72"/>
        <v>#REF!</v>
      </c>
      <c r="BF76" s="57" t="str">
        <f t="shared" si="73"/>
        <v>-</v>
      </c>
      <c r="BG76" s="57" t="str">
        <f>IF('Undervisning i fag med krav'!CO77=0,"-",'Undervisning i fag med krav'!CO77)</f>
        <v>-</v>
      </c>
      <c r="BH76" s="57" t="b">
        <f>OR(BG76='Krav etter opplæringslova'!$B$27,BG76='Krav etter opplæringslova'!$B$30,BG76='Krav etter opplæringslova'!$B$31,BG76='Krav etter opplæringslova'!$B$34)</f>
        <v>0</v>
      </c>
      <c r="BI76" s="57" t="str">
        <f t="shared" si="74"/>
        <v>-</v>
      </c>
      <c r="BJ76" s="57">
        <f t="shared" si="49"/>
        <v>30</v>
      </c>
      <c r="BK76" s="57" t="e">
        <f>BJ76-#REF!</f>
        <v>#REF!</v>
      </c>
      <c r="BL76" s="57" t="e">
        <f t="shared" si="75"/>
        <v>#REF!</v>
      </c>
      <c r="BM76" s="57" t="str">
        <f t="shared" si="76"/>
        <v>-</v>
      </c>
      <c r="BN76" s="57" t="str">
        <f>IF('Undervisning i fag med krav'!CP77=0,"-",'Undervisning i fag med krav'!CP77)</f>
        <v>-</v>
      </c>
      <c r="BO76" s="57" t="b">
        <f>OR(BN76='Krav etter opplæringslova'!$B$27,BN76='Krav etter opplæringslova'!$B$30,BN76='Krav etter opplæringslova'!$B$31,BN76='Krav etter opplæringslova'!$B$34)</f>
        <v>0</v>
      </c>
      <c r="BP76" s="57" t="str">
        <f t="shared" si="77"/>
        <v>-</v>
      </c>
      <c r="BQ76" s="57">
        <f t="shared" si="50"/>
        <v>30</v>
      </c>
      <c r="BR76" s="57" t="e">
        <f>BQ76-#REF!</f>
        <v>#REF!</v>
      </c>
      <c r="BS76" s="57" t="e">
        <f t="shared" si="78"/>
        <v>#REF!</v>
      </c>
      <c r="BT76" s="62" t="str">
        <f t="shared" si="79"/>
        <v>-</v>
      </c>
    </row>
    <row r="77" spans="1:72" x14ac:dyDescent="0.2">
      <c r="A77" s="44" t="e">
        <f>#REF!</f>
        <v>#REF!</v>
      </c>
      <c r="B77" s="44" t="e">
        <f>#REF!</f>
        <v>#REF!</v>
      </c>
      <c r="C77" s="57" t="str">
        <f>IF('Undervisning i fag med krav'!E78=0,"-",'Undervisning i fag med krav'!E78)</f>
        <v>-</v>
      </c>
      <c r="D77" s="57" t="b">
        <f>OR(C77='Krav etter opplæringslova'!$B$27,C77='Krav etter opplæringslova'!$B$30,C77='Krav etter opplæringslova'!$B$31,C77='Krav etter opplæringslova'!$B$34)</f>
        <v>0</v>
      </c>
      <c r="E77" s="57" t="str">
        <f t="shared" si="40"/>
        <v>-</v>
      </c>
      <c r="F77" s="57">
        <f t="shared" si="51"/>
        <v>30</v>
      </c>
      <c r="G77" s="57" t="e">
        <f>F77-#REF!</f>
        <v>#REF!</v>
      </c>
      <c r="H77" s="57" t="e">
        <f t="shared" si="52"/>
        <v>#REF!</v>
      </c>
      <c r="I77" s="57" t="str">
        <f t="shared" si="41"/>
        <v>-</v>
      </c>
      <c r="J77" s="57" t="str">
        <f>IF('Undervisning i fag med krav'!P78=0,"-",'Undervisning i fag med krav'!P78)</f>
        <v>-</v>
      </c>
      <c r="K77" s="57" t="b">
        <f>OR(J77='Krav etter opplæringslova'!$B$27,J77='Krav etter opplæringslova'!$B$30,J77='Krav etter opplæringslova'!$B$31,J77='Krav etter opplæringslova'!$B$34)</f>
        <v>0</v>
      </c>
      <c r="L77" s="57" t="str">
        <f t="shared" si="53"/>
        <v>-</v>
      </c>
      <c r="M77" s="57">
        <f t="shared" si="42"/>
        <v>30</v>
      </c>
      <c r="N77" s="57" t="e">
        <f>M77-#REF!</f>
        <v>#REF!</v>
      </c>
      <c r="O77" s="57" t="e">
        <f t="shared" si="54"/>
        <v>#REF!</v>
      </c>
      <c r="P77" s="57" t="str">
        <f t="shared" si="55"/>
        <v>-</v>
      </c>
      <c r="Q77" s="57" t="str">
        <f>IF('Undervisning i fag med krav'!AA78=0,"-",'Undervisning i fag med krav'!AA78)</f>
        <v>-</v>
      </c>
      <c r="R77" s="57" t="b">
        <f>OR(Q77='Krav etter opplæringslova'!$B$27,Q77='Krav etter opplæringslova'!$B$30,Q77='Krav etter opplæringslova'!$B$31,Q77='Krav etter opplæringslova'!$B$34)</f>
        <v>0</v>
      </c>
      <c r="S77" s="57" t="str">
        <f t="shared" si="56"/>
        <v>-</v>
      </c>
      <c r="T77" s="57">
        <f t="shared" si="43"/>
        <v>30</v>
      </c>
      <c r="U77" s="57" t="e">
        <f>T77-#REF!</f>
        <v>#REF!</v>
      </c>
      <c r="V77" s="57" t="e">
        <f t="shared" si="57"/>
        <v>#REF!</v>
      </c>
      <c r="W77" s="57" t="str">
        <f t="shared" si="58"/>
        <v>-</v>
      </c>
      <c r="X77" s="57" t="str">
        <f>IF('Undervisning i fag med krav'!AL78=0,"-",'Undervisning i fag med krav'!AL78)</f>
        <v>-</v>
      </c>
      <c r="Y77" s="57" t="b">
        <f>OR(X77='Krav etter opplæringslova'!$B$27,X77='Krav etter opplæringslova'!$B$30,X77='Krav etter opplæringslova'!$B$31,X77='Krav etter opplæringslova'!$B$34)</f>
        <v>0</v>
      </c>
      <c r="Z77" s="57" t="str">
        <f t="shared" si="59"/>
        <v>-</v>
      </c>
      <c r="AA77" s="57">
        <f t="shared" si="44"/>
        <v>30</v>
      </c>
      <c r="AB77" s="57" t="e">
        <f>AA77-#REF!</f>
        <v>#REF!</v>
      </c>
      <c r="AC77" s="57" t="e">
        <f t="shared" si="60"/>
        <v>#REF!</v>
      </c>
      <c r="AD77" s="57" t="str">
        <f t="shared" si="61"/>
        <v>-</v>
      </c>
      <c r="AE77" s="57" t="str">
        <f>IF('Undervisning i fag med krav'!AW78=0,"-",'Undervisning i fag med krav'!AW78)</f>
        <v>-</v>
      </c>
      <c r="AF77" s="57" t="b">
        <f>OR(AE77='Krav etter opplæringslova'!$B$27,AE77='Krav etter opplæringslova'!$B$30,AE77='Krav etter opplæringslova'!$B$31,AE77='Krav etter opplæringslova'!$B$34)</f>
        <v>0</v>
      </c>
      <c r="AG77" s="57" t="str">
        <f t="shared" si="62"/>
        <v>-</v>
      </c>
      <c r="AH77" s="57">
        <f t="shared" si="45"/>
        <v>30</v>
      </c>
      <c r="AI77" s="57" t="e">
        <f>AH77-#REF!</f>
        <v>#REF!</v>
      </c>
      <c r="AJ77" s="57" t="e">
        <f t="shared" si="63"/>
        <v>#REF!</v>
      </c>
      <c r="AK77" s="57" t="str">
        <f t="shared" si="64"/>
        <v>-</v>
      </c>
      <c r="AL77" s="57" t="str">
        <f>IF('Undervisning i fag med krav'!BH78=0,"-",'Undervisning i fag med krav'!BH78)</f>
        <v>-</v>
      </c>
      <c r="AM77" s="57" t="b">
        <f>OR(AL77='Krav etter opplæringslova'!$B$27,AL77='Krav etter opplæringslova'!$B$30,AL77='Krav etter opplæringslova'!$B$31,AL77='Krav etter opplæringslova'!$B$34)</f>
        <v>0</v>
      </c>
      <c r="AN77" s="57" t="str">
        <f t="shared" si="65"/>
        <v>-</v>
      </c>
      <c r="AO77" s="57">
        <f t="shared" si="46"/>
        <v>30</v>
      </c>
      <c r="AP77" s="57" t="e">
        <f>AO77-#REF!</f>
        <v>#REF!</v>
      </c>
      <c r="AQ77" s="57" t="e">
        <f t="shared" si="66"/>
        <v>#REF!</v>
      </c>
      <c r="AR77" s="57" t="str">
        <f t="shared" si="67"/>
        <v>-</v>
      </c>
      <c r="AS77" s="57" t="str">
        <f>IF('Undervisning i fag med krav'!BS78=0,"-",'Undervisning i fag med krav'!BS78)</f>
        <v>-</v>
      </c>
      <c r="AT77" s="57" t="b">
        <f>OR(AS77='Krav etter opplæringslova'!$B$27,AS77='Krav etter opplæringslova'!$B$30,AS77='Krav etter opplæringslova'!$B$31,AS77='Krav etter opplæringslova'!$B$34)</f>
        <v>0</v>
      </c>
      <c r="AU77" s="57" t="str">
        <f t="shared" si="68"/>
        <v>-</v>
      </c>
      <c r="AV77" s="57">
        <f t="shared" si="47"/>
        <v>30</v>
      </c>
      <c r="AW77" s="57" t="e">
        <f>AV77-#REF!</f>
        <v>#REF!</v>
      </c>
      <c r="AX77" s="57" t="e">
        <f t="shared" si="69"/>
        <v>#REF!</v>
      </c>
      <c r="AY77" s="57" t="str">
        <f t="shared" si="70"/>
        <v>-</v>
      </c>
      <c r="AZ77" s="57" t="str">
        <f>IF('Undervisning i fag med krav'!CD78=0,"-",'Undervisning i fag med krav'!CD78)</f>
        <v>-</v>
      </c>
      <c r="BA77" s="57" t="b">
        <f>OR(AZ77='Krav etter opplæringslova'!$B$27,AZ77='Krav etter opplæringslova'!$B$30,AZ77='Krav etter opplæringslova'!$B$31,AZ77='Krav etter opplæringslova'!$B$34)</f>
        <v>0</v>
      </c>
      <c r="BB77" s="57" t="str">
        <f t="shared" si="71"/>
        <v>-</v>
      </c>
      <c r="BC77" s="57">
        <f t="shared" si="48"/>
        <v>30</v>
      </c>
      <c r="BD77" s="57" t="e">
        <f>BC77-#REF!</f>
        <v>#REF!</v>
      </c>
      <c r="BE77" s="57" t="e">
        <f t="shared" si="72"/>
        <v>#REF!</v>
      </c>
      <c r="BF77" s="57" t="str">
        <f t="shared" si="73"/>
        <v>-</v>
      </c>
      <c r="BG77" s="57" t="str">
        <f>IF('Undervisning i fag med krav'!CO78=0,"-",'Undervisning i fag med krav'!CO78)</f>
        <v>-</v>
      </c>
      <c r="BH77" s="57" t="b">
        <f>OR(BG77='Krav etter opplæringslova'!$B$27,BG77='Krav etter opplæringslova'!$B$30,BG77='Krav etter opplæringslova'!$B$31,BG77='Krav etter opplæringslova'!$B$34)</f>
        <v>0</v>
      </c>
      <c r="BI77" s="57" t="str">
        <f t="shared" si="74"/>
        <v>-</v>
      </c>
      <c r="BJ77" s="57">
        <f t="shared" si="49"/>
        <v>30</v>
      </c>
      <c r="BK77" s="57" t="e">
        <f>BJ77-#REF!</f>
        <v>#REF!</v>
      </c>
      <c r="BL77" s="57" t="e">
        <f t="shared" si="75"/>
        <v>#REF!</v>
      </c>
      <c r="BM77" s="57" t="str">
        <f t="shared" si="76"/>
        <v>-</v>
      </c>
      <c r="BN77" s="57" t="str">
        <f>IF('Undervisning i fag med krav'!CP78=0,"-",'Undervisning i fag med krav'!CP78)</f>
        <v>-</v>
      </c>
      <c r="BO77" s="57" t="b">
        <f>OR(BN77='Krav etter opplæringslova'!$B$27,BN77='Krav etter opplæringslova'!$B$30,BN77='Krav etter opplæringslova'!$B$31,BN77='Krav etter opplæringslova'!$B$34)</f>
        <v>0</v>
      </c>
      <c r="BP77" s="57" t="str">
        <f t="shared" si="77"/>
        <v>-</v>
      </c>
      <c r="BQ77" s="57">
        <f t="shared" si="50"/>
        <v>30</v>
      </c>
      <c r="BR77" s="57" t="e">
        <f>BQ77-#REF!</f>
        <v>#REF!</v>
      </c>
      <c r="BS77" s="57" t="e">
        <f t="shared" si="78"/>
        <v>#REF!</v>
      </c>
      <c r="BT77" s="62" t="str">
        <f t="shared" si="79"/>
        <v>-</v>
      </c>
    </row>
    <row r="78" spans="1:72" x14ac:dyDescent="0.2">
      <c r="A78" s="44" t="e">
        <f>#REF!</f>
        <v>#REF!</v>
      </c>
      <c r="B78" s="44" t="e">
        <f>#REF!</f>
        <v>#REF!</v>
      </c>
      <c r="C78" s="57" t="str">
        <f>IF('Undervisning i fag med krav'!E79=0,"-",'Undervisning i fag med krav'!E79)</f>
        <v>-</v>
      </c>
      <c r="D78" s="57" t="b">
        <f>OR(C78='Krav etter opplæringslova'!$B$27,C78='Krav etter opplæringslova'!$B$30,C78='Krav etter opplæringslova'!$B$31,C78='Krav etter opplæringslova'!$B$34)</f>
        <v>0</v>
      </c>
      <c r="E78" s="57" t="str">
        <f t="shared" si="40"/>
        <v>-</v>
      </c>
      <c r="F78" s="57">
        <f t="shared" si="51"/>
        <v>30</v>
      </c>
      <c r="G78" s="57" t="e">
        <f>F78-#REF!</f>
        <v>#REF!</v>
      </c>
      <c r="H78" s="57" t="e">
        <f t="shared" si="52"/>
        <v>#REF!</v>
      </c>
      <c r="I78" s="57" t="str">
        <f t="shared" si="41"/>
        <v>-</v>
      </c>
      <c r="J78" s="57" t="str">
        <f>IF('Undervisning i fag med krav'!P79=0,"-",'Undervisning i fag med krav'!P79)</f>
        <v>-</v>
      </c>
      <c r="K78" s="57" t="b">
        <f>OR(J78='Krav etter opplæringslova'!$B$27,J78='Krav etter opplæringslova'!$B$30,J78='Krav etter opplæringslova'!$B$31,J78='Krav etter opplæringslova'!$B$34)</f>
        <v>0</v>
      </c>
      <c r="L78" s="57" t="str">
        <f t="shared" si="53"/>
        <v>-</v>
      </c>
      <c r="M78" s="57">
        <f t="shared" si="42"/>
        <v>30</v>
      </c>
      <c r="N78" s="57" t="e">
        <f>M78-#REF!</f>
        <v>#REF!</v>
      </c>
      <c r="O78" s="57" t="e">
        <f t="shared" si="54"/>
        <v>#REF!</v>
      </c>
      <c r="P78" s="57" t="str">
        <f t="shared" si="55"/>
        <v>-</v>
      </c>
      <c r="Q78" s="57" t="str">
        <f>IF('Undervisning i fag med krav'!AA79=0,"-",'Undervisning i fag med krav'!AA79)</f>
        <v>-</v>
      </c>
      <c r="R78" s="57" t="b">
        <f>OR(Q78='Krav etter opplæringslova'!$B$27,Q78='Krav etter opplæringslova'!$B$30,Q78='Krav etter opplæringslova'!$B$31,Q78='Krav etter opplæringslova'!$B$34)</f>
        <v>0</v>
      </c>
      <c r="S78" s="57" t="str">
        <f t="shared" si="56"/>
        <v>-</v>
      </c>
      <c r="T78" s="57">
        <f t="shared" si="43"/>
        <v>30</v>
      </c>
      <c r="U78" s="57" t="e">
        <f>T78-#REF!</f>
        <v>#REF!</v>
      </c>
      <c r="V78" s="57" t="e">
        <f t="shared" si="57"/>
        <v>#REF!</v>
      </c>
      <c r="W78" s="57" t="str">
        <f t="shared" si="58"/>
        <v>-</v>
      </c>
      <c r="X78" s="57" t="str">
        <f>IF('Undervisning i fag med krav'!AL79=0,"-",'Undervisning i fag med krav'!AL79)</f>
        <v>-</v>
      </c>
      <c r="Y78" s="57" t="b">
        <f>OR(X78='Krav etter opplæringslova'!$B$27,X78='Krav etter opplæringslova'!$B$30,X78='Krav etter opplæringslova'!$B$31,X78='Krav etter opplæringslova'!$B$34)</f>
        <v>0</v>
      </c>
      <c r="Z78" s="57" t="str">
        <f t="shared" si="59"/>
        <v>-</v>
      </c>
      <c r="AA78" s="57">
        <f t="shared" si="44"/>
        <v>30</v>
      </c>
      <c r="AB78" s="57" t="e">
        <f>AA78-#REF!</f>
        <v>#REF!</v>
      </c>
      <c r="AC78" s="57" t="e">
        <f t="shared" si="60"/>
        <v>#REF!</v>
      </c>
      <c r="AD78" s="57" t="str">
        <f t="shared" si="61"/>
        <v>-</v>
      </c>
      <c r="AE78" s="57" t="str">
        <f>IF('Undervisning i fag med krav'!AW79=0,"-",'Undervisning i fag med krav'!AW79)</f>
        <v>-</v>
      </c>
      <c r="AF78" s="57" t="b">
        <f>OR(AE78='Krav etter opplæringslova'!$B$27,AE78='Krav etter opplæringslova'!$B$30,AE78='Krav etter opplæringslova'!$B$31,AE78='Krav etter opplæringslova'!$B$34)</f>
        <v>0</v>
      </c>
      <c r="AG78" s="57" t="str">
        <f t="shared" si="62"/>
        <v>-</v>
      </c>
      <c r="AH78" s="57">
        <f t="shared" si="45"/>
        <v>30</v>
      </c>
      <c r="AI78" s="57" t="e">
        <f>AH78-#REF!</f>
        <v>#REF!</v>
      </c>
      <c r="AJ78" s="57" t="e">
        <f t="shared" si="63"/>
        <v>#REF!</v>
      </c>
      <c r="AK78" s="57" t="str">
        <f t="shared" si="64"/>
        <v>-</v>
      </c>
      <c r="AL78" s="57" t="str">
        <f>IF('Undervisning i fag med krav'!BH79=0,"-",'Undervisning i fag med krav'!BH79)</f>
        <v>-</v>
      </c>
      <c r="AM78" s="57" t="b">
        <f>OR(AL78='Krav etter opplæringslova'!$B$27,AL78='Krav etter opplæringslova'!$B$30,AL78='Krav etter opplæringslova'!$B$31,AL78='Krav etter opplæringslova'!$B$34)</f>
        <v>0</v>
      </c>
      <c r="AN78" s="57" t="str">
        <f t="shared" si="65"/>
        <v>-</v>
      </c>
      <c r="AO78" s="57">
        <f t="shared" si="46"/>
        <v>30</v>
      </c>
      <c r="AP78" s="57" t="e">
        <f>AO78-#REF!</f>
        <v>#REF!</v>
      </c>
      <c r="AQ78" s="57" t="e">
        <f t="shared" si="66"/>
        <v>#REF!</v>
      </c>
      <c r="AR78" s="57" t="str">
        <f t="shared" si="67"/>
        <v>-</v>
      </c>
      <c r="AS78" s="57" t="str">
        <f>IF('Undervisning i fag med krav'!BS79=0,"-",'Undervisning i fag med krav'!BS79)</f>
        <v>-</v>
      </c>
      <c r="AT78" s="57" t="b">
        <f>OR(AS78='Krav etter opplæringslova'!$B$27,AS78='Krav etter opplæringslova'!$B$30,AS78='Krav etter opplæringslova'!$B$31,AS78='Krav etter opplæringslova'!$B$34)</f>
        <v>0</v>
      </c>
      <c r="AU78" s="57" t="str">
        <f t="shared" si="68"/>
        <v>-</v>
      </c>
      <c r="AV78" s="57">
        <f t="shared" si="47"/>
        <v>30</v>
      </c>
      <c r="AW78" s="57" t="e">
        <f>AV78-#REF!</f>
        <v>#REF!</v>
      </c>
      <c r="AX78" s="57" t="e">
        <f t="shared" si="69"/>
        <v>#REF!</v>
      </c>
      <c r="AY78" s="57" t="str">
        <f t="shared" si="70"/>
        <v>-</v>
      </c>
      <c r="AZ78" s="57" t="str">
        <f>IF('Undervisning i fag med krav'!CD79=0,"-",'Undervisning i fag med krav'!CD79)</f>
        <v>-</v>
      </c>
      <c r="BA78" s="57" t="b">
        <f>OR(AZ78='Krav etter opplæringslova'!$B$27,AZ78='Krav etter opplæringslova'!$B$30,AZ78='Krav etter opplæringslova'!$B$31,AZ78='Krav etter opplæringslova'!$B$34)</f>
        <v>0</v>
      </c>
      <c r="BB78" s="57" t="str">
        <f t="shared" si="71"/>
        <v>-</v>
      </c>
      <c r="BC78" s="57">
        <f t="shared" si="48"/>
        <v>30</v>
      </c>
      <c r="BD78" s="57" t="e">
        <f>BC78-#REF!</f>
        <v>#REF!</v>
      </c>
      <c r="BE78" s="57" t="e">
        <f t="shared" si="72"/>
        <v>#REF!</v>
      </c>
      <c r="BF78" s="57" t="str">
        <f t="shared" si="73"/>
        <v>-</v>
      </c>
      <c r="BG78" s="57" t="str">
        <f>IF('Undervisning i fag med krav'!CO79=0,"-",'Undervisning i fag med krav'!CO79)</f>
        <v>-</v>
      </c>
      <c r="BH78" s="57" t="b">
        <f>OR(BG78='Krav etter opplæringslova'!$B$27,BG78='Krav etter opplæringslova'!$B$30,BG78='Krav etter opplæringslova'!$B$31,BG78='Krav etter opplæringslova'!$B$34)</f>
        <v>0</v>
      </c>
      <c r="BI78" s="57" t="str">
        <f t="shared" si="74"/>
        <v>-</v>
      </c>
      <c r="BJ78" s="57">
        <f t="shared" si="49"/>
        <v>30</v>
      </c>
      <c r="BK78" s="57" t="e">
        <f>BJ78-#REF!</f>
        <v>#REF!</v>
      </c>
      <c r="BL78" s="57" t="e">
        <f t="shared" si="75"/>
        <v>#REF!</v>
      </c>
      <c r="BM78" s="57" t="str">
        <f t="shared" si="76"/>
        <v>-</v>
      </c>
      <c r="BN78" s="57" t="str">
        <f>IF('Undervisning i fag med krav'!CP79=0,"-",'Undervisning i fag med krav'!CP79)</f>
        <v>-</v>
      </c>
      <c r="BO78" s="57" t="b">
        <f>OR(BN78='Krav etter opplæringslova'!$B$27,BN78='Krav etter opplæringslova'!$B$30,BN78='Krav etter opplæringslova'!$B$31,BN78='Krav etter opplæringslova'!$B$34)</f>
        <v>0</v>
      </c>
      <c r="BP78" s="57" t="str">
        <f t="shared" si="77"/>
        <v>-</v>
      </c>
      <c r="BQ78" s="57">
        <f t="shared" si="50"/>
        <v>30</v>
      </c>
      <c r="BR78" s="57" t="e">
        <f>BQ78-#REF!</f>
        <v>#REF!</v>
      </c>
      <c r="BS78" s="57" t="e">
        <f t="shared" si="78"/>
        <v>#REF!</v>
      </c>
      <c r="BT78" s="62" t="str">
        <f t="shared" si="79"/>
        <v>-</v>
      </c>
    </row>
    <row r="79" spans="1:72" x14ac:dyDescent="0.2">
      <c r="A79" s="44" t="e">
        <f>#REF!</f>
        <v>#REF!</v>
      </c>
      <c r="B79" s="44" t="e">
        <f>#REF!</f>
        <v>#REF!</v>
      </c>
      <c r="C79" s="57" t="str">
        <f>IF('Undervisning i fag med krav'!E80=0,"-",'Undervisning i fag med krav'!E80)</f>
        <v>-</v>
      </c>
      <c r="D79" s="57" t="b">
        <f>OR(C79='Krav etter opplæringslova'!$B$27,C79='Krav etter opplæringslova'!$B$30,C79='Krav etter opplæringslova'!$B$31,C79='Krav etter opplæringslova'!$B$34)</f>
        <v>0</v>
      </c>
      <c r="E79" s="57" t="str">
        <f t="shared" si="40"/>
        <v>-</v>
      </c>
      <c r="F79" s="57">
        <f t="shared" si="51"/>
        <v>30</v>
      </c>
      <c r="G79" s="57" t="e">
        <f>F79-#REF!</f>
        <v>#REF!</v>
      </c>
      <c r="H79" s="57" t="e">
        <f t="shared" si="52"/>
        <v>#REF!</v>
      </c>
      <c r="I79" s="57" t="str">
        <f t="shared" si="41"/>
        <v>-</v>
      </c>
      <c r="J79" s="57" t="str">
        <f>IF('Undervisning i fag med krav'!P80=0,"-",'Undervisning i fag med krav'!P80)</f>
        <v>-</v>
      </c>
      <c r="K79" s="57" t="b">
        <f>OR(J79='Krav etter opplæringslova'!$B$27,J79='Krav etter opplæringslova'!$B$30,J79='Krav etter opplæringslova'!$B$31,J79='Krav etter opplæringslova'!$B$34)</f>
        <v>0</v>
      </c>
      <c r="L79" s="57" t="str">
        <f t="shared" si="53"/>
        <v>-</v>
      </c>
      <c r="M79" s="57">
        <f t="shared" si="42"/>
        <v>30</v>
      </c>
      <c r="N79" s="57" t="e">
        <f>M79-#REF!</f>
        <v>#REF!</v>
      </c>
      <c r="O79" s="57" t="e">
        <f t="shared" si="54"/>
        <v>#REF!</v>
      </c>
      <c r="P79" s="57" t="str">
        <f t="shared" si="55"/>
        <v>-</v>
      </c>
      <c r="Q79" s="57" t="str">
        <f>IF('Undervisning i fag med krav'!AA80=0,"-",'Undervisning i fag med krav'!AA80)</f>
        <v>-</v>
      </c>
      <c r="R79" s="57" t="b">
        <f>OR(Q79='Krav etter opplæringslova'!$B$27,Q79='Krav etter opplæringslova'!$B$30,Q79='Krav etter opplæringslova'!$B$31,Q79='Krav etter opplæringslova'!$B$34)</f>
        <v>0</v>
      </c>
      <c r="S79" s="57" t="str">
        <f t="shared" si="56"/>
        <v>-</v>
      </c>
      <c r="T79" s="57">
        <f t="shared" si="43"/>
        <v>30</v>
      </c>
      <c r="U79" s="57" t="e">
        <f>T79-#REF!</f>
        <v>#REF!</v>
      </c>
      <c r="V79" s="57" t="e">
        <f t="shared" si="57"/>
        <v>#REF!</v>
      </c>
      <c r="W79" s="57" t="str">
        <f t="shared" si="58"/>
        <v>-</v>
      </c>
      <c r="X79" s="57" t="str">
        <f>IF('Undervisning i fag med krav'!AL80=0,"-",'Undervisning i fag med krav'!AL80)</f>
        <v>-</v>
      </c>
      <c r="Y79" s="57" t="b">
        <f>OR(X79='Krav etter opplæringslova'!$B$27,X79='Krav etter opplæringslova'!$B$30,X79='Krav etter opplæringslova'!$B$31,X79='Krav etter opplæringslova'!$B$34)</f>
        <v>0</v>
      </c>
      <c r="Z79" s="57" t="str">
        <f t="shared" si="59"/>
        <v>-</v>
      </c>
      <c r="AA79" s="57">
        <f t="shared" si="44"/>
        <v>30</v>
      </c>
      <c r="AB79" s="57" t="e">
        <f>AA79-#REF!</f>
        <v>#REF!</v>
      </c>
      <c r="AC79" s="57" t="e">
        <f t="shared" si="60"/>
        <v>#REF!</v>
      </c>
      <c r="AD79" s="57" t="str">
        <f t="shared" si="61"/>
        <v>-</v>
      </c>
      <c r="AE79" s="57" t="str">
        <f>IF('Undervisning i fag med krav'!AW80=0,"-",'Undervisning i fag med krav'!AW80)</f>
        <v>-</v>
      </c>
      <c r="AF79" s="57" t="b">
        <f>OR(AE79='Krav etter opplæringslova'!$B$27,AE79='Krav etter opplæringslova'!$B$30,AE79='Krav etter opplæringslova'!$B$31,AE79='Krav etter opplæringslova'!$B$34)</f>
        <v>0</v>
      </c>
      <c r="AG79" s="57" t="str">
        <f t="shared" si="62"/>
        <v>-</v>
      </c>
      <c r="AH79" s="57">
        <f t="shared" si="45"/>
        <v>30</v>
      </c>
      <c r="AI79" s="57" t="e">
        <f>AH79-#REF!</f>
        <v>#REF!</v>
      </c>
      <c r="AJ79" s="57" t="e">
        <f t="shared" si="63"/>
        <v>#REF!</v>
      </c>
      <c r="AK79" s="57" t="str">
        <f t="shared" si="64"/>
        <v>-</v>
      </c>
      <c r="AL79" s="57" t="str">
        <f>IF('Undervisning i fag med krav'!BH80=0,"-",'Undervisning i fag med krav'!BH80)</f>
        <v>-</v>
      </c>
      <c r="AM79" s="57" t="b">
        <f>OR(AL79='Krav etter opplæringslova'!$B$27,AL79='Krav etter opplæringslova'!$B$30,AL79='Krav etter opplæringslova'!$B$31,AL79='Krav etter opplæringslova'!$B$34)</f>
        <v>0</v>
      </c>
      <c r="AN79" s="57" t="str">
        <f t="shared" si="65"/>
        <v>-</v>
      </c>
      <c r="AO79" s="57">
        <f t="shared" si="46"/>
        <v>30</v>
      </c>
      <c r="AP79" s="57" t="e">
        <f>AO79-#REF!</f>
        <v>#REF!</v>
      </c>
      <c r="AQ79" s="57" t="e">
        <f t="shared" si="66"/>
        <v>#REF!</v>
      </c>
      <c r="AR79" s="57" t="str">
        <f t="shared" si="67"/>
        <v>-</v>
      </c>
      <c r="AS79" s="57" t="str">
        <f>IF('Undervisning i fag med krav'!BS80=0,"-",'Undervisning i fag med krav'!BS80)</f>
        <v>-</v>
      </c>
      <c r="AT79" s="57" t="b">
        <f>OR(AS79='Krav etter opplæringslova'!$B$27,AS79='Krav etter opplæringslova'!$B$30,AS79='Krav etter opplæringslova'!$B$31,AS79='Krav etter opplæringslova'!$B$34)</f>
        <v>0</v>
      </c>
      <c r="AU79" s="57" t="str">
        <f t="shared" si="68"/>
        <v>-</v>
      </c>
      <c r="AV79" s="57">
        <f t="shared" si="47"/>
        <v>30</v>
      </c>
      <c r="AW79" s="57" t="e">
        <f>AV79-#REF!</f>
        <v>#REF!</v>
      </c>
      <c r="AX79" s="57" t="e">
        <f t="shared" si="69"/>
        <v>#REF!</v>
      </c>
      <c r="AY79" s="57" t="str">
        <f t="shared" si="70"/>
        <v>-</v>
      </c>
      <c r="AZ79" s="57" t="str">
        <f>IF('Undervisning i fag med krav'!CD80=0,"-",'Undervisning i fag med krav'!CD80)</f>
        <v>-</v>
      </c>
      <c r="BA79" s="57" t="b">
        <f>OR(AZ79='Krav etter opplæringslova'!$B$27,AZ79='Krav etter opplæringslova'!$B$30,AZ79='Krav etter opplæringslova'!$B$31,AZ79='Krav etter opplæringslova'!$B$34)</f>
        <v>0</v>
      </c>
      <c r="BB79" s="57" t="str">
        <f t="shared" si="71"/>
        <v>-</v>
      </c>
      <c r="BC79" s="57">
        <f t="shared" si="48"/>
        <v>30</v>
      </c>
      <c r="BD79" s="57" t="e">
        <f>BC79-#REF!</f>
        <v>#REF!</v>
      </c>
      <c r="BE79" s="57" t="e">
        <f t="shared" si="72"/>
        <v>#REF!</v>
      </c>
      <c r="BF79" s="57" t="str">
        <f t="shared" si="73"/>
        <v>-</v>
      </c>
      <c r="BG79" s="57" t="str">
        <f>IF('Undervisning i fag med krav'!CO80=0,"-",'Undervisning i fag med krav'!CO80)</f>
        <v>-</v>
      </c>
      <c r="BH79" s="57" t="b">
        <f>OR(BG79='Krav etter opplæringslova'!$B$27,BG79='Krav etter opplæringslova'!$B$30,BG79='Krav etter opplæringslova'!$B$31,BG79='Krav etter opplæringslova'!$B$34)</f>
        <v>0</v>
      </c>
      <c r="BI79" s="57" t="str">
        <f t="shared" si="74"/>
        <v>-</v>
      </c>
      <c r="BJ79" s="57">
        <f t="shared" si="49"/>
        <v>30</v>
      </c>
      <c r="BK79" s="57" t="e">
        <f>BJ79-#REF!</f>
        <v>#REF!</v>
      </c>
      <c r="BL79" s="57" t="e">
        <f t="shared" si="75"/>
        <v>#REF!</v>
      </c>
      <c r="BM79" s="57" t="str">
        <f t="shared" si="76"/>
        <v>-</v>
      </c>
      <c r="BN79" s="57" t="str">
        <f>IF('Undervisning i fag med krav'!CP80=0,"-",'Undervisning i fag med krav'!CP80)</f>
        <v>-</v>
      </c>
      <c r="BO79" s="57" t="b">
        <f>OR(BN79='Krav etter opplæringslova'!$B$27,BN79='Krav etter opplæringslova'!$B$30,BN79='Krav etter opplæringslova'!$B$31,BN79='Krav etter opplæringslova'!$B$34)</f>
        <v>0</v>
      </c>
      <c r="BP79" s="57" t="str">
        <f t="shared" si="77"/>
        <v>-</v>
      </c>
      <c r="BQ79" s="57">
        <f t="shared" si="50"/>
        <v>30</v>
      </c>
      <c r="BR79" s="57" t="e">
        <f>BQ79-#REF!</f>
        <v>#REF!</v>
      </c>
      <c r="BS79" s="57" t="e">
        <f t="shared" si="78"/>
        <v>#REF!</v>
      </c>
      <c r="BT79" s="62" t="str">
        <f t="shared" si="79"/>
        <v>-</v>
      </c>
    </row>
    <row r="80" spans="1:72" x14ac:dyDescent="0.2">
      <c r="A80" s="44" t="e">
        <f>#REF!</f>
        <v>#REF!</v>
      </c>
      <c r="B80" s="44" t="e">
        <f>#REF!</f>
        <v>#REF!</v>
      </c>
      <c r="C80" s="57" t="str">
        <f>IF('Undervisning i fag med krav'!E81=0,"-",'Undervisning i fag med krav'!E81)</f>
        <v>-</v>
      </c>
      <c r="D80" s="57" t="b">
        <f>OR(C80='Krav etter opplæringslova'!$B$27,C80='Krav etter opplæringslova'!$B$30,C80='Krav etter opplæringslova'!$B$31,C80='Krav etter opplæringslova'!$B$34)</f>
        <v>0</v>
      </c>
      <c r="E80" s="57" t="str">
        <f t="shared" si="40"/>
        <v>-</v>
      </c>
      <c r="F80" s="57">
        <f t="shared" si="51"/>
        <v>30</v>
      </c>
      <c r="G80" s="57" t="e">
        <f>F80-#REF!</f>
        <v>#REF!</v>
      </c>
      <c r="H80" s="57" t="e">
        <f t="shared" si="52"/>
        <v>#REF!</v>
      </c>
      <c r="I80" s="57" t="str">
        <f t="shared" si="41"/>
        <v>-</v>
      </c>
      <c r="J80" s="57" t="str">
        <f>IF('Undervisning i fag med krav'!P81=0,"-",'Undervisning i fag med krav'!P81)</f>
        <v>-</v>
      </c>
      <c r="K80" s="57" t="b">
        <f>OR(J80='Krav etter opplæringslova'!$B$27,J80='Krav etter opplæringslova'!$B$30,J80='Krav etter opplæringslova'!$B$31,J80='Krav etter opplæringslova'!$B$34)</f>
        <v>0</v>
      </c>
      <c r="L80" s="57" t="str">
        <f t="shared" si="53"/>
        <v>-</v>
      </c>
      <c r="M80" s="57">
        <f t="shared" si="42"/>
        <v>30</v>
      </c>
      <c r="N80" s="57" t="e">
        <f>M80-#REF!</f>
        <v>#REF!</v>
      </c>
      <c r="O80" s="57" t="e">
        <f t="shared" si="54"/>
        <v>#REF!</v>
      </c>
      <c r="P80" s="57" t="str">
        <f t="shared" si="55"/>
        <v>-</v>
      </c>
      <c r="Q80" s="57" t="str">
        <f>IF('Undervisning i fag med krav'!AA81=0,"-",'Undervisning i fag med krav'!AA81)</f>
        <v>-</v>
      </c>
      <c r="R80" s="57" t="b">
        <f>OR(Q80='Krav etter opplæringslova'!$B$27,Q80='Krav etter opplæringslova'!$B$30,Q80='Krav etter opplæringslova'!$B$31,Q80='Krav etter opplæringslova'!$B$34)</f>
        <v>0</v>
      </c>
      <c r="S80" s="57" t="str">
        <f t="shared" si="56"/>
        <v>-</v>
      </c>
      <c r="T80" s="57">
        <f t="shared" si="43"/>
        <v>30</v>
      </c>
      <c r="U80" s="57" t="e">
        <f>T80-#REF!</f>
        <v>#REF!</v>
      </c>
      <c r="V80" s="57" t="e">
        <f t="shared" si="57"/>
        <v>#REF!</v>
      </c>
      <c r="W80" s="57" t="str">
        <f t="shared" si="58"/>
        <v>-</v>
      </c>
      <c r="X80" s="57" t="str">
        <f>IF('Undervisning i fag med krav'!AL81=0,"-",'Undervisning i fag med krav'!AL81)</f>
        <v>-</v>
      </c>
      <c r="Y80" s="57" t="b">
        <f>OR(X80='Krav etter opplæringslova'!$B$27,X80='Krav etter opplæringslova'!$B$30,X80='Krav etter opplæringslova'!$B$31,X80='Krav etter opplæringslova'!$B$34)</f>
        <v>0</v>
      </c>
      <c r="Z80" s="57" t="str">
        <f t="shared" si="59"/>
        <v>-</v>
      </c>
      <c r="AA80" s="57">
        <f t="shared" si="44"/>
        <v>30</v>
      </c>
      <c r="AB80" s="57" t="e">
        <f>AA80-#REF!</f>
        <v>#REF!</v>
      </c>
      <c r="AC80" s="57" t="e">
        <f t="shared" si="60"/>
        <v>#REF!</v>
      </c>
      <c r="AD80" s="57" t="str">
        <f t="shared" si="61"/>
        <v>-</v>
      </c>
      <c r="AE80" s="57" t="str">
        <f>IF('Undervisning i fag med krav'!AW81=0,"-",'Undervisning i fag med krav'!AW81)</f>
        <v>-</v>
      </c>
      <c r="AF80" s="57" t="b">
        <f>OR(AE80='Krav etter opplæringslova'!$B$27,AE80='Krav etter opplæringslova'!$B$30,AE80='Krav etter opplæringslova'!$B$31,AE80='Krav etter opplæringslova'!$B$34)</f>
        <v>0</v>
      </c>
      <c r="AG80" s="57" t="str">
        <f t="shared" si="62"/>
        <v>-</v>
      </c>
      <c r="AH80" s="57">
        <f t="shared" si="45"/>
        <v>30</v>
      </c>
      <c r="AI80" s="57" t="e">
        <f>AH80-#REF!</f>
        <v>#REF!</v>
      </c>
      <c r="AJ80" s="57" t="e">
        <f t="shared" si="63"/>
        <v>#REF!</v>
      </c>
      <c r="AK80" s="57" t="str">
        <f t="shared" si="64"/>
        <v>-</v>
      </c>
      <c r="AL80" s="57" t="str">
        <f>IF('Undervisning i fag med krav'!BH81=0,"-",'Undervisning i fag med krav'!BH81)</f>
        <v>-</v>
      </c>
      <c r="AM80" s="57" t="b">
        <f>OR(AL80='Krav etter opplæringslova'!$B$27,AL80='Krav etter opplæringslova'!$B$30,AL80='Krav etter opplæringslova'!$B$31,AL80='Krav etter opplæringslova'!$B$34)</f>
        <v>0</v>
      </c>
      <c r="AN80" s="57" t="str">
        <f t="shared" si="65"/>
        <v>-</v>
      </c>
      <c r="AO80" s="57">
        <f t="shared" si="46"/>
        <v>30</v>
      </c>
      <c r="AP80" s="57" t="e">
        <f>AO80-#REF!</f>
        <v>#REF!</v>
      </c>
      <c r="AQ80" s="57" t="e">
        <f t="shared" si="66"/>
        <v>#REF!</v>
      </c>
      <c r="AR80" s="57" t="str">
        <f t="shared" si="67"/>
        <v>-</v>
      </c>
      <c r="AS80" s="57" t="str">
        <f>IF('Undervisning i fag med krav'!BS81=0,"-",'Undervisning i fag med krav'!BS81)</f>
        <v>-</v>
      </c>
      <c r="AT80" s="57" t="b">
        <f>OR(AS80='Krav etter opplæringslova'!$B$27,AS80='Krav etter opplæringslova'!$B$30,AS80='Krav etter opplæringslova'!$B$31,AS80='Krav etter opplæringslova'!$B$34)</f>
        <v>0</v>
      </c>
      <c r="AU80" s="57" t="str">
        <f t="shared" si="68"/>
        <v>-</v>
      </c>
      <c r="AV80" s="57">
        <f t="shared" si="47"/>
        <v>30</v>
      </c>
      <c r="AW80" s="57" t="e">
        <f>AV80-#REF!</f>
        <v>#REF!</v>
      </c>
      <c r="AX80" s="57" t="e">
        <f t="shared" si="69"/>
        <v>#REF!</v>
      </c>
      <c r="AY80" s="57" t="str">
        <f t="shared" si="70"/>
        <v>-</v>
      </c>
      <c r="AZ80" s="57" t="str">
        <f>IF('Undervisning i fag med krav'!CD81=0,"-",'Undervisning i fag med krav'!CD81)</f>
        <v>-</v>
      </c>
      <c r="BA80" s="57" t="b">
        <f>OR(AZ80='Krav etter opplæringslova'!$B$27,AZ80='Krav etter opplæringslova'!$B$30,AZ80='Krav etter opplæringslova'!$B$31,AZ80='Krav etter opplæringslova'!$B$34)</f>
        <v>0</v>
      </c>
      <c r="BB80" s="57" t="str">
        <f t="shared" si="71"/>
        <v>-</v>
      </c>
      <c r="BC80" s="57">
        <f t="shared" si="48"/>
        <v>30</v>
      </c>
      <c r="BD80" s="57" t="e">
        <f>BC80-#REF!</f>
        <v>#REF!</v>
      </c>
      <c r="BE80" s="57" t="e">
        <f t="shared" si="72"/>
        <v>#REF!</v>
      </c>
      <c r="BF80" s="57" t="str">
        <f t="shared" si="73"/>
        <v>-</v>
      </c>
      <c r="BG80" s="57" t="str">
        <f>IF('Undervisning i fag med krav'!CO81=0,"-",'Undervisning i fag med krav'!CO81)</f>
        <v>-</v>
      </c>
      <c r="BH80" s="57" t="b">
        <f>OR(BG80='Krav etter opplæringslova'!$B$27,BG80='Krav etter opplæringslova'!$B$30,BG80='Krav etter opplæringslova'!$B$31,BG80='Krav etter opplæringslova'!$B$34)</f>
        <v>0</v>
      </c>
      <c r="BI80" s="57" t="str">
        <f t="shared" si="74"/>
        <v>-</v>
      </c>
      <c r="BJ80" s="57">
        <f t="shared" si="49"/>
        <v>30</v>
      </c>
      <c r="BK80" s="57" t="e">
        <f>BJ80-#REF!</f>
        <v>#REF!</v>
      </c>
      <c r="BL80" s="57" t="e">
        <f t="shared" si="75"/>
        <v>#REF!</v>
      </c>
      <c r="BM80" s="57" t="str">
        <f t="shared" si="76"/>
        <v>-</v>
      </c>
      <c r="BN80" s="57" t="str">
        <f>IF('Undervisning i fag med krav'!CP81=0,"-",'Undervisning i fag med krav'!CP81)</f>
        <v>-</v>
      </c>
      <c r="BO80" s="57" t="b">
        <f>OR(BN80='Krav etter opplæringslova'!$B$27,BN80='Krav etter opplæringslova'!$B$30,BN80='Krav etter opplæringslova'!$B$31,BN80='Krav etter opplæringslova'!$B$34)</f>
        <v>0</v>
      </c>
      <c r="BP80" s="57" t="str">
        <f t="shared" si="77"/>
        <v>-</v>
      </c>
      <c r="BQ80" s="57">
        <f t="shared" si="50"/>
        <v>30</v>
      </c>
      <c r="BR80" s="57" t="e">
        <f>BQ80-#REF!</f>
        <v>#REF!</v>
      </c>
      <c r="BS80" s="57" t="e">
        <f t="shared" si="78"/>
        <v>#REF!</v>
      </c>
      <c r="BT80" s="62" t="str">
        <f t="shared" si="79"/>
        <v>-</v>
      </c>
    </row>
    <row r="81" spans="1:72" x14ac:dyDescent="0.2">
      <c r="A81" s="44" t="e">
        <f>#REF!</f>
        <v>#REF!</v>
      </c>
      <c r="B81" s="44" t="e">
        <f>#REF!</f>
        <v>#REF!</v>
      </c>
      <c r="C81" s="57" t="str">
        <f>IF('Undervisning i fag med krav'!E82=0,"-",'Undervisning i fag med krav'!E82)</f>
        <v>-</v>
      </c>
      <c r="D81" s="57" t="b">
        <f>OR(C81='Krav etter opplæringslova'!$B$27,C81='Krav etter opplæringslova'!$B$30,C81='Krav etter opplæringslova'!$B$31,C81='Krav etter opplæringslova'!$B$34)</f>
        <v>0</v>
      </c>
      <c r="E81" s="57" t="str">
        <f t="shared" si="40"/>
        <v>-</v>
      </c>
      <c r="F81" s="57">
        <f t="shared" si="51"/>
        <v>30</v>
      </c>
      <c r="G81" s="57" t="e">
        <f>F81-#REF!</f>
        <v>#REF!</v>
      </c>
      <c r="H81" s="57" t="e">
        <f t="shared" si="52"/>
        <v>#REF!</v>
      </c>
      <c r="I81" s="57" t="str">
        <f t="shared" si="41"/>
        <v>-</v>
      </c>
      <c r="J81" s="57" t="str">
        <f>IF('Undervisning i fag med krav'!P82=0,"-",'Undervisning i fag med krav'!P82)</f>
        <v>-</v>
      </c>
      <c r="K81" s="57" t="b">
        <f>OR(J81='Krav etter opplæringslova'!$B$27,J81='Krav etter opplæringslova'!$B$30,J81='Krav etter opplæringslova'!$B$31,J81='Krav etter opplæringslova'!$B$34)</f>
        <v>0</v>
      </c>
      <c r="L81" s="57" t="str">
        <f t="shared" si="53"/>
        <v>-</v>
      </c>
      <c r="M81" s="57">
        <f t="shared" si="42"/>
        <v>30</v>
      </c>
      <c r="N81" s="57" t="e">
        <f>M81-#REF!</f>
        <v>#REF!</v>
      </c>
      <c r="O81" s="57" t="e">
        <f t="shared" si="54"/>
        <v>#REF!</v>
      </c>
      <c r="P81" s="57" t="str">
        <f t="shared" si="55"/>
        <v>-</v>
      </c>
      <c r="Q81" s="57" t="str">
        <f>IF('Undervisning i fag med krav'!AA82=0,"-",'Undervisning i fag med krav'!AA82)</f>
        <v>-</v>
      </c>
      <c r="R81" s="57" t="b">
        <f>OR(Q81='Krav etter opplæringslova'!$B$27,Q81='Krav etter opplæringslova'!$B$30,Q81='Krav etter opplæringslova'!$B$31,Q81='Krav etter opplæringslova'!$B$34)</f>
        <v>0</v>
      </c>
      <c r="S81" s="57" t="str">
        <f t="shared" si="56"/>
        <v>-</v>
      </c>
      <c r="T81" s="57">
        <f t="shared" si="43"/>
        <v>30</v>
      </c>
      <c r="U81" s="57" t="e">
        <f>T81-#REF!</f>
        <v>#REF!</v>
      </c>
      <c r="V81" s="57" t="e">
        <f t="shared" si="57"/>
        <v>#REF!</v>
      </c>
      <c r="W81" s="57" t="str">
        <f t="shared" si="58"/>
        <v>-</v>
      </c>
      <c r="X81" s="57" t="str">
        <f>IF('Undervisning i fag med krav'!AL82=0,"-",'Undervisning i fag med krav'!AL82)</f>
        <v>-</v>
      </c>
      <c r="Y81" s="57" t="b">
        <f>OR(X81='Krav etter opplæringslova'!$B$27,X81='Krav etter opplæringslova'!$B$30,X81='Krav etter opplæringslova'!$B$31,X81='Krav etter opplæringslova'!$B$34)</f>
        <v>0</v>
      </c>
      <c r="Z81" s="57" t="str">
        <f t="shared" si="59"/>
        <v>-</v>
      </c>
      <c r="AA81" s="57">
        <f t="shared" si="44"/>
        <v>30</v>
      </c>
      <c r="AB81" s="57" t="e">
        <f>AA81-#REF!</f>
        <v>#REF!</v>
      </c>
      <c r="AC81" s="57" t="e">
        <f t="shared" si="60"/>
        <v>#REF!</v>
      </c>
      <c r="AD81" s="57" t="str">
        <f t="shared" si="61"/>
        <v>-</v>
      </c>
      <c r="AE81" s="57" t="str">
        <f>IF('Undervisning i fag med krav'!AW82=0,"-",'Undervisning i fag med krav'!AW82)</f>
        <v>-</v>
      </c>
      <c r="AF81" s="57" t="b">
        <f>OR(AE81='Krav etter opplæringslova'!$B$27,AE81='Krav etter opplæringslova'!$B$30,AE81='Krav etter opplæringslova'!$B$31,AE81='Krav etter opplæringslova'!$B$34)</f>
        <v>0</v>
      </c>
      <c r="AG81" s="57" t="str">
        <f t="shared" si="62"/>
        <v>-</v>
      </c>
      <c r="AH81" s="57">
        <f t="shared" si="45"/>
        <v>30</v>
      </c>
      <c r="AI81" s="57" t="e">
        <f>AH81-#REF!</f>
        <v>#REF!</v>
      </c>
      <c r="AJ81" s="57" t="e">
        <f t="shared" si="63"/>
        <v>#REF!</v>
      </c>
      <c r="AK81" s="57" t="str">
        <f t="shared" si="64"/>
        <v>-</v>
      </c>
      <c r="AL81" s="57" t="str">
        <f>IF('Undervisning i fag med krav'!BH82=0,"-",'Undervisning i fag med krav'!BH82)</f>
        <v>-</v>
      </c>
      <c r="AM81" s="57" t="b">
        <f>OR(AL81='Krav etter opplæringslova'!$B$27,AL81='Krav etter opplæringslova'!$B$30,AL81='Krav etter opplæringslova'!$B$31,AL81='Krav etter opplæringslova'!$B$34)</f>
        <v>0</v>
      </c>
      <c r="AN81" s="57" t="str">
        <f t="shared" si="65"/>
        <v>-</v>
      </c>
      <c r="AO81" s="57">
        <f t="shared" si="46"/>
        <v>30</v>
      </c>
      <c r="AP81" s="57" t="e">
        <f>AO81-#REF!</f>
        <v>#REF!</v>
      </c>
      <c r="AQ81" s="57" t="e">
        <f t="shared" si="66"/>
        <v>#REF!</v>
      </c>
      <c r="AR81" s="57" t="str">
        <f t="shared" si="67"/>
        <v>-</v>
      </c>
      <c r="AS81" s="57" t="str">
        <f>IF('Undervisning i fag med krav'!BS82=0,"-",'Undervisning i fag med krav'!BS82)</f>
        <v>-</v>
      </c>
      <c r="AT81" s="57" t="b">
        <f>OR(AS81='Krav etter opplæringslova'!$B$27,AS81='Krav etter opplæringslova'!$B$30,AS81='Krav etter opplæringslova'!$B$31,AS81='Krav etter opplæringslova'!$B$34)</f>
        <v>0</v>
      </c>
      <c r="AU81" s="57" t="str">
        <f t="shared" si="68"/>
        <v>-</v>
      </c>
      <c r="AV81" s="57">
        <f t="shared" si="47"/>
        <v>30</v>
      </c>
      <c r="AW81" s="57" t="e">
        <f>AV81-#REF!</f>
        <v>#REF!</v>
      </c>
      <c r="AX81" s="57" t="e">
        <f t="shared" si="69"/>
        <v>#REF!</v>
      </c>
      <c r="AY81" s="57" t="str">
        <f t="shared" si="70"/>
        <v>-</v>
      </c>
      <c r="AZ81" s="57" t="str">
        <f>IF('Undervisning i fag med krav'!CD82=0,"-",'Undervisning i fag med krav'!CD82)</f>
        <v>-</v>
      </c>
      <c r="BA81" s="57" t="b">
        <f>OR(AZ81='Krav etter opplæringslova'!$B$27,AZ81='Krav etter opplæringslova'!$B$30,AZ81='Krav etter opplæringslova'!$B$31,AZ81='Krav etter opplæringslova'!$B$34)</f>
        <v>0</v>
      </c>
      <c r="BB81" s="57" t="str">
        <f t="shared" si="71"/>
        <v>-</v>
      </c>
      <c r="BC81" s="57">
        <f t="shared" si="48"/>
        <v>30</v>
      </c>
      <c r="BD81" s="57" t="e">
        <f>BC81-#REF!</f>
        <v>#REF!</v>
      </c>
      <c r="BE81" s="57" t="e">
        <f t="shared" si="72"/>
        <v>#REF!</v>
      </c>
      <c r="BF81" s="57" t="str">
        <f t="shared" si="73"/>
        <v>-</v>
      </c>
      <c r="BG81" s="57" t="str">
        <f>IF('Undervisning i fag med krav'!CO82=0,"-",'Undervisning i fag med krav'!CO82)</f>
        <v>-</v>
      </c>
      <c r="BH81" s="57" t="b">
        <f>OR(BG81='Krav etter opplæringslova'!$B$27,BG81='Krav etter opplæringslova'!$B$30,BG81='Krav etter opplæringslova'!$B$31,BG81='Krav etter opplæringslova'!$B$34)</f>
        <v>0</v>
      </c>
      <c r="BI81" s="57" t="str">
        <f t="shared" si="74"/>
        <v>-</v>
      </c>
      <c r="BJ81" s="57">
        <f t="shared" si="49"/>
        <v>30</v>
      </c>
      <c r="BK81" s="57" t="e">
        <f>BJ81-#REF!</f>
        <v>#REF!</v>
      </c>
      <c r="BL81" s="57" t="e">
        <f t="shared" si="75"/>
        <v>#REF!</v>
      </c>
      <c r="BM81" s="57" t="str">
        <f t="shared" si="76"/>
        <v>-</v>
      </c>
      <c r="BN81" s="57" t="str">
        <f>IF('Undervisning i fag med krav'!CP82=0,"-",'Undervisning i fag med krav'!CP82)</f>
        <v>-</v>
      </c>
      <c r="BO81" s="57" t="b">
        <f>OR(BN81='Krav etter opplæringslova'!$B$27,BN81='Krav etter opplæringslova'!$B$30,BN81='Krav etter opplæringslova'!$B$31,BN81='Krav etter opplæringslova'!$B$34)</f>
        <v>0</v>
      </c>
      <c r="BP81" s="57" t="str">
        <f t="shared" si="77"/>
        <v>-</v>
      </c>
      <c r="BQ81" s="57">
        <f t="shared" si="50"/>
        <v>30</v>
      </c>
      <c r="BR81" s="57" t="e">
        <f>BQ81-#REF!</f>
        <v>#REF!</v>
      </c>
      <c r="BS81" s="57" t="e">
        <f t="shared" si="78"/>
        <v>#REF!</v>
      </c>
      <c r="BT81" s="62" t="str">
        <f t="shared" si="79"/>
        <v>-</v>
      </c>
    </row>
    <row r="82" spans="1:72" x14ac:dyDescent="0.2">
      <c r="A82" s="44" t="e">
        <f>#REF!</f>
        <v>#REF!</v>
      </c>
      <c r="B82" s="44" t="e">
        <f>#REF!</f>
        <v>#REF!</v>
      </c>
      <c r="C82" s="57" t="str">
        <f>IF('Undervisning i fag med krav'!E83=0,"-",'Undervisning i fag med krav'!E83)</f>
        <v>-</v>
      </c>
      <c r="D82" s="57" t="b">
        <f>OR(C82='Krav etter opplæringslova'!$B$27,C82='Krav etter opplæringslova'!$B$30,C82='Krav etter opplæringslova'!$B$31,C82='Krav etter opplæringslova'!$B$34)</f>
        <v>0</v>
      </c>
      <c r="E82" s="57" t="str">
        <f t="shared" si="40"/>
        <v>-</v>
      </c>
      <c r="F82" s="57">
        <f t="shared" si="51"/>
        <v>30</v>
      </c>
      <c r="G82" s="57" t="e">
        <f>F82-#REF!</f>
        <v>#REF!</v>
      </c>
      <c r="H82" s="57" t="e">
        <f t="shared" si="52"/>
        <v>#REF!</v>
      </c>
      <c r="I82" s="57" t="str">
        <f t="shared" si="41"/>
        <v>-</v>
      </c>
      <c r="J82" s="57" t="str">
        <f>IF('Undervisning i fag med krav'!P83=0,"-",'Undervisning i fag med krav'!P83)</f>
        <v>-</v>
      </c>
      <c r="K82" s="57" t="b">
        <f>OR(J82='Krav etter opplæringslova'!$B$27,J82='Krav etter opplæringslova'!$B$30,J82='Krav etter opplæringslova'!$B$31,J82='Krav etter opplæringslova'!$B$34)</f>
        <v>0</v>
      </c>
      <c r="L82" s="57" t="str">
        <f t="shared" si="53"/>
        <v>-</v>
      </c>
      <c r="M82" s="57">
        <f t="shared" si="42"/>
        <v>30</v>
      </c>
      <c r="N82" s="57" t="e">
        <f>M82-#REF!</f>
        <v>#REF!</v>
      </c>
      <c r="O82" s="57" t="e">
        <f t="shared" si="54"/>
        <v>#REF!</v>
      </c>
      <c r="P82" s="57" t="str">
        <f t="shared" si="55"/>
        <v>-</v>
      </c>
      <c r="Q82" s="57" t="str">
        <f>IF('Undervisning i fag med krav'!AA83=0,"-",'Undervisning i fag med krav'!AA83)</f>
        <v>-</v>
      </c>
      <c r="R82" s="57" t="b">
        <f>OR(Q82='Krav etter opplæringslova'!$B$27,Q82='Krav etter opplæringslova'!$B$30,Q82='Krav etter opplæringslova'!$B$31,Q82='Krav etter opplæringslova'!$B$34)</f>
        <v>0</v>
      </c>
      <c r="S82" s="57" t="str">
        <f t="shared" si="56"/>
        <v>-</v>
      </c>
      <c r="T82" s="57">
        <f t="shared" si="43"/>
        <v>30</v>
      </c>
      <c r="U82" s="57" t="e">
        <f>T82-#REF!</f>
        <v>#REF!</v>
      </c>
      <c r="V82" s="57" t="e">
        <f t="shared" si="57"/>
        <v>#REF!</v>
      </c>
      <c r="W82" s="57" t="str">
        <f t="shared" si="58"/>
        <v>-</v>
      </c>
      <c r="X82" s="57" t="str">
        <f>IF('Undervisning i fag med krav'!AL83=0,"-",'Undervisning i fag med krav'!AL83)</f>
        <v>-</v>
      </c>
      <c r="Y82" s="57" t="b">
        <f>OR(X82='Krav etter opplæringslova'!$B$27,X82='Krav etter opplæringslova'!$B$30,X82='Krav etter opplæringslova'!$B$31,X82='Krav etter opplæringslova'!$B$34)</f>
        <v>0</v>
      </c>
      <c r="Z82" s="57" t="str">
        <f t="shared" si="59"/>
        <v>-</v>
      </c>
      <c r="AA82" s="57">
        <f t="shared" si="44"/>
        <v>30</v>
      </c>
      <c r="AB82" s="57" t="e">
        <f>AA82-#REF!</f>
        <v>#REF!</v>
      </c>
      <c r="AC82" s="57" t="e">
        <f t="shared" si="60"/>
        <v>#REF!</v>
      </c>
      <c r="AD82" s="57" t="str">
        <f t="shared" si="61"/>
        <v>-</v>
      </c>
      <c r="AE82" s="57" t="str">
        <f>IF('Undervisning i fag med krav'!AW83=0,"-",'Undervisning i fag med krav'!AW83)</f>
        <v>-</v>
      </c>
      <c r="AF82" s="57" t="b">
        <f>OR(AE82='Krav etter opplæringslova'!$B$27,AE82='Krav etter opplæringslova'!$B$30,AE82='Krav etter opplæringslova'!$B$31,AE82='Krav etter opplæringslova'!$B$34)</f>
        <v>0</v>
      </c>
      <c r="AG82" s="57" t="str">
        <f t="shared" si="62"/>
        <v>-</v>
      </c>
      <c r="AH82" s="57">
        <f t="shared" si="45"/>
        <v>30</v>
      </c>
      <c r="AI82" s="57" t="e">
        <f>AH82-#REF!</f>
        <v>#REF!</v>
      </c>
      <c r="AJ82" s="57" t="e">
        <f t="shared" si="63"/>
        <v>#REF!</v>
      </c>
      <c r="AK82" s="57" t="str">
        <f t="shared" si="64"/>
        <v>-</v>
      </c>
      <c r="AL82" s="57" t="str">
        <f>IF('Undervisning i fag med krav'!BH83=0,"-",'Undervisning i fag med krav'!BH83)</f>
        <v>-</v>
      </c>
      <c r="AM82" s="57" t="b">
        <f>OR(AL82='Krav etter opplæringslova'!$B$27,AL82='Krav etter opplæringslova'!$B$30,AL82='Krav etter opplæringslova'!$B$31,AL82='Krav etter opplæringslova'!$B$34)</f>
        <v>0</v>
      </c>
      <c r="AN82" s="57" t="str">
        <f t="shared" si="65"/>
        <v>-</v>
      </c>
      <c r="AO82" s="57">
        <f t="shared" si="46"/>
        <v>30</v>
      </c>
      <c r="AP82" s="57" t="e">
        <f>AO82-#REF!</f>
        <v>#REF!</v>
      </c>
      <c r="AQ82" s="57" t="e">
        <f t="shared" si="66"/>
        <v>#REF!</v>
      </c>
      <c r="AR82" s="57" t="str">
        <f t="shared" si="67"/>
        <v>-</v>
      </c>
      <c r="AS82" s="57" t="str">
        <f>IF('Undervisning i fag med krav'!BS83=0,"-",'Undervisning i fag med krav'!BS83)</f>
        <v>-</v>
      </c>
      <c r="AT82" s="57" t="b">
        <f>OR(AS82='Krav etter opplæringslova'!$B$27,AS82='Krav etter opplæringslova'!$B$30,AS82='Krav etter opplæringslova'!$B$31,AS82='Krav etter opplæringslova'!$B$34)</f>
        <v>0</v>
      </c>
      <c r="AU82" s="57" t="str">
        <f t="shared" si="68"/>
        <v>-</v>
      </c>
      <c r="AV82" s="57">
        <f t="shared" si="47"/>
        <v>30</v>
      </c>
      <c r="AW82" s="57" t="e">
        <f>AV82-#REF!</f>
        <v>#REF!</v>
      </c>
      <c r="AX82" s="57" t="e">
        <f t="shared" si="69"/>
        <v>#REF!</v>
      </c>
      <c r="AY82" s="57" t="str">
        <f t="shared" si="70"/>
        <v>-</v>
      </c>
      <c r="AZ82" s="57" t="str">
        <f>IF('Undervisning i fag med krav'!CD83=0,"-",'Undervisning i fag med krav'!CD83)</f>
        <v>-</v>
      </c>
      <c r="BA82" s="57" t="b">
        <f>OR(AZ82='Krav etter opplæringslova'!$B$27,AZ82='Krav etter opplæringslova'!$B$30,AZ82='Krav etter opplæringslova'!$B$31,AZ82='Krav etter opplæringslova'!$B$34)</f>
        <v>0</v>
      </c>
      <c r="BB82" s="57" t="str">
        <f t="shared" si="71"/>
        <v>-</v>
      </c>
      <c r="BC82" s="57">
        <f t="shared" si="48"/>
        <v>30</v>
      </c>
      <c r="BD82" s="57" t="e">
        <f>BC82-#REF!</f>
        <v>#REF!</v>
      </c>
      <c r="BE82" s="57" t="e">
        <f t="shared" si="72"/>
        <v>#REF!</v>
      </c>
      <c r="BF82" s="57" t="str">
        <f t="shared" si="73"/>
        <v>-</v>
      </c>
      <c r="BG82" s="57" t="str">
        <f>IF('Undervisning i fag med krav'!CO83=0,"-",'Undervisning i fag med krav'!CO83)</f>
        <v>-</v>
      </c>
      <c r="BH82" s="57" t="b">
        <f>OR(BG82='Krav etter opplæringslova'!$B$27,BG82='Krav etter opplæringslova'!$B$30,BG82='Krav etter opplæringslova'!$B$31,BG82='Krav etter opplæringslova'!$B$34)</f>
        <v>0</v>
      </c>
      <c r="BI82" s="57" t="str">
        <f t="shared" si="74"/>
        <v>-</v>
      </c>
      <c r="BJ82" s="57">
        <f t="shared" si="49"/>
        <v>30</v>
      </c>
      <c r="BK82" s="57" t="e">
        <f>BJ82-#REF!</f>
        <v>#REF!</v>
      </c>
      <c r="BL82" s="57" t="e">
        <f t="shared" si="75"/>
        <v>#REF!</v>
      </c>
      <c r="BM82" s="57" t="str">
        <f t="shared" si="76"/>
        <v>-</v>
      </c>
      <c r="BN82" s="57" t="str">
        <f>IF('Undervisning i fag med krav'!CP83=0,"-",'Undervisning i fag med krav'!CP83)</f>
        <v>-</v>
      </c>
      <c r="BO82" s="57" t="b">
        <f>OR(BN82='Krav etter opplæringslova'!$B$27,BN82='Krav etter opplæringslova'!$B$30,BN82='Krav etter opplæringslova'!$B$31,BN82='Krav etter opplæringslova'!$B$34)</f>
        <v>0</v>
      </c>
      <c r="BP82" s="57" t="str">
        <f t="shared" si="77"/>
        <v>-</v>
      </c>
      <c r="BQ82" s="57">
        <f t="shared" si="50"/>
        <v>30</v>
      </c>
      <c r="BR82" s="57" t="e">
        <f>BQ82-#REF!</f>
        <v>#REF!</v>
      </c>
      <c r="BS82" s="57" t="e">
        <f t="shared" si="78"/>
        <v>#REF!</v>
      </c>
      <c r="BT82" s="62" t="str">
        <f t="shared" si="79"/>
        <v>-</v>
      </c>
    </row>
    <row r="83" spans="1:72" x14ac:dyDescent="0.2">
      <c r="A83" s="44" t="e">
        <f>#REF!</f>
        <v>#REF!</v>
      </c>
      <c r="B83" s="44" t="e">
        <f>#REF!</f>
        <v>#REF!</v>
      </c>
      <c r="C83" s="57" t="str">
        <f>IF('Undervisning i fag med krav'!E84=0,"-",'Undervisning i fag med krav'!E84)</f>
        <v>-</v>
      </c>
      <c r="D83" s="57" t="b">
        <f>OR(C83='Krav etter opplæringslova'!$B$27,C83='Krav etter opplæringslova'!$B$30,C83='Krav etter opplæringslova'!$B$31,C83='Krav etter opplæringslova'!$B$34)</f>
        <v>0</v>
      </c>
      <c r="E83" s="57" t="str">
        <f t="shared" si="40"/>
        <v>-</v>
      </c>
      <c r="F83" s="57">
        <f t="shared" si="51"/>
        <v>30</v>
      </c>
      <c r="G83" s="57" t="e">
        <f>F83-#REF!</f>
        <v>#REF!</v>
      </c>
      <c r="H83" s="57" t="e">
        <f t="shared" si="52"/>
        <v>#REF!</v>
      </c>
      <c r="I83" s="57" t="str">
        <f t="shared" si="41"/>
        <v>-</v>
      </c>
      <c r="J83" s="57" t="str">
        <f>IF('Undervisning i fag med krav'!P84=0,"-",'Undervisning i fag med krav'!P84)</f>
        <v>-</v>
      </c>
      <c r="K83" s="57" t="b">
        <f>OR(J83='Krav etter opplæringslova'!$B$27,J83='Krav etter opplæringslova'!$B$30,J83='Krav etter opplæringslova'!$B$31,J83='Krav etter opplæringslova'!$B$34)</f>
        <v>0</v>
      </c>
      <c r="L83" s="57" t="str">
        <f t="shared" si="53"/>
        <v>-</v>
      </c>
      <c r="M83" s="57">
        <f t="shared" si="42"/>
        <v>30</v>
      </c>
      <c r="N83" s="57" t="e">
        <f>M83-#REF!</f>
        <v>#REF!</v>
      </c>
      <c r="O83" s="57" t="e">
        <f t="shared" si="54"/>
        <v>#REF!</v>
      </c>
      <c r="P83" s="57" t="str">
        <f t="shared" si="55"/>
        <v>-</v>
      </c>
      <c r="Q83" s="57" t="str">
        <f>IF('Undervisning i fag med krav'!AA84=0,"-",'Undervisning i fag med krav'!AA84)</f>
        <v>-</v>
      </c>
      <c r="R83" s="57" t="b">
        <f>OR(Q83='Krav etter opplæringslova'!$B$27,Q83='Krav etter opplæringslova'!$B$30,Q83='Krav etter opplæringslova'!$B$31,Q83='Krav etter opplæringslova'!$B$34)</f>
        <v>0</v>
      </c>
      <c r="S83" s="57" t="str">
        <f t="shared" si="56"/>
        <v>-</v>
      </c>
      <c r="T83" s="57">
        <f t="shared" si="43"/>
        <v>30</v>
      </c>
      <c r="U83" s="57" t="e">
        <f>T83-#REF!</f>
        <v>#REF!</v>
      </c>
      <c r="V83" s="57" t="e">
        <f t="shared" si="57"/>
        <v>#REF!</v>
      </c>
      <c r="W83" s="57" t="str">
        <f t="shared" si="58"/>
        <v>-</v>
      </c>
      <c r="X83" s="57" t="str">
        <f>IF('Undervisning i fag med krav'!AL84=0,"-",'Undervisning i fag med krav'!AL84)</f>
        <v>-</v>
      </c>
      <c r="Y83" s="57" t="b">
        <f>OR(X83='Krav etter opplæringslova'!$B$27,X83='Krav etter opplæringslova'!$B$30,X83='Krav etter opplæringslova'!$B$31,X83='Krav etter opplæringslova'!$B$34)</f>
        <v>0</v>
      </c>
      <c r="Z83" s="57" t="str">
        <f t="shared" si="59"/>
        <v>-</v>
      </c>
      <c r="AA83" s="57">
        <f t="shared" si="44"/>
        <v>30</v>
      </c>
      <c r="AB83" s="57" t="e">
        <f>AA83-#REF!</f>
        <v>#REF!</v>
      </c>
      <c r="AC83" s="57" t="e">
        <f t="shared" si="60"/>
        <v>#REF!</v>
      </c>
      <c r="AD83" s="57" t="str">
        <f t="shared" si="61"/>
        <v>-</v>
      </c>
      <c r="AE83" s="57" t="str">
        <f>IF('Undervisning i fag med krav'!AW84=0,"-",'Undervisning i fag med krav'!AW84)</f>
        <v>-</v>
      </c>
      <c r="AF83" s="57" t="b">
        <f>OR(AE83='Krav etter opplæringslova'!$B$27,AE83='Krav etter opplæringslova'!$B$30,AE83='Krav etter opplæringslova'!$B$31,AE83='Krav etter opplæringslova'!$B$34)</f>
        <v>0</v>
      </c>
      <c r="AG83" s="57" t="str">
        <f t="shared" si="62"/>
        <v>-</v>
      </c>
      <c r="AH83" s="57">
        <f t="shared" si="45"/>
        <v>30</v>
      </c>
      <c r="AI83" s="57" t="e">
        <f>AH83-#REF!</f>
        <v>#REF!</v>
      </c>
      <c r="AJ83" s="57" t="e">
        <f t="shared" si="63"/>
        <v>#REF!</v>
      </c>
      <c r="AK83" s="57" t="str">
        <f t="shared" si="64"/>
        <v>-</v>
      </c>
      <c r="AL83" s="57" t="str">
        <f>IF('Undervisning i fag med krav'!BH84=0,"-",'Undervisning i fag med krav'!BH84)</f>
        <v>-</v>
      </c>
      <c r="AM83" s="57" t="b">
        <f>OR(AL83='Krav etter opplæringslova'!$B$27,AL83='Krav etter opplæringslova'!$B$30,AL83='Krav etter opplæringslova'!$B$31,AL83='Krav etter opplæringslova'!$B$34)</f>
        <v>0</v>
      </c>
      <c r="AN83" s="57" t="str">
        <f t="shared" si="65"/>
        <v>-</v>
      </c>
      <c r="AO83" s="57">
        <f t="shared" si="46"/>
        <v>30</v>
      </c>
      <c r="AP83" s="57" t="e">
        <f>AO83-#REF!</f>
        <v>#REF!</v>
      </c>
      <c r="AQ83" s="57" t="e">
        <f t="shared" si="66"/>
        <v>#REF!</v>
      </c>
      <c r="AR83" s="57" t="str">
        <f t="shared" si="67"/>
        <v>-</v>
      </c>
      <c r="AS83" s="57" t="str">
        <f>IF('Undervisning i fag med krav'!BS84=0,"-",'Undervisning i fag med krav'!BS84)</f>
        <v>-</v>
      </c>
      <c r="AT83" s="57" t="b">
        <f>OR(AS83='Krav etter opplæringslova'!$B$27,AS83='Krav etter opplæringslova'!$B$30,AS83='Krav etter opplæringslova'!$B$31,AS83='Krav etter opplæringslova'!$B$34)</f>
        <v>0</v>
      </c>
      <c r="AU83" s="57" t="str">
        <f t="shared" si="68"/>
        <v>-</v>
      </c>
      <c r="AV83" s="57">
        <f t="shared" si="47"/>
        <v>30</v>
      </c>
      <c r="AW83" s="57" t="e">
        <f>AV83-#REF!</f>
        <v>#REF!</v>
      </c>
      <c r="AX83" s="57" t="e">
        <f t="shared" si="69"/>
        <v>#REF!</v>
      </c>
      <c r="AY83" s="57" t="str">
        <f t="shared" si="70"/>
        <v>-</v>
      </c>
      <c r="AZ83" s="57" t="str">
        <f>IF('Undervisning i fag med krav'!CD84=0,"-",'Undervisning i fag med krav'!CD84)</f>
        <v>-</v>
      </c>
      <c r="BA83" s="57" t="b">
        <f>OR(AZ83='Krav etter opplæringslova'!$B$27,AZ83='Krav etter opplæringslova'!$B$30,AZ83='Krav etter opplæringslova'!$B$31,AZ83='Krav etter opplæringslova'!$B$34)</f>
        <v>0</v>
      </c>
      <c r="BB83" s="57" t="str">
        <f t="shared" si="71"/>
        <v>-</v>
      </c>
      <c r="BC83" s="57">
        <f t="shared" si="48"/>
        <v>30</v>
      </c>
      <c r="BD83" s="57" t="e">
        <f>BC83-#REF!</f>
        <v>#REF!</v>
      </c>
      <c r="BE83" s="57" t="e">
        <f t="shared" si="72"/>
        <v>#REF!</v>
      </c>
      <c r="BF83" s="57" t="str">
        <f t="shared" si="73"/>
        <v>-</v>
      </c>
      <c r="BG83" s="57" t="str">
        <f>IF('Undervisning i fag med krav'!CO84=0,"-",'Undervisning i fag med krav'!CO84)</f>
        <v>-</v>
      </c>
      <c r="BH83" s="57" t="b">
        <f>OR(BG83='Krav etter opplæringslova'!$B$27,BG83='Krav etter opplæringslova'!$B$30,BG83='Krav etter opplæringslova'!$B$31,BG83='Krav etter opplæringslova'!$B$34)</f>
        <v>0</v>
      </c>
      <c r="BI83" s="57" t="str">
        <f t="shared" si="74"/>
        <v>-</v>
      </c>
      <c r="BJ83" s="57">
        <f t="shared" si="49"/>
        <v>30</v>
      </c>
      <c r="BK83" s="57" t="e">
        <f>BJ83-#REF!</f>
        <v>#REF!</v>
      </c>
      <c r="BL83" s="57" t="e">
        <f t="shared" si="75"/>
        <v>#REF!</v>
      </c>
      <c r="BM83" s="57" t="str">
        <f t="shared" si="76"/>
        <v>-</v>
      </c>
      <c r="BN83" s="57" t="str">
        <f>IF('Undervisning i fag med krav'!CP84=0,"-",'Undervisning i fag med krav'!CP84)</f>
        <v>-</v>
      </c>
      <c r="BO83" s="57" t="b">
        <f>OR(BN83='Krav etter opplæringslova'!$B$27,BN83='Krav etter opplæringslova'!$B$30,BN83='Krav etter opplæringslova'!$B$31,BN83='Krav etter opplæringslova'!$B$34)</f>
        <v>0</v>
      </c>
      <c r="BP83" s="57" t="str">
        <f t="shared" si="77"/>
        <v>-</v>
      </c>
      <c r="BQ83" s="57">
        <f t="shared" si="50"/>
        <v>30</v>
      </c>
      <c r="BR83" s="57" t="e">
        <f>BQ83-#REF!</f>
        <v>#REF!</v>
      </c>
      <c r="BS83" s="57" t="e">
        <f t="shared" si="78"/>
        <v>#REF!</v>
      </c>
      <c r="BT83" s="62" t="str">
        <f t="shared" si="79"/>
        <v>-</v>
      </c>
    </row>
    <row r="84" spans="1:72" x14ac:dyDescent="0.2">
      <c r="A84" s="44" t="e">
        <f>#REF!</f>
        <v>#REF!</v>
      </c>
      <c r="B84" s="44" t="e">
        <f>#REF!</f>
        <v>#REF!</v>
      </c>
      <c r="C84" s="57" t="str">
        <f>IF('Undervisning i fag med krav'!E85=0,"-",'Undervisning i fag med krav'!E85)</f>
        <v>-</v>
      </c>
      <c r="D84" s="57" t="b">
        <f>OR(C84='Krav etter opplæringslova'!$B$27,C84='Krav etter opplæringslova'!$B$30,C84='Krav etter opplæringslova'!$B$31,C84='Krav etter opplæringslova'!$B$34)</f>
        <v>0</v>
      </c>
      <c r="E84" s="57" t="str">
        <f t="shared" si="40"/>
        <v>-</v>
      </c>
      <c r="F84" s="57">
        <f t="shared" si="51"/>
        <v>30</v>
      </c>
      <c r="G84" s="57" t="e">
        <f>F84-#REF!</f>
        <v>#REF!</v>
      </c>
      <c r="H84" s="57" t="e">
        <f t="shared" si="52"/>
        <v>#REF!</v>
      </c>
      <c r="I84" s="57" t="str">
        <f t="shared" si="41"/>
        <v>-</v>
      </c>
      <c r="J84" s="57" t="str">
        <f>IF('Undervisning i fag med krav'!P85=0,"-",'Undervisning i fag med krav'!P85)</f>
        <v>-</v>
      </c>
      <c r="K84" s="57" t="b">
        <f>OR(J84='Krav etter opplæringslova'!$B$27,J84='Krav etter opplæringslova'!$B$30,J84='Krav etter opplæringslova'!$B$31,J84='Krav etter opplæringslova'!$B$34)</f>
        <v>0</v>
      </c>
      <c r="L84" s="57" t="str">
        <f t="shared" si="53"/>
        <v>-</v>
      </c>
      <c r="M84" s="57">
        <f t="shared" si="42"/>
        <v>30</v>
      </c>
      <c r="N84" s="57" t="e">
        <f>M84-#REF!</f>
        <v>#REF!</v>
      </c>
      <c r="O84" s="57" t="e">
        <f t="shared" si="54"/>
        <v>#REF!</v>
      </c>
      <c r="P84" s="57" t="str">
        <f t="shared" si="55"/>
        <v>-</v>
      </c>
      <c r="Q84" s="57" t="str">
        <f>IF('Undervisning i fag med krav'!AA85=0,"-",'Undervisning i fag med krav'!AA85)</f>
        <v>-</v>
      </c>
      <c r="R84" s="57" t="b">
        <f>OR(Q84='Krav etter opplæringslova'!$B$27,Q84='Krav etter opplæringslova'!$B$30,Q84='Krav etter opplæringslova'!$B$31,Q84='Krav etter opplæringslova'!$B$34)</f>
        <v>0</v>
      </c>
      <c r="S84" s="57" t="str">
        <f t="shared" si="56"/>
        <v>-</v>
      </c>
      <c r="T84" s="57">
        <f t="shared" si="43"/>
        <v>30</v>
      </c>
      <c r="U84" s="57" t="e">
        <f>T84-#REF!</f>
        <v>#REF!</v>
      </c>
      <c r="V84" s="57" t="e">
        <f t="shared" si="57"/>
        <v>#REF!</v>
      </c>
      <c r="W84" s="57" t="str">
        <f t="shared" si="58"/>
        <v>-</v>
      </c>
      <c r="X84" s="57" t="str">
        <f>IF('Undervisning i fag med krav'!AL85=0,"-",'Undervisning i fag med krav'!AL85)</f>
        <v>-</v>
      </c>
      <c r="Y84" s="57" t="b">
        <f>OR(X84='Krav etter opplæringslova'!$B$27,X84='Krav etter opplæringslova'!$B$30,X84='Krav etter opplæringslova'!$B$31,X84='Krav etter opplæringslova'!$B$34)</f>
        <v>0</v>
      </c>
      <c r="Z84" s="57" t="str">
        <f t="shared" si="59"/>
        <v>-</v>
      </c>
      <c r="AA84" s="57">
        <f t="shared" si="44"/>
        <v>30</v>
      </c>
      <c r="AB84" s="57" t="e">
        <f>AA84-#REF!</f>
        <v>#REF!</v>
      </c>
      <c r="AC84" s="57" t="e">
        <f t="shared" si="60"/>
        <v>#REF!</v>
      </c>
      <c r="AD84" s="57" t="str">
        <f t="shared" si="61"/>
        <v>-</v>
      </c>
      <c r="AE84" s="57" t="str">
        <f>IF('Undervisning i fag med krav'!AW85=0,"-",'Undervisning i fag med krav'!AW85)</f>
        <v>-</v>
      </c>
      <c r="AF84" s="57" t="b">
        <f>OR(AE84='Krav etter opplæringslova'!$B$27,AE84='Krav etter opplæringslova'!$B$30,AE84='Krav etter opplæringslova'!$B$31,AE84='Krav etter opplæringslova'!$B$34)</f>
        <v>0</v>
      </c>
      <c r="AG84" s="57" t="str">
        <f t="shared" si="62"/>
        <v>-</v>
      </c>
      <c r="AH84" s="57">
        <f t="shared" si="45"/>
        <v>30</v>
      </c>
      <c r="AI84" s="57" t="e">
        <f>AH84-#REF!</f>
        <v>#REF!</v>
      </c>
      <c r="AJ84" s="57" t="e">
        <f t="shared" si="63"/>
        <v>#REF!</v>
      </c>
      <c r="AK84" s="57" t="str">
        <f t="shared" si="64"/>
        <v>-</v>
      </c>
      <c r="AL84" s="57" t="str">
        <f>IF('Undervisning i fag med krav'!BH85=0,"-",'Undervisning i fag med krav'!BH85)</f>
        <v>-</v>
      </c>
      <c r="AM84" s="57" t="b">
        <f>OR(AL84='Krav etter opplæringslova'!$B$27,AL84='Krav etter opplæringslova'!$B$30,AL84='Krav etter opplæringslova'!$B$31,AL84='Krav etter opplæringslova'!$B$34)</f>
        <v>0</v>
      </c>
      <c r="AN84" s="57" t="str">
        <f t="shared" si="65"/>
        <v>-</v>
      </c>
      <c r="AO84" s="57">
        <f t="shared" si="46"/>
        <v>30</v>
      </c>
      <c r="AP84" s="57" t="e">
        <f>AO84-#REF!</f>
        <v>#REF!</v>
      </c>
      <c r="AQ84" s="57" t="e">
        <f t="shared" si="66"/>
        <v>#REF!</v>
      </c>
      <c r="AR84" s="57" t="str">
        <f t="shared" si="67"/>
        <v>-</v>
      </c>
      <c r="AS84" s="57" t="str">
        <f>IF('Undervisning i fag med krav'!BS85=0,"-",'Undervisning i fag med krav'!BS85)</f>
        <v>-</v>
      </c>
      <c r="AT84" s="57" t="b">
        <f>OR(AS84='Krav etter opplæringslova'!$B$27,AS84='Krav etter opplæringslova'!$B$30,AS84='Krav etter opplæringslova'!$B$31,AS84='Krav etter opplæringslova'!$B$34)</f>
        <v>0</v>
      </c>
      <c r="AU84" s="57" t="str">
        <f t="shared" si="68"/>
        <v>-</v>
      </c>
      <c r="AV84" s="57">
        <f t="shared" si="47"/>
        <v>30</v>
      </c>
      <c r="AW84" s="57" t="e">
        <f>AV84-#REF!</f>
        <v>#REF!</v>
      </c>
      <c r="AX84" s="57" t="e">
        <f t="shared" si="69"/>
        <v>#REF!</v>
      </c>
      <c r="AY84" s="57" t="str">
        <f t="shared" si="70"/>
        <v>-</v>
      </c>
      <c r="AZ84" s="57" t="str">
        <f>IF('Undervisning i fag med krav'!CD85=0,"-",'Undervisning i fag med krav'!CD85)</f>
        <v>-</v>
      </c>
      <c r="BA84" s="57" t="b">
        <f>OR(AZ84='Krav etter opplæringslova'!$B$27,AZ84='Krav etter opplæringslova'!$B$30,AZ84='Krav etter opplæringslova'!$B$31,AZ84='Krav etter opplæringslova'!$B$34)</f>
        <v>0</v>
      </c>
      <c r="BB84" s="57" t="str">
        <f t="shared" si="71"/>
        <v>-</v>
      </c>
      <c r="BC84" s="57">
        <f t="shared" si="48"/>
        <v>30</v>
      </c>
      <c r="BD84" s="57" t="e">
        <f>BC84-#REF!</f>
        <v>#REF!</v>
      </c>
      <c r="BE84" s="57" t="e">
        <f t="shared" si="72"/>
        <v>#REF!</v>
      </c>
      <c r="BF84" s="57" t="str">
        <f t="shared" si="73"/>
        <v>-</v>
      </c>
      <c r="BG84" s="57" t="str">
        <f>IF('Undervisning i fag med krav'!CO85=0,"-",'Undervisning i fag med krav'!CO85)</f>
        <v>-</v>
      </c>
      <c r="BH84" s="57" t="b">
        <f>OR(BG84='Krav etter opplæringslova'!$B$27,BG84='Krav etter opplæringslova'!$B$30,BG84='Krav etter opplæringslova'!$B$31,BG84='Krav etter opplæringslova'!$B$34)</f>
        <v>0</v>
      </c>
      <c r="BI84" s="57" t="str">
        <f t="shared" si="74"/>
        <v>-</v>
      </c>
      <c r="BJ84" s="57">
        <f t="shared" si="49"/>
        <v>30</v>
      </c>
      <c r="BK84" s="57" t="e">
        <f>BJ84-#REF!</f>
        <v>#REF!</v>
      </c>
      <c r="BL84" s="57" t="e">
        <f t="shared" si="75"/>
        <v>#REF!</v>
      </c>
      <c r="BM84" s="57" t="str">
        <f t="shared" si="76"/>
        <v>-</v>
      </c>
      <c r="BN84" s="57" t="str">
        <f>IF('Undervisning i fag med krav'!CP85=0,"-",'Undervisning i fag med krav'!CP85)</f>
        <v>-</v>
      </c>
      <c r="BO84" s="57" t="b">
        <f>OR(BN84='Krav etter opplæringslova'!$B$27,BN84='Krav etter opplæringslova'!$B$30,BN84='Krav etter opplæringslova'!$B$31,BN84='Krav etter opplæringslova'!$B$34)</f>
        <v>0</v>
      </c>
      <c r="BP84" s="57" t="str">
        <f t="shared" si="77"/>
        <v>-</v>
      </c>
      <c r="BQ84" s="57">
        <f t="shared" si="50"/>
        <v>30</v>
      </c>
      <c r="BR84" s="57" t="e">
        <f>BQ84-#REF!</f>
        <v>#REF!</v>
      </c>
      <c r="BS84" s="57" t="e">
        <f t="shared" si="78"/>
        <v>#REF!</v>
      </c>
      <c r="BT84" s="62" t="str">
        <f t="shared" si="79"/>
        <v>-</v>
      </c>
    </row>
    <row r="85" spans="1:72" x14ac:dyDescent="0.2">
      <c r="A85" s="44" t="e">
        <f>#REF!</f>
        <v>#REF!</v>
      </c>
      <c r="B85" s="44" t="e">
        <f>#REF!</f>
        <v>#REF!</v>
      </c>
      <c r="C85" s="57" t="str">
        <f>IF('Undervisning i fag med krav'!E86=0,"-",'Undervisning i fag med krav'!E86)</f>
        <v>-</v>
      </c>
      <c r="D85" s="57" t="b">
        <f>OR(C85='Krav etter opplæringslova'!$B$27,C85='Krav etter opplæringslova'!$B$30,C85='Krav etter opplæringslova'!$B$31,C85='Krav etter opplæringslova'!$B$34)</f>
        <v>0</v>
      </c>
      <c r="E85" s="57" t="str">
        <f t="shared" ref="E85:E148" si="80">IF(C85="-","-",D85)</f>
        <v>-</v>
      </c>
      <c r="F85" s="57">
        <f t="shared" si="51"/>
        <v>30</v>
      </c>
      <c r="G85" s="57" t="e">
        <f>F85-#REF!</f>
        <v>#REF!</v>
      </c>
      <c r="H85" s="57" t="e">
        <f t="shared" si="52"/>
        <v>#REF!</v>
      </c>
      <c r="I85" s="57" t="str">
        <f t="shared" ref="I85:I148" si="81">IF(E85="-","-",H85)</f>
        <v>-</v>
      </c>
      <c r="J85" s="57" t="str">
        <f>IF('Undervisning i fag med krav'!P86=0,"-",'Undervisning i fag med krav'!P86)</f>
        <v>-</v>
      </c>
      <c r="K85" s="57" t="b">
        <f>OR(J85='Krav etter opplæringslova'!$B$27,J85='Krav etter opplæringslova'!$B$30,J85='Krav etter opplæringslova'!$B$31,J85='Krav etter opplæringslova'!$B$34)</f>
        <v>0</v>
      </c>
      <c r="L85" s="57" t="str">
        <f t="shared" si="53"/>
        <v>-</v>
      </c>
      <c r="M85" s="57">
        <f t="shared" si="42"/>
        <v>30</v>
      </c>
      <c r="N85" s="57" t="e">
        <f>M85-#REF!</f>
        <v>#REF!</v>
      </c>
      <c r="O85" s="57" t="e">
        <f t="shared" si="54"/>
        <v>#REF!</v>
      </c>
      <c r="P85" s="57" t="str">
        <f t="shared" si="55"/>
        <v>-</v>
      </c>
      <c r="Q85" s="57" t="str">
        <f>IF('Undervisning i fag med krav'!AA86=0,"-",'Undervisning i fag med krav'!AA86)</f>
        <v>-</v>
      </c>
      <c r="R85" s="57" t="b">
        <f>OR(Q85='Krav etter opplæringslova'!$B$27,Q85='Krav etter opplæringslova'!$B$30,Q85='Krav etter opplæringslova'!$B$31,Q85='Krav etter opplæringslova'!$B$34)</f>
        <v>0</v>
      </c>
      <c r="S85" s="57" t="str">
        <f t="shared" si="56"/>
        <v>-</v>
      </c>
      <c r="T85" s="57">
        <f t="shared" si="43"/>
        <v>30</v>
      </c>
      <c r="U85" s="57" t="e">
        <f>T85-#REF!</f>
        <v>#REF!</v>
      </c>
      <c r="V85" s="57" t="e">
        <f t="shared" si="57"/>
        <v>#REF!</v>
      </c>
      <c r="W85" s="57" t="str">
        <f t="shared" si="58"/>
        <v>-</v>
      </c>
      <c r="X85" s="57" t="str">
        <f>IF('Undervisning i fag med krav'!AL86=0,"-",'Undervisning i fag med krav'!AL86)</f>
        <v>-</v>
      </c>
      <c r="Y85" s="57" t="b">
        <f>OR(X85='Krav etter opplæringslova'!$B$27,X85='Krav etter opplæringslova'!$B$30,X85='Krav etter opplæringslova'!$B$31,X85='Krav etter opplæringslova'!$B$34)</f>
        <v>0</v>
      </c>
      <c r="Z85" s="57" t="str">
        <f t="shared" si="59"/>
        <v>-</v>
      </c>
      <c r="AA85" s="57">
        <f t="shared" si="44"/>
        <v>30</v>
      </c>
      <c r="AB85" s="57" t="e">
        <f>AA85-#REF!</f>
        <v>#REF!</v>
      </c>
      <c r="AC85" s="57" t="e">
        <f t="shared" si="60"/>
        <v>#REF!</v>
      </c>
      <c r="AD85" s="57" t="str">
        <f t="shared" si="61"/>
        <v>-</v>
      </c>
      <c r="AE85" s="57" t="str">
        <f>IF('Undervisning i fag med krav'!AW86=0,"-",'Undervisning i fag med krav'!AW86)</f>
        <v>-</v>
      </c>
      <c r="AF85" s="57" t="b">
        <f>OR(AE85='Krav etter opplæringslova'!$B$27,AE85='Krav etter opplæringslova'!$B$30,AE85='Krav etter opplæringslova'!$B$31,AE85='Krav etter opplæringslova'!$B$34)</f>
        <v>0</v>
      </c>
      <c r="AG85" s="57" t="str">
        <f t="shared" si="62"/>
        <v>-</v>
      </c>
      <c r="AH85" s="57">
        <f t="shared" si="45"/>
        <v>30</v>
      </c>
      <c r="AI85" s="57" t="e">
        <f>AH85-#REF!</f>
        <v>#REF!</v>
      </c>
      <c r="AJ85" s="57" t="e">
        <f t="shared" si="63"/>
        <v>#REF!</v>
      </c>
      <c r="AK85" s="57" t="str">
        <f t="shared" si="64"/>
        <v>-</v>
      </c>
      <c r="AL85" s="57" t="str">
        <f>IF('Undervisning i fag med krav'!BH86=0,"-",'Undervisning i fag med krav'!BH86)</f>
        <v>-</v>
      </c>
      <c r="AM85" s="57" t="b">
        <f>OR(AL85='Krav etter opplæringslova'!$B$27,AL85='Krav etter opplæringslova'!$B$30,AL85='Krav etter opplæringslova'!$B$31,AL85='Krav etter opplæringslova'!$B$34)</f>
        <v>0</v>
      </c>
      <c r="AN85" s="57" t="str">
        <f t="shared" si="65"/>
        <v>-</v>
      </c>
      <c r="AO85" s="57">
        <f t="shared" si="46"/>
        <v>30</v>
      </c>
      <c r="AP85" s="57" t="e">
        <f>AO85-#REF!</f>
        <v>#REF!</v>
      </c>
      <c r="AQ85" s="57" t="e">
        <f t="shared" si="66"/>
        <v>#REF!</v>
      </c>
      <c r="AR85" s="57" t="str">
        <f t="shared" si="67"/>
        <v>-</v>
      </c>
      <c r="AS85" s="57" t="str">
        <f>IF('Undervisning i fag med krav'!BS86=0,"-",'Undervisning i fag med krav'!BS86)</f>
        <v>-</v>
      </c>
      <c r="AT85" s="57" t="b">
        <f>OR(AS85='Krav etter opplæringslova'!$B$27,AS85='Krav etter opplæringslova'!$B$30,AS85='Krav etter opplæringslova'!$B$31,AS85='Krav etter opplæringslova'!$B$34)</f>
        <v>0</v>
      </c>
      <c r="AU85" s="57" t="str">
        <f t="shared" si="68"/>
        <v>-</v>
      </c>
      <c r="AV85" s="57">
        <f t="shared" si="47"/>
        <v>30</v>
      </c>
      <c r="AW85" s="57" t="e">
        <f>AV85-#REF!</f>
        <v>#REF!</v>
      </c>
      <c r="AX85" s="57" t="e">
        <f t="shared" si="69"/>
        <v>#REF!</v>
      </c>
      <c r="AY85" s="57" t="str">
        <f t="shared" si="70"/>
        <v>-</v>
      </c>
      <c r="AZ85" s="57" t="str">
        <f>IF('Undervisning i fag med krav'!CD86=0,"-",'Undervisning i fag med krav'!CD86)</f>
        <v>-</v>
      </c>
      <c r="BA85" s="57" t="b">
        <f>OR(AZ85='Krav etter opplæringslova'!$B$27,AZ85='Krav etter opplæringslova'!$B$30,AZ85='Krav etter opplæringslova'!$B$31,AZ85='Krav etter opplæringslova'!$B$34)</f>
        <v>0</v>
      </c>
      <c r="BB85" s="57" t="str">
        <f t="shared" si="71"/>
        <v>-</v>
      </c>
      <c r="BC85" s="57">
        <f t="shared" si="48"/>
        <v>30</v>
      </c>
      <c r="BD85" s="57" t="e">
        <f>BC85-#REF!</f>
        <v>#REF!</v>
      </c>
      <c r="BE85" s="57" t="e">
        <f t="shared" si="72"/>
        <v>#REF!</v>
      </c>
      <c r="BF85" s="57" t="str">
        <f t="shared" si="73"/>
        <v>-</v>
      </c>
      <c r="BG85" s="57" t="str">
        <f>IF('Undervisning i fag med krav'!CO86=0,"-",'Undervisning i fag med krav'!CO86)</f>
        <v>-</v>
      </c>
      <c r="BH85" s="57" t="b">
        <f>OR(BG85='Krav etter opplæringslova'!$B$27,BG85='Krav etter opplæringslova'!$B$30,BG85='Krav etter opplæringslova'!$B$31,BG85='Krav etter opplæringslova'!$B$34)</f>
        <v>0</v>
      </c>
      <c r="BI85" s="57" t="str">
        <f t="shared" si="74"/>
        <v>-</v>
      </c>
      <c r="BJ85" s="57">
        <f t="shared" si="49"/>
        <v>30</v>
      </c>
      <c r="BK85" s="57" t="e">
        <f>BJ85-#REF!</f>
        <v>#REF!</v>
      </c>
      <c r="BL85" s="57" t="e">
        <f t="shared" si="75"/>
        <v>#REF!</v>
      </c>
      <c r="BM85" s="57" t="str">
        <f t="shared" si="76"/>
        <v>-</v>
      </c>
      <c r="BN85" s="57" t="str">
        <f>IF('Undervisning i fag med krav'!CP86=0,"-",'Undervisning i fag med krav'!CP86)</f>
        <v>-</v>
      </c>
      <c r="BO85" s="57" t="b">
        <f>OR(BN85='Krav etter opplæringslova'!$B$27,BN85='Krav etter opplæringslova'!$B$30,BN85='Krav etter opplæringslova'!$B$31,BN85='Krav etter opplæringslova'!$B$34)</f>
        <v>0</v>
      </c>
      <c r="BP85" s="57" t="str">
        <f t="shared" si="77"/>
        <v>-</v>
      </c>
      <c r="BQ85" s="57">
        <f t="shared" si="50"/>
        <v>30</v>
      </c>
      <c r="BR85" s="57" t="e">
        <f>BQ85-#REF!</f>
        <v>#REF!</v>
      </c>
      <c r="BS85" s="57" t="e">
        <f t="shared" si="78"/>
        <v>#REF!</v>
      </c>
      <c r="BT85" s="62" t="str">
        <f t="shared" si="79"/>
        <v>-</v>
      </c>
    </row>
    <row r="86" spans="1:72" x14ac:dyDescent="0.2">
      <c r="A86" s="44" t="e">
        <f>#REF!</f>
        <v>#REF!</v>
      </c>
      <c r="B86" s="44" t="e">
        <f>#REF!</f>
        <v>#REF!</v>
      </c>
      <c r="C86" s="57" t="str">
        <f>IF('Undervisning i fag med krav'!E87=0,"-",'Undervisning i fag med krav'!E87)</f>
        <v>-</v>
      </c>
      <c r="D86" s="57" t="b">
        <f>OR(C86='Krav etter opplæringslova'!$B$27,C86='Krav etter opplæringslova'!$B$30,C86='Krav etter opplæringslova'!$B$31,C86='Krav etter opplæringslova'!$B$34)</f>
        <v>0</v>
      </c>
      <c r="E86" s="57" t="str">
        <f t="shared" si="80"/>
        <v>-</v>
      </c>
      <c r="F86" s="57">
        <f t="shared" si="51"/>
        <v>30</v>
      </c>
      <c r="G86" s="57" t="e">
        <f>F86-#REF!</f>
        <v>#REF!</v>
      </c>
      <c r="H86" s="57" t="e">
        <f t="shared" si="52"/>
        <v>#REF!</v>
      </c>
      <c r="I86" s="57" t="str">
        <f t="shared" si="81"/>
        <v>-</v>
      </c>
      <c r="J86" s="57" t="str">
        <f>IF('Undervisning i fag med krav'!P87=0,"-",'Undervisning i fag med krav'!P87)</f>
        <v>-</v>
      </c>
      <c r="K86" s="57" t="b">
        <f>OR(J86='Krav etter opplæringslova'!$B$27,J86='Krav etter opplæringslova'!$B$30,J86='Krav etter opplæringslova'!$B$31,J86='Krav etter opplæringslova'!$B$34)</f>
        <v>0</v>
      </c>
      <c r="L86" s="57" t="str">
        <f t="shared" si="53"/>
        <v>-</v>
      </c>
      <c r="M86" s="57">
        <f t="shared" si="42"/>
        <v>30</v>
      </c>
      <c r="N86" s="57" t="e">
        <f>M86-#REF!</f>
        <v>#REF!</v>
      </c>
      <c r="O86" s="57" t="e">
        <f t="shared" si="54"/>
        <v>#REF!</v>
      </c>
      <c r="P86" s="57" t="str">
        <f t="shared" si="55"/>
        <v>-</v>
      </c>
      <c r="Q86" s="57" t="str">
        <f>IF('Undervisning i fag med krav'!AA87=0,"-",'Undervisning i fag med krav'!AA87)</f>
        <v>-</v>
      </c>
      <c r="R86" s="57" t="b">
        <f>OR(Q86='Krav etter opplæringslova'!$B$27,Q86='Krav etter opplæringslova'!$B$30,Q86='Krav etter opplæringslova'!$B$31,Q86='Krav etter opplæringslova'!$B$34)</f>
        <v>0</v>
      </c>
      <c r="S86" s="57" t="str">
        <f t="shared" si="56"/>
        <v>-</v>
      </c>
      <c r="T86" s="57">
        <f t="shared" si="43"/>
        <v>30</v>
      </c>
      <c r="U86" s="57" t="e">
        <f>T86-#REF!</f>
        <v>#REF!</v>
      </c>
      <c r="V86" s="57" t="e">
        <f t="shared" si="57"/>
        <v>#REF!</v>
      </c>
      <c r="W86" s="57" t="str">
        <f t="shared" si="58"/>
        <v>-</v>
      </c>
      <c r="X86" s="57" t="str">
        <f>IF('Undervisning i fag med krav'!AL87=0,"-",'Undervisning i fag med krav'!AL87)</f>
        <v>-</v>
      </c>
      <c r="Y86" s="57" t="b">
        <f>OR(X86='Krav etter opplæringslova'!$B$27,X86='Krav etter opplæringslova'!$B$30,X86='Krav etter opplæringslova'!$B$31,X86='Krav etter opplæringslova'!$B$34)</f>
        <v>0</v>
      </c>
      <c r="Z86" s="57" t="str">
        <f t="shared" si="59"/>
        <v>-</v>
      </c>
      <c r="AA86" s="57">
        <f t="shared" si="44"/>
        <v>30</v>
      </c>
      <c r="AB86" s="57" t="e">
        <f>AA86-#REF!</f>
        <v>#REF!</v>
      </c>
      <c r="AC86" s="57" t="e">
        <f t="shared" si="60"/>
        <v>#REF!</v>
      </c>
      <c r="AD86" s="57" t="str">
        <f t="shared" si="61"/>
        <v>-</v>
      </c>
      <c r="AE86" s="57" t="str">
        <f>IF('Undervisning i fag med krav'!AW87=0,"-",'Undervisning i fag med krav'!AW87)</f>
        <v>-</v>
      </c>
      <c r="AF86" s="57" t="b">
        <f>OR(AE86='Krav etter opplæringslova'!$B$27,AE86='Krav etter opplæringslova'!$B$30,AE86='Krav etter opplæringslova'!$B$31,AE86='Krav etter opplæringslova'!$B$34)</f>
        <v>0</v>
      </c>
      <c r="AG86" s="57" t="str">
        <f t="shared" si="62"/>
        <v>-</v>
      </c>
      <c r="AH86" s="57">
        <f t="shared" si="45"/>
        <v>30</v>
      </c>
      <c r="AI86" s="57" t="e">
        <f>AH86-#REF!</f>
        <v>#REF!</v>
      </c>
      <c r="AJ86" s="57" t="e">
        <f t="shared" si="63"/>
        <v>#REF!</v>
      </c>
      <c r="AK86" s="57" t="str">
        <f t="shared" si="64"/>
        <v>-</v>
      </c>
      <c r="AL86" s="57" t="str">
        <f>IF('Undervisning i fag med krav'!BH87=0,"-",'Undervisning i fag med krav'!BH87)</f>
        <v>-</v>
      </c>
      <c r="AM86" s="57" t="b">
        <f>OR(AL86='Krav etter opplæringslova'!$B$27,AL86='Krav etter opplæringslova'!$B$30,AL86='Krav etter opplæringslova'!$B$31,AL86='Krav etter opplæringslova'!$B$34)</f>
        <v>0</v>
      </c>
      <c r="AN86" s="57" t="str">
        <f t="shared" si="65"/>
        <v>-</v>
      </c>
      <c r="AO86" s="57">
        <f t="shared" si="46"/>
        <v>30</v>
      </c>
      <c r="AP86" s="57" t="e">
        <f>AO86-#REF!</f>
        <v>#REF!</v>
      </c>
      <c r="AQ86" s="57" t="e">
        <f t="shared" si="66"/>
        <v>#REF!</v>
      </c>
      <c r="AR86" s="57" t="str">
        <f t="shared" si="67"/>
        <v>-</v>
      </c>
      <c r="AS86" s="57" t="str">
        <f>IF('Undervisning i fag med krav'!BS87=0,"-",'Undervisning i fag med krav'!BS87)</f>
        <v>-</v>
      </c>
      <c r="AT86" s="57" t="b">
        <f>OR(AS86='Krav etter opplæringslova'!$B$27,AS86='Krav etter opplæringslova'!$B$30,AS86='Krav etter opplæringslova'!$B$31,AS86='Krav etter opplæringslova'!$B$34)</f>
        <v>0</v>
      </c>
      <c r="AU86" s="57" t="str">
        <f t="shared" si="68"/>
        <v>-</v>
      </c>
      <c r="AV86" s="57">
        <f t="shared" si="47"/>
        <v>30</v>
      </c>
      <c r="AW86" s="57" t="e">
        <f>AV86-#REF!</f>
        <v>#REF!</v>
      </c>
      <c r="AX86" s="57" t="e">
        <f t="shared" si="69"/>
        <v>#REF!</v>
      </c>
      <c r="AY86" s="57" t="str">
        <f t="shared" si="70"/>
        <v>-</v>
      </c>
      <c r="AZ86" s="57" t="str">
        <f>IF('Undervisning i fag med krav'!CD87=0,"-",'Undervisning i fag med krav'!CD87)</f>
        <v>-</v>
      </c>
      <c r="BA86" s="57" t="b">
        <f>OR(AZ86='Krav etter opplæringslova'!$B$27,AZ86='Krav etter opplæringslova'!$B$30,AZ86='Krav etter opplæringslova'!$B$31,AZ86='Krav etter opplæringslova'!$B$34)</f>
        <v>0</v>
      </c>
      <c r="BB86" s="57" t="str">
        <f t="shared" si="71"/>
        <v>-</v>
      </c>
      <c r="BC86" s="57">
        <f t="shared" si="48"/>
        <v>30</v>
      </c>
      <c r="BD86" s="57" t="e">
        <f>BC86-#REF!</f>
        <v>#REF!</v>
      </c>
      <c r="BE86" s="57" t="e">
        <f t="shared" si="72"/>
        <v>#REF!</v>
      </c>
      <c r="BF86" s="57" t="str">
        <f t="shared" si="73"/>
        <v>-</v>
      </c>
      <c r="BG86" s="57" t="str">
        <f>IF('Undervisning i fag med krav'!CO87=0,"-",'Undervisning i fag med krav'!CO87)</f>
        <v>-</v>
      </c>
      <c r="BH86" s="57" t="b">
        <f>OR(BG86='Krav etter opplæringslova'!$B$27,BG86='Krav etter opplæringslova'!$B$30,BG86='Krav etter opplæringslova'!$B$31,BG86='Krav etter opplæringslova'!$B$34)</f>
        <v>0</v>
      </c>
      <c r="BI86" s="57" t="str">
        <f t="shared" si="74"/>
        <v>-</v>
      </c>
      <c r="BJ86" s="57">
        <f t="shared" si="49"/>
        <v>30</v>
      </c>
      <c r="BK86" s="57" t="e">
        <f>BJ86-#REF!</f>
        <v>#REF!</v>
      </c>
      <c r="BL86" s="57" t="e">
        <f t="shared" si="75"/>
        <v>#REF!</v>
      </c>
      <c r="BM86" s="57" t="str">
        <f t="shared" si="76"/>
        <v>-</v>
      </c>
      <c r="BN86" s="57" t="str">
        <f>IF('Undervisning i fag med krav'!CP87=0,"-",'Undervisning i fag med krav'!CP87)</f>
        <v>-</v>
      </c>
      <c r="BO86" s="57" t="b">
        <f>OR(BN86='Krav etter opplæringslova'!$B$27,BN86='Krav etter opplæringslova'!$B$30,BN86='Krav etter opplæringslova'!$B$31,BN86='Krav etter opplæringslova'!$B$34)</f>
        <v>0</v>
      </c>
      <c r="BP86" s="57" t="str">
        <f t="shared" si="77"/>
        <v>-</v>
      </c>
      <c r="BQ86" s="57">
        <f t="shared" si="50"/>
        <v>30</v>
      </c>
      <c r="BR86" s="57" t="e">
        <f>BQ86-#REF!</f>
        <v>#REF!</v>
      </c>
      <c r="BS86" s="57" t="e">
        <f t="shared" si="78"/>
        <v>#REF!</v>
      </c>
      <c r="BT86" s="62" t="str">
        <f t="shared" si="79"/>
        <v>-</v>
      </c>
    </row>
    <row r="87" spans="1:72" x14ac:dyDescent="0.2">
      <c r="A87" s="44" t="e">
        <f>#REF!</f>
        <v>#REF!</v>
      </c>
      <c r="B87" s="44" t="e">
        <f>#REF!</f>
        <v>#REF!</v>
      </c>
      <c r="C87" s="57" t="str">
        <f>IF('Undervisning i fag med krav'!E88=0,"-",'Undervisning i fag med krav'!E88)</f>
        <v>-</v>
      </c>
      <c r="D87" s="57" t="b">
        <f>OR(C87='Krav etter opplæringslova'!$B$27,C87='Krav etter opplæringslova'!$B$30,C87='Krav etter opplæringslova'!$B$31,C87='Krav etter opplæringslova'!$B$34)</f>
        <v>0</v>
      </c>
      <c r="E87" s="57" t="str">
        <f t="shared" si="80"/>
        <v>-</v>
      </c>
      <c r="F87" s="57">
        <f t="shared" si="51"/>
        <v>30</v>
      </c>
      <c r="G87" s="57" t="e">
        <f>F87-#REF!</f>
        <v>#REF!</v>
      </c>
      <c r="H87" s="57" t="e">
        <f t="shared" si="52"/>
        <v>#REF!</v>
      </c>
      <c r="I87" s="57" t="str">
        <f t="shared" si="81"/>
        <v>-</v>
      </c>
      <c r="J87" s="57" t="str">
        <f>IF('Undervisning i fag med krav'!P88=0,"-",'Undervisning i fag med krav'!P88)</f>
        <v>-</v>
      </c>
      <c r="K87" s="57" t="b">
        <f>OR(J87='Krav etter opplæringslova'!$B$27,J87='Krav etter opplæringslova'!$B$30,J87='Krav etter opplæringslova'!$B$31,J87='Krav etter opplæringslova'!$B$34)</f>
        <v>0</v>
      </c>
      <c r="L87" s="57" t="str">
        <f t="shared" si="53"/>
        <v>-</v>
      </c>
      <c r="M87" s="57">
        <f t="shared" si="42"/>
        <v>30</v>
      </c>
      <c r="N87" s="57" t="e">
        <f>M87-#REF!</f>
        <v>#REF!</v>
      </c>
      <c r="O87" s="57" t="e">
        <f t="shared" si="54"/>
        <v>#REF!</v>
      </c>
      <c r="P87" s="57" t="str">
        <f t="shared" si="55"/>
        <v>-</v>
      </c>
      <c r="Q87" s="57" t="str">
        <f>IF('Undervisning i fag med krav'!AA88=0,"-",'Undervisning i fag med krav'!AA88)</f>
        <v>-</v>
      </c>
      <c r="R87" s="57" t="b">
        <f>OR(Q87='Krav etter opplæringslova'!$B$27,Q87='Krav etter opplæringslova'!$B$30,Q87='Krav etter opplæringslova'!$B$31,Q87='Krav etter opplæringslova'!$B$34)</f>
        <v>0</v>
      </c>
      <c r="S87" s="57" t="str">
        <f t="shared" si="56"/>
        <v>-</v>
      </c>
      <c r="T87" s="57">
        <f t="shared" si="43"/>
        <v>30</v>
      </c>
      <c r="U87" s="57" t="e">
        <f>T87-#REF!</f>
        <v>#REF!</v>
      </c>
      <c r="V87" s="57" t="e">
        <f t="shared" si="57"/>
        <v>#REF!</v>
      </c>
      <c r="W87" s="57" t="str">
        <f t="shared" si="58"/>
        <v>-</v>
      </c>
      <c r="X87" s="57" t="str">
        <f>IF('Undervisning i fag med krav'!AL88=0,"-",'Undervisning i fag med krav'!AL88)</f>
        <v>-</v>
      </c>
      <c r="Y87" s="57" t="b">
        <f>OR(X87='Krav etter opplæringslova'!$B$27,X87='Krav etter opplæringslova'!$B$30,X87='Krav etter opplæringslova'!$B$31,X87='Krav etter opplæringslova'!$B$34)</f>
        <v>0</v>
      </c>
      <c r="Z87" s="57" t="str">
        <f t="shared" si="59"/>
        <v>-</v>
      </c>
      <c r="AA87" s="57">
        <f t="shared" si="44"/>
        <v>30</v>
      </c>
      <c r="AB87" s="57" t="e">
        <f>AA87-#REF!</f>
        <v>#REF!</v>
      </c>
      <c r="AC87" s="57" t="e">
        <f t="shared" si="60"/>
        <v>#REF!</v>
      </c>
      <c r="AD87" s="57" t="str">
        <f t="shared" si="61"/>
        <v>-</v>
      </c>
      <c r="AE87" s="57" t="str">
        <f>IF('Undervisning i fag med krav'!AW88=0,"-",'Undervisning i fag med krav'!AW88)</f>
        <v>-</v>
      </c>
      <c r="AF87" s="57" t="b">
        <f>OR(AE87='Krav etter opplæringslova'!$B$27,AE87='Krav etter opplæringslova'!$B$30,AE87='Krav etter opplæringslova'!$B$31,AE87='Krav etter opplæringslova'!$B$34)</f>
        <v>0</v>
      </c>
      <c r="AG87" s="57" t="str">
        <f t="shared" si="62"/>
        <v>-</v>
      </c>
      <c r="AH87" s="57">
        <f t="shared" si="45"/>
        <v>30</v>
      </c>
      <c r="AI87" s="57" t="e">
        <f>AH87-#REF!</f>
        <v>#REF!</v>
      </c>
      <c r="AJ87" s="57" t="e">
        <f t="shared" si="63"/>
        <v>#REF!</v>
      </c>
      <c r="AK87" s="57" t="str">
        <f t="shared" si="64"/>
        <v>-</v>
      </c>
      <c r="AL87" s="57" t="str">
        <f>IF('Undervisning i fag med krav'!BH88=0,"-",'Undervisning i fag med krav'!BH88)</f>
        <v>-</v>
      </c>
      <c r="AM87" s="57" t="b">
        <f>OR(AL87='Krav etter opplæringslova'!$B$27,AL87='Krav etter opplæringslova'!$B$30,AL87='Krav etter opplæringslova'!$B$31,AL87='Krav etter opplæringslova'!$B$34)</f>
        <v>0</v>
      </c>
      <c r="AN87" s="57" t="str">
        <f t="shared" si="65"/>
        <v>-</v>
      </c>
      <c r="AO87" s="57">
        <f t="shared" si="46"/>
        <v>30</v>
      </c>
      <c r="AP87" s="57" t="e">
        <f>AO87-#REF!</f>
        <v>#REF!</v>
      </c>
      <c r="AQ87" s="57" t="e">
        <f t="shared" si="66"/>
        <v>#REF!</v>
      </c>
      <c r="AR87" s="57" t="str">
        <f t="shared" si="67"/>
        <v>-</v>
      </c>
      <c r="AS87" s="57" t="str">
        <f>IF('Undervisning i fag med krav'!BS88=0,"-",'Undervisning i fag med krav'!BS88)</f>
        <v>-</v>
      </c>
      <c r="AT87" s="57" t="b">
        <f>OR(AS87='Krav etter opplæringslova'!$B$27,AS87='Krav etter opplæringslova'!$B$30,AS87='Krav etter opplæringslova'!$B$31,AS87='Krav etter opplæringslova'!$B$34)</f>
        <v>0</v>
      </c>
      <c r="AU87" s="57" t="str">
        <f t="shared" si="68"/>
        <v>-</v>
      </c>
      <c r="AV87" s="57">
        <f t="shared" si="47"/>
        <v>30</v>
      </c>
      <c r="AW87" s="57" t="e">
        <f>AV87-#REF!</f>
        <v>#REF!</v>
      </c>
      <c r="AX87" s="57" t="e">
        <f t="shared" si="69"/>
        <v>#REF!</v>
      </c>
      <c r="AY87" s="57" t="str">
        <f t="shared" si="70"/>
        <v>-</v>
      </c>
      <c r="AZ87" s="57" t="str">
        <f>IF('Undervisning i fag med krav'!CD88=0,"-",'Undervisning i fag med krav'!CD88)</f>
        <v>-</v>
      </c>
      <c r="BA87" s="57" t="b">
        <f>OR(AZ87='Krav etter opplæringslova'!$B$27,AZ87='Krav etter opplæringslova'!$B$30,AZ87='Krav etter opplæringslova'!$B$31,AZ87='Krav etter opplæringslova'!$B$34)</f>
        <v>0</v>
      </c>
      <c r="BB87" s="57" t="str">
        <f t="shared" si="71"/>
        <v>-</v>
      </c>
      <c r="BC87" s="57">
        <f t="shared" si="48"/>
        <v>30</v>
      </c>
      <c r="BD87" s="57" t="e">
        <f>BC87-#REF!</f>
        <v>#REF!</v>
      </c>
      <c r="BE87" s="57" t="e">
        <f t="shared" si="72"/>
        <v>#REF!</v>
      </c>
      <c r="BF87" s="57" t="str">
        <f t="shared" si="73"/>
        <v>-</v>
      </c>
      <c r="BG87" s="57" t="str">
        <f>IF('Undervisning i fag med krav'!CO88=0,"-",'Undervisning i fag med krav'!CO88)</f>
        <v>-</v>
      </c>
      <c r="BH87" s="57" t="b">
        <f>OR(BG87='Krav etter opplæringslova'!$B$27,BG87='Krav etter opplæringslova'!$B$30,BG87='Krav etter opplæringslova'!$B$31,BG87='Krav etter opplæringslova'!$B$34)</f>
        <v>0</v>
      </c>
      <c r="BI87" s="57" t="str">
        <f t="shared" si="74"/>
        <v>-</v>
      </c>
      <c r="BJ87" s="57">
        <f t="shared" si="49"/>
        <v>30</v>
      </c>
      <c r="BK87" s="57" t="e">
        <f>BJ87-#REF!</f>
        <v>#REF!</v>
      </c>
      <c r="BL87" s="57" t="e">
        <f t="shared" si="75"/>
        <v>#REF!</v>
      </c>
      <c r="BM87" s="57" t="str">
        <f t="shared" si="76"/>
        <v>-</v>
      </c>
      <c r="BN87" s="57" t="str">
        <f>IF('Undervisning i fag med krav'!CP88=0,"-",'Undervisning i fag med krav'!CP88)</f>
        <v>-</v>
      </c>
      <c r="BO87" s="57" t="b">
        <f>OR(BN87='Krav etter opplæringslova'!$B$27,BN87='Krav etter opplæringslova'!$B$30,BN87='Krav etter opplæringslova'!$B$31,BN87='Krav etter opplæringslova'!$B$34)</f>
        <v>0</v>
      </c>
      <c r="BP87" s="57" t="str">
        <f t="shared" si="77"/>
        <v>-</v>
      </c>
      <c r="BQ87" s="57">
        <f t="shared" si="50"/>
        <v>30</v>
      </c>
      <c r="BR87" s="57" t="e">
        <f>BQ87-#REF!</f>
        <v>#REF!</v>
      </c>
      <c r="BS87" s="57" t="e">
        <f t="shared" si="78"/>
        <v>#REF!</v>
      </c>
      <c r="BT87" s="62" t="str">
        <f t="shared" si="79"/>
        <v>-</v>
      </c>
    </row>
    <row r="88" spans="1:72" x14ac:dyDescent="0.2">
      <c r="A88" s="44" t="e">
        <f>#REF!</f>
        <v>#REF!</v>
      </c>
      <c r="B88" s="44" t="e">
        <f>#REF!</f>
        <v>#REF!</v>
      </c>
      <c r="C88" s="57" t="str">
        <f>IF('Undervisning i fag med krav'!E89=0,"-",'Undervisning i fag med krav'!E89)</f>
        <v>-</v>
      </c>
      <c r="D88" s="57" t="b">
        <f>OR(C88='Krav etter opplæringslova'!$B$27,C88='Krav etter opplæringslova'!$B$30,C88='Krav etter opplæringslova'!$B$31,C88='Krav etter opplæringslova'!$B$34)</f>
        <v>0</v>
      </c>
      <c r="E88" s="57" t="str">
        <f t="shared" si="80"/>
        <v>-</v>
      </c>
      <c r="F88" s="57">
        <f t="shared" si="51"/>
        <v>30</v>
      </c>
      <c r="G88" s="57" t="e">
        <f>F88-#REF!</f>
        <v>#REF!</v>
      </c>
      <c r="H88" s="57" t="e">
        <f t="shared" si="52"/>
        <v>#REF!</v>
      </c>
      <c r="I88" s="57" t="str">
        <f t="shared" si="81"/>
        <v>-</v>
      </c>
      <c r="J88" s="57" t="str">
        <f>IF('Undervisning i fag med krav'!P89=0,"-",'Undervisning i fag med krav'!P89)</f>
        <v>-</v>
      </c>
      <c r="K88" s="57" t="b">
        <f>OR(J88='Krav etter opplæringslova'!$B$27,J88='Krav etter opplæringslova'!$B$30,J88='Krav etter opplæringslova'!$B$31,J88='Krav etter opplæringslova'!$B$34)</f>
        <v>0</v>
      </c>
      <c r="L88" s="57" t="str">
        <f t="shared" si="53"/>
        <v>-</v>
      </c>
      <c r="M88" s="57">
        <f t="shared" si="42"/>
        <v>30</v>
      </c>
      <c r="N88" s="57" t="e">
        <f>M88-#REF!</f>
        <v>#REF!</v>
      </c>
      <c r="O88" s="57" t="e">
        <f t="shared" si="54"/>
        <v>#REF!</v>
      </c>
      <c r="P88" s="57" t="str">
        <f t="shared" si="55"/>
        <v>-</v>
      </c>
      <c r="Q88" s="57" t="str">
        <f>IF('Undervisning i fag med krav'!AA89=0,"-",'Undervisning i fag med krav'!AA89)</f>
        <v>-</v>
      </c>
      <c r="R88" s="57" t="b">
        <f>OR(Q88='Krav etter opplæringslova'!$B$27,Q88='Krav etter opplæringslova'!$B$30,Q88='Krav etter opplæringslova'!$B$31,Q88='Krav etter opplæringslova'!$B$34)</f>
        <v>0</v>
      </c>
      <c r="S88" s="57" t="str">
        <f t="shared" si="56"/>
        <v>-</v>
      </c>
      <c r="T88" s="57">
        <f t="shared" si="43"/>
        <v>30</v>
      </c>
      <c r="U88" s="57" t="e">
        <f>T88-#REF!</f>
        <v>#REF!</v>
      </c>
      <c r="V88" s="57" t="e">
        <f t="shared" si="57"/>
        <v>#REF!</v>
      </c>
      <c r="W88" s="57" t="str">
        <f t="shared" si="58"/>
        <v>-</v>
      </c>
      <c r="X88" s="57" t="str">
        <f>IF('Undervisning i fag med krav'!AL89=0,"-",'Undervisning i fag med krav'!AL89)</f>
        <v>-</v>
      </c>
      <c r="Y88" s="57" t="b">
        <f>OR(X88='Krav etter opplæringslova'!$B$27,X88='Krav etter opplæringslova'!$B$30,X88='Krav etter opplæringslova'!$B$31,X88='Krav etter opplæringslova'!$B$34)</f>
        <v>0</v>
      </c>
      <c r="Z88" s="57" t="str">
        <f t="shared" si="59"/>
        <v>-</v>
      </c>
      <c r="AA88" s="57">
        <f t="shared" si="44"/>
        <v>30</v>
      </c>
      <c r="AB88" s="57" t="e">
        <f>AA88-#REF!</f>
        <v>#REF!</v>
      </c>
      <c r="AC88" s="57" t="e">
        <f t="shared" si="60"/>
        <v>#REF!</v>
      </c>
      <c r="AD88" s="57" t="str">
        <f t="shared" si="61"/>
        <v>-</v>
      </c>
      <c r="AE88" s="57" t="str">
        <f>IF('Undervisning i fag med krav'!AW89=0,"-",'Undervisning i fag med krav'!AW89)</f>
        <v>-</v>
      </c>
      <c r="AF88" s="57" t="b">
        <f>OR(AE88='Krav etter opplæringslova'!$B$27,AE88='Krav etter opplæringslova'!$B$30,AE88='Krav etter opplæringslova'!$B$31,AE88='Krav etter opplæringslova'!$B$34)</f>
        <v>0</v>
      </c>
      <c r="AG88" s="57" t="str">
        <f t="shared" si="62"/>
        <v>-</v>
      </c>
      <c r="AH88" s="57">
        <f t="shared" si="45"/>
        <v>30</v>
      </c>
      <c r="AI88" s="57" t="e">
        <f>AH88-#REF!</f>
        <v>#REF!</v>
      </c>
      <c r="AJ88" s="57" t="e">
        <f t="shared" si="63"/>
        <v>#REF!</v>
      </c>
      <c r="AK88" s="57" t="str">
        <f t="shared" si="64"/>
        <v>-</v>
      </c>
      <c r="AL88" s="57" t="str">
        <f>IF('Undervisning i fag med krav'!BH89=0,"-",'Undervisning i fag med krav'!BH89)</f>
        <v>-</v>
      </c>
      <c r="AM88" s="57" t="b">
        <f>OR(AL88='Krav etter opplæringslova'!$B$27,AL88='Krav etter opplæringslova'!$B$30,AL88='Krav etter opplæringslova'!$B$31,AL88='Krav etter opplæringslova'!$B$34)</f>
        <v>0</v>
      </c>
      <c r="AN88" s="57" t="str">
        <f t="shared" si="65"/>
        <v>-</v>
      </c>
      <c r="AO88" s="57">
        <f t="shared" si="46"/>
        <v>30</v>
      </c>
      <c r="AP88" s="57" t="e">
        <f>AO88-#REF!</f>
        <v>#REF!</v>
      </c>
      <c r="AQ88" s="57" t="e">
        <f t="shared" si="66"/>
        <v>#REF!</v>
      </c>
      <c r="AR88" s="57" t="str">
        <f t="shared" si="67"/>
        <v>-</v>
      </c>
      <c r="AS88" s="57" t="str">
        <f>IF('Undervisning i fag med krav'!BS89=0,"-",'Undervisning i fag med krav'!BS89)</f>
        <v>-</v>
      </c>
      <c r="AT88" s="57" t="b">
        <f>OR(AS88='Krav etter opplæringslova'!$B$27,AS88='Krav etter opplæringslova'!$B$30,AS88='Krav etter opplæringslova'!$B$31,AS88='Krav etter opplæringslova'!$B$34)</f>
        <v>0</v>
      </c>
      <c r="AU88" s="57" t="str">
        <f t="shared" si="68"/>
        <v>-</v>
      </c>
      <c r="AV88" s="57">
        <f t="shared" si="47"/>
        <v>30</v>
      </c>
      <c r="AW88" s="57" t="e">
        <f>AV88-#REF!</f>
        <v>#REF!</v>
      </c>
      <c r="AX88" s="57" t="e">
        <f t="shared" si="69"/>
        <v>#REF!</v>
      </c>
      <c r="AY88" s="57" t="str">
        <f t="shared" si="70"/>
        <v>-</v>
      </c>
      <c r="AZ88" s="57" t="str">
        <f>IF('Undervisning i fag med krav'!CD89=0,"-",'Undervisning i fag med krav'!CD89)</f>
        <v>-</v>
      </c>
      <c r="BA88" s="57" t="b">
        <f>OR(AZ88='Krav etter opplæringslova'!$B$27,AZ88='Krav etter opplæringslova'!$B$30,AZ88='Krav etter opplæringslova'!$B$31,AZ88='Krav etter opplæringslova'!$B$34)</f>
        <v>0</v>
      </c>
      <c r="BB88" s="57" t="str">
        <f t="shared" si="71"/>
        <v>-</v>
      </c>
      <c r="BC88" s="57">
        <f t="shared" si="48"/>
        <v>30</v>
      </c>
      <c r="BD88" s="57" t="e">
        <f>BC88-#REF!</f>
        <v>#REF!</v>
      </c>
      <c r="BE88" s="57" t="e">
        <f t="shared" si="72"/>
        <v>#REF!</v>
      </c>
      <c r="BF88" s="57" t="str">
        <f t="shared" si="73"/>
        <v>-</v>
      </c>
      <c r="BG88" s="57" t="str">
        <f>IF('Undervisning i fag med krav'!CO89=0,"-",'Undervisning i fag med krav'!CO89)</f>
        <v>-</v>
      </c>
      <c r="BH88" s="57" t="b">
        <f>OR(BG88='Krav etter opplæringslova'!$B$27,BG88='Krav etter opplæringslova'!$B$30,BG88='Krav etter opplæringslova'!$B$31,BG88='Krav etter opplæringslova'!$B$34)</f>
        <v>0</v>
      </c>
      <c r="BI88" s="57" t="str">
        <f t="shared" si="74"/>
        <v>-</v>
      </c>
      <c r="BJ88" s="57">
        <f t="shared" si="49"/>
        <v>30</v>
      </c>
      <c r="BK88" s="57" t="e">
        <f>BJ88-#REF!</f>
        <v>#REF!</v>
      </c>
      <c r="BL88" s="57" t="e">
        <f t="shared" si="75"/>
        <v>#REF!</v>
      </c>
      <c r="BM88" s="57" t="str">
        <f t="shared" si="76"/>
        <v>-</v>
      </c>
      <c r="BN88" s="57" t="str">
        <f>IF('Undervisning i fag med krav'!CP89=0,"-",'Undervisning i fag med krav'!CP89)</f>
        <v>-</v>
      </c>
      <c r="BO88" s="57" t="b">
        <f>OR(BN88='Krav etter opplæringslova'!$B$27,BN88='Krav etter opplæringslova'!$B$30,BN88='Krav etter opplæringslova'!$B$31,BN88='Krav etter opplæringslova'!$B$34)</f>
        <v>0</v>
      </c>
      <c r="BP88" s="57" t="str">
        <f t="shared" si="77"/>
        <v>-</v>
      </c>
      <c r="BQ88" s="57">
        <f t="shared" si="50"/>
        <v>30</v>
      </c>
      <c r="BR88" s="57" t="e">
        <f>BQ88-#REF!</f>
        <v>#REF!</v>
      </c>
      <c r="BS88" s="57" t="e">
        <f t="shared" si="78"/>
        <v>#REF!</v>
      </c>
      <c r="BT88" s="62" t="str">
        <f t="shared" si="79"/>
        <v>-</v>
      </c>
    </row>
    <row r="89" spans="1:72" x14ac:dyDescent="0.2">
      <c r="A89" s="44" t="e">
        <f>#REF!</f>
        <v>#REF!</v>
      </c>
      <c r="B89" s="44" t="e">
        <f>#REF!</f>
        <v>#REF!</v>
      </c>
      <c r="C89" s="57" t="str">
        <f>IF('Undervisning i fag med krav'!E90=0,"-",'Undervisning i fag med krav'!E90)</f>
        <v>-</v>
      </c>
      <c r="D89" s="57" t="b">
        <f>OR(C89='Krav etter opplæringslova'!$B$27,C89='Krav etter opplæringslova'!$B$30,C89='Krav etter opplæringslova'!$B$31,C89='Krav etter opplæringslova'!$B$34)</f>
        <v>0</v>
      </c>
      <c r="E89" s="57" t="str">
        <f t="shared" si="80"/>
        <v>-</v>
      </c>
      <c r="F89" s="57">
        <f t="shared" si="51"/>
        <v>30</v>
      </c>
      <c r="G89" s="57" t="e">
        <f>F89-#REF!</f>
        <v>#REF!</v>
      </c>
      <c r="H89" s="57" t="e">
        <f t="shared" si="52"/>
        <v>#REF!</v>
      </c>
      <c r="I89" s="57" t="str">
        <f t="shared" si="81"/>
        <v>-</v>
      </c>
      <c r="J89" s="57" t="str">
        <f>IF('Undervisning i fag med krav'!P90=0,"-",'Undervisning i fag med krav'!P90)</f>
        <v>-</v>
      </c>
      <c r="K89" s="57" t="b">
        <f>OR(J89='Krav etter opplæringslova'!$B$27,J89='Krav etter opplæringslova'!$B$30,J89='Krav etter opplæringslova'!$B$31,J89='Krav etter opplæringslova'!$B$34)</f>
        <v>0</v>
      </c>
      <c r="L89" s="57" t="str">
        <f t="shared" si="53"/>
        <v>-</v>
      </c>
      <c r="M89" s="57">
        <f t="shared" si="42"/>
        <v>30</v>
      </c>
      <c r="N89" s="57" t="e">
        <f>M89-#REF!</f>
        <v>#REF!</v>
      </c>
      <c r="O89" s="57" t="e">
        <f t="shared" si="54"/>
        <v>#REF!</v>
      </c>
      <c r="P89" s="57" t="str">
        <f t="shared" si="55"/>
        <v>-</v>
      </c>
      <c r="Q89" s="57" t="str">
        <f>IF('Undervisning i fag med krav'!AA90=0,"-",'Undervisning i fag med krav'!AA90)</f>
        <v>-</v>
      </c>
      <c r="R89" s="57" t="b">
        <f>OR(Q89='Krav etter opplæringslova'!$B$27,Q89='Krav etter opplæringslova'!$B$30,Q89='Krav etter opplæringslova'!$B$31,Q89='Krav etter opplæringslova'!$B$34)</f>
        <v>0</v>
      </c>
      <c r="S89" s="57" t="str">
        <f t="shared" si="56"/>
        <v>-</v>
      </c>
      <c r="T89" s="57">
        <f t="shared" si="43"/>
        <v>30</v>
      </c>
      <c r="U89" s="57" t="e">
        <f>T89-#REF!</f>
        <v>#REF!</v>
      </c>
      <c r="V89" s="57" t="e">
        <f t="shared" si="57"/>
        <v>#REF!</v>
      </c>
      <c r="W89" s="57" t="str">
        <f t="shared" si="58"/>
        <v>-</v>
      </c>
      <c r="X89" s="57" t="str">
        <f>IF('Undervisning i fag med krav'!AL90=0,"-",'Undervisning i fag med krav'!AL90)</f>
        <v>-</v>
      </c>
      <c r="Y89" s="57" t="b">
        <f>OR(X89='Krav etter opplæringslova'!$B$27,X89='Krav etter opplæringslova'!$B$30,X89='Krav etter opplæringslova'!$B$31,X89='Krav etter opplæringslova'!$B$34)</f>
        <v>0</v>
      </c>
      <c r="Z89" s="57" t="str">
        <f t="shared" si="59"/>
        <v>-</v>
      </c>
      <c r="AA89" s="57">
        <f t="shared" si="44"/>
        <v>30</v>
      </c>
      <c r="AB89" s="57" t="e">
        <f>AA89-#REF!</f>
        <v>#REF!</v>
      </c>
      <c r="AC89" s="57" t="e">
        <f t="shared" si="60"/>
        <v>#REF!</v>
      </c>
      <c r="AD89" s="57" t="str">
        <f t="shared" si="61"/>
        <v>-</v>
      </c>
      <c r="AE89" s="57" t="str">
        <f>IF('Undervisning i fag med krav'!AW90=0,"-",'Undervisning i fag med krav'!AW90)</f>
        <v>-</v>
      </c>
      <c r="AF89" s="57" t="b">
        <f>OR(AE89='Krav etter opplæringslova'!$B$27,AE89='Krav etter opplæringslova'!$B$30,AE89='Krav etter opplæringslova'!$B$31,AE89='Krav etter opplæringslova'!$B$34)</f>
        <v>0</v>
      </c>
      <c r="AG89" s="57" t="str">
        <f t="shared" si="62"/>
        <v>-</v>
      </c>
      <c r="AH89" s="57">
        <f t="shared" si="45"/>
        <v>30</v>
      </c>
      <c r="AI89" s="57" t="e">
        <f>AH89-#REF!</f>
        <v>#REF!</v>
      </c>
      <c r="AJ89" s="57" t="e">
        <f t="shared" si="63"/>
        <v>#REF!</v>
      </c>
      <c r="AK89" s="57" t="str">
        <f t="shared" si="64"/>
        <v>-</v>
      </c>
      <c r="AL89" s="57" t="str">
        <f>IF('Undervisning i fag med krav'!BH90=0,"-",'Undervisning i fag med krav'!BH90)</f>
        <v>-</v>
      </c>
      <c r="AM89" s="57" t="b">
        <f>OR(AL89='Krav etter opplæringslova'!$B$27,AL89='Krav etter opplæringslova'!$B$30,AL89='Krav etter opplæringslova'!$B$31,AL89='Krav etter opplæringslova'!$B$34)</f>
        <v>0</v>
      </c>
      <c r="AN89" s="57" t="str">
        <f t="shared" si="65"/>
        <v>-</v>
      </c>
      <c r="AO89" s="57">
        <f t="shared" si="46"/>
        <v>30</v>
      </c>
      <c r="AP89" s="57" t="e">
        <f>AO89-#REF!</f>
        <v>#REF!</v>
      </c>
      <c r="AQ89" s="57" t="e">
        <f t="shared" si="66"/>
        <v>#REF!</v>
      </c>
      <c r="AR89" s="57" t="str">
        <f t="shared" si="67"/>
        <v>-</v>
      </c>
      <c r="AS89" s="57" t="str">
        <f>IF('Undervisning i fag med krav'!BS90=0,"-",'Undervisning i fag med krav'!BS90)</f>
        <v>-</v>
      </c>
      <c r="AT89" s="57" t="b">
        <f>OR(AS89='Krav etter opplæringslova'!$B$27,AS89='Krav etter opplæringslova'!$B$30,AS89='Krav etter opplæringslova'!$B$31,AS89='Krav etter opplæringslova'!$B$34)</f>
        <v>0</v>
      </c>
      <c r="AU89" s="57" t="str">
        <f t="shared" si="68"/>
        <v>-</v>
      </c>
      <c r="AV89" s="57">
        <f t="shared" si="47"/>
        <v>30</v>
      </c>
      <c r="AW89" s="57" t="e">
        <f>AV89-#REF!</f>
        <v>#REF!</v>
      </c>
      <c r="AX89" s="57" t="e">
        <f t="shared" si="69"/>
        <v>#REF!</v>
      </c>
      <c r="AY89" s="57" t="str">
        <f t="shared" si="70"/>
        <v>-</v>
      </c>
      <c r="AZ89" s="57" t="str">
        <f>IF('Undervisning i fag med krav'!CD90=0,"-",'Undervisning i fag med krav'!CD90)</f>
        <v>-</v>
      </c>
      <c r="BA89" s="57" t="b">
        <f>OR(AZ89='Krav etter opplæringslova'!$B$27,AZ89='Krav etter opplæringslova'!$B$30,AZ89='Krav etter opplæringslova'!$B$31,AZ89='Krav etter opplæringslova'!$B$34)</f>
        <v>0</v>
      </c>
      <c r="BB89" s="57" t="str">
        <f t="shared" si="71"/>
        <v>-</v>
      </c>
      <c r="BC89" s="57">
        <f t="shared" si="48"/>
        <v>30</v>
      </c>
      <c r="BD89" s="57" t="e">
        <f>BC89-#REF!</f>
        <v>#REF!</v>
      </c>
      <c r="BE89" s="57" t="e">
        <f t="shared" si="72"/>
        <v>#REF!</v>
      </c>
      <c r="BF89" s="57" t="str">
        <f t="shared" si="73"/>
        <v>-</v>
      </c>
      <c r="BG89" s="57" t="str">
        <f>IF('Undervisning i fag med krav'!CO90=0,"-",'Undervisning i fag med krav'!CO90)</f>
        <v>-</v>
      </c>
      <c r="BH89" s="57" t="b">
        <f>OR(BG89='Krav etter opplæringslova'!$B$27,BG89='Krav etter opplæringslova'!$B$30,BG89='Krav etter opplæringslova'!$B$31,BG89='Krav etter opplæringslova'!$B$34)</f>
        <v>0</v>
      </c>
      <c r="BI89" s="57" t="str">
        <f t="shared" si="74"/>
        <v>-</v>
      </c>
      <c r="BJ89" s="57">
        <f t="shared" si="49"/>
        <v>30</v>
      </c>
      <c r="BK89" s="57" t="e">
        <f>BJ89-#REF!</f>
        <v>#REF!</v>
      </c>
      <c r="BL89" s="57" t="e">
        <f t="shared" si="75"/>
        <v>#REF!</v>
      </c>
      <c r="BM89" s="57" t="str">
        <f t="shared" si="76"/>
        <v>-</v>
      </c>
      <c r="BN89" s="57" t="str">
        <f>IF('Undervisning i fag med krav'!CP90=0,"-",'Undervisning i fag med krav'!CP90)</f>
        <v>-</v>
      </c>
      <c r="BO89" s="57" t="b">
        <f>OR(BN89='Krav etter opplæringslova'!$B$27,BN89='Krav etter opplæringslova'!$B$30,BN89='Krav etter opplæringslova'!$B$31,BN89='Krav etter opplæringslova'!$B$34)</f>
        <v>0</v>
      </c>
      <c r="BP89" s="57" t="str">
        <f t="shared" si="77"/>
        <v>-</v>
      </c>
      <c r="BQ89" s="57">
        <f t="shared" si="50"/>
        <v>30</v>
      </c>
      <c r="BR89" s="57" t="e">
        <f>BQ89-#REF!</f>
        <v>#REF!</v>
      </c>
      <c r="BS89" s="57" t="e">
        <f t="shared" si="78"/>
        <v>#REF!</v>
      </c>
      <c r="BT89" s="62" t="str">
        <f t="shared" si="79"/>
        <v>-</v>
      </c>
    </row>
    <row r="90" spans="1:72" x14ac:dyDescent="0.2">
      <c r="A90" s="44" t="e">
        <f>#REF!</f>
        <v>#REF!</v>
      </c>
      <c r="B90" s="44" t="e">
        <f>#REF!</f>
        <v>#REF!</v>
      </c>
      <c r="C90" s="57" t="str">
        <f>IF('Undervisning i fag med krav'!E91=0,"-",'Undervisning i fag med krav'!E91)</f>
        <v>-</v>
      </c>
      <c r="D90" s="57" t="b">
        <f>OR(C90='Krav etter opplæringslova'!$B$27,C90='Krav etter opplæringslova'!$B$30,C90='Krav etter opplæringslova'!$B$31,C90='Krav etter opplæringslova'!$B$34)</f>
        <v>0</v>
      </c>
      <c r="E90" s="57" t="str">
        <f t="shared" si="80"/>
        <v>-</v>
      </c>
      <c r="F90" s="57">
        <f t="shared" si="51"/>
        <v>30</v>
      </c>
      <c r="G90" s="57" t="e">
        <f>F90-#REF!</f>
        <v>#REF!</v>
      </c>
      <c r="H90" s="57" t="e">
        <f t="shared" si="52"/>
        <v>#REF!</v>
      </c>
      <c r="I90" s="57" t="str">
        <f t="shared" si="81"/>
        <v>-</v>
      </c>
      <c r="J90" s="57" t="str">
        <f>IF('Undervisning i fag med krav'!P91=0,"-",'Undervisning i fag med krav'!P91)</f>
        <v>-</v>
      </c>
      <c r="K90" s="57" t="b">
        <f>OR(J90='Krav etter opplæringslova'!$B$27,J90='Krav etter opplæringslova'!$B$30,J90='Krav etter opplæringslova'!$B$31,J90='Krav etter opplæringslova'!$B$34)</f>
        <v>0</v>
      </c>
      <c r="L90" s="57" t="str">
        <f t="shared" si="53"/>
        <v>-</v>
      </c>
      <c r="M90" s="57">
        <f t="shared" si="42"/>
        <v>30</v>
      </c>
      <c r="N90" s="57" t="e">
        <f>M90-#REF!</f>
        <v>#REF!</v>
      </c>
      <c r="O90" s="57" t="e">
        <f t="shared" si="54"/>
        <v>#REF!</v>
      </c>
      <c r="P90" s="57" t="str">
        <f t="shared" si="55"/>
        <v>-</v>
      </c>
      <c r="Q90" s="57" t="str">
        <f>IF('Undervisning i fag med krav'!AA91=0,"-",'Undervisning i fag med krav'!AA91)</f>
        <v>-</v>
      </c>
      <c r="R90" s="57" t="b">
        <f>OR(Q90='Krav etter opplæringslova'!$B$27,Q90='Krav etter opplæringslova'!$B$30,Q90='Krav etter opplæringslova'!$B$31,Q90='Krav etter opplæringslova'!$B$34)</f>
        <v>0</v>
      </c>
      <c r="S90" s="57" t="str">
        <f t="shared" si="56"/>
        <v>-</v>
      </c>
      <c r="T90" s="57">
        <f t="shared" si="43"/>
        <v>30</v>
      </c>
      <c r="U90" s="57" t="e">
        <f>T90-#REF!</f>
        <v>#REF!</v>
      </c>
      <c r="V90" s="57" t="e">
        <f t="shared" si="57"/>
        <v>#REF!</v>
      </c>
      <c r="W90" s="57" t="str">
        <f t="shared" si="58"/>
        <v>-</v>
      </c>
      <c r="X90" s="57" t="str">
        <f>IF('Undervisning i fag med krav'!AL91=0,"-",'Undervisning i fag med krav'!AL91)</f>
        <v>-</v>
      </c>
      <c r="Y90" s="57" t="b">
        <f>OR(X90='Krav etter opplæringslova'!$B$27,X90='Krav etter opplæringslova'!$B$30,X90='Krav etter opplæringslova'!$B$31,X90='Krav etter opplæringslova'!$B$34)</f>
        <v>0</v>
      </c>
      <c r="Z90" s="57" t="str">
        <f t="shared" si="59"/>
        <v>-</v>
      </c>
      <c r="AA90" s="57">
        <f t="shared" si="44"/>
        <v>30</v>
      </c>
      <c r="AB90" s="57" t="e">
        <f>AA90-#REF!</f>
        <v>#REF!</v>
      </c>
      <c r="AC90" s="57" t="e">
        <f t="shared" si="60"/>
        <v>#REF!</v>
      </c>
      <c r="AD90" s="57" t="str">
        <f t="shared" si="61"/>
        <v>-</v>
      </c>
      <c r="AE90" s="57" t="str">
        <f>IF('Undervisning i fag med krav'!AW91=0,"-",'Undervisning i fag med krav'!AW91)</f>
        <v>-</v>
      </c>
      <c r="AF90" s="57" t="b">
        <f>OR(AE90='Krav etter opplæringslova'!$B$27,AE90='Krav etter opplæringslova'!$B$30,AE90='Krav etter opplæringslova'!$B$31,AE90='Krav etter opplæringslova'!$B$34)</f>
        <v>0</v>
      </c>
      <c r="AG90" s="57" t="str">
        <f t="shared" si="62"/>
        <v>-</v>
      </c>
      <c r="AH90" s="57">
        <f t="shared" si="45"/>
        <v>30</v>
      </c>
      <c r="AI90" s="57" t="e">
        <f>AH90-#REF!</f>
        <v>#REF!</v>
      </c>
      <c r="AJ90" s="57" t="e">
        <f t="shared" si="63"/>
        <v>#REF!</v>
      </c>
      <c r="AK90" s="57" t="str">
        <f t="shared" si="64"/>
        <v>-</v>
      </c>
      <c r="AL90" s="57" t="str">
        <f>IF('Undervisning i fag med krav'!BH91=0,"-",'Undervisning i fag med krav'!BH91)</f>
        <v>-</v>
      </c>
      <c r="AM90" s="57" t="b">
        <f>OR(AL90='Krav etter opplæringslova'!$B$27,AL90='Krav etter opplæringslova'!$B$30,AL90='Krav etter opplæringslova'!$B$31,AL90='Krav etter opplæringslova'!$B$34)</f>
        <v>0</v>
      </c>
      <c r="AN90" s="57" t="str">
        <f t="shared" si="65"/>
        <v>-</v>
      </c>
      <c r="AO90" s="57">
        <f t="shared" si="46"/>
        <v>30</v>
      </c>
      <c r="AP90" s="57" t="e">
        <f>AO90-#REF!</f>
        <v>#REF!</v>
      </c>
      <c r="AQ90" s="57" t="e">
        <f t="shared" si="66"/>
        <v>#REF!</v>
      </c>
      <c r="AR90" s="57" t="str">
        <f t="shared" si="67"/>
        <v>-</v>
      </c>
      <c r="AS90" s="57" t="str">
        <f>IF('Undervisning i fag med krav'!BS91=0,"-",'Undervisning i fag med krav'!BS91)</f>
        <v>-</v>
      </c>
      <c r="AT90" s="57" t="b">
        <f>OR(AS90='Krav etter opplæringslova'!$B$27,AS90='Krav etter opplæringslova'!$B$30,AS90='Krav etter opplæringslova'!$B$31,AS90='Krav etter opplæringslova'!$B$34)</f>
        <v>0</v>
      </c>
      <c r="AU90" s="57" t="str">
        <f t="shared" si="68"/>
        <v>-</v>
      </c>
      <c r="AV90" s="57">
        <f t="shared" si="47"/>
        <v>30</v>
      </c>
      <c r="AW90" s="57" t="e">
        <f>AV90-#REF!</f>
        <v>#REF!</v>
      </c>
      <c r="AX90" s="57" t="e">
        <f t="shared" si="69"/>
        <v>#REF!</v>
      </c>
      <c r="AY90" s="57" t="str">
        <f t="shared" si="70"/>
        <v>-</v>
      </c>
      <c r="AZ90" s="57" t="str">
        <f>IF('Undervisning i fag med krav'!CD91=0,"-",'Undervisning i fag med krav'!CD91)</f>
        <v>-</v>
      </c>
      <c r="BA90" s="57" t="b">
        <f>OR(AZ90='Krav etter opplæringslova'!$B$27,AZ90='Krav etter opplæringslova'!$B$30,AZ90='Krav etter opplæringslova'!$B$31,AZ90='Krav etter opplæringslova'!$B$34)</f>
        <v>0</v>
      </c>
      <c r="BB90" s="57" t="str">
        <f t="shared" si="71"/>
        <v>-</v>
      </c>
      <c r="BC90" s="57">
        <f t="shared" si="48"/>
        <v>30</v>
      </c>
      <c r="BD90" s="57" t="e">
        <f>BC90-#REF!</f>
        <v>#REF!</v>
      </c>
      <c r="BE90" s="57" t="e">
        <f t="shared" si="72"/>
        <v>#REF!</v>
      </c>
      <c r="BF90" s="57" t="str">
        <f t="shared" si="73"/>
        <v>-</v>
      </c>
      <c r="BG90" s="57" t="str">
        <f>IF('Undervisning i fag med krav'!CO91=0,"-",'Undervisning i fag med krav'!CO91)</f>
        <v>-</v>
      </c>
      <c r="BH90" s="57" t="b">
        <f>OR(BG90='Krav etter opplæringslova'!$B$27,BG90='Krav etter opplæringslova'!$B$30,BG90='Krav etter opplæringslova'!$B$31,BG90='Krav etter opplæringslova'!$B$34)</f>
        <v>0</v>
      </c>
      <c r="BI90" s="57" t="str">
        <f t="shared" si="74"/>
        <v>-</v>
      </c>
      <c r="BJ90" s="57">
        <f t="shared" si="49"/>
        <v>30</v>
      </c>
      <c r="BK90" s="57" t="e">
        <f>BJ90-#REF!</f>
        <v>#REF!</v>
      </c>
      <c r="BL90" s="57" t="e">
        <f t="shared" si="75"/>
        <v>#REF!</v>
      </c>
      <c r="BM90" s="57" t="str">
        <f t="shared" si="76"/>
        <v>-</v>
      </c>
      <c r="BN90" s="57" t="str">
        <f>IF('Undervisning i fag med krav'!CP91=0,"-",'Undervisning i fag med krav'!CP91)</f>
        <v>-</v>
      </c>
      <c r="BO90" s="57" t="b">
        <f>OR(BN90='Krav etter opplæringslova'!$B$27,BN90='Krav etter opplæringslova'!$B$30,BN90='Krav etter opplæringslova'!$B$31,BN90='Krav etter opplæringslova'!$B$34)</f>
        <v>0</v>
      </c>
      <c r="BP90" s="57" t="str">
        <f t="shared" si="77"/>
        <v>-</v>
      </c>
      <c r="BQ90" s="57">
        <f t="shared" si="50"/>
        <v>30</v>
      </c>
      <c r="BR90" s="57" t="e">
        <f>BQ90-#REF!</f>
        <v>#REF!</v>
      </c>
      <c r="BS90" s="57" t="e">
        <f t="shared" si="78"/>
        <v>#REF!</v>
      </c>
      <c r="BT90" s="62" t="str">
        <f t="shared" si="79"/>
        <v>-</v>
      </c>
    </row>
    <row r="91" spans="1:72" x14ac:dyDescent="0.2">
      <c r="A91" s="44" t="e">
        <f>#REF!</f>
        <v>#REF!</v>
      </c>
      <c r="B91" s="44" t="e">
        <f>#REF!</f>
        <v>#REF!</v>
      </c>
      <c r="C91" s="57" t="str">
        <f>IF('Undervisning i fag med krav'!E92=0,"-",'Undervisning i fag med krav'!E92)</f>
        <v>-</v>
      </c>
      <c r="D91" s="57" t="b">
        <f>OR(C91='Krav etter opplæringslova'!$B$27,C91='Krav etter opplæringslova'!$B$30,C91='Krav etter opplæringslova'!$B$31,C91='Krav etter opplæringslova'!$B$34)</f>
        <v>0</v>
      </c>
      <c r="E91" s="57" t="str">
        <f t="shared" si="80"/>
        <v>-</v>
      </c>
      <c r="F91" s="57">
        <f t="shared" si="51"/>
        <v>30</v>
      </c>
      <c r="G91" s="57" t="e">
        <f>F91-#REF!</f>
        <v>#REF!</v>
      </c>
      <c r="H91" s="57" t="e">
        <f t="shared" si="52"/>
        <v>#REF!</v>
      </c>
      <c r="I91" s="57" t="str">
        <f t="shared" si="81"/>
        <v>-</v>
      </c>
      <c r="J91" s="57" t="str">
        <f>IF('Undervisning i fag med krav'!P92=0,"-",'Undervisning i fag med krav'!P92)</f>
        <v>-</v>
      </c>
      <c r="K91" s="57" t="b">
        <f>OR(J91='Krav etter opplæringslova'!$B$27,J91='Krav etter opplæringslova'!$B$30,J91='Krav etter opplæringslova'!$B$31,J91='Krav etter opplæringslova'!$B$34)</f>
        <v>0</v>
      </c>
      <c r="L91" s="57" t="str">
        <f t="shared" si="53"/>
        <v>-</v>
      </c>
      <c r="M91" s="57">
        <f t="shared" si="42"/>
        <v>30</v>
      </c>
      <c r="N91" s="57" t="e">
        <f>M91-#REF!</f>
        <v>#REF!</v>
      </c>
      <c r="O91" s="57" t="e">
        <f t="shared" si="54"/>
        <v>#REF!</v>
      </c>
      <c r="P91" s="57" t="str">
        <f t="shared" si="55"/>
        <v>-</v>
      </c>
      <c r="Q91" s="57" t="str">
        <f>IF('Undervisning i fag med krav'!AA92=0,"-",'Undervisning i fag med krav'!AA92)</f>
        <v>-</v>
      </c>
      <c r="R91" s="57" t="b">
        <f>OR(Q91='Krav etter opplæringslova'!$B$27,Q91='Krav etter opplæringslova'!$B$30,Q91='Krav etter opplæringslova'!$B$31,Q91='Krav etter opplæringslova'!$B$34)</f>
        <v>0</v>
      </c>
      <c r="S91" s="57" t="str">
        <f t="shared" si="56"/>
        <v>-</v>
      </c>
      <c r="T91" s="57">
        <f t="shared" si="43"/>
        <v>30</v>
      </c>
      <c r="U91" s="57" t="e">
        <f>T91-#REF!</f>
        <v>#REF!</v>
      </c>
      <c r="V91" s="57" t="e">
        <f t="shared" si="57"/>
        <v>#REF!</v>
      </c>
      <c r="W91" s="57" t="str">
        <f t="shared" si="58"/>
        <v>-</v>
      </c>
      <c r="X91" s="57" t="str">
        <f>IF('Undervisning i fag med krav'!AL92=0,"-",'Undervisning i fag med krav'!AL92)</f>
        <v>-</v>
      </c>
      <c r="Y91" s="57" t="b">
        <f>OR(X91='Krav etter opplæringslova'!$B$27,X91='Krav etter opplæringslova'!$B$30,X91='Krav etter opplæringslova'!$B$31,X91='Krav etter opplæringslova'!$B$34)</f>
        <v>0</v>
      </c>
      <c r="Z91" s="57" t="str">
        <f t="shared" si="59"/>
        <v>-</v>
      </c>
      <c r="AA91" s="57">
        <f t="shared" si="44"/>
        <v>30</v>
      </c>
      <c r="AB91" s="57" t="e">
        <f>AA91-#REF!</f>
        <v>#REF!</v>
      </c>
      <c r="AC91" s="57" t="e">
        <f t="shared" si="60"/>
        <v>#REF!</v>
      </c>
      <c r="AD91" s="57" t="str">
        <f t="shared" si="61"/>
        <v>-</v>
      </c>
      <c r="AE91" s="57" t="str">
        <f>IF('Undervisning i fag med krav'!AW92=0,"-",'Undervisning i fag med krav'!AW92)</f>
        <v>-</v>
      </c>
      <c r="AF91" s="57" t="b">
        <f>OR(AE91='Krav etter opplæringslova'!$B$27,AE91='Krav etter opplæringslova'!$B$30,AE91='Krav etter opplæringslova'!$B$31,AE91='Krav etter opplæringslova'!$B$34)</f>
        <v>0</v>
      </c>
      <c r="AG91" s="57" t="str">
        <f t="shared" si="62"/>
        <v>-</v>
      </c>
      <c r="AH91" s="57">
        <f t="shared" si="45"/>
        <v>30</v>
      </c>
      <c r="AI91" s="57" t="e">
        <f>AH91-#REF!</f>
        <v>#REF!</v>
      </c>
      <c r="AJ91" s="57" t="e">
        <f t="shared" si="63"/>
        <v>#REF!</v>
      </c>
      <c r="AK91" s="57" t="str">
        <f t="shared" si="64"/>
        <v>-</v>
      </c>
      <c r="AL91" s="57" t="str">
        <f>IF('Undervisning i fag med krav'!BH92=0,"-",'Undervisning i fag med krav'!BH92)</f>
        <v>-</v>
      </c>
      <c r="AM91" s="57" t="b">
        <f>OR(AL91='Krav etter opplæringslova'!$B$27,AL91='Krav etter opplæringslova'!$B$30,AL91='Krav etter opplæringslova'!$B$31,AL91='Krav etter opplæringslova'!$B$34)</f>
        <v>0</v>
      </c>
      <c r="AN91" s="57" t="str">
        <f t="shared" si="65"/>
        <v>-</v>
      </c>
      <c r="AO91" s="57">
        <f t="shared" si="46"/>
        <v>30</v>
      </c>
      <c r="AP91" s="57" t="e">
        <f>AO91-#REF!</f>
        <v>#REF!</v>
      </c>
      <c r="AQ91" s="57" t="e">
        <f t="shared" si="66"/>
        <v>#REF!</v>
      </c>
      <c r="AR91" s="57" t="str">
        <f t="shared" si="67"/>
        <v>-</v>
      </c>
      <c r="AS91" s="57" t="str">
        <f>IF('Undervisning i fag med krav'!BS92=0,"-",'Undervisning i fag med krav'!BS92)</f>
        <v>-</v>
      </c>
      <c r="AT91" s="57" t="b">
        <f>OR(AS91='Krav etter opplæringslova'!$B$27,AS91='Krav etter opplæringslova'!$B$30,AS91='Krav etter opplæringslova'!$B$31,AS91='Krav etter opplæringslova'!$B$34)</f>
        <v>0</v>
      </c>
      <c r="AU91" s="57" t="str">
        <f t="shared" si="68"/>
        <v>-</v>
      </c>
      <c r="AV91" s="57">
        <f t="shared" si="47"/>
        <v>30</v>
      </c>
      <c r="AW91" s="57" t="e">
        <f>AV91-#REF!</f>
        <v>#REF!</v>
      </c>
      <c r="AX91" s="57" t="e">
        <f t="shared" si="69"/>
        <v>#REF!</v>
      </c>
      <c r="AY91" s="57" t="str">
        <f t="shared" si="70"/>
        <v>-</v>
      </c>
      <c r="AZ91" s="57" t="str">
        <f>IF('Undervisning i fag med krav'!CD92=0,"-",'Undervisning i fag med krav'!CD92)</f>
        <v>-</v>
      </c>
      <c r="BA91" s="57" t="b">
        <f>OR(AZ91='Krav etter opplæringslova'!$B$27,AZ91='Krav etter opplæringslova'!$B$30,AZ91='Krav etter opplæringslova'!$B$31,AZ91='Krav etter opplæringslova'!$B$34)</f>
        <v>0</v>
      </c>
      <c r="BB91" s="57" t="str">
        <f t="shared" si="71"/>
        <v>-</v>
      </c>
      <c r="BC91" s="57">
        <f t="shared" si="48"/>
        <v>30</v>
      </c>
      <c r="BD91" s="57" t="e">
        <f>BC91-#REF!</f>
        <v>#REF!</v>
      </c>
      <c r="BE91" s="57" t="e">
        <f t="shared" si="72"/>
        <v>#REF!</v>
      </c>
      <c r="BF91" s="57" t="str">
        <f t="shared" si="73"/>
        <v>-</v>
      </c>
      <c r="BG91" s="57" t="str">
        <f>IF('Undervisning i fag med krav'!CO92=0,"-",'Undervisning i fag med krav'!CO92)</f>
        <v>-</v>
      </c>
      <c r="BH91" s="57" t="b">
        <f>OR(BG91='Krav etter opplæringslova'!$B$27,BG91='Krav etter opplæringslova'!$B$30,BG91='Krav etter opplæringslova'!$B$31,BG91='Krav etter opplæringslova'!$B$34)</f>
        <v>0</v>
      </c>
      <c r="BI91" s="57" t="str">
        <f t="shared" si="74"/>
        <v>-</v>
      </c>
      <c r="BJ91" s="57">
        <f t="shared" si="49"/>
        <v>30</v>
      </c>
      <c r="BK91" s="57" t="e">
        <f>BJ91-#REF!</f>
        <v>#REF!</v>
      </c>
      <c r="BL91" s="57" t="e">
        <f t="shared" si="75"/>
        <v>#REF!</v>
      </c>
      <c r="BM91" s="57" t="str">
        <f t="shared" si="76"/>
        <v>-</v>
      </c>
      <c r="BN91" s="57" t="str">
        <f>IF('Undervisning i fag med krav'!CP92=0,"-",'Undervisning i fag med krav'!CP92)</f>
        <v>-</v>
      </c>
      <c r="BO91" s="57" t="b">
        <f>OR(BN91='Krav etter opplæringslova'!$B$27,BN91='Krav etter opplæringslova'!$B$30,BN91='Krav etter opplæringslova'!$B$31,BN91='Krav etter opplæringslova'!$B$34)</f>
        <v>0</v>
      </c>
      <c r="BP91" s="57" t="str">
        <f t="shared" si="77"/>
        <v>-</v>
      </c>
      <c r="BQ91" s="57">
        <f t="shared" si="50"/>
        <v>30</v>
      </c>
      <c r="BR91" s="57" t="e">
        <f>BQ91-#REF!</f>
        <v>#REF!</v>
      </c>
      <c r="BS91" s="57" t="e">
        <f t="shared" si="78"/>
        <v>#REF!</v>
      </c>
      <c r="BT91" s="62" t="str">
        <f t="shared" si="79"/>
        <v>-</v>
      </c>
    </row>
    <row r="92" spans="1:72" x14ac:dyDescent="0.2">
      <c r="A92" s="44" t="e">
        <f>#REF!</f>
        <v>#REF!</v>
      </c>
      <c r="B92" s="44" t="e">
        <f>#REF!</f>
        <v>#REF!</v>
      </c>
      <c r="C92" s="57" t="str">
        <f>IF('Undervisning i fag med krav'!E93=0,"-",'Undervisning i fag med krav'!E93)</f>
        <v>-</v>
      </c>
      <c r="D92" s="57" t="b">
        <f>OR(C92='Krav etter opplæringslova'!$B$27,C92='Krav etter opplæringslova'!$B$30,C92='Krav etter opplæringslova'!$B$31,C92='Krav etter opplæringslova'!$B$34)</f>
        <v>0</v>
      </c>
      <c r="E92" s="57" t="str">
        <f t="shared" si="80"/>
        <v>-</v>
      </c>
      <c r="F92" s="57">
        <f t="shared" si="51"/>
        <v>30</v>
      </c>
      <c r="G92" s="57" t="e">
        <f>F92-#REF!</f>
        <v>#REF!</v>
      </c>
      <c r="H92" s="57" t="e">
        <f t="shared" si="52"/>
        <v>#REF!</v>
      </c>
      <c r="I92" s="57" t="str">
        <f t="shared" si="81"/>
        <v>-</v>
      </c>
      <c r="J92" s="57" t="str">
        <f>IF('Undervisning i fag med krav'!P93=0,"-",'Undervisning i fag med krav'!P93)</f>
        <v>-</v>
      </c>
      <c r="K92" s="57" t="b">
        <f>OR(J92='Krav etter opplæringslova'!$B$27,J92='Krav etter opplæringslova'!$B$30,J92='Krav etter opplæringslova'!$B$31,J92='Krav etter opplæringslova'!$B$34)</f>
        <v>0</v>
      </c>
      <c r="L92" s="57" t="str">
        <f t="shared" si="53"/>
        <v>-</v>
      </c>
      <c r="M92" s="57">
        <f t="shared" si="42"/>
        <v>30</v>
      </c>
      <c r="N92" s="57" t="e">
        <f>M92-#REF!</f>
        <v>#REF!</v>
      </c>
      <c r="O92" s="57" t="e">
        <f t="shared" si="54"/>
        <v>#REF!</v>
      </c>
      <c r="P92" s="57" t="str">
        <f t="shared" si="55"/>
        <v>-</v>
      </c>
      <c r="Q92" s="57" t="str">
        <f>IF('Undervisning i fag med krav'!AA93=0,"-",'Undervisning i fag med krav'!AA93)</f>
        <v>-</v>
      </c>
      <c r="R92" s="57" t="b">
        <f>OR(Q92='Krav etter opplæringslova'!$B$27,Q92='Krav etter opplæringslova'!$B$30,Q92='Krav etter opplæringslova'!$B$31,Q92='Krav etter opplæringslova'!$B$34)</f>
        <v>0</v>
      </c>
      <c r="S92" s="57" t="str">
        <f t="shared" si="56"/>
        <v>-</v>
      </c>
      <c r="T92" s="57">
        <f t="shared" si="43"/>
        <v>30</v>
      </c>
      <c r="U92" s="57" t="e">
        <f>T92-#REF!</f>
        <v>#REF!</v>
      </c>
      <c r="V92" s="57" t="e">
        <f t="shared" si="57"/>
        <v>#REF!</v>
      </c>
      <c r="W92" s="57" t="str">
        <f t="shared" si="58"/>
        <v>-</v>
      </c>
      <c r="X92" s="57" t="str">
        <f>IF('Undervisning i fag med krav'!AL93=0,"-",'Undervisning i fag med krav'!AL93)</f>
        <v>-</v>
      </c>
      <c r="Y92" s="57" t="b">
        <f>OR(X92='Krav etter opplæringslova'!$B$27,X92='Krav etter opplæringslova'!$B$30,X92='Krav etter opplæringslova'!$B$31,X92='Krav etter opplæringslova'!$B$34)</f>
        <v>0</v>
      </c>
      <c r="Z92" s="57" t="str">
        <f t="shared" si="59"/>
        <v>-</v>
      </c>
      <c r="AA92" s="57">
        <f t="shared" si="44"/>
        <v>30</v>
      </c>
      <c r="AB92" s="57" t="e">
        <f>AA92-#REF!</f>
        <v>#REF!</v>
      </c>
      <c r="AC92" s="57" t="e">
        <f t="shared" si="60"/>
        <v>#REF!</v>
      </c>
      <c r="AD92" s="57" t="str">
        <f t="shared" si="61"/>
        <v>-</v>
      </c>
      <c r="AE92" s="57" t="str">
        <f>IF('Undervisning i fag med krav'!AW93=0,"-",'Undervisning i fag med krav'!AW93)</f>
        <v>-</v>
      </c>
      <c r="AF92" s="57" t="b">
        <f>OR(AE92='Krav etter opplæringslova'!$B$27,AE92='Krav etter opplæringslova'!$B$30,AE92='Krav etter opplæringslova'!$B$31,AE92='Krav etter opplæringslova'!$B$34)</f>
        <v>0</v>
      </c>
      <c r="AG92" s="57" t="str">
        <f t="shared" si="62"/>
        <v>-</v>
      </c>
      <c r="AH92" s="57">
        <f t="shared" si="45"/>
        <v>30</v>
      </c>
      <c r="AI92" s="57" t="e">
        <f>AH92-#REF!</f>
        <v>#REF!</v>
      </c>
      <c r="AJ92" s="57" t="e">
        <f t="shared" si="63"/>
        <v>#REF!</v>
      </c>
      <c r="AK92" s="57" t="str">
        <f t="shared" si="64"/>
        <v>-</v>
      </c>
      <c r="AL92" s="57" t="str">
        <f>IF('Undervisning i fag med krav'!BH93=0,"-",'Undervisning i fag med krav'!BH93)</f>
        <v>-</v>
      </c>
      <c r="AM92" s="57" t="b">
        <f>OR(AL92='Krav etter opplæringslova'!$B$27,AL92='Krav etter opplæringslova'!$B$30,AL92='Krav etter opplæringslova'!$B$31,AL92='Krav etter opplæringslova'!$B$34)</f>
        <v>0</v>
      </c>
      <c r="AN92" s="57" t="str">
        <f t="shared" si="65"/>
        <v>-</v>
      </c>
      <c r="AO92" s="57">
        <f t="shared" si="46"/>
        <v>30</v>
      </c>
      <c r="AP92" s="57" t="e">
        <f>AO92-#REF!</f>
        <v>#REF!</v>
      </c>
      <c r="AQ92" s="57" t="e">
        <f t="shared" si="66"/>
        <v>#REF!</v>
      </c>
      <c r="AR92" s="57" t="str">
        <f t="shared" si="67"/>
        <v>-</v>
      </c>
      <c r="AS92" s="57" t="str">
        <f>IF('Undervisning i fag med krav'!BS93=0,"-",'Undervisning i fag med krav'!BS93)</f>
        <v>-</v>
      </c>
      <c r="AT92" s="57" t="b">
        <f>OR(AS92='Krav etter opplæringslova'!$B$27,AS92='Krav etter opplæringslova'!$B$30,AS92='Krav etter opplæringslova'!$B$31,AS92='Krav etter opplæringslova'!$B$34)</f>
        <v>0</v>
      </c>
      <c r="AU92" s="57" t="str">
        <f t="shared" si="68"/>
        <v>-</v>
      </c>
      <c r="AV92" s="57">
        <f t="shared" si="47"/>
        <v>30</v>
      </c>
      <c r="AW92" s="57" t="e">
        <f>AV92-#REF!</f>
        <v>#REF!</v>
      </c>
      <c r="AX92" s="57" t="e">
        <f t="shared" si="69"/>
        <v>#REF!</v>
      </c>
      <c r="AY92" s="57" t="str">
        <f t="shared" si="70"/>
        <v>-</v>
      </c>
      <c r="AZ92" s="57" t="str">
        <f>IF('Undervisning i fag med krav'!CD93=0,"-",'Undervisning i fag med krav'!CD93)</f>
        <v>-</v>
      </c>
      <c r="BA92" s="57" t="b">
        <f>OR(AZ92='Krav etter opplæringslova'!$B$27,AZ92='Krav etter opplæringslova'!$B$30,AZ92='Krav etter opplæringslova'!$B$31,AZ92='Krav etter opplæringslova'!$B$34)</f>
        <v>0</v>
      </c>
      <c r="BB92" s="57" t="str">
        <f t="shared" si="71"/>
        <v>-</v>
      </c>
      <c r="BC92" s="57">
        <f t="shared" si="48"/>
        <v>30</v>
      </c>
      <c r="BD92" s="57" t="e">
        <f>BC92-#REF!</f>
        <v>#REF!</v>
      </c>
      <c r="BE92" s="57" t="e">
        <f t="shared" si="72"/>
        <v>#REF!</v>
      </c>
      <c r="BF92" s="57" t="str">
        <f t="shared" si="73"/>
        <v>-</v>
      </c>
      <c r="BG92" s="57" t="str">
        <f>IF('Undervisning i fag med krav'!CO93=0,"-",'Undervisning i fag med krav'!CO93)</f>
        <v>-</v>
      </c>
      <c r="BH92" s="57" t="b">
        <f>OR(BG92='Krav etter opplæringslova'!$B$27,BG92='Krav etter opplæringslova'!$B$30,BG92='Krav etter opplæringslova'!$B$31,BG92='Krav etter opplæringslova'!$B$34)</f>
        <v>0</v>
      </c>
      <c r="BI92" s="57" t="str">
        <f t="shared" si="74"/>
        <v>-</v>
      </c>
      <c r="BJ92" s="57">
        <f t="shared" si="49"/>
        <v>30</v>
      </c>
      <c r="BK92" s="57" t="e">
        <f>BJ92-#REF!</f>
        <v>#REF!</v>
      </c>
      <c r="BL92" s="57" t="e">
        <f t="shared" si="75"/>
        <v>#REF!</v>
      </c>
      <c r="BM92" s="57" t="str">
        <f t="shared" si="76"/>
        <v>-</v>
      </c>
      <c r="BN92" s="57" t="str">
        <f>IF('Undervisning i fag med krav'!CP93=0,"-",'Undervisning i fag med krav'!CP93)</f>
        <v>-</v>
      </c>
      <c r="BO92" s="57" t="b">
        <f>OR(BN92='Krav etter opplæringslova'!$B$27,BN92='Krav etter opplæringslova'!$B$30,BN92='Krav etter opplæringslova'!$B$31,BN92='Krav etter opplæringslova'!$B$34)</f>
        <v>0</v>
      </c>
      <c r="BP92" s="57" t="str">
        <f t="shared" si="77"/>
        <v>-</v>
      </c>
      <c r="BQ92" s="57">
        <f t="shared" si="50"/>
        <v>30</v>
      </c>
      <c r="BR92" s="57" t="e">
        <f>BQ92-#REF!</f>
        <v>#REF!</v>
      </c>
      <c r="BS92" s="57" t="e">
        <f t="shared" si="78"/>
        <v>#REF!</v>
      </c>
      <c r="BT92" s="62" t="str">
        <f t="shared" si="79"/>
        <v>-</v>
      </c>
    </row>
    <row r="93" spans="1:72" x14ac:dyDescent="0.2">
      <c r="A93" s="44" t="e">
        <f>#REF!</f>
        <v>#REF!</v>
      </c>
      <c r="B93" s="44" t="e">
        <f>#REF!</f>
        <v>#REF!</v>
      </c>
      <c r="C93" s="57" t="str">
        <f>IF('Undervisning i fag med krav'!E94=0,"-",'Undervisning i fag med krav'!E94)</f>
        <v>-</v>
      </c>
      <c r="D93" s="57" t="b">
        <f>OR(C93='Krav etter opplæringslova'!$B$27,C93='Krav etter opplæringslova'!$B$30,C93='Krav etter opplæringslova'!$B$31,C93='Krav etter opplæringslova'!$B$34)</f>
        <v>0</v>
      </c>
      <c r="E93" s="57" t="str">
        <f t="shared" si="80"/>
        <v>-</v>
      </c>
      <c r="F93" s="57">
        <f t="shared" si="51"/>
        <v>30</v>
      </c>
      <c r="G93" s="57" t="e">
        <f>F93-#REF!</f>
        <v>#REF!</v>
      </c>
      <c r="H93" s="57" t="e">
        <f t="shared" si="52"/>
        <v>#REF!</v>
      </c>
      <c r="I93" s="57" t="str">
        <f t="shared" si="81"/>
        <v>-</v>
      </c>
      <c r="J93" s="57" t="str">
        <f>IF('Undervisning i fag med krav'!P94=0,"-",'Undervisning i fag med krav'!P94)</f>
        <v>-</v>
      </c>
      <c r="K93" s="57" t="b">
        <f>OR(J93='Krav etter opplæringslova'!$B$27,J93='Krav etter opplæringslova'!$B$30,J93='Krav etter opplæringslova'!$B$31,J93='Krav etter opplæringslova'!$B$34)</f>
        <v>0</v>
      </c>
      <c r="L93" s="57" t="str">
        <f t="shared" si="53"/>
        <v>-</v>
      </c>
      <c r="M93" s="57">
        <f t="shared" si="42"/>
        <v>30</v>
      </c>
      <c r="N93" s="57" t="e">
        <f>M93-#REF!</f>
        <v>#REF!</v>
      </c>
      <c r="O93" s="57" t="e">
        <f t="shared" si="54"/>
        <v>#REF!</v>
      </c>
      <c r="P93" s="57" t="str">
        <f t="shared" si="55"/>
        <v>-</v>
      </c>
      <c r="Q93" s="57" t="str">
        <f>IF('Undervisning i fag med krav'!AA94=0,"-",'Undervisning i fag med krav'!AA94)</f>
        <v>-</v>
      </c>
      <c r="R93" s="57" t="b">
        <f>OR(Q93='Krav etter opplæringslova'!$B$27,Q93='Krav etter opplæringslova'!$B$30,Q93='Krav etter opplæringslova'!$B$31,Q93='Krav etter opplæringslova'!$B$34)</f>
        <v>0</v>
      </c>
      <c r="S93" s="57" t="str">
        <f t="shared" si="56"/>
        <v>-</v>
      </c>
      <c r="T93" s="57">
        <f t="shared" si="43"/>
        <v>30</v>
      </c>
      <c r="U93" s="57" t="e">
        <f>T93-#REF!</f>
        <v>#REF!</v>
      </c>
      <c r="V93" s="57" t="e">
        <f t="shared" si="57"/>
        <v>#REF!</v>
      </c>
      <c r="W93" s="57" t="str">
        <f t="shared" si="58"/>
        <v>-</v>
      </c>
      <c r="X93" s="57" t="str">
        <f>IF('Undervisning i fag med krav'!AL94=0,"-",'Undervisning i fag med krav'!AL94)</f>
        <v>-</v>
      </c>
      <c r="Y93" s="57" t="b">
        <f>OR(X93='Krav etter opplæringslova'!$B$27,X93='Krav etter opplæringslova'!$B$30,X93='Krav etter opplæringslova'!$B$31,X93='Krav etter opplæringslova'!$B$34)</f>
        <v>0</v>
      </c>
      <c r="Z93" s="57" t="str">
        <f t="shared" si="59"/>
        <v>-</v>
      </c>
      <c r="AA93" s="57">
        <f t="shared" si="44"/>
        <v>30</v>
      </c>
      <c r="AB93" s="57" t="e">
        <f>AA93-#REF!</f>
        <v>#REF!</v>
      </c>
      <c r="AC93" s="57" t="e">
        <f t="shared" si="60"/>
        <v>#REF!</v>
      </c>
      <c r="AD93" s="57" t="str">
        <f t="shared" si="61"/>
        <v>-</v>
      </c>
      <c r="AE93" s="57" t="str">
        <f>IF('Undervisning i fag med krav'!AW94=0,"-",'Undervisning i fag med krav'!AW94)</f>
        <v>-</v>
      </c>
      <c r="AF93" s="57" t="b">
        <f>OR(AE93='Krav etter opplæringslova'!$B$27,AE93='Krav etter opplæringslova'!$B$30,AE93='Krav etter opplæringslova'!$B$31,AE93='Krav etter opplæringslova'!$B$34)</f>
        <v>0</v>
      </c>
      <c r="AG93" s="57" t="str">
        <f t="shared" si="62"/>
        <v>-</v>
      </c>
      <c r="AH93" s="57">
        <f t="shared" si="45"/>
        <v>30</v>
      </c>
      <c r="AI93" s="57" t="e">
        <f>AH93-#REF!</f>
        <v>#REF!</v>
      </c>
      <c r="AJ93" s="57" t="e">
        <f t="shared" si="63"/>
        <v>#REF!</v>
      </c>
      <c r="AK93" s="57" t="str">
        <f t="shared" si="64"/>
        <v>-</v>
      </c>
      <c r="AL93" s="57" t="str">
        <f>IF('Undervisning i fag med krav'!BH94=0,"-",'Undervisning i fag med krav'!BH94)</f>
        <v>-</v>
      </c>
      <c r="AM93" s="57" t="b">
        <f>OR(AL93='Krav etter opplæringslova'!$B$27,AL93='Krav etter opplæringslova'!$B$30,AL93='Krav etter opplæringslova'!$B$31,AL93='Krav etter opplæringslova'!$B$34)</f>
        <v>0</v>
      </c>
      <c r="AN93" s="57" t="str">
        <f t="shared" si="65"/>
        <v>-</v>
      </c>
      <c r="AO93" s="57">
        <f t="shared" si="46"/>
        <v>30</v>
      </c>
      <c r="AP93" s="57" t="e">
        <f>AO93-#REF!</f>
        <v>#REF!</v>
      </c>
      <c r="AQ93" s="57" t="e">
        <f t="shared" si="66"/>
        <v>#REF!</v>
      </c>
      <c r="AR93" s="57" t="str">
        <f t="shared" si="67"/>
        <v>-</v>
      </c>
      <c r="AS93" s="57" t="str">
        <f>IF('Undervisning i fag med krav'!BS94=0,"-",'Undervisning i fag med krav'!BS94)</f>
        <v>-</v>
      </c>
      <c r="AT93" s="57" t="b">
        <f>OR(AS93='Krav etter opplæringslova'!$B$27,AS93='Krav etter opplæringslova'!$B$30,AS93='Krav etter opplæringslova'!$B$31,AS93='Krav etter opplæringslova'!$B$34)</f>
        <v>0</v>
      </c>
      <c r="AU93" s="57" t="str">
        <f t="shared" si="68"/>
        <v>-</v>
      </c>
      <c r="AV93" s="57">
        <f t="shared" si="47"/>
        <v>30</v>
      </c>
      <c r="AW93" s="57" t="e">
        <f>AV93-#REF!</f>
        <v>#REF!</v>
      </c>
      <c r="AX93" s="57" t="e">
        <f t="shared" si="69"/>
        <v>#REF!</v>
      </c>
      <c r="AY93" s="57" t="str">
        <f t="shared" si="70"/>
        <v>-</v>
      </c>
      <c r="AZ93" s="57" t="str">
        <f>IF('Undervisning i fag med krav'!CD94=0,"-",'Undervisning i fag med krav'!CD94)</f>
        <v>-</v>
      </c>
      <c r="BA93" s="57" t="b">
        <f>OR(AZ93='Krav etter opplæringslova'!$B$27,AZ93='Krav etter opplæringslova'!$B$30,AZ93='Krav etter opplæringslova'!$B$31,AZ93='Krav etter opplæringslova'!$B$34)</f>
        <v>0</v>
      </c>
      <c r="BB93" s="57" t="str">
        <f t="shared" si="71"/>
        <v>-</v>
      </c>
      <c r="BC93" s="57">
        <f t="shared" si="48"/>
        <v>30</v>
      </c>
      <c r="BD93" s="57" t="e">
        <f>BC93-#REF!</f>
        <v>#REF!</v>
      </c>
      <c r="BE93" s="57" t="e">
        <f t="shared" si="72"/>
        <v>#REF!</v>
      </c>
      <c r="BF93" s="57" t="str">
        <f t="shared" si="73"/>
        <v>-</v>
      </c>
      <c r="BG93" s="57" t="str">
        <f>IF('Undervisning i fag med krav'!CO94=0,"-",'Undervisning i fag med krav'!CO94)</f>
        <v>-</v>
      </c>
      <c r="BH93" s="57" t="b">
        <f>OR(BG93='Krav etter opplæringslova'!$B$27,BG93='Krav etter opplæringslova'!$B$30,BG93='Krav etter opplæringslova'!$B$31,BG93='Krav etter opplæringslova'!$B$34)</f>
        <v>0</v>
      </c>
      <c r="BI93" s="57" t="str">
        <f t="shared" si="74"/>
        <v>-</v>
      </c>
      <c r="BJ93" s="57">
        <f t="shared" si="49"/>
        <v>30</v>
      </c>
      <c r="BK93" s="57" t="e">
        <f>BJ93-#REF!</f>
        <v>#REF!</v>
      </c>
      <c r="BL93" s="57" t="e">
        <f t="shared" si="75"/>
        <v>#REF!</v>
      </c>
      <c r="BM93" s="57" t="str">
        <f t="shared" si="76"/>
        <v>-</v>
      </c>
      <c r="BN93" s="57" t="str">
        <f>IF('Undervisning i fag med krav'!CP94=0,"-",'Undervisning i fag med krav'!CP94)</f>
        <v>-</v>
      </c>
      <c r="BO93" s="57" t="b">
        <f>OR(BN93='Krav etter opplæringslova'!$B$27,BN93='Krav etter opplæringslova'!$B$30,BN93='Krav etter opplæringslova'!$B$31,BN93='Krav etter opplæringslova'!$B$34)</f>
        <v>0</v>
      </c>
      <c r="BP93" s="57" t="str">
        <f t="shared" si="77"/>
        <v>-</v>
      </c>
      <c r="BQ93" s="57">
        <f t="shared" si="50"/>
        <v>30</v>
      </c>
      <c r="BR93" s="57" t="e">
        <f>BQ93-#REF!</f>
        <v>#REF!</v>
      </c>
      <c r="BS93" s="57" t="e">
        <f t="shared" si="78"/>
        <v>#REF!</v>
      </c>
      <c r="BT93" s="62" t="str">
        <f t="shared" si="79"/>
        <v>-</v>
      </c>
    </row>
    <row r="94" spans="1:72" x14ac:dyDescent="0.2">
      <c r="A94" s="44" t="e">
        <f>#REF!</f>
        <v>#REF!</v>
      </c>
      <c r="B94" s="44" t="e">
        <f>#REF!</f>
        <v>#REF!</v>
      </c>
      <c r="C94" s="57" t="str">
        <f>IF('Undervisning i fag med krav'!E95=0,"-",'Undervisning i fag med krav'!E95)</f>
        <v>-</v>
      </c>
      <c r="D94" s="57" t="b">
        <f>OR(C94='Krav etter opplæringslova'!$B$27,C94='Krav etter opplæringslova'!$B$30,C94='Krav etter opplæringslova'!$B$31,C94='Krav etter opplæringslova'!$B$34)</f>
        <v>0</v>
      </c>
      <c r="E94" s="57" t="str">
        <f t="shared" si="80"/>
        <v>-</v>
      </c>
      <c r="F94" s="57">
        <f t="shared" si="51"/>
        <v>30</v>
      </c>
      <c r="G94" s="57" t="e">
        <f>F94-#REF!</f>
        <v>#REF!</v>
      </c>
      <c r="H94" s="57" t="e">
        <f t="shared" si="52"/>
        <v>#REF!</v>
      </c>
      <c r="I94" s="57" t="str">
        <f t="shared" si="81"/>
        <v>-</v>
      </c>
      <c r="J94" s="57" t="str">
        <f>IF('Undervisning i fag med krav'!P95=0,"-",'Undervisning i fag med krav'!P95)</f>
        <v>-</v>
      </c>
      <c r="K94" s="57" t="b">
        <f>OR(J94='Krav etter opplæringslova'!$B$27,J94='Krav etter opplæringslova'!$B$30,J94='Krav etter opplæringslova'!$B$31,J94='Krav etter opplæringslova'!$B$34)</f>
        <v>0</v>
      </c>
      <c r="L94" s="57" t="str">
        <f t="shared" si="53"/>
        <v>-</v>
      </c>
      <c r="M94" s="57">
        <f t="shared" si="42"/>
        <v>30</v>
      </c>
      <c r="N94" s="57" t="e">
        <f>M94-#REF!</f>
        <v>#REF!</v>
      </c>
      <c r="O94" s="57" t="e">
        <f t="shared" si="54"/>
        <v>#REF!</v>
      </c>
      <c r="P94" s="57" t="str">
        <f t="shared" si="55"/>
        <v>-</v>
      </c>
      <c r="Q94" s="57" t="str">
        <f>IF('Undervisning i fag med krav'!AA95=0,"-",'Undervisning i fag med krav'!AA95)</f>
        <v>-</v>
      </c>
      <c r="R94" s="57" t="b">
        <f>OR(Q94='Krav etter opplæringslova'!$B$27,Q94='Krav etter opplæringslova'!$B$30,Q94='Krav etter opplæringslova'!$B$31,Q94='Krav etter opplæringslova'!$B$34)</f>
        <v>0</v>
      </c>
      <c r="S94" s="57" t="str">
        <f t="shared" si="56"/>
        <v>-</v>
      </c>
      <c r="T94" s="57">
        <f t="shared" si="43"/>
        <v>30</v>
      </c>
      <c r="U94" s="57" t="e">
        <f>T94-#REF!</f>
        <v>#REF!</v>
      </c>
      <c r="V94" s="57" t="e">
        <f t="shared" si="57"/>
        <v>#REF!</v>
      </c>
      <c r="W94" s="57" t="str">
        <f t="shared" si="58"/>
        <v>-</v>
      </c>
      <c r="X94" s="57" t="str">
        <f>IF('Undervisning i fag med krav'!AL95=0,"-",'Undervisning i fag med krav'!AL95)</f>
        <v>-</v>
      </c>
      <c r="Y94" s="57" t="b">
        <f>OR(X94='Krav etter opplæringslova'!$B$27,X94='Krav etter opplæringslova'!$B$30,X94='Krav etter opplæringslova'!$B$31,X94='Krav etter opplæringslova'!$B$34)</f>
        <v>0</v>
      </c>
      <c r="Z94" s="57" t="str">
        <f t="shared" si="59"/>
        <v>-</v>
      </c>
      <c r="AA94" s="57">
        <f t="shared" si="44"/>
        <v>30</v>
      </c>
      <c r="AB94" s="57" t="e">
        <f>AA94-#REF!</f>
        <v>#REF!</v>
      </c>
      <c r="AC94" s="57" t="e">
        <f t="shared" si="60"/>
        <v>#REF!</v>
      </c>
      <c r="AD94" s="57" t="str">
        <f t="shared" si="61"/>
        <v>-</v>
      </c>
      <c r="AE94" s="57" t="str">
        <f>IF('Undervisning i fag med krav'!AW95=0,"-",'Undervisning i fag med krav'!AW95)</f>
        <v>-</v>
      </c>
      <c r="AF94" s="57" t="b">
        <f>OR(AE94='Krav etter opplæringslova'!$B$27,AE94='Krav etter opplæringslova'!$B$30,AE94='Krav etter opplæringslova'!$B$31,AE94='Krav etter opplæringslova'!$B$34)</f>
        <v>0</v>
      </c>
      <c r="AG94" s="57" t="str">
        <f t="shared" si="62"/>
        <v>-</v>
      </c>
      <c r="AH94" s="57">
        <f t="shared" si="45"/>
        <v>30</v>
      </c>
      <c r="AI94" s="57" t="e">
        <f>AH94-#REF!</f>
        <v>#REF!</v>
      </c>
      <c r="AJ94" s="57" t="e">
        <f t="shared" si="63"/>
        <v>#REF!</v>
      </c>
      <c r="AK94" s="57" t="str">
        <f t="shared" si="64"/>
        <v>-</v>
      </c>
      <c r="AL94" s="57" t="str">
        <f>IF('Undervisning i fag med krav'!BH95=0,"-",'Undervisning i fag med krav'!BH95)</f>
        <v>-</v>
      </c>
      <c r="AM94" s="57" t="b">
        <f>OR(AL94='Krav etter opplæringslova'!$B$27,AL94='Krav etter opplæringslova'!$B$30,AL94='Krav etter opplæringslova'!$B$31,AL94='Krav etter opplæringslova'!$B$34)</f>
        <v>0</v>
      </c>
      <c r="AN94" s="57" t="str">
        <f t="shared" si="65"/>
        <v>-</v>
      </c>
      <c r="AO94" s="57">
        <f t="shared" si="46"/>
        <v>30</v>
      </c>
      <c r="AP94" s="57" t="e">
        <f>AO94-#REF!</f>
        <v>#REF!</v>
      </c>
      <c r="AQ94" s="57" t="e">
        <f t="shared" si="66"/>
        <v>#REF!</v>
      </c>
      <c r="AR94" s="57" t="str">
        <f t="shared" si="67"/>
        <v>-</v>
      </c>
      <c r="AS94" s="57" t="str">
        <f>IF('Undervisning i fag med krav'!BS95=0,"-",'Undervisning i fag med krav'!BS95)</f>
        <v>-</v>
      </c>
      <c r="AT94" s="57" t="b">
        <f>OR(AS94='Krav etter opplæringslova'!$B$27,AS94='Krav etter opplæringslova'!$B$30,AS94='Krav etter opplæringslova'!$B$31,AS94='Krav etter opplæringslova'!$B$34)</f>
        <v>0</v>
      </c>
      <c r="AU94" s="57" t="str">
        <f t="shared" si="68"/>
        <v>-</v>
      </c>
      <c r="AV94" s="57">
        <f t="shared" si="47"/>
        <v>30</v>
      </c>
      <c r="AW94" s="57" t="e">
        <f>AV94-#REF!</f>
        <v>#REF!</v>
      </c>
      <c r="AX94" s="57" t="e">
        <f t="shared" si="69"/>
        <v>#REF!</v>
      </c>
      <c r="AY94" s="57" t="str">
        <f t="shared" si="70"/>
        <v>-</v>
      </c>
      <c r="AZ94" s="57" t="str">
        <f>IF('Undervisning i fag med krav'!CD95=0,"-",'Undervisning i fag med krav'!CD95)</f>
        <v>-</v>
      </c>
      <c r="BA94" s="57" t="b">
        <f>OR(AZ94='Krav etter opplæringslova'!$B$27,AZ94='Krav etter opplæringslova'!$B$30,AZ94='Krav etter opplæringslova'!$B$31,AZ94='Krav etter opplæringslova'!$B$34)</f>
        <v>0</v>
      </c>
      <c r="BB94" s="57" t="str">
        <f t="shared" si="71"/>
        <v>-</v>
      </c>
      <c r="BC94" s="57">
        <f t="shared" si="48"/>
        <v>30</v>
      </c>
      <c r="BD94" s="57" t="e">
        <f>BC94-#REF!</f>
        <v>#REF!</v>
      </c>
      <c r="BE94" s="57" t="e">
        <f t="shared" si="72"/>
        <v>#REF!</v>
      </c>
      <c r="BF94" s="57" t="str">
        <f t="shared" si="73"/>
        <v>-</v>
      </c>
      <c r="BG94" s="57" t="str">
        <f>IF('Undervisning i fag med krav'!CO95=0,"-",'Undervisning i fag med krav'!CO95)</f>
        <v>-</v>
      </c>
      <c r="BH94" s="57" t="b">
        <f>OR(BG94='Krav etter opplæringslova'!$B$27,BG94='Krav etter opplæringslova'!$B$30,BG94='Krav etter opplæringslova'!$B$31,BG94='Krav etter opplæringslova'!$B$34)</f>
        <v>0</v>
      </c>
      <c r="BI94" s="57" t="str">
        <f t="shared" si="74"/>
        <v>-</v>
      </c>
      <c r="BJ94" s="57">
        <f t="shared" si="49"/>
        <v>30</v>
      </c>
      <c r="BK94" s="57" t="e">
        <f>BJ94-#REF!</f>
        <v>#REF!</v>
      </c>
      <c r="BL94" s="57" t="e">
        <f t="shared" si="75"/>
        <v>#REF!</v>
      </c>
      <c r="BM94" s="57" t="str">
        <f t="shared" si="76"/>
        <v>-</v>
      </c>
      <c r="BN94" s="57" t="str">
        <f>IF('Undervisning i fag med krav'!CP95=0,"-",'Undervisning i fag med krav'!CP95)</f>
        <v>-</v>
      </c>
      <c r="BO94" s="57" t="b">
        <f>OR(BN94='Krav etter opplæringslova'!$B$27,BN94='Krav etter opplæringslova'!$B$30,BN94='Krav etter opplæringslova'!$B$31,BN94='Krav etter opplæringslova'!$B$34)</f>
        <v>0</v>
      </c>
      <c r="BP94" s="57" t="str">
        <f t="shared" si="77"/>
        <v>-</v>
      </c>
      <c r="BQ94" s="57">
        <f t="shared" si="50"/>
        <v>30</v>
      </c>
      <c r="BR94" s="57" t="e">
        <f>BQ94-#REF!</f>
        <v>#REF!</v>
      </c>
      <c r="BS94" s="57" t="e">
        <f t="shared" si="78"/>
        <v>#REF!</v>
      </c>
      <c r="BT94" s="62" t="str">
        <f t="shared" si="79"/>
        <v>-</v>
      </c>
    </row>
    <row r="95" spans="1:72" x14ac:dyDescent="0.2">
      <c r="A95" s="44" t="e">
        <f>#REF!</f>
        <v>#REF!</v>
      </c>
      <c r="B95" s="44" t="e">
        <f>#REF!</f>
        <v>#REF!</v>
      </c>
      <c r="C95" s="57" t="str">
        <f>IF('Undervisning i fag med krav'!E96=0,"-",'Undervisning i fag med krav'!E96)</f>
        <v>-</v>
      </c>
      <c r="D95" s="57" t="b">
        <f>OR(C95='Krav etter opplæringslova'!$B$27,C95='Krav etter opplæringslova'!$B$30,C95='Krav etter opplæringslova'!$B$31,C95='Krav etter opplæringslova'!$B$34)</f>
        <v>0</v>
      </c>
      <c r="E95" s="57" t="str">
        <f t="shared" si="80"/>
        <v>-</v>
      </c>
      <c r="F95" s="57">
        <f t="shared" si="51"/>
        <v>30</v>
      </c>
      <c r="G95" s="57" t="e">
        <f>F95-#REF!</f>
        <v>#REF!</v>
      </c>
      <c r="H95" s="57" t="e">
        <f t="shared" si="52"/>
        <v>#REF!</v>
      </c>
      <c r="I95" s="57" t="str">
        <f t="shared" si="81"/>
        <v>-</v>
      </c>
      <c r="J95" s="57" t="str">
        <f>IF('Undervisning i fag med krav'!P96=0,"-",'Undervisning i fag med krav'!P96)</f>
        <v>-</v>
      </c>
      <c r="K95" s="57" t="b">
        <f>OR(J95='Krav etter opplæringslova'!$B$27,J95='Krav etter opplæringslova'!$B$30,J95='Krav etter opplæringslova'!$B$31,J95='Krav etter opplæringslova'!$B$34)</f>
        <v>0</v>
      </c>
      <c r="L95" s="57" t="str">
        <f t="shared" si="53"/>
        <v>-</v>
      </c>
      <c r="M95" s="57">
        <f t="shared" si="42"/>
        <v>30</v>
      </c>
      <c r="N95" s="57" t="e">
        <f>M95-#REF!</f>
        <v>#REF!</v>
      </c>
      <c r="O95" s="57" t="e">
        <f t="shared" si="54"/>
        <v>#REF!</v>
      </c>
      <c r="P95" s="57" t="str">
        <f t="shared" si="55"/>
        <v>-</v>
      </c>
      <c r="Q95" s="57" t="str">
        <f>IF('Undervisning i fag med krav'!AA96=0,"-",'Undervisning i fag med krav'!AA96)</f>
        <v>-</v>
      </c>
      <c r="R95" s="57" t="b">
        <f>OR(Q95='Krav etter opplæringslova'!$B$27,Q95='Krav etter opplæringslova'!$B$30,Q95='Krav etter opplæringslova'!$B$31,Q95='Krav etter opplæringslova'!$B$34)</f>
        <v>0</v>
      </c>
      <c r="S95" s="57" t="str">
        <f t="shared" si="56"/>
        <v>-</v>
      </c>
      <c r="T95" s="57">
        <f t="shared" si="43"/>
        <v>30</v>
      </c>
      <c r="U95" s="57" t="e">
        <f>T95-#REF!</f>
        <v>#REF!</v>
      </c>
      <c r="V95" s="57" t="e">
        <f t="shared" si="57"/>
        <v>#REF!</v>
      </c>
      <c r="W95" s="57" t="str">
        <f t="shared" si="58"/>
        <v>-</v>
      </c>
      <c r="X95" s="57" t="str">
        <f>IF('Undervisning i fag med krav'!AL96=0,"-",'Undervisning i fag med krav'!AL96)</f>
        <v>-</v>
      </c>
      <c r="Y95" s="57" t="b">
        <f>OR(X95='Krav etter opplæringslova'!$B$27,X95='Krav etter opplæringslova'!$B$30,X95='Krav etter opplæringslova'!$B$31,X95='Krav etter opplæringslova'!$B$34)</f>
        <v>0</v>
      </c>
      <c r="Z95" s="57" t="str">
        <f t="shared" si="59"/>
        <v>-</v>
      </c>
      <c r="AA95" s="57">
        <f t="shared" si="44"/>
        <v>30</v>
      </c>
      <c r="AB95" s="57" t="e">
        <f>AA95-#REF!</f>
        <v>#REF!</v>
      </c>
      <c r="AC95" s="57" t="e">
        <f t="shared" si="60"/>
        <v>#REF!</v>
      </c>
      <c r="AD95" s="57" t="str">
        <f t="shared" si="61"/>
        <v>-</v>
      </c>
      <c r="AE95" s="57" t="str">
        <f>IF('Undervisning i fag med krav'!AW96=0,"-",'Undervisning i fag med krav'!AW96)</f>
        <v>-</v>
      </c>
      <c r="AF95" s="57" t="b">
        <f>OR(AE95='Krav etter opplæringslova'!$B$27,AE95='Krav etter opplæringslova'!$B$30,AE95='Krav etter opplæringslova'!$B$31,AE95='Krav etter opplæringslova'!$B$34)</f>
        <v>0</v>
      </c>
      <c r="AG95" s="57" t="str">
        <f t="shared" si="62"/>
        <v>-</v>
      </c>
      <c r="AH95" s="57">
        <f t="shared" si="45"/>
        <v>30</v>
      </c>
      <c r="AI95" s="57" t="e">
        <f>AH95-#REF!</f>
        <v>#REF!</v>
      </c>
      <c r="AJ95" s="57" t="e">
        <f t="shared" si="63"/>
        <v>#REF!</v>
      </c>
      <c r="AK95" s="57" t="str">
        <f t="shared" si="64"/>
        <v>-</v>
      </c>
      <c r="AL95" s="57" t="str">
        <f>IF('Undervisning i fag med krav'!BH96=0,"-",'Undervisning i fag med krav'!BH96)</f>
        <v>-</v>
      </c>
      <c r="AM95" s="57" t="b">
        <f>OR(AL95='Krav etter opplæringslova'!$B$27,AL95='Krav etter opplæringslova'!$B$30,AL95='Krav etter opplæringslova'!$B$31,AL95='Krav etter opplæringslova'!$B$34)</f>
        <v>0</v>
      </c>
      <c r="AN95" s="57" t="str">
        <f t="shared" si="65"/>
        <v>-</v>
      </c>
      <c r="AO95" s="57">
        <f t="shared" si="46"/>
        <v>30</v>
      </c>
      <c r="AP95" s="57" t="e">
        <f>AO95-#REF!</f>
        <v>#REF!</v>
      </c>
      <c r="AQ95" s="57" t="e">
        <f t="shared" si="66"/>
        <v>#REF!</v>
      </c>
      <c r="AR95" s="57" t="str">
        <f t="shared" si="67"/>
        <v>-</v>
      </c>
      <c r="AS95" s="57" t="str">
        <f>IF('Undervisning i fag med krav'!BS96=0,"-",'Undervisning i fag med krav'!BS96)</f>
        <v>-</v>
      </c>
      <c r="AT95" s="57" t="b">
        <f>OR(AS95='Krav etter opplæringslova'!$B$27,AS95='Krav etter opplæringslova'!$B$30,AS95='Krav etter opplæringslova'!$B$31,AS95='Krav etter opplæringslova'!$B$34)</f>
        <v>0</v>
      </c>
      <c r="AU95" s="57" t="str">
        <f t="shared" si="68"/>
        <v>-</v>
      </c>
      <c r="AV95" s="57">
        <f t="shared" si="47"/>
        <v>30</v>
      </c>
      <c r="AW95" s="57" t="e">
        <f>AV95-#REF!</f>
        <v>#REF!</v>
      </c>
      <c r="AX95" s="57" t="e">
        <f t="shared" si="69"/>
        <v>#REF!</v>
      </c>
      <c r="AY95" s="57" t="str">
        <f t="shared" si="70"/>
        <v>-</v>
      </c>
      <c r="AZ95" s="57" t="str">
        <f>IF('Undervisning i fag med krav'!CD96=0,"-",'Undervisning i fag med krav'!CD96)</f>
        <v>-</v>
      </c>
      <c r="BA95" s="57" t="b">
        <f>OR(AZ95='Krav etter opplæringslova'!$B$27,AZ95='Krav etter opplæringslova'!$B$30,AZ95='Krav etter opplæringslova'!$B$31,AZ95='Krav etter opplæringslova'!$B$34)</f>
        <v>0</v>
      </c>
      <c r="BB95" s="57" t="str">
        <f t="shared" si="71"/>
        <v>-</v>
      </c>
      <c r="BC95" s="57">
        <f t="shared" si="48"/>
        <v>30</v>
      </c>
      <c r="BD95" s="57" t="e">
        <f>BC95-#REF!</f>
        <v>#REF!</v>
      </c>
      <c r="BE95" s="57" t="e">
        <f t="shared" si="72"/>
        <v>#REF!</v>
      </c>
      <c r="BF95" s="57" t="str">
        <f t="shared" si="73"/>
        <v>-</v>
      </c>
      <c r="BG95" s="57" t="str">
        <f>IF('Undervisning i fag med krav'!CO96=0,"-",'Undervisning i fag med krav'!CO96)</f>
        <v>-</v>
      </c>
      <c r="BH95" s="57" t="b">
        <f>OR(BG95='Krav etter opplæringslova'!$B$27,BG95='Krav etter opplæringslova'!$B$30,BG95='Krav etter opplæringslova'!$B$31,BG95='Krav etter opplæringslova'!$B$34)</f>
        <v>0</v>
      </c>
      <c r="BI95" s="57" t="str">
        <f t="shared" si="74"/>
        <v>-</v>
      </c>
      <c r="BJ95" s="57">
        <f t="shared" si="49"/>
        <v>30</v>
      </c>
      <c r="BK95" s="57" t="e">
        <f>BJ95-#REF!</f>
        <v>#REF!</v>
      </c>
      <c r="BL95" s="57" t="e">
        <f t="shared" si="75"/>
        <v>#REF!</v>
      </c>
      <c r="BM95" s="57" t="str">
        <f t="shared" si="76"/>
        <v>-</v>
      </c>
      <c r="BN95" s="57" t="str">
        <f>IF('Undervisning i fag med krav'!CP96=0,"-",'Undervisning i fag med krav'!CP96)</f>
        <v>-</v>
      </c>
      <c r="BO95" s="57" t="b">
        <f>OR(BN95='Krav etter opplæringslova'!$B$27,BN95='Krav etter opplæringslova'!$B$30,BN95='Krav etter opplæringslova'!$B$31,BN95='Krav etter opplæringslova'!$B$34)</f>
        <v>0</v>
      </c>
      <c r="BP95" s="57" t="str">
        <f t="shared" si="77"/>
        <v>-</v>
      </c>
      <c r="BQ95" s="57">
        <f t="shared" si="50"/>
        <v>30</v>
      </c>
      <c r="BR95" s="57" t="e">
        <f>BQ95-#REF!</f>
        <v>#REF!</v>
      </c>
      <c r="BS95" s="57" t="e">
        <f t="shared" si="78"/>
        <v>#REF!</v>
      </c>
      <c r="BT95" s="62" t="str">
        <f t="shared" si="79"/>
        <v>-</v>
      </c>
    </row>
    <row r="96" spans="1:72" x14ac:dyDescent="0.2">
      <c r="A96" s="44" t="e">
        <f>#REF!</f>
        <v>#REF!</v>
      </c>
      <c r="B96" s="44" t="e">
        <f>#REF!</f>
        <v>#REF!</v>
      </c>
      <c r="C96" s="57" t="str">
        <f>IF('Undervisning i fag med krav'!E97=0,"-",'Undervisning i fag med krav'!E97)</f>
        <v>-</v>
      </c>
      <c r="D96" s="57" t="b">
        <f>OR(C96='Krav etter opplæringslova'!$B$27,C96='Krav etter opplæringslova'!$B$30,C96='Krav etter opplæringslova'!$B$31,C96='Krav etter opplæringslova'!$B$34)</f>
        <v>0</v>
      </c>
      <c r="E96" s="57" t="str">
        <f t="shared" si="80"/>
        <v>-</v>
      </c>
      <c r="F96" s="57">
        <f t="shared" si="51"/>
        <v>30</v>
      </c>
      <c r="G96" s="57" t="e">
        <f>F96-#REF!</f>
        <v>#REF!</v>
      </c>
      <c r="H96" s="57" t="e">
        <f t="shared" si="52"/>
        <v>#REF!</v>
      </c>
      <c r="I96" s="57" t="str">
        <f t="shared" si="81"/>
        <v>-</v>
      </c>
      <c r="J96" s="57" t="str">
        <f>IF('Undervisning i fag med krav'!P97=0,"-",'Undervisning i fag med krav'!P97)</f>
        <v>-</v>
      </c>
      <c r="K96" s="57" t="b">
        <f>OR(J96='Krav etter opplæringslova'!$B$27,J96='Krav etter opplæringslova'!$B$30,J96='Krav etter opplæringslova'!$B$31,J96='Krav etter opplæringslova'!$B$34)</f>
        <v>0</v>
      </c>
      <c r="L96" s="57" t="str">
        <f t="shared" si="53"/>
        <v>-</v>
      </c>
      <c r="M96" s="57">
        <f t="shared" si="42"/>
        <v>30</v>
      </c>
      <c r="N96" s="57" t="e">
        <f>M96-#REF!</f>
        <v>#REF!</v>
      </c>
      <c r="O96" s="57" t="e">
        <f t="shared" si="54"/>
        <v>#REF!</v>
      </c>
      <c r="P96" s="57" t="str">
        <f t="shared" si="55"/>
        <v>-</v>
      </c>
      <c r="Q96" s="57" t="str">
        <f>IF('Undervisning i fag med krav'!AA97=0,"-",'Undervisning i fag med krav'!AA97)</f>
        <v>-</v>
      </c>
      <c r="R96" s="57" t="b">
        <f>OR(Q96='Krav etter opplæringslova'!$B$27,Q96='Krav etter opplæringslova'!$B$30,Q96='Krav etter opplæringslova'!$B$31,Q96='Krav etter opplæringslova'!$B$34)</f>
        <v>0</v>
      </c>
      <c r="S96" s="57" t="str">
        <f t="shared" si="56"/>
        <v>-</v>
      </c>
      <c r="T96" s="57">
        <f t="shared" si="43"/>
        <v>30</v>
      </c>
      <c r="U96" s="57" t="e">
        <f>T96-#REF!</f>
        <v>#REF!</v>
      </c>
      <c r="V96" s="57" t="e">
        <f t="shared" si="57"/>
        <v>#REF!</v>
      </c>
      <c r="W96" s="57" t="str">
        <f t="shared" si="58"/>
        <v>-</v>
      </c>
      <c r="X96" s="57" t="str">
        <f>IF('Undervisning i fag med krav'!AL97=0,"-",'Undervisning i fag med krav'!AL97)</f>
        <v>-</v>
      </c>
      <c r="Y96" s="57" t="b">
        <f>OR(X96='Krav etter opplæringslova'!$B$27,X96='Krav etter opplæringslova'!$B$30,X96='Krav etter opplæringslova'!$B$31,X96='Krav etter opplæringslova'!$B$34)</f>
        <v>0</v>
      </c>
      <c r="Z96" s="57" t="str">
        <f t="shared" si="59"/>
        <v>-</v>
      </c>
      <c r="AA96" s="57">
        <f t="shared" si="44"/>
        <v>30</v>
      </c>
      <c r="AB96" s="57" t="e">
        <f>AA96-#REF!</f>
        <v>#REF!</v>
      </c>
      <c r="AC96" s="57" t="e">
        <f t="shared" si="60"/>
        <v>#REF!</v>
      </c>
      <c r="AD96" s="57" t="str">
        <f t="shared" si="61"/>
        <v>-</v>
      </c>
      <c r="AE96" s="57" t="str">
        <f>IF('Undervisning i fag med krav'!AW97=0,"-",'Undervisning i fag med krav'!AW97)</f>
        <v>-</v>
      </c>
      <c r="AF96" s="57" t="b">
        <f>OR(AE96='Krav etter opplæringslova'!$B$27,AE96='Krav etter opplæringslova'!$B$30,AE96='Krav etter opplæringslova'!$B$31,AE96='Krav etter opplæringslova'!$B$34)</f>
        <v>0</v>
      </c>
      <c r="AG96" s="57" t="str">
        <f t="shared" si="62"/>
        <v>-</v>
      </c>
      <c r="AH96" s="57">
        <f t="shared" si="45"/>
        <v>30</v>
      </c>
      <c r="AI96" s="57" t="e">
        <f>AH96-#REF!</f>
        <v>#REF!</v>
      </c>
      <c r="AJ96" s="57" t="e">
        <f t="shared" si="63"/>
        <v>#REF!</v>
      </c>
      <c r="AK96" s="57" t="str">
        <f t="shared" si="64"/>
        <v>-</v>
      </c>
      <c r="AL96" s="57" t="str">
        <f>IF('Undervisning i fag med krav'!BH97=0,"-",'Undervisning i fag med krav'!BH97)</f>
        <v>-</v>
      </c>
      <c r="AM96" s="57" t="b">
        <f>OR(AL96='Krav etter opplæringslova'!$B$27,AL96='Krav etter opplæringslova'!$B$30,AL96='Krav etter opplæringslova'!$B$31,AL96='Krav etter opplæringslova'!$B$34)</f>
        <v>0</v>
      </c>
      <c r="AN96" s="57" t="str">
        <f t="shared" si="65"/>
        <v>-</v>
      </c>
      <c r="AO96" s="57">
        <f t="shared" si="46"/>
        <v>30</v>
      </c>
      <c r="AP96" s="57" t="e">
        <f>AO96-#REF!</f>
        <v>#REF!</v>
      </c>
      <c r="AQ96" s="57" t="e">
        <f t="shared" si="66"/>
        <v>#REF!</v>
      </c>
      <c r="AR96" s="57" t="str">
        <f t="shared" si="67"/>
        <v>-</v>
      </c>
      <c r="AS96" s="57" t="str">
        <f>IF('Undervisning i fag med krav'!BS97=0,"-",'Undervisning i fag med krav'!BS97)</f>
        <v>-</v>
      </c>
      <c r="AT96" s="57" t="b">
        <f>OR(AS96='Krav etter opplæringslova'!$B$27,AS96='Krav etter opplæringslova'!$B$30,AS96='Krav etter opplæringslova'!$B$31,AS96='Krav etter opplæringslova'!$B$34)</f>
        <v>0</v>
      </c>
      <c r="AU96" s="57" t="str">
        <f t="shared" si="68"/>
        <v>-</v>
      </c>
      <c r="AV96" s="57">
        <f t="shared" si="47"/>
        <v>30</v>
      </c>
      <c r="AW96" s="57" t="e">
        <f>AV96-#REF!</f>
        <v>#REF!</v>
      </c>
      <c r="AX96" s="57" t="e">
        <f t="shared" si="69"/>
        <v>#REF!</v>
      </c>
      <c r="AY96" s="57" t="str">
        <f t="shared" si="70"/>
        <v>-</v>
      </c>
      <c r="AZ96" s="57" t="str">
        <f>IF('Undervisning i fag med krav'!CD97=0,"-",'Undervisning i fag med krav'!CD97)</f>
        <v>-</v>
      </c>
      <c r="BA96" s="57" t="b">
        <f>OR(AZ96='Krav etter opplæringslova'!$B$27,AZ96='Krav etter opplæringslova'!$B$30,AZ96='Krav etter opplæringslova'!$B$31,AZ96='Krav etter opplæringslova'!$B$34)</f>
        <v>0</v>
      </c>
      <c r="BB96" s="57" t="str">
        <f t="shared" si="71"/>
        <v>-</v>
      </c>
      <c r="BC96" s="57">
        <f t="shared" si="48"/>
        <v>30</v>
      </c>
      <c r="BD96" s="57" t="e">
        <f>BC96-#REF!</f>
        <v>#REF!</v>
      </c>
      <c r="BE96" s="57" t="e">
        <f t="shared" si="72"/>
        <v>#REF!</v>
      </c>
      <c r="BF96" s="57" t="str">
        <f t="shared" si="73"/>
        <v>-</v>
      </c>
      <c r="BG96" s="57" t="str">
        <f>IF('Undervisning i fag med krav'!CO97=0,"-",'Undervisning i fag med krav'!CO97)</f>
        <v>-</v>
      </c>
      <c r="BH96" s="57" t="b">
        <f>OR(BG96='Krav etter opplæringslova'!$B$27,BG96='Krav etter opplæringslova'!$B$30,BG96='Krav etter opplæringslova'!$B$31,BG96='Krav etter opplæringslova'!$B$34)</f>
        <v>0</v>
      </c>
      <c r="BI96" s="57" t="str">
        <f t="shared" si="74"/>
        <v>-</v>
      </c>
      <c r="BJ96" s="57">
        <f t="shared" si="49"/>
        <v>30</v>
      </c>
      <c r="BK96" s="57" t="e">
        <f>BJ96-#REF!</f>
        <v>#REF!</v>
      </c>
      <c r="BL96" s="57" t="e">
        <f t="shared" si="75"/>
        <v>#REF!</v>
      </c>
      <c r="BM96" s="57" t="str">
        <f t="shared" si="76"/>
        <v>-</v>
      </c>
      <c r="BN96" s="57" t="str">
        <f>IF('Undervisning i fag med krav'!CP97=0,"-",'Undervisning i fag med krav'!CP97)</f>
        <v>-</v>
      </c>
      <c r="BO96" s="57" t="b">
        <f>OR(BN96='Krav etter opplæringslova'!$B$27,BN96='Krav etter opplæringslova'!$B$30,BN96='Krav etter opplæringslova'!$B$31,BN96='Krav etter opplæringslova'!$B$34)</f>
        <v>0</v>
      </c>
      <c r="BP96" s="57" t="str">
        <f t="shared" si="77"/>
        <v>-</v>
      </c>
      <c r="BQ96" s="57">
        <f t="shared" si="50"/>
        <v>30</v>
      </c>
      <c r="BR96" s="57" t="e">
        <f>BQ96-#REF!</f>
        <v>#REF!</v>
      </c>
      <c r="BS96" s="57" t="e">
        <f t="shared" si="78"/>
        <v>#REF!</v>
      </c>
      <c r="BT96" s="62" t="str">
        <f t="shared" si="79"/>
        <v>-</v>
      </c>
    </row>
    <row r="97" spans="1:72" x14ac:dyDescent="0.2">
      <c r="A97" s="44" t="e">
        <f>#REF!</f>
        <v>#REF!</v>
      </c>
      <c r="B97" s="44" t="e">
        <f>#REF!</f>
        <v>#REF!</v>
      </c>
      <c r="C97" s="57" t="str">
        <f>IF('Undervisning i fag med krav'!E98=0,"-",'Undervisning i fag med krav'!E98)</f>
        <v>-</v>
      </c>
      <c r="D97" s="57" t="b">
        <f>OR(C97='Krav etter opplæringslova'!$B$27,C97='Krav etter opplæringslova'!$B$30,C97='Krav etter opplæringslova'!$B$31,C97='Krav etter opplæringslova'!$B$34)</f>
        <v>0</v>
      </c>
      <c r="E97" s="57" t="str">
        <f t="shared" si="80"/>
        <v>-</v>
      </c>
      <c r="F97" s="57">
        <f t="shared" si="51"/>
        <v>30</v>
      </c>
      <c r="G97" s="57" t="e">
        <f>F97-#REF!</f>
        <v>#REF!</v>
      </c>
      <c r="H97" s="57" t="e">
        <f t="shared" si="52"/>
        <v>#REF!</v>
      </c>
      <c r="I97" s="57" t="str">
        <f t="shared" si="81"/>
        <v>-</v>
      </c>
      <c r="J97" s="57" t="str">
        <f>IF('Undervisning i fag med krav'!P98=0,"-",'Undervisning i fag med krav'!P98)</f>
        <v>-</v>
      </c>
      <c r="K97" s="57" t="b">
        <f>OR(J97='Krav etter opplæringslova'!$B$27,J97='Krav etter opplæringslova'!$B$30,J97='Krav etter opplæringslova'!$B$31,J97='Krav etter opplæringslova'!$B$34)</f>
        <v>0</v>
      </c>
      <c r="L97" s="57" t="str">
        <f t="shared" si="53"/>
        <v>-</v>
      </c>
      <c r="M97" s="57">
        <f t="shared" si="42"/>
        <v>30</v>
      </c>
      <c r="N97" s="57" t="e">
        <f>M97-#REF!</f>
        <v>#REF!</v>
      </c>
      <c r="O97" s="57" t="e">
        <f t="shared" si="54"/>
        <v>#REF!</v>
      </c>
      <c r="P97" s="57" t="str">
        <f t="shared" si="55"/>
        <v>-</v>
      </c>
      <c r="Q97" s="57" t="str">
        <f>IF('Undervisning i fag med krav'!AA98=0,"-",'Undervisning i fag med krav'!AA98)</f>
        <v>-</v>
      </c>
      <c r="R97" s="57" t="b">
        <f>OR(Q97='Krav etter opplæringslova'!$B$27,Q97='Krav etter opplæringslova'!$B$30,Q97='Krav etter opplæringslova'!$B$31,Q97='Krav etter opplæringslova'!$B$34)</f>
        <v>0</v>
      </c>
      <c r="S97" s="57" t="str">
        <f t="shared" si="56"/>
        <v>-</v>
      </c>
      <c r="T97" s="57">
        <f t="shared" si="43"/>
        <v>30</v>
      </c>
      <c r="U97" s="57" t="e">
        <f>T97-#REF!</f>
        <v>#REF!</v>
      </c>
      <c r="V97" s="57" t="e">
        <f t="shared" si="57"/>
        <v>#REF!</v>
      </c>
      <c r="W97" s="57" t="str">
        <f t="shared" si="58"/>
        <v>-</v>
      </c>
      <c r="X97" s="57" t="str">
        <f>IF('Undervisning i fag med krav'!AL98=0,"-",'Undervisning i fag med krav'!AL98)</f>
        <v>-</v>
      </c>
      <c r="Y97" s="57" t="b">
        <f>OR(X97='Krav etter opplæringslova'!$B$27,X97='Krav etter opplæringslova'!$B$30,X97='Krav etter opplæringslova'!$B$31,X97='Krav etter opplæringslova'!$B$34)</f>
        <v>0</v>
      </c>
      <c r="Z97" s="57" t="str">
        <f t="shared" si="59"/>
        <v>-</v>
      </c>
      <c r="AA97" s="57">
        <f t="shared" si="44"/>
        <v>30</v>
      </c>
      <c r="AB97" s="57" t="e">
        <f>AA97-#REF!</f>
        <v>#REF!</v>
      </c>
      <c r="AC97" s="57" t="e">
        <f t="shared" si="60"/>
        <v>#REF!</v>
      </c>
      <c r="AD97" s="57" t="str">
        <f t="shared" si="61"/>
        <v>-</v>
      </c>
      <c r="AE97" s="57" t="str">
        <f>IF('Undervisning i fag med krav'!AW98=0,"-",'Undervisning i fag med krav'!AW98)</f>
        <v>-</v>
      </c>
      <c r="AF97" s="57" t="b">
        <f>OR(AE97='Krav etter opplæringslova'!$B$27,AE97='Krav etter opplæringslova'!$B$30,AE97='Krav etter opplæringslova'!$B$31,AE97='Krav etter opplæringslova'!$B$34)</f>
        <v>0</v>
      </c>
      <c r="AG97" s="57" t="str">
        <f t="shared" si="62"/>
        <v>-</v>
      </c>
      <c r="AH97" s="57">
        <f t="shared" si="45"/>
        <v>30</v>
      </c>
      <c r="AI97" s="57" t="e">
        <f>AH97-#REF!</f>
        <v>#REF!</v>
      </c>
      <c r="AJ97" s="57" t="e">
        <f t="shared" si="63"/>
        <v>#REF!</v>
      </c>
      <c r="AK97" s="57" t="str">
        <f t="shared" si="64"/>
        <v>-</v>
      </c>
      <c r="AL97" s="57" t="str">
        <f>IF('Undervisning i fag med krav'!BH98=0,"-",'Undervisning i fag med krav'!BH98)</f>
        <v>-</v>
      </c>
      <c r="AM97" s="57" t="b">
        <f>OR(AL97='Krav etter opplæringslova'!$B$27,AL97='Krav etter opplæringslova'!$B$30,AL97='Krav etter opplæringslova'!$B$31,AL97='Krav etter opplæringslova'!$B$34)</f>
        <v>0</v>
      </c>
      <c r="AN97" s="57" t="str">
        <f t="shared" si="65"/>
        <v>-</v>
      </c>
      <c r="AO97" s="57">
        <f t="shared" si="46"/>
        <v>30</v>
      </c>
      <c r="AP97" s="57" t="e">
        <f>AO97-#REF!</f>
        <v>#REF!</v>
      </c>
      <c r="AQ97" s="57" t="e">
        <f t="shared" si="66"/>
        <v>#REF!</v>
      </c>
      <c r="AR97" s="57" t="str">
        <f t="shared" si="67"/>
        <v>-</v>
      </c>
      <c r="AS97" s="57" t="str">
        <f>IF('Undervisning i fag med krav'!BS98=0,"-",'Undervisning i fag med krav'!BS98)</f>
        <v>-</v>
      </c>
      <c r="AT97" s="57" t="b">
        <f>OR(AS97='Krav etter opplæringslova'!$B$27,AS97='Krav etter opplæringslova'!$B$30,AS97='Krav etter opplæringslova'!$B$31,AS97='Krav etter opplæringslova'!$B$34)</f>
        <v>0</v>
      </c>
      <c r="AU97" s="57" t="str">
        <f t="shared" si="68"/>
        <v>-</v>
      </c>
      <c r="AV97" s="57">
        <f t="shared" si="47"/>
        <v>30</v>
      </c>
      <c r="AW97" s="57" t="e">
        <f>AV97-#REF!</f>
        <v>#REF!</v>
      </c>
      <c r="AX97" s="57" t="e">
        <f t="shared" si="69"/>
        <v>#REF!</v>
      </c>
      <c r="AY97" s="57" t="str">
        <f t="shared" si="70"/>
        <v>-</v>
      </c>
      <c r="AZ97" s="57" t="str">
        <f>IF('Undervisning i fag med krav'!CD98=0,"-",'Undervisning i fag med krav'!CD98)</f>
        <v>-</v>
      </c>
      <c r="BA97" s="57" t="b">
        <f>OR(AZ97='Krav etter opplæringslova'!$B$27,AZ97='Krav etter opplæringslova'!$B$30,AZ97='Krav etter opplæringslova'!$B$31,AZ97='Krav etter opplæringslova'!$B$34)</f>
        <v>0</v>
      </c>
      <c r="BB97" s="57" t="str">
        <f t="shared" si="71"/>
        <v>-</v>
      </c>
      <c r="BC97" s="57">
        <f t="shared" si="48"/>
        <v>30</v>
      </c>
      <c r="BD97" s="57" t="e">
        <f>BC97-#REF!</f>
        <v>#REF!</v>
      </c>
      <c r="BE97" s="57" t="e">
        <f t="shared" si="72"/>
        <v>#REF!</v>
      </c>
      <c r="BF97" s="57" t="str">
        <f t="shared" si="73"/>
        <v>-</v>
      </c>
      <c r="BG97" s="57" t="str">
        <f>IF('Undervisning i fag med krav'!CO98=0,"-",'Undervisning i fag med krav'!CO98)</f>
        <v>-</v>
      </c>
      <c r="BH97" s="57" t="b">
        <f>OR(BG97='Krav etter opplæringslova'!$B$27,BG97='Krav etter opplæringslova'!$B$30,BG97='Krav etter opplæringslova'!$B$31,BG97='Krav etter opplæringslova'!$B$34)</f>
        <v>0</v>
      </c>
      <c r="BI97" s="57" t="str">
        <f t="shared" si="74"/>
        <v>-</v>
      </c>
      <c r="BJ97" s="57">
        <f t="shared" si="49"/>
        <v>30</v>
      </c>
      <c r="BK97" s="57" t="e">
        <f>BJ97-#REF!</f>
        <v>#REF!</v>
      </c>
      <c r="BL97" s="57" t="e">
        <f t="shared" si="75"/>
        <v>#REF!</v>
      </c>
      <c r="BM97" s="57" t="str">
        <f t="shared" si="76"/>
        <v>-</v>
      </c>
      <c r="BN97" s="57" t="str">
        <f>IF('Undervisning i fag med krav'!CP98=0,"-",'Undervisning i fag med krav'!CP98)</f>
        <v>-</v>
      </c>
      <c r="BO97" s="57" t="b">
        <f>OR(BN97='Krav etter opplæringslova'!$B$27,BN97='Krav etter opplæringslova'!$B$30,BN97='Krav etter opplæringslova'!$B$31,BN97='Krav etter opplæringslova'!$B$34)</f>
        <v>0</v>
      </c>
      <c r="BP97" s="57" t="str">
        <f t="shared" si="77"/>
        <v>-</v>
      </c>
      <c r="BQ97" s="57">
        <f t="shared" si="50"/>
        <v>30</v>
      </c>
      <c r="BR97" s="57" t="e">
        <f>BQ97-#REF!</f>
        <v>#REF!</v>
      </c>
      <c r="BS97" s="57" t="e">
        <f t="shared" si="78"/>
        <v>#REF!</v>
      </c>
      <c r="BT97" s="62" t="str">
        <f t="shared" si="79"/>
        <v>-</v>
      </c>
    </row>
    <row r="98" spans="1:72" x14ac:dyDescent="0.2">
      <c r="A98" s="44" t="e">
        <f>#REF!</f>
        <v>#REF!</v>
      </c>
      <c r="B98" s="44" t="e">
        <f>#REF!</f>
        <v>#REF!</v>
      </c>
      <c r="C98" s="57" t="str">
        <f>IF('Undervisning i fag med krav'!E99=0,"-",'Undervisning i fag med krav'!E99)</f>
        <v>-</v>
      </c>
      <c r="D98" s="57" t="b">
        <f>OR(C98='Krav etter opplæringslova'!$B$27,C98='Krav etter opplæringslova'!$B$30,C98='Krav etter opplæringslova'!$B$31,C98='Krav etter opplæringslova'!$B$34)</f>
        <v>0</v>
      </c>
      <c r="E98" s="57" t="str">
        <f t="shared" si="80"/>
        <v>-</v>
      </c>
      <c r="F98" s="57">
        <f t="shared" si="51"/>
        <v>30</v>
      </c>
      <c r="G98" s="57" t="e">
        <f>F98-#REF!</f>
        <v>#REF!</v>
      </c>
      <c r="H98" s="57" t="e">
        <f t="shared" si="52"/>
        <v>#REF!</v>
      </c>
      <c r="I98" s="57" t="str">
        <f t="shared" si="81"/>
        <v>-</v>
      </c>
      <c r="J98" s="57" t="str">
        <f>IF('Undervisning i fag med krav'!P99=0,"-",'Undervisning i fag med krav'!P99)</f>
        <v>-</v>
      </c>
      <c r="K98" s="57" t="b">
        <f>OR(J98='Krav etter opplæringslova'!$B$27,J98='Krav etter opplæringslova'!$B$30,J98='Krav etter opplæringslova'!$B$31,J98='Krav etter opplæringslova'!$B$34)</f>
        <v>0</v>
      </c>
      <c r="L98" s="57" t="str">
        <f t="shared" si="53"/>
        <v>-</v>
      </c>
      <c r="M98" s="57">
        <f t="shared" si="42"/>
        <v>30</v>
      </c>
      <c r="N98" s="57" t="e">
        <f>M98-#REF!</f>
        <v>#REF!</v>
      </c>
      <c r="O98" s="57" t="e">
        <f t="shared" si="54"/>
        <v>#REF!</v>
      </c>
      <c r="P98" s="57" t="str">
        <f t="shared" si="55"/>
        <v>-</v>
      </c>
      <c r="Q98" s="57" t="str">
        <f>IF('Undervisning i fag med krav'!AA99=0,"-",'Undervisning i fag med krav'!AA99)</f>
        <v>-</v>
      </c>
      <c r="R98" s="57" t="b">
        <f>OR(Q98='Krav etter opplæringslova'!$B$27,Q98='Krav etter opplæringslova'!$B$30,Q98='Krav etter opplæringslova'!$B$31,Q98='Krav etter opplæringslova'!$B$34)</f>
        <v>0</v>
      </c>
      <c r="S98" s="57" t="str">
        <f t="shared" si="56"/>
        <v>-</v>
      </c>
      <c r="T98" s="57">
        <f t="shared" si="43"/>
        <v>30</v>
      </c>
      <c r="U98" s="57" t="e">
        <f>T98-#REF!</f>
        <v>#REF!</v>
      </c>
      <c r="V98" s="57" t="e">
        <f t="shared" si="57"/>
        <v>#REF!</v>
      </c>
      <c r="W98" s="57" t="str">
        <f t="shared" si="58"/>
        <v>-</v>
      </c>
      <c r="X98" s="57" t="str">
        <f>IF('Undervisning i fag med krav'!AL99=0,"-",'Undervisning i fag med krav'!AL99)</f>
        <v>-</v>
      </c>
      <c r="Y98" s="57" t="b">
        <f>OR(X98='Krav etter opplæringslova'!$B$27,X98='Krav etter opplæringslova'!$B$30,X98='Krav etter opplæringslova'!$B$31,X98='Krav etter opplæringslova'!$B$34)</f>
        <v>0</v>
      </c>
      <c r="Z98" s="57" t="str">
        <f t="shared" si="59"/>
        <v>-</v>
      </c>
      <c r="AA98" s="57">
        <f t="shared" si="44"/>
        <v>30</v>
      </c>
      <c r="AB98" s="57" t="e">
        <f>AA98-#REF!</f>
        <v>#REF!</v>
      </c>
      <c r="AC98" s="57" t="e">
        <f t="shared" si="60"/>
        <v>#REF!</v>
      </c>
      <c r="AD98" s="57" t="str">
        <f t="shared" si="61"/>
        <v>-</v>
      </c>
      <c r="AE98" s="57" t="str">
        <f>IF('Undervisning i fag med krav'!AW99=0,"-",'Undervisning i fag med krav'!AW99)</f>
        <v>-</v>
      </c>
      <c r="AF98" s="57" t="b">
        <f>OR(AE98='Krav etter opplæringslova'!$B$27,AE98='Krav etter opplæringslova'!$B$30,AE98='Krav etter opplæringslova'!$B$31,AE98='Krav etter opplæringslova'!$B$34)</f>
        <v>0</v>
      </c>
      <c r="AG98" s="57" t="str">
        <f t="shared" si="62"/>
        <v>-</v>
      </c>
      <c r="AH98" s="57">
        <f t="shared" si="45"/>
        <v>30</v>
      </c>
      <c r="AI98" s="57" t="e">
        <f>AH98-#REF!</f>
        <v>#REF!</v>
      </c>
      <c r="AJ98" s="57" t="e">
        <f t="shared" si="63"/>
        <v>#REF!</v>
      </c>
      <c r="AK98" s="57" t="str">
        <f t="shared" si="64"/>
        <v>-</v>
      </c>
      <c r="AL98" s="57" t="str">
        <f>IF('Undervisning i fag med krav'!BH99=0,"-",'Undervisning i fag med krav'!BH99)</f>
        <v>-</v>
      </c>
      <c r="AM98" s="57" t="b">
        <f>OR(AL98='Krav etter opplæringslova'!$B$27,AL98='Krav etter opplæringslova'!$B$30,AL98='Krav etter opplæringslova'!$B$31,AL98='Krav etter opplæringslova'!$B$34)</f>
        <v>0</v>
      </c>
      <c r="AN98" s="57" t="str">
        <f t="shared" si="65"/>
        <v>-</v>
      </c>
      <c r="AO98" s="57">
        <f t="shared" si="46"/>
        <v>30</v>
      </c>
      <c r="AP98" s="57" t="e">
        <f>AO98-#REF!</f>
        <v>#REF!</v>
      </c>
      <c r="AQ98" s="57" t="e">
        <f t="shared" si="66"/>
        <v>#REF!</v>
      </c>
      <c r="AR98" s="57" t="str">
        <f t="shared" si="67"/>
        <v>-</v>
      </c>
      <c r="AS98" s="57" t="str">
        <f>IF('Undervisning i fag med krav'!BS99=0,"-",'Undervisning i fag med krav'!BS99)</f>
        <v>-</v>
      </c>
      <c r="AT98" s="57" t="b">
        <f>OR(AS98='Krav etter opplæringslova'!$B$27,AS98='Krav etter opplæringslova'!$B$30,AS98='Krav etter opplæringslova'!$B$31,AS98='Krav etter opplæringslova'!$B$34)</f>
        <v>0</v>
      </c>
      <c r="AU98" s="57" t="str">
        <f t="shared" si="68"/>
        <v>-</v>
      </c>
      <c r="AV98" s="57">
        <f t="shared" si="47"/>
        <v>30</v>
      </c>
      <c r="AW98" s="57" t="e">
        <f>AV98-#REF!</f>
        <v>#REF!</v>
      </c>
      <c r="AX98" s="57" t="e">
        <f t="shared" si="69"/>
        <v>#REF!</v>
      </c>
      <c r="AY98" s="57" t="str">
        <f t="shared" si="70"/>
        <v>-</v>
      </c>
      <c r="AZ98" s="57" t="str">
        <f>IF('Undervisning i fag med krav'!CD99=0,"-",'Undervisning i fag med krav'!CD99)</f>
        <v>-</v>
      </c>
      <c r="BA98" s="57" t="b">
        <f>OR(AZ98='Krav etter opplæringslova'!$B$27,AZ98='Krav etter opplæringslova'!$B$30,AZ98='Krav etter opplæringslova'!$B$31,AZ98='Krav etter opplæringslova'!$B$34)</f>
        <v>0</v>
      </c>
      <c r="BB98" s="57" t="str">
        <f t="shared" si="71"/>
        <v>-</v>
      </c>
      <c r="BC98" s="57">
        <f t="shared" si="48"/>
        <v>30</v>
      </c>
      <c r="BD98" s="57" t="e">
        <f>BC98-#REF!</f>
        <v>#REF!</v>
      </c>
      <c r="BE98" s="57" t="e">
        <f t="shared" si="72"/>
        <v>#REF!</v>
      </c>
      <c r="BF98" s="57" t="str">
        <f t="shared" si="73"/>
        <v>-</v>
      </c>
      <c r="BG98" s="57" t="str">
        <f>IF('Undervisning i fag med krav'!CO99=0,"-",'Undervisning i fag med krav'!CO99)</f>
        <v>-</v>
      </c>
      <c r="BH98" s="57" t="b">
        <f>OR(BG98='Krav etter opplæringslova'!$B$27,BG98='Krav etter opplæringslova'!$B$30,BG98='Krav etter opplæringslova'!$B$31,BG98='Krav etter opplæringslova'!$B$34)</f>
        <v>0</v>
      </c>
      <c r="BI98" s="57" t="str">
        <f t="shared" si="74"/>
        <v>-</v>
      </c>
      <c r="BJ98" s="57">
        <f t="shared" si="49"/>
        <v>30</v>
      </c>
      <c r="BK98" s="57" t="e">
        <f>BJ98-#REF!</f>
        <v>#REF!</v>
      </c>
      <c r="BL98" s="57" t="e">
        <f t="shared" si="75"/>
        <v>#REF!</v>
      </c>
      <c r="BM98" s="57" t="str">
        <f t="shared" si="76"/>
        <v>-</v>
      </c>
      <c r="BN98" s="57" t="str">
        <f>IF('Undervisning i fag med krav'!CP99=0,"-",'Undervisning i fag med krav'!CP99)</f>
        <v>-</v>
      </c>
      <c r="BO98" s="57" t="b">
        <f>OR(BN98='Krav etter opplæringslova'!$B$27,BN98='Krav etter opplæringslova'!$B$30,BN98='Krav etter opplæringslova'!$B$31,BN98='Krav etter opplæringslova'!$B$34)</f>
        <v>0</v>
      </c>
      <c r="BP98" s="57" t="str">
        <f t="shared" si="77"/>
        <v>-</v>
      </c>
      <c r="BQ98" s="57">
        <f t="shared" si="50"/>
        <v>30</v>
      </c>
      <c r="BR98" s="57" t="e">
        <f>BQ98-#REF!</f>
        <v>#REF!</v>
      </c>
      <c r="BS98" s="57" t="e">
        <f t="shared" si="78"/>
        <v>#REF!</v>
      </c>
      <c r="BT98" s="62" t="str">
        <f t="shared" si="79"/>
        <v>-</v>
      </c>
    </row>
    <row r="99" spans="1:72" x14ac:dyDescent="0.2">
      <c r="A99" s="44" t="e">
        <f>#REF!</f>
        <v>#REF!</v>
      </c>
      <c r="B99" s="44" t="e">
        <f>#REF!</f>
        <v>#REF!</v>
      </c>
      <c r="C99" s="57" t="str">
        <f>IF('Undervisning i fag med krav'!E100=0,"-",'Undervisning i fag med krav'!E100)</f>
        <v>-</v>
      </c>
      <c r="D99" s="57" t="b">
        <f>OR(C99='Krav etter opplæringslova'!$B$27,C99='Krav etter opplæringslova'!$B$30,C99='Krav etter opplæringslova'!$B$31,C99='Krav etter opplæringslova'!$B$34)</f>
        <v>0</v>
      </c>
      <c r="E99" s="57" t="str">
        <f t="shared" si="80"/>
        <v>-</v>
      </c>
      <c r="F99" s="57">
        <f t="shared" si="51"/>
        <v>30</v>
      </c>
      <c r="G99" s="57" t="e">
        <f>F99-#REF!</f>
        <v>#REF!</v>
      </c>
      <c r="H99" s="57" t="e">
        <f t="shared" si="52"/>
        <v>#REF!</v>
      </c>
      <c r="I99" s="57" t="str">
        <f t="shared" si="81"/>
        <v>-</v>
      </c>
      <c r="J99" s="57" t="str">
        <f>IF('Undervisning i fag med krav'!P100=0,"-",'Undervisning i fag med krav'!P100)</f>
        <v>-</v>
      </c>
      <c r="K99" s="57" t="b">
        <f>OR(J99='Krav etter opplæringslova'!$B$27,J99='Krav etter opplæringslova'!$B$30,J99='Krav etter opplæringslova'!$B$31,J99='Krav etter opplæringslova'!$B$34)</f>
        <v>0</v>
      </c>
      <c r="L99" s="57" t="str">
        <f t="shared" si="53"/>
        <v>-</v>
      </c>
      <c r="M99" s="57">
        <f t="shared" si="42"/>
        <v>30</v>
      </c>
      <c r="N99" s="57" t="e">
        <f>M99-#REF!</f>
        <v>#REF!</v>
      </c>
      <c r="O99" s="57" t="e">
        <f t="shared" si="54"/>
        <v>#REF!</v>
      </c>
      <c r="P99" s="57" t="str">
        <f t="shared" si="55"/>
        <v>-</v>
      </c>
      <c r="Q99" s="57" t="str">
        <f>IF('Undervisning i fag med krav'!AA100=0,"-",'Undervisning i fag med krav'!AA100)</f>
        <v>-</v>
      </c>
      <c r="R99" s="57" t="b">
        <f>OR(Q99='Krav etter opplæringslova'!$B$27,Q99='Krav etter opplæringslova'!$B$30,Q99='Krav etter opplæringslova'!$B$31,Q99='Krav etter opplæringslova'!$B$34)</f>
        <v>0</v>
      </c>
      <c r="S99" s="57" t="str">
        <f t="shared" si="56"/>
        <v>-</v>
      </c>
      <c r="T99" s="57">
        <f t="shared" si="43"/>
        <v>30</v>
      </c>
      <c r="U99" s="57" t="e">
        <f>T99-#REF!</f>
        <v>#REF!</v>
      </c>
      <c r="V99" s="57" t="e">
        <f t="shared" si="57"/>
        <v>#REF!</v>
      </c>
      <c r="W99" s="57" t="str">
        <f t="shared" si="58"/>
        <v>-</v>
      </c>
      <c r="X99" s="57" t="str">
        <f>IF('Undervisning i fag med krav'!AL100=0,"-",'Undervisning i fag med krav'!AL100)</f>
        <v>-</v>
      </c>
      <c r="Y99" s="57" t="b">
        <f>OR(X99='Krav etter opplæringslova'!$B$27,X99='Krav etter opplæringslova'!$B$30,X99='Krav etter opplæringslova'!$B$31,X99='Krav etter opplæringslova'!$B$34)</f>
        <v>0</v>
      </c>
      <c r="Z99" s="57" t="str">
        <f t="shared" si="59"/>
        <v>-</v>
      </c>
      <c r="AA99" s="57">
        <f t="shared" si="44"/>
        <v>30</v>
      </c>
      <c r="AB99" s="57" t="e">
        <f>AA99-#REF!</f>
        <v>#REF!</v>
      </c>
      <c r="AC99" s="57" t="e">
        <f t="shared" si="60"/>
        <v>#REF!</v>
      </c>
      <c r="AD99" s="57" t="str">
        <f t="shared" si="61"/>
        <v>-</v>
      </c>
      <c r="AE99" s="57" t="str">
        <f>IF('Undervisning i fag med krav'!AW100=0,"-",'Undervisning i fag med krav'!AW100)</f>
        <v>-</v>
      </c>
      <c r="AF99" s="57" t="b">
        <f>OR(AE99='Krav etter opplæringslova'!$B$27,AE99='Krav etter opplæringslova'!$B$30,AE99='Krav etter opplæringslova'!$B$31,AE99='Krav etter opplæringslova'!$B$34)</f>
        <v>0</v>
      </c>
      <c r="AG99" s="57" t="str">
        <f t="shared" si="62"/>
        <v>-</v>
      </c>
      <c r="AH99" s="57">
        <f t="shared" si="45"/>
        <v>30</v>
      </c>
      <c r="AI99" s="57" t="e">
        <f>AH99-#REF!</f>
        <v>#REF!</v>
      </c>
      <c r="AJ99" s="57" t="e">
        <f t="shared" si="63"/>
        <v>#REF!</v>
      </c>
      <c r="AK99" s="57" t="str">
        <f t="shared" si="64"/>
        <v>-</v>
      </c>
      <c r="AL99" s="57" t="str">
        <f>IF('Undervisning i fag med krav'!BH100=0,"-",'Undervisning i fag med krav'!BH100)</f>
        <v>-</v>
      </c>
      <c r="AM99" s="57" t="b">
        <f>OR(AL99='Krav etter opplæringslova'!$B$27,AL99='Krav etter opplæringslova'!$B$30,AL99='Krav etter opplæringslova'!$B$31,AL99='Krav etter opplæringslova'!$B$34)</f>
        <v>0</v>
      </c>
      <c r="AN99" s="57" t="str">
        <f t="shared" si="65"/>
        <v>-</v>
      </c>
      <c r="AO99" s="57">
        <f t="shared" si="46"/>
        <v>30</v>
      </c>
      <c r="AP99" s="57" t="e">
        <f>AO99-#REF!</f>
        <v>#REF!</v>
      </c>
      <c r="AQ99" s="57" t="e">
        <f t="shared" si="66"/>
        <v>#REF!</v>
      </c>
      <c r="AR99" s="57" t="str">
        <f t="shared" si="67"/>
        <v>-</v>
      </c>
      <c r="AS99" s="57" t="str">
        <f>IF('Undervisning i fag med krav'!BS100=0,"-",'Undervisning i fag med krav'!BS100)</f>
        <v>-</v>
      </c>
      <c r="AT99" s="57" t="b">
        <f>OR(AS99='Krav etter opplæringslova'!$B$27,AS99='Krav etter opplæringslova'!$B$30,AS99='Krav etter opplæringslova'!$B$31,AS99='Krav etter opplæringslova'!$B$34)</f>
        <v>0</v>
      </c>
      <c r="AU99" s="57" t="str">
        <f t="shared" si="68"/>
        <v>-</v>
      </c>
      <c r="AV99" s="57">
        <f t="shared" si="47"/>
        <v>30</v>
      </c>
      <c r="AW99" s="57" t="e">
        <f>AV99-#REF!</f>
        <v>#REF!</v>
      </c>
      <c r="AX99" s="57" t="e">
        <f t="shared" si="69"/>
        <v>#REF!</v>
      </c>
      <c r="AY99" s="57" t="str">
        <f t="shared" si="70"/>
        <v>-</v>
      </c>
      <c r="AZ99" s="57" t="str">
        <f>IF('Undervisning i fag med krav'!CD100=0,"-",'Undervisning i fag med krav'!CD100)</f>
        <v>-</v>
      </c>
      <c r="BA99" s="57" t="b">
        <f>OR(AZ99='Krav etter opplæringslova'!$B$27,AZ99='Krav etter opplæringslova'!$B$30,AZ99='Krav etter opplæringslova'!$B$31,AZ99='Krav etter opplæringslova'!$B$34)</f>
        <v>0</v>
      </c>
      <c r="BB99" s="57" t="str">
        <f t="shared" si="71"/>
        <v>-</v>
      </c>
      <c r="BC99" s="57">
        <f t="shared" si="48"/>
        <v>30</v>
      </c>
      <c r="BD99" s="57" t="e">
        <f>BC99-#REF!</f>
        <v>#REF!</v>
      </c>
      <c r="BE99" s="57" t="e">
        <f t="shared" si="72"/>
        <v>#REF!</v>
      </c>
      <c r="BF99" s="57" t="str">
        <f t="shared" si="73"/>
        <v>-</v>
      </c>
      <c r="BG99" s="57" t="str">
        <f>IF('Undervisning i fag med krav'!CO100=0,"-",'Undervisning i fag med krav'!CO100)</f>
        <v>-</v>
      </c>
      <c r="BH99" s="57" t="b">
        <f>OR(BG99='Krav etter opplæringslova'!$B$27,BG99='Krav etter opplæringslova'!$B$30,BG99='Krav etter opplæringslova'!$B$31,BG99='Krav etter opplæringslova'!$B$34)</f>
        <v>0</v>
      </c>
      <c r="BI99" s="57" t="str">
        <f t="shared" si="74"/>
        <v>-</v>
      </c>
      <c r="BJ99" s="57">
        <f t="shared" si="49"/>
        <v>30</v>
      </c>
      <c r="BK99" s="57" t="e">
        <f>BJ99-#REF!</f>
        <v>#REF!</v>
      </c>
      <c r="BL99" s="57" t="e">
        <f t="shared" si="75"/>
        <v>#REF!</v>
      </c>
      <c r="BM99" s="57" t="str">
        <f t="shared" si="76"/>
        <v>-</v>
      </c>
      <c r="BN99" s="57" t="str">
        <f>IF('Undervisning i fag med krav'!CP100=0,"-",'Undervisning i fag med krav'!CP100)</f>
        <v>-</v>
      </c>
      <c r="BO99" s="57" t="b">
        <f>OR(BN99='Krav etter opplæringslova'!$B$27,BN99='Krav etter opplæringslova'!$B$30,BN99='Krav etter opplæringslova'!$B$31,BN99='Krav etter opplæringslova'!$B$34)</f>
        <v>0</v>
      </c>
      <c r="BP99" s="57" t="str">
        <f t="shared" si="77"/>
        <v>-</v>
      </c>
      <c r="BQ99" s="57">
        <f t="shared" si="50"/>
        <v>30</v>
      </c>
      <c r="BR99" s="57" t="e">
        <f>BQ99-#REF!</f>
        <v>#REF!</v>
      </c>
      <c r="BS99" s="57" t="e">
        <f t="shared" si="78"/>
        <v>#REF!</v>
      </c>
      <c r="BT99" s="62" t="str">
        <f t="shared" si="79"/>
        <v>-</v>
      </c>
    </row>
    <row r="100" spans="1:72" x14ac:dyDescent="0.2">
      <c r="A100" s="44" t="e">
        <f>#REF!</f>
        <v>#REF!</v>
      </c>
      <c r="B100" s="44" t="e">
        <f>#REF!</f>
        <v>#REF!</v>
      </c>
      <c r="C100" s="57" t="str">
        <f>IF('Undervisning i fag med krav'!E101=0,"-",'Undervisning i fag med krav'!E101)</f>
        <v>-</v>
      </c>
      <c r="D100" s="57" t="b">
        <f>OR(C100='Krav etter opplæringslova'!$B$27,C100='Krav etter opplæringslova'!$B$30,C100='Krav etter opplæringslova'!$B$31,C100='Krav etter opplæringslova'!$B$34)</f>
        <v>0</v>
      </c>
      <c r="E100" s="57" t="str">
        <f t="shared" si="80"/>
        <v>-</v>
      </c>
      <c r="F100" s="57">
        <f t="shared" si="51"/>
        <v>30</v>
      </c>
      <c r="G100" s="57" t="e">
        <f>F100-#REF!</f>
        <v>#REF!</v>
      </c>
      <c r="H100" s="57" t="e">
        <f t="shared" si="52"/>
        <v>#REF!</v>
      </c>
      <c r="I100" s="57" t="str">
        <f t="shared" si="81"/>
        <v>-</v>
      </c>
      <c r="J100" s="57" t="str">
        <f>IF('Undervisning i fag med krav'!P101=0,"-",'Undervisning i fag med krav'!P101)</f>
        <v>-</v>
      </c>
      <c r="K100" s="57" t="b">
        <f>OR(J100='Krav etter opplæringslova'!$B$27,J100='Krav etter opplæringslova'!$B$30,J100='Krav etter opplæringslova'!$B$31,J100='Krav etter opplæringslova'!$B$34)</f>
        <v>0</v>
      </c>
      <c r="L100" s="57" t="str">
        <f t="shared" si="53"/>
        <v>-</v>
      </c>
      <c r="M100" s="57">
        <f t="shared" si="42"/>
        <v>30</v>
      </c>
      <c r="N100" s="57" t="e">
        <f>M100-#REF!</f>
        <v>#REF!</v>
      </c>
      <c r="O100" s="57" t="e">
        <f t="shared" si="54"/>
        <v>#REF!</v>
      </c>
      <c r="P100" s="57" t="str">
        <f t="shared" si="55"/>
        <v>-</v>
      </c>
      <c r="Q100" s="57" t="str">
        <f>IF('Undervisning i fag med krav'!AA101=0,"-",'Undervisning i fag med krav'!AA101)</f>
        <v>-</v>
      </c>
      <c r="R100" s="57" t="b">
        <f>OR(Q100='Krav etter opplæringslova'!$B$27,Q100='Krav etter opplæringslova'!$B$30,Q100='Krav etter opplæringslova'!$B$31,Q100='Krav etter opplæringslova'!$B$34)</f>
        <v>0</v>
      </c>
      <c r="S100" s="57" t="str">
        <f t="shared" si="56"/>
        <v>-</v>
      </c>
      <c r="T100" s="57">
        <f t="shared" si="43"/>
        <v>30</v>
      </c>
      <c r="U100" s="57" t="e">
        <f>T100-#REF!</f>
        <v>#REF!</v>
      </c>
      <c r="V100" s="57" t="e">
        <f t="shared" si="57"/>
        <v>#REF!</v>
      </c>
      <c r="W100" s="57" t="str">
        <f t="shared" si="58"/>
        <v>-</v>
      </c>
      <c r="X100" s="57" t="str">
        <f>IF('Undervisning i fag med krav'!AL101=0,"-",'Undervisning i fag med krav'!AL101)</f>
        <v>-</v>
      </c>
      <c r="Y100" s="57" t="b">
        <f>OR(X100='Krav etter opplæringslova'!$B$27,X100='Krav etter opplæringslova'!$B$30,X100='Krav etter opplæringslova'!$B$31,X100='Krav etter opplæringslova'!$B$34)</f>
        <v>0</v>
      </c>
      <c r="Z100" s="57" t="str">
        <f t="shared" si="59"/>
        <v>-</v>
      </c>
      <c r="AA100" s="57">
        <f t="shared" si="44"/>
        <v>30</v>
      </c>
      <c r="AB100" s="57" t="e">
        <f>AA100-#REF!</f>
        <v>#REF!</v>
      </c>
      <c r="AC100" s="57" t="e">
        <f t="shared" si="60"/>
        <v>#REF!</v>
      </c>
      <c r="AD100" s="57" t="str">
        <f t="shared" si="61"/>
        <v>-</v>
      </c>
      <c r="AE100" s="57" t="str">
        <f>IF('Undervisning i fag med krav'!AW101=0,"-",'Undervisning i fag med krav'!AW101)</f>
        <v>-</v>
      </c>
      <c r="AF100" s="57" t="b">
        <f>OR(AE100='Krav etter opplæringslova'!$B$27,AE100='Krav etter opplæringslova'!$B$30,AE100='Krav etter opplæringslova'!$B$31,AE100='Krav etter opplæringslova'!$B$34)</f>
        <v>0</v>
      </c>
      <c r="AG100" s="57" t="str">
        <f t="shared" si="62"/>
        <v>-</v>
      </c>
      <c r="AH100" s="57">
        <f t="shared" si="45"/>
        <v>30</v>
      </c>
      <c r="AI100" s="57" t="e">
        <f>AH100-#REF!</f>
        <v>#REF!</v>
      </c>
      <c r="AJ100" s="57" t="e">
        <f t="shared" si="63"/>
        <v>#REF!</v>
      </c>
      <c r="AK100" s="57" t="str">
        <f t="shared" si="64"/>
        <v>-</v>
      </c>
      <c r="AL100" s="57" t="str">
        <f>IF('Undervisning i fag med krav'!BH101=0,"-",'Undervisning i fag med krav'!BH101)</f>
        <v>-</v>
      </c>
      <c r="AM100" s="57" t="b">
        <f>OR(AL100='Krav etter opplæringslova'!$B$27,AL100='Krav etter opplæringslova'!$B$30,AL100='Krav etter opplæringslova'!$B$31,AL100='Krav etter opplæringslova'!$B$34)</f>
        <v>0</v>
      </c>
      <c r="AN100" s="57" t="str">
        <f t="shared" si="65"/>
        <v>-</v>
      </c>
      <c r="AO100" s="57">
        <f t="shared" si="46"/>
        <v>30</v>
      </c>
      <c r="AP100" s="57" t="e">
        <f>AO100-#REF!</f>
        <v>#REF!</v>
      </c>
      <c r="AQ100" s="57" t="e">
        <f t="shared" si="66"/>
        <v>#REF!</v>
      </c>
      <c r="AR100" s="57" t="str">
        <f t="shared" si="67"/>
        <v>-</v>
      </c>
      <c r="AS100" s="57" t="str">
        <f>IF('Undervisning i fag med krav'!BS101=0,"-",'Undervisning i fag med krav'!BS101)</f>
        <v>-</v>
      </c>
      <c r="AT100" s="57" t="b">
        <f>OR(AS100='Krav etter opplæringslova'!$B$27,AS100='Krav etter opplæringslova'!$B$30,AS100='Krav etter opplæringslova'!$B$31,AS100='Krav etter opplæringslova'!$B$34)</f>
        <v>0</v>
      </c>
      <c r="AU100" s="57" t="str">
        <f t="shared" si="68"/>
        <v>-</v>
      </c>
      <c r="AV100" s="57">
        <f t="shared" si="47"/>
        <v>30</v>
      </c>
      <c r="AW100" s="57" t="e">
        <f>AV100-#REF!</f>
        <v>#REF!</v>
      </c>
      <c r="AX100" s="57" t="e">
        <f t="shared" si="69"/>
        <v>#REF!</v>
      </c>
      <c r="AY100" s="57" t="str">
        <f t="shared" si="70"/>
        <v>-</v>
      </c>
      <c r="AZ100" s="57" t="str">
        <f>IF('Undervisning i fag med krav'!CD101=0,"-",'Undervisning i fag med krav'!CD101)</f>
        <v>-</v>
      </c>
      <c r="BA100" s="57" t="b">
        <f>OR(AZ100='Krav etter opplæringslova'!$B$27,AZ100='Krav etter opplæringslova'!$B$30,AZ100='Krav etter opplæringslova'!$B$31,AZ100='Krav etter opplæringslova'!$B$34)</f>
        <v>0</v>
      </c>
      <c r="BB100" s="57" t="str">
        <f t="shared" si="71"/>
        <v>-</v>
      </c>
      <c r="BC100" s="57">
        <f t="shared" si="48"/>
        <v>30</v>
      </c>
      <c r="BD100" s="57" t="e">
        <f>BC100-#REF!</f>
        <v>#REF!</v>
      </c>
      <c r="BE100" s="57" t="e">
        <f t="shared" si="72"/>
        <v>#REF!</v>
      </c>
      <c r="BF100" s="57" t="str">
        <f t="shared" si="73"/>
        <v>-</v>
      </c>
      <c r="BG100" s="57" t="str">
        <f>IF('Undervisning i fag med krav'!CO101=0,"-",'Undervisning i fag med krav'!CO101)</f>
        <v>-</v>
      </c>
      <c r="BH100" s="57" t="b">
        <f>OR(BG100='Krav etter opplæringslova'!$B$27,BG100='Krav etter opplæringslova'!$B$30,BG100='Krav etter opplæringslova'!$B$31,BG100='Krav etter opplæringslova'!$B$34)</f>
        <v>0</v>
      </c>
      <c r="BI100" s="57" t="str">
        <f t="shared" si="74"/>
        <v>-</v>
      </c>
      <c r="BJ100" s="57">
        <f t="shared" si="49"/>
        <v>30</v>
      </c>
      <c r="BK100" s="57" t="e">
        <f>BJ100-#REF!</f>
        <v>#REF!</v>
      </c>
      <c r="BL100" s="57" t="e">
        <f t="shared" si="75"/>
        <v>#REF!</v>
      </c>
      <c r="BM100" s="57" t="str">
        <f t="shared" si="76"/>
        <v>-</v>
      </c>
      <c r="BN100" s="57" t="str">
        <f>IF('Undervisning i fag med krav'!CP101=0,"-",'Undervisning i fag med krav'!CP101)</f>
        <v>-</v>
      </c>
      <c r="BO100" s="57" t="b">
        <f>OR(BN100='Krav etter opplæringslova'!$B$27,BN100='Krav etter opplæringslova'!$B$30,BN100='Krav etter opplæringslova'!$B$31,BN100='Krav etter opplæringslova'!$B$34)</f>
        <v>0</v>
      </c>
      <c r="BP100" s="57" t="str">
        <f t="shared" si="77"/>
        <v>-</v>
      </c>
      <c r="BQ100" s="57">
        <f t="shared" si="50"/>
        <v>30</v>
      </c>
      <c r="BR100" s="57" t="e">
        <f>BQ100-#REF!</f>
        <v>#REF!</v>
      </c>
      <c r="BS100" s="57" t="e">
        <f t="shared" si="78"/>
        <v>#REF!</v>
      </c>
      <c r="BT100" s="62" t="str">
        <f t="shared" si="79"/>
        <v>-</v>
      </c>
    </row>
    <row r="101" spans="1:72" x14ac:dyDescent="0.2">
      <c r="A101" s="44" t="e">
        <f>#REF!</f>
        <v>#REF!</v>
      </c>
      <c r="B101" s="44" t="e">
        <f>#REF!</f>
        <v>#REF!</v>
      </c>
      <c r="C101" s="57" t="str">
        <f>IF('Undervisning i fag med krav'!E102=0,"-",'Undervisning i fag med krav'!E102)</f>
        <v>-</v>
      </c>
      <c r="D101" s="57" t="b">
        <f>OR(C101='Krav etter opplæringslova'!$B$27,C101='Krav etter opplæringslova'!$B$30,C101='Krav etter opplæringslova'!$B$31,C101='Krav etter opplæringslova'!$B$34)</f>
        <v>0</v>
      </c>
      <c r="E101" s="57" t="str">
        <f t="shared" si="80"/>
        <v>-</v>
      </c>
      <c r="F101" s="57">
        <f t="shared" si="51"/>
        <v>30</v>
      </c>
      <c r="G101" s="57" t="e">
        <f>F101-#REF!</f>
        <v>#REF!</v>
      </c>
      <c r="H101" s="57" t="e">
        <f t="shared" si="52"/>
        <v>#REF!</v>
      </c>
      <c r="I101" s="57" t="str">
        <f t="shared" si="81"/>
        <v>-</v>
      </c>
      <c r="J101" s="57" t="str">
        <f>IF('Undervisning i fag med krav'!P102=0,"-",'Undervisning i fag med krav'!P102)</f>
        <v>-</v>
      </c>
      <c r="K101" s="57" t="b">
        <f>OR(J101='Krav etter opplæringslova'!$B$27,J101='Krav etter opplæringslova'!$B$30,J101='Krav etter opplæringslova'!$B$31,J101='Krav etter opplæringslova'!$B$34)</f>
        <v>0</v>
      </c>
      <c r="L101" s="57" t="str">
        <f t="shared" si="53"/>
        <v>-</v>
      </c>
      <c r="M101" s="57">
        <f t="shared" si="42"/>
        <v>30</v>
      </c>
      <c r="N101" s="57" t="e">
        <f>M101-#REF!</f>
        <v>#REF!</v>
      </c>
      <c r="O101" s="57" t="e">
        <f t="shared" si="54"/>
        <v>#REF!</v>
      </c>
      <c r="P101" s="57" t="str">
        <f t="shared" si="55"/>
        <v>-</v>
      </c>
      <c r="Q101" s="57" t="str">
        <f>IF('Undervisning i fag med krav'!AA102=0,"-",'Undervisning i fag med krav'!AA102)</f>
        <v>-</v>
      </c>
      <c r="R101" s="57" t="b">
        <f>OR(Q101='Krav etter opplæringslova'!$B$27,Q101='Krav etter opplæringslova'!$B$30,Q101='Krav etter opplæringslova'!$B$31,Q101='Krav etter opplæringslova'!$B$34)</f>
        <v>0</v>
      </c>
      <c r="S101" s="57" t="str">
        <f t="shared" si="56"/>
        <v>-</v>
      </c>
      <c r="T101" s="57">
        <f t="shared" si="43"/>
        <v>30</v>
      </c>
      <c r="U101" s="57" t="e">
        <f>T101-#REF!</f>
        <v>#REF!</v>
      </c>
      <c r="V101" s="57" t="e">
        <f t="shared" si="57"/>
        <v>#REF!</v>
      </c>
      <c r="W101" s="57" t="str">
        <f t="shared" si="58"/>
        <v>-</v>
      </c>
      <c r="X101" s="57" t="str">
        <f>IF('Undervisning i fag med krav'!AL102=0,"-",'Undervisning i fag med krav'!AL102)</f>
        <v>-</v>
      </c>
      <c r="Y101" s="57" t="b">
        <f>OR(X101='Krav etter opplæringslova'!$B$27,X101='Krav etter opplæringslova'!$B$30,X101='Krav etter opplæringslova'!$B$31,X101='Krav etter opplæringslova'!$B$34)</f>
        <v>0</v>
      </c>
      <c r="Z101" s="57" t="str">
        <f t="shared" si="59"/>
        <v>-</v>
      </c>
      <c r="AA101" s="57">
        <f t="shared" si="44"/>
        <v>30</v>
      </c>
      <c r="AB101" s="57" t="e">
        <f>AA101-#REF!</f>
        <v>#REF!</v>
      </c>
      <c r="AC101" s="57" t="e">
        <f t="shared" si="60"/>
        <v>#REF!</v>
      </c>
      <c r="AD101" s="57" t="str">
        <f t="shared" si="61"/>
        <v>-</v>
      </c>
      <c r="AE101" s="57" t="str">
        <f>IF('Undervisning i fag med krav'!AW102=0,"-",'Undervisning i fag med krav'!AW102)</f>
        <v>-</v>
      </c>
      <c r="AF101" s="57" t="b">
        <f>OR(AE101='Krav etter opplæringslova'!$B$27,AE101='Krav etter opplæringslova'!$B$30,AE101='Krav etter opplæringslova'!$B$31,AE101='Krav etter opplæringslova'!$B$34)</f>
        <v>0</v>
      </c>
      <c r="AG101" s="57" t="str">
        <f t="shared" si="62"/>
        <v>-</v>
      </c>
      <c r="AH101" s="57">
        <f t="shared" si="45"/>
        <v>30</v>
      </c>
      <c r="AI101" s="57" t="e">
        <f>AH101-#REF!</f>
        <v>#REF!</v>
      </c>
      <c r="AJ101" s="57" t="e">
        <f t="shared" si="63"/>
        <v>#REF!</v>
      </c>
      <c r="AK101" s="57" t="str">
        <f t="shared" si="64"/>
        <v>-</v>
      </c>
      <c r="AL101" s="57" t="str">
        <f>IF('Undervisning i fag med krav'!BH102=0,"-",'Undervisning i fag med krav'!BH102)</f>
        <v>-</v>
      </c>
      <c r="AM101" s="57" t="b">
        <f>OR(AL101='Krav etter opplæringslova'!$B$27,AL101='Krav etter opplæringslova'!$B$30,AL101='Krav etter opplæringslova'!$B$31,AL101='Krav etter opplæringslova'!$B$34)</f>
        <v>0</v>
      </c>
      <c r="AN101" s="57" t="str">
        <f t="shared" si="65"/>
        <v>-</v>
      </c>
      <c r="AO101" s="57">
        <f t="shared" si="46"/>
        <v>30</v>
      </c>
      <c r="AP101" s="57" t="e">
        <f>AO101-#REF!</f>
        <v>#REF!</v>
      </c>
      <c r="AQ101" s="57" t="e">
        <f t="shared" si="66"/>
        <v>#REF!</v>
      </c>
      <c r="AR101" s="57" t="str">
        <f t="shared" si="67"/>
        <v>-</v>
      </c>
      <c r="AS101" s="57" t="str">
        <f>IF('Undervisning i fag med krav'!BS102=0,"-",'Undervisning i fag med krav'!BS102)</f>
        <v>-</v>
      </c>
      <c r="AT101" s="57" t="b">
        <f>OR(AS101='Krav etter opplæringslova'!$B$27,AS101='Krav etter opplæringslova'!$B$30,AS101='Krav etter opplæringslova'!$B$31,AS101='Krav etter opplæringslova'!$B$34)</f>
        <v>0</v>
      </c>
      <c r="AU101" s="57" t="str">
        <f t="shared" si="68"/>
        <v>-</v>
      </c>
      <c r="AV101" s="57">
        <f t="shared" si="47"/>
        <v>30</v>
      </c>
      <c r="AW101" s="57" t="e">
        <f>AV101-#REF!</f>
        <v>#REF!</v>
      </c>
      <c r="AX101" s="57" t="e">
        <f t="shared" si="69"/>
        <v>#REF!</v>
      </c>
      <c r="AY101" s="57" t="str">
        <f t="shared" si="70"/>
        <v>-</v>
      </c>
      <c r="AZ101" s="57" t="str">
        <f>IF('Undervisning i fag med krav'!CD102=0,"-",'Undervisning i fag med krav'!CD102)</f>
        <v>-</v>
      </c>
      <c r="BA101" s="57" t="b">
        <f>OR(AZ101='Krav etter opplæringslova'!$B$27,AZ101='Krav etter opplæringslova'!$B$30,AZ101='Krav etter opplæringslova'!$B$31,AZ101='Krav etter opplæringslova'!$B$34)</f>
        <v>0</v>
      </c>
      <c r="BB101" s="57" t="str">
        <f t="shared" si="71"/>
        <v>-</v>
      </c>
      <c r="BC101" s="57">
        <f t="shared" si="48"/>
        <v>30</v>
      </c>
      <c r="BD101" s="57" t="e">
        <f>BC101-#REF!</f>
        <v>#REF!</v>
      </c>
      <c r="BE101" s="57" t="e">
        <f t="shared" si="72"/>
        <v>#REF!</v>
      </c>
      <c r="BF101" s="57" t="str">
        <f t="shared" si="73"/>
        <v>-</v>
      </c>
      <c r="BG101" s="57" t="str">
        <f>IF('Undervisning i fag med krav'!CO102=0,"-",'Undervisning i fag med krav'!CO102)</f>
        <v>-</v>
      </c>
      <c r="BH101" s="57" t="b">
        <f>OR(BG101='Krav etter opplæringslova'!$B$27,BG101='Krav etter opplæringslova'!$B$30,BG101='Krav etter opplæringslova'!$B$31,BG101='Krav etter opplæringslova'!$B$34)</f>
        <v>0</v>
      </c>
      <c r="BI101" s="57" t="str">
        <f t="shared" si="74"/>
        <v>-</v>
      </c>
      <c r="BJ101" s="57">
        <f t="shared" si="49"/>
        <v>30</v>
      </c>
      <c r="BK101" s="57" t="e">
        <f>BJ101-#REF!</f>
        <v>#REF!</v>
      </c>
      <c r="BL101" s="57" t="e">
        <f t="shared" si="75"/>
        <v>#REF!</v>
      </c>
      <c r="BM101" s="57" t="str">
        <f t="shared" si="76"/>
        <v>-</v>
      </c>
      <c r="BN101" s="57" t="str">
        <f>IF('Undervisning i fag med krav'!CP102=0,"-",'Undervisning i fag med krav'!CP102)</f>
        <v>-</v>
      </c>
      <c r="BO101" s="57" t="b">
        <f>OR(BN101='Krav etter opplæringslova'!$B$27,BN101='Krav etter opplæringslova'!$B$30,BN101='Krav etter opplæringslova'!$B$31,BN101='Krav etter opplæringslova'!$B$34)</f>
        <v>0</v>
      </c>
      <c r="BP101" s="57" t="str">
        <f t="shared" si="77"/>
        <v>-</v>
      </c>
      <c r="BQ101" s="57">
        <f t="shared" si="50"/>
        <v>30</v>
      </c>
      <c r="BR101" s="57" t="e">
        <f>BQ101-#REF!</f>
        <v>#REF!</v>
      </c>
      <c r="BS101" s="57" t="e">
        <f t="shared" si="78"/>
        <v>#REF!</v>
      </c>
      <c r="BT101" s="62" t="str">
        <f t="shared" si="79"/>
        <v>-</v>
      </c>
    </row>
    <row r="102" spans="1:72" x14ac:dyDescent="0.2">
      <c r="A102" s="44" t="e">
        <f>#REF!</f>
        <v>#REF!</v>
      </c>
      <c r="B102" s="44" t="e">
        <f>#REF!</f>
        <v>#REF!</v>
      </c>
      <c r="C102" s="57" t="str">
        <f>IF('Undervisning i fag med krav'!E103=0,"-",'Undervisning i fag med krav'!E103)</f>
        <v>-</v>
      </c>
      <c r="D102" s="57" t="b">
        <f>OR(C102='Krav etter opplæringslova'!$B$27,C102='Krav etter opplæringslova'!$B$30,C102='Krav etter opplæringslova'!$B$31,C102='Krav etter opplæringslova'!$B$34)</f>
        <v>0</v>
      </c>
      <c r="E102" s="57" t="str">
        <f t="shared" si="80"/>
        <v>-</v>
      </c>
      <c r="F102" s="57">
        <f t="shared" si="51"/>
        <v>30</v>
      </c>
      <c r="G102" s="57" t="e">
        <f>F102-#REF!</f>
        <v>#REF!</v>
      </c>
      <c r="H102" s="57" t="e">
        <f t="shared" si="52"/>
        <v>#REF!</v>
      </c>
      <c r="I102" s="57" t="str">
        <f t="shared" si="81"/>
        <v>-</v>
      </c>
      <c r="J102" s="57" t="str">
        <f>IF('Undervisning i fag med krav'!P103=0,"-",'Undervisning i fag med krav'!P103)</f>
        <v>-</v>
      </c>
      <c r="K102" s="57" t="b">
        <f>OR(J102='Krav etter opplæringslova'!$B$27,J102='Krav etter opplæringslova'!$B$30,J102='Krav etter opplæringslova'!$B$31,J102='Krav etter opplæringslova'!$B$34)</f>
        <v>0</v>
      </c>
      <c r="L102" s="57" t="str">
        <f t="shared" si="53"/>
        <v>-</v>
      </c>
      <c r="M102" s="57">
        <f t="shared" si="42"/>
        <v>30</v>
      </c>
      <c r="N102" s="57" t="e">
        <f>M102-#REF!</f>
        <v>#REF!</v>
      </c>
      <c r="O102" s="57" t="e">
        <f t="shared" si="54"/>
        <v>#REF!</v>
      </c>
      <c r="P102" s="57" t="str">
        <f t="shared" si="55"/>
        <v>-</v>
      </c>
      <c r="Q102" s="57" t="str">
        <f>IF('Undervisning i fag med krav'!AA103=0,"-",'Undervisning i fag med krav'!AA103)</f>
        <v>-</v>
      </c>
      <c r="R102" s="57" t="b">
        <f>OR(Q102='Krav etter opplæringslova'!$B$27,Q102='Krav etter opplæringslova'!$B$30,Q102='Krav etter opplæringslova'!$B$31,Q102='Krav etter opplæringslova'!$B$34)</f>
        <v>0</v>
      </c>
      <c r="S102" s="57" t="str">
        <f t="shared" si="56"/>
        <v>-</v>
      </c>
      <c r="T102" s="57">
        <f t="shared" si="43"/>
        <v>30</v>
      </c>
      <c r="U102" s="57" t="e">
        <f>T102-#REF!</f>
        <v>#REF!</v>
      </c>
      <c r="V102" s="57" t="e">
        <f t="shared" si="57"/>
        <v>#REF!</v>
      </c>
      <c r="W102" s="57" t="str">
        <f t="shared" si="58"/>
        <v>-</v>
      </c>
      <c r="X102" s="57" t="str">
        <f>IF('Undervisning i fag med krav'!AL103=0,"-",'Undervisning i fag med krav'!AL103)</f>
        <v>-</v>
      </c>
      <c r="Y102" s="57" t="b">
        <f>OR(X102='Krav etter opplæringslova'!$B$27,X102='Krav etter opplæringslova'!$B$30,X102='Krav etter opplæringslova'!$B$31,X102='Krav etter opplæringslova'!$B$34)</f>
        <v>0</v>
      </c>
      <c r="Z102" s="57" t="str">
        <f t="shared" si="59"/>
        <v>-</v>
      </c>
      <c r="AA102" s="57">
        <f t="shared" si="44"/>
        <v>30</v>
      </c>
      <c r="AB102" s="57" t="e">
        <f>AA102-#REF!</f>
        <v>#REF!</v>
      </c>
      <c r="AC102" s="57" t="e">
        <f t="shared" si="60"/>
        <v>#REF!</v>
      </c>
      <c r="AD102" s="57" t="str">
        <f t="shared" si="61"/>
        <v>-</v>
      </c>
      <c r="AE102" s="57" t="str">
        <f>IF('Undervisning i fag med krav'!AW103=0,"-",'Undervisning i fag med krav'!AW103)</f>
        <v>-</v>
      </c>
      <c r="AF102" s="57" t="b">
        <f>OR(AE102='Krav etter opplæringslova'!$B$27,AE102='Krav etter opplæringslova'!$B$30,AE102='Krav etter opplæringslova'!$B$31,AE102='Krav etter opplæringslova'!$B$34)</f>
        <v>0</v>
      </c>
      <c r="AG102" s="57" t="str">
        <f t="shared" si="62"/>
        <v>-</v>
      </c>
      <c r="AH102" s="57">
        <f t="shared" si="45"/>
        <v>30</v>
      </c>
      <c r="AI102" s="57" t="e">
        <f>AH102-#REF!</f>
        <v>#REF!</v>
      </c>
      <c r="AJ102" s="57" t="e">
        <f t="shared" si="63"/>
        <v>#REF!</v>
      </c>
      <c r="AK102" s="57" t="str">
        <f t="shared" si="64"/>
        <v>-</v>
      </c>
      <c r="AL102" s="57" t="str">
        <f>IF('Undervisning i fag med krav'!BH103=0,"-",'Undervisning i fag med krav'!BH103)</f>
        <v>-</v>
      </c>
      <c r="AM102" s="57" t="b">
        <f>OR(AL102='Krav etter opplæringslova'!$B$27,AL102='Krav etter opplæringslova'!$B$30,AL102='Krav etter opplæringslova'!$B$31,AL102='Krav etter opplæringslova'!$B$34)</f>
        <v>0</v>
      </c>
      <c r="AN102" s="57" t="str">
        <f t="shared" si="65"/>
        <v>-</v>
      </c>
      <c r="AO102" s="57">
        <f t="shared" si="46"/>
        <v>30</v>
      </c>
      <c r="AP102" s="57" t="e">
        <f>AO102-#REF!</f>
        <v>#REF!</v>
      </c>
      <c r="AQ102" s="57" t="e">
        <f t="shared" si="66"/>
        <v>#REF!</v>
      </c>
      <c r="AR102" s="57" t="str">
        <f t="shared" si="67"/>
        <v>-</v>
      </c>
      <c r="AS102" s="57" t="str">
        <f>IF('Undervisning i fag med krav'!BS103=0,"-",'Undervisning i fag med krav'!BS103)</f>
        <v>-</v>
      </c>
      <c r="AT102" s="57" t="b">
        <f>OR(AS102='Krav etter opplæringslova'!$B$27,AS102='Krav etter opplæringslova'!$B$30,AS102='Krav etter opplæringslova'!$B$31,AS102='Krav etter opplæringslova'!$B$34)</f>
        <v>0</v>
      </c>
      <c r="AU102" s="57" t="str">
        <f t="shared" si="68"/>
        <v>-</v>
      </c>
      <c r="AV102" s="57">
        <f t="shared" si="47"/>
        <v>30</v>
      </c>
      <c r="AW102" s="57" t="e">
        <f>AV102-#REF!</f>
        <v>#REF!</v>
      </c>
      <c r="AX102" s="57" t="e">
        <f t="shared" si="69"/>
        <v>#REF!</v>
      </c>
      <c r="AY102" s="57" t="str">
        <f t="shared" si="70"/>
        <v>-</v>
      </c>
      <c r="AZ102" s="57" t="str">
        <f>IF('Undervisning i fag med krav'!CD103=0,"-",'Undervisning i fag med krav'!CD103)</f>
        <v>-</v>
      </c>
      <c r="BA102" s="57" t="b">
        <f>OR(AZ102='Krav etter opplæringslova'!$B$27,AZ102='Krav etter opplæringslova'!$B$30,AZ102='Krav etter opplæringslova'!$B$31,AZ102='Krav etter opplæringslova'!$B$34)</f>
        <v>0</v>
      </c>
      <c r="BB102" s="57" t="str">
        <f t="shared" si="71"/>
        <v>-</v>
      </c>
      <c r="BC102" s="57">
        <f t="shared" si="48"/>
        <v>30</v>
      </c>
      <c r="BD102" s="57" t="e">
        <f>BC102-#REF!</f>
        <v>#REF!</v>
      </c>
      <c r="BE102" s="57" t="e">
        <f t="shared" si="72"/>
        <v>#REF!</v>
      </c>
      <c r="BF102" s="57" t="str">
        <f t="shared" si="73"/>
        <v>-</v>
      </c>
      <c r="BG102" s="57" t="str">
        <f>IF('Undervisning i fag med krav'!CO103=0,"-",'Undervisning i fag med krav'!CO103)</f>
        <v>-</v>
      </c>
      <c r="BH102" s="57" t="b">
        <f>OR(BG102='Krav etter opplæringslova'!$B$27,BG102='Krav etter opplæringslova'!$B$30,BG102='Krav etter opplæringslova'!$B$31,BG102='Krav etter opplæringslova'!$B$34)</f>
        <v>0</v>
      </c>
      <c r="BI102" s="57" t="str">
        <f t="shared" si="74"/>
        <v>-</v>
      </c>
      <c r="BJ102" s="57">
        <f t="shared" si="49"/>
        <v>30</v>
      </c>
      <c r="BK102" s="57" t="e">
        <f>BJ102-#REF!</f>
        <v>#REF!</v>
      </c>
      <c r="BL102" s="57" t="e">
        <f t="shared" si="75"/>
        <v>#REF!</v>
      </c>
      <c r="BM102" s="57" t="str">
        <f t="shared" si="76"/>
        <v>-</v>
      </c>
      <c r="BN102" s="57" t="str">
        <f>IF('Undervisning i fag med krav'!CP103=0,"-",'Undervisning i fag med krav'!CP103)</f>
        <v>-</v>
      </c>
      <c r="BO102" s="57" t="b">
        <f>OR(BN102='Krav etter opplæringslova'!$B$27,BN102='Krav etter opplæringslova'!$B$30,BN102='Krav etter opplæringslova'!$B$31,BN102='Krav etter opplæringslova'!$B$34)</f>
        <v>0</v>
      </c>
      <c r="BP102" s="57" t="str">
        <f t="shared" si="77"/>
        <v>-</v>
      </c>
      <c r="BQ102" s="57">
        <f t="shared" si="50"/>
        <v>30</v>
      </c>
      <c r="BR102" s="57" t="e">
        <f>BQ102-#REF!</f>
        <v>#REF!</v>
      </c>
      <c r="BS102" s="57" t="e">
        <f t="shared" si="78"/>
        <v>#REF!</v>
      </c>
      <c r="BT102" s="62" t="str">
        <f t="shared" si="79"/>
        <v>-</v>
      </c>
    </row>
    <row r="103" spans="1:72" x14ac:dyDescent="0.2">
      <c r="A103" s="44" t="e">
        <f>#REF!</f>
        <v>#REF!</v>
      </c>
      <c r="B103" s="44" t="e">
        <f>#REF!</f>
        <v>#REF!</v>
      </c>
      <c r="C103" s="57" t="str">
        <f>IF('Undervisning i fag med krav'!E104=0,"-",'Undervisning i fag med krav'!E104)</f>
        <v>-</v>
      </c>
      <c r="D103" s="57" t="b">
        <f>OR(C103='Krav etter opplæringslova'!$B$27,C103='Krav etter opplæringslova'!$B$30,C103='Krav etter opplæringslova'!$B$31,C103='Krav etter opplæringslova'!$B$34)</f>
        <v>0</v>
      </c>
      <c r="E103" s="57" t="str">
        <f t="shared" si="80"/>
        <v>-</v>
      </c>
      <c r="F103" s="57">
        <f t="shared" si="51"/>
        <v>30</v>
      </c>
      <c r="G103" s="57" t="e">
        <f>F103-#REF!</f>
        <v>#REF!</v>
      </c>
      <c r="H103" s="57" t="e">
        <f t="shared" si="52"/>
        <v>#REF!</v>
      </c>
      <c r="I103" s="57" t="str">
        <f t="shared" si="81"/>
        <v>-</v>
      </c>
      <c r="J103" s="57" t="str">
        <f>IF('Undervisning i fag med krav'!P104=0,"-",'Undervisning i fag med krav'!P104)</f>
        <v>-</v>
      </c>
      <c r="K103" s="57" t="b">
        <f>OR(J103='Krav etter opplæringslova'!$B$27,J103='Krav etter opplæringslova'!$B$30,J103='Krav etter opplæringslova'!$B$31,J103='Krav etter opplæringslova'!$B$34)</f>
        <v>0</v>
      </c>
      <c r="L103" s="57" t="str">
        <f t="shared" si="53"/>
        <v>-</v>
      </c>
      <c r="M103" s="57">
        <f t="shared" si="42"/>
        <v>30</v>
      </c>
      <c r="N103" s="57" t="e">
        <f>M103-#REF!</f>
        <v>#REF!</v>
      </c>
      <c r="O103" s="57" t="e">
        <f t="shared" si="54"/>
        <v>#REF!</v>
      </c>
      <c r="P103" s="57" t="str">
        <f t="shared" si="55"/>
        <v>-</v>
      </c>
      <c r="Q103" s="57" t="str">
        <f>IF('Undervisning i fag med krav'!AA104=0,"-",'Undervisning i fag med krav'!AA104)</f>
        <v>-</v>
      </c>
      <c r="R103" s="57" t="b">
        <f>OR(Q103='Krav etter opplæringslova'!$B$27,Q103='Krav etter opplæringslova'!$B$30,Q103='Krav etter opplæringslova'!$B$31,Q103='Krav etter opplæringslova'!$B$34)</f>
        <v>0</v>
      </c>
      <c r="S103" s="57" t="str">
        <f t="shared" si="56"/>
        <v>-</v>
      </c>
      <c r="T103" s="57">
        <f t="shared" si="43"/>
        <v>30</v>
      </c>
      <c r="U103" s="57" t="e">
        <f>T103-#REF!</f>
        <v>#REF!</v>
      </c>
      <c r="V103" s="57" t="e">
        <f t="shared" si="57"/>
        <v>#REF!</v>
      </c>
      <c r="W103" s="57" t="str">
        <f t="shared" si="58"/>
        <v>-</v>
      </c>
      <c r="X103" s="57" t="str">
        <f>IF('Undervisning i fag med krav'!AL104=0,"-",'Undervisning i fag med krav'!AL104)</f>
        <v>-</v>
      </c>
      <c r="Y103" s="57" t="b">
        <f>OR(X103='Krav etter opplæringslova'!$B$27,X103='Krav etter opplæringslova'!$B$30,X103='Krav etter opplæringslova'!$B$31,X103='Krav etter opplæringslova'!$B$34)</f>
        <v>0</v>
      </c>
      <c r="Z103" s="57" t="str">
        <f t="shared" si="59"/>
        <v>-</v>
      </c>
      <c r="AA103" s="57">
        <f t="shared" si="44"/>
        <v>30</v>
      </c>
      <c r="AB103" s="57" t="e">
        <f>AA103-#REF!</f>
        <v>#REF!</v>
      </c>
      <c r="AC103" s="57" t="e">
        <f t="shared" si="60"/>
        <v>#REF!</v>
      </c>
      <c r="AD103" s="57" t="str">
        <f t="shared" si="61"/>
        <v>-</v>
      </c>
      <c r="AE103" s="57" t="str">
        <f>IF('Undervisning i fag med krav'!AW104=0,"-",'Undervisning i fag med krav'!AW104)</f>
        <v>-</v>
      </c>
      <c r="AF103" s="57" t="b">
        <f>OR(AE103='Krav etter opplæringslova'!$B$27,AE103='Krav etter opplæringslova'!$B$30,AE103='Krav etter opplæringslova'!$B$31,AE103='Krav etter opplæringslova'!$B$34)</f>
        <v>0</v>
      </c>
      <c r="AG103" s="57" t="str">
        <f t="shared" si="62"/>
        <v>-</v>
      </c>
      <c r="AH103" s="57">
        <f t="shared" si="45"/>
        <v>30</v>
      </c>
      <c r="AI103" s="57" t="e">
        <f>AH103-#REF!</f>
        <v>#REF!</v>
      </c>
      <c r="AJ103" s="57" t="e">
        <f t="shared" si="63"/>
        <v>#REF!</v>
      </c>
      <c r="AK103" s="57" t="str">
        <f t="shared" si="64"/>
        <v>-</v>
      </c>
      <c r="AL103" s="57" t="str">
        <f>IF('Undervisning i fag med krav'!BH104=0,"-",'Undervisning i fag med krav'!BH104)</f>
        <v>-</v>
      </c>
      <c r="AM103" s="57" t="b">
        <f>OR(AL103='Krav etter opplæringslova'!$B$27,AL103='Krav etter opplæringslova'!$B$30,AL103='Krav etter opplæringslova'!$B$31,AL103='Krav etter opplæringslova'!$B$34)</f>
        <v>0</v>
      </c>
      <c r="AN103" s="57" t="str">
        <f t="shared" si="65"/>
        <v>-</v>
      </c>
      <c r="AO103" s="57">
        <f t="shared" si="46"/>
        <v>30</v>
      </c>
      <c r="AP103" s="57" t="e">
        <f>AO103-#REF!</f>
        <v>#REF!</v>
      </c>
      <c r="AQ103" s="57" t="e">
        <f t="shared" si="66"/>
        <v>#REF!</v>
      </c>
      <c r="AR103" s="57" t="str">
        <f t="shared" si="67"/>
        <v>-</v>
      </c>
      <c r="AS103" s="57" t="str">
        <f>IF('Undervisning i fag med krav'!BS104=0,"-",'Undervisning i fag med krav'!BS104)</f>
        <v>-</v>
      </c>
      <c r="AT103" s="57" t="b">
        <f>OR(AS103='Krav etter opplæringslova'!$B$27,AS103='Krav etter opplæringslova'!$B$30,AS103='Krav etter opplæringslova'!$B$31,AS103='Krav etter opplæringslova'!$B$34)</f>
        <v>0</v>
      </c>
      <c r="AU103" s="57" t="str">
        <f t="shared" si="68"/>
        <v>-</v>
      </c>
      <c r="AV103" s="57">
        <f t="shared" si="47"/>
        <v>30</v>
      </c>
      <c r="AW103" s="57" t="e">
        <f>AV103-#REF!</f>
        <v>#REF!</v>
      </c>
      <c r="AX103" s="57" t="e">
        <f t="shared" si="69"/>
        <v>#REF!</v>
      </c>
      <c r="AY103" s="57" t="str">
        <f t="shared" si="70"/>
        <v>-</v>
      </c>
      <c r="AZ103" s="57" t="str">
        <f>IF('Undervisning i fag med krav'!CD104=0,"-",'Undervisning i fag med krav'!CD104)</f>
        <v>-</v>
      </c>
      <c r="BA103" s="57" t="b">
        <f>OR(AZ103='Krav etter opplæringslova'!$B$27,AZ103='Krav etter opplæringslova'!$B$30,AZ103='Krav etter opplæringslova'!$B$31,AZ103='Krav etter opplæringslova'!$B$34)</f>
        <v>0</v>
      </c>
      <c r="BB103" s="57" t="str">
        <f t="shared" si="71"/>
        <v>-</v>
      </c>
      <c r="BC103" s="57">
        <f t="shared" si="48"/>
        <v>30</v>
      </c>
      <c r="BD103" s="57" t="e">
        <f>BC103-#REF!</f>
        <v>#REF!</v>
      </c>
      <c r="BE103" s="57" t="e">
        <f t="shared" si="72"/>
        <v>#REF!</v>
      </c>
      <c r="BF103" s="57" t="str">
        <f t="shared" si="73"/>
        <v>-</v>
      </c>
      <c r="BG103" s="57" t="str">
        <f>IF('Undervisning i fag med krav'!CO104=0,"-",'Undervisning i fag med krav'!CO104)</f>
        <v>-</v>
      </c>
      <c r="BH103" s="57" t="b">
        <f>OR(BG103='Krav etter opplæringslova'!$B$27,BG103='Krav etter opplæringslova'!$B$30,BG103='Krav etter opplæringslova'!$B$31,BG103='Krav etter opplæringslova'!$B$34)</f>
        <v>0</v>
      </c>
      <c r="BI103" s="57" t="str">
        <f t="shared" si="74"/>
        <v>-</v>
      </c>
      <c r="BJ103" s="57">
        <f t="shared" si="49"/>
        <v>30</v>
      </c>
      <c r="BK103" s="57" t="e">
        <f>BJ103-#REF!</f>
        <v>#REF!</v>
      </c>
      <c r="BL103" s="57" t="e">
        <f t="shared" si="75"/>
        <v>#REF!</v>
      </c>
      <c r="BM103" s="57" t="str">
        <f t="shared" si="76"/>
        <v>-</v>
      </c>
      <c r="BN103" s="57" t="str">
        <f>IF('Undervisning i fag med krav'!CP104=0,"-",'Undervisning i fag med krav'!CP104)</f>
        <v>-</v>
      </c>
      <c r="BO103" s="57" t="b">
        <f>OR(BN103='Krav etter opplæringslova'!$B$27,BN103='Krav etter opplæringslova'!$B$30,BN103='Krav etter opplæringslova'!$B$31,BN103='Krav etter opplæringslova'!$B$34)</f>
        <v>0</v>
      </c>
      <c r="BP103" s="57" t="str">
        <f t="shared" si="77"/>
        <v>-</v>
      </c>
      <c r="BQ103" s="57">
        <f t="shared" si="50"/>
        <v>30</v>
      </c>
      <c r="BR103" s="57" t="e">
        <f>BQ103-#REF!</f>
        <v>#REF!</v>
      </c>
      <c r="BS103" s="57" t="e">
        <f t="shared" si="78"/>
        <v>#REF!</v>
      </c>
      <c r="BT103" s="62" t="str">
        <f t="shared" si="79"/>
        <v>-</v>
      </c>
    </row>
    <row r="104" spans="1:72" x14ac:dyDescent="0.2">
      <c r="A104" s="44" t="e">
        <f>#REF!</f>
        <v>#REF!</v>
      </c>
      <c r="B104" s="44" t="e">
        <f>#REF!</f>
        <v>#REF!</v>
      </c>
      <c r="C104" s="57" t="str">
        <f>IF('Undervisning i fag med krav'!E105=0,"-",'Undervisning i fag med krav'!E105)</f>
        <v>-</v>
      </c>
      <c r="D104" s="57" t="b">
        <f>OR(C104='Krav etter opplæringslova'!$B$27,C104='Krav etter opplæringslova'!$B$30,C104='Krav etter opplæringslova'!$B$31,C104='Krav etter opplæringslova'!$B$34)</f>
        <v>0</v>
      </c>
      <c r="E104" s="57" t="str">
        <f t="shared" si="80"/>
        <v>-</v>
      </c>
      <c r="F104" s="57">
        <f t="shared" si="51"/>
        <v>30</v>
      </c>
      <c r="G104" s="57" t="e">
        <f>F104-#REF!</f>
        <v>#REF!</v>
      </c>
      <c r="H104" s="57" t="e">
        <f t="shared" si="52"/>
        <v>#REF!</v>
      </c>
      <c r="I104" s="57" t="str">
        <f t="shared" si="81"/>
        <v>-</v>
      </c>
      <c r="J104" s="57" t="str">
        <f>IF('Undervisning i fag med krav'!P105=0,"-",'Undervisning i fag med krav'!P105)</f>
        <v>-</v>
      </c>
      <c r="K104" s="57" t="b">
        <f>OR(J104='Krav etter opplæringslova'!$B$27,J104='Krav etter opplæringslova'!$B$30,J104='Krav etter opplæringslova'!$B$31,J104='Krav etter opplæringslova'!$B$34)</f>
        <v>0</v>
      </c>
      <c r="L104" s="57" t="str">
        <f t="shared" si="53"/>
        <v>-</v>
      </c>
      <c r="M104" s="57">
        <f t="shared" si="42"/>
        <v>30</v>
      </c>
      <c r="N104" s="57" t="e">
        <f>M104-#REF!</f>
        <v>#REF!</v>
      </c>
      <c r="O104" s="57" t="e">
        <f t="shared" si="54"/>
        <v>#REF!</v>
      </c>
      <c r="P104" s="57" t="str">
        <f t="shared" si="55"/>
        <v>-</v>
      </c>
      <c r="Q104" s="57" t="str">
        <f>IF('Undervisning i fag med krav'!AA105=0,"-",'Undervisning i fag med krav'!AA105)</f>
        <v>-</v>
      </c>
      <c r="R104" s="57" t="b">
        <f>OR(Q104='Krav etter opplæringslova'!$B$27,Q104='Krav etter opplæringslova'!$B$30,Q104='Krav etter opplæringslova'!$B$31,Q104='Krav etter opplæringslova'!$B$34)</f>
        <v>0</v>
      </c>
      <c r="S104" s="57" t="str">
        <f t="shared" si="56"/>
        <v>-</v>
      </c>
      <c r="T104" s="57">
        <f t="shared" si="43"/>
        <v>30</v>
      </c>
      <c r="U104" s="57" t="e">
        <f>T104-#REF!</f>
        <v>#REF!</v>
      </c>
      <c r="V104" s="57" t="e">
        <f t="shared" si="57"/>
        <v>#REF!</v>
      </c>
      <c r="W104" s="57" t="str">
        <f t="shared" si="58"/>
        <v>-</v>
      </c>
      <c r="X104" s="57" t="str">
        <f>IF('Undervisning i fag med krav'!AL105=0,"-",'Undervisning i fag med krav'!AL105)</f>
        <v>-</v>
      </c>
      <c r="Y104" s="57" t="b">
        <f>OR(X104='Krav etter opplæringslova'!$B$27,X104='Krav etter opplæringslova'!$B$30,X104='Krav etter opplæringslova'!$B$31,X104='Krav etter opplæringslova'!$B$34)</f>
        <v>0</v>
      </c>
      <c r="Z104" s="57" t="str">
        <f t="shared" si="59"/>
        <v>-</v>
      </c>
      <c r="AA104" s="57">
        <f t="shared" si="44"/>
        <v>30</v>
      </c>
      <c r="AB104" s="57" t="e">
        <f>AA104-#REF!</f>
        <v>#REF!</v>
      </c>
      <c r="AC104" s="57" t="e">
        <f t="shared" si="60"/>
        <v>#REF!</v>
      </c>
      <c r="AD104" s="57" t="str">
        <f t="shared" si="61"/>
        <v>-</v>
      </c>
      <c r="AE104" s="57" t="str">
        <f>IF('Undervisning i fag med krav'!AW105=0,"-",'Undervisning i fag med krav'!AW105)</f>
        <v>-</v>
      </c>
      <c r="AF104" s="57" t="b">
        <f>OR(AE104='Krav etter opplæringslova'!$B$27,AE104='Krav etter opplæringslova'!$B$30,AE104='Krav etter opplæringslova'!$B$31,AE104='Krav etter opplæringslova'!$B$34)</f>
        <v>0</v>
      </c>
      <c r="AG104" s="57" t="str">
        <f t="shared" si="62"/>
        <v>-</v>
      </c>
      <c r="AH104" s="57">
        <f t="shared" si="45"/>
        <v>30</v>
      </c>
      <c r="AI104" s="57" t="e">
        <f>AH104-#REF!</f>
        <v>#REF!</v>
      </c>
      <c r="AJ104" s="57" t="e">
        <f t="shared" si="63"/>
        <v>#REF!</v>
      </c>
      <c r="AK104" s="57" t="str">
        <f t="shared" si="64"/>
        <v>-</v>
      </c>
      <c r="AL104" s="57" t="str">
        <f>IF('Undervisning i fag med krav'!BH105=0,"-",'Undervisning i fag med krav'!BH105)</f>
        <v>-</v>
      </c>
      <c r="AM104" s="57" t="b">
        <f>OR(AL104='Krav etter opplæringslova'!$B$27,AL104='Krav etter opplæringslova'!$B$30,AL104='Krav etter opplæringslova'!$B$31,AL104='Krav etter opplæringslova'!$B$34)</f>
        <v>0</v>
      </c>
      <c r="AN104" s="57" t="str">
        <f t="shared" si="65"/>
        <v>-</v>
      </c>
      <c r="AO104" s="57">
        <f t="shared" si="46"/>
        <v>30</v>
      </c>
      <c r="AP104" s="57" t="e">
        <f>AO104-#REF!</f>
        <v>#REF!</v>
      </c>
      <c r="AQ104" s="57" t="e">
        <f t="shared" si="66"/>
        <v>#REF!</v>
      </c>
      <c r="AR104" s="57" t="str">
        <f t="shared" si="67"/>
        <v>-</v>
      </c>
      <c r="AS104" s="57" t="str">
        <f>IF('Undervisning i fag med krav'!BS105=0,"-",'Undervisning i fag med krav'!BS105)</f>
        <v>-</v>
      </c>
      <c r="AT104" s="57" t="b">
        <f>OR(AS104='Krav etter opplæringslova'!$B$27,AS104='Krav etter opplæringslova'!$B$30,AS104='Krav etter opplæringslova'!$B$31,AS104='Krav etter opplæringslova'!$B$34)</f>
        <v>0</v>
      </c>
      <c r="AU104" s="57" t="str">
        <f t="shared" si="68"/>
        <v>-</v>
      </c>
      <c r="AV104" s="57">
        <f t="shared" si="47"/>
        <v>30</v>
      </c>
      <c r="AW104" s="57" t="e">
        <f>AV104-#REF!</f>
        <v>#REF!</v>
      </c>
      <c r="AX104" s="57" t="e">
        <f t="shared" si="69"/>
        <v>#REF!</v>
      </c>
      <c r="AY104" s="57" t="str">
        <f t="shared" si="70"/>
        <v>-</v>
      </c>
      <c r="AZ104" s="57" t="str">
        <f>IF('Undervisning i fag med krav'!CD105=0,"-",'Undervisning i fag med krav'!CD105)</f>
        <v>-</v>
      </c>
      <c r="BA104" s="57" t="b">
        <f>OR(AZ104='Krav etter opplæringslova'!$B$27,AZ104='Krav etter opplæringslova'!$B$30,AZ104='Krav etter opplæringslova'!$B$31,AZ104='Krav etter opplæringslova'!$B$34)</f>
        <v>0</v>
      </c>
      <c r="BB104" s="57" t="str">
        <f t="shared" si="71"/>
        <v>-</v>
      </c>
      <c r="BC104" s="57">
        <f t="shared" si="48"/>
        <v>30</v>
      </c>
      <c r="BD104" s="57" t="e">
        <f>BC104-#REF!</f>
        <v>#REF!</v>
      </c>
      <c r="BE104" s="57" t="e">
        <f t="shared" si="72"/>
        <v>#REF!</v>
      </c>
      <c r="BF104" s="57" t="str">
        <f t="shared" si="73"/>
        <v>-</v>
      </c>
      <c r="BG104" s="57" t="str">
        <f>IF('Undervisning i fag med krav'!CO105=0,"-",'Undervisning i fag med krav'!CO105)</f>
        <v>-</v>
      </c>
      <c r="BH104" s="57" t="b">
        <f>OR(BG104='Krav etter opplæringslova'!$B$27,BG104='Krav etter opplæringslova'!$B$30,BG104='Krav etter opplæringslova'!$B$31,BG104='Krav etter opplæringslova'!$B$34)</f>
        <v>0</v>
      </c>
      <c r="BI104" s="57" t="str">
        <f t="shared" si="74"/>
        <v>-</v>
      </c>
      <c r="BJ104" s="57">
        <f t="shared" si="49"/>
        <v>30</v>
      </c>
      <c r="BK104" s="57" t="e">
        <f>BJ104-#REF!</f>
        <v>#REF!</v>
      </c>
      <c r="BL104" s="57" t="e">
        <f t="shared" si="75"/>
        <v>#REF!</v>
      </c>
      <c r="BM104" s="57" t="str">
        <f t="shared" si="76"/>
        <v>-</v>
      </c>
      <c r="BN104" s="57" t="str">
        <f>IF('Undervisning i fag med krav'!CP105=0,"-",'Undervisning i fag med krav'!CP105)</f>
        <v>-</v>
      </c>
      <c r="BO104" s="57" t="b">
        <f>OR(BN104='Krav etter opplæringslova'!$B$27,BN104='Krav etter opplæringslova'!$B$30,BN104='Krav etter opplæringslova'!$B$31,BN104='Krav etter opplæringslova'!$B$34)</f>
        <v>0</v>
      </c>
      <c r="BP104" s="57" t="str">
        <f t="shared" si="77"/>
        <v>-</v>
      </c>
      <c r="BQ104" s="57">
        <f t="shared" si="50"/>
        <v>30</v>
      </c>
      <c r="BR104" s="57" t="e">
        <f>BQ104-#REF!</f>
        <v>#REF!</v>
      </c>
      <c r="BS104" s="57" t="e">
        <f t="shared" si="78"/>
        <v>#REF!</v>
      </c>
      <c r="BT104" s="62" t="str">
        <f t="shared" si="79"/>
        <v>-</v>
      </c>
    </row>
    <row r="105" spans="1:72" x14ac:dyDescent="0.2">
      <c r="A105" s="44" t="e">
        <f>#REF!</f>
        <v>#REF!</v>
      </c>
      <c r="B105" s="44" t="e">
        <f>#REF!</f>
        <v>#REF!</v>
      </c>
      <c r="C105" s="57" t="str">
        <f>IF('Undervisning i fag med krav'!E106=0,"-",'Undervisning i fag med krav'!E106)</f>
        <v>-</v>
      </c>
      <c r="D105" s="57" t="b">
        <f>OR(C105='Krav etter opplæringslova'!$B$27,C105='Krav etter opplæringslova'!$B$30,C105='Krav etter opplæringslova'!$B$31,C105='Krav etter opplæringslova'!$B$34)</f>
        <v>0</v>
      </c>
      <c r="E105" s="57" t="str">
        <f t="shared" si="80"/>
        <v>-</v>
      </c>
      <c r="F105" s="57">
        <f t="shared" si="51"/>
        <v>30</v>
      </c>
      <c r="G105" s="57" t="e">
        <f>F105-#REF!</f>
        <v>#REF!</v>
      </c>
      <c r="H105" s="57" t="e">
        <f t="shared" si="52"/>
        <v>#REF!</v>
      </c>
      <c r="I105" s="57" t="str">
        <f t="shared" si="81"/>
        <v>-</v>
      </c>
      <c r="J105" s="57" t="str">
        <f>IF('Undervisning i fag med krav'!P106=0,"-",'Undervisning i fag med krav'!P106)</f>
        <v>-</v>
      </c>
      <c r="K105" s="57" t="b">
        <f>OR(J105='Krav etter opplæringslova'!$B$27,J105='Krav etter opplæringslova'!$B$30,J105='Krav etter opplæringslova'!$B$31,J105='Krav etter opplæringslova'!$B$34)</f>
        <v>0</v>
      </c>
      <c r="L105" s="57" t="str">
        <f t="shared" si="53"/>
        <v>-</v>
      </c>
      <c r="M105" s="57">
        <f t="shared" si="42"/>
        <v>30</v>
      </c>
      <c r="N105" s="57" t="e">
        <f>M105-#REF!</f>
        <v>#REF!</v>
      </c>
      <c r="O105" s="57" t="e">
        <f t="shared" si="54"/>
        <v>#REF!</v>
      </c>
      <c r="P105" s="57" t="str">
        <f t="shared" si="55"/>
        <v>-</v>
      </c>
      <c r="Q105" s="57" t="str">
        <f>IF('Undervisning i fag med krav'!AA106=0,"-",'Undervisning i fag med krav'!AA106)</f>
        <v>-</v>
      </c>
      <c r="R105" s="57" t="b">
        <f>OR(Q105='Krav etter opplæringslova'!$B$27,Q105='Krav etter opplæringslova'!$B$30,Q105='Krav etter opplæringslova'!$B$31,Q105='Krav etter opplæringslova'!$B$34)</f>
        <v>0</v>
      </c>
      <c r="S105" s="57" t="str">
        <f t="shared" si="56"/>
        <v>-</v>
      </c>
      <c r="T105" s="57">
        <f t="shared" si="43"/>
        <v>30</v>
      </c>
      <c r="U105" s="57" t="e">
        <f>T105-#REF!</f>
        <v>#REF!</v>
      </c>
      <c r="V105" s="57" t="e">
        <f t="shared" si="57"/>
        <v>#REF!</v>
      </c>
      <c r="W105" s="57" t="str">
        <f t="shared" si="58"/>
        <v>-</v>
      </c>
      <c r="X105" s="57" t="str">
        <f>IF('Undervisning i fag med krav'!AL106=0,"-",'Undervisning i fag med krav'!AL106)</f>
        <v>-</v>
      </c>
      <c r="Y105" s="57" t="b">
        <f>OR(X105='Krav etter opplæringslova'!$B$27,X105='Krav etter opplæringslova'!$B$30,X105='Krav etter opplæringslova'!$B$31,X105='Krav etter opplæringslova'!$B$34)</f>
        <v>0</v>
      </c>
      <c r="Z105" s="57" t="str">
        <f t="shared" si="59"/>
        <v>-</v>
      </c>
      <c r="AA105" s="57">
        <f t="shared" si="44"/>
        <v>30</v>
      </c>
      <c r="AB105" s="57" t="e">
        <f>AA105-#REF!</f>
        <v>#REF!</v>
      </c>
      <c r="AC105" s="57" t="e">
        <f t="shared" si="60"/>
        <v>#REF!</v>
      </c>
      <c r="AD105" s="57" t="str">
        <f t="shared" si="61"/>
        <v>-</v>
      </c>
      <c r="AE105" s="57" t="str">
        <f>IF('Undervisning i fag med krav'!AW106=0,"-",'Undervisning i fag med krav'!AW106)</f>
        <v>-</v>
      </c>
      <c r="AF105" s="57" t="b">
        <f>OR(AE105='Krav etter opplæringslova'!$B$27,AE105='Krav etter opplæringslova'!$B$30,AE105='Krav etter opplæringslova'!$B$31,AE105='Krav etter opplæringslova'!$B$34)</f>
        <v>0</v>
      </c>
      <c r="AG105" s="57" t="str">
        <f t="shared" si="62"/>
        <v>-</v>
      </c>
      <c r="AH105" s="57">
        <f t="shared" si="45"/>
        <v>30</v>
      </c>
      <c r="AI105" s="57" t="e">
        <f>AH105-#REF!</f>
        <v>#REF!</v>
      </c>
      <c r="AJ105" s="57" t="e">
        <f t="shared" si="63"/>
        <v>#REF!</v>
      </c>
      <c r="AK105" s="57" t="str">
        <f t="shared" si="64"/>
        <v>-</v>
      </c>
      <c r="AL105" s="57" t="str">
        <f>IF('Undervisning i fag med krav'!BH106=0,"-",'Undervisning i fag med krav'!BH106)</f>
        <v>-</v>
      </c>
      <c r="AM105" s="57" t="b">
        <f>OR(AL105='Krav etter opplæringslova'!$B$27,AL105='Krav etter opplæringslova'!$B$30,AL105='Krav etter opplæringslova'!$B$31,AL105='Krav etter opplæringslova'!$B$34)</f>
        <v>0</v>
      </c>
      <c r="AN105" s="57" t="str">
        <f t="shared" si="65"/>
        <v>-</v>
      </c>
      <c r="AO105" s="57">
        <f t="shared" si="46"/>
        <v>30</v>
      </c>
      <c r="AP105" s="57" t="e">
        <f>AO105-#REF!</f>
        <v>#REF!</v>
      </c>
      <c r="AQ105" s="57" t="e">
        <f t="shared" si="66"/>
        <v>#REF!</v>
      </c>
      <c r="AR105" s="57" t="str">
        <f t="shared" si="67"/>
        <v>-</v>
      </c>
      <c r="AS105" s="57" t="str">
        <f>IF('Undervisning i fag med krav'!BS106=0,"-",'Undervisning i fag med krav'!BS106)</f>
        <v>-</v>
      </c>
      <c r="AT105" s="57" t="b">
        <f>OR(AS105='Krav etter opplæringslova'!$B$27,AS105='Krav etter opplæringslova'!$B$30,AS105='Krav etter opplæringslova'!$B$31,AS105='Krav etter opplæringslova'!$B$34)</f>
        <v>0</v>
      </c>
      <c r="AU105" s="57" t="str">
        <f t="shared" si="68"/>
        <v>-</v>
      </c>
      <c r="AV105" s="57">
        <f t="shared" si="47"/>
        <v>30</v>
      </c>
      <c r="AW105" s="57" t="e">
        <f>AV105-#REF!</f>
        <v>#REF!</v>
      </c>
      <c r="AX105" s="57" t="e">
        <f t="shared" si="69"/>
        <v>#REF!</v>
      </c>
      <c r="AY105" s="57" t="str">
        <f t="shared" si="70"/>
        <v>-</v>
      </c>
      <c r="AZ105" s="57" t="str">
        <f>IF('Undervisning i fag med krav'!CD106=0,"-",'Undervisning i fag med krav'!CD106)</f>
        <v>-</v>
      </c>
      <c r="BA105" s="57" t="b">
        <f>OR(AZ105='Krav etter opplæringslova'!$B$27,AZ105='Krav etter opplæringslova'!$B$30,AZ105='Krav etter opplæringslova'!$B$31,AZ105='Krav etter opplæringslova'!$B$34)</f>
        <v>0</v>
      </c>
      <c r="BB105" s="57" t="str">
        <f t="shared" si="71"/>
        <v>-</v>
      </c>
      <c r="BC105" s="57">
        <f t="shared" si="48"/>
        <v>30</v>
      </c>
      <c r="BD105" s="57" t="e">
        <f>BC105-#REF!</f>
        <v>#REF!</v>
      </c>
      <c r="BE105" s="57" t="e">
        <f t="shared" si="72"/>
        <v>#REF!</v>
      </c>
      <c r="BF105" s="57" t="str">
        <f t="shared" si="73"/>
        <v>-</v>
      </c>
      <c r="BG105" s="57" t="str">
        <f>IF('Undervisning i fag med krav'!CO106=0,"-",'Undervisning i fag med krav'!CO106)</f>
        <v>-</v>
      </c>
      <c r="BH105" s="57" t="b">
        <f>OR(BG105='Krav etter opplæringslova'!$B$27,BG105='Krav etter opplæringslova'!$B$30,BG105='Krav etter opplæringslova'!$B$31,BG105='Krav etter opplæringslova'!$B$34)</f>
        <v>0</v>
      </c>
      <c r="BI105" s="57" t="str">
        <f t="shared" si="74"/>
        <v>-</v>
      </c>
      <c r="BJ105" s="57">
        <f t="shared" si="49"/>
        <v>30</v>
      </c>
      <c r="BK105" s="57" t="e">
        <f>BJ105-#REF!</f>
        <v>#REF!</v>
      </c>
      <c r="BL105" s="57" t="e">
        <f t="shared" si="75"/>
        <v>#REF!</v>
      </c>
      <c r="BM105" s="57" t="str">
        <f t="shared" si="76"/>
        <v>-</v>
      </c>
      <c r="BN105" s="57" t="str">
        <f>IF('Undervisning i fag med krav'!CP106=0,"-",'Undervisning i fag med krav'!CP106)</f>
        <v>-</v>
      </c>
      <c r="BO105" s="57" t="b">
        <f>OR(BN105='Krav etter opplæringslova'!$B$27,BN105='Krav etter opplæringslova'!$B$30,BN105='Krav etter opplæringslova'!$B$31,BN105='Krav etter opplæringslova'!$B$34)</f>
        <v>0</v>
      </c>
      <c r="BP105" s="57" t="str">
        <f t="shared" si="77"/>
        <v>-</v>
      </c>
      <c r="BQ105" s="57">
        <f t="shared" si="50"/>
        <v>30</v>
      </c>
      <c r="BR105" s="57" t="e">
        <f>BQ105-#REF!</f>
        <v>#REF!</v>
      </c>
      <c r="BS105" s="57" t="e">
        <f t="shared" si="78"/>
        <v>#REF!</v>
      </c>
      <c r="BT105" s="62" t="str">
        <f t="shared" si="79"/>
        <v>-</v>
      </c>
    </row>
    <row r="106" spans="1:72" x14ac:dyDescent="0.2">
      <c r="A106" s="44" t="e">
        <f>#REF!</f>
        <v>#REF!</v>
      </c>
      <c r="B106" s="44" t="e">
        <f>#REF!</f>
        <v>#REF!</v>
      </c>
      <c r="C106" s="57" t="str">
        <f>IF('Undervisning i fag med krav'!E107=0,"-",'Undervisning i fag med krav'!E107)</f>
        <v>-</v>
      </c>
      <c r="D106" s="57" t="b">
        <f>OR(C106='Krav etter opplæringslova'!$B$27,C106='Krav etter opplæringslova'!$B$30,C106='Krav etter opplæringslova'!$B$31,C106='Krav etter opplæringslova'!$B$34)</f>
        <v>0</v>
      </c>
      <c r="E106" s="57" t="str">
        <f t="shared" si="80"/>
        <v>-</v>
      </c>
      <c r="F106" s="57">
        <f t="shared" si="51"/>
        <v>30</v>
      </c>
      <c r="G106" s="57" t="e">
        <f>F106-#REF!</f>
        <v>#REF!</v>
      </c>
      <c r="H106" s="57" t="e">
        <f t="shared" si="52"/>
        <v>#REF!</v>
      </c>
      <c r="I106" s="57" t="str">
        <f t="shared" si="81"/>
        <v>-</v>
      </c>
      <c r="J106" s="57" t="str">
        <f>IF('Undervisning i fag med krav'!P107=0,"-",'Undervisning i fag med krav'!P107)</f>
        <v>-</v>
      </c>
      <c r="K106" s="57" t="b">
        <f>OR(J106='Krav etter opplæringslova'!$B$27,J106='Krav etter opplæringslova'!$B$30,J106='Krav etter opplæringslova'!$B$31,J106='Krav etter opplæringslova'!$B$34)</f>
        <v>0</v>
      </c>
      <c r="L106" s="57" t="str">
        <f t="shared" si="53"/>
        <v>-</v>
      </c>
      <c r="M106" s="57">
        <f t="shared" si="42"/>
        <v>30</v>
      </c>
      <c r="N106" s="57" t="e">
        <f>M106-#REF!</f>
        <v>#REF!</v>
      </c>
      <c r="O106" s="57" t="e">
        <f t="shared" si="54"/>
        <v>#REF!</v>
      </c>
      <c r="P106" s="57" t="str">
        <f t="shared" si="55"/>
        <v>-</v>
      </c>
      <c r="Q106" s="57" t="str">
        <f>IF('Undervisning i fag med krav'!AA107=0,"-",'Undervisning i fag med krav'!AA107)</f>
        <v>-</v>
      </c>
      <c r="R106" s="57" t="b">
        <f>OR(Q106='Krav etter opplæringslova'!$B$27,Q106='Krav etter opplæringslova'!$B$30,Q106='Krav etter opplæringslova'!$B$31,Q106='Krav etter opplæringslova'!$B$34)</f>
        <v>0</v>
      </c>
      <c r="S106" s="57" t="str">
        <f t="shared" si="56"/>
        <v>-</v>
      </c>
      <c r="T106" s="57">
        <f t="shared" si="43"/>
        <v>30</v>
      </c>
      <c r="U106" s="57" t="e">
        <f>T106-#REF!</f>
        <v>#REF!</v>
      </c>
      <c r="V106" s="57" t="e">
        <f t="shared" si="57"/>
        <v>#REF!</v>
      </c>
      <c r="W106" s="57" t="str">
        <f t="shared" si="58"/>
        <v>-</v>
      </c>
      <c r="X106" s="57" t="str">
        <f>IF('Undervisning i fag med krav'!AL107=0,"-",'Undervisning i fag med krav'!AL107)</f>
        <v>-</v>
      </c>
      <c r="Y106" s="57" t="b">
        <f>OR(X106='Krav etter opplæringslova'!$B$27,X106='Krav etter opplæringslova'!$B$30,X106='Krav etter opplæringslova'!$B$31,X106='Krav etter opplæringslova'!$B$34)</f>
        <v>0</v>
      </c>
      <c r="Z106" s="57" t="str">
        <f t="shared" si="59"/>
        <v>-</v>
      </c>
      <c r="AA106" s="57">
        <f t="shared" si="44"/>
        <v>30</v>
      </c>
      <c r="AB106" s="57" t="e">
        <f>AA106-#REF!</f>
        <v>#REF!</v>
      </c>
      <c r="AC106" s="57" t="e">
        <f t="shared" si="60"/>
        <v>#REF!</v>
      </c>
      <c r="AD106" s="57" t="str">
        <f t="shared" si="61"/>
        <v>-</v>
      </c>
      <c r="AE106" s="57" t="str">
        <f>IF('Undervisning i fag med krav'!AW107=0,"-",'Undervisning i fag med krav'!AW107)</f>
        <v>-</v>
      </c>
      <c r="AF106" s="57" t="b">
        <f>OR(AE106='Krav etter opplæringslova'!$B$27,AE106='Krav etter opplæringslova'!$B$30,AE106='Krav etter opplæringslova'!$B$31,AE106='Krav etter opplæringslova'!$B$34)</f>
        <v>0</v>
      </c>
      <c r="AG106" s="57" t="str">
        <f t="shared" si="62"/>
        <v>-</v>
      </c>
      <c r="AH106" s="57">
        <f t="shared" si="45"/>
        <v>30</v>
      </c>
      <c r="AI106" s="57" t="e">
        <f>AH106-#REF!</f>
        <v>#REF!</v>
      </c>
      <c r="AJ106" s="57" t="e">
        <f t="shared" si="63"/>
        <v>#REF!</v>
      </c>
      <c r="AK106" s="57" t="str">
        <f t="shared" si="64"/>
        <v>-</v>
      </c>
      <c r="AL106" s="57" t="str">
        <f>IF('Undervisning i fag med krav'!BH107=0,"-",'Undervisning i fag med krav'!BH107)</f>
        <v>-</v>
      </c>
      <c r="AM106" s="57" t="b">
        <f>OR(AL106='Krav etter opplæringslova'!$B$27,AL106='Krav etter opplæringslova'!$B$30,AL106='Krav etter opplæringslova'!$B$31,AL106='Krav etter opplæringslova'!$B$34)</f>
        <v>0</v>
      </c>
      <c r="AN106" s="57" t="str">
        <f t="shared" si="65"/>
        <v>-</v>
      </c>
      <c r="AO106" s="57">
        <f t="shared" si="46"/>
        <v>30</v>
      </c>
      <c r="AP106" s="57" t="e">
        <f>AO106-#REF!</f>
        <v>#REF!</v>
      </c>
      <c r="AQ106" s="57" t="e">
        <f t="shared" si="66"/>
        <v>#REF!</v>
      </c>
      <c r="AR106" s="57" t="str">
        <f t="shared" si="67"/>
        <v>-</v>
      </c>
      <c r="AS106" s="57" t="str">
        <f>IF('Undervisning i fag med krav'!BS107=0,"-",'Undervisning i fag med krav'!BS107)</f>
        <v>-</v>
      </c>
      <c r="AT106" s="57" t="b">
        <f>OR(AS106='Krav etter opplæringslova'!$B$27,AS106='Krav etter opplæringslova'!$B$30,AS106='Krav etter opplæringslova'!$B$31,AS106='Krav etter opplæringslova'!$B$34)</f>
        <v>0</v>
      </c>
      <c r="AU106" s="57" t="str">
        <f t="shared" si="68"/>
        <v>-</v>
      </c>
      <c r="AV106" s="57">
        <f t="shared" si="47"/>
        <v>30</v>
      </c>
      <c r="AW106" s="57" t="e">
        <f>AV106-#REF!</f>
        <v>#REF!</v>
      </c>
      <c r="AX106" s="57" t="e">
        <f t="shared" si="69"/>
        <v>#REF!</v>
      </c>
      <c r="AY106" s="57" t="str">
        <f t="shared" si="70"/>
        <v>-</v>
      </c>
      <c r="AZ106" s="57" t="str">
        <f>IF('Undervisning i fag med krav'!CD107=0,"-",'Undervisning i fag med krav'!CD107)</f>
        <v>-</v>
      </c>
      <c r="BA106" s="57" t="b">
        <f>OR(AZ106='Krav etter opplæringslova'!$B$27,AZ106='Krav etter opplæringslova'!$B$30,AZ106='Krav etter opplæringslova'!$B$31,AZ106='Krav etter opplæringslova'!$B$34)</f>
        <v>0</v>
      </c>
      <c r="BB106" s="57" t="str">
        <f t="shared" si="71"/>
        <v>-</v>
      </c>
      <c r="BC106" s="57">
        <f t="shared" si="48"/>
        <v>30</v>
      </c>
      <c r="BD106" s="57" t="e">
        <f>BC106-#REF!</f>
        <v>#REF!</v>
      </c>
      <c r="BE106" s="57" t="e">
        <f t="shared" si="72"/>
        <v>#REF!</v>
      </c>
      <c r="BF106" s="57" t="str">
        <f t="shared" si="73"/>
        <v>-</v>
      </c>
      <c r="BG106" s="57" t="str">
        <f>IF('Undervisning i fag med krav'!CO107=0,"-",'Undervisning i fag med krav'!CO107)</f>
        <v>-</v>
      </c>
      <c r="BH106" s="57" t="b">
        <f>OR(BG106='Krav etter opplæringslova'!$B$27,BG106='Krav etter opplæringslova'!$B$30,BG106='Krav etter opplæringslova'!$B$31,BG106='Krav etter opplæringslova'!$B$34)</f>
        <v>0</v>
      </c>
      <c r="BI106" s="57" t="str">
        <f t="shared" si="74"/>
        <v>-</v>
      </c>
      <c r="BJ106" s="57">
        <f t="shared" si="49"/>
        <v>30</v>
      </c>
      <c r="BK106" s="57" t="e">
        <f>BJ106-#REF!</f>
        <v>#REF!</v>
      </c>
      <c r="BL106" s="57" t="e">
        <f t="shared" si="75"/>
        <v>#REF!</v>
      </c>
      <c r="BM106" s="57" t="str">
        <f t="shared" si="76"/>
        <v>-</v>
      </c>
      <c r="BN106" s="57" t="str">
        <f>IF('Undervisning i fag med krav'!CP107=0,"-",'Undervisning i fag med krav'!CP107)</f>
        <v>-</v>
      </c>
      <c r="BO106" s="57" t="b">
        <f>OR(BN106='Krav etter opplæringslova'!$B$27,BN106='Krav etter opplæringslova'!$B$30,BN106='Krav etter opplæringslova'!$B$31,BN106='Krav etter opplæringslova'!$B$34)</f>
        <v>0</v>
      </c>
      <c r="BP106" s="57" t="str">
        <f t="shared" si="77"/>
        <v>-</v>
      </c>
      <c r="BQ106" s="57">
        <f t="shared" si="50"/>
        <v>30</v>
      </c>
      <c r="BR106" s="57" t="e">
        <f>BQ106-#REF!</f>
        <v>#REF!</v>
      </c>
      <c r="BS106" s="57" t="e">
        <f t="shared" si="78"/>
        <v>#REF!</v>
      </c>
      <c r="BT106" s="62" t="str">
        <f t="shared" si="79"/>
        <v>-</v>
      </c>
    </row>
    <row r="107" spans="1:72" x14ac:dyDescent="0.2">
      <c r="A107" s="44" t="e">
        <f>#REF!</f>
        <v>#REF!</v>
      </c>
      <c r="B107" s="44" t="e">
        <f>#REF!</f>
        <v>#REF!</v>
      </c>
      <c r="C107" s="57" t="str">
        <f>IF('Undervisning i fag med krav'!E108=0,"-",'Undervisning i fag med krav'!E108)</f>
        <v>-</v>
      </c>
      <c r="D107" s="57" t="b">
        <f>OR(C107='Krav etter opplæringslova'!$B$27,C107='Krav etter opplæringslova'!$B$30,C107='Krav etter opplæringslova'!$B$31,C107='Krav etter opplæringslova'!$B$34)</f>
        <v>0</v>
      </c>
      <c r="E107" s="57" t="str">
        <f t="shared" si="80"/>
        <v>-</v>
      </c>
      <c r="F107" s="57">
        <f t="shared" si="51"/>
        <v>30</v>
      </c>
      <c r="G107" s="57" t="e">
        <f>F107-#REF!</f>
        <v>#REF!</v>
      </c>
      <c r="H107" s="57" t="e">
        <f t="shared" si="52"/>
        <v>#REF!</v>
      </c>
      <c r="I107" s="57" t="str">
        <f t="shared" si="81"/>
        <v>-</v>
      </c>
      <c r="J107" s="57" t="str">
        <f>IF('Undervisning i fag med krav'!P108=0,"-",'Undervisning i fag med krav'!P108)</f>
        <v>-</v>
      </c>
      <c r="K107" s="57" t="b">
        <f>OR(J107='Krav etter opplæringslova'!$B$27,J107='Krav etter opplæringslova'!$B$30,J107='Krav etter opplæringslova'!$B$31,J107='Krav etter opplæringslova'!$B$34)</f>
        <v>0</v>
      </c>
      <c r="L107" s="57" t="str">
        <f t="shared" si="53"/>
        <v>-</v>
      </c>
      <c r="M107" s="57">
        <f t="shared" si="42"/>
        <v>30</v>
      </c>
      <c r="N107" s="57" t="e">
        <f>M107-#REF!</f>
        <v>#REF!</v>
      </c>
      <c r="O107" s="57" t="e">
        <f t="shared" si="54"/>
        <v>#REF!</v>
      </c>
      <c r="P107" s="57" t="str">
        <f t="shared" si="55"/>
        <v>-</v>
      </c>
      <c r="Q107" s="57" t="str">
        <f>IF('Undervisning i fag med krav'!AA108=0,"-",'Undervisning i fag med krav'!AA108)</f>
        <v>-</v>
      </c>
      <c r="R107" s="57" t="b">
        <f>OR(Q107='Krav etter opplæringslova'!$B$27,Q107='Krav etter opplæringslova'!$B$30,Q107='Krav etter opplæringslova'!$B$31,Q107='Krav etter opplæringslova'!$B$34)</f>
        <v>0</v>
      </c>
      <c r="S107" s="57" t="str">
        <f t="shared" si="56"/>
        <v>-</v>
      </c>
      <c r="T107" s="57">
        <f t="shared" si="43"/>
        <v>30</v>
      </c>
      <c r="U107" s="57" t="e">
        <f>T107-#REF!</f>
        <v>#REF!</v>
      </c>
      <c r="V107" s="57" t="e">
        <f t="shared" si="57"/>
        <v>#REF!</v>
      </c>
      <c r="W107" s="57" t="str">
        <f t="shared" si="58"/>
        <v>-</v>
      </c>
      <c r="X107" s="57" t="str">
        <f>IF('Undervisning i fag med krav'!AL108=0,"-",'Undervisning i fag med krav'!AL108)</f>
        <v>-</v>
      </c>
      <c r="Y107" s="57" t="b">
        <f>OR(X107='Krav etter opplæringslova'!$B$27,X107='Krav etter opplæringslova'!$B$30,X107='Krav etter opplæringslova'!$B$31,X107='Krav etter opplæringslova'!$B$34)</f>
        <v>0</v>
      </c>
      <c r="Z107" s="57" t="str">
        <f t="shared" si="59"/>
        <v>-</v>
      </c>
      <c r="AA107" s="57">
        <f t="shared" si="44"/>
        <v>30</v>
      </c>
      <c r="AB107" s="57" t="e">
        <f>AA107-#REF!</f>
        <v>#REF!</v>
      </c>
      <c r="AC107" s="57" t="e">
        <f t="shared" si="60"/>
        <v>#REF!</v>
      </c>
      <c r="AD107" s="57" t="str">
        <f t="shared" si="61"/>
        <v>-</v>
      </c>
      <c r="AE107" s="57" t="str">
        <f>IF('Undervisning i fag med krav'!AW108=0,"-",'Undervisning i fag med krav'!AW108)</f>
        <v>-</v>
      </c>
      <c r="AF107" s="57" t="b">
        <f>OR(AE107='Krav etter opplæringslova'!$B$27,AE107='Krav etter opplæringslova'!$B$30,AE107='Krav etter opplæringslova'!$B$31,AE107='Krav etter opplæringslova'!$B$34)</f>
        <v>0</v>
      </c>
      <c r="AG107" s="57" t="str">
        <f t="shared" si="62"/>
        <v>-</v>
      </c>
      <c r="AH107" s="57">
        <f t="shared" si="45"/>
        <v>30</v>
      </c>
      <c r="AI107" s="57" t="e">
        <f>AH107-#REF!</f>
        <v>#REF!</v>
      </c>
      <c r="AJ107" s="57" t="e">
        <f t="shared" si="63"/>
        <v>#REF!</v>
      </c>
      <c r="AK107" s="57" t="str">
        <f t="shared" si="64"/>
        <v>-</v>
      </c>
      <c r="AL107" s="57" t="str">
        <f>IF('Undervisning i fag med krav'!BH108=0,"-",'Undervisning i fag med krav'!BH108)</f>
        <v>-</v>
      </c>
      <c r="AM107" s="57" t="b">
        <f>OR(AL107='Krav etter opplæringslova'!$B$27,AL107='Krav etter opplæringslova'!$B$30,AL107='Krav etter opplæringslova'!$B$31,AL107='Krav etter opplæringslova'!$B$34)</f>
        <v>0</v>
      </c>
      <c r="AN107" s="57" t="str">
        <f t="shared" si="65"/>
        <v>-</v>
      </c>
      <c r="AO107" s="57">
        <f t="shared" si="46"/>
        <v>30</v>
      </c>
      <c r="AP107" s="57" t="e">
        <f>AO107-#REF!</f>
        <v>#REF!</v>
      </c>
      <c r="AQ107" s="57" t="e">
        <f t="shared" si="66"/>
        <v>#REF!</v>
      </c>
      <c r="AR107" s="57" t="str">
        <f t="shared" si="67"/>
        <v>-</v>
      </c>
      <c r="AS107" s="57" t="str">
        <f>IF('Undervisning i fag med krav'!BS108=0,"-",'Undervisning i fag med krav'!BS108)</f>
        <v>-</v>
      </c>
      <c r="AT107" s="57" t="b">
        <f>OR(AS107='Krav etter opplæringslova'!$B$27,AS107='Krav etter opplæringslova'!$B$30,AS107='Krav etter opplæringslova'!$B$31,AS107='Krav etter opplæringslova'!$B$34)</f>
        <v>0</v>
      </c>
      <c r="AU107" s="57" t="str">
        <f t="shared" si="68"/>
        <v>-</v>
      </c>
      <c r="AV107" s="57">
        <f t="shared" si="47"/>
        <v>30</v>
      </c>
      <c r="AW107" s="57" t="e">
        <f>AV107-#REF!</f>
        <v>#REF!</v>
      </c>
      <c r="AX107" s="57" t="e">
        <f t="shared" si="69"/>
        <v>#REF!</v>
      </c>
      <c r="AY107" s="57" t="str">
        <f t="shared" si="70"/>
        <v>-</v>
      </c>
      <c r="AZ107" s="57" t="str">
        <f>IF('Undervisning i fag med krav'!CD108=0,"-",'Undervisning i fag med krav'!CD108)</f>
        <v>-</v>
      </c>
      <c r="BA107" s="57" t="b">
        <f>OR(AZ107='Krav etter opplæringslova'!$B$27,AZ107='Krav etter opplæringslova'!$B$30,AZ107='Krav etter opplæringslova'!$B$31,AZ107='Krav etter opplæringslova'!$B$34)</f>
        <v>0</v>
      </c>
      <c r="BB107" s="57" t="str">
        <f t="shared" si="71"/>
        <v>-</v>
      </c>
      <c r="BC107" s="57">
        <f t="shared" si="48"/>
        <v>30</v>
      </c>
      <c r="BD107" s="57" t="e">
        <f>BC107-#REF!</f>
        <v>#REF!</v>
      </c>
      <c r="BE107" s="57" t="e">
        <f t="shared" si="72"/>
        <v>#REF!</v>
      </c>
      <c r="BF107" s="57" t="str">
        <f t="shared" si="73"/>
        <v>-</v>
      </c>
      <c r="BG107" s="57" t="str">
        <f>IF('Undervisning i fag med krav'!CO108=0,"-",'Undervisning i fag med krav'!CO108)</f>
        <v>-</v>
      </c>
      <c r="BH107" s="57" t="b">
        <f>OR(BG107='Krav etter opplæringslova'!$B$27,BG107='Krav etter opplæringslova'!$B$30,BG107='Krav etter opplæringslova'!$B$31,BG107='Krav etter opplæringslova'!$B$34)</f>
        <v>0</v>
      </c>
      <c r="BI107" s="57" t="str">
        <f t="shared" si="74"/>
        <v>-</v>
      </c>
      <c r="BJ107" s="57">
        <f t="shared" si="49"/>
        <v>30</v>
      </c>
      <c r="BK107" s="57" t="e">
        <f>BJ107-#REF!</f>
        <v>#REF!</v>
      </c>
      <c r="BL107" s="57" t="e">
        <f t="shared" si="75"/>
        <v>#REF!</v>
      </c>
      <c r="BM107" s="57" t="str">
        <f t="shared" si="76"/>
        <v>-</v>
      </c>
      <c r="BN107" s="57" t="str">
        <f>IF('Undervisning i fag med krav'!CP108=0,"-",'Undervisning i fag med krav'!CP108)</f>
        <v>-</v>
      </c>
      <c r="BO107" s="57" t="b">
        <f>OR(BN107='Krav etter opplæringslova'!$B$27,BN107='Krav etter opplæringslova'!$B$30,BN107='Krav etter opplæringslova'!$B$31,BN107='Krav etter opplæringslova'!$B$34)</f>
        <v>0</v>
      </c>
      <c r="BP107" s="57" t="str">
        <f t="shared" si="77"/>
        <v>-</v>
      </c>
      <c r="BQ107" s="57">
        <f t="shared" si="50"/>
        <v>30</v>
      </c>
      <c r="BR107" s="57" t="e">
        <f>BQ107-#REF!</f>
        <v>#REF!</v>
      </c>
      <c r="BS107" s="57" t="e">
        <f t="shared" si="78"/>
        <v>#REF!</v>
      </c>
      <c r="BT107" s="62" t="str">
        <f t="shared" si="79"/>
        <v>-</v>
      </c>
    </row>
    <row r="108" spans="1:72" x14ac:dyDescent="0.2">
      <c r="A108" s="44" t="e">
        <f>#REF!</f>
        <v>#REF!</v>
      </c>
      <c r="B108" s="44" t="e">
        <f>#REF!</f>
        <v>#REF!</v>
      </c>
      <c r="C108" s="57" t="str">
        <f>IF('Undervisning i fag med krav'!E109=0,"-",'Undervisning i fag med krav'!E109)</f>
        <v>-</v>
      </c>
      <c r="D108" s="57" t="b">
        <f>OR(C108='Krav etter opplæringslova'!$B$27,C108='Krav etter opplæringslova'!$B$30,C108='Krav etter opplæringslova'!$B$31,C108='Krav etter opplæringslova'!$B$34)</f>
        <v>0</v>
      </c>
      <c r="E108" s="57" t="str">
        <f t="shared" si="80"/>
        <v>-</v>
      </c>
      <c r="F108" s="57">
        <f t="shared" si="51"/>
        <v>30</v>
      </c>
      <c r="G108" s="57" t="e">
        <f>F108-#REF!</f>
        <v>#REF!</v>
      </c>
      <c r="H108" s="57" t="e">
        <f t="shared" si="52"/>
        <v>#REF!</v>
      </c>
      <c r="I108" s="57" t="str">
        <f t="shared" si="81"/>
        <v>-</v>
      </c>
      <c r="J108" s="57" t="str">
        <f>IF('Undervisning i fag med krav'!P109=0,"-",'Undervisning i fag med krav'!P109)</f>
        <v>-</v>
      </c>
      <c r="K108" s="57" t="b">
        <f>OR(J108='Krav etter opplæringslova'!$B$27,J108='Krav etter opplæringslova'!$B$30,J108='Krav etter opplæringslova'!$B$31,J108='Krav etter opplæringslova'!$B$34)</f>
        <v>0</v>
      </c>
      <c r="L108" s="57" t="str">
        <f t="shared" si="53"/>
        <v>-</v>
      </c>
      <c r="M108" s="57">
        <f t="shared" si="42"/>
        <v>30</v>
      </c>
      <c r="N108" s="57" t="e">
        <f>M108-#REF!</f>
        <v>#REF!</v>
      </c>
      <c r="O108" s="57" t="e">
        <f t="shared" si="54"/>
        <v>#REF!</v>
      </c>
      <c r="P108" s="57" t="str">
        <f t="shared" si="55"/>
        <v>-</v>
      </c>
      <c r="Q108" s="57" t="str">
        <f>IF('Undervisning i fag med krav'!AA109=0,"-",'Undervisning i fag med krav'!AA109)</f>
        <v>-</v>
      </c>
      <c r="R108" s="57" t="b">
        <f>OR(Q108='Krav etter opplæringslova'!$B$27,Q108='Krav etter opplæringslova'!$B$30,Q108='Krav etter opplæringslova'!$B$31,Q108='Krav etter opplæringslova'!$B$34)</f>
        <v>0</v>
      </c>
      <c r="S108" s="57" t="str">
        <f t="shared" si="56"/>
        <v>-</v>
      </c>
      <c r="T108" s="57">
        <f t="shared" si="43"/>
        <v>30</v>
      </c>
      <c r="U108" s="57" t="e">
        <f>T108-#REF!</f>
        <v>#REF!</v>
      </c>
      <c r="V108" s="57" t="e">
        <f t="shared" si="57"/>
        <v>#REF!</v>
      </c>
      <c r="W108" s="57" t="str">
        <f t="shared" si="58"/>
        <v>-</v>
      </c>
      <c r="X108" s="57" t="str">
        <f>IF('Undervisning i fag med krav'!AL109=0,"-",'Undervisning i fag med krav'!AL109)</f>
        <v>-</v>
      </c>
      <c r="Y108" s="57" t="b">
        <f>OR(X108='Krav etter opplæringslova'!$B$27,X108='Krav etter opplæringslova'!$B$30,X108='Krav etter opplæringslova'!$B$31,X108='Krav etter opplæringslova'!$B$34)</f>
        <v>0</v>
      </c>
      <c r="Z108" s="57" t="str">
        <f t="shared" si="59"/>
        <v>-</v>
      </c>
      <c r="AA108" s="57">
        <f t="shared" si="44"/>
        <v>30</v>
      </c>
      <c r="AB108" s="57" t="e">
        <f>AA108-#REF!</f>
        <v>#REF!</v>
      </c>
      <c r="AC108" s="57" t="e">
        <f t="shared" si="60"/>
        <v>#REF!</v>
      </c>
      <c r="AD108" s="57" t="str">
        <f t="shared" si="61"/>
        <v>-</v>
      </c>
      <c r="AE108" s="57" t="str">
        <f>IF('Undervisning i fag med krav'!AW109=0,"-",'Undervisning i fag med krav'!AW109)</f>
        <v>-</v>
      </c>
      <c r="AF108" s="57" t="b">
        <f>OR(AE108='Krav etter opplæringslova'!$B$27,AE108='Krav etter opplæringslova'!$B$30,AE108='Krav etter opplæringslova'!$B$31,AE108='Krav etter opplæringslova'!$B$34)</f>
        <v>0</v>
      </c>
      <c r="AG108" s="57" t="str">
        <f t="shared" si="62"/>
        <v>-</v>
      </c>
      <c r="AH108" s="57">
        <f t="shared" si="45"/>
        <v>30</v>
      </c>
      <c r="AI108" s="57" t="e">
        <f>AH108-#REF!</f>
        <v>#REF!</v>
      </c>
      <c r="AJ108" s="57" t="e">
        <f t="shared" si="63"/>
        <v>#REF!</v>
      </c>
      <c r="AK108" s="57" t="str">
        <f t="shared" si="64"/>
        <v>-</v>
      </c>
      <c r="AL108" s="57" t="str">
        <f>IF('Undervisning i fag med krav'!BH109=0,"-",'Undervisning i fag med krav'!BH109)</f>
        <v>-</v>
      </c>
      <c r="AM108" s="57" t="b">
        <f>OR(AL108='Krav etter opplæringslova'!$B$27,AL108='Krav etter opplæringslova'!$B$30,AL108='Krav etter opplæringslova'!$B$31,AL108='Krav etter opplæringslova'!$B$34)</f>
        <v>0</v>
      </c>
      <c r="AN108" s="57" t="str">
        <f t="shared" si="65"/>
        <v>-</v>
      </c>
      <c r="AO108" s="57">
        <f t="shared" si="46"/>
        <v>30</v>
      </c>
      <c r="AP108" s="57" t="e">
        <f>AO108-#REF!</f>
        <v>#REF!</v>
      </c>
      <c r="AQ108" s="57" t="e">
        <f t="shared" si="66"/>
        <v>#REF!</v>
      </c>
      <c r="AR108" s="57" t="str">
        <f t="shared" si="67"/>
        <v>-</v>
      </c>
      <c r="AS108" s="57" t="str">
        <f>IF('Undervisning i fag med krav'!BS109=0,"-",'Undervisning i fag med krav'!BS109)</f>
        <v>-</v>
      </c>
      <c r="AT108" s="57" t="b">
        <f>OR(AS108='Krav etter opplæringslova'!$B$27,AS108='Krav etter opplæringslova'!$B$30,AS108='Krav etter opplæringslova'!$B$31,AS108='Krav etter opplæringslova'!$B$34)</f>
        <v>0</v>
      </c>
      <c r="AU108" s="57" t="str">
        <f t="shared" si="68"/>
        <v>-</v>
      </c>
      <c r="AV108" s="57">
        <f t="shared" si="47"/>
        <v>30</v>
      </c>
      <c r="AW108" s="57" t="e">
        <f>AV108-#REF!</f>
        <v>#REF!</v>
      </c>
      <c r="AX108" s="57" t="e">
        <f t="shared" si="69"/>
        <v>#REF!</v>
      </c>
      <c r="AY108" s="57" t="str">
        <f t="shared" si="70"/>
        <v>-</v>
      </c>
      <c r="AZ108" s="57" t="str">
        <f>IF('Undervisning i fag med krav'!CD109=0,"-",'Undervisning i fag med krav'!CD109)</f>
        <v>-</v>
      </c>
      <c r="BA108" s="57" t="b">
        <f>OR(AZ108='Krav etter opplæringslova'!$B$27,AZ108='Krav etter opplæringslova'!$B$30,AZ108='Krav etter opplæringslova'!$B$31,AZ108='Krav etter opplæringslova'!$B$34)</f>
        <v>0</v>
      </c>
      <c r="BB108" s="57" t="str">
        <f t="shared" si="71"/>
        <v>-</v>
      </c>
      <c r="BC108" s="57">
        <f t="shared" si="48"/>
        <v>30</v>
      </c>
      <c r="BD108" s="57" t="e">
        <f>BC108-#REF!</f>
        <v>#REF!</v>
      </c>
      <c r="BE108" s="57" t="e">
        <f t="shared" si="72"/>
        <v>#REF!</v>
      </c>
      <c r="BF108" s="57" t="str">
        <f t="shared" si="73"/>
        <v>-</v>
      </c>
      <c r="BG108" s="57" t="str">
        <f>IF('Undervisning i fag med krav'!CO109=0,"-",'Undervisning i fag med krav'!CO109)</f>
        <v>-</v>
      </c>
      <c r="BH108" s="57" t="b">
        <f>OR(BG108='Krav etter opplæringslova'!$B$27,BG108='Krav etter opplæringslova'!$B$30,BG108='Krav etter opplæringslova'!$B$31,BG108='Krav etter opplæringslova'!$B$34)</f>
        <v>0</v>
      </c>
      <c r="BI108" s="57" t="str">
        <f t="shared" si="74"/>
        <v>-</v>
      </c>
      <c r="BJ108" s="57">
        <f t="shared" si="49"/>
        <v>30</v>
      </c>
      <c r="BK108" s="57" t="e">
        <f>BJ108-#REF!</f>
        <v>#REF!</v>
      </c>
      <c r="BL108" s="57" t="e">
        <f t="shared" si="75"/>
        <v>#REF!</v>
      </c>
      <c r="BM108" s="57" t="str">
        <f t="shared" si="76"/>
        <v>-</v>
      </c>
      <c r="BN108" s="57" t="str">
        <f>IF('Undervisning i fag med krav'!CP109=0,"-",'Undervisning i fag med krav'!CP109)</f>
        <v>-</v>
      </c>
      <c r="BO108" s="57" t="b">
        <f>OR(BN108='Krav etter opplæringslova'!$B$27,BN108='Krav etter opplæringslova'!$B$30,BN108='Krav etter opplæringslova'!$B$31,BN108='Krav etter opplæringslova'!$B$34)</f>
        <v>0</v>
      </c>
      <c r="BP108" s="57" t="str">
        <f t="shared" si="77"/>
        <v>-</v>
      </c>
      <c r="BQ108" s="57">
        <f t="shared" si="50"/>
        <v>30</v>
      </c>
      <c r="BR108" s="57" t="e">
        <f>BQ108-#REF!</f>
        <v>#REF!</v>
      </c>
      <c r="BS108" s="57" t="e">
        <f t="shared" si="78"/>
        <v>#REF!</v>
      </c>
      <c r="BT108" s="62" t="str">
        <f t="shared" si="79"/>
        <v>-</v>
      </c>
    </row>
    <row r="109" spans="1:72" x14ac:dyDescent="0.2">
      <c r="A109" s="44" t="e">
        <f>#REF!</f>
        <v>#REF!</v>
      </c>
      <c r="B109" s="44" t="e">
        <f>#REF!</f>
        <v>#REF!</v>
      </c>
      <c r="C109" s="57" t="str">
        <f>IF('Undervisning i fag med krav'!E110=0,"-",'Undervisning i fag med krav'!E110)</f>
        <v>-</v>
      </c>
      <c r="D109" s="57" t="b">
        <f>OR(C109='Krav etter opplæringslova'!$B$27,C109='Krav etter opplæringslova'!$B$30,C109='Krav etter opplæringslova'!$B$31,C109='Krav etter opplæringslova'!$B$34)</f>
        <v>0</v>
      </c>
      <c r="E109" s="57" t="str">
        <f t="shared" si="80"/>
        <v>-</v>
      </c>
      <c r="F109" s="57">
        <f t="shared" si="51"/>
        <v>30</v>
      </c>
      <c r="G109" s="57" t="e">
        <f>F109-#REF!</f>
        <v>#REF!</v>
      </c>
      <c r="H109" s="57" t="e">
        <f t="shared" si="52"/>
        <v>#REF!</v>
      </c>
      <c r="I109" s="57" t="str">
        <f t="shared" si="81"/>
        <v>-</v>
      </c>
      <c r="J109" s="57" t="str">
        <f>IF('Undervisning i fag med krav'!P110=0,"-",'Undervisning i fag med krav'!P110)</f>
        <v>-</v>
      </c>
      <c r="K109" s="57" t="b">
        <f>OR(J109='Krav etter opplæringslova'!$B$27,J109='Krav etter opplæringslova'!$B$30,J109='Krav etter opplæringslova'!$B$31,J109='Krav etter opplæringslova'!$B$34)</f>
        <v>0</v>
      </c>
      <c r="L109" s="57" t="str">
        <f t="shared" si="53"/>
        <v>-</v>
      </c>
      <c r="M109" s="57">
        <f t="shared" si="42"/>
        <v>30</v>
      </c>
      <c r="N109" s="57" t="e">
        <f>M109-#REF!</f>
        <v>#REF!</v>
      </c>
      <c r="O109" s="57" t="e">
        <f t="shared" si="54"/>
        <v>#REF!</v>
      </c>
      <c r="P109" s="57" t="str">
        <f t="shared" si="55"/>
        <v>-</v>
      </c>
      <c r="Q109" s="57" t="str">
        <f>IF('Undervisning i fag med krav'!AA110=0,"-",'Undervisning i fag med krav'!AA110)</f>
        <v>-</v>
      </c>
      <c r="R109" s="57" t="b">
        <f>OR(Q109='Krav etter opplæringslova'!$B$27,Q109='Krav etter opplæringslova'!$B$30,Q109='Krav etter opplæringslova'!$B$31,Q109='Krav etter opplæringslova'!$B$34)</f>
        <v>0</v>
      </c>
      <c r="S109" s="57" t="str">
        <f t="shared" si="56"/>
        <v>-</v>
      </c>
      <c r="T109" s="57">
        <f t="shared" si="43"/>
        <v>30</v>
      </c>
      <c r="U109" s="57" t="e">
        <f>T109-#REF!</f>
        <v>#REF!</v>
      </c>
      <c r="V109" s="57" t="e">
        <f t="shared" si="57"/>
        <v>#REF!</v>
      </c>
      <c r="W109" s="57" t="str">
        <f t="shared" si="58"/>
        <v>-</v>
      </c>
      <c r="X109" s="57" t="str">
        <f>IF('Undervisning i fag med krav'!AL110=0,"-",'Undervisning i fag med krav'!AL110)</f>
        <v>-</v>
      </c>
      <c r="Y109" s="57" t="b">
        <f>OR(X109='Krav etter opplæringslova'!$B$27,X109='Krav etter opplæringslova'!$B$30,X109='Krav etter opplæringslova'!$B$31,X109='Krav etter opplæringslova'!$B$34)</f>
        <v>0</v>
      </c>
      <c r="Z109" s="57" t="str">
        <f t="shared" si="59"/>
        <v>-</v>
      </c>
      <c r="AA109" s="57">
        <f t="shared" si="44"/>
        <v>30</v>
      </c>
      <c r="AB109" s="57" t="e">
        <f>AA109-#REF!</f>
        <v>#REF!</v>
      </c>
      <c r="AC109" s="57" t="e">
        <f t="shared" si="60"/>
        <v>#REF!</v>
      </c>
      <c r="AD109" s="57" t="str">
        <f t="shared" si="61"/>
        <v>-</v>
      </c>
      <c r="AE109" s="57" t="str">
        <f>IF('Undervisning i fag med krav'!AW110=0,"-",'Undervisning i fag med krav'!AW110)</f>
        <v>-</v>
      </c>
      <c r="AF109" s="57" t="b">
        <f>OR(AE109='Krav etter opplæringslova'!$B$27,AE109='Krav etter opplæringslova'!$B$30,AE109='Krav etter opplæringslova'!$B$31,AE109='Krav etter opplæringslova'!$B$34)</f>
        <v>0</v>
      </c>
      <c r="AG109" s="57" t="str">
        <f t="shared" si="62"/>
        <v>-</v>
      </c>
      <c r="AH109" s="57">
        <f t="shared" si="45"/>
        <v>30</v>
      </c>
      <c r="AI109" s="57" t="e">
        <f>AH109-#REF!</f>
        <v>#REF!</v>
      </c>
      <c r="AJ109" s="57" t="e">
        <f t="shared" si="63"/>
        <v>#REF!</v>
      </c>
      <c r="AK109" s="57" t="str">
        <f t="shared" si="64"/>
        <v>-</v>
      </c>
      <c r="AL109" s="57" t="str">
        <f>IF('Undervisning i fag med krav'!BH110=0,"-",'Undervisning i fag med krav'!BH110)</f>
        <v>-</v>
      </c>
      <c r="AM109" s="57" t="b">
        <f>OR(AL109='Krav etter opplæringslova'!$B$27,AL109='Krav etter opplæringslova'!$B$30,AL109='Krav etter opplæringslova'!$B$31,AL109='Krav etter opplæringslova'!$B$34)</f>
        <v>0</v>
      </c>
      <c r="AN109" s="57" t="str">
        <f t="shared" si="65"/>
        <v>-</v>
      </c>
      <c r="AO109" s="57">
        <f t="shared" si="46"/>
        <v>30</v>
      </c>
      <c r="AP109" s="57" t="e">
        <f>AO109-#REF!</f>
        <v>#REF!</v>
      </c>
      <c r="AQ109" s="57" t="e">
        <f t="shared" si="66"/>
        <v>#REF!</v>
      </c>
      <c r="AR109" s="57" t="str">
        <f t="shared" si="67"/>
        <v>-</v>
      </c>
      <c r="AS109" s="57" t="str">
        <f>IF('Undervisning i fag med krav'!BS110=0,"-",'Undervisning i fag med krav'!BS110)</f>
        <v>-</v>
      </c>
      <c r="AT109" s="57" t="b">
        <f>OR(AS109='Krav etter opplæringslova'!$B$27,AS109='Krav etter opplæringslova'!$B$30,AS109='Krav etter opplæringslova'!$B$31,AS109='Krav etter opplæringslova'!$B$34)</f>
        <v>0</v>
      </c>
      <c r="AU109" s="57" t="str">
        <f t="shared" si="68"/>
        <v>-</v>
      </c>
      <c r="AV109" s="57">
        <f t="shared" si="47"/>
        <v>30</v>
      </c>
      <c r="AW109" s="57" t="e">
        <f>AV109-#REF!</f>
        <v>#REF!</v>
      </c>
      <c r="AX109" s="57" t="e">
        <f t="shared" si="69"/>
        <v>#REF!</v>
      </c>
      <c r="AY109" s="57" t="str">
        <f t="shared" si="70"/>
        <v>-</v>
      </c>
      <c r="AZ109" s="57" t="str">
        <f>IF('Undervisning i fag med krav'!CD110=0,"-",'Undervisning i fag med krav'!CD110)</f>
        <v>-</v>
      </c>
      <c r="BA109" s="57" t="b">
        <f>OR(AZ109='Krav etter opplæringslova'!$B$27,AZ109='Krav etter opplæringslova'!$B$30,AZ109='Krav etter opplæringslova'!$B$31,AZ109='Krav etter opplæringslova'!$B$34)</f>
        <v>0</v>
      </c>
      <c r="BB109" s="57" t="str">
        <f t="shared" si="71"/>
        <v>-</v>
      </c>
      <c r="BC109" s="57">
        <f t="shared" si="48"/>
        <v>30</v>
      </c>
      <c r="BD109" s="57" t="e">
        <f>BC109-#REF!</f>
        <v>#REF!</v>
      </c>
      <c r="BE109" s="57" t="e">
        <f t="shared" si="72"/>
        <v>#REF!</v>
      </c>
      <c r="BF109" s="57" t="str">
        <f t="shared" si="73"/>
        <v>-</v>
      </c>
      <c r="BG109" s="57" t="str">
        <f>IF('Undervisning i fag med krav'!CO110=0,"-",'Undervisning i fag med krav'!CO110)</f>
        <v>-</v>
      </c>
      <c r="BH109" s="57" t="b">
        <f>OR(BG109='Krav etter opplæringslova'!$B$27,BG109='Krav etter opplæringslova'!$B$30,BG109='Krav etter opplæringslova'!$B$31,BG109='Krav etter opplæringslova'!$B$34)</f>
        <v>0</v>
      </c>
      <c r="BI109" s="57" t="str">
        <f t="shared" si="74"/>
        <v>-</v>
      </c>
      <c r="BJ109" s="57">
        <f t="shared" si="49"/>
        <v>30</v>
      </c>
      <c r="BK109" s="57" t="e">
        <f>BJ109-#REF!</f>
        <v>#REF!</v>
      </c>
      <c r="BL109" s="57" t="e">
        <f t="shared" si="75"/>
        <v>#REF!</v>
      </c>
      <c r="BM109" s="57" t="str">
        <f t="shared" si="76"/>
        <v>-</v>
      </c>
      <c r="BN109" s="57" t="str">
        <f>IF('Undervisning i fag med krav'!CP110=0,"-",'Undervisning i fag med krav'!CP110)</f>
        <v>-</v>
      </c>
      <c r="BO109" s="57" t="b">
        <f>OR(BN109='Krav etter opplæringslova'!$B$27,BN109='Krav etter opplæringslova'!$B$30,BN109='Krav etter opplæringslova'!$B$31,BN109='Krav etter opplæringslova'!$B$34)</f>
        <v>0</v>
      </c>
      <c r="BP109" s="57" t="str">
        <f t="shared" si="77"/>
        <v>-</v>
      </c>
      <c r="BQ109" s="57">
        <f t="shared" si="50"/>
        <v>30</v>
      </c>
      <c r="BR109" s="57" t="e">
        <f>BQ109-#REF!</f>
        <v>#REF!</v>
      </c>
      <c r="BS109" s="57" t="e">
        <f t="shared" si="78"/>
        <v>#REF!</v>
      </c>
      <c r="BT109" s="62" t="str">
        <f t="shared" si="79"/>
        <v>-</v>
      </c>
    </row>
    <row r="110" spans="1:72" x14ac:dyDescent="0.2">
      <c r="A110" s="44" t="e">
        <f>#REF!</f>
        <v>#REF!</v>
      </c>
      <c r="B110" s="44" t="e">
        <f>#REF!</f>
        <v>#REF!</v>
      </c>
      <c r="C110" s="57" t="str">
        <f>IF('Undervisning i fag med krav'!E111=0,"-",'Undervisning i fag med krav'!E111)</f>
        <v>-</v>
      </c>
      <c r="D110" s="57" t="b">
        <f>OR(C110='Krav etter opplæringslova'!$B$27,C110='Krav etter opplæringslova'!$B$30,C110='Krav etter opplæringslova'!$B$31,C110='Krav etter opplæringslova'!$B$34)</f>
        <v>0</v>
      </c>
      <c r="E110" s="57" t="str">
        <f t="shared" si="80"/>
        <v>-</v>
      </c>
      <c r="F110" s="57">
        <f t="shared" si="51"/>
        <v>30</v>
      </c>
      <c r="G110" s="57" t="e">
        <f>F110-#REF!</f>
        <v>#REF!</v>
      </c>
      <c r="H110" s="57" t="e">
        <f t="shared" si="52"/>
        <v>#REF!</v>
      </c>
      <c r="I110" s="57" t="str">
        <f t="shared" si="81"/>
        <v>-</v>
      </c>
      <c r="J110" s="57" t="str">
        <f>IF('Undervisning i fag med krav'!P111=0,"-",'Undervisning i fag med krav'!P111)</f>
        <v>-</v>
      </c>
      <c r="K110" s="57" t="b">
        <f>OR(J110='Krav etter opplæringslova'!$B$27,J110='Krav etter opplæringslova'!$B$30,J110='Krav etter opplæringslova'!$B$31,J110='Krav etter opplæringslova'!$B$34)</f>
        <v>0</v>
      </c>
      <c r="L110" s="57" t="str">
        <f t="shared" si="53"/>
        <v>-</v>
      </c>
      <c r="M110" s="57">
        <f t="shared" si="42"/>
        <v>30</v>
      </c>
      <c r="N110" s="57" t="e">
        <f>M110-#REF!</f>
        <v>#REF!</v>
      </c>
      <c r="O110" s="57" t="e">
        <f t="shared" si="54"/>
        <v>#REF!</v>
      </c>
      <c r="P110" s="57" t="str">
        <f t="shared" si="55"/>
        <v>-</v>
      </c>
      <c r="Q110" s="57" t="str">
        <f>IF('Undervisning i fag med krav'!AA111=0,"-",'Undervisning i fag med krav'!AA111)</f>
        <v>-</v>
      </c>
      <c r="R110" s="57" t="b">
        <f>OR(Q110='Krav etter opplæringslova'!$B$27,Q110='Krav etter opplæringslova'!$B$30,Q110='Krav etter opplæringslova'!$B$31,Q110='Krav etter opplæringslova'!$B$34)</f>
        <v>0</v>
      </c>
      <c r="S110" s="57" t="str">
        <f t="shared" si="56"/>
        <v>-</v>
      </c>
      <c r="T110" s="57">
        <f t="shared" si="43"/>
        <v>30</v>
      </c>
      <c r="U110" s="57" t="e">
        <f>T110-#REF!</f>
        <v>#REF!</v>
      </c>
      <c r="V110" s="57" t="e">
        <f t="shared" si="57"/>
        <v>#REF!</v>
      </c>
      <c r="W110" s="57" t="str">
        <f t="shared" si="58"/>
        <v>-</v>
      </c>
      <c r="X110" s="57" t="str">
        <f>IF('Undervisning i fag med krav'!AL111=0,"-",'Undervisning i fag med krav'!AL111)</f>
        <v>-</v>
      </c>
      <c r="Y110" s="57" t="b">
        <f>OR(X110='Krav etter opplæringslova'!$B$27,X110='Krav etter opplæringslova'!$B$30,X110='Krav etter opplæringslova'!$B$31,X110='Krav etter opplæringslova'!$B$34)</f>
        <v>0</v>
      </c>
      <c r="Z110" s="57" t="str">
        <f t="shared" si="59"/>
        <v>-</v>
      </c>
      <c r="AA110" s="57">
        <f t="shared" si="44"/>
        <v>30</v>
      </c>
      <c r="AB110" s="57" t="e">
        <f>AA110-#REF!</f>
        <v>#REF!</v>
      </c>
      <c r="AC110" s="57" t="e">
        <f t="shared" si="60"/>
        <v>#REF!</v>
      </c>
      <c r="AD110" s="57" t="str">
        <f t="shared" si="61"/>
        <v>-</v>
      </c>
      <c r="AE110" s="57" t="str">
        <f>IF('Undervisning i fag med krav'!AW111=0,"-",'Undervisning i fag med krav'!AW111)</f>
        <v>-</v>
      </c>
      <c r="AF110" s="57" t="b">
        <f>OR(AE110='Krav etter opplæringslova'!$B$27,AE110='Krav etter opplæringslova'!$B$30,AE110='Krav etter opplæringslova'!$B$31,AE110='Krav etter opplæringslova'!$B$34)</f>
        <v>0</v>
      </c>
      <c r="AG110" s="57" t="str">
        <f t="shared" si="62"/>
        <v>-</v>
      </c>
      <c r="AH110" s="57">
        <f t="shared" si="45"/>
        <v>30</v>
      </c>
      <c r="AI110" s="57" t="e">
        <f>AH110-#REF!</f>
        <v>#REF!</v>
      </c>
      <c r="AJ110" s="57" t="e">
        <f t="shared" si="63"/>
        <v>#REF!</v>
      </c>
      <c r="AK110" s="57" t="str">
        <f t="shared" si="64"/>
        <v>-</v>
      </c>
      <c r="AL110" s="57" t="str">
        <f>IF('Undervisning i fag med krav'!BH111=0,"-",'Undervisning i fag med krav'!BH111)</f>
        <v>-</v>
      </c>
      <c r="AM110" s="57" t="b">
        <f>OR(AL110='Krav etter opplæringslova'!$B$27,AL110='Krav etter opplæringslova'!$B$30,AL110='Krav etter opplæringslova'!$B$31,AL110='Krav etter opplæringslova'!$B$34)</f>
        <v>0</v>
      </c>
      <c r="AN110" s="57" t="str">
        <f t="shared" si="65"/>
        <v>-</v>
      </c>
      <c r="AO110" s="57">
        <f t="shared" si="46"/>
        <v>30</v>
      </c>
      <c r="AP110" s="57" t="e">
        <f>AO110-#REF!</f>
        <v>#REF!</v>
      </c>
      <c r="AQ110" s="57" t="e">
        <f t="shared" si="66"/>
        <v>#REF!</v>
      </c>
      <c r="AR110" s="57" t="str">
        <f t="shared" si="67"/>
        <v>-</v>
      </c>
      <c r="AS110" s="57" t="str">
        <f>IF('Undervisning i fag med krav'!BS111=0,"-",'Undervisning i fag med krav'!BS111)</f>
        <v>-</v>
      </c>
      <c r="AT110" s="57" t="b">
        <f>OR(AS110='Krav etter opplæringslova'!$B$27,AS110='Krav etter opplæringslova'!$B$30,AS110='Krav etter opplæringslova'!$B$31,AS110='Krav etter opplæringslova'!$B$34)</f>
        <v>0</v>
      </c>
      <c r="AU110" s="57" t="str">
        <f t="shared" si="68"/>
        <v>-</v>
      </c>
      <c r="AV110" s="57">
        <f t="shared" si="47"/>
        <v>30</v>
      </c>
      <c r="AW110" s="57" t="e">
        <f>AV110-#REF!</f>
        <v>#REF!</v>
      </c>
      <c r="AX110" s="57" t="e">
        <f t="shared" si="69"/>
        <v>#REF!</v>
      </c>
      <c r="AY110" s="57" t="str">
        <f t="shared" si="70"/>
        <v>-</v>
      </c>
      <c r="AZ110" s="57" t="str">
        <f>IF('Undervisning i fag med krav'!CD111=0,"-",'Undervisning i fag med krav'!CD111)</f>
        <v>-</v>
      </c>
      <c r="BA110" s="57" t="b">
        <f>OR(AZ110='Krav etter opplæringslova'!$B$27,AZ110='Krav etter opplæringslova'!$B$30,AZ110='Krav etter opplæringslova'!$B$31,AZ110='Krav etter opplæringslova'!$B$34)</f>
        <v>0</v>
      </c>
      <c r="BB110" s="57" t="str">
        <f t="shared" si="71"/>
        <v>-</v>
      </c>
      <c r="BC110" s="57">
        <f t="shared" si="48"/>
        <v>30</v>
      </c>
      <c r="BD110" s="57" t="e">
        <f>BC110-#REF!</f>
        <v>#REF!</v>
      </c>
      <c r="BE110" s="57" t="e">
        <f t="shared" si="72"/>
        <v>#REF!</v>
      </c>
      <c r="BF110" s="57" t="str">
        <f t="shared" si="73"/>
        <v>-</v>
      </c>
      <c r="BG110" s="57" t="str">
        <f>IF('Undervisning i fag med krav'!CO111=0,"-",'Undervisning i fag med krav'!CO111)</f>
        <v>-</v>
      </c>
      <c r="BH110" s="57" t="b">
        <f>OR(BG110='Krav etter opplæringslova'!$B$27,BG110='Krav etter opplæringslova'!$B$30,BG110='Krav etter opplæringslova'!$B$31,BG110='Krav etter opplæringslova'!$B$34)</f>
        <v>0</v>
      </c>
      <c r="BI110" s="57" t="str">
        <f t="shared" si="74"/>
        <v>-</v>
      </c>
      <c r="BJ110" s="57">
        <f t="shared" si="49"/>
        <v>30</v>
      </c>
      <c r="BK110" s="57" t="e">
        <f>BJ110-#REF!</f>
        <v>#REF!</v>
      </c>
      <c r="BL110" s="57" t="e">
        <f t="shared" si="75"/>
        <v>#REF!</v>
      </c>
      <c r="BM110" s="57" t="str">
        <f t="shared" si="76"/>
        <v>-</v>
      </c>
      <c r="BN110" s="57" t="str">
        <f>IF('Undervisning i fag med krav'!CP111=0,"-",'Undervisning i fag med krav'!CP111)</f>
        <v>-</v>
      </c>
      <c r="BO110" s="57" t="b">
        <f>OR(BN110='Krav etter opplæringslova'!$B$27,BN110='Krav etter opplæringslova'!$B$30,BN110='Krav etter opplæringslova'!$B$31,BN110='Krav etter opplæringslova'!$B$34)</f>
        <v>0</v>
      </c>
      <c r="BP110" s="57" t="str">
        <f t="shared" si="77"/>
        <v>-</v>
      </c>
      <c r="BQ110" s="57">
        <f t="shared" si="50"/>
        <v>30</v>
      </c>
      <c r="BR110" s="57" t="e">
        <f>BQ110-#REF!</f>
        <v>#REF!</v>
      </c>
      <c r="BS110" s="57" t="e">
        <f t="shared" si="78"/>
        <v>#REF!</v>
      </c>
      <c r="BT110" s="62" t="str">
        <f t="shared" si="79"/>
        <v>-</v>
      </c>
    </row>
    <row r="111" spans="1:72" x14ac:dyDescent="0.2">
      <c r="A111" s="44" t="e">
        <f>#REF!</f>
        <v>#REF!</v>
      </c>
      <c r="B111" s="44" t="e">
        <f>#REF!</f>
        <v>#REF!</v>
      </c>
      <c r="C111" s="57" t="str">
        <f>IF('Undervisning i fag med krav'!E112=0,"-",'Undervisning i fag med krav'!E112)</f>
        <v>-</v>
      </c>
      <c r="D111" s="57" t="b">
        <f>OR(C111='Krav etter opplæringslova'!$B$27,C111='Krav etter opplæringslova'!$B$30,C111='Krav etter opplæringslova'!$B$31,C111='Krav etter opplæringslova'!$B$34)</f>
        <v>0</v>
      </c>
      <c r="E111" s="57" t="str">
        <f t="shared" si="80"/>
        <v>-</v>
      </c>
      <c r="F111" s="57">
        <f t="shared" si="51"/>
        <v>30</v>
      </c>
      <c r="G111" s="57" t="e">
        <f>F111-#REF!</f>
        <v>#REF!</v>
      </c>
      <c r="H111" s="57" t="e">
        <f t="shared" si="52"/>
        <v>#REF!</v>
      </c>
      <c r="I111" s="57" t="str">
        <f t="shared" si="81"/>
        <v>-</v>
      </c>
      <c r="J111" s="57" t="str">
        <f>IF('Undervisning i fag med krav'!P112=0,"-",'Undervisning i fag med krav'!P112)</f>
        <v>-</v>
      </c>
      <c r="K111" s="57" t="b">
        <f>OR(J111='Krav etter opplæringslova'!$B$27,J111='Krav etter opplæringslova'!$B$30,J111='Krav etter opplæringslova'!$B$31,J111='Krav etter opplæringslova'!$B$34)</f>
        <v>0</v>
      </c>
      <c r="L111" s="57" t="str">
        <f t="shared" si="53"/>
        <v>-</v>
      </c>
      <c r="M111" s="57">
        <f t="shared" si="42"/>
        <v>30</v>
      </c>
      <c r="N111" s="57" t="e">
        <f>M111-#REF!</f>
        <v>#REF!</v>
      </c>
      <c r="O111" s="57" t="e">
        <f t="shared" si="54"/>
        <v>#REF!</v>
      </c>
      <c r="P111" s="57" t="str">
        <f t="shared" si="55"/>
        <v>-</v>
      </c>
      <c r="Q111" s="57" t="str">
        <f>IF('Undervisning i fag med krav'!AA112=0,"-",'Undervisning i fag med krav'!AA112)</f>
        <v>-</v>
      </c>
      <c r="R111" s="57" t="b">
        <f>OR(Q111='Krav etter opplæringslova'!$B$27,Q111='Krav etter opplæringslova'!$B$30,Q111='Krav etter opplæringslova'!$B$31,Q111='Krav etter opplæringslova'!$B$34)</f>
        <v>0</v>
      </c>
      <c r="S111" s="57" t="str">
        <f t="shared" si="56"/>
        <v>-</v>
      </c>
      <c r="T111" s="57">
        <f t="shared" si="43"/>
        <v>30</v>
      </c>
      <c r="U111" s="57" t="e">
        <f>T111-#REF!</f>
        <v>#REF!</v>
      </c>
      <c r="V111" s="57" t="e">
        <f t="shared" si="57"/>
        <v>#REF!</v>
      </c>
      <c r="W111" s="57" t="str">
        <f t="shared" si="58"/>
        <v>-</v>
      </c>
      <c r="X111" s="57" t="str">
        <f>IF('Undervisning i fag med krav'!AL112=0,"-",'Undervisning i fag med krav'!AL112)</f>
        <v>-</v>
      </c>
      <c r="Y111" s="57" t="b">
        <f>OR(X111='Krav etter opplæringslova'!$B$27,X111='Krav etter opplæringslova'!$B$30,X111='Krav etter opplæringslova'!$B$31,X111='Krav etter opplæringslova'!$B$34)</f>
        <v>0</v>
      </c>
      <c r="Z111" s="57" t="str">
        <f t="shared" si="59"/>
        <v>-</v>
      </c>
      <c r="AA111" s="57">
        <f t="shared" si="44"/>
        <v>30</v>
      </c>
      <c r="AB111" s="57" t="e">
        <f>AA111-#REF!</f>
        <v>#REF!</v>
      </c>
      <c r="AC111" s="57" t="e">
        <f t="shared" si="60"/>
        <v>#REF!</v>
      </c>
      <c r="AD111" s="57" t="str">
        <f t="shared" si="61"/>
        <v>-</v>
      </c>
      <c r="AE111" s="57" t="str">
        <f>IF('Undervisning i fag med krav'!AW112=0,"-",'Undervisning i fag med krav'!AW112)</f>
        <v>-</v>
      </c>
      <c r="AF111" s="57" t="b">
        <f>OR(AE111='Krav etter opplæringslova'!$B$27,AE111='Krav etter opplæringslova'!$B$30,AE111='Krav etter opplæringslova'!$B$31,AE111='Krav etter opplæringslova'!$B$34)</f>
        <v>0</v>
      </c>
      <c r="AG111" s="57" t="str">
        <f t="shared" si="62"/>
        <v>-</v>
      </c>
      <c r="AH111" s="57">
        <f t="shared" si="45"/>
        <v>30</v>
      </c>
      <c r="AI111" s="57" t="e">
        <f>AH111-#REF!</f>
        <v>#REF!</v>
      </c>
      <c r="AJ111" s="57" t="e">
        <f t="shared" si="63"/>
        <v>#REF!</v>
      </c>
      <c r="AK111" s="57" t="str">
        <f t="shared" si="64"/>
        <v>-</v>
      </c>
      <c r="AL111" s="57" t="str">
        <f>IF('Undervisning i fag med krav'!BH112=0,"-",'Undervisning i fag med krav'!BH112)</f>
        <v>-</v>
      </c>
      <c r="AM111" s="57" t="b">
        <f>OR(AL111='Krav etter opplæringslova'!$B$27,AL111='Krav etter opplæringslova'!$B$30,AL111='Krav etter opplæringslova'!$B$31,AL111='Krav etter opplæringslova'!$B$34)</f>
        <v>0</v>
      </c>
      <c r="AN111" s="57" t="str">
        <f t="shared" si="65"/>
        <v>-</v>
      </c>
      <c r="AO111" s="57">
        <f t="shared" si="46"/>
        <v>30</v>
      </c>
      <c r="AP111" s="57" t="e">
        <f>AO111-#REF!</f>
        <v>#REF!</v>
      </c>
      <c r="AQ111" s="57" t="e">
        <f t="shared" si="66"/>
        <v>#REF!</v>
      </c>
      <c r="AR111" s="57" t="str">
        <f t="shared" si="67"/>
        <v>-</v>
      </c>
      <c r="AS111" s="57" t="str">
        <f>IF('Undervisning i fag med krav'!BS112=0,"-",'Undervisning i fag med krav'!BS112)</f>
        <v>-</v>
      </c>
      <c r="AT111" s="57" t="b">
        <f>OR(AS111='Krav etter opplæringslova'!$B$27,AS111='Krav etter opplæringslova'!$B$30,AS111='Krav etter opplæringslova'!$B$31,AS111='Krav etter opplæringslova'!$B$34)</f>
        <v>0</v>
      </c>
      <c r="AU111" s="57" t="str">
        <f t="shared" si="68"/>
        <v>-</v>
      </c>
      <c r="AV111" s="57">
        <f t="shared" si="47"/>
        <v>30</v>
      </c>
      <c r="AW111" s="57" t="e">
        <f>AV111-#REF!</f>
        <v>#REF!</v>
      </c>
      <c r="AX111" s="57" t="e">
        <f t="shared" si="69"/>
        <v>#REF!</v>
      </c>
      <c r="AY111" s="57" t="str">
        <f t="shared" si="70"/>
        <v>-</v>
      </c>
      <c r="AZ111" s="57" t="str">
        <f>IF('Undervisning i fag med krav'!CD112=0,"-",'Undervisning i fag med krav'!CD112)</f>
        <v>-</v>
      </c>
      <c r="BA111" s="57" t="b">
        <f>OR(AZ111='Krav etter opplæringslova'!$B$27,AZ111='Krav etter opplæringslova'!$B$30,AZ111='Krav etter opplæringslova'!$B$31,AZ111='Krav etter opplæringslova'!$B$34)</f>
        <v>0</v>
      </c>
      <c r="BB111" s="57" t="str">
        <f t="shared" si="71"/>
        <v>-</v>
      </c>
      <c r="BC111" s="57">
        <f t="shared" si="48"/>
        <v>30</v>
      </c>
      <c r="BD111" s="57" t="e">
        <f>BC111-#REF!</f>
        <v>#REF!</v>
      </c>
      <c r="BE111" s="57" t="e">
        <f t="shared" si="72"/>
        <v>#REF!</v>
      </c>
      <c r="BF111" s="57" t="str">
        <f t="shared" si="73"/>
        <v>-</v>
      </c>
      <c r="BG111" s="57" t="str">
        <f>IF('Undervisning i fag med krav'!CO112=0,"-",'Undervisning i fag med krav'!CO112)</f>
        <v>-</v>
      </c>
      <c r="BH111" s="57" t="b">
        <f>OR(BG111='Krav etter opplæringslova'!$B$27,BG111='Krav etter opplæringslova'!$B$30,BG111='Krav etter opplæringslova'!$B$31,BG111='Krav etter opplæringslova'!$B$34)</f>
        <v>0</v>
      </c>
      <c r="BI111" s="57" t="str">
        <f t="shared" si="74"/>
        <v>-</v>
      </c>
      <c r="BJ111" s="57">
        <f t="shared" si="49"/>
        <v>30</v>
      </c>
      <c r="BK111" s="57" t="e">
        <f>BJ111-#REF!</f>
        <v>#REF!</v>
      </c>
      <c r="BL111" s="57" t="e">
        <f t="shared" si="75"/>
        <v>#REF!</v>
      </c>
      <c r="BM111" s="57" t="str">
        <f t="shared" si="76"/>
        <v>-</v>
      </c>
      <c r="BN111" s="57" t="str">
        <f>IF('Undervisning i fag med krav'!CP112=0,"-",'Undervisning i fag med krav'!CP112)</f>
        <v>-</v>
      </c>
      <c r="BO111" s="57" t="b">
        <f>OR(BN111='Krav etter opplæringslova'!$B$27,BN111='Krav etter opplæringslova'!$B$30,BN111='Krav etter opplæringslova'!$B$31,BN111='Krav etter opplæringslova'!$B$34)</f>
        <v>0</v>
      </c>
      <c r="BP111" s="57" t="str">
        <f t="shared" si="77"/>
        <v>-</v>
      </c>
      <c r="BQ111" s="57">
        <f t="shared" si="50"/>
        <v>30</v>
      </c>
      <c r="BR111" s="57" t="e">
        <f>BQ111-#REF!</f>
        <v>#REF!</v>
      </c>
      <c r="BS111" s="57" t="e">
        <f t="shared" si="78"/>
        <v>#REF!</v>
      </c>
      <c r="BT111" s="62" t="str">
        <f t="shared" si="79"/>
        <v>-</v>
      </c>
    </row>
    <row r="112" spans="1:72" x14ac:dyDescent="0.2">
      <c r="A112" s="44" t="e">
        <f>#REF!</f>
        <v>#REF!</v>
      </c>
      <c r="B112" s="44" t="e">
        <f>#REF!</f>
        <v>#REF!</v>
      </c>
      <c r="C112" s="57" t="str">
        <f>IF('Undervisning i fag med krav'!E113=0,"-",'Undervisning i fag med krav'!E113)</f>
        <v>-</v>
      </c>
      <c r="D112" s="57" t="b">
        <f>OR(C112='Krav etter opplæringslova'!$B$27,C112='Krav etter opplæringslova'!$B$30,C112='Krav etter opplæringslova'!$B$31,C112='Krav etter opplæringslova'!$B$34)</f>
        <v>0</v>
      </c>
      <c r="E112" s="57" t="str">
        <f t="shared" si="80"/>
        <v>-</v>
      </c>
      <c r="F112" s="57">
        <f t="shared" si="51"/>
        <v>30</v>
      </c>
      <c r="G112" s="57" t="e">
        <f>F112-#REF!</f>
        <v>#REF!</v>
      </c>
      <c r="H112" s="57" t="e">
        <f t="shared" si="52"/>
        <v>#REF!</v>
      </c>
      <c r="I112" s="57" t="str">
        <f t="shared" si="81"/>
        <v>-</v>
      </c>
      <c r="J112" s="57" t="str">
        <f>IF('Undervisning i fag med krav'!P113=0,"-",'Undervisning i fag med krav'!P113)</f>
        <v>-</v>
      </c>
      <c r="K112" s="57" t="b">
        <f>OR(J112='Krav etter opplæringslova'!$B$27,J112='Krav etter opplæringslova'!$B$30,J112='Krav etter opplæringslova'!$B$31,J112='Krav etter opplæringslova'!$B$34)</f>
        <v>0</v>
      </c>
      <c r="L112" s="57" t="str">
        <f t="shared" si="53"/>
        <v>-</v>
      </c>
      <c r="M112" s="57">
        <f t="shared" si="42"/>
        <v>30</v>
      </c>
      <c r="N112" s="57" t="e">
        <f>M112-#REF!</f>
        <v>#REF!</v>
      </c>
      <c r="O112" s="57" t="e">
        <f t="shared" si="54"/>
        <v>#REF!</v>
      </c>
      <c r="P112" s="57" t="str">
        <f t="shared" si="55"/>
        <v>-</v>
      </c>
      <c r="Q112" s="57" t="str">
        <f>IF('Undervisning i fag med krav'!AA113=0,"-",'Undervisning i fag med krav'!AA113)</f>
        <v>-</v>
      </c>
      <c r="R112" s="57" t="b">
        <f>OR(Q112='Krav etter opplæringslova'!$B$27,Q112='Krav etter opplæringslova'!$B$30,Q112='Krav etter opplæringslova'!$B$31,Q112='Krav etter opplæringslova'!$B$34)</f>
        <v>0</v>
      </c>
      <c r="S112" s="57" t="str">
        <f t="shared" si="56"/>
        <v>-</v>
      </c>
      <c r="T112" s="57">
        <f t="shared" si="43"/>
        <v>30</v>
      </c>
      <c r="U112" s="57" t="e">
        <f>T112-#REF!</f>
        <v>#REF!</v>
      </c>
      <c r="V112" s="57" t="e">
        <f t="shared" si="57"/>
        <v>#REF!</v>
      </c>
      <c r="W112" s="57" t="str">
        <f t="shared" si="58"/>
        <v>-</v>
      </c>
      <c r="X112" s="57" t="str">
        <f>IF('Undervisning i fag med krav'!AL113=0,"-",'Undervisning i fag med krav'!AL113)</f>
        <v>-</v>
      </c>
      <c r="Y112" s="57" t="b">
        <f>OR(X112='Krav etter opplæringslova'!$B$27,X112='Krav etter opplæringslova'!$B$30,X112='Krav etter opplæringslova'!$B$31,X112='Krav etter opplæringslova'!$B$34)</f>
        <v>0</v>
      </c>
      <c r="Z112" s="57" t="str">
        <f t="shared" si="59"/>
        <v>-</v>
      </c>
      <c r="AA112" s="57">
        <f t="shared" si="44"/>
        <v>30</v>
      </c>
      <c r="AB112" s="57" t="e">
        <f>AA112-#REF!</f>
        <v>#REF!</v>
      </c>
      <c r="AC112" s="57" t="e">
        <f t="shared" si="60"/>
        <v>#REF!</v>
      </c>
      <c r="AD112" s="57" t="str">
        <f t="shared" si="61"/>
        <v>-</v>
      </c>
      <c r="AE112" s="57" t="str">
        <f>IF('Undervisning i fag med krav'!AW113=0,"-",'Undervisning i fag med krav'!AW113)</f>
        <v>-</v>
      </c>
      <c r="AF112" s="57" t="b">
        <f>OR(AE112='Krav etter opplæringslova'!$B$27,AE112='Krav etter opplæringslova'!$B$30,AE112='Krav etter opplæringslova'!$B$31,AE112='Krav etter opplæringslova'!$B$34)</f>
        <v>0</v>
      </c>
      <c r="AG112" s="57" t="str">
        <f t="shared" si="62"/>
        <v>-</v>
      </c>
      <c r="AH112" s="57">
        <f t="shared" si="45"/>
        <v>30</v>
      </c>
      <c r="AI112" s="57" t="e">
        <f>AH112-#REF!</f>
        <v>#REF!</v>
      </c>
      <c r="AJ112" s="57" t="e">
        <f t="shared" si="63"/>
        <v>#REF!</v>
      </c>
      <c r="AK112" s="57" t="str">
        <f t="shared" si="64"/>
        <v>-</v>
      </c>
      <c r="AL112" s="57" t="str">
        <f>IF('Undervisning i fag med krav'!BH113=0,"-",'Undervisning i fag med krav'!BH113)</f>
        <v>-</v>
      </c>
      <c r="AM112" s="57" t="b">
        <f>OR(AL112='Krav etter opplæringslova'!$B$27,AL112='Krav etter opplæringslova'!$B$30,AL112='Krav etter opplæringslova'!$B$31,AL112='Krav etter opplæringslova'!$B$34)</f>
        <v>0</v>
      </c>
      <c r="AN112" s="57" t="str">
        <f t="shared" si="65"/>
        <v>-</v>
      </c>
      <c r="AO112" s="57">
        <f t="shared" si="46"/>
        <v>30</v>
      </c>
      <c r="AP112" s="57" t="e">
        <f>AO112-#REF!</f>
        <v>#REF!</v>
      </c>
      <c r="AQ112" s="57" t="e">
        <f t="shared" si="66"/>
        <v>#REF!</v>
      </c>
      <c r="AR112" s="57" t="str">
        <f t="shared" si="67"/>
        <v>-</v>
      </c>
      <c r="AS112" s="57" t="str">
        <f>IF('Undervisning i fag med krav'!BS113=0,"-",'Undervisning i fag med krav'!BS113)</f>
        <v>-</v>
      </c>
      <c r="AT112" s="57" t="b">
        <f>OR(AS112='Krav etter opplæringslova'!$B$27,AS112='Krav etter opplæringslova'!$B$30,AS112='Krav etter opplæringslova'!$B$31,AS112='Krav etter opplæringslova'!$B$34)</f>
        <v>0</v>
      </c>
      <c r="AU112" s="57" t="str">
        <f t="shared" si="68"/>
        <v>-</v>
      </c>
      <c r="AV112" s="57">
        <f t="shared" si="47"/>
        <v>30</v>
      </c>
      <c r="AW112" s="57" t="e">
        <f>AV112-#REF!</f>
        <v>#REF!</v>
      </c>
      <c r="AX112" s="57" t="e">
        <f t="shared" si="69"/>
        <v>#REF!</v>
      </c>
      <c r="AY112" s="57" t="str">
        <f t="shared" si="70"/>
        <v>-</v>
      </c>
      <c r="AZ112" s="57" t="str">
        <f>IF('Undervisning i fag med krav'!CD113=0,"-",'Undervisning i fag med krav'!CD113)</f>
        <v>-</v>
      </c>
      <c r="BA112" s="57" t="b">
        <f>OR(AZ112='Krav etter opplæringslova'!$B$27,AZ112='Krav etter opplæringslova'!$B$30,AZ112='Krav etter opplæringslova'!$B$31,AZ112='Krav etter opplæringslova'!$B$34)</f>
        <v>0</v>
      </c>
      <c r="BB112" s="57" t="str">
        <f t="shared" si="71"/>
        <v>-</v>
      </c>
      <c r="BC112" s="57">
        <f t="shared" si="48"/>
        <v>30</v>
      </c>
      <c r="BD112" s="57" t="e">
        <f>BC112-#REF!</f>
        <v>#REF!</v>
      </c>
      <c r="BE112" s="57" t="e">
        <f t="shared" si="72"/>
        <v>#REF!</v>
      </c>
      <c r="BF112" s="57" t="str">
        <f t="shared" si="73"/>
        <v>-</v>
      </c>
      <c r="BG112" s="57" t="str">
        <f>IF('Undervisning i fag med krav'!CO113=0,"-",'Undervisning i fag med krav'!CO113)</f>
        <v>-</v>
      </c>
      <c r="BH112" s="57" t="b">
        <f>OR(BG112='Krav etter opplæringslova'!$B$27,BG112='Krav etter opplæringslova'!$B$30,BG112='Krav etter opplæringslova'!$B$31,BG112='Krav etter opplæringslova'!$B$34)</f>
        <v>0</v>
      </c>
      <c r="BI112" s="57" t="str">
        <f t="shared" si="74"/>
        <v>-</v>
      </c>
      <c r="BJ112" s="57">
        <f t="shared" si="49"/>
        <v>30</v>
      </c>
      <c r="BK112" s="57" t="e">
        <f>BJ112-#REF!</f>
        <v>#REF!</v>
      </c>
      <c r="BL112" s="57" t="e">
        <f t="shared" si="75"/>
        <v>#REF!</v>
      </c>
      <c r="BM112" s="57" t="str">
        <f t="shared" si="76"/>
        <v>-</v>
      </c>
      <c r="BN112" s="57" t="str">
        <f>IF('Undervisning i fag med krav'!CP113=0,"-",'Undervisning i fag med krav'!CP113)</f>
        <v>-</v>
      </c>
      <c r="BO112" s="57" t="b">
        <f>OR(BN112='Krav etter opplæringslova'!$B$27,BN112='Krav etter opplæringslova'!$B$30,BN112='Krav etter opplæringslova'!$B$31,BN112='Krav etter opplæringslova'!$B$34)</f>
        <v>0</v>
      </c>
      <c r="BP112" s="57" t="str">
        <f t="shared" si="77"/>
        <v>-</v>
      </c>
      <c r="BQ112" s="57">
        <f t="shared" si="50"/>
        <v>30</v>
      </c>
      <c r="BR112" s="57" t="e">
        <f>BQ112-#REF!</f>
        <v>#REF!</v>
      </c>
      <c r="BS112" s="57" t="e">
        <f t="shared" si="78"/>
        <v>#REF!</v>
      </c>
      <c r="BT112" s="62" t="str">
        <f t="shared" si="79"/>
        <v>-</v>
      </c>
    </row>
    <row r="113" spans="1:72" x14ac:dyDescent="0.2">
      <c r="A113" s="44" t="e">
        <f>#REF!</f>
        <v>#REF!</v>
      </c>
      <c r="B113" s="44" t="e">
        <f>#REF!</f>
        <v>#REF!</v>
      </c>
      <c r="C113" s="57" t="str">
        <f>IF('Undervisning i fag med krav'!E114=0,"-",'Undervisning i fag med krav'!E114)</f>
        <v>-</v>
      </c>
      <c r="D113" s="57" t="b">
        <f>OR(C113='Krav etter opplæringslova'!$B$27,C113='Krav etter opplæringslova'!$B$30,C113='Krav etter opplæringslova'!$B$31,C113='Krav etter opplæringslova'!$B$34)</f>
        <v>0</v>
      </c>
      <c r="E113" s="57" t="str">
        <f t="shared" si="80"/>
        <v>-</v>
      </c>
      <c r="F113" s="57">
        <f t="shared" si="51"/>
        <v>30</v>
      </c>
      <c r="G113" s="57" t="e">
        <f>F113-#REF!</f>
        <v>#REF!</v>
      </c>
      <c r="H113" s="57" t="e">
        <f t="shared" si="52"/>
        <v>#REF!</v>
      </c>
      <c r="I113" s="57" t="str">
        <f t="shared" si="81"/>
        <v>-</v>
      </c>
      <c r="J113" s="57" t="str">
        <f>IF('Undervisning i fag med krav'!P114=0,"-",'Undervisning i fag med krav'!P114)</f>
        <v>-</v>
      </c>
      <c r="K113" s="57" t="b">
        <f>OR(J113='Krav etter opplæringslova'!$B$27,J113='Krav etter opplæringslova'!$B$30,J113='Krav etter opplæringslova'!$B$31,J113='Krav etter opplæringslova'!$B$34)</f>
        <v>0</v>
      </c>
      <c r="L113" s="57" t="str">
        <f t="shared" si="53"/>
        <v>-</v>
      </c>
      <c r="M113" s="57">
        <f t="shared" si="42"/>
        <v>30</v>
      </c>
      <c r="N113" s="57" t="e">
        <f>M113-#REF!</f>
        <v>#REF!</v>
      </c>
      <c r="O113" s="57" t="e">
        <f t="shared" si="54"/>
        <v>#REF!</v>
      </c>
      <c r="P113" s="57" t="str">
        <f t="shared" si="55"/>
        <v>-</v>
      </c>
      <c r="Q113" s="57" t="str">
        <f>IF('Undervisning i fag med krav'!AA114=0,"-",'Undervisning i fag med krav'!AA114)</f>
        <v>-</v>
      </c>
      <c r="R113" s="57" t="b">
        <f>OR(Q113='Krav etter opplæringslova'!$B$27,Q113='Krav etter opplæringslova'!$B$30,Q113='Krav etter opplæringslova'!$B$31,Q113='Krav etter opplæringslova'!$B$34)</f>
        <v>0</v>
      </c>
      <c r="S113" s="57" t="str">
        <f t="shared" si="56"/>
        <v>-</v>
      </c>
      <c r="T113" s="57">
        <f t="shared" si="43"/>
        <v>30</v>
      </c>
      <c r="U113" s="57" t="e">
        <f>T113-#REF!</f>
        <v>#REF!</v>
      </c>
      <c r="V113" s="57" t="e">
        <f t="shared" si="57"/>
        <v>#REF!</v>
      </c>
      <c r="W113" s="57" t="str">
        <f t="shared" si="58"/>
        <v>-</v>
      </c>
      <c r="X113" s="57" t="str">
        <f>IF('Undervisning i fag med krav'!AL114=0,"-",'Undervisning i fag med krav'!AL114)</f>
        <v>-</v>
      </c>
      <c r="Y113" s="57" t="b">
        <f>OR(X113='Krav etter opplæringslova'!$B$27,X113='Krav etter opplæringslova'!$B$30,X113='Krav etter opplæringslova'!$B$31,X113='Krav etter opplæringslova'!$B$34)</f>
        <v>0</v>
      </c>
      <c r="Z113" s="57" t="str">
        <f t="shared" si="59"/>
        <v>-</v>
      </c>
      <c r="AA113" s="57">
        <f t="shared" si="44"/>
        <v>30</v>
      </c>
      <c r="AB113" s="57" t="e">
        <f>AA113-#REF!</f>
        <v>#REF!</v>
      </c>
      <c r="AC113" s="57" t="e">
        <f t="shared" si="60"/>
        <v>#REF!</v>
      </c>
      <c r="AD113" s="57" t="str">
        <f t="shared" si="61"/>
        <v>-</v>
      </c>
      <c r="AE113" s="57" t="str">
        <f>IF('Undervisning i fag med krav'!AW114=0,"-",'Undervisning i fag med krav'!AW114)</f>
        <v>-</v>
      </c>
      <c r="AF113" s="57" t="b">
        <f>OR(AE113='Krav etter opplæringslova'!$B$27,AE113='Krav etter opplæringslova'!$B$30,AE113='Krav etter opplæringslova'!$B$31,AE113='Krav etter opplæringslova'!$B$34)</f>
        <v>0</v>
      </c>
      <c r="AG113" s="57" t="str">
        <f t="shared" si="62"/>
        <v>-</v>
      </c>
      <c r="AH113" s="57">
        <f t="shared" si="45"/>
        <v>30</v>
      </c>
      <c r="AI113" s="57" t="e">
        <f>AH113-#REF!</f>
        <v>#REF!</v>
      </c>
      <c r="AJ113" s="57" t="e">
        <f t="shared" si="63"/>
        <v>#REF!</v>
      </c>
      <c r="AK113" s="57" t="str">
        <f t="shared" si="64"/>
        <v>-</v>
      </c>
      <c r="AL113" s="57" t="str">
        <f>IF('Undervisning i fag med krav'!BH114=0,"-",'Undervisning i fag med krav'!BH114)</f>
        <v>-</v>
      </c>
      <c r="AM113" s="57" t="b">
        <f>OR(AL113='Krav etter opplæringslova'!$B$27,AL113='Krav etter opplæringslova'!$B$30,AL113='Krav etter opplæringslova'!$B$31,AL113='Krav etter opplæringslova'!$B$34)</f>
        <v>0</v>
      </c>
      <c r="AN113" s="57" t="str">
        <f t="shared" si="65"/>
        <v>-</v>
      </c>
      <c r="AO113" s="57">
        <f t="shared" si="46"/>
        <v>30</v>
      </c>
      <c r="AP113" s="57" t="e">
        <f>AO113-#REF!</f>
        <v>#REF!</v>
      </c>
      <c r="AQ113" s="57" t="e">
        <f t="shared" si="66"/>
        <v>#REF!</v>
      </c>
      <c r="AR113" s="57" t="str">
        <f t="shared" si="67"/>
        <v>-</v>
      </c>
      <c r="AS113" s="57" t="str">
        <f>IF('Undervisning i fag med krav'!BS114=0,"-",'Undervisning i fag med krav'!BS114)</f>
        <v>-</v>
      </c>
      <c r="AT113" s="57" t="b">
        <f>OR(AS113='Krav etter opplæringslova'!$B$27,AS113='Krav etter opplæringslova'!$B$30,AS113='Krav etter opplæringslova'!$B$31,AS113='Krav etter opplæringslova'!$B$34)</f>
        <v>0</v>
      </c>
      <c r="AU113" s="57" t="str">
        <f t="shared" si="68"/>
        <v>-</v>
      </c>
      <c r="AV113" s="57">
        <f t="shared" si="47"/>
        <v>30</v>
      </c>
      <c r="AW113" s="57" t="e">
        <f>AV113-#REF!</f>
        <v>#REF!</v>
      </c>
      <c r="AX113" s="57" t="e">
        <f t="shared" si="69"/>
        <v>#REF!</v>
      </c>
      <c r="AY113" s="57" t="str">
        <f t="shared" si="70"/>
        <v>-</v>
      </c>
      <c r="AZ113" s="57" t="str">
        <f>IF('Undervisning i fag med krav'!CD114=0,"-",'Undervisning i fag med krav'!CD114)</f>
        <v>-</v>
      </c>
      <c r="BA113" s="57" t="b">
        <f>OR(AZ113='Krav etter opplæringslova'!$B$27,AZ113='Krav etter opplæringslova'!$B$30,AZ113='Krav etter opplæringslova'!$B$31,AZ113='Krav etter opplæringslova'!$B$34)</f>
        <v>0</v>
      </c>
      <c r="BB113" s="57" t="str">
        <f t="shared" si="71"/>
        <v>-</v>
      </c>
      <c r="BC113" s="57">
        <f t="shared" si="48"/>
        <v>30</v>
      </c>
      <c r="BD113" s="57" t="e">
        <f>BC113-#REF!</f>
        <v>#REF!</v>
      </c>
      <c r="BE113" s="57" t="e">
        <f t="shared" si="72"/>
        <v>#REF!</v>
      </c>
      <c r="BF113" s="57" t="str">
        <f t="shared" si="73"/>
        <v>-</v>
      </c>
      <c r="BG113" s="57" t="str">
        <f>IF('Undervisning i fag med krav'!CO114=0,"-",'Undervisning i fag med krav'!CO114)</f>
        <v>-</v>
      </c>
      <c r="BH113" s="57" t="b">
        <f>OR(BG113='Krav etter opplæringslova'!$B$27,BG113='Krav etter opplæringslova'!$B$30,BG113='Krav etter opplæringslova'!$B$31,BG113='Krav etter opplæringslova'!$B$34)</f>
        <v>0</v>
      </c>
      <c r="BI113" s="57" t="str">
        <f t="shared" si="74"/>
        <v>-</v>
      </c>
      <c r="BJ113" s="57">
        <f t="shared" si="49"/>
        <v>30</v>
      </c>
      <c r="BK113" s="57" t="e">
        <f>BJ113-#REF!</f>
        <v>#REF!</v>
      </c>
      <c r="BL113" s="57" t="e">
        <f t="shared" si="75"/>
        <v>#REF!</v>
      </c>
      <c r="BM113" s="57" t="str">
        <f t="shared" si="76"/>
        <v>-</v>
      </c>
      <c r="BN113" s="57" t="str">
        <f>IF('Undervisning i fag med krav'!CP114=0,"-",'Undervisning i fag med krav'!CP114)</f>
        <v>-</v>
      </c>
      <c r="BO113" s="57" t="b">
        <f>OR(BN113='Krav etter opplæringslova'!$B$27,BN113='Krav etter opplæringslova'!$B$30,BN113='Krav etter opplæringslova'!$B$31,BN113='Krav etter opplæringslova'!$B$34)</f>
        <v>0</v>
      </c>
      <c r="BP113" s="57" t="str">
        <f t="shared" si="77"/>
        <v>-</v>
      </c>
      <c r="BQ113" s="57">
        <f t="shared" si="50"/>
        <v>30</v>
      </c>
      <c r="BR113" s="57" t="e">
        <f>BQ113-#REF!</f>
        <v>#REF!</v>
      </c>
      <c r="BS113" s="57" t="e">
        <f t="shared" si="78"/>
        <v>#REF!</v>
      </c>
      <c r="BT113" s="62" t="str">
        <f t="shared" si="79"/>
        <v>-</v>
      </c>
    </row>
    <row r="114" spans="1:72" x14ac:dyDescent="0.2">
      <c r="A114" s="44" t="e">
        <f>#REF!</f>
        <v>#REF!</v>
      </c>
      <c r="B114" s="44" t="e">
        <f>#REF!</f>
        <v>#REF!</v>
      </c>
      <c r="C114" s="57" t="str">
        <f>IF('Undervisning i fag med krav'!E115=0,"-",'Undervisning i fag med krav'!E115)</f>
        <v>-</v>
      </c>
      <c r="D114" s="57" t="b">
        <f>OR(C114='Krav etter opplæringslova'!$B$27,C114='Krav etter opplæringslova'!$B$30,C114='Krav etter opplæringslova'!$B$31,C114='Krav etter opplæringslova'!$B$34)</f>
        <v>0</v>
      </c>
      <c r="E114" s="57" t="str">
        <f t="shared" si="80"/>
        <v>-</v>
      </c>
      <c r="F114" s="57">
        <f t="shared" si="51"/>
        <v>30</v>
      </c>
      <c r="G114" s="57" t="e">
        <f>F114-#REF!</f>
        <v>#REF!</v>
      </c>
      <c r="H114" s="57" t="e">
        <f t="shared" si="52"/>
        <v>#REF!</v>
      </c>
      <c r="I114" s="57" t="str">
        <f t="shared" si="81"/>
        <v>-</v>
      </c>
      <c r="J114" s="57" t="str">
        <f>IF('Undervisning i fag med krav'!P115=0,"-",'Undervisning i fag med krav'!P115)</f>
        <v>-</v>
      </c>
      <c r="K114" s="57" t="b">
        <f>OR(J114='Krav etter opplæringslova'!$B$27,J114='Krav etter opplæringslova'!$B$30,J114='Krav etter opplæringslova'!$B$31,J114='Krav etter opplæringslova'!$B$34)</f>
        <v>0</v>
      </c>
      <c r="L114" s="57" t="str">
        <f t="shared" si="53"/>
        <v>-</v>
      </c>
      <c r="M114" s="57">
        <f t="shared" si="42"/>
        <v>30</v>
      </c>
      <c r="N114" s="57" t="e">
        <f>M114-#REF!</f>
        <v>#REF!</v>
      </c>
      <c r="O114" s="57" t="e">
        <f t="shared" si="54"/>
        <v>#REF!</v>
      </c>
      <c r="P114" s="57" t="str">
        <f t="shared" si="55"/>
        <v>-</v>
      </c>
      <c r="Q114" s="57" t="str">
        <f>IF('Undervisning i fag med krav'!AA115=0,"-",'Undervisning i fag med krav'!AA115)</f>
        <v>-</v>
      </c>
      <c r="R114" s="57" t="b">
        <f>OR(Q114='Krav etter opplæringslova'!$B$27,Q114='Krav etter opplæringslova'!$B$30,Q114='Krav etter opplæringslova'!$B$31,Q114='Krav etter opplæringslova'!$B$34)</f>
        <v>0</v>
      </c>
      <c r="S114" s="57" t="str">
        <f t="shared" si="56"/>
        <v>-</v>
      </c>
      <c r="T114" s="57">
        <f t="shared" si="43"/>
        <v>30</v>
      </c>
      <c r="U114" s="57" t="e">
        <f>T114-#REF!</f>
        <v>#REF!</v>
      </c>
      <c r="V114" s="57" t="e">
        <f t="shared" si="57"/>
        <v>#REF!</v>
      </c>
      <c r="W114" s="57" t="str">
        <f t="shared" si="58"/>
        <v>-</v>
      </c>
      <c r="X114" s="57" t="str">
        <f>IF('Undervisning i fag med krav'!AL115=0,"-",'Undervisning i fag med krav'!AL115)</f>
        <v>-</v>
      </c>
      <c r="Y114" s="57" t="b">
        <f>OR(X114='Krav etter opplæringslova'!$B$27,X114='Krav etter opplæringslova'!$B$30,X114='Krav etter opplæringslova'!$B$31,X114='Krav etter opplæringslova'!$B$34)</f>
        <v>0</v>
      </c>
      <c r="Z114" s="57" t="str">
        <f t="shared" si="59"/>
        <v>-</v>
      </c>
      <c r="AA114" s="57">
        <f t="shared" si="44"/>
        <v>30</v>
      </c>
      <c r="AB114" s="57" t="e">
        <f>AA114-#REF!</f>
        <v>#REF!</v>
      </c>
      <c r="AC114" s="57" t="e">
        <f t="shared" si="60"/>
        <v>#REF!</v>
      </c>
      <c r="AD114" s="57" t="str">
        <f t="shared" si="61"/>
        <v>-</v>
      </c>
      <c r="AE114" s="57" t="str">
        <f>IF('Undervisning i fag med krav'!AW115=0,"-",'Undervisning i fag med krav'!AW115)</f>
        <v>-</v>
      </c>
      <c r="AF114" s="57" t="b">
        <f>OR(AE114='Krav etter opplæringslova'!$B$27,AE114='Krav etter opplæringslova'!$B$30,AE114='Krav etter opplæringslova'!$B$31,AE114='Krav etter opplæringslova'!$B$34)</f>
        <v>0</v>
      </c>
      <c r="AG114" s="57" t="str">
        <f t="shared" si="62"/>
        <v>-</v>
      </c>
      <c r="AH114" s="57">
        <f t="shared" si="45"/>
        <v>30</v>
      </c>
      <c r="AI114" s="57" t="e">
        <f>AH114-#REF!</f>
        <v>#REF!</v>
      </c>
      <c r="AJ114" s="57" t="e">
        <f t="shared" si="63"/>
        <v>#REF!</v>
      </c>
      <c r="AK114" s="57" t="str">
        <f t="shared" si="64"/>
        <v>-</v>
      </c>
      <c r="AL114" s="57" t="str">
        <f>IF('Undervisning i fag med krav'!BH115=0,"-",'Undervisning i fag med krav'!BH115)</f>
        <v>-</v>
      </c>
      <c r="AM114" s="57" t="b">
        <f>OR(AL114='Krav etter opplæringslova'!$B$27,AL114='Krav etter opplæringslova'!$B$30,AL114='Krav etter opplæringslova'!$B$31,AL114='Krav etter opplæringslova'!$B$34)</f>
        <v>0</v>
      </c>
      <c r="AN114" s="57" t="str">
        <f t="shared" si="65"/>
        <v>-</v>
      </c>
      <c r="AO114" s="57">
        <f t="shared" si="46"/>
        <v>30</v>
      </c>
      <c r="AP114" s="57" t="e">
        <f>AO114-#REF!</f>
        <v>#REF!</v>
      </c>
      <c r="AQ114" s="57" t="e">
        <f t="shared" si="66"/>
        <v>#REF!</v>
      </c>
      <c r="AR114" s="57" t="str">
        <f t="shared" si="67"/>
        <v>-</v>
      </c>
      <c r="AS114" s="57" t="str">
        <f>IF('Undervisning i fag med krav'!BS115=0,"-",'Undervisning i fag med krav'!BS115)</f>
        <v>-</v>
      </c>
      <c r="AT114" s="57" t="b">
        <f>OR(AS114='Krav etter opplæringslova'!$B$27,AS114='Krav etter opplæringslova'!$B$30,AS114='Krav etter opplæringslova'!$B$31,AS114='Krav etter opplæringslova'!$B$34)</f>
        <v>0</v>
      </c>
      <c r="AU114" s="57" t="str">
        <f t="shared" si="68"/>
        <v>-</v>
      </c>
      <c r="AV114" s="57">
        <f t="shared" si="47"/>
        <v>30</v>
      </c>
      <c r="AW114" s="57" t="e">
        <f>AV114-#REF!</f>
        <v>#REF!</v>
      </c>
      <c r="AX114" s="57" t="e">
        <f t="shared" si="69"/>
        <v>#REF!</v>
      </c>
      <c r="AY114" s="57" t="str">
        <f t="shared" si="70"/>
        <v>-</v>
      </c>
      <c r="AZ114" s="57" t="str">
        <f>IF('Undervisning i fag med krav'!CD115=0,"-",'Undervisning i fag med krav'!CD115)</f>
        <v>-</v>
      </c>
      <c r="BA114" s="57" t="b">
        <f>OR(AZ114='Krav etter opplæringslova'!$B$27,AZ114='Krav etter opplæringslova'!$B$30,AZ114='Krav etter opplæringslova'!$B$31,AZ114='Krav etter opplæringslova'!$B$34)</f>
        <v>0</v>
      </c>
      <c r="BB114" s="57" t="str">
        <f t="shared" si="71"/>
        <v>-</v>
      </c>
      <c r="BC114" s="57">
        <f t="shared" si="48"/>
        <v>30</v>
      </c>
      <c r="BD114" s="57" t="e">
        <f>BC114-#REF!</f>
        <v>#REF!</v>
      </c>
      <c r="BE114" s="57" t="e">
        <f t="shared" si="72"/>
        <v>#REF!</v>
      </c>
      <c r="BF114" s="57" t="str">
        <f t="shared" si="73"/>
        <v>-</v>
      </c>
      <c r="BG114" s="57" t="str">
        <f>IF('Undervisning i fag med krav'!CO115=0,"-",'Undervisning i fag med krav'!CO115)</f>
        <v>-</v>
      </c>
      <c r="BH114" s="57" t="b">
        <f>OR(BG114='Krav etter opplæringslova'!$B$27,BG114='Krav etter opplæringslova'!$B$30,BG114='Krav etter opplæringslova'!$B$31,BG114='Krav etter opplæringslova'!$B$34)</f>
        <v>0</v>
      </c>
      <c r="BI114" s="57" t="str">
        <f t="shared" si="74"/>
        <v>-</v>
      </c>
      <c r="BJ114" s="57">
        <f t="shared" si="49"/>
        <v>30</v>
      </c>
      <c r="BK114" s="57" t="e">
        <f>BJ114-#REF!</f>
        <v>#REF!</v>
      </c>
      <c r="BL114" s="57" t="e">
        <f t="shared" si="75"/>
        <v>#REF!</v>
      </c>
      <c r="BM114" s="57" t="str">
        <f t="shared" si="76"/>
        <v>-</v>
      </c>
      <c r="BN114" s="57" t="str">
        <f>IF('Undervisning i fag med krav'!CP115=0,"-",'Undervisning i fag med krav'!CP115)</f>
        <v>-</v>
      </c>
      <c r="BO114" s="57" t="b">
        <f>OR(BN114='Krav etter opplæringslova'!$B$27,BN114='Krav etter opplæringslova'!$B$30,BN114='Krav etter opplæringslova'!$B$31,BN114='Krav etter opplæringslova'!$B$34)</f>
        <v>0</v>
      </c>
      <c r="BP114" s="57" t="str">
        <f t="shared" si="77"/>
        <v>-</v>
      </c>
      <c r="BQ114" s="57">
        <f t="shared" si="50"/>
        <v>30</v>
      </c>
      <c r="BR114" s="57" t="e">
        <f>BQ114-#REF!</f>
        <v>#REF!</v>
      </c>
      <c r="BS114" s="57" t="e">
        <f t="shared" si="78"/>
        <v>#REF!</v>
      </c>
      <c r="BT114" s="62" t="str">
        <f t="shared" si="79"/>
        <v>-</v>
      </c>
    </row>
    <row r="115" spans="1:72" x14ac:dyDescent="0.2">
      <c r="A115" s="44" t="e">
        <f>#REF!</f>
        <v>#REF!</v>
      </c>
      <c r="B115" s="44" t="e">
        <f>#REF!</f>
        <v>#REF!</v>
      </c>
      <c r="C115" s="57" t="str">
        <f>IF('Undervisning i fag med krav'!E116=0,"-",'Undervisning i fag med krav'!E116)</f>
        <v>-</v>
      </c>
      <c r="D115" s="57" t="b">
        <f>OR(C115='Krav etter opplæringslova'!$B$27,C115='Krav etter opplæringslova'!$B$30,C115='Krav etter opplæringslova'!$B$31,C115='Krav etter opplæringslova'!$B$34)</f>
        <v>0</v>
      </c>
      <c r="E115" s="57" t="str">
        <f t="shared" si="80"/>
        <v>-</v>
      </c>
      <c r="F115" s="57">
        <f t="shared" si="51"/>
        <v>30</v>
      </c>
      <c r="G115" s="57" t="e">
        <f>F115-#REF!</f>
        <v>#REF!</v>
      </c>
      <c r="H115" s="57" t="e">
        <f t="shared" si="52"/>
        <v>#REF!</v>
      </c>
      <c r="I115" s="57" t="str">
        <f t="shared" si="81"/>
        <v>-</v>
      </c>
      <c r="J115" s="57" t="str">
        <f>IF('Undervisning i fag med krav'!P116=0,"-",'Undervisning i fag med krav'!P116)</f>
        <v>-</v>
      </c>
      <c r="K115" s="57" t="b">
        <f>OR(J115='Krav etter opplæringslova'!$B$27,J115='Krav etter opplæringslova'!$B$30,J115='Krav etter opplæringslova'!$B$31,J115='Krav etter opplæringslova'!$B$34)</f>
        <v>0</v>
      </c>
      <c r="L115" s="57" t="str">
        <f t="shared" si="53"/>
        <v>-</v>
      </c>
      <c r="M115" s="57">
        <f t="shared" si="42"/>
        <v>30</v>
      </c>
      <c r="N115" s="57" t="e">
        <f>M115-#REF!</f>
        <v>#REF!</v>
      </c>
      <c r="O115" s="57" t="e">
        <f t="shared" si="54"/>
        <v>#REF!</v>
      </c>
      <c r="P115" s="57" t="str">
        <f t="shared" si="55"/>
        <v>-</v>
      </c>
      <c r="Q115" s="57" t="str">
        <f>IF('Undervisning i fag med krav'!AA116=0,"-",'Undervisning i fag med krav'!AA116)</f>
        <v>-</v>
      </c>
      <c r="R115" s="57" t="b">
        <f>OR(Q115='Krav etter opplæringslova'!$B$27,Q115='Krav etter opplæringslova'!$B$30,Q115='Krav etter opplæringslova'!$B$31,Q115='Krav etter opplæringslova'!$B$34)</f>
        <v>0</v>
      </c>
      <c r="S115" s="57" t="str">
        <f t="shared" si="56"/>
        <v>-</v>
      </c>
      <c r="T115" s="57">
        <f t="shared" si="43"/>
        <v>30</v>
      </c>
      <c r="U115" s="57" t="e">
        <f>T115-#REF!</f>
        <v>#REF!</v>
      </c>
      <c r="V115" s="57" t="e">
        <f t="shared" si="57"/>
        <v>#REF!</v>
      </c>
      <c r="W115" s="57" t="str">
        <f t="shared" si="58"/>
        <v>-</v>
      </c>
      <c r="X115" s="57" t="str">
        <f>IF('Undervisning i fag med krav'!AL116=0,"-",'Undervisning i fag med krav'!AL116)</f>
        <v>-</v>
      </c>
      <c r="Y115" s="57" t="b">
        <f>OR(X115='Krav etter opplæringslova'!$B$27,X115='Krav etter opplæringslova'!$B$30,X115='Krav etter opplæringslova'!$B$31,X115='Krav etter opplæringslova'!$B$34)</f>
        <v>0</v>
      </c>
      <c r="Z115" s="57" t="str">
        <f t="shared" si="59"/>
        <v>-</v>
      </c>
      <c r="AA115" s="57">
        <f t="shared" si="44"/>
        <v>30</v>
      </c>
      <c r="AB115" s="57" t="e">
        <f>AA115-#REF!</f>
        <v>#REF!</v>
      </c>
      <c r="AC115" s="57" t="e">
        <f t="shared" si="60"/>
        <v>#REF!</v>
      </c>
      <c r="AD115" s="57" t="str">
        <f t="shared" si="61"/>
        <v>-</v>
      </c>
      <c r="AE115" s="57" t="str">
        <f>IF('Undervisning i fag med krav'!AW116=0,"-",'Undervisning i fag med krav'!AW116)</f>
        <v>-</v>
      </c>
      <c r="AF115" s="57" t="b">
        <f>OR(AE115='Krav etter opplæringslova'!$B$27,AE115='Krav etter opplæringslova'!$B$30,AE115='Krav etter opplæringslova'!$B$31,AE115='Krav etter opplæringslova'!$B$34)</f>
        <v>0</v>
      </c>
      <c r="AG115" s="57" t="str">
        <f t="shared" si="62"/>
        <v>-</v>
      </c>
      <c r="AH115" s="57">
        <f t="shared" si="45"/>
        <v>30</v>
      </c>
      <c r="AI115" s="57" t="e">
        <f>AH115-#REF!</f>
        <v>#REF!</v>
      </c>
      <c r="AJ115" s="57" t="e">
        <f t="shared" si="63"/>
        <v>#REF!</v>
      </c>
      <c r="AK115" s="57" t="str">
        <f t="shared" si="64"/>
        <v>-</v>
      </c>
      <c r="AL115" s="57" t="str">
        <f>IF('Undervisning i fag med krav'!BH116=0,"-",'Undervisning i fag med krav'!BH116)</f>
        <v>-</v>
      </c>
      <c r="AM115" s="57" t="b">
        <f>OR(AL115='Krav etter opplæringslova'!$B$27,AL115='Krav etter opplæringslova'!$B$30,AL115='Krav etter opplæringslova'!$B$31,AL115='Krav etter opplæringslova'!$B$34)</f>
        <v>0</v>
      </c>
      <c r="AN115" s="57" t="str">
        <f t="shared" si="65"/>
        <v>-</v>
      </c>
      <c r="AO115" s="57">
        <f t="shared" si="46"/>
        <v>30</v>
      </c>
      <c r="AP115" s="57" t="e">
        <f>AO115-#REF!</f>
        <v>#REF!</v>
      </c>
      <c r="AQ115" s="57" t="e">
        <f t="shared" si="66"/>
        <v>#REF!</v>
      </c>
      <c r="AR115" s="57" t="str">
        <f t="shared" si="67"/>
        <v>-</v>
      </c>
      <c r="AS115" s="57" t="str">
        <f>IF('Undervisning i fag med krav'!BS116=0,"-",'Undervisning i fag med krav'!BS116)</f>
        <v>-</v>
      </c>
      <c r="AT115" s="57" t="b">
        <f>OR(AS115='Krav etter opplæringslova'!$B$27,AS115='Krav etter opplæringslova'!$B$30,AS115='Krav etter opplæringslova'!$B$31,AS115='Krav etter opplæringslova'!$B$34)</f>
        <v>0</v>
      </c>
      <c r="AU115" s="57" t="str">
        <f t="shared" si="68"/>
        <v>-</v>
      </c>
      <c r="AV115" s="57">
        <f t="shared" si="47"/>
        <v>30</v>
      </c>
      <c r="AW115" s="57" t="e">
        <f>AV115-#REF!</f>
        <v>#REF!</v>
      </c>
      <c r="AX115" s="57" t="e">
        <f t="shared" si="69"/>
        <v>#REF!</v>
      </c>
      <c r="AY115" s="57" t="str">
        <f t="shared" si="70"/>
        <v>-</v>
      </c>
      <c r="AZ115" s="57" t="str">
        <f>IF('Undervisning i fag med krav'!CD116=0,"-",'Undervisning i fag med krav'!CD116)</f>
        <v>-</v>
      </c>
      <c r="BA115" s="57" t="b">
        <f>OR(AZ115='Krav etter opplæringslova'!$B$27,AZ115='Krav etter opplæringslova'!$B$30,AZ115='Krav etter opplæringslova'!$B$31,AZ115='Krav etter opplæringslova'!$B$34)</f>
        <v>0</v>
      </c>
      <c r="BB115" s="57" t="str">
        <f t="shared" si="71"/>
        <v>-</v>
      </c>
      <c r="BC115" s="57">
        <f t="shared" si="48"/>
        <v>30</v>
      </c>
      <c r="BD115" s="57" t="e">
        <f>BC115-#REF!</f>
        <v>#REF!</v>
      </c>
      <c r="BE115" s="57" t="e">
        <f t="shared" si="72"/>
        <v>#REF!</v>
      </c>
      <c r="BF115" s="57" t="str">
        <f t="shared" si="73"/>
        <v>-</v>
      </c>
      <c r="BG115" s="57" t="str">
        <f>IF('Undervisning i fag med krav'!CO116=0,"-",'Undervisning i fag med krav'!CO116)</f>
        <v>-</v>
      </c>
      <c r="BH115" s="57" t="b">
        <f>OR(BG115='Krav etter opplæringslova'!$B$27,BG115='Krav etter opplæringslova'!$B$30,BG115='Krav etter opplæringslova'!$B$31,BG115='Krav etter opplæringslova'!$B$34)</f>
        <v>0</v>
      </c>
      <c r="BI115" s="57" t="str">
        <f t="shared" si="74"/>
        <v>-</v>
      </c>
      <c r="BJ115" s="57">
        <f t="shared" si="49"/>
        <v>30</v>
      </c>
      <c r="BK115" s="57" t="e">
        <f>BJ115-#REF!</f>
        <v>#REF!</v>
      </c>
      <c r="BL115" s="57" t="e">
        <f t="shared" si="75"/>
        <v>#REF!</v>
      </c>
      <c r="BM115" s="57" t="str">
        <f t="shared" si="76"/>
        <v>-</v>
      </c>
      <c r="BN115" s="57" t="str">
        <f>IF('Undervisning i fag med krav'!CP116=0,"-",'Undervisning i fag med krav'!CP116)</f>
        <v>-</v>
      </c>
      <c r="BO115" s="57" t="b">
        <f>OR(BN115='Krav etter opplæringslova'!$B$27,BN115='Krav etter opplæringslova'!$B$30,BN115='Krav etter opplæringslova'!$B$31,BN115='Krav etter opplæringslova'!$B$34)</f>
        <v>0</v>
      </c>
      <c r="BP115" s="57" t="str">
        <f t="shared" si="77"/>
        <v>-</v>
      </c>
      <c r="BQ115" s="57">
        <f t="shared" si="50"/>
        <v>30</v>
      </c>
      <c r="BR115" s="57" t="e">
        <f>BQ115-#REF!</f>
        <v>#REF!</v>
      </c>
      <c r="BS115" s="57" t="e">
        <f t="shared" si="78"/>
        <v>#REF!</v>
      </c>
      <c r="BT115" s="62" t="str">
        <f t="shared" si="79"/>
        <v>-</v>
      </c>
    </row>
    <row r="116" spans="1:72" x14ac:dyDescent="0.2">
      <c r="A116" s="44" t="e">
        <f>#REF!</f>
        <v>#REF!</v>
      </c>
      <c r="B116" s="44" t="e">
        <f>#REF!</f>
        <v>#REF!</v>
      </c>
      <c r="C116" s="57" t="str">
        <f>IF('Undervisning i fag med krav'!E117=0,"-",'Undervisning i fag med krav'!E117)</f>
        <v>-</v>
      </c>
      <c r="D116" s="57" t="b">
        <f>OR(C116='Krav etter opplæringslova'!$B$27,C116='Krav etter opplæringslova'!$B$30,C116='Krav etter opplæringslova'!$B$31,C116='Krav etter opplæringslova'!$B$34)</f>
        <v>0</v>
      </c>
      <c r="E116" s="57" t="str">
        <f t="shared" si="80"/>
        <v>-</v>
      </c>
      <c r="F116" s="57">
        <f t="shared" si="51"/>
        <v>30</v>
      </c>
      <c r="G116" s="57" t="e">
        <f>F116-#REF!</f>
        <v>#REF!</v>
      </c>
      <c r="H116" s="57" t="e">
        <f t="shared" si="52"/>
        <v>#REF!</v>
      </c>
      <c r="I116" s="57" t="str">
        <f t="shared" si="81"/>
        <v>-</v>
      </c>
      <c r="J116" s="57" t="str">
        <f>IF('Undervisning i fag med krav'!P117=0,"-",'Undervisning i fag med krav'!P117)</f>
        <v>-</v>
      </c>
      <c r="K116" s="57" t="b">
        <f>OR(J116='Krav etter opplæringslova'!$B$27,J116='Krav etter opplæringslova'!$B$30,J116='Krav etter opplæringslova'!$B$31,J116='Krav etter opplæringslova'!$B$34)</f>
        <v>0</v>
      </c>
      <c r="L116" s="57" t="str">
        <f t="shared" si="53"/>
        <v>-</v>
      </c>
      <c r="M116" s="57">
        <f t="shared" si="42"/>
        <v>30</v>
      </c>
      <c r="N116" s="57" t="e">
        <f>M116-#REF!</f>
        <v>#REF!</v>
      </c>
      <c r="O116" s="57" t="e">
        <f t="shared" si="54"/>
        <v>#REF!</v>
      </c>
      <c r="P116" s="57" t="str">
        <f t="shared" si="55"/>
        <v>-</v>
      </c>
      <c r="Q116" s="57" t="str">
        <f>IF('Undervisning i fag med krav'!AA117=0,"-",'Undervisning i fag med krav'!AA117)</f>
        <v>-</v>
      </c>
      <c r="R116" s="57" t="b">
        <f>OR(Q116='Krav etter opplæringslova'!$B$27,Q116='Krav etter opplæringslova'!$B$30,Q116='Krav etter opplæringslova'!$B$31,Q116='Krav etter opplæringslova'!$B$34)</f>
        <v>0</v>
      </c>
      <c r="S116" s="57" t="str">
        <f t="shared" si="56"/>
        <v>-</v>
      </c>
      <c r="T116" s="57">
        <f t="shared" si="43"/>
        <v>30</v>
      </c>
      <c r="U116" s="57" t="e">
        <f>T116-#REF!</f>
        <v>#REF!</v>
      </c>
      <c r="V116" s="57" t="e">
        <f t="shared" si="57"/>
        <v>#REF!</v>
      </c>
      <c r="W116" s="57" t="str">
        <f t="shared" si="58"/>
        <v>-</v>
      </c>
      <c r="X116" s="57" t="str">
        <f>IF('Undervisning i fag med krav'!AL117=0,"-",'Undervisning i fag med krav'!AL117)</f>
        <v>-</v>
      </c>
      <c r="Y116" s="57" t="b">
        <f>OR(X116='Krav etter opplæringslova'!$B$27,X116='Krav etter opplæringslova'!$B$30,X116='Krav etter opplæringslova'!$B$31,X116='Krav etter opplæringslova'!$B$34)</f>
        <v>0</v>
      </c>
      <c r="Z116" s="57" t="str">
        <f t="shared" si="59"/>
        <v>-</v>
      </c>
      <c r="AA116" s="57">
        <f t="shared" si="44"/>
        <v>30</v>
      </c>
      <c r="AB116" s="57" t="e">
        <f>AA116-#REF!</f>
        <v>#REF!</v>
      </c>
      <c r="AC116" s="57" t="e">
        <f t="shared" si="60"/>
        <v>#REF!</v>
      </c>
      <c r="AD116" s="57" t="str">
        <f t="shared" si="61"/>
        <v>-</v>
      </c>
      <c r="AE116" s="57" t="str">
        <f>IF('Undervisning i fag med krav'!AW117=0,"-",'Undervisning i fag med krav'!AW117)</f>
        <v>-</v>
      </c>
      <c r="AF116" s="57" t="b">
        <f>OR(AE116='Krav etter opplæringslova'!$B$27,AE116='Krav etter opplæringslova'!$B$30,AE116='Krav etter opplæringslova'!$B$31,AE116='Krav etter opplæringslova'!$B$34)</f>
        <v>0</v>
      </c>
      <c r="AG116" s="57" t="str">
        <f t="shared" si="62"/>
        <v>-</v>
      </c>
      <c r="AH116" s="57">
        <f t="shared" si="45"/>
        <v>30</v>
      </c>
      <c r="AI116" s="57" t="e">
        <f>AH116-#REF!</f>
        <v>#REF!</v>
      </c>
      <c r="AJ116" s="57" t="e">
        <f t="shared" si="63"/>
        <v>#REF!</v>
      </c>
      <c r="AK116" s="57" t="str">
        <f t="shared" si="64"/>
        <v>-</v>
      </c>
      <c r="AL116" s="57" t="str">
        <f>IF('Undervisning i fag med krav'!BH117=0,"-",'Undervisning i fag med krav'!BH117)</f>
        <v>-</v>
      </c>
      <c r="AM116" s="57" t="b">
        <f>OR(AL116='Krav etter opplæringslova'!$B$27,AL116='Krav etter opplæringslova'!$B$30,AL116='Krav etter opplæringslova'!$B$31,AL116='Krav etter opplæringslova'!$B$34)</f>
        <v>0</v>
      </c>
      <c r="AN116" s="57" t="str">
        <f t="shared" si="65"/>
        <v>-</v>
      </c>
      <c r="AO116" s="57">
        <f t="shared" si="46"/>
        <v>30</v>
      </c>
      <c r="AP116" s="57" t="e">
        <f>AO116-#REF!</f>
        <v>#REF!</v>
      </c>
      <c r="AQ116" s="57" t="e">
        <f t="shared" si="66"/>
        <v>#REF!</v>
      </c>
      <c r="AR116" s="57" t="str">
        <f t="shared" si="67"/>
        <v>-</v>
      </c>
      <c r="AS116" s="57" t="str">
        <f>IF('Undervisning i fag med krav'!BS117=0,"-",'Undervisning i fag med krav'!BS117)</f>
        <v>-</v>
      </c>
      <c r="AT116" s="57" t="b">
        <f>OR(AS116='Krav etter opplæringslova'!$B$27,AS116='Krav etter opplæringslova'!$B$30,AS116='Krav etter opplæringslova'!$B$31,AS116='Krav etter opplæringslova'!$B$34)</f>
        <v>0</v>
      </c>
      <c r="AU116" s="57" t="str">
        <f t="shared" si="68"/>
        <v>-</v>
      </c>
      <c r="AV116" s="57">
        <f t="shared" si="47"/>
        <v>30</v>
      </c>
      <c r="AW116" s="57" t="e">
        <f>AV116-#REF!</f>
        <v>#REF!</v>
      </c>
      <c r="AX116" s="57" t="e">
        <f t="shared" si="69"/>
        <v>#REF!</v>
      </c>
      <c r="AY116" s="57" t="str">
        <f t="shared" si="70"/>
        <v>-</v>
      </c>
      <c r="AZ116" s="57" t="str">
        <f>IF('Undervisning i fag med krav'!CD117=0,"-",'Undervisning i fag med krav'!CD117)</f>
        <v>-</v>
      </c>
      <c r="BA116" s="57" t="b">
        <f>OR(AZ116='Krav etter opplæringslova'!$B$27,AZ116='Krav etter opplæringslova'!$B$30,AZ116='Krav etter opplæringslova'!$B$31,AZ116='Krav etter opplæringslova'!$B$34)</f>
        <v>0</v>
      </c>
      <c r="BB116" s="57" t="str">
        <f t="shared" si="71"/>
        <v>-</v>
      </c>
      <c r="BC116" s="57">
        <f t="shared" si="48"/>
        <v>30</v>
      </c>
      <c r="BD116" s="57" t="e">
        <f>BC116-#REF!</f>
        <v>#REF!</v>
      </c>
      <c r="BE116" s="57" t="e">
        <f t="shared" si="72"/>
        <v>#REF!</v>
      </c>
      <c r="BF116" s="57" t="str">
        <f t="shared" si="73"/>
        <v>-</v>
      </c>
      <c r="BG116" s="57" t="str">
        <f>IF('Undervisning i fag med krav'!CO117=0,"-",'Undervisning i fag med krav'!CO117)</f>
        <v>-</v>
      </c>
      <c r="BH116" s="57" t="b">
        <f>OR(BG116='Krav etter opplæringslova'!$B$27,BG116='Krav etter opplæringslova'!$B$30,BG116='Krav etter opplæringslova'!$B$31,BG116='Krav etter opplæringslova'!$B$34)</f>
        <v>0</v>
      </c>
      <c r="BI116" s="57" t="str">
        <f t="shared" si="74"/>
        <v>-</v>
      </c>
      <c r="BJ116" s="57">
        <f t="shared" si="49"/>
        <v>30</v>
      </c>
      <c r="BK116" s="57" t="e">
        <f>BJ116-#REF!</f>
        <v>#REF!</v>
      </c>
      <c r="BL116" s="57" t="e">
        <f t="shared" si="75"/>
        <v>#REF!</v>
      </c>
      <c r="BM116" s="57" t="str">
        <f t="shared" si="76"/>
        <v>-</v>
      </c>
      <c r="BN116" s="57" t="str">
        <f>IF('Undervisning i fag med krav'!CP117=0,"-",'Undervisning i fag med krav'!CP117)</f>
        <v>-</v>
      </c>
      <c r="BO116" s="57" t="b">
        <f>OR(BN116='Krav etter opplæringslova'!$B$27,BN116='Krav etter opplæringslova'!$B$30,BN116='Krav etter opplæringslova'!$B$31,BN116='Krav etter opplæringslova'!$B$34)</f>
        <v>0</v>
      </c>
      <c r="BP116" s="57" t="str">
        <f t="shared" si="77"/>
        <v>-</v>
      </c>
      <c r="BQ116" s="57">
        <f t="shared" si="50"/>
        <v>30</v>
      </c>
      <c r="BR116" s="57" t="e">
        <f>BQ116-#REF!</f>
        <v>#REF!</v>
      </c>
      <c r="BS116" s="57" t="e">
        <f t="shared" si="78"/>
        <v>#REF!</v>
      </c>
      <c r="BT116" s="62" t="str">
        <f t="shared" si="79"/>
        <v>-</v>
      </c>
    </row>
    <row r="117" spans="1:72" x14ac:dyDescent="0.2">
      <c r="A117" s="44" t="e">
        <f>#REF!</f>
        <v>#REF!</v>
      </c>
      <c r="B117" s="44" t="e">
        <f>#REF!</f>
        <v>#REF!</v>
      </c>
      <c r="C117" s="57" t="str">
        <f>IF('Undervisning i fag med krav'!E118=0,"-",'Undervisning i fag med krav'!E118)</f>
        <v>-</v>
      </c>
      <c r="D117" s="57" t="b">
        <f>OR(C117='Krav etter opplæringslova'!$B$27,C117='Krav etter opplæringslova'!$B$30,C117='Krav etter opplæringslova'!$B$31,C117='Krav etter opplæringslova'!$B$34)</f>
        <v>0</v>
      </c>
      <c r="E117" s="57" t="str">
        <f t="shared" si="80"/>
        <v>-</v>
      </c>
      <c r="F117" s="57">
        <f t="shared" si="51"/>
        <v>30</v>
      </c>
      <c r="G117" s="57" t="e">
        <f>F117-#REF!</f>
        <v>#REF!</v>
      </c>
      <c r="H117" s="57" t="e">
        <f t="shared" si="52"/>
        <v>#REF!</v>
      </c>
      <c r="I117" s="57" t="str">
        <f t="shared" si="81"/>
        <v>-</v>
      </c>
      <c r="J117" s="57" t="str">
        <f>IF('Undervisning i fag med krav'!P118=0,"-",'Undervisning i fag med krav'!P118)</f>
        <v>-</v>
      </c>
      <c r="K117" s="57" t="b">
        <f>OR(J117='Krav etter opplæringslova'!$B$27,J117='Krav etter opplæringslova'!$B$30,J117='Krav etter opplæringslova'!$B$31,J117='Krav etter opplæringslova'!$B$34)</f>
        <v>0</v>
      </c>
      <c r="L117" s="57" t="str">
        <f t="shared" si="53"/>
        <v>-</v>
      </c>
      <c r="M117" s="57">
        <f t="shared" si="42"/>
        <v>30</v>
      </c>
      <c r="N117" s="57" t="e">
        <f>M117-#REF!</f>
        <v>#REF!</v>
      </c>
      <c r="O117" s="57" t="e">
        <f t="shared" si="54"/>
        <v>#REF!</v>
      </c>
      <c r="P117" s="57" t="str">
        <f t="shared" si="55"/>
        <v>-</v>
      </c>
      <c r="Q117" s="57" t="str">
        <f>IF('Undervisning i fag med krav'!AA118=0,"-",'Undervisning i fag med krav'!AA118)</f>
        <v>-</v>
      </c>
      <c r="R117" s="57" t="b">
        <f>OR(Q117='Krav etter opplæringslova'!$B$27,Q117='Krav etter opplæringslova'!$B$30,Q117='Krav etter opplæringslova'!$B$31,Q117='Krav etter opplæringslova'!$B$34)</f>
        <v>0</v>
      </c>
      <c r="S117" s="57" t="str">
        <f t="shared" si="56"/>
        <v>-</v>
      </c>
      <c r="T117" s="57">
        <f t="shared" si="43"/>
        <v>30</v>
      </c>
      <c r="U117" s="57" t="e">
        <f>T117-#REF!</f>
        <v>#REF!</v>
      </c>
      <c r="V117" s="57" t="e">
        <f t="shared" si="57"/>
        <v>#REF!</v>
      </c>
      <c r="W117" s="57" t="str">
        <f t="shared" si="58"/>
        <v>-</v>
      </c>
      <c r="X117" s="57" t="str">
        <f>IF('Undervisning i fag med krav'!AL118=0,"-",'Undervisning i fag med krav'!AL118)</f>
        <v>-</v>
      </c>
      <c r="Y117" s="57" t="b">
        <f>OR(X117='Krav etter opplæringslova'!$B$27,X117='Krav etter opplæringslova'!$B$30,X117='Krav etter opplæringslova'!$B$31,X117='Krav etter opplæringslova'!$B$34)</f>
        <v>0</v>
      </c>
      <c r="Z117" s="57" t="str">
        <f t="shared" si="59"/>
        <v>-</v>
      </c>
      <c r="AA117" s="57">
        <f t="shared" si="44"/>
        <v>30</v>
      </c>
      <c r="AB117" s="57" t="e">
        <f>AA117-#REF!</f>
        <v>#REF!</v>
      </c>
      <c r="AC117" s="57" t="e">
        <f t="shared" si="60"/>
        <v>#REF!</v>
      </c>
      <c r="AD117" s="57" t="str">
        <f t="shared" si="61"/>
        <v>-</v>
      </c>
      <c r="AE117" s="57" t="str">
        <f>IF('Undervisning i fag med krav'!AW118=0,"-",'Undervisning i fag med krav'!AW118)</f>
        <v>-</v>
      </c>
      <c r="AF117" s="57" t="b">
        <f>OR(AE117='Krav etter opplæringslova'!$B$27,AE117='Krav etter opplæringslova'!$B$30,AE117='Krav etter opplæringslova'!$B$31,AE117='Krav etter opplæringslova'!$B$34)</f>
        <v>0</v>
      </c>
      <c r="AG117" s="57" t="str">
        <f t="shared" si="62"/>
        <v>-</v>
      </c>
      <c r="AH117" s="57">
        <f t="shared" si="45"/>
        <v>30</v>
      </c>
      <c r="AI117" s="57" t="e">
        <f>AH117-#REF!</f>
        <v>#REF!</v>
      </c>
      <c r="AJ117" s="57" t="e">
        <f t="shared" si="63"/>
        <v>#REF!</v>
      </c>
      <c r="AK117" s="57" t="str">
        <f t="shared" si="64"/>
        <v>-</v>
      </c>
      <c r="AL117" s="57" t="str">
        <f>IF('Undervisning i fag med krav'!BH118=0,"-",'Undervisning i fag med krav'!BH118)</f>
        <v>-</v>
      </c>
      <c r="AM117" s="57" t="b">
        <f>OR(AL117='Krav etter opplæringslova'!$B$27,AL117='Krav etter opplæringslova'!$B$30,AL117='Krav etter opplæringslova'!$B$31,AL117='Krav etter opplæringslova'!$B$34)</f>
        <v>0</v>
      </c>
      <c r="AN117" s="57" t="str">
        <f t="shared" si="65"/>
        <v>-</v>
      </c>
      <c r="AO117" s="57">
        <f t="shared" si="46"/>
        <v>30</v>
      </c>
      <c r="AP117" s="57" t="e">
        <f>AO117-#REF!</f>
        <v>#REF!</v>
      </c>
      <c r="AQ117" s="57" t="e">
        <f t="shared" si="66"/>
        <v>#REF!</v>
      </c>
      <c r="AR117" s="57" t="str">
        <f t="shared" si="67"/>
        <v>-</v>
      </c>
      <c r="AS117" s="57" t="str">
        <f>IF('Undervisning i fag med krav'!BS118=0,"-",'Undervisning i fag med krav'!BS118)</f>
        <v>-</v>
      </c>
      <c r="AT117" s="57" t="b">
        <f>OR(AS117='Krav etter opplæringslova'!$B$27,AS117='Krav etter opplæringslova'!$B$30,AS117='Krav etter opplæringslova'!$B$31,AS117='Krav etter opplæringslova'!$B$34)</f>
        <v>0</v>
      </c>
      <c r="AU117" s="57" t="str">
        <f t="shared" si="68"/>
        <v>-</v>
      </c>
      <c r="AV117" s="57">
        <f t="shared" si="47"/>
        <v>30</v>
      </c>
      <c r="AW117" s="57" t="e">
        <f>AV117-#REF!</f>
        <v>#REF!</v>
      </c>
      <c r="AX117" s="57" t="e">
        <f t="shared" si="69"/>
        <v>#REF!</v>
      </c>
      <c r="AY117" s="57" t="str">
        <f t="shared" si="70"/>
        <v>-</v>
      </c>
      <c r="AZ117" s="57" t="str">
        <f>IF('Undervisning i fag med krav'!CD118=0,"-",'Undervisning i fag med krav'!CD118)</f>
        <v>-</v>
      </c>
      <c r="BA117" s="57" t="b">
        <f>OR(AZ117='Krav etter opplæringslova'!$B$27,AZ117='Krav etter opplæringslova'!$B$30,AZ117='Krav etter opplæringslova'!$B$31,AZ117='Krav etter opplæringslova'!$B$34)</f>
        <v>0</v>
      </c>
      <c r="BB117" s="57" t="str">
        <f t="shared" si="71"/>
        <v>-</v>
      </c>
      <c r="BC117" s="57">
        <f t="shared" si="48"/>
        <v>30</v>
      </c>
      <c r="BD117" s="57" t="e">
        <f>BC117-#REF!</f>
        <v>#REF!</v>
      </c>
      <c r="BE117" s="57" t="e">
        <f t="shared" si="72"/>
        <v>#REF!</v>
      </c>
      <c r="BF117" s="57" t="str">
        <f t="shared" si="73"/>
        <v>-</v>
      </c>
      <c r="BG117" s="57" t="str">
        <f>IF('Undervisning i fag med krav'!CO118=0,"-",'Undervisning i fag med krav'!CO118)</f>
        <v>-</v>
      </c>
      <c r="BH117" s="57" t="b">
        <f>OR(BG117='Krav etter opplæringslova'!$B$27,BG117='Krav etter opplæringslova'!$B$30,BG117='Krav etter opplæringslova'!$B$31,BG117='Krav etter opplæringslova'!$B$34)</f>
        <v>0</v>
      </c>
      <c r="BI117" s="57" t="str">
        <f t="shared" si="74"/>
        <v>-</v>
      </c>
      <c r="BJ117" s="57">
        <f t="shared" si="49"/>
        <v>30</v>
      </c>
      <c r="BK117" s="57" t="e">
        <f>BJ117-#REF!</f>
        <v>#REF!</v>
      </c>
      <c r="BL117" s="57" t="e">
        <f t="shared" si="75"/>
        <v>#REF!</v>
      </c>
      <c r="BM117" s="57" t="str">
        <f t="shared" si="76"/>
        <v>-</v>
      </c>
      <c r="BN117" s="57" t="str">
        <f>IF('Undervisning i fag med krav'!CP118=0,"-",'Undervisning i fag med krav'!CP118)</f>
        <v>-</v>
      </c>
      <c r="BO117" s="57" t="b">
        <f>OR(BN117='Krav etter opplæringslova'!$B$27,BN117='Krav etter opplæringslova'!$B$30,BN117='Krav etter opplæringslova'!$B$31,BN117='Krav etter opplæringslova'!$B$34)</f>
        <v>0</v>
      </c>
      <c r="BP117" s="57" t="str">
        <f t="shared" si="77"/>
        <v>-</v>
      </c>
      <c r="BQ117" s="57">
        <f t="shared" si="50"/>
        <v>30</v>
      </c>
      <c r="BR117" s="57" t="e">
        <f>BQ117-#REF!</f>
        <v>#REF!</v>
      </c>
      <c r="BS117" s="57" t="e">
        <f t="shared" si="78"/>
        <v>#REF!</v>
      </c>
      <c r="BT117" s="62" t="str">
        <f t="shared" si="79"/>
        <v>-</v>
      </c>
    </row>
    <row r="118" spans="1:72" x14ac:dyDescent="0.2">
      <c r="A118" s="44" t="e">
        <f>#REF!</f>
        <v>#REF!</v>
      </c>
      <c r="B118" s="44" t="e">
        <f>#REF!</f>
        <v>#REF!</v>
      </c>
      <c r="C118" s="57" t="str">
        <f>IF('Undervisning i fag med krav'!E119=0,"-",'Undervisning i fag med krav'!E119)</f>
        <v>-</v>
      </c>
      <c r="D118" s="57" t="b">
        <f>OR(C118='Krav etter opplæringslova'!$B$27,C118='Krav etter opplæringslova'!$B$30,C118='Krav etter opplæringslova'!$B$31,C118='Krav etter opplæringslova'!$B$34)</f>
        <v>0</v>
      </c>
      <c r="E118" s="57" t="str">
        <f t="shared" si="80"/>
        <v>-</v>
      </c>
      <c r="F118" s="57">
        <f t="shared" si="51"/>
        <v>30</v>
      </c>
      <c r="G118" s="57" t="e">
        <f>F118-#REF!</f>
        <v>#REF!</v>
      </c>
      <c r="H118" s="57" t="e">
        <f t="shared" si="52"/>
        <v>#REF!</v>
      </c>
      <c r="I118" s="57" t="str">
        <f t="shared" si="81"/>
        <v>-</v>
      </c>
      <c r="J118" s="57" t="str">
        <f>IF('Undervisning i fag med krav'!P119=0,"-",'Undervisning i fag med krav'!P119)</f>
        <v>-</v>
      </c>
      <c r="K118" s="57" t="b">
        <f>OR(J118='Krav etter opplæringslova'!$B$27,J118='Krav etter opplæringslova'!$B$30,J118='Krav etter opplæringslova'!$B$31,J118='Krav etter opplæringslova'!$B$34)</f>
        <v>0</v>
      </c>
      <c r="L118" s="57" t="str">
        <f t="shared" si="53"/>
        <v>-</v>
      </c>
      <c r="M118" s="57">
        <f t="shared" si="42"/>
        <v>30</v>
      </c>
      <c r="N118" s="57" t="e">
        <f>M118-#REF!</f>
        <v>#REF!</v>
      </c>
      <c r="O118" s="57" t="e">
        <f t="shared" si="54"/>
        <v>#REF!</v>
      </c>
      <c r="P118" s="57" t="str">
        <f t="shared" si="55"/>
        <v>-</v>
      </c>
      <c r="Q118" s="57" t="str">
        <f>IF('Undervisning i fag med krav'!AA119=0,"-",'Undervisning i fag med krav'!AA119)</f>
        <v>-</v>
      </c>
      <c r="R118" s="57" t="b">
        <f>OR(Q118='Krav etter opplæringslova'!$B$27,Q118='Krav etter opplæringslova'!$B$30,Q118='Krav etter opplæringslova'!$B$31,Q118='Krav etter opplæringslova'!$B$34)</f>
        <v>0</v>
      </c>
      <c r="S118" s="57" t="str">
        <f t="shared" si="56"/>
        <v>-</v>
      </c>
      <c r="T118" s="57">
        <f t="shared" si="43"/>
        <v>30</v>
      </c>
      <c r="U118" s="57" t="e">
        <f>T118-#REF!</f>
        <v>#REF!</v>
      </c>
      <c r="V118" s="57" t="e">
        <f t="shared" si="57"/>
        <v>#REF!</v>
      </c>
      <c r="W118" s="57" t="str">
        <f t="shared" si="58"/>
        <v>-</v>
      </c>
      <c r="X118" s="57" t="str">
        <f>IF('Undervisning i fag med krav'!AL119=0,"-",'Undervisning i fag med krav'!AL119)</f>
        <v>-</v>
      </c>
      <c r="Y118" s="57" t="b">
        <f>OR(X118='Krav etter opplæringslova'!$B$27,X118='Krav etter opplæringslova'!$B$30,X118='Krav etter opplæringslova'!$B$31,X118='Krav etter opplæringslova'!$B$34)</f>
        <v>0</v>
      </c>
      <c r="Z118" s="57" t="str">
        <f t="shared" si="59"/>
        <v>-</v>
      </c>
      <c r="AA118" s="57">
        <f t="shared" si="44"/>
        <v>30</v>
      </c>
      <c r="AB118" s="57" t="e">
        <f>AA118-#REF!</f>
        <v>#REF!</v>
      </c>
      <c r="AC118" s="57" t="e">
        <f t="shared" si="60"/>
        <v>#REF!</v>
      </c>
      <c r="AD118" s="57" t="str">
        <f t="shared" si="61"/>
        <v>-</v>
      </c>
      <c r="AE118" s="57" t="str">
        <f>IF('Undervisning i fag med krav'!AW119=0,"-",'Undervisning i fag med krav'!AW119)</f>
        <v>-</v>
      </c>
      <c r="AF118" s="57" t="b">
        <f>OR(AE118='Krav etter opplæringslova'!$B$27,AE118='Krav etter opplæringslova'!$B$30,AE118='Krav etter opplæringslova'!$B$31,AE118='Krav etter opplæringslova'!$B$34)</f>
        <v>0</v>
      </c>
      <c r="AG118" s="57" t="str">
        <f t="shared" si="62"/>
        <v>-</v>
      </c>
      <c r="AH118" s="57">
        <f t="shared" si="45"/>
        <v>30</v>
      </c>
      <c r="AI118" s="57" t="e">
        <f>AH118-#REF!</f>
        <v>#REF!</v>
      </c>
      <c r="AJ118" s="57" t="e">
        <f t="shared" si="63"/>
        <v>#REF!</v>
      </c>
      <c r="AK118" s="57" t="str">
        <f t="shared" si="64"/>
        <v>-</v>
      </c>
      <c r="AL118" s="57" t="str">
        <f>IF('Undervisning i fag med krav'!BH119=0,"-",'Undervisning i fag med krav'!BH119)</f>
        <v>-</v>
      </c>
      <c r="AM118" s="57" t="b">
        <f>OR(AL118='Krav etter opplæringslova'!$B$27,AL118='Krav etter opplæringslova'!$B$30,AL118='Krav etter opplæringslova'!$B$31,AL118='Krav etter opplæringslova'!$B$34)</f>
        <v>0</v>
      </c>
      <c r="AN118" s="57" t="str">
        <f t="shared" si="65"/>
        <v>-</v>
      </c>
      <c r="AO118" s="57">
        <f t="shared" si="46"/>
        <v>30</v>
      </c>
      <c r="AP118" s="57" t="e">
        <f>AO118-#REF!</f>
        <v>#REF!</v>
      </c>
      <c r="AQ118" s="57" t="e">
        <f t="shared" si="66"/>
        <v>#REF!</v>
      </c>
      <c r="AR118" s="57" t="str">
        <f t="shared" si="67"/>
        <v>-</v>
      </c>
      <c r="AS118" s="57" t="str">
        <f>IF('Undervisning i fag med krav'!BS119=0,"-",'Undervisning i fag med krav'!BS119)</f>
        <v>-</v>
      </c>
      <c r="AT118" s="57" t="b">
        <f>OR(AS118='Krav etter opplæringslova'!$B$27,AS118='Krav etter opplæringslova'!$B$30,AS118='Krav etter opplæringslova'!$B$31,AS118='Krav etter opplæringslova'!$B$34)</f>
        <v>0</v>
      </c>
      <c r="AU118" s="57" t="str">
        <f t="shared" si="68"/>
        <v>-</v>
      </c>
      <c r="AV118" s="57">
        <f t="shared" si="47"/>
        <v>30</v>
      </c>
      <c r="AW118" s="57" t="e">
        <f>AV118-#REF!</f>
        <v>#REF!</v>
      </c>
      <c r="AX118" s="57" t="e">
        <f t="shared" si="69"/>
        <v>#REF!</v>
      </c>
      <c r="AY118" s="57" t="str">
        <f t="shared" si="70"/>
        <v>-</v>
      </c>
      <c r="AZ118" s="57" t="str">
        <f>IF('Undervisning i fag med krav'!CD119=0,"-",'Undervisning i fag med krav'!CD119)</f>
        <v>-</v>
      </c>
      <c r="BA118" s="57" t="b">
        <f>OR(AZ118='Krav etter opplæringslova'!$B$27,AZ118='Krav etter opplæringslova'!$B$30,AZ118='Krav etter opplæringslova'!$B$31,AZ118='Krav etter opplæringslova'!$B$34)</f>
        <v>0</v>
      </c>
      <c r="BB118" s="57" t="str">
        <f t="shared" si="71"/>
        <v>-</v>
      </c>
      <c r="BC118" s="57">
        <f t="shared" si="48"/>
        <v>30</v>
      </c>
      <c r="BD118" s="57" t="e">
        <f>BC118-#REF!</f>
        <v>#REF!</v>
      </c>
      <c r="BE118" s="57" t="e">
        <f t="shared" si="72"/>
        <v>#REF!</v>
      </c>
      <c r="BF118" s="57" t="str">
        <f t="shared" si="73"/>
        <v>-</v>
      </c>
      <c r="BG118" s="57" t="str">
        <f>IF('Undervisning i fag med krav'!CO119=0,"-",'Undervisning i fag med krav'!CO119)</f>
        <v>-</v>
      </c>
      <c r="BH118" s="57" t="b">
        <f>OR(BG118='Krav etter opplæringslova'!$B$27,BG118='Krav etter opplæringslova'!$B$30,BG118='Krav etter opplæringslova'!$B$31,BG118='Krav etter opplæringslova'!$B$34)</f>
        <v>0</v>
      </c>
      <c r="BI118" s="57" t="str">
        <f t="shared" si="74"/>
        <v>-</v>
      </c>
      <c r="BJ118" s="57">
        <f t="shared" si="49"/>
        <v>30</v>
      </c>
      <c r="BK118" s="57" t="e">
        <f>BJ118-#REF!</f>
        <v>#REF!</v>
      </c>
      <c r="BL118" s="57" t="e">
        <f t="shared" si="75"/>
        <v>#REF!</v>
      </c>
      <c r="BM118" s="57" t="str">
        <f t="shared" si="76"/>
        <v>-</v>
      </c>
      <c r="BN118" s="57" t="str">
        <f>IF('Undervisning i fag med krav'!CP119=0,"-",'Undervisning i fag med krav'!CP119)</f>
        <v>-</v>
      </c>
      <c r="BO118" s="57" t="b">
        <f>OR(BN118='Krav etter opplæringslova'!$B$27,BN118='Krav etter opplæringslova'!$B$30,BN118='Krav etter opplæringslova'!$B$31,BN118='Krav etter opplæringslova'!$B$34)</f>
        <v>0</v>
      </c>
      <c r="BP118" s="57" t="str">
        <f t="shared" si="77"/>
        <v>-</v>
      </c>
      <c r="BQ118" s="57">
        <f t="shared" si="50"/>
        <v>30</v>
      </c>
      <c r="BR118" s="57" t="e">
        <f>BQ118-#REF!</f>
        <v>#REF!</v>
      </c>
      <c r="BS118" s="57" t="e">
        <f t="shared" si="78"/>
        <v>#REF!</v>
      </c>
      <c r="BT118" s="62" t="str">
        <f t="shared" si="79"/>
        <v>-</v>
      </c>
    </row>
    <row r="119" spans="1:72" x14ac:dyDescent="0.2">
      <c r="A119" s="44" t="e">
        <f>#REF!</f>
        <v>#REF!</v>
      </c>
      <c r="B119" s="44" t="e">
        <f>#REF!</f>
        <v>#REF!</v>
      </c>
      <c r="C119" s="57" t="str">
        <f>IF('Undervisning i fag med krav'!E120=0,"-",'Undervisning i fag med krav'!E120)</f>
        <v>-</v>
      </c>
      <c r="D119" s="57" t="b">
        <f>OR(C119='Krav etter opplæringslova'!$B$27,C119='Krav etter opplæringslova'!$B$30,C119='Krav etter opplæringslova'!$B$31,C119='Krav etter opplæringslova'!$B$34)</f>
        <v>0</v>
      </c>
      <c r="E119" s="57" t="str">
        <f t="shared" si="80"/>
        <v>-</v>
      </c>
      <c r="F119" s="57">
        <f t="shared" si="51"/>
        <v>30</v>
      </c>
      <c r="G119" s="57" t="e">
        <f>F119-#REF!</f>
        <v>#REF!</v>
      </c>
      <c r="H119" s="57" t="e">
        <f t="shared" si="52"/>
        <v>#REF!</v>
      </c>
      <c r="I119" s="57" t="str">
        <f t="shared" si="81"/>
        <v>-</v>
      </c>
      <c r="J119" s="57" t="str">
        <f>IF('Undervisning i fag med krav'!P120=0,"-",'Undervisning i fag med krav'!P120)</f>
        <v>-</v>
      </c>
      <c r="K119" s="57" t="b">
        <f>OR(J119='Krav etter opplæringslova'!$B$27,J119='Krav etter opplæringslova'!$B$30,J119='Krav etter opplæringslova'!$B$31,J119='Krav etter opplæringslova'!$B$34)</f>
        <v>0</v>
      </c>
      <c r="L119" s="57" t="str">
        <f t="shared" si="53"/>
        <v>-</v>
      </c>
      <c r="M119" s="57">
        <f t="shared" si="42"/>
        <v>30</v>
      </c>
      <c r="N119" s="57" t="e">
        <f>M119-#REF!</f>
        <v>#REF!</v>
      </c>
      <c r="O119" s="57" t="e">
        <f t="shared" si="54"/>
        <v>#REF!</v>
      </c>
      <c r="P119" s="57" t="str">
        <f t="shared" si="55"/>
        <v>-</v>
      </c>
      <c r="Q119" s="57" t="str">
        <f>IF('Undervisning i fag med krav'!AA120=0,"-",'Undervisning i fag med krav'!AA120)</f>
        <v>-</v>
      </c>
      <c r="R119" s="57" t="b">
        <f>OR(Q119='Krav etter opplæringslova'!$B$27,Q119='Krav etter opplæringslova'!$B$30,Q119='Krav etter opplæringslova'!$B$31,Q119='Krav etter opplæringslova'!$B$34)</f>
        <v>0</v>
      </c>
      <c r="S119" s="57" t="str">
        <f t="shared" si="56"/>
        <v>-</v>
      </c>
      <c r="T119" s="57">
        <f t="shared" si="43"/>
        <v>30</v>
      </c>
      <c r="U119" s="57" t="e">
        <f>T119-#REF!</f>
        <v>#REF!</v>
      </c>
      <c r="V119" s="57" t="e">
        <f t="shared" si="57"/>
        <v>#REF!</v>
      </c>
      <c r="W119" s="57" t="str">
        <f t="shared" si="58"/>
        <v>-</v>
      </c>
      <c r="X119" s="57" t="str">
        <f>IF('Undervisning i fag med krav'!AL120=0,"-",'Undervisning i fag med krav'!AL120)</f>
        <v>-</v>
      </c>
      <c r="Y119" s="57" t="b">
        <f>OR(X119='Krav etter opplæringslova'!$B$27,X119='Krav etter opplæringslova'!$B$30,X119='Krav etter opplæringslova'!$B$31,X119='Krav etter opplæringslova'!$B$34)</f>
        <v>0</v>
      </c>
      <c r="Z119" s="57" t="str">
        <f t="shared" si="59"/>
        <v>-</v>
      </c>
      <c r="AA119" s="57">
        <f t="shared" si="44"/>
        <v>30</v>
      </c>
      <c r="AB119" s="57" t="e">
        <f>AA119-#REF!</f>
        <v>#REF!</v>
      </c>
      <c r="AC119" s="57" t="e">
        <f t="shared" si="60"/>
        <v>#REF!</v>
      </c>
      <c r="AD119" s="57" t="str">
        <f t="shared" si="61"/>
        <v>-</v>
      </c>
      <c r="AE119" s="57" t="str">
        <f>IF('Undervisning i fag med krav'!AW120=0,"-",'Undervisning i fag med krav'!AW120)</f>
        <v>-</v>
      </c>
      <c r="AF119" s="57" t="b">
        <f>OR(AE119='Krav etter opplæringslova'!$B$27,AE119='Krav etter opplæringslova'!$B$30,AE119='Krav etter opplæringslova'!$B$31,AE119='Krav etter opplæringslova'!$B$34)</f>
        <v>0</v>
      </c>
      <c r="AG119" s="57" t="str">
        <f t="shared" si="62"/>
        <v>-</v>
      </c>
      <c r="AH119" s="57">
        <f t="shared" si="45"/>
        <v>30</v>
      </c>
      <c r="AI119" s="57" t="e">
        <f>AH119-#REF!</f>
        <v>#REF!</v>
      </c>
      <c r="AJ119" s="57" t="e">
        <f t="shared" si="63"/>
        <v>#REF!</v>
      </c>
      <c r="AK119" s="57" t="str">
        <f t="shared" si="64"/>
        <v>-</v>
      </c>
      <c r="AL119" s="57" t="str">
        <f>IF('Undervisning i fag med krav'!BH120=0,"-",'Undervisning i fag med krav'!BH120)</f>
        <v>-</v>
      </c>
      <c r="AM119" s="57" t="b">
        <f>OR(AL119='Krav etter opplæringslova'!$B$27,AL119='Krav etter opplæringslova'!$B$30,AL119='Krav etter opplæringslova'!$B$31,AL119='Krav etter opplæringslova'!$B$34)</f>
        <v>0</v>
      </c>
      <c r="AN119" s="57" t="str">
        <f t="shared" si="65"/>
        <v>-</v>
      </c>
      <c r="AO119" s="57">
        <f t="shared" si="46"/>
        <v>30</v>
      </c>
      <c r="AP119" s="57" t="e">
        <f>AO119-#REF!</f>
        <v>#REF!</v>
      </c>
      <c r="AQ119" s="57" t="e">
        <f t="shared" si="66"/>
        <v>#REF!</v>
      </c>
      <c r="AR119" s="57" t="str">
        <f t="shared" si="67"/>
        <v>-</v>
      </c>
      <c r="AS119" s="57" t="str">
        <f>IF('Undervisning i fag med krav'!BS120=0,"-",'Undervisning i fag med krav'!BS120)</f>
        <v>-</v>
      </c>
      <c r="AT119" s="57" t="b">
        <f>OR(AS119='Krav etter opplæringslova'!$B$27,AS119='Krav etter opplæringslova'!$B$30,AS119='Krav etter opplæringslova'!$B$31,AS119='Krav etter opplæringslova'!$B$34)</f>
        <v>0</v>
      </c>
      <c r="AU119" s="57" t="str">
        <f t="shared" si="68"/>
        <v>-</v>
      </c>
      <c r="AV119" s="57">
        <f t="shared" si="47"/>
        <v>30</v>
      </c>
      <c r="AW119" s="57" t="e">
        <f>AV119-#REF!</f>
        <v>#REF!</v>
      </c>
      <c r="AX119" s="57" t="e">
        <f t="shared" si="69"/>
        <v>#REF!</v>
      </c>
      <c r="AY119" s="57" t="str">
        <f t="shared" si="70"/>
        <v>-</v>
      </c>
      <c r="AZ119" s="57" t="str">
        <f>IF('Undervisning i fag med krav'!CD120=0,"-",'Undervisning i fag med krav'!CD120)</f>
        <v>-</v>
      </c>
      <c r="BA119" s="57" t="b">
        <f>OR(AZ119='Krav etter opplæringslova'!$B$27,AZ119='Krav etter opplæringslova'!$B$30,AZ119='Krav etter opplæringslova'!$B$31,AZ119='Krav etter opplæringslova'!$B$34)</f>
        <v>0</v>
      </c>
      <c r="BB119" s="57" t="str">
        <f t="shared" si="71"/>
        <v>-</v>
      </c>
      <c r="BC119" s="57">
        <f t="shared" si="48"/>
        <v>30</v>
      </c>
      <c r="BD119" s="57" t="e">
        <f>BC119-#REF!</f>
        <v>#REF!</v>
      </c>
      <c r="BE119" s="57" t="e">
        <f t="shared" si="72"/>
        <v>#REF!</v>
      </c>
      <c r="BF119" s="57" t="str">
        <f t="shared" si="73"/>
        <v>-</v>
      </c>
      <c r="BG119" s="57" t="str">
        <f>IF('Undervisning i fag med krav'!CO120=0,"-",'Undervisning i fag med krav'!CO120)</f>
        <v>-</v>
      </c>
      <c r="BH119" s="57" t="b">
        <f>OR(BG119='Krav etter opplæringslova'!$B$27,BG119='Krav etter opplæringslova'!$B$30,BG119='Krav etter opplæringslova'!$B$31,BG119='Krav etter opplæringslova'!$B$34)</f>
        <v>0</v>
      </c>
      <c r="BI119" s="57" t="str">
        <f t="shared" si="74"/>
        <v>-</v>
      </c>
      <c r="BJ119" s="57">
        <f t="shared" si="49"/>
        <v>30</v>
      </c>
      <c r="BK119" s="57" t="e">
        <f>BJ119-#REF!</f>
        <v>#REF!</v>
      </c>
      <c r="BL119" s="57" t="e">
        <f t="shared" si="75"/>
        <v>#REF!</v>
      </c>
      <c r="BM119" s="57" t="str">
        <f t="shared" si="76"/>
        <v>-</v>
      </c>
      <c r="BN119" s="57" t="str">
        <f>IF('Undervisning i fag med krav'!CP120=0,"-",'Undervisning i fag med krav'!CP120)</f>
        <v>-</v>
      </c>
      <c r="BO119" s="57" t="b">
        <f>OR(BN119='Krav etter opplæringslova'!$B$27,BN119='Krav etter opplæringslova'!$B$30,BN119='Krav etter opplæringslova'!$B$31,BN119='Krav etter opplæringslova'!$B$34)</f>
        <v>0</v>
      </c>
      <c r="BP119" s="57" t="str">
        <f t="shared" si="77"/>
        <v>-</v>
      </c>
      <c r="BQ119" s="57">
        <f t="shared" si="50"/>
        <v>30</v>
      </c>
      <c r="BR119" s="57" t="e">
        <f>BQ119-#REF!</f>
        <v>#REF!</v>
      </c>
      <c r="BS119" s="57" t="e">
        <f t="shared" si="78"/>
        <v>#REF!</v>
      </c>
      <c r="BT119" s="62" t="str">
        <f t="shared" si="79"/>
        <v>-</v>
      </c>
    </row>
    <row r="120" spans="1:72" x14ac:dyDescent="0.2">
      <c r="A120" s="44" t="e">
        <f>#REF!</f>
        <v>#REF!</v>
      </c>
      <c r="B120" s="44" t="e">
        <f>#REF!</f>
        <v>#REF!</v>
      </c>
      <c r="C120" s="57" t="str">
        <f>IF('Undervisning i fag med krav'!E121=0,"-",'Undervisning i fag med krav'!E121)</f>
        <v>-</v>
      </c>
      <c r="D120" s="57" t="b">
        <f>OR(C120='Krav etter opplæringslova'!$B$27,C120='Krav etter opplæringslova'!$B$30,C120='Krav etter opplæringslova'!$B$31,C120='Krav etter opplæringslova'!$B$34)</f>
        <v>0</v>
      </c>
      <c r="E120" s="57" t="str">
        <f t="shared" si="80"/>
        <v>-</v>
      </c>
      <c r="F120" s="57">
        <f t="shared" si="51"/>
        <v>30</v>
      </c>
      <c r="G120" s="57" t="e">
        <f>F120-#REF!</f>
        <v>#REF!</v>
      </c>
      <c r="H120" s="57" t="e">
        <f t="shared" si="52"/>
        <v>#REF!</v>
      </c>
      <c r="I120" s="57" t="str">
        <f t="shared" si="81"/>
        <v>-</v>
      </c>
      <c r="J120" s="57" t="str">
        <f>IF('Undervisning i fag med krav'!P121=0,"-",'Undervisning i fag med krav'!P121)</f>
        <v>-</v>
      </c>
      <c r="K120" s="57" t="b">
        <f>OR(J120='Krav etter opplæringslova'!$B$27,J120='Krav etter opplæringslova'!$B$30,J120='Krav etter opplæringslova'!$B$31,J120='Krav etter opplæringslova'!$B$34)</f>
        <v>0</v>
      </c>
      <c r="L120" s="57" t="str">
        <f t="shared" si="53"/>
        <v>-</v>
      </c>
      <c r="M120" s="57">
        <f t="shared" si="42"/>
        <v>30</v>
      </c>
      <c r="N120" s="57" t="e">
        <f>M120-#REF!</f>
        <v>#REF!</v>
      </c>
      <c r="O120" s="57" t="e">
        <f t="shared" si="54"/>
        <v>#REF!</v>
      </c>
      <c r="P120" s="57" t="str">
        <f t="shared" si="55"/>
        <v>-</v>
      </c>
      <c r="Q120" s="57" t="str">
        <f>IF('Undervisning i fag med krav'!AA121=0,"-",'Undervisning i fag med krav'!AA121)</f>
        <v>-</v>
      </c>
      <c r="R120" s="57" t="b">
        <f>OR(Q120='Krav etter opplæringslova'!$B$27,Q120='Krav etter opplæringslova'!$B$30,Q120='Krav etter opplæringslova'!$B$31,Q120='Krav etter opplæringslova'!$B$34)</f>
        <v>0</v>
      </c>
      <c r="S120" s="57" t="str">
        <f t="shared" si="56"/>
        <v>-</v>
      </c>
      <c r="T120" s="57">
        <f t="shared" si="43"/>
        <v>30</v>
      </c>
      <c r="U120" s="57" t="e">
        <f>T120-#REF!</f>
        <v>#REF!</v>
      </c>
      <c r="V120" s="57" t="e">
        <f t="shared" si="57"/>
        <v>#REF!</v>
      </c>
      <c r="W120" s="57" t="str">
        <f t="shared" si="58"/>
        <v>-</v>
      </c>
      <c r="X120" s="57" t="str">
        <f>IF('Undervisning i fag med krav'!AL121=0,"-",'Undervisning i fag med krav'!AL121)</f>
        <v>-</v>
      </c>
      <c r="Y120" s="57" t="b">
        <f>OR(X120='Krav etter opplæringslova'!$B$27,X120='Krav etter opplæringslova'!$B$30,X120='Krav etter opplæringslova'!$B$31,X120='Krav etter opplæringslova'!$B$34)</f>
        <v>0</v>
      </c>
      <c r="Z120" s="57" t="str">
        <f t="shared" si="59"/>
        <v>-</v>
      </c>
      <c r="AA120" s="57">
        <f t="shared" si="44"/>
        <v>30</v>
      </c>
      <c r="AB120" s="57" t="e">
        <f>AA120-#REF!</f>
        <v>#REF!</v>
      </c>
      <c r="AC120" s="57" t="e">
        <f t="shared" si="60"/>
        <v>#REF!</v>
      </c>
      <c r="AD120" s="57" t="str">
        <f t="shared" si="61"/>
        <v>-</v>
      </c>
      <c r="AE120" s="57" t="str">
        <f>IF('Undervisning i fag med krav'!AW121=0,"-",'Undervisning i fag med krav'!AW121)</f>
        <v>-</v>
      </c>
      <c r="AF120" s="57" t="b">
        <f>OR(AE120='Krav etter opplæringslova'!$B$27,AE120='Krav etter opplæringslova'!$B$30,AE120='Krav etter opplæringslova'!$B$31,AE120='Krav etter opplæringslova'!$B$34)</f>
        <v>0</v>
      </c>
      <c r="AG120" s="57" t="str">
        <f t="shared" si="62"/>
        <v>-</v>
      </c>
      <c r="AH120" s="57">
        <f t="shared" si="45"/>
        <v>30</v>
      </c>
      <c r="AI120" s="57" t="e">
        <f>AH120-#REF!</f>
        <v>#REF!</v>
      </c>
      <c r="AJ120" s="57" t="e">
        <f t="shared" si="63"/>
        <v>#REF!</v>
      </c>
      <c r="AK120" s="57" t="str">
        <f t="shared" si="64"/>
        <v>-</v>
      </c>
      <c r="AL120" s="57" t="str">
        <f>IF('Undervisning i fag med krav'!BH121=0,"-",'Undervisning i fag med krav'!BH121)</f>
        <v>-</v>
      </c>
      <c r="AM120" s="57" t="b">
        <f>OR(AL120='Krav etter opplæringslova'!$B$27,AL120='Krav etter opplæringslova'!$B$30,AL120='Krav etter opplæringslova'!$B$31,AL120='Krav etter opplæringslova'!$B$34)</f>
        <v>0</v>
      </c>
      <c r="AN120" s="57" t="str">
        <f t="shared" si="65"/>
        <v>-</v>
      </c>
      <c r="AO120" s="57">
        <f t="shared" si="46"/>
        <v>30</v>
      </c>
      <c r="AP120" s="57" t="e">
        <f>AO120-#REF!</f>
        <v>#REF!</v>
      </c>
      <c r="AQ120" s="57" t="e">
        <f t="shared" si="66"/>
        <v>#REF!</v>
      </c>
      <c r="AR120" s="57" t="str">
        <f t="shared" si="67"/>
        <v>-</v>
      </c>
      <c r="AS120" s="57" t="str">
        <f>IF('Undervisning i fag med krav'!BS121=0,"-",'Undervisning i fag med krav'!BS121)</f>
        <v>-</v>
      </c>
      <c r="AT120" s="57" t="b">
        <f>OR(AS120='Krav etter opplæringslova'!$B$27,AS120='Krav etter opplæringslova'!$B$30,AS120='Krav etter opplæringslova'!$B$31,AS120='Krav etter opplæringslova'!$B$34)</f>
        <v>0</v>
      </c>
      <c r="AU120" s="57" t="str">
        <f t="shared" si="68"/>
        <v>-</v>
      </c>
      <c r="AV120" s="57">
        <f t="shared" si="47"/>
        <v>30</v>
      </c>
      <c r="AW120" s="57" t="e">
        <f>AV120-#REF!</f>
        <v>#REF!</v>
      </c>
      <c r="AX120" s="57" t="e">
        <f t="shared" si="69"/>
        <v>#REF!</v>
      </c>
      <c r="AY120" s="57" t="str">
        <f t="shared" si="70"/>
        <v>-</v>
      </c>
      <c r="AZ120" s="57" t="str">
        <f>IF('Undervisning i fag med krav'!CD121=0,"-",'Undervisning i fag med krav'!CD121)</f>
        <v>-</v>
      </c>
      <c r="BA120" s="57" t="b">
        <f>OR(AZ120='Krav etter opplæringslova'!$B$27,AZ120='Krav etter opplæringslova'!$B$30,AZ120='Krav etter opplæringslova'!$B$31,AZ120='Krav etter opplæringslova'!$B$34)</f>
        <v>0</v>
      </c>
      <c r="BB120" s="57" t="str">
        <f t="shared" si="71"/>
        <v>-</v>
      </c>
      <c r="BC120" s="57">
        <f t="shared" si="48"/>
        <v>30</v>
      </c>
      <c r="BD120" s="57" t="e">
        <f>BC120-#REF!</f>
        <v>#REF!</v>
      </c>
      <c r="BE120" s="57" t="e">
        <f t="shared" si="72"/>
        <v>#REF!</v>
      </c>
      <c r="BF120" s="57" t="str">
        <f t="shared" si="73"/>
        <v>-</v>
      </c>
      <c r="BG120" s="57" t="str">
        <f>IF('Undervisning i fag med krav'!CO121=0,"-",'Undervisning i fag med krav'!CO121)</f>
        <v>-</v>
      </c>
      <c r="BH120" s="57" t="b">
        <f>OR(BG120='Krav etter opplæringslova'!$B$27,BG120='Krav etter opplæringslova'!$B$30,BG120='Krav etter opplæringslova'!$B$31,BG120='Krav etter opplæringslova'!$B$34)</f>
        <v>0</v>
      </c>
      <c r="BI120" s="57" t="str">
        <f t="shared" si="74"/>
        <v>-</v>
      </c>
      <c r="BJ120" s="57">
        <f t="shared" si="49"/>
        <v>30</v>
      </c>
      <c r="BK120" s="57" t="e">
        <f>BJ120-#REF!</f>
        <v>#REF!</v>
      </c>
      <c r="BL120" s="57" t="e">
        <f t="shared" si="75"/>
        <v>#REF!</v>
      </c>
      <c r="BM120" s="57" t="str">
        <f t="shared" si="76"/>
        <v>-</v>
      </c>
      <c r="BN120" s="57" t="str">
        <f>IF('Undervisning i fag med krav'!CP121=0,"-",'Undervisning i fag med krav'!CP121)</f>
        <v>-</v>
      </c>
      <c r="BO120" s="57" t="b">
        <f>OR(BN120='Krav etter opplæringslova'!$B$27,BN120='Krav etter opplæringslova'!$B$30,BN120='Krav etter opplæringslova'!$B$31,BN120='Krav etter opplæringslova'!$B$34)</f>
        <v>0</v>
      </c>
      <c r="BP120" s="57" t="str">
        <f t="shared" si="77"/>
        <v>-</v>
      </c>
      <c r="BQ120" s="57">
        <f t="shared" si="50"/>
        <v>30</v>
      </c>
      <c r="BR120" s="57" t="e">
        <f>BQ120-#REF!</f>
        <v>#REF!</v>
      </c>
      <c r="BS120" s="57" t="e">
        <f t="shared" si="78"/>
        <v>#REF!</v>
      </c>
      <c r="BT120" s="62" t="str">
        <f t="shared" si="79"/>
        <v>-</v>
      </c>
    </row>
    <row r="121" spans="1:72" x14ac:dyDescent="0.2">
      <c r="A121" s="44" t="e">
        <f>#REF!</f>
        <v>#REF!</v>
      </c>
      <c r="B121" s="44" t="e">
        <f>#REF!</f>
        <v>#REF!</v>
      </c>
      <c r="C121" s="57" t="str">
        <f>IF('Undervisning i fag med krav'!E122=0,"-",'Undervisning i fag med krav'!E122)</f>
        <v>-</v>
      </c>
      <c r="D121" s="57" t="b">
        <f>OR(C121='Krav etter opplæringslova'!$B$27,C121='Krav etter opplæringslova'!$B$30,C121='Krav etter opplæringslova'!$B$31,C121='Krav etter opplæringslova'!$B$34)</f>
        <v>0</v>
      </c>
      <c r="E121" s="57" t="str">
        <f t="shared" si="80"/>
        <v>-</v>
      </c>
      <c r="F121" s="57">
        <f t="shared" si="51"/>
        <v>30</v>
      </c>
      <c r="G121" s="57" t="e">
        <f>F121-#REF!</f>
        <v>#REF!</v>
      </c>
      <c r="H121" s="57" t="e">
        <f t="shared" si="52"/>
        <v>#REF!</v>
      </c>
      <c r="I121" s="57" t="str">
        <f t="shared" si="81"/>
        <v>-</v>
      </c>
      <c r="J121" s="57" t="str">
        <f>IF('Undervisning i fag med krav'!P122=0,"-",'Undervisning i fag med krav'!P122)</f>
        <v>-</v>
      </c>
      <c r="K121" s="57" t="b">
        <f>OR(J121='Krav etter opplæringslova'!$B$27,J121='Krav etter opplæringslova'!$B$30,J121='Krav etter opplæringslova'!$B$31,J121='Krav etter opplæringslova'!$B$34)</f>
        <v>0</v>
      </c>
      <c r="L121" s="57" t="str">
        <f t="shared" si="53"/>
        <v>-</v>
      </c>
      <c r="M121" s="57">
        <f t="shared" si="42"/>
        <v>30</v>
      </c>
      <c r="N121" s="57" t="e">
        <f>M121-#REF!</f>
        <v>#REF!</v>
      </c>
      <c r="O121" s="57" t="e">
        <f t="shared" si="54"/>
        <v>#REF!</v>
      </c>
      <c r="P121" s="57" t="str">
        <f t="shared" si="55"/>
        <v>-</v>
      </c>
      <c r="Q121" s="57" t="str">
        <f>IF('Undervisning i fag med krav'!AA122=0,"-",'Undervisning i fag med krav'!AA122)</f>
        <v>-</v>
      </c>
      <c r="R121" s="57" t="b">
        <f>OR(Q121='Krav etter opplæringslova'!$B$27,Q121='Krav etter opplæringslova'!$B$30,Q121='Krav etter opplæringslova'!$B$31,Q121='Krav etter opplæringslova'!$B$34)</f>
        <v>0</v>
      </c>
      <c r="S121" s="57" t="str">
        <f t="shared" si="56"/>
        <v>-</v>
      </c>
      <c r="T121" s="57">
        <f t="shared" si="43"/>
        <v>30</v>
      </c>
      <c r="U121" s="57" t="e">
        <f>T121-#REF!</f>
        <v>#REF!</v>
      </c>
      <c r="V121" s="57" t="e">
        <f t="shared" si="57"/>
        <v>#REF!</v>
      </c>
      <c r="W121" s="57" t="str">
        <f t="shared" si="58"/>
        <v>-</v>
      </c>
      <c r="X121" s="57" t="str">
        <f>IF('Undervisning i fag med krav'!AL122=0,"-",'Undervisning i fag med krav'!AL122)</f>
        <v>-</v>
      </c>
      <c r="Y121" s="57" t="b">
        <f>OR(X121='Krav etter opplæringslova'!$B$27,X121='Krav etter opplæringslova'!$B$30,X121='Krav etter opplæringslova'!$B$31,X121='Krav etter opplæringslova'!$B$34)</f>
        <v>0</v>
      </c>
      <c r="Z121" s="57" t="str">
        <f t="shared" si="59"/>
        <v>-</v>
      </c>
      <c r="AA121" s="57">
        <f t="shared" si="44"/>
        <v>30</v>
      </c>
      <c r="AB121" s="57" t="e">
        <f>AA121-#REF!</f>
        <v>#REF!</v>
      </c>
      <c r="AC121" s="57" t="e">
        <f t="shared" si="60"/>
        <v>#REF!</v>
      </c>
      <c r="AD121" s="57" t="str">
        <f t="shared" si="61"/>
        <v>-</v>
      </c>
      <c r="AE121" s="57" t="str">
        <f>IF('Undervisning i fag med krav'!AW122=0,"-",'Undervisning i fag med krav'!AW122)</f>
        <v>-</v>
      </c>
      <c r="AF121" s="57" t="b">
        <f>OR(AE121='Krav etter opplæringslova'!$B$27,AE121='Krav etter opplæringslova'!$B$30,AE121='Krav etter opplæringslova'!$B$31,AE121='Krav etter opplæringslova'!$B$34)</f>
        <v>0</v>
      </c>
      <c r="AG121" s="57" t="str">
        <f t="shared" si="62"/>
        <v>-</v>
      </c>
      <c r="AH121" s="57">
        <f t="shared" si="45"/>
        <v>30</v>
      </c>
      <c r="AI121" s="57" t="e">
        <f>AH121-#REF!</f>
        <v>#REF!</v>
      </c>
      <c r="AJ121" s="57" t="e">
        <f t="shared" si="63"/>
        <v>#REF!</v>
      </c>
      <c r="AK121" s="57" t="str">
        <f t="shared" si="64"/>
        <v>-</v>
      </c>
      <c r="AL121" s="57" t="str">
        <f>IF('Undervisning i fag med krav'!BH122=0,"-",'Undervisning i fag med krav'!BH122)</f>
        <v>-</v>
      </c>
      <c r="AM121" s="57" t="b">
        <f>OR(AL121='Krav etter opplæringslova'!$B$27,AL121='Krav etter opplæringslova'!$B$30,AL121='Krav etter opplæringslova'!$B$31,AL121='Krav etter opplæringslova'!$B$34)</f>
        <v>0</v>
      </c>
      <c r="AN121" s="57" t="str">
        <f t="shared" si="65"/>
        <v>-</v>
      </c>
      <c r="AO121" s="57">
        <f t="shared" si="46"/>
        <v>30</v>
      </c>
      <c r="AP121" s="57" t="e">
        <f>AO121-#REF!</f>
        <v>#REF!</v>
      </c>
      <c r="AQ121" s="57" t="e">
        <f t="shared" si="66"/>
        <v>#REF!</v>
      </c>
      <c r="AR121" s="57" t="str">
        <f t="shared" si="67"/>
        <v>-</v>
      </c>
      <c r="AS121" s="57" t="str">
        <f>IF('Undervisning i fag med krav'!BS122=0,"-",'Undervisning i fag med krav'!BS122)</f>
        <v>-</v>
      </c>
      <c r="AT121" s="57" t="b">
        <f>OR(AS121='Krav etter opplæringslova'!$B$27,AS121='Krav etter opplæringslova'!$B$30,AS121='Krav etter opplæringslova'!$B$31,AS121='Krav etter opplæringslova'!$B$34)</f>
        <v>0</v>
      </c>
      <c r="AU121" s="57" t="str">
        <f t="shared" si="68"/>
        <v>-</v>
      </c>
      <c r="AV121" s="57">
        <f t="shared" si="47"/>
        <v>30</v>
      </c>
      <c r="AW121" s="57" t="e">
        <f>AV121-#REF!</f>
        <v>#REF!</v>
      </c>
      <c r="AX121" s="57" t="e">
        <f t="shared" si="69"/>
        <v>#REF!</v>
      </c>
      <c r="AY121" s="57" t="str">
        <f t="shared" si="70"/>
        <v>-</v>
      </c>
      <c r="AZ121" s="57" t="str">
        <f>IF('Undervisning i fag med krav'!CD122=0,"-",'Undervisning i fag med krav'!CD122)</f>
        <v>-</v>
      </c>
      <c r="BA121" s="57" t="b">
        <f>OR(AZ121='Krav etter opplæringslova'!$B$27,AZ121='Krav etter opplæringslova'!$B$30,AZ121='Krav etter opplæringslova'!$B$31,AZ121='Krav etter opplæringslova'!$B$34)</f>
        <v>0</v>
      </c>
      <c r="BB121" s="57" t="str">
        <f t="shared" si="71"/>
        <v>-</v>
      </c>
      <c r="BC121" s="57">
        <f t="shared" si="48"/>
        <v>30</v>
      </c>
      <c r="BD121" s="57" t="e">
        <f>BC121-#REF!</f>
        <v>#REF!</v>
      </c>
      <c r="BE121" s="57" t="e">
        <f t="shared" si="72"/>
        <v>#REF!</v>
      </c>
      <c r="BF121" s="57" t="str">
        <f t="shared" si="73"/>
        <v>-</v>
      </c>
      <c r="BG121" s="57" t="str">
        <f>IF('Undervisning i fag med krav'!CO122=0,"-",'Undervisning i fag med krav'!CO122)</f>
        <v>-</v>
      </c>
      <c r="BH121" s="57" t="b">
        <f>OR(BG121='Krav etter opplæringslova'!$B$27,BG121='Krav etter opplæringslova'!$B$30,BG121='Krav etter opplæringslova'!$B$31,BG121='Krav etter opplæringslova'!$B$34)</f>
        <v>0</v>
      </c>
      <c r="BI121" s="57" t="str">
        <f t="shared" si="74"/>
        <v>-</v>
      </c>
      <c r="BJ121" s="57">
        <f t="shared" si="49"/>
        <v>30</v>
      </c>
      <c r="BK121" s="57" t="e">
        <f>BJ121-#REF!</f>
        <v>#REF!</v>
      </c>
      <c r="BL121" s="57" t="e">
        <f t="shared" si="75"/>
        <v>#REF!</v>
      </c>
      <c r="BM121" s="57" t="str">
        <f t="shared" si="76"/>
        <v>-</v>
      </c>
      <c r="BN121" s="57" t="str">
        <f>IF('Undervisning i fag med krav'!CP122=0,"-",'Undervisning i fag med krav'!CP122)</f>
        <v>-</v>
      </c>
      <c r="BO121" s="57" t="b">
        <f>OR(BN121='Krav etter opplæringslova'!$B$27,BN121='Krav etter opplæringslova'!$B$30,BN121='Krav etter opplæringslova'!$B$31,BN121='Krav etter opplæringslova'!$B$34)</f>
        <v>0</v>
      </c>
      <c r="BP121" s="57" t="str">
        <f t="shared" si="77"/>
        <v>-</v>
      </c>
      <c r="BQ121" s="57">
        <f t="shared" si="50"/>
        <v>30</v>
      </c>
      <c r="BR121" s="57" t="e">
        <f>BQ121-#REF!</f>
        <v>#REF!</v>
      </c>
      <c r="BS121" s="57" t="e">
        <f t="shared" si="78"/>
        <v>#REF!</v>
      </c>
      <c r="BT121" s="62" t="str">
        <f t="shared" si="79"/>
        <v>-</v>
      </c>
    </row>
    <row r="122" spans="1:72" x14ac:dyDescent="0.2">
      <c r="A122" s="44" t="e">
        <f>#REF!</f>
        <v>#REF!</v>
      </c>
      <c r="B122" s="44" t="e">
        <f>#REF!</f>
        <v>#REF!</v>
      </c>
      <c r="C122" s="57" t="str">
        <f>IF('Undervisning i fag med krav'!E123=0,"-",'Undervisning i fag med krav'!E123)</f>
        <v>-</v>
      </c>
      <c r="D122" s="57" t="b">
        <f>OR(C122='Krav etter opplæringslova'!$B$27,C122='Krav etter opplæringslova'!$B$30,C122='Krav etter opplæringslova'!$B$31,C122='Krav etter opplæringslova'!$B$34)</f>
        <v>0</v>
      </c>
      <c r="E122" s="57" t="str">
        <f t="shared" si="80"/>
        <v>-</v>
      </c>
      <c r="F122" s="57">
        <f t="shared" si="51"/>
        <v>30</v>
      </c>
      <c r="G122" s="57" t="e">
        <f>F122-#REF!</f>
        <v>#REF!</v>
      </c>
      <c r="H122" s="57" t="e">
        <f t="shared" si="52"/>
        <v>#REF!</v>
      </c>
      <c r="I122" s="57" t="str">
        <f t="shared" si="81"/>
        <v>-</v>
      </c>
      <c r="J122" s="57" t="str">
        <f>IF('Undervisning i fag med krav'!P123=0,"-",'Undervisning i fag med krav'!P123)</f>
        <v>-</v>
      </c>
      <c r="K122" s="57" t="b">
        <f>OR(J122='Krav etter opplæringslova'!$B$27,J122='Krav etter opplæringslova'!$B$30,J122='Krav etter opplæringslova'!$B$31,J122='Krav etter opplæringslova'!$B$34)</f>
        <v>0</v>
      </c>
      <c r="L122" s="57" t="str">
        <f t="shared" si="53"/>
        <v>-</v>
      </c>
      <c r="M122" s="57">
        <f t="shared" si="42"/>
        <v>30</v>
      </c>
      <c r="N122" s="57" t="e">
        <f>M122-#REF!</f>
        <v>#REF!</v>
      </c>
      <c r="O122" s="57" t="e">
        <f t="shared" si="54"/>
        <v>#REF!</v>
      </c>
      <c r="P122" s="57" t="str">
        <f t="shared" si="55"/>
        <v>-</v>
      </c>
      <c r="Q122" s="57" t="str">
        <f>IF('Undervisning i fag med krav'!AA123=0,"-",'Undervisning i fag med krav'!AA123)</f>
        <v>-</v>
      </c>
      <c r="R122" s="57" t="b">
        <f>OR(Q122='Krav etter opplæringslova'!$B$27,Q122='Krav etter opplæringslova'!$B$30,Q122='Krav etter opplæringslova'!$B$31,Q122='Krav etter opplæringslova'!$B$34)</f>
        <v>0</v>
      </c>
      <c r="S122" s="57" t="str">
        <f t="shared" si="56"/>
        <v>-</v>
      </c>
      <c r="T122" s="57">
        <f t="shared" si="43"/>
        <v>30</v>
      </c>
      <c r="U122" s="57" t="e">
        <f>T122-#REF!</f>
        <v>#REF!</v>
      </c>
      <c r="V122" s="57" t="e">
        <f t="shared" si="57"/>
        <v>#REF!</v>
      </c>
      <c r="W122" s="57" t="str">
        <f t="shared" si="58"/>
        <v>-</v>
      </c>
      <c r="X122" s="57" t="str">
        <f>IF('Undervisning i fag med krav'!AL123=0,"-",'Undervisning i fag med krav'!AL123)</f>
        <v>-</v>
      </c>
      <c r="Y122" s="57" t="b">
        <f>OR(X122='Krav etter opplæringslova'!$B$27,X122='Krav etter opplæringslova'!$B$30,X122='Krav etter opplæringslova'!$B$31,X122='Krav etter opplæringslova'!$B$34)</f>
        <v>0</v>
      </c>
      <c r="Z122" s="57" t="str">
        <f t="shared" si="59"/>
        <v>-</v>
      </c>
      <c r="AA122" s="57">
        <f t="shared" si="44"/>
        <v>30</v>
      </c>
      <c r="AB122" s="57" t="e">
        <f>AA122-#REF!</f>
        <v>#REF!</v>
      </c>
      <c r="AC122" s="57" t="e">
        <f t="shared" si="60"/>
        <v>#REF!</v>
      </c>
      <c r="AD122" s="57" t="str">
        <f t="shared" si="61"/>
        <v>-</v>
      </c>
      <c r="AE122" s="57" t="str">
        <f>IF('Undervisning i fag med krav'!AW123=0,"-",'Undervisning i fag med krav'!AW123)</f>
        <v>-</v>
      </c>
      <c r="AF122" s="57" t="b">
        <f>OR(AE122='Krav etter opplæringslova'!$B$27,AE122='Krav etter opplæringslova'!$B$30,AE122='Krav etter opplæringslova'!$B$31,AE122='Krav etter opplæringslova'!$B$34)</f>
        <v>0</v>
      </c>
      <c r="AG122" s="57" t="str">
        <f t="shared" si="62"/>
        <v>-</v>
      </c>
      <c r="AH122" s="57">
        <f t="shared" si="45"/>
        <v>30</v>
      </c>
      <c r="AI122" s="57" t="e">
        <f>AH122-#REF!</f>
        <v>#REF!</v>
      </c>
      <c r="AJ122" s="57" t="e">
        <f t="shared" si="63"/>
        <v>#REF!</v>
      </c>
      <c r="AK122" s="57" t="str">
        <f t="shared" si="64"/>
        <v>-</v>
      </c>
      <c r="AL122" s="57" t="str">
        <f>IF('Undervisning i fag med krav'!BH123=0,"-",'Undervisning i fag med krav'!BH123)</f>
        <v>-</v>
      </c>
      <c r="AM122" s="57" t="b">
        <f>OR(AL122='Krav etter opplæringslova'!$B$27,AL122='Krav etter opplæringslova'!$B$30,AL122='Krav etter opplæringslova'!$B$31,AL122='Krav etter opplæringslova'!$B$34)</f>
        <v>0</v>
      </c>
      <c r="AN122" s="57" t="str">
        <f t="shared" si="65"/>
        <v>-</v>
      </c>
      <c r="AO122" s="57">
        <f t="shared" si="46"/>
        <v>30</v>
      </c>
      <c r="AP122" s="57" t="e">
        <f>AO122-#REF!</f>
        <v>#REF!</v>
      </c>
      <c r="AQ122" s="57" t="e">
        <f t="shared" si="66"/>
        <v>#REF!</v>
      </c>
      <c r="AR122" s="57" t="str">
        <f t="shared" si="67"/>
        <v>-</v>
      </c>
      <c r="AS122" s="57" t="str">
        <f>IF('Undervisning i fag med krav'!BS123=0,"-",'Undervisning i fag med krav'!BS123)</f>
        <v>-</v>
      </c>
      <c r="AT122" s="57" t="b">
        <f>OR(AS122='Krav etter opplæringslova'!$B$27,AS122='Krav etter opplæringslova'!$B$30,AS122='Krav etter opplæringslova'!$B$31,AS122='Krav etter opplæringslova'!$B$34)</f>
        <v>0</v>
      </c>
      <c r="AU122" s="57" t="str">
        <f t="shared" si="68"/>
        <v>-</v>
      </c>
      <c r="AV122" s="57">
        <f t="shared" si="47"/>
        <v>30</v>
      </c>
      <c r="AW122" s="57" t="e">
        <f>AV122-#REF!</f>
        <v>#REF!</v>
      </c>
      <c r="AX122" s="57" t="e">
        <f t="shared" si="69"/>
        <v>#REF!</v>
      </c>
      <c r="AY122" s="57" t="str">
        <f t="shared" si="70"/>
        <v>-</v>
      </c>
      <c r="AZ122" s="57" t="str">
        <f>IF('Undervisning i fag med krav'!CD123=0,"-",'Undervisning i fag med krav'!CD123)</f>
        <v>-</v>
      </c>
      <c r="BA122" s="57" t="b">
        <f>OR(AZ122='Krav etter opplæringslova'!$B$27,AZ122='Krav etter opplæringslova'!$B$30,AZ122='Krav etter opplæringslova'!$B$31,AZ122='Krav etter opplæringslova'!$B$34)</f>
        <v>0</v>
      </c>
      <c r="BB122" s="57" t="str">
        <f t="shared" si="71"/>
        <v>-</v>
      </c>
      <c r="BC122" s="57">
        <f t="shared" si="48"/>
        <v>30</v>
      </c>
      <c r="BD122" s="57" t="e">
        <f>BC122-#REF!</f>
        <v>#REF!</v>
      </c>
      <c r="BE122" s="57" t="e">
        <f t="shared" si="72"/>
        <v>#REF!</v>
      </c>
      <c r="BF122" s="57" t="str">
        <f t="shared" si="73"/>
        <v>-</v>
      </c>
      <c r="BG122" s="57" t="str">
        <f>IF('Undervisning i fag med krav'!CO123=0,"-",'Undervisning i fag med krav'!CO123)</f>
        <v>-</v>
      </c>
      <c r="BH122" s="57" t="b">
        <f>OR(BG122='Krav etter opplæringslova'!$B$27,BG122='Krav etter opplæringslova'!$B$30,BG122='Krav etter opplæringslova'!$B$31,BG122='Krav etter opplæringslova'!$B$34)</f>
        <v>0</v>
      </c>
      <c r="BI122" s="57" t="str">
        <f t="shared" si="74"/>
        <v>-</v>
      </c>
      <c r="BJ122" s="57">
        <f t="shared" si="49"/>
        <v>30</v>
      </c>
      <c r="BK122" s="57" t="e">
        <f>BJ122-#REF!</f>
        <v>#REF!</v>
      </c>
      <c r="BL122" s="57" t="e">
        <f t="shared" si="75"/>
        <v>#REF!</v>
      </c>
      <c r="BM122" s="57" t="str">
        <f t="shared" si="76"/>
        <v>-</v>
      </c>
      <c r="BN122" s="57" t="str">
        <f>IF('Undervisning i fag med krav'!CP123=0,"-",'Undervisning i fag med krav'!CP123)</f>
        <v>-</v>
      </c>
      <c r="BO122" s="57" t="b">
        <f>OR(BN122='Krav etter opplæringslova'!$B$27,BN122='Krav etter opplæringslova'!$B$30,BN122='Krav etter opplæringslova'!$B$31,BN122='Krav etter opplæringslova'!$B$34)</f>
        <v>0</v>
      </c>
      <c r="BP122" s="57" t="str">
        <f t="shared" si="77"/>
        <v>-</v>
      </c>
      <c r="BQ122" s="57">
        <f t="shared" si="50"/>
        <v>30</v>
      </c>
      <c r="BR122" s="57" t="e">
        <f>BQ122-#REF!</f>
        <v>#REF!</v>
      </c>
      <c r="BS122" s="57" t="e">
        <f t="shared" si="78"/>
        <v>#REF!</v>
      </c>
      <c r="BT122" s="62" t="str">
        <f t="shared" si="79"/>
        <v>-</v>
      </c>
    </row>
    <row r="123" spans="1:72" x14ac:dyDescent="0.2">
      <c r="A123" s="44" t="e">
        <f>#REF!</f>
        <v>#REF!</v>
      </c>
      <c r="B123" s="44" t="e">
        <f>#REF!</f>
        <v>#REF!</v>
      </c>
      <c r="C123" s="57" t="str">
        <f>IF('Undervisning i fag med krav'!E124=0,"-",'Undervisning i fag med krav'!E124)</f>
        <v>-</v>
      </c>
      <c r="D123" s="57" t="b">
        <f>OR(C123='Krav etter opplæringslova'!$B$27,C123='Krav etter opplæringslova'!$B$30,C123='Krav etter opplæringslova'!$B$31,C123='Krav etter opplæringslova'!$B$34)</f>
        <v>0</v>
      </c>
      <c r="E123" s="57" t="str">
        <f t="shared" si="80"/>
        <v>-</v>
      </c>
      <c r="F123" s="57">
        <f t="shared" si="51"/>
        <v>30</v>
      </c>
      <c r="G123" s="57" t="e">
        <f>F123-#REF!</f>
        <v>#REF!</v>
      </c>
      <c r="H123" s="57" t="e">
        <f t="shared" si="52"/>
        <v>#REF!</v>
      </c>
      <c r="I123" s="57" t="str">
        <f t="shared" si="81"/>
        <v>-</v>
      </c>
      <c r="J123" s="57" t="str">
        <f>IF('Undervisning i fag med krav'!P124=0,"-",'Undervisning i fag med krav'!P124)</f>
        <v>-</v>
      </c>
      <c r="K123" s="57" t="b">
        <f>OR(J123='Krav etter opplæringslova'!$B$27,J123='Krav etter opplæringslova'!$B$30,J123='Krav etter opplæringslova'!$B$31,J123='Krav etter opplæringslova'!$B$34)</f>
        <v>0</v>
      </c>
      <c r="L123" s="57" t="str">
        <f t="shared" si="53"/>
        <v>-</v>
      </c>
      <c r="M123" s="57">
        <f t="shared" si="42"/>
        <v>30</v>
      </c>
      <c r="N123" s="57" t="e">
        <f>M123-#REF!</f>
        <v>#REF!</v>
      </c>
      <c r="O123" s="57" t="e">
        <f t="shared" si="54"/>
        <v>#REF!</v>
      </c>
      <c r="P123" s="57" t="str">
        <f t="shared" si="55"/>
        <v>-</v>
      </c>
      <c r="Q123" s="57" t="str">
        <f>IF('Undervisning i fag med krav'!AA124=0,"-",'Undervisning i fag med krav'!AA124)</f>
        <v>-</v>
      </c>
      <c r="R123" s="57" t="b">
        <f>OR(Q123='Krav etter opplæringslova'!$B$27,Q123='Krav etter opplæringslova'!$B$30,Q123='Krav etter opplæringslova'!$B$31,Q123='Krav etter opplæringslova'!$B$34)</f>
        <v>0</v>
      </c>
      <c r="S123" s="57" t="str">
        <f t="shared" si="56"/>
        <v>-</v>
      </c>
      <c r="T123" s="57">
        <f t="shared" si="43"/>
        <v>30</v>
      </c>
      <c r="U123" s="57" t="e">
        <f>T123-#REF!</f>
        <v>#REF!</v>
      </c>
      <c r="V123" s="57" t="e">
        <f t="shared" si="57"/>
        <v>#REF!</v>
      </c>
      <c r="W123" s="57" t="str">
        <f t="shared" si="58"/>
        <v>-</v>
      </c>
      <c r="X123" s="57" t="str">
        <f>IF('Undervisning i fag med krav'!AL124=0,"-",'Undervisning i fag med krav'!AL124)</f>
        <v>-</v>
      </c>
      <c r="Y123" s="57" t="b">
        <f>OR(X123='Krav etter opplæringslova'!$B$27,X123='Krav etter opplæringslova'!$B$30,X123='Krav etter opplæringslova'!$B$31,X123='Krav etter opplæringslova'!$B$34)</f>
        <v>0</v>
      </c>
      <c r="Z123" s="57" t="str">
        <f t="shared" si="59"/>
        <v>-</v>
      </c>
      <c r="AA123" s="57">
        <f t="shared" si="44"/>
        <v>30</v>
      </c>
      <c r="AB123" s="57" t="e">
        <f>AA123-#REF!</f>
        <v>#REF!</v>
      </c>
      <c r="AC123" s="57" t="e">
        <f t="shared" si="60"/>
        <v>#REF!</v>
      </c>
      <c r="AD123" s="57" t="str">
        <f t="shared" si="61"/>
        <v>-</v>
      </c>
      <c r="AE123" s="57" t="str">
        <f>IF('Undervisning i fag med krav'!AW124=0,"-",'Undervisning i fag med krav'!AW124)</f>
        <v>-</v>
      </c>
      <c r="AF123" s="57" t="b">
        <f>OR(AE123='Krav etter opplæringslova'!$B$27,AE123='Krav etter opplæringslova'!$B$30,AE123='Krav etter opplæringslova'!$B$31,AE123='Krav etter opplæringslova'!$B$34)</f>
        <v>0</v>
      </c>
      <c r="AG123" s="57" t="str">
        <f t="shared" si="62"/>
        <v>-</v>
      </c>
      <c r="AH123" s="57">
        <f t="shared" si="45"/>
        <v>30</v>
      </c>
      <c r="AI123" s="57" t="e">
        <f>AH123-#REF!</f>
        <v>#REF!</v>
      </c>
      <c r="AJ123" s="57" t="e">
        <f t="shared" si="63"/>
        <v>#REF!</v>
      </c>
      <c r="AK123" s="57" t="str">
        <f t="shared" si="64"/>
        <v>-</v>
      </c>
      <c r="AL123" s="57" t="str">
        <f>IF('Undervisning i fag med krav'!BH124=0,"-",'Undervisning i fag med krav'!BH124)</f>
        <v>-</v>
      </c>
      <c r="AM123" s="57" t="b">
        <f>OR(AL123='Krav etter opplæringslova'!$B$27,AL123='Krav etter opplæringslova'!$B$30,AL123='Krav etter opplæringslova'!$B$31,AL123='Krav etter opplæringslova'!$B$34)</f>
        <v>0</v>
      </c>
      <c r="AN123" s="57" t="str">
        <f t="shared" si="65"/>
        <v>-</v>
      </c>
      <c r="AO123" s="57">
        <f t="shared" si="46"/>
        <v>30</v>
      </c>
      <c r="AP123" s="57" t="e">
        <f>AO123-#REF!</f>
        <v>#REF!</v>
      </c>
      <c r="AQ123" s="57" t="e">
        <f t="shared" si="66"/>
        <v>#REF!</v>
      </c>
      <c r="AR123" s="57" t="str">
        <f t="shared" si="67"/>
        <v>-</v>
      </c>
      <c r="AS123" s="57" t="str">
        <f>IF('Undervisning i fag med krav'!BS124=0,"-",'Undervisning i fag med krav'!BS124)</f>
        <v>-</v>
      </c>
      <c r="AT123" s="57" t="b">
        <f>OR(AS123='Krav etter opplæringslova'!$B$27,AS123='Krav etter opplæringslova'!$B$30,AS123='Krav etter opplæringslova'!$B$31,AS123='Krav etter opplæringslova'!$B$34)</f>
        <v>0</v>
      </c>
      <c r="AU123" s="57" t="str">
        <f t="shared" si="68"/>
        <v>-</v>
      </c>
      <c r="AV123" s="57">
        <f t="shared" si="47"/>
        <v>30</v>
      </c>
      <c r="AW123" s="57" t="e">
        <f>AV123-#REF!</f>
        <v>#REF!</v>
      </c>
      <c r="AX123" s="57" t="e">
        <f t="shared" si="69"/>
        <v>#REF!</v>
      </c>
      <c r="AY123" s="57" t="str">
        <f t="shared" si="70"/>
        <v>-</v>
      </c>
      <c r="AZ123" s="57" t="str">
        <f>IF('Undervisning i fag med krav'!CD124=0,"-",'Undervisning i fag med krav'!CD124)</f>
        <v>-</v>
      </c>
      <c r="BA123" s="57" t="b">
        <f>OR(AZ123='Krav etter opplæringslova'!$B$27,AZ123='Krav etter opplæringslova'!$B$30,AZ123='Krav etter opplæringslova'!$B$31,AZ123='Krav etter opplæringslova'!$B$34)</f>
        <v>0</v>
      </c>
      <c r="BB123" s="57" t="str">
        <f t="shared" si="71"/>
        <v>-</v>
      </c>
      <c r="BC123" s="57">
        <f t="shared" si="48"/>
        <v>30</v>
      </c>
      <c r="BD123" s="57" t="e">
        <f>BC123-#REF!</f>
        <v>#REF!</v>
      </c>
      <c r="BE123" s="57" t="e">
        <f t="shared" si="72"/>
        <v>#REF!</v>
      </c>
      <c r="BF123" s="57" t="str">
        <f t="shared" si="73"/>
        <v>-</v>
      </c>
      <c r="BG123" s="57" t="str">
        <f>IF('Undervisning i fag med krav'!CO124=0,"-",'Undervisning i fag med krav'!CO124)</f>
        <v>-</v>
      </c>
      <c r="BH123" s="57" t="b">
        <f>OR(BG123='Krav etter opplæringslova'!$B$27,BG123='Krav etter opplæringslova'!$B$30,BG123='Krav etter opplæringslova'!$B$31,BG123='Krav etter opplæringslova'!$B$34)</f>
        <v>0</v>
      </c>
      <c r="BI123" s="57" t="str">
        <f t="shared" si="74"/>
        <v>-</v>
      </c>
      <c r="BJ123" s="57">
        <f t="shared" si="49"/>
        <v>30</v>
      </c>
      <c r="BK123" s="57" t="e">
        <f>BJ123-#REF!</f>
        <v>#REF!</v>
      </c>
      <c r="BL123" s="57" t="e">
        <f t="shared" si="75"/>
        <v>#REF!</v>
      </c>
      <c r="BM123" s="57" t="str">
        <f t="shared" si="76"/>
        <v>-</v>
      </c>
      <c r="BN123" s="57" t="str">
        <f>IF('Undervisning i fag med krav'!CP124=0,"-",'Undervisning i fag med krav'!CP124)</f>
        <v>-</v>
      </c>
      <c r="BO123" s="57" t="b">
        <f>OR(BN123='Krav etter opplæringslova'!$B$27,BN123='Krav etter opplæringslova'!$B$30,BN123='Krav etter opplæringslova'!$B$31,BN123='Krav etter opplæringslova'!$B$34)</f>
        <v>0</v>
      </c>
      <c r="BP123" s="57" t="str">
        <f t="shared" si="77"/>
        <v>-</v>
      </c>
      <c r="BQ123" s="57">
        <f t="shared" si="50"/>
        <v>30</v>
      </c>
      <c r="BR123" s="57" t="e">
        <f>BQ123-#REF!</f>
        <v>#REF!</v>
      </c>
      <c r="BS123" s="57" t="e">
        <f t="shared" si="78"/>
        <v>#REF!</v>
      </c>
      <c r="BT123" s="62" t="str">
        <f t="shared" si="79"/>
        <v>-</v>
      </c>
    </row>
    <row r="124" spans="1:72" x14ac:dyDescent="0.2">
      <c r="A124" s="44" t="e">
        <f>#REF!</f>
        <v>#REF!</v>
      </c>
      <c r="B124" s="44" t="e">
        <f>#REF!</f>
        <v>#REF!</v>
      </c>
      <c r="C124" s="57" t="str">
        <f>IF('Undervisning i fag med krav'!E125=0,"-",'Undervisning i fag med krav'!E125)</f>
        <v>-</v>
      </c>
      <c r="D124" s="57" t="b">
        <f>OR(C124='Krav etter opplæringslova'!$B$27,C124='Krav etter opplæringslova'!$B$30,C124='Krav etter opplæringslova'!$B$31,C124='Krav etter opplæringslova'!$B$34)</f>
        <v>0</v>
      </c>
      <c r="E124" s="57" t="str">
        <f t="shared" si="80"/>
        <v>-</v>
      </c>
      <c r="F124" s="57">
        <f t="shared" si="51"/>
        <v>30</v>
      </c>
      <c r="G124" s="57" t="e">
        <f>F124-#REF!</f>
        <v>#REF!</v>
      </c>
      <c r="H124" s="57" t="e">
        <f t="shared" si="52"/>
        <v>#REF!</v>
      </c>
      <c r="I124" s="57" t="str">
        <f t="shared" si="81"/>
        <v>-</v>
      </c>
      <c r="J124" s="57" t="str">
        <f>IF('Undervisning i fag med krav'!P125=0,"-",'Undervisning i fag med krav'!P125)</f>
        <v>-</v>
      </c>
      <c r="K124" s="57" t="b">
        <f>OR(J124='Krav etter opplæringslova'!$B$27,J124='Krav etter opplæringslova'!$B$30,J124='Krav etter opplæringslova'!$B$31,J124='Krav etter opplæringslova'!$B$34)</f>
        <v>0</v>
      </c>
      <c r="L124" s="57" t="str">
        <f t="shared" si="53"/>
        <v>-</v>
      </c>
      <c r="M124" s="57">
        <f t="shared" si="42"/>
        <v>30</v>
      </c>
      <c r="N124" s="57" t="e">
        <f>M124-#REF!</f>
        <v>#REF!</v>
      </c>
      <c r="O124" s="57" t="e">
        <f t="shared" si="54"/>
        <v>#REF!</v>
      </c>
      <c r="P124" s="57" t="str">
        <f t="shared" si="55"/>
        <v>-</v>
      </c>
      <c r="Q124" s="57" t="str">
        <f>IF('Undervisning i fag med krav'!AA125=0,"-",'Undervisning i fag med krav'!AA125)</f>
        <v>-</v>
      </c>
      <c r="R124" s="57" t="b">
        <f>OR(Q124='Krav etter opplæringslova'!$B$27,Q124='Krav etter opplæringslova'!$B$30,Q124='Krav etter opplæringslova'!$B$31,Q124='Krav etter opplæringslova'!$B$34)</f>
        <v>0</v>
      </c>
      <c r="S124" s="57" t="str">
        <f t="shared" si="56"/>
        <v>-</v>
      </c>
      <c r="T124" s="57">
        <f t="shared" si="43"/>
        <v>30</v>
      </c>
      <c r="U124" s="57" t="e">
        <f>T124-#REF!</f>
        <v>#REF!</v>
      </c>
      <c r="V124" s="57" t="e">
        <f t="shared" si="57"/>
        <v>#REF!</v>
      </c>
      <c r="W124" s="57" t="str">
        <f t="shared" si="58"/>
        <v>-</v>
      </c>
      <c r="X124" s="57" t="str">
        <f>IF('Undervisning i fag med krav'!AL125=0,"-",'Undervisning i fag med krav'!AL125)</f>
        <v>-</v>
      </c>
      <c r="Y124" s="57" t="b">
        <f>OR(X124='Krav etter opplæringslova'!$B$27,X124='Krav etter opplæringslova'!$B$30,X124='Krav etter opplæringslova'!$B$31,X124='Krav etter opplæringslova'!$B$34)</f>
        <v>0</v>
      </c>
      <c r="Z124" s="57" t="str">
        <f t="shared" si="59"/>
        <v>-</v>
      </c>
      <c r="AA124" s="57">
        <f t="shared" si="44"/>
        <v>30</v>
      </c>
      <c r="AB124" s="57" t="e">
        <f>AA124-#REF!</f>
        <v>#REF!</v>
      </c>
      <c r="AC124" s="57" t="e">
        <f t="shared" si="60"/>
        <v>#REF!</v>
      </c>
      <c r="AD124" s="57" t="str">
        <f t="shared" si="61"/>
        <v>-</v>
      </c>
      <c r="AE124" s="57" t="str">
        <f>IF('Undervisning i fag med krav'!AW125=0,"-",'Undervisning i fag med krav'!AW125)</f>
        <v>-</v>
      </c>
      <c r="AF124" s="57" t="b">
        <f>OR(AE124='Krav etter opplæringslova'!$B$27,AE124='Krav etter opplæringslova'!$B$30,AE124='Krav etter opplæringslova'!$B$31,AE124='Krav etter opplæringslova'!$B$34)</f>
        <v>0</v>
      </c>
      <c r="AG124" s="57" t="str">
        <f t="shared" si="62"/>
        <v>-</v>
      </c>
      <c r="AH124" s="57">
        <f t="shared" si="45"/>
        <v>30</v>
      </c>
      <c r="AI124" s="57" t="e">
        <f>AH124-#REF!</f>
        <v>#REF!</v>
      </c>
      <c r="AJ124" s="57" t="e">
        <f t="shared" si="63"/>
        <v>#REF!</v>
      </c>
      <c r="AK124" s="57" t="str">
        <f t="shared" si="64"/>
        <v>-</v>
      </c>
      <c r="AL124" s="57" t="str">
        <f>IF('Undervisning i fag med krav'!BH125=0,"-",'Undervisning i fag med krav'!BH125)</f>
        <v>-</v>
      </c>
      <c r="AM124" s="57" t="b">
        <f>OR(AL124='Krav etter opplæringslova'!$B$27,AL124='Krav etter opplæringslova'!$B$30,AL124='Krav etter opplæringslova'!$B$31,AL124='Krav etter opplæringslova'!$B$34)</f>
        <v>0</v>
      </c>
      <c r="AN124" s="57" t="str">
        <f t="shared" si="65"/>
        <v>-</v>
      </c>
      <c r="AO124" s="57">
        <f t="shared" si="46"/>
        <v>30</v>
      </c>
      <c r="AP124" s="57" t="e">
        <f>AO124-#REF!</f>
        <v>#REF!</v>
      </c>
      <c r="AQ124" s="57" t="e">
        <f t="shared" si="66"/>
        <v>#REF!</v>
      </c>
      <c r="AR124" s="57" t="str">
        <f t="shared" si="67"/>
        <v>-</v>
      </c>
      <c r="AS124" s="57" t="str">
        <f>IF('Undervisning i fag med krav'!BS125=0,"-",'Undervisning i fag med krav'!BS125)</f>
        <v>-</v>
      </c>
      <c r="AT124" s="57" t="b">
        <f>OR(AS124='Krav etter opplæringslova'!$B$27,AS124='Krav etter opplæringslova'!$B$30,AS124='Krav etter opplæringslova'!$B$31,AS124='Krav etter opplæringslova'!$B$34)</f>
        <v>0</v>
      </c>
      <c r="AU124" s="57" t="str">
        <f t="shared" si="68"/>
        <v>-</v>
      </c>
      <c r="AV124" s="57">
        <f t="shared" si="47"/>
        <v>30</v>
      </c>
      <c r="AW124" s="57" t="e">
        <f>AV124-#REF!</f>
        <v>#REF!</v>
      </c>
      <c r="AX124" s="57" t="e">
        <f t="shared" si="69"/>
        <v>#REF!</v>
      </c>
      <c r="AY124" s="57" t="str">
        <f t="shared" si="70"/>
        <v>-</v>
      </c>
      <c r="AZ124" s="57" t="str">
        <f>IF('Undervisning i fag med krav'!CD125=0,"-",'Undervisning i fag med krav'!CD125)</f>
        <v>-</v>
      </c>
      <c r="BA124" s="57" t="b">
        <f>OR(AZ124='Krav etter opplæringslova'!$B$27,AZ124='Krav etter opplæringslova'!$B$30,AZ124='Krav etter opplæringslova'!$B$31,AZ124='Krav etter opplæringslova'!$B$34)</f>
        <v>0</v>
      </c>
      <c r="BB124" s="57" t="str">
        <f t="shared" si="71"/>
        <v>-</v>
      </c>
      <c r="BC124" s="57">
        <f t="shared" si="48"/>
        <v>30</v>
      </c>
      <c r="BD124" s="57" t="e">
        <f>BC124-#REF!</f>
        <v>#REF!</v>
      </c>
      <c r="BE124" s="57" t="e">
        <f t="shared" si="72"/>
        <v>#REF!</v>
      </c>
      <c r="BF124" s="57" t="str">
        <f t="shared" si="73"/>
        <v>-</v>
      </c>
      <c r="BG124" s="57" t="str">
        <f>IF('Undervisning i fag med krav'!CO125=0,"-",'Undervisning i fag med krav'!CO125)</f>
        <v>-</v>
      </c>
      <c r="BH124" s="57" t="b">
        <f>OR(BG124='Krav etter opplæringslova'!$B$27,BG124='Krav etter opplæringslova'!$B$30,BG124='Krav etter opplæringslova'!$B$31,BG124='Krav etter opplæringslova'!$B$34)</f>
        <v>0</v>
      </c>
      <c r="BI124" s="57" t="str">
        <f t="shared" si="74"/>
        <v>-</v>
      </c>
      <c r="BJ124" s="57">
        <f t="shared" si="49"/>
        <v>30</v>
      </c>
      <c r="BK124" s="57" t="e">
        <f>BJ124-#REF!</f>
        <v>#REF!</v>
      </c>
      <c r="BL124" s="57" t="e">
        <f t="shared" si="75"/>
        <v>#REF!</v>
      </c>
      <c r="BM124" s="57" t="str">
        <f t="shared" si="76"/>
        <v>-</v>
      </c>
      <c r="BN124" s="57" t="str">
        <f>IF('Undervisning i fag med krav'!CP125=0,"-",'Undervisning i fag med krav'!CP125)</f>
        <v>-</v>
      </c>
      <c r="BO124" s="57" t="b">
        <f>OR(BN124='Krav etter opplæringslova'!$B$27,BN124='Krav etter opplæringslova'!$B$30,BN124='Krav etter opplæringslova'!$B$31,BN124='Krav etter opplæringslova'!$B$34)</f>
        <v>0</v>
      </c>
      <c r="BP124" s="57" t="str">
        <f t="shared" si="77"/>
        <v>-</v>
      </c>
      <c r="BQ124" s="57">
        <f t="shared" si="50"/>
        <v>30</v>
      </c>
      <c r="BR124" s="57" t="e">
        <f>BQ124-#REF!</f>
        <v>#REF!</v>
      </c>
      <c r="BS124" s="57" t="e">
        <f t="shared" si="78"/>
        <v>#REF!</v>
      </c>
      <c r="BT124" s="62" t="str">
        <f t="shared" si="79"/>
        <v>-</v>
      </c>
    </row>
    <row r="125" spans="1:72" x14ac:dyDescent="0.2">
      <c r="A125" s="44" t="e">
        <f>#REF!</f>
        <v>#REF!</v>
      </c>
      <c r="B125" s="44" t="e">
        <f>#REF!</f>
        <v>#REF!</v>
      </c>
      <c r="C125" s="57" t="str">
        <f>IF('Undervisning i fag med krav'!E126=0,"-",'Undervisning i fag med krav'!E126)</f>
        <v>-</v>
      </c>
      <c r="D125" s="57" t="b">
        <f>OR(C125='Krav etter opplæringslova'!$B$27,C125='Krav etter opplæringslova'!$B$30,C125='Krav etter opplæringslova'!$B$31,C125='Krav etter opplæringslova'!$B$34)</f>
        <v>0</v>
      </c>
      <c r="E125" s="57" t="str">
        <f t="shared" si="80"/>
        <v>-</v>
      </c>
      <c r="F125" s="57">
        <f t="shared" si="51"/>
        <v>30</v>
      </c>
      <c r="G125" s="57" t="e">
        <f>F125-#REF!</f>
        <v>#REF!</v>
      </c>
      <c r="H125" s="57" t="e">
        <f t="shared" si="52"/>
        <v>#REF!</v>
      </c>
      <c r="I125" s="57" t="str">
        <f t="shared" si="81"/>
        <v>-</v>
      </c>
      <c r="J125" s="57" t="str">
        <f>IF('Undervisning i fag med krav'!P126=0,"-",'Undervisning i fag med krav'!P126)</f>
        <v>-</v>
      </c>
      <c r="K125" s="57" t="b">
        <f>OR(J125='Krav etter opplæringslova'!$B$27,J125='Krav etter opplæringslova'!$B$30,J125='Krav etter opplæringslova'!$B$31,J125='Krav etter opplæringslova'!$B$34)</f>
        <v>0</v>
      </c>
      <c r="L125" s="57" t="str">
        <f t="shared" si="53"/>
        <v>-</v>
      </c>
      <c r="M125" s="57">
        <f t="shared" si="42"/>
        <v>30</v>
      </c>
      <c r="N125" s="57" t="e">
        <f>M125-#REF!</f>
        <v>#REF!</v>
      </c>
      <c r="O125" s="57" t="e">
        <f t="shared" si="54"/>
        <v>#REF!</v>
      </c>
      <c r="P125" s="57" t="str">
        <f t="shared" si="55"/>
        <v>-</v>
      </c>
      <c r="Q125" s="57" t="str">
        <f>IF('Undervisning i fag med krav'!AA126=0,"-",'Undervisning i fag med krav'!AA126)</f>
        <v>-</v>
      </c>
      <c r="R125" s="57" t="b">
        <f>OR(Q125='Krav etter opplæringslova'!$B$27,Q125='Krav etter opplæringslova'!$B$30,Q125='Krav etter opplæringslova'!$B$31,Q125='Krav etter opplæringslova'!$B$34)</f>
        <v>0</v>
      </c>
      <c r="S125" s="57" t="str">
        <f t="shared" si="56"/>
        <v>-</v>
      </c>
      <c r="T125" s="57">
        <f t="shared" si="43"/>
        <v>30</v>
      </c>
      <c r="U125" s="57" t="e">
        <f>T125-#REF!</f>
        <v>#REF!</v>
      </c>
      <c r="V125" s="57" t="e">
        <f t="shared" si="57"/>
        <v>#REF!</v>
      </c>
      <c r="W125" s="57" t="str">
        <f t="shared" si="58"/>
        <v>-</v>
      </c>
      <c r="X125" s="57" t="str">
        <f>IF('Undervisning i fag med krav'!AL126=0,"-",'Undervisning i fag med krav'!AL126)</f>
        <v>-</v>
      </c>
      <c r="Y125" s="57" t="b">
        <f>OR(X125='Krav etter opplæringslova'!$B$27,X125='Krav etter opplæringslova'!$B$30,X125='Krav etter opplæringslova'!$B$31,X125='Krav etter opplæringslova'!$B$34)</f>
        <v>0</v>
      </c>
      <c r="Z125" s="57" t="str">
        <f t="shared" si="59"/>
        <v>-</v>
      </c>
      <c r="AA125" s="57">
        <f t="shared" si="44"/>
        <v>30</v>
      </c>
      <c r="AB125" s="57" t="e">
        <f>AA125-#REF!</f>
        <v>#REF!</v>
      </c>
      <c r="AC125" s="57" t="e">
        <f t="shared" si="60"/>
        <v>#REF!</v>
      </c>
      <c r="AD125" s="57" t="str">
        <f t="shared" si="61"/>
        <v>-</v>
      </c>
      <c r="AE125" s="57" t="str">
        <f>IF('Undervisning i fag med krav'!AW126=0,"-",'Undervisning i fag med krav'!AW126)</f>
        <v>-</v>
      </c>
      <c r="AF125" s="57" t="b">
        <f>OR(AE125='Krav etter opplæringslova'!$B$27,AE125='Krav etter opplæringslova'!$B$30,AE125='Krav etter opplæringslova'!$B$31,AE125='Krav etter opplæringslova'!$B$34)</f>
        <v>0</v>
      </c>
      <c r="AG125" s="57" t="str">
        <f t="shared" si="62"/>
        <v>-</v>
      </c>
      <c r="AH125" s="57">
        <f t="shared" si="45"/>
        <v>30</v>
      </c>
      <c r="AI125" s="57" t="e">
        <f>AH125-#REF!</f>
        <v>#REF!</v>
      </c>
      <c r="AJ125" s="57" t="e">
        <f t="shared" si="63"/>
        <v>#REF!</v>
      </c>
      <c r="AK125" s="57" t="str">
        <f t="shared" si="64"/>
        <v>-</v>
      </c>
      <c r="AL125" s="57" t="str">
        <f>IF('Undervisning i fag med krav'!BH126=0,"-",'Undervisning i fag med krav'!BH126)</f>
        <v>-</v>
      </c>
      <c r="AM125" s="57" t="b">
        <f>OR(AL125='Krav etter opplæringslova'!$B$27,AL125='Krav etter opplæringslova'!$B$30,AL125='Krav etter opplæringslova'!$B$31,AL125='Krav etter opplæringslova'!$B$34)</f>
        <v>0</v>
      </c>
      <c r="AN125" s="57" t="str">
        <f t="shared" si="65"/>
        <v>-</v>
      </c>
      <c r="AO125" s="57">
        <f t="shared" si="46"/>
        <v>30</v>
      </c>
      <c r="AP125" s="57" t="e">
        <f>AO125-#REF!</f>
        <v>#REF!</v>
      </c>
      <c r="AQ125" s="57" t="e">
        <f t="shared" si="66"/>
        <v>#REF!</v>
      </c>
      <c r="AR125" s="57" t="str">
        <f t="shared" si="67"/>
        <v>-</v>
      </c>
      <c r="AS125" s="57" t="str">
        <f>IF('Undervisning i fag med krav'!BS126=0,"-",'Undervisning i fag med krav'!BS126)</f>
        <v>-</v>
      </c>
      <c r="AT125" s="57" t="b">
        <f>OR(AS125='Krav etter opplæringslova'!$B$27,AS125='Krav etter opplæringslova'!$B$30,AS125='Krav etter opplæringslova'!$B$31,AS125='Krav etter opplæringslova'!$B$34)</f>
        <v>0</v>
      </c>
      <c r="AU125" s="57" t="str">
        <f t="shared" si="68"/>
        <v>-</v>
      </c>
      <c r="AV125" s="57">
        <f t="shared" si="47"/>
        <v>30</v>
      </c>
      <c r="AW125" s="57" t="e">
        <f>AV125-#REF!</f>
        <v>#REF!</v>
      </c>
      <c r="AX125" s="57" t="e">
        <f t="shared" si="69"/>
        <v>#REF!</v>
      </c>
      <c r="AY125" s="57" t="str">
        <f t="shared" si="70"/>
        <v>-</v>
      </c>
      <c r="AZ125" s="57" t="str">
        <f>IF('Undervisning i fag med krav'!CD126=0,"-",'Undervisning i fag med krav'!CD126)</f>
        <v>-</v>
      </c>
      <c r="BA125" s="57" t="b">
        <f>OR(AZ125='Krav etter opplæringslova'!$B$27,AZ125='Krav etter opplæringslova'!$B$30,AZ125='Krav etter opplæringslova'!$B$31,AZ125='Krav etter opplæringslova'!$B$34)</f>
        <v>0</v>
      </c>
      <c r="BB125" s="57" t="str">
        <f t="shared" si="71"/>
        <v>-</v>
      </c>
      <c r="BC125" s="57">
        <f t="shared" si="48"/>
        <v>30</v>
      </c>
      <c r="BD125" s="57" t="e">
        <f>BC125-#REF!</f>
        <v>#REF!</v>
      </c>
      <c r="BE125" s="57" t="e">
        <f t="shared" si="72"/>
        <v>#REF!</v>
      </c>
      <c r="BF125" s="57" t="str">
        <f t="shared" si="73"/>
        <v>-</v>
      </c>
      <c r="BG125" s="57" t="str">
        <f>IF('Undervisning i fag med krav'!CO126=0,"-",'Undervisning i fag med krav'!CO126)</f>
        <v>-</v>
      </c>
      <c r="BH125" s="57" t="b">
        <f>OR(BG125='Krav etter opplæringslova'!$B$27,BG125='Krav etter opplæringslova'!$B$30,BG125='Krav etter opplæringslova'!$B$31,BG125='Krav etter opplæringslova'!$B$34)</f>
        <v>0</v>
      </c>
      <c r="BI125" s="57" t="str">
        <f t="shared" si="74"/>
        <v>-</v>
      </c>
      <c r="BJ125" s="57">
        <f t="shared" si="49"/>
        <v>30</v>
      </c>
      <c r="BK125" s="57" t="e">
        <f>BJ125-#REF!</f>
        <v>#REF!</v>
      </c>
      <c r="BL125" s="57" t="e">
        <f t="shared" si="75"/>
        <v>#REF!</v>
      </c>
      <c r="BM125" s="57" t="str">
        <f t="shared" si="76"/>
        <v>-</v>
      </c>
      <c r="BN125" s="57" t="str">
        <f>IF('Undervisning i fag med krav'!CP126=0,"-",'Undervisning i fag med krav'!CP126)</f>
        <v>-</v>
      </c>
      <c r="BO125" s="57" t="b">
        <f>OR(BN125='Krav etter opplæringslova'!$B$27,BN125='Krav etter opplæringslova'!$B$30,BN125='Krav etter opplæringslova'!$B$31,BN125='Krav etter opplæringslova'!$B$34)</f>
        <v>0</v>
      </c>
      <c r="BP125" s="57" t="str">
        <f t="shared" si="77"/>
        <v>-</v>
      </c>
      <c r="BQ125" s="57">
        <f t="shared" si="50"/>
        <v>30</v>
      </c>
      <c r="BR125" s="57" t="e">
        <f>BQ125-#REF!</f>
        <v>#REF!</v>
      </c>
      <c r="BS125" s="57" t="e">
        <f t="shared" si="78"/>
        <v>#REF!</v>
      </c>
      <c r="BT125" s="62" t="str">
        <f t="shared" si="79"/>
        <v>-</v>
      </c>
    </row>
    <row r="126" spans="1:72" x14ac:dyDescent="0.2">
      <c r="A126" s="44" t="e">
        <f>#REF!</f>
        <v>#REF!</v>
      </c>
      <c r="B126" s="44" t="e">
        <f>#REF!</f>
        <v>#REF!</v>
      </c>
      <c r="C126" s="57" t="str">
        <f>IF('Undervisning i fag med krav'!E127=0,"-",'Undervisning i fag med krav'!E127)</f>
        <v>-</v>
      </c>
      <c r="D126" s="57" t="b">
        <f>OR(C126='Krav etter opplæringslova'!$B$27,C126='Krav etter opplæringslova'!$B$30,C126='Krav etter opplæringslova'!$B$31,C126='Krav etter opplæringslova'!$B$34)</f>
        <v>0</v>
      </c>
      <c r="E126" s="57" t="str">
        <f t="shared" si="80"/>
        <v>-</v>
      </c>
      <c r="F126" s="57">
        <f t="shared" si="51"/>
        <v>30</v>
      </c>
      <c r="G126" s="57" t="e">
        <f>F126-#REF!</f>
        <v>#REF!</v>
      </c>
      <c r="H126" s="57" t="e">
        <f t="shared" si="52"/>
        <v>#REF!</v>
      </c>
      <c r="I126" s="57" t="str">
        <f t="shared" si="81"/>
        <v>-</v>
      </c>
      <c r="J126" s="57" t="str">
        <f>IF('Undervisning i fag med krav'!P127=0,"-",'Undervisning i fag med krav'!P127)</f>
        <v>-</v>
      </c>
      <c r="K126" s="57" t="b">
        <f>OR(J126='Krav etter opplæringslova'!$B$27,J126='Krav etter opplæringslova'!$B$30,J126='Krav etter opplæringslova'!$B$31,J126='Krav etter opplæringslova'!$B$34)</f>
        <v>0</v>
      </c>
      <c r="L126" s="57" t="str">
        <f t="shared" si="53"/>
        <v>-</v>
      </c>
      <c r="M126" s="57">
        <f t="shared" si="42"/>
        <v>30</v>
      </c>
      <c r="N126" s="57" t="e">
        <f>M126-#REF!</f>
        <v>#REF!</v>
      </c>
      <c r="O126" s="57" t="e">
        <f t="shared" si="54"/>
        <v>#REF!</v>
      </c>
      <c r="P126" s="57" t="str">
        <f t="shared" si="55"/>
        <v>-</v>
      </c>
      <c r="Q126" s="57" t="str">
        <f>IF('Undervisning i fag med krav'!AA127=0,"-",'Undervisning i fag med krav'!AA127)</f>
        <v>-</v>
      </c>
      <c r="R126" s="57" t="b">
        <f>OR(Q126='Krav etter opplæringslova'!$B$27,Q126='Krav etter opplæringslova'!$B$30,Q126='Krav etter opplæringslova'!$B$31,Q126='Krav etter opplæringslova'!$B$34)</f>
        <v>0</v>
      </c>
      <c r="S126" s="57" t="str">
        <f t="shared" si="56"/>
        <v>-</v>
      </c>
      <c r="T126" s="57">
        <f t="shared" si="43"/>
        <v>30</v>
      </c>
      <c r="U126" s="57" t="e">
        <f>T126-#REF!</f>
        <v>#REF!</v>
      </c>
      <c r="V126" s="57" t="e">
        <f t="shared" si="57"/>
        <v>#REF!</v>
      </c>
      <c r="W126" s="57" t="str">
        <f t="shared" si="58"/>
        <v>-</v>
      </c>
      <c r="X126" s="57" t="str">
        <f>IF('Undervisning i fag med krav'!AL127=0,"-",'Undervisning i fag med krav'!AL127)</f>
        <v>-</v>
      </c>
      <c r="Y126" s="57" t="b">
        <f>OR(X126='Krav etter opplæringslova'!$B$27,X126='Krav etter opplæringslova'!$B$30,X126='Krav etter opplæringslova'!$B$31,X126='Krav etter opplæringslova'!$B$34)</f>
        <v>0</v>
      </c>
      <c r="Z126" s="57" t="str">
        <f t="shared" si="59"/>
        <v>-</v>
      </c>
      <c r="AA126" s="57">
        <f t="shared" si="44"/>
        <v>30</v>
      </c>
      <c r="AB126" s="57" t="e">
        <f>AA126-#REF!</f>
        <v>#REF!</v>
      </c>
      <c r="AC126" s="57" t="e">
        <f t="shared" si="60"/>
        <v>#REF!</v>
      </c>
      <c r="AD126" s="57" t="str">
        <f t="shared" si="61"/>
        <v>-</v>
      </c>
      <c r="AE126" s="57" t="str">
        <f>IF('Undervisning i fag med krav'!AW127=0,"-",'Undervisning i fag med krav'!AW127)</f>
        <v>-</v>
      </c>
      <c r="AF126" s="57" t="b">
        <f>OR(AE126='Krav etter opplæringslova'!$B$27,AE126='Krav etter opplæringslova'!$B$30,AE126='Krav etter opplæringslova'!$B$31,AE126='Krav etter opplæringslova'!$B$34)</f>
        <v>0</v>
      </c>
      <c r="AG126" s="57" t="str">
        <f t="shared" si="62"/>
        <v>-</v>
      </c>
      <c r="AH126" s="57">
        <f t="shared" si="45"/>
        <v>30</v>
      </c>
      <c r="AI126" s="57" t="e">
        <f>AH126-#REF!</f>
        <v>#REF!</v>
      </c>
      <c r="AJ126" s="57" t="e">
        <f t="shared" si="63"/>
        <v>#REF!</v>
      </c>
      <c r="AK126" s="57" t="str">
        <f t="shared" si="64"/>
        <v>-</v>
      </c>
      <c r="AL126" s="57" t="str">
        <f>IF('Undervisning i fag med krav'!BH127=0,"-",'Undervisning i fag med krav'!BH127)</f>
        <v>-</v>
      </c>
      <c r="AM126" s="57" t="b">
        <f>OR(AL126='Krav etter opplæringslova'!$B$27,AL126='Krav etter opplæringslova'!$B$30,AL126='Krav etter opplæringslova'!$B$31,AL126='Krav etter opplæringslova'!$B$34)</f>
        <v>0</v>
      </c>
      <c r="AN126" s="57" t="str">
        <f t="shared" si="65"/>
        <v>-</v>
      </c>
      <c r="AO126" s="57">
        <f t="shared" si="46"/>
        <v>30</v>
      </c>
      <c r="AP126" s="57" t="e">
        <f>AO126-#REF!</f>
        <v>#REF!</v>
      </c>
      <c r="AQ126" s="57" t="e">
        <f t="shared" si="66"/>
        <v>#REF!</v>
      </c>
      <c r="AR126" s="57" t="str">
        <f t="shared" si="67"/>
        <v>-</v>
      </c>
      <c r="AS126" s="57" t="str">
        <f>IF('Undervisning i fag med krav'!BS127=0,"-",'Undervisning i fag med krav'!BS127)</f>
        <v>-</v>
      </c>
      <c r="AT126" s="57" t="b">
        <f>OR(AS126='Krav etter opplæringslova'!$B$27,AS126='Krav etter opplæringslova'!$B$30,AS126='Krav etter opplæringslova'!$B$31,AS126='Krav etter opplæringslova'!$B$34)</f>
        <v>0</v>
      </c>
      <c r="AU126" s="57" t="str">
        <f t="shared" si="68"/>
        <v>-</v>
      </c>
      <c r="AV126" s="57">
        <f t="shared" si="47"/>
        <v>30</v>
      </c>
      <c r="AW126" s="57" t="e">
        <f>AV126-#REF!</f>
        <v>#REF!</v>
      </c>
      <c r="AX126" s="57" t="e">
        <f t="shared" si="69"/>
        <v>#REF!</v>
      </c>
      <c r="AY126" s="57" t="str">
        <f t="shared" si="70"/>
        <v>-</v>
      </c>
      <c r="AZ126" s="57" t="str">
        <f>IF('Undervisning i fag med krav'!CD127=0,"-",'Undervisning i fag med krav'!CD127)</f>
        <v>-</v>
      </c>
      <c r="BA126" s="57" t="b">
        <f>OR(AZ126='Krav etter opplæringslova'!$B$27,AZ126='Krav etter opplæringslova'!$B$30,AZ126='Krav etter opplæringslova'!$B$31,AZ126='Krav etter opplæringslova'!$B$34)</f>
        <v>0</v>
      </c>
      <c r="BB126" s="57" t="str">
        <f t="shared" si="71"/>
        <v>-</v>
      </c>
      <c r="BC126" s="57">
        <f t="shared" si="48"/>
        <v>30</v>
      </c>
      <c r="BD126" s="57" t="e">
        <f>BC126-#REF!</f>
        <v>#REF!</v>
      </c>
      <c r="BE126" s="57" t="e">
        <f t="shared" si="72"/>
        <v>#REF!</v>
      </c>
      <c r="BF126" s="57" t="str">
        <f t="shared" si="73"/>
        <v>-</v>
      </c>
      <c r="BG126" s="57" t="str">
        <f>IF('Undervisning i fag med krav'!CO127=0,"-",'Undervisning i fag med krav'!CO127)</f>
        <v>-</v>
      </c>
      <c r="BH126" s="57" t="b">
        <f>OR(BG126='Krav etter opplæringslova'!$B$27,BG126='Krav etter opplæringslova'!$B$30,BG126='Krav etter opplæringslova'!$B$31,BG126='Krav etter opplæringslova'!$B$34)</f>
        <v>0</v>
      </c>
      <c r="BI126" s="57" t="str">
        <f t="shared" si="74"/>
        <v>-</v>
      </c>
      <c r="BJ126" s="57">
        <f t="shared" si="49"/>
        <v>30</v>
      </c>
      <c r="BK126" s="57" t="e">
        <f>BJ126-#REF!</f>
        <v>#REF!</v>
      </c>
      <c r="BL126" s="57" t="e">
        <f t="shared" si="75"/>
        <v>#REF!</v>
      </c>
      <c r="BM126" s="57" t="str">
        <f t="shared" si="76"/>
        <v>-</v>
      </c>
      <c r="BN126" s="57" t="str">
        <f>IF('Undervisning i fag med krav'!CP127=0,"-",'Undervisning i fag med krav'!CP127)</f>
        <v>-</v>
      </c>
      <c r="BO126" s="57" t="b">
        <f>OR(BN126='Krav etter opplæringslova'!$B$27,BN126='Krav etter opplæringslova'!$B$30,BN126='Krav etter opplæringslova'!$B$31,BN126='Krav etter opplæringslova'!$B$34)</f>
        <v>0</v>
      </c>
      <c r="BP126" s="57" t="str">
        <f t="shared" si="77"/>
        <v>-</v>
      </c>
      <c r="BQ126" s="57">
        <f t="shared" si="50"/>
        <v>30</v>
      </c>
      <c r="BR126" s="57" t="e">
        <f>BQ126-#REF!</f>
        <v>#REF!</v>
      </c>
      <c r="BS126" s="57" t="e">
        <f t="shared" si="78"/>
        <v>#REF!</v>
      </c>
      <c r="BT126" s="62" t="str">
        <f t="shared" si="79"/>
        <v>-</v>
      </c>
    </row>
    <row r="127" spans="1:72" x14ac:dyDescent="0.2">
      <c r="A127" s="44" t="e">
        <f>#REF!</f>
        <v>#REF!</v>
      </c>
      <c r="B127" s="44" t="e">
        <f>#REF!</f>
        <v>#REF!</v>
      </c>
      <c r="C127" s="57" t="str">
        <f>IF('Undervisning i fag med krav'!E128=0,"-",'Undervisning i fag med krav'!E128)</f>
        <v>-</v>
      </c>
      <c r="D127" s="57" t="b">
        <f>OR(C127='Krav etter opplæringslova'!$B$27,C127='Krav etter opplæringslova'!$B$30,C127='Krav etter opplæringslova'!$B$31,C127='Krav etter opplæringslova'!$B$34)</f>
        <v>0</v>
      </c>
      <c r="E127" s="57" t="str">
        <f t="shared" si="80"/>
        <v>-</v>
      </c>
      <c r="F127" s="57">
        <f t="shared" si="51"/>
        <v>30</v>
      </c>
      <c r="G127" s="57" t="e">
        <f>F127-#REF!</f>
        <v>#REF!</v>
      </c>
      <c r="H127" s="57" t="e">
        <f t="shared" si="52"/>
        <v>#REF!</v>
      </c>
      <c r="I127" s="57" t="str">
        <f t="shared" si="81"/>
        <v>-</v>
      </c>
      <c r="J127" s="57" t="str">
        <f>IF('Undervisning i fag med krav'!P128=0,"-",'Undervisning i fag med krav'!P128)</f>
        <v>-</v>
      </c>
      <c r="K127" s="57" t="b">
        <f>OR(J127='Krav etter opplæringslova'!$B$27,J127='Krav etter opplæringslova'!$B$30,J127='Krav etter opplæringslova'!$B$31,J127='Krav etter opplæringslova'!$B$34)</f>
        <v>0</v>
      </c>
      <c r="L127" s="57" t="str">
        <f t="shared" si="53"/>
        <v>-</v>
      </c>
      <c r="M127" s="57">
        <f t="shared" si="42"/>
        <v>30</v>
      </c>
      <c r="N127" s="57" t="e">
        <f>M127-#REF!</f>
        <v>#REF!</v>
      </c>
      <c r="O127" s="57" t="e">
        <f t="shared" si="54"/>
        <v>#REF!</v>
      </c>
      <c r="P127" s="57" t="str">
        <f t="shared" si="55"/>
        <v>-</v>
      </c>
      <c r="Q127" s="57" t="str">
        <f>IF('Undervisning i fag med krav'!AA128=0,"-",'Undervisning i fag med krav'!AA128)</f>
        <v>-</v>
      </c>
      <c r="R127" s="57" t="b">
        <f>OR(Q127='Krav etter opplæringslova'!$B$27,Q127='Krav etter opplæringslova'!$B$30,Q127='Krav etter opplæringslova'!$B$31,Q127='Krav etter opplæringslova'!$B$34)</f>
        <v>0</v>
      </c>
      <c r="S127" s="57" t="str">
        <f t="shared" si="56"/>
        <v>-</v>
      </c>
      <c r="T127" s="57">
        <f t="shared" si="43"/>
        <v>30</v>
      </c>
      <c r="U127" s="57" t="e">
        <f>T127-#REF!</f>
        <v>#REF!</v>
      </c>
      <c r="V127" s="57" t="e">
        <f t="shared" si="57"/>
        <v>#REF!</v>
      </c>
      <c r="W127" s="57" t="str">
        <f t="shared" si="58"/>
        <v>-</v>
      </c>
      <c r="X127" s="57" t="str">
        <f>IF('Undervisning i fag med krav'!AL128=0,"-",'Undervisning i fag med krav'!AL128)</f>
        <v>-</v>
      </c>
      <c r="Y127" s="57" t="b">
        <f>OR(X127='Krav etter opplæringslova'!$B$27,X127='Krav etter opplæringslova'!$B$30,X127='Krav etter opplæringslova'!$B$31,X127='Krav etter opplæringslova'!$B$34)</f>
        <v>0</v>
      </c>
      <c r="Z127" s="57" t="str">
        <f t="shared" si="59"/>
        <v>-</v>
      </c>
      <c r="AA127" s="57">
        <f t="shared" si="44"/>
        <v>30</v>
      </c>
      <c r="AB127" s="57" t="e">
        <f>AA127-#REF!</f>
        <v>#REF!</v>
      </c>
      <c r="AC127" s="57" t="e">
        <f t="shared" si="60"/>
        <v>#REF!</v>
      </c>
      <c r="AD127" s="57" t="str">
        <f t="shared" si="61"/>
        <v>-</v>
      </c>
      <c r="AE127" s="57" t="str">
        <f>IF('Undervisning i fag med krav'!AW128=0,"-",'Undervisning i fag med krav'!AW128)</f>
        <v>-</v>
      </c>
      <c r="AF127" s="57" t="b">
        <f>OR(AE127='Krav etter opplæringslova'!$B$27,AE127='Krav etter opplæringslova'!$B$30,AE127='Krav etter opplæringslova'!$B$31,AE127='Krav etter opplæringslova'!$B$34)</f>
        <v>0</v>
      </c>
      <c r="AG127" s="57" t="str">
        <f t="shared" si="62"/>
        <v>-</v>
      </c>
      <c r="AH127" s="57">
        <f t="shared" si="45"/>
        <v>30</v>
      </c>
      <c r="AI127" s="57" t="e">
        <f>AH127-#REF!</f>
        <v>#REF!</v>
      </c>
      <c r="AJ127" s="57" t="e">
        <f t="shared" si="63"/>
        <v>#REF!</v>
      </c>
      <c r="AK127" s="57" t="str">
        <f t="shared" si="64"/>
        <v>-</v>
      </c>
      <c r="AL127" s="57" t="str">
        <f>IF('Undervisning i fag med krav'!BH128=0,"-",'Undervisning i fag med krav'!BH128)</f>
        <v>-</v>
      </c>
      <c r="AM127" s="57" t="b">
        <f>OR(AL127='Krav etter opplæringslova'!$B$27,AL127='Krav etter opplæringslova'!$B$30,AL127='Krav etter opplæringslova'!$B$31,AL127='Krav etter opplæringslova'!$B$34)</f>
        <v>0</v>
      </c>
      <c r="AN127" s="57" t="str">
        <f t="shared" si="65"/>
        <v>-</v>
      </c>
      <c r="AO127" s="57">
        <f t="shared" si="46"/>
        <v>30</v>
      </c>
      <c r="AP127" s="57" t="e">
        <f>AO127-#REF!</f>
        <v>#REF!</v>
      </c>
      <c r="AQ127" s="57" t="e">
        <f t="shared" si="66"/>
        <v>#REF!</v>
      </c>
      <c r="AR127" s="57" t="str">
        <f t="shared" si="67"/>
        <v>-</v>
      </c>
      <c r="AS127" s="57" t="str">
        <f>IF('Undervisning i fag med krav'!BS128=0,"-",'Undervisning i fag med krav'!BS128)</f>
        <v>-</v>
      </c>
      <c r="AT127" s="57" t="b">
        <f>OR(AS127='Krav etter opplæringslova'!$B$27,AS127='Krav etter opplæringslova'!$B$30,AS127='Krav etter opplæringslova'!$B$31,AS127='Krav etter opplæringslova'!$B$34)</f>
        <v>0</v>
      </c>
      <c r="AU127" s="57" t="str">
        <f t="shared" si="68"/>
        <v>-</v>
      </c>
      <c r="AV127" s="57">
        <f t="shared" si="47"/>
        <v>30</v>
      </c>
      <c r="AW127" s="57" t="e">
        <f>AV127-#REF!</f>
        <v>#REF!</v>
      </c>
      <c r="AX127" s="57" t="e">
        <f t="shared" si="69"/>
        <v>#REF!</v>
      </c>
      <c r="AY127" s="57" t="str">
        <f t="shared" si="70"/>
        <v>-</v>
      </c>
      <c r="AZ127" s="57" t="str">
        <f>IF('Undervisning i fag med krav'!CD128=0,"-",'Undervisning i fag med krav'!CD128)</f>
        <v>-</v>
      </c>
      <c r="BA127" s="57" t="b">
        <f>OR(AZ127='Krav etter opplæringslova'!$B$27,AZ127='Krav etter opplæringslova'!$B$30,AZ127='Krav etter opplæringslova'!$B$31,AZ127='Krav etter opplæringslova'!$B$34)</f>
        <v>0</v>
      </c>
      <c r="BB127" s="57" t="str">
        <f t="shared" si="71"/>
        <v>-</v>
      </c>
      <c r="BC127" s="57">
        <f t="shared" si="48"/>
        <v>30</v>
      </c>
      <c r="BD127" s="57" t="e">
        <f>BC127-#REF!</f>
        <v>#REF!</v>
      </c>
      <c r="BE127" s="57" t="e">
        <f t="shared" si="72"/>
        <v>#REF!</v>
      </c>
      <c r="BF127" s="57" t="str">
        <f t="shared" si="73"/>
        <v>-</v>
      </c>
      <c r="BG127" s="57" t="str">
        <f>IF('Undervisning i fag med krav'!CO128=0,"-",'Undervisning i fag med krav'!CO128)</f>
        <v>-</v>
      </c>
      <c r="BH127" s="57" t="b">
        <f>OR(BG127='Krav etter opplæringslova'!$B$27,BG127='Krav etter opplæringslova'!$B$30,BG127='Krav etter opplæringslova'!$B$31,BG127='Krav etter opplæringslova'!$B$34)</f>
        <v>0</v>
      </c>
      <c r="BI127" s="57" t="str">
        <f t="shared" si="74"/>
        <v>-</v>
      </c>
      <c r="BJ127" s="57">
        <f t="shared" si="49"/>
        <v>30</v>
      </c>
      <c r="BK127" s="57" t="e">
        <f>BJ127-#REF!</f>
        <v>#REF!</v>
      </c>
      <c r="BL127" s="57" t="e">
        <f t="shared" si="75"/>
        <v>#REF!</v>
      </c>
      <c r="BM127" s="57" t="str">
        <f t="shared" si="76"/>
        <v>-</v>
      </c>
      <c r="BN127" s="57" t="str">
        <f>IF('Undervisning i fag med krav'!CP128=0,"-",'Undervisning i fag med krav'!CP128)</f>
        <v>-</v>
      </c>
      <c r="BO127" s="57" t="b">
        <f>OR(BN127='Krav etter opplæringslova'!$B$27,BN127='Krav etter opplæringslova'!$B$30,BN127='Krav etter opplæringslova'!$B$31,BN127='Krav etter opplæringslova'!$B$34)</f>
        <v>0</v>
      </c>
      <c r="BP127" s="57" t="str">
        <f t="shared" si="77"/>
        <v>-</v>
      </c>
      <c r="BQ127" s="57">
        <f t="shared" si="50"/>
        <v>30</v>
      </c>
      <c r="BR127" s="57" t="e">
        <f>BQ127-#REF!</f>
        <v>#REF!</v>
      </c>
      <c r="BS127" s="57" t="e">
        <f t="shared" si="78"/>
        <v>#REF!</v>
      </c>
      <c r="BT127" s="62" t="str">
        <f t="shared" si="79"/>
        <v>-</v>
      </c>
    </row>
    <row r="128" spans="1:72" x14ac:dyDescent="0.2">
      <c r="A128" s="44" t="e">
        <f>#REF!</f>
        <v>#REF!</v>
      </c>
      <c r="B128" s="44" t="e">
        <f>#REF!</f>
        <v>#REF!</v>
      </c>
      <c r="C128" s="57" t="str">
        <f>IF('Undervisning i fag med krav'!E129=0,"-",'Undervisning i fag med krav'!E129)</f>
        <v>-</v>
      </c>
      <c r="D128" s="57" t="b">
        <f>OR(C128='Krav etter opplæringslova'!$B$27,C128='Krav etter opplæringslova'!$B$30,C128='Krav etter opplæringslova'!$B$31,C128='Krav etter opplæringslova'!$B$34)</f>
        <v>0</v>
      </c>
      <c r="E128" s="57" t="str">
        <f t="shared" si="80"/>
        <v>-</v>
      </c>
      <c r="F128" s="57">
        <f t="shared" si="51"/>
        <v>30</v>
      </c>
      <c r="G128" s="57" t="e">
        <f>F128-#REF!</f>
        <v>#REF!</v>
      </c>
      <c r="H128" s="57" t="e">
        <f t="shared" si="52"/>
        <v>#REF!</v>
      </c>
      <c r="I128" s="57" t="str">
        <f t="shared" si="81"/>
        <v>-</v>
      </c>
      <c r="J128" s="57" t="str">
        <f>IF('Undervisning i fag med krav'!P129=0,"-",'Undervisning i fag med krav'!P129)</f>
        <v>-</v>
      </c>
      <c r="K128" s="57" t="b">
        <f>OR(J128='Krav etter opplæringslova'!$B$27,J128='Krav etter opplæringslova'!$B$30,J128='Krav etter opplæringslova'!$B$31,J128='Krav etter opplæringslova'!$B$34)</f>
        <v>0</v>
      </c>
      <c r="L128" s="57" t="str">
        <f t="shared" si="53"/>
        <v>-</v>
      </c>
      <c r="M128" s="57">
        <f t="shared" si="42"/>
        <v>30</v>
      </c>
      <c r="N128" s="57" t="e">
        <f>M128-#REF!</f>
        <v>#REF!</v>
      </c>
      <c r="O128" s="57" t="e">
        <f t="shared" si="54"/>
        <v>#REF!</v>
      </c>
      <c r="P128" s="57" t="str">
        <f t="shared" si="55"/>
        <v>-</v>
      </c>
      <c r="Q128" s="57" t="str">
        <f>IF('Undervisning i fag med krav'!AA129=0,"-",'Undervisning i fag med krav'!AA129)</f>
        <v>-</v>
      </c>
      <c r="R128" s="57" t="b">
        <f>OR(Q128='Krav etter opplæringslova'!$B$27,Q128='Krav etter opplæringslova'!$B$30,Q128='Krav etter opplæringslova'!$B$31,Q128='Krav etter opplæringslova'!$B$34)</f>
        <v>0</v>
      </c>
      <c r="S128" s="57" t="str">
        <f t="shared" si="56"/>
        <v>-</v>
      </c>
      <c r="T128" s="57">
        <f t="shared" si="43"/>
        <v>30</v>
      </c>
      <c r="U128" s="57" t="e">
        <f>T128-#REF!</f>
        <v>#REF!</v>
      </c>
      <c r="V128" s="57" t="e">
        <f t="shared" si="57"/>
        <v>#REF!</v>
      </c>
      <c r="W128" s="57" t="str">
        <f t="shared" si="58"/>
        <v>-</v>
      </c>
      <c r="X128" s="57" t="str">
        <f>IF('Undervisning i fag med krav'!AL129=0,"-",'Undervisning i fag med krav'!AL129)</f>
        <v>-</v>
      </c>
      <c r="Y128" s="57" t="b">
        <f>OR(X128='Krav etter opplæringslova'!$B$27,X128='Krav etter opplæringslova'!$B$30,X128='Krav etter opplæringslova'!$B$31,X128='Krav etter opplæringslova'!$B$34)</f>
        <v>0</v>
      </c>
      <c r="Z128" s="57" t="str">
        <f t="shared" si="59"/>
        <v>-</v>
      </c>
      <c r="AA128" s="57">
        <f t="shared" si="44"/>
        <v>30</v>
      </c>
      <c r="AB128" s="57" t="e">
        <f>AA128-#REF!</f>
        <v>#REF!</v>
      </c>
      <c r="AC128" s="57" t="e">
        <f t="shared" si="60"/>
        <v>#REF!</v>
      </c>
      <c r="AD128" s="57" t="str">
        <f t="shared" si="61"/>
        <v>-</v>
      </c>
      <c r="AE128" s="57" t="str">
        <f>IF('Undervisning i fag med krav'!AW129=0,"-",'Undervisning i fag med krav'!AW129)</f>
        <v>-</v>
      </c>
      <c r="AF128" s="57" t="b">
        <f>OR(AE128='Krav etter opplæringslova'!$B$27,AE128='Krav etter opplæringslova'!$B$30,AE128='Krav etter opplæringslova'!$B$31,AE128='Krav etter opplæringslova'!$B$34)</f>
        <v>0</v>
      </c>
      <c r="AG128" s="57" t="str">
        <f t="shared" si="62"/>
        <v>-</v>
      </c>
      <c r="AH128" s="57">
        <f t="shared" si="45"/>
        <v>30</v>
      </c>
      <c r="AI128" s="57" t="e">
        <f>AH128-#REF!</f>
        <v>#REF!</v>
      </c>
      <c r="AJ128" s="57" t="e">
        <f t="shared" si="63"/>
        <v>#REF!</v>
      </c>
      <c r="AK128" s="57" t="str">
        <f t="shared" si="64"/>
        <v>-</v>
      </c>
      <c r="AL128" s="57" t="str">
        <f>IF('Undervisning i fag med krav'!BH129=0,"-",'Undervisning i fag med krav'!BH129)</f>
        <v>-</v>
      </c>
      <c r="AM128" s="57" t="b">
        <f>OR(AL128='Krav etter opplæringslova'!$B$27,AL128='Krav etter opplæringslova'!$B$30,AL128='Krav etter opplæringslova'!$B$31,AL128='Krav etter opplæringslova'!$B$34)</f>
        <v>0</v>
      </c>
      <c r="AN128" s="57" t="str">
        <f t="shared" si="65"/>
        <v>-</v>
      </c>
      <c r="AO128" s="57">
        <f t="shared" si="46"/>
        <v>30</v>
      </c>
      <c r="AP128" s="57" t="e">
        <f>AO128-#REF!</f>
        <v>#REF!</v>
      </c>
      <c r="AQ128" s="57" t="e">
        <f t="shared" si="66"/>
        <v>#REF!</v>
      </c>
      <c r="AR128" s="57" t="str">
        <f t="shared" si="67"/>
        <v>-</v>
      </c>
      <c r="AS128" s="57" t="str">
        <f>IF('Undervisning i fag med krav'!BS129=0,"-",'Undervisning i fag med krav'!BS129)</f>
        <v>-</v>
      </c>
      <c r="AT128" s="57" t="b">
        <f>OR(AS128='Krav etter opplæringslova'!$B$27,AS128='Krav etter opplæringslova'!$B$30,AS128='Krav etter opplæringslova'!$B$31,AS128='Krav etter opplæringslova'!$B$34)</f>
        <v>0</v>
      </c>
      <c r="AU128" s="57" t="str">
        <f t="shared" si="68"/>
        <v>-</v>
      </c>
      <c r="AV128" s="57">
        <f t="shared" si="47"/>
        <v>30</v>
      </c>
      <c r="AW128" s="57" t="e">
        <f>AV128-#REF!</f>
        <v>#REF!</v>
      </c>
      <c r="AX128" s="57" t="e">
        <f t="shared" si="69"/>
        <v>#REF!</v>
      </c>
      <c r="AY128" s="57" t="str">
        <f t="shared" si="70"/>
        <v>-</v>
      </c>
      <c r="AZ128" s="57" t="str">
        <f>IF('Undervisning i fag med krav'!CD129=0,"-",'Undervisning i fag med krav'!CD129)</f>
        <v>-</v>
      </c>
      <c r="BA128" s="57" t="b">
        <f>OR(AZ128='Krav etter opplæringslova'!$B$27,AZ128='Krav etter opplæringslova'!$B$30,AZ128='Krav etter opplæringslova'!$B$31,AZ128='Krav etter opplæringslova'!$B$34)</f>
        <v>0</v>
      </c>
      <c r="BB128" s="57" t="str">
        <f t="shared" si="71"/>
        <v>-</v>
      </c>
      <c r="BC128" s="57">
        <f t="shared" si="48"/>
        <v>30</v>
      </c>
      <c r="BD128" s="57" t="e">
        <f>BC128-#REF!</f>
        <v>#REF!</v>
      </c>
      <c r="BE128" s="57" t="e">
        <f t="shared" si="72"/>
        <v>#REF!</v>
      </c>
      <c r="BF128" s="57" t="str">
        <f t="shared" si="73"/>
        <v>-</v>
      </c>
      <c r="BG128" s="57" t="str">
        <f>IF('Undervisning i fag med krav'!CO129=0,"-",'Undervisning i fag med krav'!CO129)</f>
        <v>-</v>
      </c>
      <c r="BH128" s="57" t="b">
        <f>OR(BG128='Krav etter opplæringslova'!$B$27,BG128='Krav etter opplæringslova'!$B$30,BG128='Krav etter opplæringslova'!$B$31,BG128='Krav etter opplæringslova'!$B$34)</f>
        <v>0</v>
      </c>
      <c r="BI128" s="57" t="str">
        <f t="shared" si="74"/>
        <v>-</v>
      </c>
      <c r="BJ128" s="57">
        <f t="shared" si="49"/>
        <v>30</v>
      </c>
      <c r="BK128" s="57" t="e">
        <f>BJ128-#REF!</f>
        <v>#REF!</v>
      </c>
      <c r="BL128" s="57" t="e">
        <f t="shared" si="75"/>
        <v>#REF!</v>
      </c>
      <c r="BM128" s="57" t="str">
        <f t="shared" si="76"/>
        <v>-</v>
      </c>
      <c r="BN128" s="57" t="str">
        <f>IF('Undervisning i fag med krav'!CP129=0,"-",'Undervisning i fag med krav'!CP129)</f>
        <v>-</v>
      </c>
      <c r="BO128" s="57" t="b">
        <f>OR(BN128='Krav etter opplæringslova'!$B$27,BN128='Krav etter opplæringslova'!$B$30,BN128='Krav etter opplæringslova'!$B$31,BN128='Krav etter opplæringslova'!$B$34)</f>
        <v>0</v>
      </c>
      <c r="BP128" s="57" t="str">
        <f t="shared" si="77"/>
        <v>-</v>
      </c>
      <c r="BQ128" s="57">
        <f t="shared" si="50"/>
        <v>30</v>
      </c>
      <c r="BR128" s="57" t="e">
        <f>BQ128-#REF!</f>
        <v>#REF!</v>
      </c>
      <c r="BS128" s="57" t="e">
        <f t="shared" si="78"/>
        <v>#REF!</v>
      </c>
      <c r="BT128" s="62" t="str">
        <f t="shared" si="79"/>
        <v>-</v>
      </c>
    </row>
    <row r="129" spans="1:72" x14ac:dyDescent="0.2">
      <c r="A129" s="44" t="e">
        <f>#REF!</f>
        <v>#REF!</v>
      </c>
      <c r="B129" s="44" t="e">
        <f>#REF!</f>
        <v>#REF!</v>
      </c>
      <c r="C129" s="57" t="str">
        <f>IF('Undervisning i fag med krav'!E130=0,"-",'Undervisning i fag med krav'!E130)</f>
        <v>-</v>
      </c>
      <c r="D129" s="57" t="b">
        <f>OR(C129='Krav etter opplæringslova'!$B$27,C129='Krav etter opplæringslova'!$B$30,C129='Krav etter opplæringslova'!$B$31,C129='Krav etter opplæringslova'!$B$34)</f>
        <v>0</v>
      </c>
      <c r="E129" s="57" t="str">
        <f t="shared" si="80"/>
        <v>-</v>
      </c>
      <c r="F129" s="57">
        <f t="shared" si="51"/>
        <v>30</v>
      </c>
      <c r="G129" s="57" t="e">
        <f>F129-#REF!</f>
        <v>#REF!</v>
      </c>
      <c r="H129" s="57" t="e">
        <f t="shared" si="52"/>
        <v>#REF!</v>
      </c>
      <c r="I129" s="57" t="str">
        <f t="shared" si="81"/>
        <v>-</v>
      </c>
      <c r="J129" s="57" t="str">
        <f>IF('Undervisning i fag med krav'!P130=0,"-",'Undervisning i fag med krav'!P130)</f>
        <v>-</v>
      </c>
      <c r="K129" s="57" t="b">
        <f>OR(J129='Krav etter opplæringslova'!$B$27,J129='Krav etter opplæringslova'!$B$30,J129='Krav etter opplæringslova'!$B$31,J129='Krav etter opplæringslova'!$B$34)</f>
        <v>0</v>
      </c>
      <c r="L129" s="57" t="str">
        <f t="shared" si="53"/>
        <v>-</v>
      </c>
      <c r="M129" s="57">
        <f t="shared" si="42"/>
        <v>30</v>
      </c>
      <c r="N129" s="57" t="e">
        <f>M129-#REF!</f>
        <v>#REF!</v>
      </c>
      <c r="O129" s="57" t="e">
        <f t="shared" si="54"/>
        <v>#REF!</v>
      </c>
      <c r="P129" s="57" t="str">
        <f t="shared" si="55"/>
        <v>-</v>
      </c>
      <c r="Q129" s="57" t="str">
        <f>IF('Undervisning i fag med krav'!AA130=0,"-",'Undervisning i fag med krav'!AA130)</f>
        <v>-</v>
      </c>
      <c r="R129" s="57" t="b">
        <f>OR(Q129='Krav etter opplæringslova'!$B$27,Q129='Krav etter opplæringslova'!$B$30,Q129='Krav etter opplæringslova'!$B$31,Q129='Krav etter opplæringslova'!$B$34)</f>
        <v>0</v>
      </c>
      <c r="S129" s="57" t="str">
        <f t="shared" si="56"/>
        <v>-</v>
      </c>
      <c r="T129" s="57">
        <f t="shared" si="43"/>
        <v>30</v>
      </c>
      <c r="U129" s="57" t="e">
        <f>T129-#REF!</f>
        <v>#REF!</v>
      </c>
      <c r="V129" s="57" t="e">
        <f t="shared" si="57"/>
        <v>#REF!</v>
      </c>
      <c r="W129" s="57" t="str">
        <f t="shared" si="58"/>
        <v>-</v>
      </c>
      <c r="X129" s="57" t="str">
        <f>IF('Undervisning i fag med krav'!AL130=0,"-",'Undervisning i fag med krav'!AL130)</f>
        <v>-</v>
      </c>
      <c r="Y129" s="57" t="b">
        <f>OR(X129='Krav etter opplæringslova'!$B$27,X129='Krav etter opplæringslova'!$B$30,X129='Krav etter opplæringslova'!$B$31,X129='Krav etter opplæringslova'!$B$34)</f>
        <v>0</v>
      </c>
      <c r="Z129" s="57" t="str">
        <f t="shared" si="59"/>
        <v>-</v>
      </c>
      <c r="AA129" s="57">
        <f t="shared" si="44"/>
        <v>30</v>
      </c>
      <c r="AB129" s="57" t="e">
        <f>AA129-#REF!</f>
        <v>#REF!</v>
      </c>
      <c r="AC129" s="57" t="e">
        <f t="shared" si="60"/>
        <v>#REF!</v>
      </c>
      <c r="AD129" s="57" t="str">
        <f t="shared" si="61"/>
        <v>-</v>
      </c>
      <c r="AE129" s="57" t="str">
        <f>IF('Undervisning i fag med krav'!AW130=0,"-",'Undervisning i fag med krav'!AW130)</f>
        <v>-</v>
      </c>
      <c r="AF129" s="57" t="b">
        <f>OR(AE129='Krav etter opplæringslova'!$B$27,AE129='Krav etter opplæringslova'!$B$30,AE129='Krav etter opplæringslova'!$B$31,AE129='Krav etter opplæringslova'!$B$34)</f>
        <v>0</v>
      </c>
      <c r="AG129" s="57" t="str">
        <f t="shared" si="62"/>
        <v>-</v>
      </c>
      <c r="AH129" s="57">
        <f t="shared" si="45"/>
        <v>30</v>
      </c>
      <c r="AI129" s="57" t="e">
        <f>AH129-#REF!</f>
        <v>#REF!</v>
      </c>
      <c r="AJ129" s="57" t="e">
        <f t="shared" si="63"/>
        <v>#REF!</v>
      </c>
      <c r="AK129" s="57" t="str">
        <f t="shared" si="64"/>
        <v>-</v>
      </c>
      <c r="AL129" s="57" t="str">
        <f>IF('Undervisning i fag med krav'!BH130=0,"-",'Undervisning i fag med krav'!BH130)</f>
        <v>-</v>
      </c>
      <c r="AM129" s="57" t="b">
        <f>OR(AL129='Krav etter opplæringslova'!$B$27,AL129='Krav etter opplæringslova'!$B$30,AL129='Krav etter opplæringslova'!$B$31,AL129='Krav etter opplæringslova'!$B$34)</f>
        <v>0</v>
      </c>
      <c r="AN129" s="57" t="str">
        <f t="shared" si="65"/>
        <v>-</v>
      </c>
      <c r="AO129" s="57">
        <f t="shared" si="46"/>
        <v>30</v>
      </c>
      <c r="AP129" s="57" t="e">
        <f>AO129-#REF!</f>
        <v>#REF!</v>
      </c>
      <c r="AQ129" s="57" t="e">
        <f t="shared" si="66"/>
        <v>#REF!</v>
      </c>
      <c r="AR129" s="57" t="str">
        <f t="shared" si="67"/>
        <v>-</v>
      </c>
      <c r="AS129" s="57" t="str">
        <f>IF('Undervisning i fag med krav'!BS130=0,"-",'Undervisning i fag med krav'!BS130)</f>
        <v>-</v>
      </c>
      <c r="AT129" s="57" t="b">
        <f>OR(AS129='Krav etter opplæringslova'!$B$27,AS129='Krav etter opplæringslova'!$B$30,AS129='Krav etter opplæringslova'!$B$31,AS129='Krav etter opplæringslova'!$B$34)</f>
        <v>0</v>
      </c>
      <c r="AU129" s="57" t="str">
        <f t="shared" si="68"/>
        <v>-</v>
      </c>
      <c r="AV129" s="57">
        <f t="shared" si="47"/>
        <v>30</v>
      </c>
      <c r="AW129" s="57" t="e">
        <f>AV129-#REF!</f>
        <v>#REF!</v>
      </c>
      <c r="AX129" s="57" t="e">
        <f t="shared" si="69"/>
        <v>#REF!</v>
      </c>
      <c r="AY129" s="57" t="str">
        <f t="shared" si="70"/>
        <v>-</v>
      </c>
      <c r="AZ129" s="57" t="str">
        <f>IF('Undervisning i fag med krav'!CD130=0,"-",'Undervisning i fag med krav'!CD130)</f>
        <v>-</v>
      </c>
      <c r="BA129" s="57" t="b">
        <f>OR(AZ129='Krav etter opplæringslova'!$B$27,AZ129='Krav etter opplæringslova'!$B$30,AZ129='Krav etter opplæringslova'!$B$31,AZ129='Krav etter opplæringslova'!$B$34)</f>
        <v>0</v>
      </c>
      <c r="BB129" s="57" t="str">
        <f t="shared" si="71"/>
        <v>-</v>
      </c>
      <c r="BC129" s="57">
        <f t="shared" si="48"/>
        <v>30</v>
      </c>
      <c r="BD129" s="57" t="e">
        <f>BC129-#REF!</f>
        <v>#REF!</v>
      </c>
      <c r="BE129" s="57" t="e">
        <f t="shared" si="72"/>
        <v>#REF!</v>
      </c>
      <c r="BF129" s="57" t="str">
        <f t="shared" si="73"/>
        <v>-</v>
      </c>
      <c r="BG129" s="57" t="str">
        <f>IF('Undervisning i fag med krav'!CO130=0,"-",'Undervisning i fag med krav'!CO130)</f>
        <v>-</v>
      </c>
      <c r="BH129" s="57" t="b">
        <f>OR(BG129='Krav etter opplæringslova'!$B$27,BG129='Krav etter opplæringslova'!$B$30,BG129='Krav etter opplæringslova'!$B$31,BG129='Krav etter opplæringslova'!$B$34)</f>
        <v>0</v>
      </c>
      <c r="BI129" s="57" t="str">
        <f t="shared" si="74"/>
        <v>-</v>
      </c>
      <c r="BJ129" s="57">
        <f t="shared" si="49"/>
        <v>30</v>
      </c>
      <c r="BK129" s="57" t="e">
        <f>BJ129-#REF!</f>
        <v>#REF!</v>
      </c>
      <c r="BL129" s="57" t="e">
        <f t="shared" si="75"/>
        <v>#REF!</v>
      </c>
      <c r="BM129" s="57" t="str">
        <f t="shared" si="76"/>
        <v>-</v>
      </c>
      <c r="BN129" s="57" t="str">
        <f>IF('Undervisning i fag med krav'!CP130=0,"-",'Undervisning i fag med krav'!CP130)</f>
        <v>-</v>
      </c>
      <c r="BO129" s="57" t="b">
        <f>OR(BN129='Krav etter opplæringslova'!$B$27,BN129='Krav etter opplæringslova'!$B$30,BN129='Krav etter opplæringslova'!$B$31,BN129='Krav etter opplæringslova'!$B$34)</f>
        <v>0</v>
      </c>
      <c r="BP129" s="57" t="str">
        <f t="shared" si="77"/>
        <v>-</v>
      </c>
      <c r="BQ129" s="57">
        <f t="shared" si="50"/>
        <v>30</v>
      </c>
      <c r="BR129" s="57" t="e">
        <f>BQ129-#REF!</f>
        <v>#REF!</v>
      </c>
      <c r="BS129" s="57" t="e">
        <f t="shared" si="78"/>
        <v>#REF!</v>
      </c>
      <c r="BT129" s="62" t="str">
        <f t="shared" si="79"/>
        <v>-</v>
      </c>
    </row>
    <row r="130" spans="1:72" x14ac:dyDescent="0.2">
      <c r="A130" s="44" t="e">
        <f>#REF!</f>
        <v>#REF!</v>
      </c>
      <c r="B130" s="44" t="e">
        <f>#REF!</f>
        <v>#REF!</v>
      </c>
      <c r="C130" s="57" t="str">
        <f>IF('Undervisning i fag med krav'!E131=0,"-",'Undervisning i fag med krav'!E131)</f>
        <v>-</v>
      </c>
      <c r="D130" s="57" t="b">
        <f>OR(C130='Krav etter opplæringslova'!$B$27,C130='Krav etter opplæringslova'!$B$30,C130='Krav etter opplæringslova'!$B$31,C130='Krav etter opplæringslova'!$B$34)</f>
        <v>0</v>
      </c>
      <c r="E130" s="57" t="str">
        <f t="shared" si="80"/>
        <v>-</v>
      </c>
      <c r="F130" s="57">
        <f t="shared" si="51"/>
        <v>30</v>
      </c>
      <c r="G130" s="57" t="e">
        <f>F130-#REF!</f>
        <v>#REF!</v>
      </c>
      <c r="H130" s="57" t="e">
        <f t="shared" si="52"/>
        <v>#REF!</v>
      </c>
      <c r="I130" s="57" t="str">
        <f t="shared" si="81"/>
        <v>-</v>
      </c>
      <c r="J130" s="57" t="str">
        <f>IF('Undervisning i fag med krav'!P131=0,"-",'Undervisning i fag med krav'!P131)</f>
        <v>-</v>
      </c>
      <c r="K130" s="57" t="b">
        <f>OR(J130='Krav etter opplæringslova'!$B$27,J130='Krav etter opplæringslova'!$B$30,J130='Krav etter opplæringslova'!$B$31,J130='Krav etter opplæringslova'!$B$34)</f>
        <v>0</v>
      </c>
      <c r="L130" s="57" t="str">
        <f t="shared" si="53"/>
        <v>-</v>
      </c>
      <c r="M130" s="57">
        <f t="shared" si="42"/>
        <v>30</v>
      </c>
      <c r="N130" s="57" t="e">
        <f>M130-#REF!</f>
        <v>#REF!</v>
      </c>
      <c r="O130" s="57" t="e">
        <f t="shared" si="54"/>
        <v>#REF!</v>
      </c>
      <c r="P130" s="57" t="str">
        <f t="shared" si="55"/>
        <v>-</v>
      </c>
      <c r="Q130" s="57" t="str">
        <f>IF('Undervisning i fag med krav'!AA131=0,"-",'Undervisning i fag med krav'!AA131)</f>
        <v>-</v>
      </c>
      <c r="R130" s="57" t="b">
        <f>OR(Q130='Krav etter opplæringslova'!$B$27,Q130='Krav etter opplæringslova'!$B$30,Q130='Krav etter opplæringslova'!$B$31,Q130='Krav etter opplæringslova'!$B$34)</f>
        <v>0</v>
      </c>
      <c r="S130" s="57" t="str">
        <f t="shared" si="56"/>
        <v>-</v>
      </c>
      <c r="T130" s="57">
        <f t="shared" si="43"/>
        <v>30</v>
      </c>
      <c r="U130" s="57" t="e">
        <f>T130-#REF!</f>
        <v>#REF!</v>
      </c>
      <c r="V130" s="57" t="e">
        <f t="shared" si="57"/>
        <v>#REF!</v>
      </c>
      <c r="W130" s="57" t="str">
        <f t="shared" si="58"/>
        <v>-</v>
      </c>
      <c r="X130" s="57" t="str">
        <f>IF('Undervisning i fag med krav'!AL131=0,"-",'Undervisning i fag med krav'!AL131)</f>
        <v>-</v>
      </c>
      <c r="Y130" s="57" t="b">
        <f>OR(X130='Krav etter opplæringslova'!$B$27,X130='Krav etter opplæringslova'!$B$30,X130='Krav etter opplæringslova'!$B$31,X130='Krav etter opplæringslova'!$B$34)</f>
        <v>0</v>
      </c>
      <c r="Z130" s="57" t="str">
        <f t="shared" si="59"/>
        <v>-</v>
      </c>
      <c r="AA130" s="57">
        <f t="shared" si="44"/>
        <v>30</v>
      </c>
      <c r="AB130" s="57" t="e">
        <f>AA130-#REF!</f>
        <v>#REF!</v>
      </c>
      <c r="AC130" s="57" t="e">
        <f t="shared" si="60"/>
        <v>#REF!</v>
      </c>
      <c r="AD130" s="57" t="str">
        <f t="shared" si="61"/>
        <v>-</v>
      </c>
      <c r="AE130" s="57" t="str">
        <f>IF('Undervisning i fag med krav'!AW131=0,"-",'Undervisning i fag med krav'!AW131)</f>
        <v>-</v>
      </c>
      <c r="AF130" s="57" t="b">
        <f>OR(AE130='Krav etter opplæringslova'!$B$27,AE130='Krav etter opplæringslova'!$B$30,AE130='Krav etter opplæringslova'!$B$31,AE130='Krav etter opplæringslova'!$B$34)</f>
        <v>0</v>
      </c>
      <c r="AG130" s="57" t="str">
        <f t="shared" si="62"/>
        <v>-</v>
      </c>
      <c r="AH130" s="57">
        <f t="shared" si="45"/>
        <v>30</v>
      </c>
      <c r="AI130" s="57" t="e">
        <f>AH130-#REF!</f>
        <v>#REF!</v>
      </c>
      <c r="AJ130" s="57" t="e">
        <f t="shared" si="63"/>
        <v>#REF!</v>
      </c>
      <c r="AK130" s="57" t="str">
        <f t="shared" si="64"/>
        <v>-</v>
      </c>
      <c r="AL130" s="57" t="str">
        <f>IF('Undervisning i fag med krav'!BH131=0,"-",'Undervisning i fag med krav'!BH131)</f>
        <v>-</v>
      </c>
      <c r="AM130" s="57" t="b">
        <f>OR(AL130='Krav etter opplæringslova'!$B$27,AL130='Krav etter opplæringslova'!$B$30,AL130='Krav etter opplæringslova'!$B$31,AL130='Krav etter opplæringslova'!$B$34)</f>
        <v>0</v>
      </c>
      <c r="AN130" s="57" t="str">
        <f t="shared" si="65"/>
        <v>-</v>
      </c>
      <c r="AO130" s="57">
        <f t="shared" si="46"/>
        <v>30</v>
      </c>
      <c r="AP130" s="57" t="e">
        <f>AO130-#REF!</f>
        <v>#REF!</v>
      </c>
      <c r="AQ130" s="57" t="e">
        <f t="shared" si="66"/>
        <v>#REF!</v>
      </c>
      <c r="AR130" s="57" t="str">
        <f t="shared" si="67"/>
        <v>-</v>
      </c>
      <c r="AS130" s="57" t="str">
        <f>IF('Undervisning i fag med krav'!BS131=0,"-",'Undervisning i fag med krav'!BS131)</f>
        <v>-</v>
      </c>
      <c r="AT130" s="57" t="b">
        <f>OR(AS130='Krav etter opplæringslova'!$B$27,AS130='Krav etter opplæringslova'!$B$30,AS130='Krav etter opplæringslova'!$B$31,AS130='Krav etter opplæringslova'!$B$34)</f>
        <v>0</v>
      </c>
      <c r="AU130" s="57" t="str">
        <f t="shared" si="68"/>
        <v>-</v>
      </c>
      <c r="AV130" s="57">
        <f t="shared" si="47"/>
        <v>30</v>
      </c>
      <c r="AW130" s="57" t="e">
        <f>AV130-#REF!</f>
        <v>#REF!</v>
      </c>
      <c r="AX130" s="57" t="e">
        <f t="shared" si="69"/>
        <v>#REF!</v>
      </c>
      <c r="AY130" s="57" t="str">
        <f t="shared" si="70"/>
        <v>-</v>
      </c>
      <c r="AZ130" s="57" t="str">
        <f>IF('Undervisning i fag med krav'!CD131=0,"-",'Undervisning i fag med krav'!CD131)</f>
        <v>-</v>
      </c>
      <c r="BA130" s="57" t="b">
        <f>OR(AZ130='Krav etter opplæringslova'!$B$27,AZ130='Krav etter opplæringslova'!$B$30,AZ130='Krav etter opplæringslova'!$B$31,AZ130='Krav etter opplæringslova'!$B$34)</f>
        <v>0</v>
      </c>
      <c r="BB130" s="57" t="str">
        <f t="shared" si="71"/>
        <v>-</v>
      </c>
      <c r="BC130" s="57">
        <f t="shared" si="48"/>
        <v>30</v>
      </c>
      <c r="BD130" s="57" t="e">
        <f>BC130-#REF!</f>
        <v>#REF!</v>
      </c>
      <c r="BE130" s="57" t="e">
        <f t="shared" si="72"/>
        <v>#REF!</v>
      </c>
      <c r="BF130" s="57" t="str">
        <f t="shared" si="73"/>
        <v>-</v>
      </c>
      <c r="BG130" s="57" t="str">
        <f>IF('Undervisning i fag med krav'!CO131=0,"-",'Undervisning i fag med krav'!CO131)</f>
        <v>-</v>
      </c>
      <c r="BH130" s="57" t="b">
        <f>OR(BG130='Krav etter opplæringslova'!$B$27,BG130='Krav etter opplæringslova'!$B$30,BG130='Krav etter opplæringslova'!$B$31,BG130='Krav etter opplæringslova'!$B$34)</f>
        <v>0</v>
      </c>
      <c r="BI130" s="57" t="str">
        <f t="shared" si="74"/>
        <v>-</v>
      </c>
      <c r="BJ130" s="57">
        <f t="shared" si="49"/>
        <v>30</v>
      </c>
      <c r="BK130" s="57" t="e">
        <f>BJ130-#REF!</f>
        <v>#REF!</v>
      </c>
      <c r="BL130" s="57" t="e">
        <f t="shared" si="75"/>
        <v>#REF!</v>
      </c>
      <c r="BM130" s="57" t="str">
        <f t="shared" si="76"/>
        <v>-</v>
      </c>
      <c r="BN130" s="57" t="str">
        <f>IF('Undervisning i fag med krav'!CP131=0,"-",'Undervisning i fag med krav'!CP131)</f>
        <v>-</v>
      </c>
      <c r="BO130" s="57" t="b">
        <f>OR(BN130='Krav etter opplæringslova'!$B$27,BN130='Krav etter opplæringslova'!$B$30,BN130='Krav etter opplæringslova'!$B$31,BN130='Krav etter opplæringslova'!$B$34)</f>
        <v>0</v>
      </c>
      <c r="BP130" s="57" t="str">
        <f t="shared" si="77"/>
        <v>-</v>
      </c>
      <c r="BQ130" s="57">
        <f t="shared" si="50"/>
        <v>30</v>
      </c>
      <c r="BR130" s="57" t="e">
        <f>BQ130-#REF!</f>
        <v>#REF!</v>
      </c>
      <c r="BS130" s="57" t="e">
        <f t="shared" si="78"/>
        <v>#REF!</v>
      </c>
      <c r="BT130" s="62" t="str">
        <f t="shared" si="79"/>
        <v>-</v>
      </c>
    </row>
    <row r="131" spans="1:72" x14ac:dyDescent="0.2">
      <c r="A131" s="44" t="e">
        <f>#REF!</f>
        <v>#REF!</v>
      </c>
      <c r="B131" s="44" t="e">
        <f>#REF!</f>
        <v>#REF!</v>
      </c>
      <c r="C131" s="57" t="str">
        <f>IF('Undervisning i fag med krav'!E132=0,"-",'Undervisning i fag med krav'!E132)</f>
        <v>-</v>
      </c>
      <c r="D131" s="57" t="b">
        <f>OR(C131='Krav etter opplæringslova'!$B$27,C131='Krav etter opplæringslova'!$B$30,C131='Krav etter opplæringslova'!$B$31,C131='Krav etter opplæringslova'!$B$34)</f>
        <v>0</v>
      </c>
      <c r="E131" s="57" t="str">
        <f t="shared" si="80"/>
        <v>-</v>
      </c>
      <c r="F131" s="57">
        <f t="shared" si="51"/>
        <v>30</v>
      </c>
      <c r="G131" s="57" t="e">
        <f>F131-#REF!</f>
        <v>#REF!</v>
      </c>
      <c r="H131" s="57" t="e">
        <f t="shared" si="52"/>
        <v>#REF!</v>
      </c>
      <c r="I131" s="57" t="str">
        <f t="shared" si="81"/>
        <v>-</v>
      </c>
      <c r="J131" s="57" t="str">
        <f>IF('Undervisning i fag med krav'!P132=0,"-",'Undervisning i fag med krav'!P132)</f>
        <v>-</v>
      </c>
      <c r="K131" s="57" t="b">
        <f>OR(J131='Krav etter opplæringslova'!$B$27,J131='Krav etter opplæringslova'!$B$30,J131='Krav etter opplæringslova'!$B$31,J131='Krav etter opplæringslova'!$B$34)</f>
        <v>0</v>
      </c>
      <c r="L131" s="57" t="str">
        <f t="shared" si="53"/>
        <v>-</v>
      </c>
      <c r="M131" s="57">
        <f t="shared" ref="M131:M194" si="82">IF(K131=FALSE,30,60)</f>
        <v>30</v>
      </c>
      <c r="N131" s="57" t="e">
        <f>M131-#REF!</f>
        <v>#REF!</v>
      </c>
      <c r="O131" s="57" t="e">
        <f t="shared" si="54"/>
        <v>#REF!</v>
      </c>
      <c r="P131" s="57" t="str">
        <f t="shared" si="55"/>
        <v>-</v>
      </c>
      <c r="Q131" s="57" t="str">
        <f>IF('Undervisning i fag med krav'!AA132=0,"-",'Undervisning i fag med krav'!AA132)</f>
        <v>-</v>
      </c>
      <c r="R131" s="57" t="b">
        <f>OR(Q131='Krav etter opplæringslova'!$B$27,Q131='Krav etter opplæringslova'!$B$30,Q131='Krav etter opplæringslova'!$B$31,Q131='Krav etter opplæringslova'!$B$34)</f>
        <v>0</v>
      </c>
      <c r="S131" s="57" t="str">
        <f t="shared" si="56"/>
        <v>-</v>
      </c>
      <c r="T131" s="57">
        <f t="shared" ref="T131:T194" si="83">IF(R131=FALSE,30,60)</f>
        <v>30</v>
      </c>
      <c r="U131" s="57" t="e">
        <f>T131-#REF!</f>
        <v>#REF!</v>
      </c>
      <c r="V131" s="57" t="e">
        <f t="shared" si="57"/>
        <v>#REF!</v>
      </c>
      <c r="W131" s="57" t="str">
        <f t="shared" si="58"/>
        <v>-</v>
      </c>
      <c r="X131" s="57" t="str">
        <f>IF('Undervisning i fag med krav'!AL132=0,"-",'Undervisning i fag med krav'!AL132)</f>
        <v>-</v>
      </c>
      <c r="Y131" s="57" t="b">
        <f>OR(X131='Krav etter opplæringslova'!$B$27,X131='Krav etter opplæringslova'!$B$30,X131='Krav etter opplæringslova'!$B$31,X131='Krav etter opplæringslova'!$B$34)</f>
        <v>0</v>
      </c>
      <c r="Z131" s="57" t="str">
        <f t="shared" si="59"/>
        <v>-</v>
      </c>
      <c r="AA131" s="57">
        <f t="shared" ref="AA131:AA194" si="84">IF(Y131=FALSE,30,60)</f>
        <v>30</v>
      </c>
      <c r="AB131" s="57" t="e">
        <f>AA131-#REF!</f>
        <v>#REF!</v>
      </c>
      <c r="AC131" s="57" t="e">
        <f t="shared" si="60"/>
        <v>#REF!</v>
      </c>
      <c r="AD131" s="57" t="str">
        <f t="shared" si="61"/>
        <v>-</v>
      </c>
      <c r="AE131" s="57" t="str">
        <f>IF('Undervisning i fag med krav'!AW132=0,"-",'Undervisning i fag med krav'!AW132)</f>
        <v>-</v>
      </c>
      <c r="AF131" s="57" t="b">
        <f>OR(AE131='Krav etter opplæringslova'!$B$27,AE131='Krav etter opplæringslova'!$B$30,AE131='Krav etter opplæringslova'!$B$31,AE131='Krav etter opplæringslova'!$B$34)</f>
        <v>0</v>
      </c>
      <c r="AG131" s="57" t="str">
        <f t="shared" si="62"/>
        <v>-</v>
      </c>
      <c r="AH131" s="57">
        <f t="shared" ref="AH131:AH194" si="85">IF(AF131=FALSE,30,60)</f>
        <v>30</v>
      </c>
      <c r="AI131" s="57" t="e">
        <f>AH131-#REF!</f>
        <v>#REF!</v>
      </c>
      <c r="AJ131" s="57" t="e">
        <f t="shared" si="63"/>
        <v>#REF!</v>
      </c>
      <c r="AK131" s="57" t="str">
        <f t="shared" si="64"/>
        <v>-</v>
      </c>
      <c r="AL131" s="57" t="str">
        <f>IF('Undervisning i fag med krav'!BH132=0,"-",'Undervisning i fag med krav'!BH132)</f>
        <v>-</v>
      </c>
      <c r="AM131" s="57" t="b">
        <f>OR(AL131='Krav etter opplæringslova'!$B$27,AL131='Krav etter opplæringslova'!$B$30,AL131='Krav etter opplæringslova'!$B$31,AL131='Krav etter opplæringslova'!$B$34)</f>
        <v>0</v>
      </c>
      <c r="AN131" s="57" t="str">
        <f t="shared" si="65"/>
        <v>-</v>
      </c>
      <c r="AO131" s="57">
        <f t="shared" ref="AO131:AO194" si="86">IF(AM131=FALSE,30,60)</f>
        <v>30</v>
      </c>
      <c r="AP131" s="57" t="e">
        <f>AO131-#REF!</f>
        <v>#REF!</v>
      </c>
      <c r="AQ131" s="57" t="e">
        <f t="shared" si="66"/>
        <v>#REF!</v>
      </c>
      <c r="AR131" s="57" t="str">
        <f t="shared" si="67"/>
        <v>-</v>
      </c>
      <c r="AS131" s="57" t="str">
        <f>IF('Undervisning i fag med krav'!BS132=0,"-",'Undervisning i fag med krav'!BS132)</f>
        <v>-</v>
      </c>
      <c r="AT131" s="57" t="b">
        <f>OR(AS131='Krav etter opplæringslova'!$B$27,AS131='Krav etter opplæringslova'!$B$30,AS131='Krav etter opplæringslova'!$B$31,AS131='Krav etter opplæringslova'!$B$34)</f>
        <v>0</v>
      </c>
      <c r="AU131" s="57" t="str">
        <f t="shared" si="68"/>
        <v>-</v>
      </c>
      <c r="AV131" s="57">
        <f t="shared" ref="AV131:AV194" si="87">IF(AT131=FALSE,30,60)</f>
        <v>30</v>
      </c>
      <c r="AW131" s="57" t="e">
        <f>AV131-#REF!</f>
        <v>#REF!</v>
      </c>
      <c r="AX131" s="57" t="e">
        <f t="shared" si="69"/>
        <v>#REF!</v>
      </c>
      <c r="AY131" s="57" t="str">
        <f t="shared" si="70"/>
        <v>-</v>
      </c>
      <c r="AZ131" s="57" t="str">
        <f>IF('Undervisning i fag med krav'!CD132=0,"-",'Undervisning i fag med krav'!CD132)</f>
        <v>-</v>
      </c>
      <c r="BA131" s="57" t="b">
        <f>OR(AZ131='Krav etter opplæringslova'!$B$27,AZ131='Krav etter opplæringslova'!$B$30,AZ131='Krav etter opplæringslova'!$B$31,AZ131='Krav etter opplæringslova'!$B$34)</f>
        <v>0</v>
      </c>
      <c r="BB131" s="57" t="str">
        <f t="shared" si="71"/>
        <v>-</v>
      </c>
      <c r="BC131" s="57">
        <f t="shared" ref="BC131:BC194" si="88">IF(BA131=FALSE,30,60)</f>
        <v>30</v>
      </c>
      <c r="BD131" s="57" t="e">
        <f>BC131-#REF!</f>
        <v>#REF!</v>
      </c>
      <c r="BE131" s="57" t="e">
        <f t="shared" si="72"/>
        <v>#REF!</v>
      </c>
      <c r="BF131" s="57" t="str">
        <f t="shared" si="73"/>
        <v>-</v>
      </c>
      <c r="BG131" s="57" t="str">
        <f>IF('Undervisning i fag med krav'!CO132=0,"-",'Undervisning i fag med krav'!CO132)</f>
        <v>-</v>
      </c>
      <c r="BH131" s="57" t="b">
        <f>OR(BG131='Krav etter opplæringslova'!$B$27,BG131='Krav etter opplæringslova'!$B$30,BG131='Krav etter opplæringslova'!$B$31,BG131='Krav etter opplæringslova'!$B$34)</f>
        <v>0</v>
      </c>
      <c r="BI131" s="57" t="str">
        <f t="shared" si="74"/>
        <v>-</v>
      </c>
      <c r="BJ131" s="57">
        <f t="shared" ref="BJ131:BJ194" si="89">IF(BH131=FALSE,30,60)</f>
        <v>30</v>
      </c>
      <c r="BK131" s="57" t="e">
        <f>BJ131-#REF!</f>
        <v>#REF!</v>
      </c>
      <c r="BL131" s="57" t="e">
        <f t="shared" si="75"/>
        <v>#REF!</v>
      </c>
      <c r="BM131" s="57" t="str">
        <f t="shared" si="76"/>
        <v>-</v>
      </c>
      <c r="BN131" s="57" t="str">
        <f>IF('Undervisning i fag med krav'!CP132=0,"-",'Undervisning i fag med krav'!CP132)</f>
        <v>-</v>
      </c>
      <c r="BO131" s="57" t="b">
        <f>OR(BN131='Krav etter opplæringslova'!$B$27,BN131='Krav etter opplæringslova'!$B$30,BN131='Krav etter opplæringslova'!$B$31,BN131='Krav etter opplæringslova'!$B$34)</f>
        <v>0</v>
      </c>
      <c r="BP131" s="57" t="str">
        <f t="shared" si="77"/>
        <v>-</v>
      </c>
      <c r="BQ131" s="57">
        <f t="shared" ref="BQ131:BQ194" si="90">IF(BO131=FALSE,30,60)</f>
        <v>30</v>
      </c>
      <c r="BR131" s="57" t="e">
        <f>BQ131-#REF!</f>
        <v>#REF!</v>
      </c>
      <c r="BS131" s="57" t="e">
        <f t="shared" si="78"/>
        <v>#REF!</v>
      </c>
      <c r="BT131" s="62" t="str">
        <f t="shared" si="79"/>
        <v>-</v>
      </c>
    </row>
    <row r="132" spans="1:72" x14ac:dyDescent="0.2">
      <c r="A132" s="44" t="e">
        <f>#REF!</f>
        <v>#REF!</v>
      </c>
      <c r="B132" s="44" t="e">
        <f>#REF!</f>
        <v>#REF!</v>
      </c>
      <c r="C132" s="57" t="str">
        <f>IF('Undervisning i fag med krav'!E133=0,"-",'Undervisning i fag med krav'!E133)</f>
        <v>-</v>
      </c>
      <c r="D132" s="57" t="b">
        <f>OR(C132='Krav etter opplæringslova'!$B$27,C132='Krav etter opplæringslova'!$B$30,C132='Krav etter opplæringslova'!$B$31,C132='Krav etter opplæringslova'!$B$34)</f>
        <v>0</v>
      </c>
      <c r="E132" s="57" t="str">
        <f t="shared" si="80"/>
        <v>-</v>
      </c>
      <c r="F132" s="57">
        <f t="shared" ref="F132:F195" si="91">IF(D132=FALSE,30,60)</f>
        <v>30</v>
      </c>
      <c r="G132" s="57" t="e">
        <f>F132-#REF!</f>
        <v>#REF!</v>
      </c>
      <c r="H132" s="57" t="e">
        <f t="shared" ref="H132:H195" si="92">IF(G132&lt;0,0,G132)</f>
        <v>#REF!</v>
      </c>
      <c r="I132" s="57" t="str">
        <f t="shared" si="81"/>
        <v>-</v>
      </c>
      <c r="J132" s="57" t="str">
        <f>IF('Undervisning i fag med krav'!P133=0,"-",'Undervisning i fag med krav'!P133)</f>
        <v>-</v>
      </c>
      <c r="K132" s="57" t="b">
        <f>OR(J132='Krav etter opplæringslova'!$B$27,J132='Krav etter opplæringslova'!$B$30,J132='Krav etter opplæringslova'!$B$31,J132='Krav etter opplæringslova'!$B$34)</f>
        <v>0</v>
      </c>
      <c r="L132" s="57" t="str">
        <f t="shared" ref="L132:L195" si="93">IF(J132="-","-",K132)</f>
        <v>-</v>
      </c>
      <c r="M132" s="57">
        <f t="shared" si="82"/>
        <v>30</v>
      </c>
      <c r="N132" s="57" t="e">
        <f>M132-#REF!</f>
        <v>#REF!</v>
      </c>
      <c r="O132" s="57" t="e">
        <f t="shared" ref="O132:O195" si="94">IF(N132&lt;0,0,N132)</f>
        <v>#REF!</v>
      </c>
      <c r="P132" s="57" t="str">
        <f t="shared" ref="P132:P195" si="95">IF(L132="-","-",O132)</f>
        <v>-</v>
      </c>
      <c r="Q132" s="57" t="str">
        <f>IF('Undervisning i fag med krav'!AA133=0,"-",'Undervisning i fag med krav'!AA133)</f>
        <v>-</v>
      </c>
      <c r="R132" s="57" t="b">
        <f>OR(Q132='Krav etter opplæringslova'!$B$27,Q132='Krav etter opplæringslova'!$B$30,Q132='Krav etter opplæringslova'!$B$31,Q132='Krav etter opplæringslova'!$B$34)</f>
        <v>0</v>
      </c>
      <c r="S132" s="57" t="str">
        <f t="shared" ref="S132:S195" si="96">IF(Q132="-","-",R132)</f>
        <v>-</v>
      </c>
      <c r="T132" s="57">
        <f t="shared" si="83"/>
        <v>30</v>
      </c>
      <c r="U132" s="57" t="e">
        <f>T132-#REF!</f>
        <v>#REF!</v>
      </c>
      <c r="V132" s="57" t="e">
        <f t="shared" ref="V132:V195" si="97">IF(U132&lt;0,0,U132)</f>
        <v>#REF!</v>
      </c>
      <c r="W132" s="57" t="str">
        <f t="shared" ref="W132:W195" si="98">IF(S132="-","-",V132)</f>
        <v>-</v>
      </c>
      <c r="X132" s="57" t="str">
        <f>IF('Undervisning i fag med krav'!AL133=0,"-",'Undervisning i fag med krav'!AL133)</f>
        <v>-</v>
      </c>
      <c r="Y132" s="57" t="b">
        <f>OR(X132='Krav etter opplæringslova'!$B$27,X132='Krav etter opplæringslova'!$B$30,X132='Krav etter opplæringslova'!$B$31,X132='Krav etter opplæringslova'!$B$34)</f>
        <v>0</v>
      </c>
      <c r="Z132" s="57" t="str">
        <f t="shared" ref="Z132:Z195" si="99">IF(X132="-","-",Y132)</f>
        <v>-</v>
      </c>
      <c r="AA132" s="57">
        <f t="shared" si="84"/>
        <v>30</v>
      </c>
      <c r="AB132" s="57" t="e">
        <f>AA132-#REF!</f>
        <v>#REF!</v>
      </c>
      <c r="AC132" s="57" t="e">
        <f t="shared" ref="AC132:AC195" si="100">IF(AB132&lt;0,0,AB132)</f>
        <v>#REF!</v>
      </c>
      <c r="AD132" s="57" t="str">
        <f t="shared" ref="AD132:AD195" si="101">IF(Z132="-","-",AC132)</f>
        <v>-</v>
      </c>
      <c r="AE132" s="57" t="str">
        <f>IF('Undervisning i fag med krav'!AW133=0,"-",'Undervisning i fag med krav'!AW133)</f>
        <v>-</v>
      </c>
      <c r="AF132" s="57" t="b">
        <f>OR(AE132='Krav etter opplæringslova'!$B$27,AE132='Krav etter opplæringslova'!$B$30,AE132='Krav etter opplæringslova'!$B$31,AE132='Krav etter opplæringslova'!$B$34)</f>
        <v>0</v>
      </c>
      <c r="AG132" s="57" t="str">
        <f t="shared" ref="AG132:AG195" si="102">IF(AE132="-","-",AF132)</f>
        <v>-</v>
      </c>
      <c r="AH132" s="57">
        <f t="shared" si="85"/>
        <v>30</v>
      </c>
      <c r="AI132" s="57" t="e">
        <f>AH132-#REF!</f>
        <v>#REF!</v>
      </c>
      <c r="AJ132" s="57" t="e">
        <f t="shared" ref="AJ132:AJ195" si="103">IF(AI132&lt;0,0,AI132)</f>
        <v>#REF!</v>
      </c>
      <c r="AK132" s="57" t="str">
        <f t="shared" ref="AK132:AK195" si="104">IF(AG132="-","-",AJ132)</f>
        <v>-</v>
      </c>
      <c r="AL132" s="57" t="str">
        <f>IF('Undervisning i fag med krav'!BH133=0,"-",'Undervisning i fag med krav'!BH133)</f>
        <v>-</v>
      </c>
      <c r="AM132" s="57" t="b">
        <f>OR(AL132='Krav etter opplæringslova'!$B$27,AL132='Krav etter opplæringslova'!$B$30,AL132='Krav etter opplæringslova'!$B$31,AL132='Krav etter opplæringslova'!$B$34)</f>
        <v>0</v>
      </c>
      <c r="AN132" s="57" t="str">
        <f t="shared" ref="AN132:AN195" si="105">IF(AL132="-","-",AM132)</f>
        <v>-</v>
      </c>
      <c r="AO132" s="57">
        <f t="shared" si="86"/>
        <v>30</v>
      </c>
      <c r="AP132" s="57" t="e">
        <f>AO132-#REF!</f>
        <v>#REF!</v>
      </c>
      <c r="AQ132" s="57" t="e">
        <f t="shared" ref="AQ132:AQ195" si="106">IF(AP132&lt;0,0,AP132)</f>
        <v>#REF!</v>
      </c>
      <c r="AR132" s="57" t="str">
        <f t="shared" ref="AR132:AR195" si="107">IF(AN132="-","-",AQ132)</f>
        <v>-</v>
      </c>
      <c r="AS132" s="57" t="str">
        <f>IF('Undervisning i fag med krav'!BS133=0,"-",'Undervisning i fag med krav'!BS133)</f>
        <v>-</v>
      </c>
      <c r="AT132" s="57" t="b">
        <f>OR(AS132='Krav etter opplæringslova'!$B$27,AS132='Krav etter opplæringslova'!$B$30,AS132='Krav etter opplæringslova'!$B$31,AS132='Krav etter opplæringslova'!$B$34)</f>
        <v>0</v>
      </c>
      <c r="AU132" s="57" t="str">
        <f t="shared" ref="AU132:AU195" si="108">IF(AS132="-","-",AT132)</f>
        <v>-</v>
      </c>
      <c r="AV132" s="57">
        <f t="shared" si="87"/>
        <v>30</v>
      </c>
      <c r="AW132" s="57" t="e">
        <f>AV132-#REF!</f>
        <v>#REF!</v>
      </c>
      <c r="AX132" s="57" t="e">
        <f t="shared" ref="AX132:AX195" si="109">IF(AW132&lt;0,0,AW132)</f>
        <v>#REF!</v>
      </c>
      <c r="AY132" s="57" t="str">
        <f t="shared" ref="AY132:AY195" si="110">IF(AU132="-","-",AX132)</f>
        <v>-</v>
      </c>
      <c r="AZ132" s="57" t="str">
        <f>IF('Undervisning i fag med krav'!CD133=0,"-",'Undervisning i fag med krav'!CD133)</f>
        <v>-</v>
      </c>
      <c r="BA132" s="57" t="b">
        <f>OR(AZ132='Krav etter opplæringslova'!$B$27,AZ132='Krav etter opplæringslova'!$B$30,AZ132='Krav etter opplæringslova'!$B$31,AZ132='Krav etter opplæringslova'!$B$34)</f>
        <v>0</v>
      </c>
      <c r="BB132" s="57" t="str">
        <f t="shared" ref="BB132:BB195" si="111">IF(AZ132="-","-",BA132)</f>
        <v>-</v>
      </c>
      <c r="BC132" s="57">
        <f t="shared" si="88"/>
        <v>30</v>
      </c>
      <c r="BD132" s="57" t="e">
        <f>BC132-#REF!</f>
        <v>#REF!</v>
      </c>
      <c r="BE132" s="57" t="e">
        <f t="shared" ref="BE132:BE195" si="112">IF(BD132&lt;0,0,BD132)</f>
        <v>#REF!</v>
      </c>
      <c r="BF132" s="57" t="str">
        <f t="shared" ref="BF132:BF195" si="113">IF(BB132="-","-",BE132)</f>
        <v>-</v>
      </c>
      <c r="BG132" s="57" t="str">
        <f>IF('Undervisning i fag med krav'!CO133=0,"-",'Undervisning i fag med krav'!CO133)</f>
        <v>-</v>
      </c>
      <c r="BH132" s="57" t="b">
        <f>OR(BG132='Krav etter opplæringslova'!$B$27,BG132='Krav etter opplæringslova'!$B$30,BG132='Krav etter opplæringslova'!$B$31,BG132='Krav etter opplæringslova'!$B$34)</f>
        <v>0</v>
      </c>
      <c r="BI132" s="57" t="str">
        <f t="shared" ref="BI132:BI195" si="114">IF(BG132="-","-",BH132)</f>
        <v>-</v>
      </c>
      <c r="BJ132" s="57">
        <f t="shared" si="89"/>
        <v>30</v>
      </c>
      <c r="BK132" s="57" t="e">
        <f>BJ132-#REF!</f>
        <v>#REF!</v>
      </c>
      <c r="BL132" s="57" t="e">
        <f t="shared" ref="BL132:BL195" si="115">IF(BK132&lt;0,0,BK132)</f>
        <v>#REF!</v>
      </c>
      <c r="BM132" s="57" t="str">
        <f t="shared" ref="BM132:BM195" si="116">IF(BI132="-","-",BL132)</f>
        <v>-</v>
      </c>
      <c r="BN132" s="57" t="str">
        <f>IF('Undervisning i fag med krav'!CP133=0,"-",'Undervisning i fag med krav'!CP133)</f>
        <v>-</v>
      </c>
      <c r="BO132" s="57" t="b">
        <f>OR(BN132='Krav etter opplæringslova'!$B$27,BN132='Krav etter opplæringslova'!$B$30,BN132='Krav etter opplæringslova'!$B$31,BN132='Krav etter opplæringslova'!$B$34)</f>
        <v>0</v>
      </c>
      <c r="BP132" s="57" t="str">
        <f t="shared" ref="BP132:BP195" si="117">IF(BN132="-","-",BO132)</f>
        <v>-</v>
      </c>
      <c r="BQ132" s="57">
        <f t="shared" si="90"/>
        <v>30</v>
      </c>
      <c r="BR132" s="57" t="e">
        <f>BQ132-#REF!</f>
        <v>#REF!</v>
      </c>
      <c r="BS132" s="57" t="e">
        <f t="shared" ref="BS132:BS195" si="118">IF(BR132&lt;0,0,BR132)</f>
        <v>#REF!</v>
      </c>
      <c r="BT132" s="62" t="str">
        <f t="shared" ref="BT132:BT195" si="119">IF(BP132="-","-",BS132)</f>
        <v>-</v>
      </c>
    </row>
    <row r="133" spans="1:72" x14ac:dyDescent="0.2">
      <c r="A133" s="44" t="e">
        <f>#REF!</f>
        <v>#REF!</v>
      </c>
      <c r="B133" s="44" t="e">
        <f>#REF!</f>
        <v>#REF!</v>
      </c>
      <c r="C133" s="57" t="str">
        <f>IF('Undervisning i fag med krav'!E134=0,"-",'Undervisning i fag med krav'!E134)</f>
        <v>-</v>
      </c>
      <c r="D133" s="57" t="b">
        <f>OR(C133='Krav etter opplæringslova'!$B$27,C133='Krav etter opplæringslova'!$B$30,C133='Krav etter opplæringslova'!$B$31,C133='Krav etter opplæringslova'!$B$34)</f>
        <v>0</v>
      </c>
      <c r="E133" s="57" t="str">
        <f t="shared" si="80"/>
        <v>-</v>
      </c>
      <c r="F133" s="57">
        <f t="shared" si="91"/>
        <v>30</v>
      </c>
      <c r="G133" s="57" t="e">
        <f>F133-#REF!</f>
        <v>#REF!</v>
      </c>
      <c r="H133" s="57" t="e">
        <f t="shared" si="92"/>
        <v>#REF!</v>
      </c>
      <c r="I133" s="57" t="str">
        <f t="shared" si="81"/>
        <v>-</v>
      </c>
      <c r="J133" s="57" t="str">
        <f>IF('Undervisning i fag med krav'!P134=0,"-",'Undervisning i fag med krav'!P134)</f>
        <v>-</v>
      </c>
      <c r="K133" s="57" t="b">
        <f>OR(J133='Krav etter opplæringslova'!$B$27,J133='Krav etter opplæringslova'!$B$30,J133='Krav etter opplæringslova'!$B$31,J133='Krav etter opplæringslova'!$B$34)</f>
        <v>0</v>
      </c>
      <c r="L133" s="57" t="str">
        <f t="shared" si="93"/>
        <v>-</v>
      </c>
      <c r="M133" s="57">
        <f t="shared" si="82"/>
        <v>30</v>
      </c>
      <c r="N133" s="57" t="e">
        <f>M133-#REF!</f>
        <v>#REF!</v>
      </c>
      <c r="O133" s="57" t="e">
        <f t="shared" si="94"/>
        <v>#REF!</v>
      </c>
      <c r="P133" s="57" t="str">
        <f t="shared" si="95"/>
        <v>-</v>
      </c>
      <c r="Q133" s="57" t="str">
        <f>IF('Undervisning i fag med krav'!AA134=0,"-",'Undervisning i fag med krav'!AA134)</f>
        <v>-</v>
      </c>
      <c r="R133" s="57" t="b">
        <f>OR(Q133='Krav etter opplæringslova'!$B$27,Q133='Krav etter opplæringslova'!$B$30,Q133='Krav etter opplæringslova'!$B$31,Q133='Krav etter opplæringslova'!$B$34)</f>
        <v>0</v>
      </c>
      <c r="S133" s="57" t="str">
        <f t="shared" si="96"/>
        <v>-</v>
      </c>
      <c r="T133" s="57">
        <f t="shared" si="83"/>
        <v>30</v>
      </c>
      <c r="U133" s="57" t="e">
        <f>T133-#REF!</f>
        <v>#REF!</v>
      </c>
      <c r="V133" s="57" t="e">
        <f t="shared" si="97"/>
        <v>#REF!</v>
      </c>
      <c r="W133" s="57" t="str">
        <f t="shared" si="98"/>
        <v>-</v>
      </c>
      <c r="X133" s="57" t="str">
        <f>IF('Undervisning i fag med krav'!AL134=0,"-",'Undervisning i fag med krav'!AL134)</f>
        <v>-</v>
      </c>
      <c r="Y133" s="57" t="b">
        <f>OR(X133='Krav etter opplæringslova'!$B$27,X133='Krav etter opplæringslova'!$B$30,X133='Krav etter opplæringslova'!$B$31,X133='Krav etter opplæringslova'!$B$34)</f>
        <v>0</v>
      </c>
      <c r="Z133" s="57" t="str">
        <f t="shared" si="99"/>
        <v>-</v>
      </c>
      <c r="AA133" s="57">
        <f t="shared" si="84"/>
        <v>30</v>
      </c>
      <c r="AB133" s="57" t="e">
        <f>AA133-#REF!</f>
        <v>#REF!</v>
      </c>
      <c r="AC133" s="57" t="e">
        <f t="shared" si="100"/>
        <v>#REF!</v>
      </c>
      <c r="AD133" s="57" t="str">
        <f t="shared" si="101"/>
        <v>-</v>
      </c>
      <c r="AE133" s="57" t="str">
        <f>IF('Undervisning i fag med krav'!AW134=0,"-",'Undervisning i fag med krav'!AW134)</f>
        <v>-</v>
      </c>
      <c r="AF133" s="57" t="b">
        <f>OR(AE133='Krav etter opplæringslova'!$B$27,AE133='Krav etter opplæringslova'!$B$30,AE133='Krav etter opplæringslova'!$B$31,AE133='Krav etter opplæringslova'!$B$34)</f>
        <v>0</v>
      </c>
      <c r="AG133" s="57" t="str">
        <f t="shared" si="102"/>
        <v>-</v>
      </c>
      <c r="AH133" s="57">
        <f t="shared" si="85"/>
        <v>30</v>
      </c>
      <c r="AI133" s="57" t="e">
        <f>AH133-#REF!</f>
        <v>#REF!</v>
      </c>
      <c r="AJ133" s="57" t="e">
        <f t="shared" si="103"/>
        <v>#REF!</v>
      </c>
      <c r="AK133" s="57" t="str">
        <f t="shared" si="104"/>
        <v>-</v>
      </c>
      <c r="AL133" s="57" t="str">
        <f>IF('Undervisning i fag med krav'!BH134=0,"-",'Undervisning i fag med krav'!BH134)</f>
        <v>-</v>
      </c>
      <c r="AM133" s="57" t="b">
        <f>OR(AL133='Krav etter opplæringslova'!$B$27,AL133='Krav etter opplæringslova'!$B$30,AL133='Krav etter opplæringslova'!$B$31,AL133='Krav etter opplæringslova'!$B$34)</f>
        <v>0</v>
      </c>
      <c r="AN133" s="57" t="str">
        <f t="shared" si="105"/>
        <v>-</v>
      </c>
      <c r="AO133" s="57">
        <f t="shared" si="86"/>
        <v>30</v>
      </c>
      <c r="AP133" s="57" t="e">
        <f>AO133-#REF!</f>
        <v>#REF!</v>
      </c>
      <c r="AQ133" s="57" t="e">
        <f t="shared" si="106"/>
        <v>#REF!</v>
      </c>
      <c r="AR133" s="57" t="str">
        <f t="shared" si="107"/>
        <v>-</v>
      </c>
      <c r="AS133" s="57" t="str">
        <f>IF('Undervisning i fag med krav'!BS134=0,"-",'Undervisning i fag med krav'!BS134)</f>
        <v>-</v>
      </c>
      <c r="AT133" s="57" t="b">
        <f>OR(AS133='Krav etter opplæringslova'!$B$27,AS133='Krav etter opplæringslova'!$B$30,AS133='Krav etter opplæringslova'!$B$31,AS133='Krav etter opplæringslova'!$B$34)</f>
        <v>0</v>
      </c>
      <c r="AU133" s="57" t="str">
        <f t="shared" si="108"/>
        <v>-</v>
      </c>
      <c r="AV133" s="57">
        <f t="shared" si="87"/>
        <v>30</v>
      </c>
      <c r="AW133" s="57" t="e">
        <f>AV133-#REF!</f>
        <v>#REF!</v>
      </c>
      <c r="AX133" s="57" t="e">
        <f t="shared" si="109"/>
        <v>#REF!</v>
      </c>
      <c r="AY133" s="57" t="str">
        <f t="shared" si="110"/>
        <v>-</v>
      </c>
      <c r="AZ133" s="57" t="str">
        <f>IF('Undervisning i fag med krav'!CD134=0,"-",'Undervisning i fag med krav'!CD134)</f>
        <v>-</v>
      </c>
      <c r="BA133" s="57" t="b">
        <f>OR(AZ133='Krav etter opplæringslova'!$B$27,AZ133='Krav etter opplæringslova'!$B$30,AZ133='Krav etter opplæringslova'!$B$31,AZ133='Krav etter opplæringslova'!$B$34)</f>
        <v>0</v>
      </c>
      <c r="BB133" s="57" t="str">
        <f t="shared" si="111"/>
        <v>-</v>
      </c>
      <c r="BC133" s="57">
        <f t="shared" si="88"/>
        <v>30</v>
      </c>
      <c r="BD133" s="57" t="e">
        <f>BC133-#REF!</f>
        <v>#REF!</v>
      </c>
      <c r="BE133" s="57" t="e">
        <f t="shared" si="112"/>
        <v>#REF!</v>
      </c>
      <c r="BF133" s="57" t="str">
        <f t="shared" si="113"/>
        <v>-</v>
      </c>
      <c r="BG133" s="57" t="str">
        <f>IF('Undervisning i fag med krav'!CO134=0,"-",'Undervisning i fag med krav'!CO134)</f>
        <v>-</v>
      </c>
      <c r="BH133" s="57" t="b">
        <f>OR(BG133='Krav etter opplæringslova'!$B$27,BG133='Krav etter opplæringslova'!$B$30,BG133='Krav etter opplæringslova'!$B$31,BG133='Krav etter opplæringslova'!$B$34)</f>
        <v>0</v>
      </c>
      <c r="BI133" s="57" t="str">
        <f t="shared" si="114"/>
        <v>-</v>
      </c>
      <c r="BJ133" s="57">
        <f t="shared" si="89"/>
        <v>30</v>
      </c>
      <c r="BK133" s="57" t="e">
        <f>BJ133-#REF!</f>
        <v>#REF!</v>
      </c>
      <c r="BL133" s="57" t="e">
        <f t="shared" si="115"/>
        <v>#REF!</v>
      </c>
      <c r="BM133" s="57" t="str">
        <f t="shared" si="116"/>
        <v>-</v>
      </c>
      <c r="BN133" s="57" t="str">
        <f>IF('Undervisning i fag med krav'!CP134=0,"-",'Undervisning i fag med krav'!CP134)</f>
        <v>-</v>
      </c>
      <c r="BO133" s="57" t="b">
        <f>OR(BN133='Krav etter opplæringslova'!$B$27,BN133='Krav etter opplæringslova'!$B$30,BN133='Krav etter opplæringslova'!$B$31,BN133='Krav etter opplæringslova'!$B$34)</f>
        <v>0</v>
      </c>
      <c r="BP133" s="57" t="str">
        <f t="shared" si="117"/>
        <v>-</v>
      </c>
      <c r="BQ133" s="57">
        <f t="shared" si="90"/>
        <v>30</v>
      </c>
      <c r="BR133" s="57" t="e">
        <f>BQ133-#REF!</f>
        <v>#REF!</v>
      </c>
      <c r="BS133" s="57" t="e">
        <f t="shared" si="118"/>
        <v>#REF!</v>
      </c>
      <c r="BT133" s="62" t="str">
        <f t="shared" si="119"/>
        <v>-</v>
      </c>
    </row>
    <row r="134" spans="1:72" x14ac:dyDescent="0.2">
      <c r="A134" s="44" t="e">
        <f>#REF!</f>
        <v>#REF!</v>
      </c>
      <c r="B134" s="44" t="e">
        <f>#REF!</f>
        <v>#REF!</v>
      </c>
      <c r="C134" s="57" t="str">
        <f>IF('Undervisning i fag med krav'!E135=0,"-",'Undervisning i fag med krav'!E135)</f>
        <v>-</v>
      </c>
      <c r="D134" s="57" t="b">
        <f>OR(C134='Krav etter opplæringslova'!$B$27,C134='Krav etter opplæringslova'!$B$30,C134='Krav etter opplæringslova'!$B$31,C134='Krav etter opplæringslova'!$B$34)</f>
        <v>0</v>
      </c>
      <c r="E134" s="57" t="str">
        <f t="shared" si="80"/>
        <v>-</v>
      </c>
      <c r="F134" s="57">
        <f t="shared" si="91"/>
        <v>30</v>
      </c>
      <c r="G134" s="57" t="e">
        <f>F134-#REF!</f>
        <v>#REF!</v>
      </c>
      <c r="H134" s="57" t="e">
        <f t="shared" si="92"/>
        <v>#REF!</v>
      </c>
      <c r="I134" s="57" t="str">
        <f t="shared" si="81"/>
        <v>-</v>
      </c>
      <c r="J134" s="57" t="str">
        <f>IF('Undervisning i fag med krav'!P135=0,"-",'Undervisning i fag med krav'!P135)</f>
        <v>-</v>
      </c>
      <c r="K134" s="57" t="b">
        <f>OR(J134='Krav etter opplæringslova'!$B$27,J134='Krav etter opplæringslova'!$B$30,J134='Krav etter opplæringslova'!$B$31,J134='Krav etter opplæringslova'!$B$34)</f>
        <v>0</v>
      </c>
      <c r="L134" s="57" t="str">
        <f t="shared" si="93"/>
        <v>-</v>
      </c>
      <c r="M134" s="57">
        <f t="shared" si="82"/>
        <v>30</v>
      </c>
      <c r="N134" s="57" t="e">
        <f>M134-#REF!</f>
        <v>#REF!</v>
      </c>
      <c r="O134" s="57" t="e">
        <f t="shared" si="94"/>
        <v>#REF!</v>
      </c>
      <c r="P134" s="57" t="str">
        <f t="shared" si="95"/>
        <v>-</v>
      </c>
      <c r="Q134" s="57" t="str">
        <f>IF('Undervisning i fag med krav'!AA135=0,"-",'Undervisning i fag med krav'!AA135)</f>
        <v>-</v>
      </c>
      <c r="R134" s="57" t="b">
        <f>OR(Q134='Krav etter opplæringslova'!$B$27,Q134='Krav etter opplæringslova'!$B$30,Q134='Krav etter opplæringslova'!$B$31,Q134='Krav etter opplæringslova'!$B$34)</f>
        <v>0</v>
      </c>
      <c r="S134" s="57" t="str">
        <f t="shared" si="96"/>
        <v>-</v>
      </c>
      <c r="T134" s="57">
        <f t="shared" si="83"/>
        <v>30</v>
      </c>
      <c r="U134" s="57" t="e">
        <f>T134-#REF!</f>
        <v>#REF!</v>
      </c>
      <c r="V134" s="57" t="e">
        <f t="shared" si="97"/>
        <v>#REF!</v>
      </c>
      <c r="W134" s="57" t="str">
        <f t="shared" si="98"/>
        <v>-</v>
      </c>
      <c r="X134" s="57" t="str">
        <f>IF('Undervisning i fag med krav'!AL135=0,"-",'Undervisning i fag med krav'!AL135)</f>
        <v>-</v>
      </c>
      <c r="Y134" s="57" t="b">
        <f>OR(X134='Krav etter opplæringslova'!$B$27,X134='Krav etter opplæringslova'!$B$30,X134='Krav etter opplæringslova'!$B$31,X134='Krav etter opplæringslova'!$B$34)</f>
        <v>0</v>
      </c>
      <c r="Z134" s="57" t="str">
        <f t="shared" si="99"/>
        <v>-</v>
      </c>
      <c r="AA134" s="57">
        <f t="shared" si="84"/>
        <v>30</v>
      </c>
      <c r="AB134" s="57" t="e">
        <f>AA134-#REF!</f>
        <v>#REF!</v>
      </c>
      <c r="AC134" s="57" t="e">
        <f t="shared" si="100"/>
        <v>#REF!</v>
      </c>
      <c r="AD134" s="57" t="str">
        <f t="shared" si="101"/>
        <v>-</v>
      </c>
      <c r="AE134" s="57" t="str">
        <f>IF('Undervisning i fag med krav'!AW135=0,"-",'Undervisning i fag med krav'!AW135)</f>
        <v>-</v>
      </c>
      <c r="AF134" s="57" t="b">
        <f>OR(AE134='Krav etter opplæringslova'!$B$27,AE134='Krav etter opplæringslova'!$B$30,AE134='Krav etter opplæringslova'!$B$31,AE134='Krav etter opplæringslova'!$B$34)</f>
        <v>0</v>
      </c>
      <c r="AG134" s="57" t="str">
        <f t="shared" si="102"/>
        <v>-</v>
      </c>
      <c r="AH134" s="57">
        <f t="shared" si="85"/>
        <v>30</v>
      </c>
      <c r="AI134" s="57" t="e">
        <f>AH134-#REF!</f>
        <v>#REF!</v>
      </c>
      <c r="AJ134" s="57" t="e">
        <f t="shared" si="103"/>
        <v>#REF!</v>
      </c>
      <c r="AK134" s="57" t="str">
        <f t="shared" si="104"/>
        <v>-</v>
      </c>
      <c r="AL134" s="57" t="str">
        <f>IF('Undervisning i fag med krav'!BH135=0,"-",'Undervisning i fag med krav'!BH135)</f>
        <v>-</v>
      </c>
      <c r="AM134" s="57" t="b">
        <f>OR(AL134='Krav etter opplæringslova'!$B$27,AL134='Krav etter opplæringslova'!$B$30,AL134='Krav etter opplæringslova'!$B$31,AL134='Krav etter opplæringslova'!$B$34)</f>
        <v>0</v>
      </c>
      <c r="AN134" s="57" t="str">
        <f t="shared" si="105"/>
        <v>-</v>
      </c>
      <c r="AO134" s="57">
        <f t="shared" si="86"/>
        <v>30</v>
      </c>
      <c r="AP134" s="57" t="e">
        <f>AO134-#REF!</f>
        <v>#REF!</v>
      </c>
      <c r="AQ134" s="57" t="e">
        <f t="shared" si="106"/>
        <v>#REF!</v>
      </c>
      <c r="AR134" s="57" t="str">
        <f t="shared" si="107"/>
        <v>-</v>
      </c>
      <c r="AS134" s="57" t="str">
        <f>IF('Undervisning i fag med krav'!BS135=0,"-",'Undervisning i fag med krav'!BS135)</f>
        <v>-</v>
      </c>
      <c r="AT134" s="57" t="b">
        <f>OR(AS134='Krav etter opplæringslova'!$B$27,AS134='Krav etter opplæringslova'!$B$30,AS134='Krav etter opplæringslova'!$B$31,AS134='Krav etter opplæringslova'!$B$34)</f>
        <v>0</v>
      </c>
      <c r="AU134" s="57" t="str">
        <f t="shared" si="108"/>
        <v>-</v>
      </c>
      <c r="AV134" s="57">
        <f t="shared" si="87"/>
        <v>30</v>
      </c>
      <c r="AW134" s="57" t="e">
        <f>AV134-#REF!</f>
        <v>#REF!</v>
      </c>
      <c r="AX134" s="57" t="e">
        <f t="shared" si="109"/>
        <v>#REF!</v>
      </c>
      <c r="AY134" s="57" t="str">
        <f t="shared" si="110"/>
        <v>-</v>
      </c>
      <c r="AZ134" s="57" t="str">
        <f>IF('Undervisning i fag med krav'!CD135=0,"-",'Undervisning i fag med krav'!CD135)</f>
        <v>-</v>
      </c>
      <c r="BA134" s="57" t="b">
        <f>OR(AZ134='Krav etter opplæringslova'!$B$27,AZ134='Krav etter opplæringslova'!$B$30,AZ134='Krav etter opplæringslova'!$B$31,AZ134='Krav etter opplæringslova'!$B$34)</f>
        <v>0</v>
      </c>
      <c r="BB134" s="57" t="str">
        <f t="shared" si="111"/>
        <v>-</v>
      </c>
      <c r="BC134" s="57">
        <f t="shared" si="88"/>
        <v>30</v>
      </c>
      <c r="BD134" s="57" t="e">
        <f>BC134-#REF!</f>
        <v>#REF!</v>
      </c>
      <c r="BE134" s="57" t="e">
        <f t="shared" si="112"/>
        <v>#REF!</v>
      </c>
      <c r="BF134" s="57" t="str">
        <f t="shared" si="113"/>
        <v>-</v>
      </c>
      <c r="BG134" s="57" t="str">
        <f>IF('Undervisning i fag med krav'!CO135=0,"-",'Undervisning i fag med krav'!CO135)</f>
        <v>-</v>
      </c>
      <c r="BH134" s="57" t="b">
        <f>OR(BG134='Krav etter opplæringslova'!$B$27,BG134='Krav etter opplæringslova'!$B$30,BG134='Krav etter opplæringslova'!$B$31,BG134='Krav etter opplæringslova'!$B$34)</f>
        <v>0</v>
      </c>
      <c r="BI134" s="57" t="str">
        <f t="shared" si="114"/>
        <v>-</v>
      </c>
      <c r="BJ134" s="57">
        <f t="shared" si="89"/>
        <v>30</v>
      </c>
      <c r="BK134" s="57" t="e">
        <f>BJ134-#REF!</f>
        <v>#REF!</v>
      </c>
      <c r="BL134" s="57" t="e">
        <f t="shared" si="115"/>
        <v>#REF!</v>
      </c>
      <c r="BM134" s="57" t="str">
        <f t="shared" si="116"/>
        <v>-</v>
      </c>
      <c r="BN134" s="57" t="str">
        <f>IF('Undervisning i fag med krav'!CP135=0,"-",'Undervisning i fag med krav'!CP135)</f>
        <v>-</v>
      </c>
      <c r="BO134" s="57" t="b">
        <f>OR(BN134='Krav etter opplæringslova'!$B$27,BN134='Krav etter opplæringslova'!$B$30,BN134='Krav etter opplæringslova'!$B$31,BN134='Krav etter opplæringslova'!$B$34)</f>
        <v>0</v>
      </c>
      <c r="BP134" s="57" t="str">
        <f t="shared" si="117"/>
        <v>-</v>
      </c>
      <c r="BQ134" s="57">
        <f t="shared" si="90"/>
        <v>30</v>
      </c>
      <c r="BR134" s="57" t="e">
        <f>BQ134-#REF!</f>
        <v>#REF!</v>
      </c>
      <c r="BS134" s="57" t="e">
        <f t="shared" si="118"/>
        <v>#REF!</v>
      </c>
      <c r="BT134" s="62" t="str">
        <f t="shared" si="119"/>
        <v>-</v>
      </c>
    </row>
    <row r="135" spans="1:72" x14ac:dyDescent="0.2">
      <c r="A135" s="44" t="e">
        <f>#REF!</f>
        <v>#REF!</v>
      </c>
      <c r="B135" s="44" t="e">
        <f>#REF!</f>
        <v>#REF!</v>
      </c>
      <c r="C135" s="57" t="str">
        <f>IF('Undervisning i fag med krav'!E136=0,"-",'Undervisning i fag med krav'!E136)</f>
        <v>-</v>
      </c>
      <c r="D135" s="57" t="b">
        <f>OR(C135='Krav etter opplæringslova'!$B$27,C135='Krav etter opplæringslova'!$B$30,C135='Krav etter opplæringslova'!$B$31,C135='Krav etter opplæringslova'!$B$34)</f>
        <v>0</v>
      </c>
      <c r="E135" s="57" t="str">
        <f t="shared" si="80"/>
        <v>-</v>
      </c>
      <c r="F135" s="57">
        <f t="shared" si="91"/>
        <v>30</v>
      </c>
      <c r="G135" s="57" t="e">
        <f>F135-#REF!</f>
        <v>#REF!</v>
      </c>
      <c r="H135" s="57" t="e">
        <f t="shared" si="92"/>
        <v>#REF!</v>
      </c>
      <c r="I135" s="57" t="str">
        <f t="shared" si="81"/>
        <v>-</v>
      </c>
      <c r="J135" s="57" t="str">
        <f>IF('Undervisning i fag med krav'!P136=0,"-",'Undervisning i fag med krav'!P136)</f>
        <v>-</v>
      </c>
      <c r="K135" s="57" t="b">
        <f>OR(J135='Krav etter opplæringslova'!$B$27,J135='Krav etter opplæringslova'!$B$30,J135='Krav etter opplæringslova'!$B$31,J135='Krav etter opplæringslova'!$B$34)</f>
        <v>0</v>
      </c>
      <c r="L135" s="57" t="str">
        <f t="shared" si="93"/>
        <v>-</v>
      </c>
      <c r="M135" s="57">
        <f t="shared" si="82"/>
        <v>30</v>
      </c>
      <c r="N135" s="57" t="e">
        <f>M135-#REF!</f>
        <v>#REF!</v>
      </c>
      <c r="O135" s="57" t="e">
        <f t="shared" si="94"/>
        <v>#REF!</v>
      </c>
      <c r="P135" s="57" t="str">
        <f t="shared" si="95"/>
        <v>-</v>
      </c>
      <c r="Q135" s="57" t="str">
        <f>IF('Undervisning i fag med krav'!AA136=0,"-",'Undervisning i fag med krav'!AA136)</f>
        <v>-</v>
      </c>
      <c r="R135" s="57" t="b">
        <f>OR(Q135='Krav etter opplæringslova'!$B$27,Q135='Krav etter opplæringslova'!$B$30,Q135='Krav etter opplæringslova'!$B$31,Q135='Krav etter opplæringslova'!$B$34)</f>
        <v>0</v>
      </c>
      <c r="S135" s="57" t="str">
        <f t="shared" si="96"/>
        <v>-</v>
      </c>
      <c r="T135" s="57">
        <f t="shared" si="83"/>
        <v>30</v>
      </c>
      <c r="U135" s="57" t="e">
        <f>T135-#REF!</f>
        <v>#REF!</v>
      </c>
      <c r="V135" s="57" t="e">
        <f t="shared" si="97"/>
        <v>#REF!</v>
      </c>
      <c r="W135" s="57" t="str">
        <f t="shared" si="98"/>
        <v>-</v>
      </c>
      <c r="X135" s="57" t="str">
        <f>IF('Undervisning i fag med krav'!AL136=0,"-",'Undervisning i fag med krav'!AL136)</f>
        <v>-</v>
      </c>
      <c r="Y135" s="57" t="b">
        <f>OR(X135='Krav etter opplæringslova'!$B$27,X135='Krav etter opplæringslova'!$B$30,X135='Krav etter opplæringslova'!$B$31,X135='Krav etter opplæringslova'!$B$34)</f>
        <v>0</v>
      </c>
      <c r="Z135" s="57" t="str">
        <f t="shared" si="99"/>
        <v>-</v>
      </c>
      <c r="AA135" s="57">
        <f t="shared" si="84"/>
        <v>30</v>
      </c>
      <c r="AB135" s="57" t="e">
        <f>AA135-#REF!</f>
        <v>#REF!</v>
      </c>
      <c r="AC135" s="57" t="e">
        <f t="shared" si="100"/>
        <v>#REF!</v>
      </c>
      <c r="AD135" s="57" t="str">
        <f t="shared" si="101"/>
        <v>-</v>
      </c>
      <c r="AE135" s="57" t="str">
        <f>IF('Undervisning i fag med krav'!AW136=0,"-",'Undervisning i fag med krav'!AW136)</f>
        <v>-</v>
      </c>
      <c r="AF135" s="57" t="b">
        <f>OR(AE135='Krav etter opplæringslova'!$B$27,AE135='Krav etter opplæringslova'!$B$30,AE135='Krav etter opplæringslova'!$B$31,AE135='Krav etter opplæringslova'!$B$34)</f>
        <v>0</v>
      </c>
      <c r="AG135" s="57" t="str">
        <f t="shared" si="102"/>
        <v>-</v>
      </c>
      <c r="AH135" s="57">
        <f t="shared" si="85"/>
        <v>30</v>
      </c>
      <c r="AI135" s="57" t="e">
        <f>AH135-#REF!</f>
        <v>#REF!</v>
      </c>
      <c r="AJ135" s="57" t="e">
        <f t="shared" si="103"/>
        <v>#REF!</v>
      </c>
      <c r="AK135" s="57" t="str">
        <f t="shared" si="104"/>
        <v>-</v>
      </c>
      <c r="AL135" s="57" t="str">
        <f>IF('Undervisning i fag med krav'!BH136=0,"-",'Undervisning i fag med krav'!BH136)</f>
        <v>-</v>
      </c>
      <c r="AM135" s="57" t="b">
        <f>OR(AL135='Krav etter opplæringslova'!$B$27,AL135='Krav etter opplæringslova'!$B$30,AL135='Krav etter opplæringslova'!$B$31,AL135='Krav etter opplæringslova'!$B$34)</f>
        <v>0</v>
      </c>
      <c r="AN135" s="57" t="str">
        <f t="shared" si="105"/>
        <v>-</v>
      </c>
      <c r="AO135" s="57">
        <f t="shared" si="86"/>
        <v>30</v>
      </c>
      <c r="AP135" s="57" t="e">
        <f>AO135-#REF!</f>
        <v>#REF!</v>
      </c>
      <c r="AQ135" s="57" t="e">
        <f t="shared" si="106"/>
        <v>#REF!</v>
      </c>
      <c r="AR135" s="57" t="str">
        <f t="shared" si="107"/>
        <v>-</v>
      </c>
      <c r="AS135" s="57" t="str">
        <f>IF('Undervisning i fag med krav'!BS136=0,"-",'Undervisning i fag med krav'!BS136)</f>
        <v>-</v>
      </c>
      <c r="AT135" s="57" t="b">
        <f>OR(AS135='Krav etter opplæringslova'!$B$27,AS135='Krav etter opplæringslova'!$B$30,AS135='Krav etter opplæringslova'!$B$31,AS135='Krav etter opplæringslova'!$B$34)</f>
        <v>0</v>
      </c>
      <c r="AU135" s="57" t="str">
        <f t="shared" si="108"/>
        <v>-</v>
      </c>
      <c r="AV135" s="57">
        <f t="shared" si="87"/>
        <v>30</v>
      </c>
      <c r="AW135" s="57" t="e">
        <f>AV135-#REF!</f>
        <v>#REF!</v>
      </c>
      <c r="AX135" s="57" t="e">
        <f t="shared" si="109"/>
        <v>#REF!</v>
      </c>
      <c r="AY135" s="57" t="str">
        <f t="shared" si="110"/>
        <v>-</v>
      </c>
      <c r="AZ135" s="57" t="str">
        <f>IF('Undervisning i fag med krav'!CD136=0,"-",'Undervisning i fag med krav'!CD136)</f>
        <v>-</v>
      </c>
      <c r="BA135" s="57" t="b">
        <f>OR(AZ135='Krav etter opplæringslova'!$B$27,AZ135='Krav etter opplæringslova'!$B$30,AZ135='Krav etter opplæringslova'!$B$31,AZ135='Krav etter opplæringslova'!$B$34)</f>
        <v>0</v>
      </c>
      <c r="BB135" s="57" t="str">
        <f t="shared" si="111"/>
        <v>-</v>
      </c>
      <c r="BC135" s="57">
        <f t="shared" si="88"/>
        <v>30</v>
      </c>
      <c r="BD135" s="57" t="e">
        <f>BC135-#REF!</f>
        <v>#REF!</v>
      </c>
      <c r="BE135" s="57" t="e">
        <f t="shared" si="112"/>
        <v>#REF!</v>
      </c>
      <c r="BF135" s="57" t="str">
        <f t="shared" si="113"/>
        <v>-</v>
      </c>
      <c r="BG135" s="57" t="str">
        <f>IF('Undervisning i fag med krav'!CO136=0,"-",'Undervisning i fag med krav'!CO136)</f>
        <v>-</v>
      </c>
      <c r="BH135" s="57" t="b">
        <f>OR(BG135='Krav etter opplæringslova'!$B$27,BG135='Krav etter opplæringslova'!$B$30,BG135='Krav etter opplæringslova'!$B$31,BG135='Krav etter opplæringslova'!$B$34)</f>
        <v>0</v>
      </c>
      <c r="BI135" s="57" t="str">
        <f t="shared" si="114"/>
        <v>-</v>
      </c>
      <c r="BJ135" s="57">
        <f t="shared" si="89"/>
        <v>30</v>
      </c>
      <c r="BK135" s="57" t="e">
        <f>BJ135-#REF!</f>
        <v>#REF!</v>
      </c>
      <c r="BL135" s="57" t="e">
        <f t="shared" si="115"/>
        <v>#REF!</v>
      </c>
      <c r="BM135" s="57" t="str">
        <f t="shared" si="116"/>
        <v>-</v>
      </c>
      <c r="BN135" s="57" t="str">
        <f>IF('Undervisning i fag med krav'!CP136=0,"-",'Undervisning i fag med krav'!CP136)</f>
        <v>-</v>
      </c>
      <c r="BO135" s="57" t="b">
        <f>OR(BN135='Krav etter opplæringslova'!$B$27,BN135='Krav etter opplæringslova'!$B$30,BN135='Krav etter opplæringslova'!$B$31,BN135='Krav etter opplæringslova'!$B$34)</f>
        <v>0</v>
      </c>
      <c r="BP135" s="57" t="str">
        <f t="shared" si="117"/>
        <v>-</v>
      </c>
      <c r="BQ135" s="57">
        <f t="shared" si="90"/>
        <v>30</v>
      </c>
      <c r="BR135" s="57" t="e">
        <f>BQ135-#REF!</f>
        <v>#REF!</v>
      </c>
      <c r="BS135" s="57" t="e">
        <f t="shared" si="118"/>
        <v>#REF!</v>
      </c>
      <c r="BT135" s="62" t="str">
        <f t="shared" si="119"/>
        <v>-</v>
      </c>
    </row>
    <row r="136" spans="1:72" x14ac:dyDescent="0.2">
      <c r="A136" s="44" t="e">
        <f>#REF!</f>
        <v>#REF!</v>
      </c>
      <c r="B136" s="44" t="e">
        <f>#REF!</f>
        <v>#REF!</v>
      </c>
      <c r="C136" s="57" t="str">
        <f>IF('Undervisning i fag med krav'!E137=0,"-",'Undervisning i fag med krav'!E137)</f>
        <v>-</v>
      </c>
      <c r="D136" s="57" t="b">
        <f>OR(C136='Krav etter opplæringslova'!$B$27,C136='Krav etter opplæringslova'!$B$30,C136='Krav etter opplæringslova'!$B$31,C136='Krav etter opplæringslova'!$B$34)</f>
        <v>0</v>
      </c>
      <c r="E136" s="57" t="str">
        <f t="shared" si="80"/>
        <v>-</v>
      </c>
      <c r="F136" s="57">
        <f t="shared" si="91"/>
        <v>30</v>
      </c>
      <c r="G136" s="57" t="e">
        <f>F136-#REF!</f>
        <v>#REF!</v>
      </c>
      <c r="H136" s="57" t="e">
        <f t="shared" si="92"/>
        <v>#REF!</v>
      </c>
      <c r="I136" s="57" t="str">
        <f t="shared" si="81"/>
        <v>-</v>
      </c>
      <c r="J136" s="57" t="str">
        <f>IF('Undervisning i fag med krav'!P137=0,"-",'Undervisning i fag med krav'!P137)</f>
        <v>-</v>
      </c>
      <c r="K136" s="57" t="b">
        <f>OR(J136='Krav etter opplæringslova'!$B$27,J136='Krav etter opplæringslova'!$B$30,J136='Krav etter opplæringslova'!$B$31,J136='Krav etter opplæringslova'!$B$34)</f>
        <v>0</v>
      </c>
      <c r="L136" s="57" t="str">
        <f t="shared" si="93"/>
        <v>-</v>
      </c>
      <c r="M136" s="57">
        <f t="shared" si="82"/>
        <v>30</v>
      </c>
      <c r="N136" s="57" t="e">
        <f>M136-#REF!</f>
        <v>#REF!</v>
      </c>
      <c r="O136" s="57" t="e">
        <f t="shared" si="94"/>
        <v>#REF!</v>
      </c>
      <c r="P136" s="57" t="str">
        <f t="shared" si="95"/>
        <v>-</v>
      </c>
      <c r="Q136" s="57" t="str">
        <f>IF('Undervisning i fag med krav'!AA137=0,"-",'Undervisning i fag med krav'!AA137)</f>
        <v>-</v>
      </c>
      <c r="R136" s="57" t="b">
        <f>OR(Q136='Krav etter opplæringslova'!$B$27,Q136='Krav etter opplæringslova'!$B$30,Q136='Krav etter opplæringslova'!$B$31,Q136='Krav etter opplæringslova'!$B$34)</f>
        <v>0</v>
      </c>
      <c r="S136" s="57" t="str">
        <f t="shared" si="96"/>
        <v>-</v>
      </c>
      <c r="T136" s="57">
        <f t="shared" si="83"/>
        <v>30</v>
      </c>
      <c r="U136" s="57" t="e">
        <f>T136-#REF!</f>
        <v>#REF!</v>
      </c>
      <c r="V136" s="57" t="e">
        <f t="shared" si="97"/>
        <v>#REF!</v>
      </c>
      <c r="W136" s="57" t="str">
        <f t="shared" si="98"/>
        <v>-</v>
      </c>
      <c r="X136" s="57" t="str">
        <f>IF('Undervisning i fag med krav'!AL137=0,"-",'Undervisning i fag med krav'!AL137)</f>
        <v>-</v>
      </c>
      <c r="Y136" s="57" t="b">
        <f>OR(X136='Krav etter opplæringslova'!$B$27,X136='Krav etter opplæringslova'!$B$30,X136='Krav etter opplæringslova'!$B$31,X136='Krav etter opplæringslova'!$B$34)</f>
        <v>0</v>
      </c>
      <c r="Z136" s="57" t="str">
        <f t="shared" si="99"/>
        <v>-</v>
      </c>
      <c r="AA136" s="57">
        <f t="shared" si="84"/>
        <v>30</v>
      </c>
      <c r="AB136" s="57" t="e">
        <f>AA136-#REF!</f>
        <v>#REF!</v>
      </c>
      <c r="AC136" s="57" t="e">
        <f t="shared" si="100"/>
        <v>#REF!</v>
      </c>
      <c r="AD136" s="57" t="str">
        <f t="shared" si="101"/>
        <v>-</v>
      </c>
      <c r="AE136" s="57" t="str">
        <f>IF('Undervisning i fag med krav'!AW137=0,"-",'Undervisning i fag med krav'!AW137)</f>
        <v>-</v>
      </c>
      <c r="AF136" s="57" t="b">
        <f>OR(AE136='Krav etter opplæringslova'!$B$27,AE136='Krav etter opplæringslova'!$B$30,AE136='Krav etter opplæringslova'!$B$31,AE136='Krav etter opplæringslova'!$B$34)</f>
        <v>0</v>
      </c>
      <c r="AG136" s="57" t="str">
        <f t="shared" si="102"/>
        <v>-</v>
      </c>
      <c r="AH136" s="57">
        <f t="shared" si="85"/>
        <v>30</v>
      </c>
      <c r="AI136" s="57" t="e">
        <f>AH136-#REF!</f>
        <v>#REF!</v>
      </c>
      <c r="AJ136" s="57" t="e">
        <f t="shared" si="103"/>
        <v>#REF!</v>
      </c>
      <c r="AK136" s="57" t="str">
        <f t="shared" si="104"/>
        <v>-</v>
      </c>
      <c r="AL136" s="57" t="str">
        <f>IF('Undervisning i fag med krav'!BH137=0,"-",'Undervisning i fag med krav'!BH137)</f>
        <v>-</v>
      </c>
      <c r="AM136" s="57" t="b">
        <f>OR(AL136='Krav etter opplæringslova'!$B$27,AL136='Krav etter opplæringslova'!$B$30,AL136='Krav etter opplæringslova'!$B$31,AL136='Krav etter opplæringslova'!$B$34)</f>
        <v>0</v>
      </c>
      <c r="AN136" s="57" t="str">
        <f t="shared" si="105"/>
        <v>-</v>
      </c>
      <c r="AO136" s="57">
        <f t="shared" si="86"/>
        <v>30</v>
      </c>
      <c r="AP136" s="57" t="e">
        <f>AO136-#REF!</f>
        <v>#REF!</v>
      </c>
      <c r="AQ136" s="57" t="e">
        <f t="shared" si="106"/>
        <v>#REF!</v>
      </c>
      <c r="AR136" s="57" t="str">
        <f t="shared" si="107"/>
        <v>-</v>
      </c>
      <c r="AS136" s="57" t="str">
        <f>IF('Undervisning i fag med krav'!BS137=0,"-",'Undervisning i fag med krav'!BS137)</f>
        <v>-</v>
      </c>
      <c r="AT136" s="57" t="b">
        <f>OR(AS136='Krav etter opplæringslova'!$B$27,AS136='Krav etter opplæringslova'!$B$30,AS136='Krav etter opplæringslova'!$B$31,AS136='Krav etter opplæringslova'!$B$34)</f>
        <v>0</v>
      </c>
      <c r="AU136" s="57" t="str">
        <f t="shared" si="108"/>
        <v>-</v>
      </c>
      <c r="AV136" s="57">
        <f t="shared" si="87"/>
        <v>30</v>
      </c>
      <c r="AW136" s="57" t="e">
        <f>AV136-#REF!</f>
        <v>#REF!</v>
      </c>
      <c r="AX136" s="57" t="e">
        <f t="shared" si="109"/>
        <v>#REF!</v>
      </c>
      <c r="AY136" s="57" t="str">
        <f t="shared" si="110"/>
        <v>-</v>
      </c>
      <c r="AZ136" s="57" t="str">
        <f>IF('Undervisning i fag med krav'!CD137=0,"-",'Undervisning i fag med krav'!CD137)</f>
        <v>-</v>
      </c>
      <c r="BA136" s="57" t="b">
        <f>OR(AZ136='Krav etter opplæringslova'!$B$27,AZ136='Krav etter opplæringslova'!$B$30,AZ136='Krav etter opplæringslova'!$B$31,AZ136='Krav etter opplæringslova'!$B$34)</f>
        <v>0</v>
      </c>
      <c r="BB136" s="57" t="str">
        <f t="shared" si="111"/>
        <v>-</v>
      </c>
      <c r="BC136" s="57">
        <f t="shared" si="88"/>
        <v>30</v>
      </c>
      <c r="BD136" s="57" t="e">
        <f>BC136-#REF!</f>
        <v>#REF!</v>
      </c>
      <c r="BE136" s="57" t="e">
        <f t="shared" si="112"/>
        <v>#REF!</v>
      </c>
      <c r="BF136" s="57" t="str">
        <f t="shared" si="113"/>
        <v>-</v>
      </c>
      <c r="BG136" s="57" t="str">
        <f>IF('Undervisning i fag med krav'!CO137=0,"-",'Undervisning i fag med krav'!CO137)</f>
        <v>-</v>
      </c>
      <c r="BH136" s="57" t="b">
        <f>OR(BG136='Krav etter opplæringslova'!$B$27,BG136='Krav etter opplæringslova'!$B$30,BG136='Krav etter opplæringslova'!$B$31,BG136='Krav etter opplæringslova'!$B$34)</f>
        <v>0</v>
      </c>
      <c r="BI136" s="57" t="str">
        <f t="shared" si="114"/>
        <v>-</v>
      </c>
      <c r="BJ136" s="57">
        <f t="shared" si="89"/>
        <v>30</v>
      </c>
      <c r="BK136" s="57" t="e">
        <f>BJ136-#REF!</f>
        <v>#REF!</v>
      </c>
      <c r="BL136" s="57" t="e">
        <f t="shared" si="115"/>
        <v>#REF!</v>
      </c>
      <c r="BM136" s="57" t="str">
        <f t="shared" si="116"/>
        <v>-</v>
      </c>
      <c r="BN136" s="57" t="str">
        <f>IF('Undervisning i fag med krav'!CP137=0,"-",'Undervisning i fag med krav'!CP137)</f>
        <v>-</v>
      </c>
      <c r="BO136" s="57" t="b">
        <f>OR(BN136='Krav etter opplæringslova'!$B$27,BN136='Krav etter opplæringslova'!$B$30,BN136='Krav etter opplæringslova'!$B$31,BN136='Krav etter opplæringslova'!$B$34)</f>
        <v>0</v>
      </c>
      <c r="BP136" s="57" t="str">
        <f t="shared" si="117"/>
        <v>-</v>
      </c>
      <c r="BQ136" s="57">
        <f t="shared" si="90"/>
        <v>30</v>
      </c>
      <c r="BR136" s="57" t="e">
        <f>BQ136-#REF!</f>
        <v>#REF!</v>
      </c>
      <c r="BS136" s="57" t="e">
        <f t="shared" si="118"/>
        <v>#REF!</v>
      </c>
      <c r="BT136" s="62" t="str">
        <f t="shared" si="119"/>
        <v>-</v>
      </c>
    </row>
    <row r="137" spans="1:72" x14ac:dyDescent="0.2">
      <c r="A137" s="44" t="e">
        <f>#REF!</f>
        <v>#REF!</v>
      </c>
      <c r="B137" s="44" t="e">
        <f>#REF!</f>
        <v>#REF!</v>
      </c>
      <c r="C137" s="57" t="str">
        <f>IF('Undervisning i fag med krav'!E138=0,"-",'Undervisning i fag med krav'!E138)</f>
        <v>-</v>
      </c>
      <c r="D137" s="57" t="b">
        <f>OR(C137='Krav etter opplæringslova'!$B$27,C137='Krav etter opplæringslova'!$B$30,C137='Krav etter opplæringslova'!$B$31,C137='Krav etter opplæringslova'!$B$34)</f>
        <v>0</v>
      </c>
      <c r="E137" s="57" t="str">
        <f t="shared" si="80"/>
        <v>-</v>
      </c>
      <c r="F137" s="57">
        <f t="shared" si="91"/>
        <v>30</v>
      </c>
      <c r="G137" s="57" t="e">
        <f>F137-#REF!</f>
        <v>#REF!</v>
      </c>
      <c r="H137" s="57" t="e">
        <f t="shared" si="92"/>
        <v>#REF!</v>
      </c>
      <c r="I137" s="57" t="str">
        <f t="shared" si="81"/>
        <v>-</v>
      </c>
      <c r="J137" s="57" t="str">
        <f>IF('Undervisning i fag med krav'!P138=0,"-",'Undervisning i fag med krav'!P138)</f>
        <v>-</v>
      </c>
      <c r="K137" s="57" t="b">
        <f>OR(J137='Krav etter opplæringslova'!$B$27,J137='Krav etter opplæringslova'!$B$30,J137='Krav etter opplæringslova'!$B$31,J137='Krav etter opplæringslova'!$B$34)</f>
        <v>0</v>
      </c>
      <c r="L137" s="57" t="str">
        <f t="shared" si="93"/>
        <v>-</v>
      </c>
      <c r="M137" s="57">
        <f t="shared" si="82"/>
        <v>30</v>
      </c>
      <c r="N137" s="57" t="e">
        <f>M137-#REF!</f>
        <v>#REF!</v>
      </c>
      <c r="O137" s="57" t="e">
        <f t="shared" si="94"/>
        <v>#REF!</v>
      </c>
      <c r="P137" s="57" t="str">
        <f t="shared" si="95"/>
        <v>-</v>
      </c>
      <c r="Q137" s="57" t="str">
        <f>IF('Undervisning i fag med krav'!AA138=0,"-",'Undervisning i fag med krav'!AA138)</f>
        <v>-</v>
      </c>
      <c r="R137" s="57" t="b">
        <f>OR(Q137='Krav etter opplæringslova'!$B$27,Q137='Krav etter opplæringslova'!$B$30,Q137='Krav etter opplæringslova'!$B$31,Q137='Krav etter opplæringslova'!$B$34)</f>
        <v>0</v>
      </c>
      <c r="S137" s="57" t="str">
        <f t="shared" si="96"/>
        <v>-</v>
      </c>
      <c r="T137" s="57">
        <f t="shared" si="83"/>
        <v>30</v>
      </c>
      <c r="U137" s="57" t="e">
        <f>T137-#REF!</f>
        <v>#REF!</v>
      </c>
      <c r="V137" s="57" t="e">
        <f t="shared" si="97"/>
        <v>#REF!</v>
      </c>
      <c r="W137" s="57" t="str">
        <f t="shared" si="98"/>
        <v>-</v>
      </c>
      <c r="X137" s="57" t="str">
        <f>IF('Undervisning i fag med krav'!AL138=0,"-",'Undervisning i fag med krav'!AL138)</f>
        <v>-</v>
      </c>
      <c r="Y137" s="57" t="b">
        <f>OR(X137='Krav etter opplæringslova'!$B$27,X137='Krav etter opplæringslova'!$B$30,X137='Krav etter opplæringslova'!$B$31,X137='Krav etter opplæringslova'!$B$34)</f>
        <v>0</v>
      </c>
      <c r="Z137" s="57" t="str">
        <f t="shared" si="99"/>
        <v>-</v>
      </c>
      <c r="AA137" s="57">
        <f t="shared" si="84"/>
        <v>30</v>
      </c>
      <c r="AB137" s="57" t="e">
        <f>AA137-#REF!</f>
        <v>#REF!</v>
      </c>
      <c r="AC137" s="57" t="e">
        <f t="shared" si="100"/>
        <v>#REF!</v>
      </c>
      <c r="AD137" s="57" t="str">
        <f t="shared" si="101"/>
        <v>-</v>
      </c>
      <c r="AE137" s="57" t="str">
        <f>IF('Undervisning i fag med krav'!AW138=0,"-",'Undervisning i fag med krav'!AW138)</f>
        <v>-</v>
      </c>
      <c r="AF137" s="57" t="b">
        <f>OR(AE137='Krav etter opplæringslova'!$B$27,AE137='Krav etter opplæringslova'!$B$30,AE137='Krav etter opplæringslova'!$B$31,AE137='Krav etter opplæringslova'!$B$34)</f>
        <v>0</v>
      </c>
      <c r="AG137" s="57" t="str">
        <f t="shared" si="102"/>
        <v>-</v>
      </c>
      <c r="AH137" s="57">
        <f t="shared" si="85"/>
        <v>30</v>
      </c>
      <c r="AI137" s="57" t="e">
        <f>AH137-#REF!</f>
        <v>#REF!</v>
      </c>
      <c r="AJ137" s="57" t="e">
        <f t="shared" si="103"/>
        <v>#REF!</v>
      </c>
      <c r="AK137" s="57" t="str">
        <f t="shared" si="104"/>
        <v>-</v>
      </c>
      <c r="AL137" s="57" t="str">
        <f>IF('Undervisning i fag med krav'!BH138=0,"-",'Undervisning i fag med krav'!BH138)</f>
        <v>-</v>
      </c>
      <c r="AM137" s="57" t="b">
        <f>OR(AL137='Krav etter opplæringslova'!$B$27,AL137='Krav etter opplæringslova'!$B$30,AL137='Krav etter opplæringslova'!$B$31,AL137='Krav etter opplæringslova'!$B$34)</f>
        <v>0</v>
      </c>
      <c r="AN137" s="57" t="str">
        <f t="shared" si="105"/>
        <v>-</v>
      </c>
      <c r="AO137" s="57">
        <f t="shared" si="86"/>
        <v>30</v>
      </c>
      <c r="AP137" s="57" t="e">
        <f>AO137-#REF!</f>
        <v>#REF!</v>
      </c>
      <c r="AQ137" s="57" t="e">
        <f t="shared" si="106"/>
        <v>#REF!</v>
      </c>
      <c r="AR137" s="57" t="str">
        <f t="shared" si="107"/>
        <v>-</v>
      </c>
      <c r="AS137" s="57" t="str">
        <f>IF('Undervisning i fag med krav'!BS138=0,"-",'Undervisning i fag med krav'!BS138)</f>
        <v>-</v>
      </c>
      <c r="AT137" s="57" t="b">
        <f>OR(AS137='Krav etter opplæringslova'!$B$27,AS137='Krav etter opplæringslova'!$B$30,AS137='Krav etter opplæringslova'!$B$31,AS137='Krav etter opplæringslova'!$B$34)</f>
        <v>0</v>
      </c>
      <c r="AU137" s="57" t="str">
        <f t="shared" si="108"/>
        <v>-</v>
      </c>
      <c r="AV137" s="57">
        <f t="shared" si="87"/>
        <v>30</v>
      </c>
      <c r="AW137" s="57" t="e">
        <f>AV137-#REF!</f>
        <v>#REF!</v>
      </c>
      <c r="AX137" s="57" t="e">
        <f t="shared" si="109"/>
        <v>#REF!</v>
      </c>
      <c r="AY137" s="57" t="str">
        <f t="shared" si="110"/>
        <v>-</v>
      </c>
      <c r="AZ137" s="57" t="str">
        <f>IF('Undervisning i fag med krav'!CD138=0,"-",'Undervisning i fag med krav'!CD138)</f>
        <v>-</v>
      </c>
      <c r="BA137" s="57" t="b">
        <f>OR(AZ137='Krav etter opplæringslova'!$B$27,AZ137='Krav etter opplæringslova'!$B$30,AZ137='Krav etter opplæringslova'!$B$31,AZ137='Krav etter opplæringslova'!$B$34)</f>
        <v>0</v>
      </c>
      <c r="BB137" s="57" t="str">
        <f t="shared" si="111"/>
        <v>-</v>
      </c>
      <c r="BC137" s="57">
        <f t="shared" si="88"/>
        <v>30</v>
      </c>
      <c r="BD137" s="57" t="e">
        <f>BC137-#REF!</f>
        <v>#REF!</v>
      </c>
      <c r="BE137" s="57" t="e">
        <f t="shared" si="112"/>
        <v>#REF!</v>
      </c>
      <c r="BF137" s="57" t="str">
        <f t="shared" si="113"/>
        <v>-</v>
      </c>
      <c r="BG137" s="57" t="str">
        <f>IF('Undervisning i fag med krav'!CO138=0,"-",'Undervisning i fag med krav'!CO138)</f>
        <v>-</v>
      </c>
      <c r="BH137" s="57" t="b">
        <f>OR(BG137='Krav etter opplæringslova'!$B$27,BG137='Krav etter opplæringslova'!$B$30,BG137='Krav etter opplæringslova'!$B$31,BG137='Krav etter opplæringslova'!$B$34)</f>
        <v>0</v>
      </c>
      <c r="BI137" s="57" t="str">
        <f t="shared" si="114"/>
        <v>-</v>
      </c>
      <c r="BJ137" s="57">
        <f t="shared" si="89"/>
        <v>30</v>
      </c>
      <c r="BK137" s="57" t="e">
        <f>BJ137-#REF!</f>
        <v>#REF!</v>
      </c>
      <c r="BL137" s="57" t="e">
        <f t="shared" si="115"/>
        <v>#REF!</v>
      </c>
      <c r="BM137" s="57" t="str">
        <f t="shared" si="116"/>
        <v>-</v>
      </c>
      <c r="BN137" s="57" t="str">
        <f>IF('Undervisning i fag med krav'!CP138=0,"-",'Undervisning i fag med krav'!CP138)</f>
        <v>-</v>
      </c>
      <c r="BO137" s="57" t="b">
        <f>OR(BN137='Krav etter opplæringslova'!$B$27,BN137='Krav etter opplæringslova'!$B$30,BN137='Krav etter opplæringslova'!$B$31,BN137='Krav etter opplæringslova'!$B$34)</f>
        <v>0</v>
      </c>
      <c r="BP137" s="57" t="str">
        <f t="shared" si="117"/>
        <v>-</v>
      </c>
      <c r="BQ137" s="57">
        <f t="shared" si="90"/>
        <v>30</v>
      </c>
      <c r="BR137" s="57" t="e">
        <f>BQ137-#REF!</f>
        <v>#REF!</v>
      </c>
      <c r="BS137" s="57" t="e">
        <f t="shared" si="118"/>
        <v>#REF!</v>
      </c>
      <c r="BT137" s="62" t="str">
        <f t="shared" si="119"/>
        <v>-</v>
      </c>
    </row>
    <row r="138" spans="1:72" x14ac:dyDescent="0.2">
      <c r="A138" s="44" t="e">
        <f>#REF!</f>
        <v>#REF!</v>
      </c>
      <c r="B138" s="44" t="e">
        <f>#REF!</f>
        <v>#REF!</v>
      </c>
      <c r="C138" s="57" t="str">
        <f>IF('Undervisning i fag med krav'!E139=0,"-",'Undervisning i fag med krav'!E139)</f>
        <v>-</v>
      </c>
      <c r="D138" s="57" t="b">
        <f>OR(C138='Krav etter opplæringslova'!$B$27,C138='Krav etter opplæringslova'!$B$30,C138='Krav etter opplæringslova'!$B$31,C138='Krav etter opplæringslova'!$B$34)</f>
        <v>0</v>
      </c>
      <c r="E138" s="57" t="str">
        <f t="shared" si="80"/>
        <v>-</v>
      </c>
      <c r="F138" s="57">
        <f t="shared" si="91"/>
        <v>30</v>
      </c>
      <c r="G138" s="57" t="e">
        <f>F138-#REF!</f>
        <v>#REF!</v>
      </c>
      <c r="H138" s="57" t="e">
        <f t="shared" si="92"/>
        <v>#REF!</v>
      </c>
      <c r="I138" s="57" t="str">
        <f t="shared" si="81"/>
        <v>-</v>
      </c>
      <c r="J138" s="57" t="str">
        <f>IF('Undervisning i fag med krav'!P139=0,"-",'Undervisning i fag med krav'!P139)</f>
        <v>-</v>
      </c>
      <c r="K138" s="57" t="b">
        <f>OR(J138='Krav etter opplæringslova'!$B$27,J138='Krav etter opplæringslova'!$B$30,J138='Krav etter opplæringslova'!$B$31,J138='Krav etter opplæringslova'!$B$34)</f>
        <v>0</v>
      </c>
      <c r="L138" s="57" t="str">
        <f t="shared" si="93"/>
        <v>-</v>
      </c>
      <c r="M138" s="57">
        <f t="shared" si="82"/>
        <v>30</v>
      </c>
      <c r="N138" s="57" t="e">
        <f>M138-#REF!</f>
        <v>#REF!</v>
      </c>
      <c r="O138" s="57" t="e">
        <f t="shared" si="94"/>
        <v>#REF!</v>
      </c>
      <c r="P138" s="57" t="str">
        <f t="shared" si="95"/>
        <v>-</v>
      </c>
      <c r="Q138" s="57" t="str">
        <f>IF('Undervisning i fag med krav'!AA139=0,"-",'Undervisning i fag med krav'!AA139)</f>
        <v>-</v>
      </c>
      <c r="R138" s="57" t="b">
        <f>OR(Q138='Krav etter opplæringslova'!$B$27,Q138='Krav etter opplæringslova'!$B$30,Q138='Krav etter opplæringslova'!$B$31,Q138='Krav etter opplæringslova'!$B$34)</f>
        <v>0</v>
      </c>
      <c r="S138" s="57" t="str">
        <f t="shared" si="96"/>
        <v>-</v>
      </c>
      <c r="T138" s="57">
        <f t="shared" si="83"/>
        <v>30</v>
      </c>
      <c r="U138" s="57" t="e">
        <f>T138-#REF!</f>
        <v>#REF!</v>
      </c>
      <c r="V138" s="57" t="e">
        <f t="shared" si="97"/>
        <v>#REF!</v>
      </c>
      <c r="W138" s="57" t="str">
        <f t="shared" si="98"/>
        <v>-</v>
      </c>
      <c r="X138" s="57" t="str">
        <f>IF('Undervisning i fag med krav'!AL139=0,"-",'Undervisning i fag med krav'!AL139)</f>
        <v>-</v>
      </c>
      <c r="Y138" s="57" t="b">
        <f>OR(X138='Krav etter opplæringslova'!$B$27,X138='Krav etter opplæringslova'!$B$30,X138='Krav etter opplæringslova'!$B$31,X138='Krav etter opplæringslova'!$B$34)</f>
        <v>0</v>
      </c>
      <c r="Z138" s="57" t="str">
        <f t="shared" si="99"/>
        <v>-</v>
      </c>
      <c r="AA138" s="57">
        <f t="shared" si="84"/>
        <v>30</v>
      </c>
      <c r="AB138" s="57" t="e">
        <f>AA138-#REF!</f>
        <v>#REF!</v>
      </c>
      <c r="AC138" s="57" t="e">
        <f t="shared" si="100"/>
        <v>#REF!</v>
      </c>
      <c r="AD138" s="57" t="str">
        <f t="shared" si="101"/>
        <v>-</v>
      </c>
      <c r="AE138" s="57" t="str">
        <f>IF('Undervisning i fag med krav'!AW139=0,"-",'Undervisning i fag med krav'!AW139)</f>
        <v>-</v>
      </c>
      <c r="AF138" s="57" t="b">
        <f>OR(AE138='Krav etter opplæringslova'!$B$27,AE138='Krav etter opplæringslova'!$B$30,AE138='Krav etter opplæringslova'!$B$31,AE138='Krav etter opplæringslova'!$B$34)</f>
        <v>0</v>
      </c>
      <c r="AG138" s="57" t="str">
        <f t="shared" si="102"/>
        <v>-</v>
      </c>
      <c r="AH138" s="57">
        <f t="shared" si="85"/>
        <v>30</v>
      </c>
      <c r="AI138" s="57" t="e">
        <f>AH138-#REF!</f>
        <v>#REF!</v>
      </c>
      <c r="AJ138" s="57" t="e">
        <f t="shared" si="103"/>
        <v>#REF!</v>
      </c>
      <c r="AK138" s="57" t="str">
        <f t="shared" si="104"/>
        <v>-</v>
      </c>
      <c r="AL138" s="57" t="str">
        <f>IF('Undervisning i fag med krav'!BH139=0,"-",'Undervisning i fag med krav'!BH139)</f>
        <v>-</v>
      </c>
      <c r="AM138" s="57" t="b">
        <f>OR(AL138='Krav etter opplæringslova'!$B$27,AL138='Krav etter opplæringslova'!$B$30,AL138='Krav etter opplæringslova'!$B$31,AL138='Krav etter opplæringslova'!$B$34)</f>
        <v>0</v>
      </c>
      <c r="AN138" s="57" t="str">
        <f t="shared" si="105"/>
        <v>-</v>
      </c>
      <c r="AO138" s="57">
        <f t="shared" si="86"/>
        <v>30</v>
      </c>
      <c r="AP138" s="57" t="e">
        <f>AO138-#REF!</f>
        <v>#REF!</v>
      </c>
      <c r="AQ138" s="57" t="e">
        <f t="shared" si="106"/>
        <v>#REF!</v>
      </c>
      <c r="AR138" s="57" t="str">
        <f t="shared" si="107"/>
        <v>-</v>
      </c>
      <c r="AS138" s="57" t="str">
        <f>IF('Undervisning i fag med krav'!BS139=0,"-",'Undervisning i fag med krav'!BS139)</f>
        <v>-</v>
      </c>
      <c r="AT138" s="57" t="b">
        <f>OR(AS138='Krav etter opplæringslova'!$B$27,AS138='Krav etter opplæringslova'!$B$30,AS138='Krav etter opplæringslova'!$B$31,AS138='Krav etter opplæringslova'!$B$34)</f>
        <v>0</v>
      </c>
      <c r="AU138" s="57" t="str">
        <f t="shared" si="108"/>
        <v>-</v>
      </c>
      <c r="AV138" s="57">
        <f t="shared" si="87"/>
        <v>30</v>
      </c>
      <c r="AW138" s="57" t="e">
        <f>AV138-#REF!</f>
        <v>#REF!</v>
      </c>
      <c r="AX138" s="57" t="e">
        <f t="shared" si="109"/>
        <v>#REF!</v>
      </c>
      <c r="AY138" s="57" t="str">
        <f t="shared" si="110"/>
        <v>-</v>
      </c>
      <c r="AZ138" s="57" t="str">
        <f>IF('Undervisning i fag med krav'!CD139=0,"-",'Undervisning i fag med krav'!CD139)</f>
        <v>-</v>
      </c>
      <c r="BA138" s="57" t="b">
        <f>OR(AZ138='Krav etter opplæringslova'!$B$27,AZ138='Krav etter opplæringslova'!$B$30,AZ138='Krav etter opplæringslova'!$B$31,AZ138='Krav etter opplæringslova'!$B$34)</f>
        <v>0</v>
      </c>
      <c r="BB138" s="57" t="str">
        <f t="shared" si="111"/>
        <v>-</v>
      </c>
      <c r="BC138" s="57">
        <f t="shared" si="88"/>
        <v>30</v>
      </c>
      <c r="BD138" s="57" t="e">
        <f>BC138-#REF!</f>
        <v>#REF!</v>
      </c>
      <c r="BE138" s="57" t="e">
        <f t="shared" si="112"/>
        <v>#REF!</v>
      </c>
      <c r="BF138" s="57" t="str">
        <f t="shared" si="113"/>
        <v>-</v>
      </c>
      <c r="BG138" s="57" t="str">
        <f>IF('Undervisning i fag med krav'!CO139=0,"-",'Undervisning i fag med krav'!CO139)</f>
        <v>-</v>
      </c>
      <c r="BH138" s="57" t="b">
        <f>OR(BG138='Krav etter opplæringslova'!$B$27,BG138='Krav etter opplæringslova'!$B$30,BG138='Krav etter opplæringslova'!$B$31,BG138='Krav etter opplæringslova'!$B$34)</f>
        <v>0</v>
      </c>
      <c r="BI138" s="57" t="str">
        <f t="shared" si="114"/>
        <v>-</v>
      </c>
      <c r="BJ138" s="57">
        <f t="shared" si="89"/>
        <v>30</v>
      </c>
      <c r="BK138" s="57" t="e">
        <f>BJ138-#REF!</f>
        <v>#REF!</v>
      </c>
      <c r="BL138" s="57" t="e">
        <f t="shared" si="115"/>
        <v>#REF!</v>
      </c>
      <c r="BM138" s="57" t="str">
        <f t="shared" si="116"/>
        <v>-</v>
      </c>
      <c r="BN138" s="57" t="str">
        <f>IF('Undervisning i fag med krav'!CP139=0,"-",'Undervisning i fag med krav'!CP139)</f>
        <v>-</v>
      </c>
      <c r="BO138" s="57" t="b">
        <f>OR(BN138='Krav etter opplæringslova'!$B$27,BN138='Krav etter opplæringslova'!$B$30,BN138='Krav etter opplæringslova'!$B$31,BN138='Krav etter opplæringslova'!$B$34)</f>
        <v>0</v>
      </c>
      <c r="BP138" s="57" t="str">
        <f t="shared" si="117"/>
        <v>-</v>
      </c>
      <c r="BQ138" s="57">
        <f t="shared" si="90"/>
        <v>30</v>
      </c>
      <c r="BR138" s="57" t="e">
        <f>BQ138-#REF!</f>
        <v>#REF!</v>
      </c>
      <c r="BS138" s="57" t="e">
        <f t="shared" si="118"/>
        <v>#REF!</v>
      </c>
      <c r="BT138" s="62" t="str">
        <f t="shared" si="119"/>
        <v>-</v>
      </c>
    </row>
    <row r="139" spans="1:72" x14ac:dyDescent="0.2">
      <c r="A139" s="44" t="e">
        <f>#REF!</f>
        <v>#REF!</v>
      </c>
      <c r="B139" s="44" t="e">
        <f>#REF!</f>
        <v>#REF!</v>
      </c>
      <c r="C139" s="57" t="str">
        <f>IF('Undervisning i fag med krav'!E140=0,"-",'Undervisning i fag med krav'!E140)</f>
        <v>-</v>
      </c>
      <c r="D139" s="57" t="b">
        <f>OR(C139='Krav etter opplæringslova'!$B$27,C139='Krav etter opplæringslova'!$B$30,C139='Krav etter opplæringslova'!$B$31,C139='Krav etter opplæringslova'!$B$34)</f>
        <v>0</v>
      </c>
      <c r="E139" s="57" t="str">
        <f t="shared" si="80"/>
        <v>-</v>
      </c>
      <c r="F139" s="57">
        <f t="shared" si="91"/>
        <v>30</v>
      </c>
      <c r="G139" s="57" t="e">
        <f>F139-#REF!</f>
        <v>#REF!</v>
      </c>
      <c r="H139" s="57" t="e">
        <f t="shared" si="92"/>
        <v>#REF!</v>
      </c>
      <c r="I139" s="57" t="str">
        <f t="shared" si="81"/>
        <v>-</v>
      </c>
      <c r="J139" s="57" t="str">
        <f>IF('Undervisning i fag med krav'!P140=0,"-",'Undervisning i fag med krav'!P140)</f>
        <v>-</v>
      </c>
      <c r="K139" s="57" t="b">
        <f>OR(J139='Krav etter opplæringslova'!$B$27,J139='Krav etter opplæringslova'!$B$30,J139='Krav etter opplæringslova'!$B$31,J139='Krav etter opplæringslova'!$B$34)</f>
        <v>0</v>
      </c>
      <c r="L139" s="57" t="str">
        <f t="shared" si="93"/>
        <v>-</v>
      </c>
      <c r="M139" s="57">
        <f t="shared" si="82"/>
        <v>30</v>
      </c>
      <c r="N139" s="57" t="e">
        <f>M139-#REF!</f>
        <v>#REF!</v>
      </c>
      <c r="O139" s="57" t="e">
        <f t="shared" si="94"/>
        <v>#REF!</v>
      </c>
      <c r="P139" s="57" t="str">
        <f t="shared" si="95"/>
        <v>-</v>
      </c>
      <c r="Q139" s="57" t="str">
        <f>IF('Undervisning i fag med krav'!AA140=0,"-",'Undervisning i fag med krav'!AA140)</f>
        <v>-</v>
      </c>
      <c r="R139" s="57" t="b">
        <f>OR(Q139='Krav etter opplæringslova'!$B$27,Q139='Krav etter opplæringslova'!$B$30,Q139='Krav etter opplæringslova'!$B$31,Q139='Krav etter opplæringslova'!$B$34)</f>
        <v>0</v>
      </c>
      <c r="S139" s="57" t="str">
        <f t="shared" si="96"/>
        <v>-</v>
      </c>
      <c r="T139" s="57">
        <f t="shared" si="83"/>
        <v>30</v>
      </c>
      <c r="U139" s="57" t="e">
        <f>T139-#REF!</f>
        <v>#REF!</v>
      </c>
      <c r="V139" s="57" t="e">
        <f t="shared" si="97"/>
        <v>#REF!</v>
      </c>
      <c r="W139" s="57" t="str">
        <f t="shared" si="98"/>
        <v>-</v>
      </c>
      <c r="X139" s="57" t="str">
        <f>IF('Undervisning i fag med krav'!AL140=0,"-",'Undervisning i fag med krav'!AL140)</f>
        <v>-</v>
      </c>
      <c r="Y139" s="57" t="b">
        <f>OR(X139='Krav etter opplæringslova'!$B$27,X139='Krav etter opplæringslova'!$B$30,X139='Krav etter opplæringslova'!$B$31,X139='Krav etter opplæringslova'!$B$34)</f>
        <v>0</v>
      </c>
      <c r="Z139" s="57" t="str">
        <f t="shared" si="99"/>
        <v>-</v>
      </c>
      <c r="AA139" s="57">
        <f t="shared" si="84"/>
        <v>30</v>
      </c>
      <c r="AB139" s="57" t="e">
        <f>AA139-#REF!</f>
        <v>#REF!</v>
      </c>
      <c r="AC139" s="57" t="e">
        <f t="shared" si="100"/>
        <v>#REF!</v>
      </c>
      <c r="AD139" s="57" t="str">
        <f t="shared" si="101"/>
        <v>-</v>
      </c>
      <c r="AE139" s="57" t="str">
        <f>IF('Undervisning i fag med krav'!AW140=0,"-",'Undervisning i fag med krav'!AW140)</f>
        <v>-</v>
      </c>
      <c r="AF139" s="57" t="b">
        <f>OR(AE139='Krav etter opplæringslova'!$B$27,AE139='Krav etter opplæringslova'!$B$30,AE139='Krav etter opplæringslova'!$B$31,AE139='Krav etter opplæringslova'!$B$34)</f>
        <v>0</v>
      </c>
      <c r="AG139" s="57" t="str">
        <f t="shared" si="102"/>
        <v>-</v>
      </c>
      <c r="AH139" s="57">
        <f t="shared" si="85"/>
        <v>30</v>
      </c>
      <c r="AI139" s="57" t="e">
        <f>AH139-#REF!</f>
        <v>#REF!</v>
      </c>
      <c r="AJ139" s="57" t="e">
        <f t="shared" si="103"/>
        <v>#REF!</v>
      </c>
      <c r="AK139" s="57" t="str">
        <f t="shared" si="104"/>
        <v>-</v>
      </c>
      <c r="AL139" s="57" t="str">
        <f>IF('Undervisning i fag med krav'!BH140=0,"-",'Undervisning i fag med krav'!BH140)</f>
        <v>-</v>
      </c>
      <c r="AM139" s="57" t="b">
        <f>OR(AL139='Krav etter opplæringslova'!$B$27,AL139='Krav etter opplæringslova'!$B$30,AL139='Krav etter opplæringslova'!$B$31,AL139='Krav etter opplæringslova'!$B$34)</f>
        <v>0</v>
      </c>
      <c r="AN139" s="57" t="str">
        <f t="shared" si="105"/>
        <v>-</v>
      </c>
      <c r="AO139" s="57">
        <f t="shared" si="86"/>
        <v>30</v>
      </c>
      <c r="AP139" s="57" t="e">
        <f>AO139-#REF!</f>
        <v>#REF!</v>
      </c>
      <c r="AQ139" s="57" t="e">
        <f t="shared" si="106"/>
        <v>#REF!</v>
      </c>
      <c r="AR139" s="57" t="str">
        <f t="shared" si="107"/>
        <v>-</v>
      </c>
      <c r="AS139" s="57" t="str">
        <f>IF('Undervisning i fag med krav'!BS140=0,"-",'Undervisning i fag med krav'!BS140)</f>
        <v>-</v>
      </c>
      <c r="AT139" s="57" t="b">
        <f>OR(AS139='Krav etter opplæringslova'!$B$27,AS139='Krav etter opplæringslova'!$B$30,AS139='Krav etter opplæringslova'!$B$31,AS139='Krav etter opplæringslova'!$B$34)</f>
        <v>0</v>
      </c>
      <c r="AU139" s="57" t="str">
        <f t="shared" si="108"/>
        <v>-</v>
      </c>
      <c r="AV139" s="57">
        <f t="shared" si="87"/>
        <v>30</v>
      </c>
      <c r="AW139" s="57" t="e">
        <f>AV139-#REF!</f>
        <v>#REF!</v>
      </c>
      <c r="AX139" s="57" t="e">
        <f t="shared" si="109"/>
        <v>#REF!</v>
      </c>
      <c r="AY139" s="57" t="str">
        <f t="shared" si="110"/>
        <v>-</v>
      </c>
      <c r="AZ139" s="57" t="str">
        <f>IF('Undervisning i fag med krav'!CD140=0,"-",'Undervisning i fag med krav'!CD140)</f>
        <v>-</v>
      </c>
      <c r="BA139" s="57" t="b">
        <f>OR(AZ139='Krav etter opplæringslova'!$B$27,AZ139='Krav etter opplæringslova'!$B$30,AZ139='Krav etter opplæringslova'!$B$31,AZ139='Krav etter opplæringslova'!$B$34)</f>
        <v>0</v>
      </c>
      <c r="BB139" s="57" t="str">
        <f t="shared" si="111"/>
        <v>-</v>
      </c>
      <c r="BC139" s="57">
        <f t="shared" si="88"/>
        <v>30</v>
      </c>
      <c r="BD139" s="57" t="e">
        <f>BC139-#REF!</f>
        <v>#REF!</v>
      </c>
      <c r="BE139" s="57" t="e">
        <f t="shared" si="112"/>
        <v>#REF!</v>
      </c>
      <c r="BF139" s="57" t="str">
        <f t="shared" si="113"/>
        <v>-</v>
      </c>
      <c r="BG139" s="57" t="str">
        <f>IF('Undervisning i fag med krav'!CO140=0,"-",'Undervisning i fag med krav'!CO140)</f>
        <v>-</v>
      </c>
      <c r="BH139" s="57" t="b">
        <f>OR(BG139='Krav etter opplæringslova'!$B$27,BG139='Krav etter opplæringslova'!$B$30,BG139='Krav etter opplæringslova'!$B$31,BG139='Krav etter opplæringslova'!$B$34)</f>
        <v>0</v>
      </c>
      <c r="BI139" s="57" t="str">
        <f t="shared" si="114"/>
        <v>-</v>
      </c>
      <c r="BJ139" s="57">
        <f t="shared" si="89"/>
        <v>30</v>
      </c>
      <c r="BK139" s="57" t="e">
        <f>BJ139-#REF!</f>
        <v>#REF!</v>
      </c>
      <c r="BL139" s="57" t="e">
        <f t="shared" si="115"/>
        <v>#REF!</v>
      </c>
      <c r="BM139" s="57" t="str">
        <f t="shared" si="116"/>
        <v>-</v>
      </c>
      <c r="BN139" s="57" t="str">
        <f>IF('Undervisning i fag med krav'!CP140=0,"-",'Undervisning i fag med krav'!CP140)</f>
        <v>-</v>
      </c>
      <c r="BO139" s="57" t="b">
        <f>OR(BN139='Krav etter opplæringslova'!$B$27,BN139='Krav etter opplæringslova'!$B$30,BN139='Krav etter opplæringslova'!$B$31,BN139='Krav etter opplæringslova'!$B$34)</f>
        <v>0</v>
      </c>
      <c r="BP139" s="57" t="str">
        <f t="shared" si="117"/>
        <v>-</v>
      </c>
      <c r="BQ139" s="57">
        <f t="shared" si="90"/>
        <v>30</v>
      </c>
      <c r="BR139" s="57" t="e">
        <f>BQ139-#REF!</f>
        <v>#REF!</v>
      </c>
      <c r="BS139" s="57" t="e">
        <f t="shared" si="118"/>
        <v>#REF!</v>
      </c>
      <c r="BT139" s="62" t="str">
        <f t="shared" si="119"/>
        <v>-</v>
      </c>
    </row>
    <row r="140" spans="1:72" x14ac:dyDescent="0.2">
      <c r="A140" s="44" t="e">
        <f>#REF!</f>
        <v>#REF!</v>
      </c>
      <c r="B140" s="44" t="e">
        <f>#REF!</f>
        <v>#REF!</v>
      </c>
      <c r="C140" s="57" t="str">
        <f>IF('Undervisning i fag med krav'!E141=0,"-",'Undervisning i fag med krav'!E141)</f>
        <v>-</v>
      </c>
      <c r="D140" s="57" t="b">
        <f>OR(C140='Krav etter opplæringslova'!$B$27,C140='Krav etter opplæringslova'!$B$30,C140='Krav etter opplæringslova'!$B$31,C140='Krav etter opplæringslova'!$B$34)</f>
        <v>0</v>
      </c>
      <c r="E140" s="57" t="str">
        <f t="shared" si="80"/>
        <v>-</v>
      </c>
      <c r="F140" s="57">
        <f t="shared" si="91"/>
        <v>30</v>
      </c>
      <c r="G140" s="57" t="e">
        <f>F140-#REF!</f>
        <v>#REF!</v>
      </c>
      <c r="H140" s="57" t="e">
        <f t="shared" si="92"/>
        <v>#REF!</v>
      </c>
      <c r="I140" s="57" t="str">
        <f t="shared" si="81"/>
        <v>-</v>
      </c>
      <c r="J140" s="57" t="str">
        <f>IF('Undervisning i fag med krav'!P141=0,"-",'Undervisning i fag med krav'!P141)</f>
        <v>-</v>
      </c>
      <c r="K140" s="57" t="b">
        <f>OR(J140='Krav etter opplæringslova'!$B$27,J140='Krav etter opplæringslova'!$B$30,J140='Krav etter opplæringslova'!$B$31,J140='Krav etter opplæringslova'!$B$34)</f>
        <v>0</v>
      </c>
      <c r="L140" s="57" t="str">
        <f t="shared" si="93"/>
        <v>-</v>
      </c>
      <c r="M140" s="57">
        <f t="shared" si="82"/>
        <v>30</v>
      </c>
      <c r="N140" s="57" t="e">
        <f>M140-#REF!</f>
        <v>#REF!</v>
      </c>
      <c r="O140" s="57" t="e">
        <f t="shared" si="94"/>
        <v>#REF!</v>
      </c>
      <c r="P140" s="57" t="str">
        <f t="shared" si="95"/>
        <v>-</v>
      </c>
      <c r="Q140" s="57" t="str">
        <f>IF('Undervisning i fag med krav'!AA141=0,"-",'Undervisning i fag med krav'!AA141)</f>
        <v>-</v>
      </c>
      <c r="R140" s="57" t="b">
        <f>OR(Q140='Krav etter opplæringslova'!$B$27,Q140='Krav etter opplæringslova'!$B$30,Q140='Krav etter opplæringslova'!$B$31,Q140='Krav etter opplæringslova'!$B$34)</f>
        <v>0</v>
      </c>
      <c r="S140" s="57" t="str">
        <f t="shared" si="96"/>
        <v>-</v>
      </c>
      <c r="T140" s="57">
        <f t="shared" si="83"/>
        <v>30</v>
      </c>
      <c r="U140" s="57" t="e">
        <f>T140-#REF!</f>
        <v>#REF!</v>
      </c>
      <c r="V140" s="57" t="e">
        <f t="shared" si="97"/>
        <v>#REF!</v>
      </c>
      <c r="W140" s="57" t="str">
        <f t="shared" si="98"/>
        <v>-</v>
      </c>
      <c r="X140" s="57" t="str">
        <f>IF('Undervisning i fag med krav'!AL141=0,"-",'Undervisning i fag med krav'!AL141)</f>
        <v>-</v>
      </c>
      <c r="Y140" s="57" t="b">
        <f>OR(X140='Krav etter opplæringslova'!$B$27,X140='Krav etter opplæringslova'!$B$30,X140='Krav etter opplæringslova'!$B$31,X140='Krav etter opplæringslova'!$B$34)</f>
        <v>0</v>
      </c>
      <c r="Z140" s="57" t="str">
        <f t="shared" si="99"/>
        <v>-</v>
      </c>
      <c r="AA140" s="57">
        <f t="shared" si="84"/>
        <v>30</v>
      </c>
      <c r="AB140" s="57" t="e">
        <f>AA140-#REF!</f>
        <v>#REF!</v>
      </c>
      <c r="AC140" s="57" t="e">
        <f t="shared" si="100"/>
        <v>#REF!</v>
      </c>
      <c r="AD140" s="57" t="str">
        <f t="shared" si="101"/>
        <v>-</v>
      </c>
      <c r="AE140" s="57" t="str">
        <f>IF('Undervisning i fag med krav'!AW141=0,"-",'Undervisning i fag med krav'!AW141)</f>
        <v>-</v>
      </c>
      <c r="AF140" s="57" t="b">
        <f>OR(AE140='Krav etter opplæringslova'!$B$27,AE140='Krav etter opplæringslova'!$B$30,AE140='Krav etter opplæringslova'!$B$31,AE140='Krav etter opplæringslova'!$B$34)</f>
        <v>0</v>
      </c>
      <c r="AG140" s="57" t="str">
        <f t="shared" si="102"/>
        <v>-</v>
      </c>
      <c r="AH140" s="57">
        <f t="shared" si="85"/>
        <v>30</v>
      </c>
      <c r="AI140" s="57" t="e">
        <f>AH140-#REF!</f>
        <v>#REF!</v>
      </c>
      <c r="AJ140" s="57" t="e">
        <f t="shared" si="103"/>
        <v>#REF!</v>
      </c>
      <c r="AK140" s="57" t="str">
        <f t="shared" si="104"/>
        <v>-</v>
      </c>
      <c r="AL140" s="57" t="str">
        <f>IF('Undervisning i fag med krav'!BH141=0,"-",'Undervisning i fag med krav'!BH141)</f>
        <v>-</v>
      </c>
      <c r="AM140" s="57" t="b">
        <f>OR(AL140='Krav etter opplæringslova'!$B$27,AL140='Krav etter opplæringslova'!$B$30,AL140='Krav etter opplæringslova'!$B$31,AL140='Krav etter opplæringslova'!$B$34)</f>
        <v>0</v>
      </c>
      <c r="AN140" s="57" t="str">
        <f t="shared" si="105"/>
        <v>-</v>
      </c>
      <c r="AO140" s="57">
        <f t="shared" si="86"/>
        <v>30</v>
      </c>
      <c r="AP140" s="57" t="e">
        <f>AO140-#REF!</f>
        <v>#REF!</v>
      </c>
      <c r="AQ140" s="57" t="e">
        <f t="shared" si="106"/>
        <v>#REF!</v>
      </c>
      <c r="AR140" s="57" t="str">
        <f t="shared" si="107"/>
        <v>-</v>
      </c>
      <c r="AS140" s="57" t="str">
        <f>IF('Undervisning i fag med krav'!BS141=0,"-",'Undervisning i fag med krav'!BS141)</f>
        <v>-</v>
      </c>
      <c r="AT140" s="57" t="b">
        <f>OR(AS140='Krav etter opplæringslova'!$B$27,AS140='Krav etter opplæringslova'!$B$30,AS140='Krav etter opplæringslova'!$B$31,AS140='Krav etter opplæringslova'!$B$34)</f>
        <v>0</v>
      </c>
      <c r="AU140" s="57" t="str">
        <f t="shared" si="108"/>
        <v>-</v>
      </c>
      <c r="AV140" s="57">
        <f t="shared" si="87"/>
        <v>30</v>
      </c>
      <c r="AW140" s="57" t="e">
        <f>AV140-#REF!</f>
        <v>#REF!</v>
      </c>
      <c r="AX140" s="57" t="e">
        <f t="shared" si="109"/>
        <v>#REF!</v>
      </c>
      <c r="AY140" s="57" t="str">
        <f t="shared" si="110"/>
        <v>-</v>
      </c>
      <c r="AZ140" s="57" t="str">
        <f>IF('Undervisning i fag med krav'!CD141=0,"-",'Undervisning i fag med krav'!CD141)</f>
        <v>-</v>
      </c>
      <c r="BA140" s="57" t="b">
        <f>OR(AZ140='Krav etter opplæringslova'!$B$27,AZ140='Krav etter opplæringslova'!$B$30,AZ140='Krav etter opplæringslova'!$B$31,AZ140='Krav etter opplæringslova'!$B$34)</f>
        <v>0</v>
      </c>
      <c r="BB140" s="57" t="str">
        <f t="shared" si="111"/>
        <v>-</v>
      </c>
      <c r="BC140" s="57">
        <f t="shared" si="88"/>
        <v>30</v>
      </c>
      <c r="BD140" s="57" t="e">
        <f>BC140-#REF!</f>
        <v>#REF!</v>
      </c>
      <c r="BE140" s="57" t="e">
        <f t="shared" si="112"/>
        <v>#REF!</v>
      </c>
      <c r="BF140" s="57" t="str">
        <f t="shared" si="113"/>
        <v>-</v>
      </c>
      <c r="BG140" s="57" t="str">
        <f>IF('Undervisning i fag med krav'!CO141=0,"-",'Undervisning i fag med krav'!CO141)</f>
        <v>-</v>
      </c>
      <c r="BH140" s="57" t="b">
        <f>OR(BG140='Krav etter opplæringslova'!$B$27,BG140='Krav etter opplæringslova'!$B$30,BG140='Krav etter opplæringslova'!$B$31,BG140='Krav etter opplæringslova'!$B$34)</f>
        <v>0</v>
      </c>
      <c r="BI140" s="57" t="str">
        <f t="shared" si="114"/>
        <v>-</v>
      </c>
      <c r="BJ140" s="57">
        <f t="shared" si="89"/>
        <v>30</v>
      </c>
      <c r="BK140" s="57" t="e">
        <f>BJ140-#REF!</f>
        <v>#REF!</v>
      </c>
      <c r="BL140" s="57" t="e">
        <f t="shared" si="115"/>
        <v>#REF!</v>
      </c>
      <c r="BM140" s="57" t="str">
        <f t="shared" si="116"/>
        <v>-</v>
      </c>
      <c r="BN140" s="57" t="str">
        <f>IF('Undervisning i fag med krav'!CP141=0,"-",'Undervisning i fag med krav'!CP141)</f>
        <v>-</v>
      </c>
      <c r="BO140" s="57" t="b">
        <f>OR(BN140='Krav etter opplæringslova'!$B$27,BN140='Krav etter opplæringslova'!$B$30,BN140='Krav etter opplæringslova'!$B$31,BN140='Krav etter opplæringslova'!$B$34)</f>
        <v>0</v>
      </c>
      <c r="BP140" s="57" t="str">
        <f t="shared" si="117"/>
        <v>-</v>
      </c>
      <c r="BQ140" s="57">
        <f t="shared" si="90"/>
        <v>30</v>
      </c>
      <c r="BR140" s="57" t="e">
        <f>BQ140-#REF!</f>
        <v>#REF!</v>
      </c>
      <c r="BS140" s="57" t="e">
        <f t="shared" si="118"/>
        <v>#REF!</v>
      </c>
      <c r="BT140" s="62" t="str">
        <f t="shared" si="119"/>
        <v>-</v>
      </c>
    </row>
    <row r="141" spans="1:72" x14ac:dyDescent="0.2">
      <c r="A141" s="44" t="e">
        <f>#REF!</f>
        <v>#REF!</v>
      </c>
      <c r="B141" s="44" t="e">
        <f>#REF!</f>
        <v>#REF!</v>
      </c>
      <c r="C141" s="57" t="str">
        <f>IF('Undervisning i fag med krav'!E142=0,"-",'Undervisning i fag med krav'!E142)</f>
        <v>-</v>
      </c>
      <c r="D141" s="57" t="b">
        <f>OR(C141='Krav etter opplæringslova'!$B$27,C141='Krav etter opplæringslova'!$B$30,C141='Krav etter opplæringslova'!$B$31,C141='Krav etter opplæringslova'!$B$34)</f>
        <v>0</v>
      </c>
      <c r="E141" s="57" t="str">
        <f t="shared" si="80"/>
        <v>-</v>
      </c>
      <c r="F141" s="57">
        <f t="shared" si="91"/>
        <v>30</v>
      </c>
      <c r="G141" s="57" t="e">
        <f>F141-#REF!</f>
        <v>#REF!</v>
      </c>
      <c r="H141" s="57" t="e">
        <f t="shared" si="92"/>
        <v>#REF!</v>
      </c>
      <c r="I141" s="57" t="str">
        <f t="shared" si="81"/>
        <v>-</v>
      </c>
      <c r="J141" s="57" t="str">
        <f>IF('Undervisning i fag med krav'!P142=0,"-",'Undervisning i fag med krav'!P142)</f>
        <v>-</v>
      </c>
      <c r="K141" s="57" t="b">
        <f>OR(J141='Krav etter opplæringslova'!$B$27,J141='Krav etter opplæringslova'!$B$30,J141='Krav etter opplæringslova'!$B$31,J141='Krav etter opplæringslova'!$B$34)</f>
        <v>0</v>
      </c>
      <c r="L141" s="57" t="str">
        <f t="shared" si="93"/>
        <v>-</v>
      </c>
      <c r="M141" s="57">
        <f t="shared" si="82"/>
        <v>30</v>
      </c>
      <c r="N141" s="57" t="e">
        <f>M141-#REF!</f>
        <v>#REF!</v>
      </c>
      <c r="O141" s="57" t="e">
        <f t="shared" si="94"/>
        <v>#REF!</v>
      </c>
      <c r="P141" s="57" t="str">
        <f t="shared" si="95"/>
        <v>-</v>
      </c>
      <c r="Q141" s="57" t="str">
        <f>IF('Undervisning i fag med krav'!AA142=0,"-",'Undervisning i fag med krav'!AA142)</f>
        <v>-</v>
      </c>
      <c r="R141" s="57" t="b">
        <f>OR(Q141='Krav etter opplæringslova'!$B$27,Q141='Krav etter opplæringslova'!$B$30,Q141='Krav etter opplæringslova'!$B$31,Q141='Krav etter opplæringslova'!$B$34)</f>
        <v>0</v>
      </c>
      <c r="S141" s="57" t="str">
        <f t="shared" si="96"/>
        <v>-</v>
      </c>
      <c r="T141" s="57">
        <f t="shared" si="83"/>
        <v>30</v>
      </c>
      <c r="U141" s="57" t="e">
        <f>T141-#REF!</f>
        <v>#REF!</v>
      </c>
      <c r="V141" s="57" t="e">
        <f t="shared" si="97"/>
        <v>#REF!</v>
      </c>
      <c r="W141" s="57" t="str">
        <f t="shared" si="98"/>
        <v>-</v>
      </c>
      <c r="X141" s="57" t="str">
        <f>IF('Undervisning i fag med krav'!AL142=0,"-",'Undervisning i fag med krav'!AL142)</f>
        <v>-</v>
      </c>
      <c r="Y141" s="57" t="b">
        <f>OR(X141='Krav etter opplæringslova'!$B$27,X141='Krav etter opplæringslova'!$B$30,X141='Krav etter opplæringslova'!$B$31,X141='Krav etter opplæringslova'!$B$34)</f>
        <v>0</v>
      </c>
      <c r="Z141" s="57" t="str">
        <f t="shared" si="99"/>
        <v>-</v>
      </c>
      <c r="AA141" s="57">
        <f t="shared" si="84"/>
        <v>30</v>
      </c>
      <c r="AB141" s="57" t="e">
        <f>AA141-#REF!</f>
        <v>#REF!</v>
      </c>
      <c r="AC141" s="57" t="e">
        <f t="shared" si="100"/>
        <v>#REF!</v>
      </c>
      <c r="AD141" s="57" t="str">
        <f t="shared" si="101"/>
        <v>-</v>
      </c>
      <c r="AE141" s="57" t="str">
        <f>IF('Undervisning i fag med krav'!AW142=0,"-",'Undervisning i fag med krav'!AW142)</f>
        <v>-</v>
      </c>
      <c r="AF141" s="57" t="b">
        <f>OR(AE141='Krav etter opplæringslova'!$B$27,AE141='Krav etter opplæringslova'!$B$30,AE141='Krav etter opplæringslova'!$B$31,AE141='Krav etter opplæringslova'!$B$34)</f>
        <v>0</v>
      </c>
      <c r="AG141" s="57" t="str">
        <f t="shared" si="102"/>
        <v>-</v>
      </c>
      <c r="AH141" s="57">
        <f t="shared" si="85"/>
        <v>30</v>
      </c>
      <c r="AI141" s="57" t="e">
        <f>AH141-#REF!</f>
        <v>#REF!</v>
      </c>
      <c r="AJ141" s="57" t="e">
        <f t="shared" si="103"/>
        <v>#REF!</v>
      </c>
      <c r="AK141" s="57" t="str">
        <f t="shared" si="104"/>
        <v>-</v>
      </c>
      <c r="AL141" s="57" t="str">
        <f>IF('Undervisning i fag med krav'!BH142=0,"-",'Undervisning i fag med krav'!BH142)</f>
        <v>-</v>
      </c>
      <c r="AM141" s="57" t="b">
        <f>OR(AL141='Krav etter opplæringslova'!$B$27,AL141='Krav etter opplæringslova'!$B$30,AL141='Krav etter opplæringslova'!$B$31,AL141='Krav etter opplæringslova'!$B$34)</f>
        <v>0</v>
      </c>
      <c r="AN141" s="57" t="str">
        <f t="shared" si="105"/>
        <v>-</v>
      </c>
      <c r="AO141" s="57">
        <f t="shared" si="86"/>
        <v>30</v>
      </c>
      <c r="AP141" s="57" t="e">
        <f>AO141-#REF!</f>
        <v>#REF!</v>
      </c>
      <c r="AQ141" s="57" t="e">
        <f t="shared" si="106"/>
        <v>#REF!</v>
      </c>
      <c r="AR141" s="57" t="str">
        <f t="shared" si="107"/>
        <v>-</v>
      </c>
      <c r="AS141" s="57" t="str">
        <f>IF('Undervisning i fag med krav'!BS142=0,"-",'Undervisning i fag med krav'!BS142)</f>
        <v>-</v>
      </c>
      <c r="AT141" s="57" t="b">
        <f>OR(AS141='Krav etter opplæringslova'!$B$27,AS141='Krav etter opplæringslova'!$B$30,AS141='Krav etter opplæringslova'!$B$31,AS141='Krav etter opplæringslova'!$B$34)</f>
        <v>0</v>
      </c>
      <c r="AU141" s="57" t="str">
        <f t="shared" si="108"/>
        <v>-</v>
      </c>
      <c r="AV141" s="57">
        <f t="shared" si="87"/>
        <v>30</v>
      </c>
      <c r="AW141" s="57" t="e">
        <f>AV141-#REF!</f>
        <v>#REF!</v>
      </c>
      <c r="AX141" s="57" t="e">
        <f t="shared" si="109"/>
        <v>#REF!</v>
      </c>
      <c r="AY141" s="57" t="str">
        <f t="shared" si="110"/>
        <v>-</v>
      </c>
      <c r="AZ141" s="57" t="str">
        <f>IF('Undervisning i fag med krav'!CD142=0,"-",'Undervisning i fag med krav'!CD142)</f>
        <v>-</v>
      </c>
      <c r="BA141" s="57" t="b">
        <f>OR(AZ141='Krav etter opplæringslova'!$B$27,AZ141='Krav etter opplæringslova'!$B$30,AZ141='Krav etter opplæringslova'!$B$31,AZ141='Krav etter opplæringslova'!$B$34)</f>
        <v>0</v>
      </c>
      <c r="BB141" s="57" t="str">
        <f t="shared" si="111"/>
        <v>-</v>
      </c>
      <c r="BC141" s="57">
        <f t="shared" si="88"/>
        <v>30</v>
      </c>
      <c r="BD141" s="57" t="e">
        <f>BC141-#REF!</f>
        <v>#REF!</v>
      </c>
      <c r="BE141" s="57" t="e">
        <f t="shared" si="112"/>
        <v>#REF!</v>
      </c>
      <c r="BF141" s="57" t="str">
        <f t="shared" si="113"/>
        <v>-</v>
      </c>
      <c r="BG141" s="57" t="str">
        <f>IF('Undervisning i fag med krav'!CO142=0,"-",'Undervisning i fag med krav'!CO142)</f>
        <v>-</v>
      </c>
      <c r="BH141" s="57" t="b">
        <f>OR(BG141='Krav etter opplæringslova'!$B$27,BG141='Krav etter opplæringslova'!$B$30,BG141='Krav etter opplæringslova'!$B$31,BG141='Krav etter opplæringslova'!$B$34)</f>
        <v>0</v>
      </c>
      <c r="BI141" s="57" t="str">
        <f t="shared" si="114"/>
        <v>-</v>
      </c>
      <c r="BJ141" s="57">
        <f t="shared" si="89"/>
        <v>30</v>
      </c>
      <c r="BK141" s="57" t="e">
        <f>BJ141-#REF!</f>
        <v>#REF!</v>
      </c>
      <c r="BL141" s="57" t="e">
        <f t="shared" si="115"/>
        <v>#REF!</v>
      </c>
      <c r="BM141" s="57" t="str">
        <f t="shared" si="116"/>
        <v>-</v>
      </c>
      <c r="BN141" s="57" t="str">
        <f>IF('Undervisning i fag med krav'!CP142=0,"-",'Undervisning i fag med krav'!CP142)</f>
        <v>-</v>
      </c>
      <c r="BO141" s="57" t="b">
        <f>OR(BN141='Krav etter opplæringslova'!$B$27,BN141='Krav etter opplæringslova'!$B$30,BN141='Krav etter opplæringslova'!$B$31,BN141='Krav etter opplæringslova'!$B$34)</f>
        <v>0</v>
      </c>
      <c r="BP141" s="57" t="str">
        <f t="shared" si="117"/>
        <v>-</v>
      </c>
      <c r="BQ141" s="57">
        <f t="shared" si="90"/>
        <v>30</v>
      </c>
      <c r="BR141" s="57" t="e">
        <f>BQ141-#REF!</f>
        <v>#REF!</v>
      </c>
      <c r="BS141" s="57" t="e">
        <f t="shared" si="118"/>
        <v>#REF!</v>
      </c>
      <c r="BT141" s="62" t="str">
        <f t="shared" si="119"/>
        <v>-</v>
      </c>
    </row>
    <row r="142" spans="1:72" x14ac:dyDescent="0.2">
      <c r="A142" s="44" t="e">
        <f>#REF!</f>
        <v>#REF!</v>
      </c>
      <c r="B142" s="44" t="e">
        <f>#REF!</f>
        <v>#REF!</v>
      </c>
      <c r="C142" s="57" t="str">
        <f>IF('Undervisning i fag med krav'!E143=0,"-",'Undervisning i fag med krav'!E143)</f>
        <v>-</v>
      </c>
      <c r="D142" s="57" t="b">
        <f>OR(C142='Krav etter opplæringslova'!$B$27,C142='Krav etter opplæringslova'!$B$30,C142='Krav etter opplæringslova'!$B$31,C142='Krav etter opplæringslova'!$B$34)</f>
        <v>0</v>
      </c>
      <c r="E142" s="57" t="str">
        <f t="shared" si="80"/>
        <v>-</v>
      </c>
      <c r="F142" s="57">
        <f t="shared" si="91"/>
        <v>30</v>
      </c>
      <c r="G142" s="57" t="e">
        <f>F142-#REF!</f>
        <v>#REF!</v>
      </c>
      <c r="H142" s="57" t="e">
        <f t="shared" si="92"/>
        <v>#REF!</v>
      </c>
      <c r="I142" s="57" t="str">
        <f t="shared" si="81"/>
        <v>-</v>
      </c>
      <c r="J142" s="57" t="str">
        <f>IF('Undervisning i fag med krav'!P143=0,"-",'Undervisning i fag med krav'!P143)</f>
        <v>-</v>
      </c>
      <c r="K142" s="57" t="b">
        <f>OR(J142='Krav etter opplæringslova'!$B$27,J142='Krav etter opplæringslova'!$B$30,J142='Krav etter opplæringslova'!$B$31,J142='Krav etter opplæringslova'!$B$34)</f>
        <v>0</v>
      </c>
      <c r="L142" s="57" t="str">
        <f t="shared" si="93"/>
        <v>-</v>
      </c>
      <c r="M142" s="57">
        <f t="shared" si="82"/>
        <v>30</v>
      </c>
      <c r="N142" s="57" t="e">
        <f>M142-#REF!</f>
        <v>#REF!</v>
      </c>
      <c r="O142" s="57" t="e">
        <f t="shared" si="94"/>
        <v>#REF!</v>
      </c>
      <c r="P142" s="57" t="str">
        <f t="shared" si="95"/>
        <v>-</v>
      </c>
      <c r="Q142" s="57" t="str">
        <f>IF('Undervisning i fag med krav'!AA143=0,"-",'Undervisning i fag med krav'!AA143)</f>
        <v>-</v>
      </c>
      <c r="R142" s="57" t="b">
        <f>OR(Q142='Krav etter opplæringslova'!$B$27,Q142='Krav etter opplæringslova'!$B$30,Q142='Krav etter opplæringslova'!$B$31,Q142='Krav etter opplæringslova'!$B$34)</f>
        <v>0</v>
      </c>
      <c r="S142" s="57" t="str">
        <f t="shared" si="96"/>
        <v>-</v>
      </c>
      <c r="T142" s="57">
        <f t="shared" si="83"/>
        <v>30</v>
      </c>
      <c r="U142" s="57" t="e">
        <f>T142-#REF!</f>
        <v>#REF!</v>
      </c>
      <c r="V142" s="57" t="e">
        <f t="shared" si="97"/>
        <v>#REF!</v>
      </c>
      <c r="W142" s="57" t="str">
        <f t="shared" si="98"/>
        <v>-</v>
      </c>
      <c r="X142" s="57" t="str">
        <f>IF('Undervisning i fag med krav'!AL143=0,"-",'Undervisning i fag med krav'!AL143)</f>
        <v>-</v>
      </c>
      <c r="Y142" s="57" t="b">
        <f>OR(X142='Krav etter opplæringslova'!$B$27,X142='Krav etter opplæringslova'!$B$30,X142='Krav etter opplæringslova'!$B$31,X142='Krav etter opplæringslova'!$B$34)</f>
        <v>0</v>
      </c>
      <c r="Z142" s="57" t="str">
        <f t="shared" si="99"/>
        <v>-</v>
      </c>
      <c r="AA142" s="57">
        <f t="shared" si="84"/>
        <v>30</v>
      </c>
      <c r="AB142" s="57" t="e">
        <f>AA142-#REF!</f>
        <v>#REF!</v>
      </c>
      <c r="AC142" s="57" t="e">
        <f t="shared" si="100"/>
        <v>#REF!</v>
      </c>
      <c r="AD142" s="57" t="str">
        <f t="shared" si="101"/>
        <v>-</v>
      </c>
      <c r="AE142" s="57" t="str">
        <f>IF('Undervisning i fag med krav'!AW143=0,"-",'Undervisning i fag med krav'!AW143)</f>
        <v>-</v>
      </c>
      <c r="AF142" s="57" t="b">
        <f>OR(AE142='Krav etter opplæringslova'!$B$27,AE142='Krav etter opplæringslova'!$B$30,AE142='Krav etter opplæringslova'!$B$31,AE142='Krav etter opplæringslova'!$B$34)</f>
        <v>0</v>
      </c>
      <c r="AG142" s="57" t="str">
        <f t="shared" si="102"/>
        <v>-</v>
      </c>
      <c r="AH142" s="57">
        <f t="shared" si="85"/>
        <v>30</v>
      </c>
      <c r="AI142" s="57" t="e">
        <f>AH142-#REF!</f>
        <v>#REF!</v>
      </c>
      <c r="AJ142" s="57" t="e">
        <f t="shared" si="103"/>
        <v>#REF!</v>
      </c>
      <c r="AK142" s="57" t="str">
        <f t="shared" si="104"/>
        <v>-</v>
      </c>
      <c r="AL142" s="57" t="str">
        <f>IF('Undervisning i fag med krav'!BH143=0,"-",'Undervisning i fag med krav'!BH143)</f>
        <v>-</v>
      </c>
      <c r="AM142" s="57" t="b">
        <f>OR(AL142='Krav etter opplæringslova'!$B$27,AL142='Krav etter opplæringslova'!$B$30,AL142='Krav etter opplæringslova'!$B$31,AL142='Krav etter opplæringslova'!$B$34)</f>
        <v>0</v>
      </c>
      <c r="AN142" s="57" t="str">
        <f t="shared" si="105"/>
        <v>-</v>
      </c>
      <c r="AO142" s="57">
        <f t="shared" si="86"/>
        <v>30</v>
      </c>
      <c r="AP142" s="57" t="e">
        <f>AO142-#REF!</f>
        <v>#REF!</v>
      </c>
      <c r="AQ142" s="57" t="e">
        <f t="shared" si="106"/>
        <v>#REF!</v>
      </c>
      <c r="AR142" s="57" t="str">
        <f t="shared" si="107"/>
        <v>-</v>
      </c>
      <c r="AS142" s="57" t="str">
        <f>IF('Undervisning i fag med krav'!BS143=0,"-",'Undervisning i fag med krav'!BS143)</f>
        <v>-</v>
      </c>
      <c r="AT142" s="57" t="b">
        <f>OR(AS142='Krav etter opplæringslova'!$B$27,AS142='Krav etter opplæringslova'!$B$30,AS142='Krav etter opplæringslova'!$B$31,AS142='Krav etter opplæringslova'!$B$34)</f>
        <v>0</v>
      </c>
      <c r="AU142" s="57" t="str">
        <f t="shared" si="108"/>
        <v>-</v>
      </c>
      <c r="AV142" s="57">
        <f t="shared" si="87"/>
        <v>30</v>
      </c>
      <c r="AW142" s="57" t="e">
        <f>AV142-#REF!</f>
        <v>#REF!</v>
      </c>
      <c r="AX142" s="57" t="e">
        <f t="shared" si="109"/>
        <v>#REF!</v>
      </c>
      <c r="AY142" s="57" t="str">
        <f t="shared" si="110"/>
        <v>-</v>
      </c>
      <c r="AZ142" s="57" t="str">
        <f>IF('Undervisning i fag med krav'!CD143=0,"-",'Undervisning i fag med krav'!CD143)</f>
        <v>-</v>
      </c>
      <c r="BA142" s="57" t="b">
        <f>OR(AZ142='Krav etter opplæringslova'!$B$27,AZ142='Krav etter opplæringslova'!$B$30,AZ142='Krav etter opplæringslova'!$B$31,AZ142='Krav etter opplæringslova'!$B$34)</f>
        <v>0</v>
      </c>
      <c r="BB142" s="57" t="str">
        <f t="shared" si="111"/>
        <v>-</v>
      </c>
      <c r="BC142" s="57">
        <f t="shared" si="88"/>
        <v>30</v>
      </c>
      <c r="BD142" s="57" t="e">
        <f>BC142-#REF!</f>
        <v>#REF!</v>
      </c>
      <c r="BE142" s="57" t="e">
        <f t="shared" si="112"/>
        <v>#REF!</v>
      </c>
      <c r="BF142" s="57" t="str">
        <f t="shared" si="113"/>
        <v>-</v>
      </c>
      <c r="BG142" s="57" t="str">
        <f>IF('Undervisning i fag med krav'!CO143=0,"-",'Undervisning i fag med krav'!CO143)</f>
        <v>-</v>
      </c>
      <c r="BH142" s="57" t="b">
        <f>OR(BG142='Krav etter opplæringslova'!$B$27,BG142='Krav etter opplæringslova'!$B$30,BG142='Krav etter opplæringslova'!$B$31,BG142='Krav etter opplæringslova'!$B$34)</f>
        <v>0</v>
      </c>
      <c r="BI142" s="57" t="str">
        <f t="shared" si="114"/>
        <v>-</v>
      </c>
      <c r="BJ142" s="57">
        <f t="shared" si="89"/>
        <v>30</v>
      </c>
      <c r="BK142" s="57" t="e">
        <f>BJ142-#REF!</f>
        <v>#REF!</v>
      </c>
      <c r="BL142" s="57" t="e">
        <f t="shared" si="115"/>
        <v>#REF!</v>
      </c>
      <c r="BM142" s="57" t="str">
        <f t="shared" si="116"/>
        <v>-</v>
      </c>
      <c r="BN142" s="57" t="str">
        <f>IF('Undervisning i fag med krav'!CP143=0,"-",'Undervisning i fag med krav'!CP143)</f>
        <v>-</v>
      </c>
      <c r="BO142" s="57" t="b">
        <f>OR(BN142='Krav etter opplæringslova'!$B$27,BN142='Krav etter opplæringslova'!$B$30,BN142='Krav etter opplæringslova'!$B$31,BN142='Krav etter opplæringslova'!$B$34)</f>
        <v>0</v>
      </c>
      <c r="BP142" s="57" t="str">
        <f t="shared" si="117"/>
        <v>-</v>
      </c>
      <c r="BQ142" s="57">
        <f t="shared" si="90"/>
        <v>30</v>
      </c>
      <c r="BR142" s="57" t="e">
        <f>BQ142-#REF!</f>
        <v>#REF!</v>
      </c>
      <c r="BS142" s="57" t="e">
        <f t="shared" si="118"/>
        <v>#REF!</v>
      </c>
      <c r="BT142" s="62" t="str">
        <f t="shared" si="119"/>
        <v>-</v>
      </c>
    </row>
    <row r="143" spans="1:72" x14ac:dyDescent="0.2">
      <c r="A143" s="44" t="e">
        <f>#REF!</f>
        <v>#REF!</v>
      </c>
      <c r="B143" s="44" t="e">
        <f>#REF!</f>
        <v>#REF!</v>
      </c>
      <c r="C143" s="57" t="str">
        <f>IF('Undervisning i fag med krav'!E144=0,"-",'Undervisning i fag med krav'!E144)</f>
        <v>-</v>
      </c>
      <c r="D143" s="57" t="b">
        <f>OR(C143='Krav etter opplæringslova'!$B$27,C143='Krav etter opplæringslova'!$B$30,C143='Krav etter opplæringslova'!$B$31,C143='Krav etter opplæringslova'!$B$34)</f>
        <v>0</v>
      </c>
      <c r="E143" s="57" t="str">
        <f t="shared" si="80"/>
        <v>-</v>
      </c>
      <c r="F143" s="57">
        <f t="shared" si="91"/>
        <v>30</v>
      </c>
      <c r="G143" s="57" t="e">
        <f>F143-#REF!</f>
        <v>#REF!</v>
      </c>
      <c r="H143" s="57" t="e">
        <f t="shared" si="92"/>
        <v>#REF!</v>
      </c>
      <c r="I143" s="57" t="str">
        <f t="shared" si="81"/>
        <v>-</v>
      </c>
      <c r="J143" s="57" t="str">
        <f>IF('Undervisning i fag med krav'!P144=0,"-",'Undervisning i fag med krav'!P144)</f>
        <v>-</v>
      </c>
      <c r="K143" s="57" t="b">
        <f>OR(J143='Krav etter opplæringslova'!$B$27,J143='Krav etter opplæringslova'!$B$30,J143='Krav etter opplæringslova'!$B$31,J143='Krav etter opplæringslova'!$B$34)</f>
        <v>0</v>
      </c>
      <c r="L143" s="57" t="str">
        <f t="shared" si="93"/>
        <v>-</v>
      </c>
      <c r="M143" s="57">
        <f t="shared" si="82"/>
        <v>30</v>
      </c>
      <c r="N143" s="57" t="e">
        <f>M143-#REF!</f>
        <v>#REF!</v>
      </c>
      <c r="O143" s="57" t="e">
        <f t="shared" si="94"/>
        <v>#REF!</v>
      </c>
      <c r="P143" s="57" t="str">
        <f t="shared" si="95"/>
        <v>-</v>
      </c>
      <c r="Q143" s="57" t="str">
        <f>IF('Undervisning i fag med krav'!AA144=0,"-",'Undervisning i fag med krav'!AA144)</f>
        <v>-</v>
      </c>
      <c r="R143" s="57" t="b">
        <f>OR(Q143='Krav etter opplæringslova'!$B$27,Q143='Krav etter opplæringslova'!$B$30,Q143='Krav etter opplæringslova'!$B$31,Q143='Krav etter opplæringslova'!$B$34)</f>
        <v>0</v>
      </c>
      <c r="S143" s="57" t="str">
        <f t="shared" si="96"/>
        <v>-</v>
      </c>
      <c r="T143" s="57">
        <f t="shared" si="83"/>
        <v>30</v>
      </c>
      <c r="U143" s="57" t="e">
        <f>T143-#REF!</f>
        <v>#REF!</v>
      </c>
      <c r="V143" s="57" t="e">
        <f t="shared" si="97"/>
        <v>#REF!</v>
      </c>
      <c r="W143" s="57" t="str">
        <f t="shared" si="98"/>
        <v>-</v>
      </c>
      <c r="X143" s="57" t="str">
        <f>IF('Undervisning i fag med krav'!AL144=0,"-",'Undervisning i fag med krav'!AL144)</f>
        <v>-</v>
      </c>
      <c r="Y143" s="57" t="b">
        <f>OR(X143='Krav etter opplæringslova'!$B$27,X143='Krav etter opplæringslova'!$B$30,X143='Krav etter opplæringslova'!$B$31,X143='Krav etter opplæringslova'!$B$34)</f>
        <v>0</v>
      </c>
      <c r="Z143" s="57" t="str">
        <f t="shared" si="99"/>
        <v>-</v>
      </c>
      <c r="AA143" s="57">
        <f t="shared" si="84"/>
        <v>30</v>
      </c>
      <c r="AB143" s="57" t="e">
        <f>AA143-#REF!</f>
        <v>#REF!</v>
      </c>
      <c r="AC143" s="57" t="e">
        <f t="shared" si="100"/>
        <v>#REF!</v>
      </c>
      <c r="AD143" s="57" t="str">
        <f t="shared" si="101"/>
        <v>-</v>
      </c>
      <c r="AE143" s="57" t="str">
        <f>IF('Undervisning i fag med krav'!AW144=0,"-",'Undervisning i fag med krav'!AW144)</f>
        <v>-</v>
      </c>
      <c r="AF143" s="57" t="b">
        <f>OR(AE143='Krav etter opplæringslova'!$B$27,AE143='Krav etter opplæringslova'!$B$30,AE143='Krav etter opplæringslova'!$B$31,AE143='Krav etter opplæringslova'!$B$34)</f>
        <v>0</v>
      </c>
      <c r="AG143" s="57" t="str">
        <f t="shared" si="102"/>
        <v>-</v>
      </c>
      <c r="AH143" s="57">
        <f t="shared" si="85"/>
        <v>30</v>
      </c>
      <c r="AI143" s="57" t="e">
        <f>AH143-#REF!</f>
        <v>#REF!</v>
      </c>
      <c r="AJ143" s="57" t="e">
        <f t="shared" si="103"/>
        <v>#REF!</v>
      </c>
      <c r="AK143" s="57" t="str">
        <f t="shared" si="104"/>
        <v>-</v>
      </c>
      <c r="AL143" s="57" t="str">
        <f>IF('Undervisning i fag med krav'!BH144=0,"-",'Undervisning i fag med krav'!BH144)</f>
        <v>-</v>
      </c>
      <c r="AM143" s="57" t="b">
        <f>OR(AL143='Krav etter opplæringslova'!$B$27,AL143='Krav etter opplæringslova'!$B$30,AL143='Krav etter opplæringslova'!$B$31,AL143='Krav etter opplæringslova'!$B$34)</f>
        <v>0</v>
      </c>
      <c r="AN143" s="57" t="str">
        <f t="shared" si="105"/>
        <v>-</v>
      </c>
      <c r="AO143" s="57">
        <f t="shared" si="86"/>
        <v>30</v>
      </c>
      <c r="AP143" s="57" t="e">
        <f>AO143-#REF!</f>
        <v>#REF!</v>
      </c>
      <c r="AQ143" s="57" t="e">
        <f t="shared" si="106"/>
        <v>#REF!</v>
      </c>
      <c r="AR143" s="57" t="str">
        <f t="shared" si="107"/>
        <v>-</v>
      </c>
      <c r="AS143" s="57" t="str">
        <f>IF('Undervisning i fag med krav'!BS144=0,"-",'Undervisning i fag med krav'!BS144)</f>
        <v>-</v>
      </c>
      <c r="AT143" s="57" t="b">
        <f>OR(AS143='Krav etter opplæringslova'!$B$27,AS143='Krav etter opplæringslova'!$B$30,AS143='Krav etter opplæringslova'!$B$31,AS143='Krav etter opplæringslova'!$B$34)</f>
        <v>0</v>
      </c>
      <c r="AU143" s="57" t="str">
        <f t="shared" si="108"/>
        <v>-</v>
      </c>
      <c r="AV143" s="57">
        <f t="shared" si="87"/>
        <v>30</v>
      </c>
      <c r="AW143" s="57" t="e">
        <f>AV143-#REF!</f>
        <v>#REF!</v>
      </c>
      <c r="AX143" s="57" t="e">
        <f t="shared" si="109"/>
        <v>#REF!</v>
      </c>
      <c r="AY143" s="57" t="str">
        <f t="shared" si="110"/>
        <v>-</v>
      </c>
      <c r="AZ143" s="57" t="str">
        <f>IF('Undervisning i fag med krav'!CD144=0,"-",'Undervisning i fag med krav'!CD144)</f>
        <v>-</v>
      </c>
      <c r="BA143" s="57" t="b">
        <f>OR(AZ143='Krav etter opplæringslova'!$B$27,AZ143='Krav etter opplæringslova'!$B$30,AZ143='Krav etter opplæringslova'!$B$31,AZ143='Krav etter opplæringslova'!$B$34)</f>
        <v>0</v>
      </c>
      <c r="BB143" s="57" t="str">
        <f t="shared" si="111"/>
        <v>-</v>
      </c>
      <c r="BC143" s="57">
        <f t="shared" si="88"/>
        <v>30</v>
      </c>
      <c r="BD143" s="57" t="e">
        <f>BC143-#REF!</f>
        <v>#REF!</v>
      </c>
      <c r="BE143" s="57" t="e">
        <f t="shared" si="112"/>
        <v>#REF!</v>
      </c>
      <c r="BF143" s="57" t="str">
        <f t="shared" si="113"/>
        <v>-</v>
      </c>
      <c r="BG143" s="57" t="str">
        <f>IF('Undervisning i fag med krav'!CO144=0,"-",'Undervisning i fag med krav'!CO144)</f>
        <v>-</v>
      </c>
      <c r="BH143" s="57" t="b">
        <f>OR(BG143='Krav etter opplæringslova'!$B$27,BG143='Krav etter opplæringslova'!$B$30,BG143='Krav etter opplæringslova'!$B$31,BG143='Krav etter opplæringslova'!$B$34)</f>
        <v>0</v>
      </c>
      <c r="BI143" s="57" t="str">
        <f t="shared" si="114"/>
        <v>-</v>
      </c>
      <c r="BJ143" s="57">
        <f t="shared" si="89"/>
        <v>30</v>
      </c>
      <c r="BK143" s="57" t="e">
        <f>BJ143-#REF!</f>
        <v>#REF!</v>
      </c>
      <c r="BL143" s="57" t="e">
        <f t="shared" si="115"/>
        <v>#REF!</v>
      </c>
      <c r="BM143" s="57" t="str">
        <f t="shared" si="116"/>
        <v>-</v>
      </c>
      <c r="BN143" s="57" t="str">
        <f>IF('Undervisning i fag med krav'!CP144=0,"-",'Undervisning i fag med krav'!CP144)</f>
        <v>-</v>
      </c>
      <c r="BO143" s="57" t="b">
        <f>OR(BN143='Krav etter opplæringslova'!$B$27,BN143='Krav etter opplæringslova'!$B$30,BN143='Krav etter opplæringslova'!$B$31,BN143='Krav etter opplæringslova'!$B$34)</f>
        <v>0</v>
      </c>
      <c r="BP143" s="57" t="str">
        <f t="shared" si="117"/>
        <v>-</v>
      </c>
      <c r="BQ143" s="57">
        <f t="shared" si="90"/>
        <v>30</v>
      </c>
      <c r="BR143" s="57" t="e">
        <f>BQ143-#REF!</f>
        <v>#REF!</v>
      </c>
      <c r="BS143" s="57" t="e">
        <f t="shared" si="118"/>
        <v>#REF!</v>
      </c>
      <c r="BT143" s="62" t="str">
        <f t="shared" si="119"/>
        <v>-</v>
      </c>
    </row>
    <row r="144" spans="1:72" x14ac:dyDescent="0.2">
      <c r="A144" s="44" t="e">
        <f>#REF!</f>
        <v>#REF!</v>
      </c>
      <c r="B144" s="44" t="e">
        <f>#REF!</f>
        <v>#REF!</v>
      </c>
      <c r="C144" s="57" t="str">
        <f>IF('Undervisning i fag med krav'!E145=0,"-",'Undervisning i fag med krav'!E145)</f>
        <v>-</v>
      </c>
      <c r="D144" s="57" t="b">
        <f>OR(C144='Krav etter opplæringslova'!$B$27,C144='Krav etter opplæringslova'!$B$30,C144='Krav etter opplæringslova'!$B$31,C144='Krav etter opplæringslova'!$B$34)</f>
        <v>0</v>
      </c>
      <c r="E144" s="57" t="str">
        <f t="shared" si="80"/>
        <v>-</v>
      </c>
      <c r="F144" s="57">
        <f t="shared" si="91"/>
        <v>30</v>
      </c>
      <c r="G144" s="57" t="e">
        <f>F144-#REF!</f>
        <v>#REF!</v>
      </c>
      <c r="H144" s="57" t="e">
        <f t="shared" si="92"/>
        <v>#REF!</v>
      </c>
      <c r="I144" s="57" t="str">
        <f t="shared" si="81"/>
        <v>-</v>
      </c>
      <c r="J144" s="57" t="str">
        <f>IF('Undervisning i fag med krav'!P145=0,"-",'Undervisning i fag med krav'!P145)</f>
        <v>-</v>
      </c>
      <c r="K144" s="57" t="b">
        <f>OR(J144='Krav etter opplæringslova'!$B$27,J144='Krav etter opplæringslova'!$B$30,J144='Krav etter opplæringslova'!$B$31,J144='Krav etter opplæringslova'!$B$34)</f>
        <v>0</v>
      </c>
      <c r="L144" s="57" t="str">
        <f t="shared" si="93"/>
        <v>-</v>
      </c>
      <c r="M144" s="57">
        <f t="shared" si="82"/>
        <v>30</v>
      </c>
      <c r="N144" s="57" t="e">
        <f>M144-#REF!</f>
        <v>#REF!</v>
      </c>
      <c r="O144" s="57" t="e">
        <f t="shared" si="94"/>
        <v>#REF!</v>
      </c>
      <c r="P144" s="57" t="str">
        <f t="shared" si="95"/>
        <v>-</v>
      </c>
      <c r="Q144" s="57" t="str">
        <f>IF('Undervisning i fag med krav'!AA145=0,"-",'Undervisning i fag med krav'!AA145)</f>
        <v>-</v>
      </c>
      <c r="R144" s="57" t="b">
        <f>OR(Q144='Krav etter opplæringslova'!$B$27,Q144='Krav etter opplæringslova'!$B$30,Q144='Krav etter opplæringslova'!$B$31,Q144='Krav etter opplæringslova'!$B$34)</f>
        <v>0</v>
      </c>
      <c r="S144" s="57" t="str">
        <f t="shared" si="96"/>
        <v>-</v>
      </c>
      <c r="T144" s="57">
        <f t="shared" si="83"/>
        <v>30</v>
      </c>
      <c r="U144" s="57" t="e">
        <f>T144-#REF!</f>
        <v>#REF!</v>
      </c>
      <c r="V144" s="57" t="e">
        <f t="shared" si="97"/>
        <v>#REF!</v>
      </c>
      <c r="W144" s="57" t="str">
        <f t="shared" si="98"/>
        <v>-</v>
      </c>
      <c r="X144" s="57" t="str">
        <f>IF('Undervisning i fag med krav'!AL145=0,"-",'Undervisning i fag med krav'!AL145)</f>
        <v>-</v>
      </c>
      <c r="Y144" s="57" t="b">
        <f>OR(X144='Krav etter opplæringslova'!$B$27,X144='Krav etter opplæringslova'!$B$30,X144='Krav etter opplæringslova'!$B$31,X144='Krav etter opplæringslova'!$B$34)</f>
        <v>0</v>
      </c>
      <c r="Z144" s="57" t="str">
        <f t="shared" si="99"/>
        <v>-</v>
      </c>
      <c r="AA144" s="57">
        <f t="shared" si="84"/>
        <v>30</v>
      </c>
      <c r="AB144" s="57" t="e">
        <f>AA144-#REF!</f>
        <v>#REF!</v>
      </c>
      <c r="AC144" s="57" t="e">
        <f t="shared" si="100"/>
        <v>#REF!</v>
      </c>
      <c r="AD144" s="57" t="str">
        <f t="shared" si="101"/>
        <v>-</v>
      </c>
      <c r="AE144" s="57" t="str">
        <f>IF('Undervisning i fag med krav'!AW145=0,"-",'Undervisning i fag med krav'!AW145)</f>
        <v>-</v>
      </c>
      <c r="AF144" s="57" t="b">
        <f>OR(AE144='Krav etter opplæringslova'!$B$27,AE144='Krav etter opplæringslova'!$B$30,AE144='Krav etter opplæringslova'!$B$31,AE144='Krav etter opplæringslova'!$B$34)</f>
        <v>0</v>
      </c>
      <c r="AG144" s="57" t="str">
        <f t="shared" si="102"/>
        <v>-</v>
      </c>
      <c r="AH144" s="57">
        <f t="shared" si="85"/>
        <v>30</v>
      </c>
      <c r="AI144" s="57" t="e">
        <f>AH144-#REF!</f>
        <v>#REF!</v>
      </c>
      <c r="AJ144" s="57" t="e">
        <f t="shared" si="103"/>
        <v>#REF!</v>
      </c>
      <c r="AK144" s="57" t="str">
        <f t="shared" si="104"/>
        <v>-</v>
      </c>
      <c r="AL144" s="57" t="str">
        <f>IF('Undervisning i fag med krav'!BH145=0,"-",'Undervisning i fag med krav'!BH145)</f>
        <v>-</v>
      </c>
      <c r="AM144" s="57" t="b">
        <f>OR(AL144='Krav etter opplæringslova'!$B$27,AL144='Krav etter opplæringslova'!$B$30,AL144='Krav etter opplæringslova'!$B$31,AL144='Krav etter opplæringslova'!$B$34)</f>
        <v>0</v>
      </c>
      <c r="AN144" s="57" t="str">
        <f t="shared" si="105"/>
        <v>-</v>
      </c>
      <c r="AO144" s="57">
        <f t="shared" si="86"/>
        <v>30</v>
      </c>
      <c r="AP144" s="57" t="e">
        <f>AO144-#REF!</f>
        <v>#REF!</v>
      </c>
      <c r="AQ144" s="57" t="e">
        <f t="shared" si="106"/>
        <v>#REF!</v>
      </c>
      <c r="AR144" s="57" t="str">
        <f t="shared" si="107"/>
        <v>-</v>
      </c>
      <c r="AS144" s="57" t="str">
        <f>IF('Undervisning i fag med krav'!BS145=0,"-",'Undervisning i fag med krav'!BS145)</f>
        <v>-</v>
      </c>
      <c r="AT144" s="57" t="b">
        <f>OR(AS144='Krav etter opplæringslova'!$B$27,AS144='Krav etter opplæringslova'!$B$30,AS144='Krav etter opplæringslova'!$B$31,AS144='Krav etter opplæringslova'!$B$34)</f>
        <v>0</v>
      </c>
      <c r="AU144" s="57" t="str">
        <f t="shared" si="108"/>
        <v>-</v>
      </c>
      <c r="AV144" s="57">
        <f t="shared" si="87"/>
        <v>30</v>
      </c>
      <c r="AW144" s="57" t="e">
        <f>AV144-#REF!</f>
        <v>#REF!</v>
      </c>
      <c r="AX144" s="57" t="e">
        <f t="shared" si="109"/>
        <v>#REF!</v>
      </c>
      <c r="AY144" s="57" t="str">
        <f t="shared" si="110"/>
        <v>-</v>
      </c>
      <c r="AZ144" s="57" t="str">
        <f>IF('Undervisning i fag med krav'!CD145=0,"-",'Undervisning i fag med krav'!CD145)</f>
        <v>-</v>
      </c>
      <c r="BA144" s="57" t="b">
        <f>OR(AZ144='Krav etter opplæringslova'!$B$27,AZ144='Krav etter opplæringslova'!$B$30,AZ144='Krav etter opplæringslova'!$B$31,AZ144='Krav etter opplæringslova'!$B$34)</f>
        <v>0</v>
      </c>
      <c r="BB144" s="57" t="str">
        <f t="shared" si="111"/>
        <v>-</v>
      </c>
      <c r="BC144" s="57">
        <f t="shared" si="88"/>
        <v>30</v>
      </c>
      <c r="BD144" s="57" t="e">
        <f>BC144-#REF!</f>
        <v>#REF!</v>
      </c>
      <c r="BE144" s="57" t="e">
        <f t="shared" si="112"/>
        <v>#REF!</v>
      </c>
      <c r="BF144" s="57" t="str">
        <f t="shared" si="113"/>
        <v>-</v>
      </c>
      <c r="BG144" s="57" t="str">
        <f>IF('Undervisning i fag med krav'!CO145=0,"-",'Undervisning i fag med krav'!CO145)</f>
        <v>-</v>
      </c>
      <c r="BH144" s="57" t="b">
        <f>OR(BG144='Krav etter opplæringslova'!$B$27,BG144='Krav etter opplæringslova'!$B$30,BG144='Krav etter opplæringslova'!$B$31,BG144='Krav etter opplæringslova'!$B$34)</f>
        <v>0</v>
      </c>
      <c r="BI144" s="57" t="str">
        <f t="shared" si="114"/>
        <v>-</v>
      </c>
      <c r="BJ144" s="57">
        <f t="shared" si="89"/>
        <v>30</v>
      </c>
      <c r="BK144" s="57" t="e">
        <f>BJ144-#REF!</f>
        <v>#REF!</v>
      </c>
      <c r="BL144" s="57" t="e">
        <f t="shared" si="115"/>
        <v>#REF!</v>
      </c>
      <c r="BM144" s="57" t="str">
        <f t="shared" si="116"/>
        <v>-</v>
      </c>
      <c r="BN144" s="57" t="str">
        <f>IF('Undervisning i fag med krav'!CP145=0,"-",'Undervisning i fag med krav'!CP145)</f>
        <v>-</v>
      </c>
      <c r="BO144" s="57" t="b">
        <f>OR(BN144='Krav etter opplæringslova'!$B$27,BN144='Krav etter opplæringslova'!$B$30,BN144='Krav etter opplæringslova'!$B$31,BN144='Krav etter opplæringslova'!$B$34)</f>
        <v>0</v>
      </c>
      <c r="BP144" s="57" t="str">
        <f t="shared" si="117"/>
        <v>-</v>
      </c>
      <c r="BQ144" s="57">
        <f t="shared" si="90"/>
        <v>30</v>
      </c>
      <c r="BR144" s="57" t="e">
        <f>BQ144-#REF!</f>
        <v>#REF!</v>
      </c>
      <c r="BS144" s="57" t="e">
        <f t="shared" si="118"/>
        <v>#REF!</v>
      </c>
      <c r="BT144" s="62" t="str">
        <f t="shared" si="119"/>
        <v>-</v>
      </c>
    </row>
    <row r="145" spans="1:72" x14ac:dyDescent="0.2">
      <c r="A145" s="44" t="e">
        <f>#REF!</f>
        <v>#REF!</v>
      </c>
      <c r="B145" s="44" t="e">
        <f>#REF!</f>
        <v>#REF!</v>
      </c>
      <c r="C145" s="57" t="str">
        <f>IF('Undervisning i fag med krav'!E146=0,"-",'Undervisning i fag med krav'!E146)</f>
        <v>-</v>
      </c>
      <c r="D145" s="57" t="b">
        <f>OR(C145='Krav etter opplæringslova'!$B$27,C145='Krav etter opplæringslova'!$B$30,C145='Krav etter opplæringslova'!$B$31,C145='Krav etter opplæringslova'!$B$34)</f>
        <v>0</v>
      </c>
      <c r="E145" s="57" t="str">
        <f t="shared" si="80"/>
        <v>-</v>
      </c>
      <c r="F145" s="57">
        <f t="shared" si="91"/>
        <v>30</v>
      </c>
      <c r="G145" s="57" t="e">
        <f>F145-#REF!</f>
        <v>#REF!</v>
      </c>
      <c r="H145" s="57" t="e">
        <f t="shared" si="92"/>
        <v>#REF!</v>
      </c>
      <c r="I145" s="57" t="str">
        <f t="shared" si="81"/>
        <v>-</v>
      </c>
      <c r="J145" s="57" t="str">
        <f>IF('Undervisning i fag med krav'!P146=0,"-",'Undervisning i fag med krav'!P146)</f>
        <v>-</v>
      </c>
      <c r="K145" s="57" t="b">
        <f>OR(J145='Krav etter opplæringslova'!$B$27,J145='Krav etter opplæringslova'!$B$30,J145='Krav etter opplæringslova'!$B$31,J145='Krav etter opplæringslova'!$B$34)</f>
        <v>0</v>
      </c>
      <c r="L145" s="57" t="str">
        <f t="shared" si="93"/>
        <v>-</v>
      </c>
      <c r="M145" s="57">
        <f t="shared" si="82"/>
        <v>30</v>
      </c>
      <c r="N145" s="57" t="e">
        <f>M145-#REF!</f>
        <v>#REF!</v>
      </c>
      <c r="O145" s="57" t="e">
        <f t="shared" si="94"/>
        <v>#REF!</v>
      </c>
      <c r="P145" s="57" t="str">
        <f t="shared" si="95"/>
        <v>-</v>
      </c>
      <c r="Q145" s="57" t="str">
        <f>IF('Undervisning i fag med krav'!AA146=0,"-",'Undervisning i fag med krav'!AA146)</f>
        <v>-</v>
      </c>
      <c r="R145" s="57" t="b">
        <f>OR(Q145='Krav etter opplæringslova'!$B$27,Q145='Krav etter opplæringslova'!$B$30,Q145='Krav etter opplæringslova'!$B$31,Q145='Krav etter opplæringslova'!$B$34)</f>
        <v>0</v>
      </c>
      <c r="S145" s="57" t="str">
        <f t="shared" si="96"/>
        <v>-</v>
      </c>
      <c r="T145" s="57">
        <f t="shared" si="83"/>
        <v>30</v>
      </c>
      <c r="U145" s="57" t="e">
        <f>T145-#REF!</f>
        <v>#REF!</v>
      </c>
      <c r="V145" s="57" t="e">
        <f t="shared" si="97"/>
        <v>#REF!</v>
      </c>
      <c r="W145" s="57" t="str">
        <f t="shared" si="98"/>
        <v>-</v>
      </c>
      <c r="X145" s="57" t="str">
        <f>IF('Undervisning i fag med krav'!AL146=0,"-",'Undervisning i fag med krav'!AL146)</f>
        <v>-</v>
      </c>
      <c r="Y145" s="57" t="b">
        <f>OR(X145='Krav etter opplæringslova'!$B$27,X145='Krav etter opplæringslova'!$B$30,X145='Krav etter opplæringslova'!$B$31,X145='Krav etter opplæringslova'!$B$34)</f>
        <v>0</v>
      </c>
      <c r="Z145" s="57" t="str">
        <f t="shared" si="99"/>
        <v>-</v>
      </c>
      <c r="AA145" s="57">
        <f t="shared" si="84"/>
        <v>30</v>
      </c>
      <c r="AB145" s="57" t="e">
        <f>AA145-#REF!</f>
        <v>#REF!</v>
      </c>
      <c r="AC145" s="57" t="e">
        <f t="shared" si="100"/>
        <v>#REF!</v>
      </c>
      <c r="AD145" s="57" t="str">
        <f t="shared" si="101"/>
        <v>-</v>
      </c>
      <c r="AE145" s="57" t="str">
        <f>IF('Undervisning i fag med krav'!AW146=0,"-",'Undervisning i fag med krav'!AW146)</f>
        <v>-</v>
      </c>
      <c r="AF145" s="57" t="b">
        <f>OR(AE145='Krav etter opplæringslova'!$B$27,AE145='Krav etter opplæringslova'!$B$30,AE145='Krav etter opplæringslova'!$B$31,AE145='Krav etter opplæringslova'!$B$34)</f>
        <v>0</v>
      </c>
      <c r="AG145" s="57" t="str">
        <f t="shared" si="102"/>
        <v>-</v>
      </c>
      <c r="AH145" s="57">
        <f t="shared" si="85"/>
        <v>30</v>
      </c>
      <c r="AI145" s="57" t="e">
        <f>AH145-#REF!</f>
        <v>#REF!</v>
      </c>
      <c r="AJ145" s="57" t="e">
        <f t="shared" si="103"/>
        <v>#REF!</v>
      </c>
      <c r="AK145" s="57" t="str">
        <f t="shared" si="104"/>
        <v>-</v>
      </c>
      <c r="AL145" s="57" t="str">
        <f>IF('Undervisning i fag med krav'!BH146=0,"-",'Undervisning i fag med krav'!BH146)</f>
        <v>-</v>
      </c>
      <c r="AM145" s="57" t="b">
        <f>OR(AL145='Krav etter opplæringslova'!$B$27,AL145='Krav etter opplæringslova'!$B$30,AL145='Krav etter opplæringslova'!$B$31,AL145='Krav etter opplæringslova'!$B$34)</f>
        <v>0</v>
      </c>
      <c r="AN145" s="57" t="str">
        <f t="shared" si="105"/>
        <v>-</v>
      </c>
      <c r="AO145" s="57">
        <f t="shared" si="86"/>
        <v>30</v>
      </c>
      <c r="AP145" s="57" t="e">
        <f>AO145-#REF!</f>
        <v>#REF!</v>
      </c>
      <c r="AQ145" s="57" t="e">
        <f t="shared" si="106"/>
        <v>#REF!</v>
      </c>
      <c r="AR145" s="57" t="str">
        <f t="shared" si="107"/>
        <v>-</v>
      </c>
      <c r="AS145" s="57" t="str">
        <f>IF('Undervisning i fag med krav'!BS146=0,"-",'Undervisning i fag med krav'!BS146)</f>
        <v>-</v>
      </c>
      <c r="AT145" s="57" t="b">
        <f>OR(AS145='Krav etter opplæringslova'!$B$27,AS145='Krav etter opplæringslova'!$B$30,AS145='Krav etter opplæringslova'!$B$31,AS145='Krav etter opplæringslova'!$B$34)</f>
        <v>0</v>
      </c>
      <c r="AU145" s="57" t="str">
        <f t="shared" si="108"/>
        <v>-</v>
      </c>
      <c r="AV145" s="57">
        <f t="shared" si="87"/>
        <v>30</v>
      </c>
      <c r="AW145" s="57" t="e">
        <f>AV145-#REF!</f>
        <v>#REF!</v>
      </c>
      <c r="AX145" s="57" t="e">
        <f t="shared" si="109"/>
        <v>#REF!</v>
      </c>
      <c r="AY145" s="57" t="str">
        <f t="shared" si="110"/>
        <v>-</v>
      </c>
      <c r="AZ145" s="57" t="str">
        <f>IF('Undervisning i fag med krav'!CD146=0,"-",'Undervisning i fag med krav'!CD146)</f>
        <v>-</v>
      </c>
      <c r="BA145" s="57" t="b">
        <f>OR(AZ145='Krav etter opplæringslova'!$B$27,AZ145='Krav etter opplæringslova'!$B$30,AZ145='Krav etter opplæringslova'!$B$31,AZ145='Krav etter opplæringslova'!$B$34)</f>
        <v>0</v>
      </c>
      <c r="BB145" s="57" t="str">
        <f t="shared" si="111"/>
        <v>-</v>
      </c>
      <c r="BC145" s="57">
        <f t="shared" si="88"/>
        <v>30</v>
      </c>
      <c r="BD145" s="57" t="e">
        <f>BC145-#REF!</f>
        <v>#REF!</v>
      </c>
      <c r="BE145" s="57" t="e">
        <f t="shared" si="112"/>
        <v>#REF!</v>
      </c>
      <c r="BF145" s="57" t="str">
        <f t="shared" si="113"/>
        <v>-</v>
      </c>
      <c r="BG145" s="57" t="str">
        <f>IF('Undervisning i fag med krav'!CO146=0,"-",'Undervisning i fag med krav'!CO146)</f>
        <v>-</v>
      </c>
      <c r="BH145" s="57" t="b">
        <f>OR(BG145='Krav etter opplæringslova'!$B$27,BG145='Krav etter opplæringslova'!$B$30,BG145='Krav etter opplæringslova'!$B$31,BG145='Krav etter opplæringslova'!$B$34)</f>
        <v>0</v>
      </c>
      <c r="BI145" s="57" t="str">
        <f t="shared" si="114"/>
        <v>-</v>
      </c>
      <c r="BJ145" s="57">
        <f t="shared" si="89"/>
        <v>30</v>
      </c>
      <c r="BK145" s="57" t="e">
        <f>BJ145-#REF!</f>
        <v>#REF!</v>
      </c>
      <c r="BL145" s="57" t="e">
        <f t="shared" si="115"/>
        <v>#REF!</v>
      </c>
      <c r="BM145" s="57" t="str">
        <f t="shared" si="116"/>
        <v>-</v>
      </c>
      <c r="BN145" s="57" t="str">
        <f>IF('Undervisning i fag med krav'!CP146=0,"-",'Undervisning i fag med krav'!CP146)</f>
        <v>-</v>
      </c>
      <c r="BO145" s="57" t="b">
        <f>OR(BN145='Krav etter opplæringslova'!$B$27,BN145='Krav etter opplæringslova'!$B$30,BN145='Krav etter opplæringslova'!$B$31,BN145='Krav etter opplæringslova'!$B$34)</f>
        <v>0</v>
      </c>
      <c r="BP145" s="57" t="str">
        <f t="shared" si="117"/>
        <v>-</v>
      </c>
      <c r="BQ145" s="57">
        <f t="shared" si="90"/>
        <v>30</v>
      </c>
      <c r="BR145" s="57" t="e">
        <f>BQ145-#REF!</f>
        <v>#REF!</v>
      </c>
      <c r="BS145" s="57" t="e">
        <f t="shared" si="118"/>
        <v>#REF!</v>
      </c>
      <c r="BT145" s="62" t="str">
        <f t="shared" si="119"/>
        <v>-</v>
      </c>
    </row>
    <row r="146" spans="1:72" x14ac:dyDescent="0.2">
      <c r="A146" s="44" t="e">
        <f>#REF!</f>
        <v>#REF!</v>
      </c>
      <c r="B146" s="44" t="e">
        <f>#REF!</f>
        <v>#REF!</v>
      </c>
      <c r="C146" s="57" t="str">
        <f>IF('Undervisning i fag med krav'!E147=0,"-",'Undervisning i fag med krav'!E147)</f>
        <v>-</v>
      </c>
      <c r="D146" s="57" t="b">
        <f>OR(C146='Krav etter opplæringslova'!$B$27,C146='Krav etter opplæringslova'!$B$30,C146='Krav etter opplæringslova'!$B$31,C146='Krav etter opplæringslova'!$B$34)</f>
        <v>0</v>
      </c>
      <c r="E146" s="57" t="str">
        <f t="shared" si="80"/>
        <v>-</v>
      </c>
      <c r="F146" s="57">
        <f t="shared" si="91"/>
        <v>30</v>
      </c>
      <c r="G146" s="57" t="e">
        <f>F146-#REF!</f>
        <v>#REF!</v>
      </c>
      <c r="H146" s="57" t="e">
        <f t="shared" si="92"/>
        <v>#REF!</v>
      </c>
      <c r="I146" s="57" t="str">
        <f t="shared" si="81"/>
        <v>-</v>
      </c>
      <c r="J146" s="57" t="str">
        <f>IF('Undervisning i fag med krav'!P147=0,"-",'Undervisning i fag med krav'!P147)</f>
        <v>-</v>
      </c>
      <c r="K146" s="57" t="b">
        <f>OR(J146='Krav etter opplæringslova'!$B$27,J146='Krav etter opplæringslova'!$B$30,J146='Krav etter opplæringslova'!$B$31,J146='Krav etter opplæringslova'!$B$34)</f>
        <v>0</v>
      </c>
      <c r="L146" s="57" t="str">
        <f t="shared" si="93"/>
        <v>-</v>
      </c>
      <c r="M146" s="57">
        <f t="shared" si="82"/>
        <v>30</v>
      </c>
      <c r="N146" s="57" t="e">
        <f>M146-#REF!</f>
        <v>#REF!</v>
      </c>
      <c r="O146" s="57" t="e">
        <f t="shared" si="94"/>
        <v>#REF!</v>
      </c>
      <c r="P146" s="57" t="str">
        <f t="shared" si="95"/>
        <v>-</v>
      </c>
      <c r="Q146" s="57" t="str">
        <f>IF('Undervisning i fag med krav'!AA147=0,"-",'Undervisning i fag med krav'!AA147)</f>
        <v>-</v>
      </c>
      <c r="R146" s="57" t="b">
        <f>OR(Q146='Krav etter opplæringslova'!$B$27,Q146='Krav etter opplæringslova'!$B$30,Q146='Krav etter opplæringslova'!$B$31,Q146='Krav etter opplæringslova'!$B$34)</f>
        <v>0</v>
      </c>
      <c r="S146" s="57" t="str">
        <f t="shared" si="96"/>
        <v>-</v>
      </c>
      <c r="T146" s="57">
        <f t="shared" si="83"/>
        <v>30</v>
      </c>
      <c r="U146" s="57" t="e">
        <f>T146-#REF!</f>
        <v>#REF!</v>
      </c>
      <c r="V146" s="57" t="e">
        <f t="shared" si="97"/>
        <v>#REF!</v>
      </c>
      <c r="W146" s="57" t="str">
        <f t="shared" si="98"/>
        <v>-</v>
      </c>
      <c r="X146" s="57" t="str">
        <f>IF('Undervisning i fag med krav'!AL147=0,"-",'Undervisning i fag med krav'!AL147)</f>
        <v>-</v>
      </c>
      <c r="Y146" s="57" t="b">
        <f>OR(X146='Krav etter opplæringslova'!$B$27,X146='Krav etter opplæringslova'!$B$30,X146='Krav etter opplæringslova'!$B$31,X146='Krav etter opplæringslova'!$B$34)</f>
        <v>0</v>
      </c>
      <c r="Z146" s="57" t="str">
        <f t="shared" si="99"/>
        <v>-</v>
      </c>
      <c r="AA146" s="57">
        <f t="shared" si="84"/>
        <v>30</v>
      </c>
      <c r="AB146" s="57" t="e">
        <f>AA146-#REF!</f>
        <v>#REF!</v>
      </c>
      <c r="AC146" s="57" t="e">
        <f t="shared" si="100"/>
        <v>#REF!</v>
      </c>
      <c r="AD146" s="57" t="str">
        <f t="shared" si="101"/>
        <v>-</v>
      </c>
      <c r="AE146" s="57" t="str">
        <f>IF('Undervisning i fag med krav'!AW147=0,"-",'Undervisning i fag med krav'!AW147)</f>
        <v>-</v>
      </c>
      <c r="AF146" s="57" t="b">
        <f>OR(AE146='Krav etter opplæringslova'!$B$27,AE146='Krav etter opplæringslova'!$B$30,AE146='Krav etter opplæringslova'!$B$31,AE146='Krav etter opplæringslova'!$B$34)</f>
        <v>0</v>
      </c>
      <c r="AG146" s="57" t="str">
        <f t="shared" si="102"/>
        <v>-</v>
      </c>
      <c r="AH146" s="57">
        <f t="shared" si="85"/>
        <v>30</v>
      </c>
      <c r="AI146" s="57" t="e">
        <f>AH146-#REF!</f>
        <v>#REF!</v>
      </c>
      <c r="AJ146" s="57" t="e">
        <f t="shared" si="103"/>
        <v>#REF!</v>
      </c>
      <c r="AK146" s="57" t="str">
        <f t="shared" si="104"/>
        <v>-</v>
      </c>
      <c r="AL146" s="57" t="str">
        <f>IF('Undervisning i fag med krav'!BH147=0,"-",'Undervisning i fag med krav'!BH147)</f>
        <v>-</v>
      </c>
      <c r="AM146" s="57" t="b">
        <f>OR(AL146='Krav etter opplæringslova'!$B$27,AL146='Krav etter opplæringslova'!$B$30,AL146='Krav etter opplæringslova'!$B$31,AL146='Krav etter opplæringslova'!$B$34)</f>
        <v>0</v>
      </c>
      <c r="AN146" s="57" t="str">
        <f t="shared" si="105"/>
        <v>-</v>
      </c>
      <c r="AO146" s="57">
        <f t="shared" si="86"/>
        <v>30</v>
      </c>
      <c r="AP146" s="57" t="e">
        <f>AO146-#REF!</f>
        <v>#REF!</v>
      </c>
      <c r="AQ146" s="57" t="e">
        <f t="shared" si="106"/>
        <v>#REF!</v>
      </c>
      <c r="AR146" s="57" t="str">
        <f t="shared" si="107"/>
        <v>-</v>
      </c>
      <c r="AS146" s="57" t="str">
        <f>IF('Undervisning i fag med krav'!BS147=0,"-",'Undervisning i fag med krav'!BS147)</f>
        <v>-</v>
      </c>
      <c r="AT146" s="57" t="b">
        <f>OR(AS146='Krav etter opplæringslova'!$B$27,AS146='Krav etter opplæringslova'!$B$30,AS146='Krav etter opplæringslova'!$B$31,AS146='Krav etter opplæringslova'!$B$34)</f>
        <v>0</v>
      </c>
      <c r="AU146" s="57" t="str">
        <f t="shared" si="108"/>
        <v>-</v>
      </c>
      <c r="AV146" s="57">
        <f t="shared" si="87"/>
        <v>30</v>
      </c>
      <c r="AW146" s="57" t="e">
        <f>AV146-#REF!</f>
        <v>#REF!</v>
      </c>
      <c r="AX146" s="57" t="e">
        <f t="shared" si="109"/>
        <v>#REF!</v>
      </c>
      <c r="AY146" s="57" t="str">
        <f t="shared" si="110"/>
        <v>-</v>
      </c>
      <c r="AZ146" s="57" t="str">
        <f>IF('Undervisning i fag med krav'!CD147=0,"-",'Undervisning i fag med krav'!CD147)</f>
        <v>-</v>
      </c>
      <c r="BA146" s="57" t="b">
        <f>OR(AZ146='Krav etter opplæringslova'!$B$27,AZ146='Krav etter opplæringslova'!$B$30,AZ146='Krav etter opplæringslova'!$B$31,AZ146='Krav etter opplæringslova'!$B$34)</f>
        <v>0</v>
      </c>
      <c r="BB146" s="57" t="str">
        <f t="shared" si="111"/>
        <v>-</v>
      </c>
      <c r="BC146" s="57">
        <f t="shared" si="88"/>
        <v>30</v>
      </c>
      <c r="BD146" s="57" t="e">
        <f>BC146-#REF!</f>
        <v>#REF!</v>
      </c>
      <c r="BE146" s="57" t="e">
        <f t="shared" si="112"/>
        <v>#REF!</v>
      </c>
      <c r="BF146" s="57" t="str">
        <f t="shared" si="113"/>
        <v>-</v>
      </c>
      <c r="BG146" s="57" t="str">
        <f>IF('Undervisning i fag med krav'!CO147=0,"-",'Undervisning i fag med krav'!CO147)</f>
        <v>-</v>
      </c>
      <c r="BH146" s="57" t="b">
        <f>OR(BG146='Krav etter opplæringslova'!$B$27,BG146='Krav etter opplæringslova'!$B$30,BG146='Krav etter opplæringslova'!$B$31,BG146='Krav etter opplæringslova'!$B$34)</f>
        <v>0</v>
      </c>
      <c r="BI146" s="57" t="str">
        <f t="shared" si="114"/>
        <v>-</v>
      </c>
      <c r="BJ146" s="57">
        <f t="shared" si="89"/>
        <v>30</v>
      </c>
      <c r="BK146" s="57" t="e">
        <f>BJ146-#REF!</f>
        <v>#REF!</v>
      </c>
      <c r="BL146" s="57" t="e">
        <f t="shared" si="115"/>
        <v>#REF!</v>
      </c>
      <c r="BM146" s="57" t="str">
        <f t="shared" si="116"/>
        <v>-</v>
      </c>
      <c r="BN146" s="57" t="str">
        <f>IF('Undervisning i fag med krav'!CP147=0,"-",'Undervisning i fag med krav'!CP147)</f>
        <v>-</v>
      </c>
      <c r="BO146" s="57" t="b">
        <f>OR(BN146='Krav etter opplæringslova'!$B$27,BN146='Krav etter opplæringslova'!$B$30,BN146='Krav etter opplæringslova'!$B$31,BN146='Krav etter opplæringslova'!$B$34)</f>
        <v>0</v>
      </c>
      <c r="BP146" s="57" t="str">
        <f t="shared" si="117"/>
        <v>-</v>
      </c>
      <c r="BQ146" s="57">
        <f t="shared" si="90"/>
        <v>30</v>
      </c>
      <c r="BR146" s="57" t="e">
        <f>BQ146-#REF!</f>
        <v>#REF!</v>
      </c>
      <c r="BS146" s="57" t="e">
        <f t="shared" si="118"/>
        <v>#REF!</v>
      </c>
      <c r="BT146" s="62" t="str">
        <f t="shared" si="119"/>
        <v>-</v>
      </c>
    </row>
    <row r="147" spans="1:72" x14ac:dyDescent="0.2">
      <c r="A147" s="44" t="e">
        <f>#REF!</f>
        <v>#REF!</v>
      </c>
      <c r="B147" s="44" t="e">
        <f>#REF!</f>
        <v>#REF!</v>
      </c>
      <c r="C147" s="57" t="str">
        <f>IF('Undervisning i fag med krav'!E148=0,"-",'Undervisning i fag med krav'!E148)</f>
        <v>-</v>
      </c>
      <c r="D147" s="57" t="b">
        <f>OR(C147='Krav etter opplæringslova'!$B$27,C147='Krav etter opplæringslova'!$B$30,C147='Krav etter opplæringslova'!$B$31,C147='Krav etter opplæringslova'!$B$34)</f>
        <v>0</v>
      </c>
      <c r="E147" s="57" t="str">
        <f t="shared" si="80"/>
        <v>-</v>
      </c>
      <c r="F147" s="57">
        <f t="shared" si="91"/>
        <v>30</v>
      </c>
      <c r="G147" s="57" t="e">
        <f>F147-#REF!</f>
        <v>#REF!</v>
      </c>
      <c r="H147" s="57" t="e">
        <f t="shared" si="92"/>
        <v>#REF!</v>
      </c>
      <c r="I147" s="57" t="str">
        <f t="shared" si="81"/>
        <v>-</v>
      </c>
      <c r="J147" s="57" t="str">
        <f>IF('Undervisning i fag med krav'!P148=0,"-",'Undervisning i fag med krav'!P148)</f>
        <v>-</v>
      </c>
      <c r="K147" s="57" t="b">
        <f>OR(J147='Krav etter opplæringslova'!$B$27,J147='Krav etter opplæringslova'!$B$30,J147='Krav etter opplæringslova'!$B$31,J147='Krav etter opplæringslova'!$B$34)</f>
        <v>0</v>
      </c>
      <c r="L147" s="57" t="str">
        <f t="shared" si="93"/>
        <v>-</v>
      </c>
      <c r="M147" s="57">
        <f t="shared" si="82"/>
        <v>30</v>
      </c>
      <c r="N147" s="57" t="e">
        <f>M147-#REF!</f>
        <v>#REF!</v>
      </c>
      <c r="O147" s="57" t="e">
        <f t="shared" si="94"/>
        <v>#REF!</v>
      </c>
      <c r="P147" s="57" t="str">
        <f t="shared" si="95"/>
        <v>-</v>
      </c>
      <c r="Q147" s="57" t="str">
        <f>IF('Undervisning i fag med krav'!AA148=0,"-",'Undervisning i fag med krav'!AA148)</f>
        <v>-</v>
      </c>
      <c r="R147" s="57" t="b">
        <f>OR(Q147='Krav etter opplæringslova'!$B$27,Q147='Krav etter opplæringslova'!$B$30,Q147='Krav etter opplæringslova'!$B$31,Q147='Krav etter opplæringslova'!$B$34)</f>
        <v>0</v>
      </c>
      <c r="S147" s="57" t="str">
        <f t="shared" si="96"/>
        <v>-</v>
      </c>
      <c r="T147" s="57">
        <f t="shared" si="83"/>
        <v>30</v>
      </c>
      <c r="U147" s="57" t="e">
        <f>T147-#REF!</f>
        <v>#REF!</v>
      </c>
      <c r="V147" s="57" t="e">
        <f t="shared" si="97"/>
        <v>#REF!</v>
      </c>
      <c r="W147" s="57" t="str">
        <f t="shared" si="98"/>
        <v>-</v>
      </c>
      <c r="X147" s="57" t="str">
        <f>IF('Undervisning i fag med krav'!AL148=0,"-",'Undervisning i fag med krav'!AL148)</f>
        <v>-</v>
      </c>
      <c r="Y147" s="57" t="b">
        <f>OR(X147='Krav etter opplæringslova'!$B$27,X147='Krav etter opplæringslova'!$B$30,X147='Krav etter opplæringslova'!$B$31,X147='Krav etter opplæringslova'!$B$34)</f>
        <v>0</v>
      </c>
      <c r="Z147" s="57" t="str">
        <f t="shared" si="99"/>
        <v>-</v>
      </c>
      <c r="AA147" s="57">
        <f t="shared" si="84"/>
        <v>30</v>
      </c>
      <c r="AB147" s="57" t="e">
        <f>AA147-#REF!</f>
        <v>#REF!</v>
      </c>
      <c r="AC147" s="57" t="e">
        <f t="shared" si="100"/>
        <v>#REF!</v>
      </c>
      <c r="AD147" s="57" t="str">
        <f t="shared" si="101"/>
        <v>-</v>
      </c>
      <c r="AE147" s="57" t="str">
        <f>IF('Undervisning i fag med krav'!AW148=0,"-",'Undervisning i fag med krav'!AW148)</f>
        <v>-</v>
      </c>
      <c r="AF147" s="57" t="b">
        <f>OR(AE147='Krav etter opplæringslova'!$B$27,AE147='Krav etter opplæringslova'!$B$30,AE147='Krav etter opplæringslova'!$B$31,AE147='Krav etter opplæringslova'!$B$34)</f>
        <v>0</v>
      </c>
      <c r="AG147" s="57" t="str">
        <f t="shared" si="102"/>
        <v>-</v>
      </c>
      <c r="AH147" s="57">
        <f t="shared" si="85"/>
        <v>30</v>
      </c>
      <c r="AI147" s="57" t="e">
        <f>AH147-#REF!</f>
        <v>#REF!</v>
      </c>
      <c r="AJ147" s="57" t="e">
        <f t="shared" si="103"/>
        <v>#REF!</v>
      </c>
      <c r="AK147" s="57" t="str">
        <f t="shared" si="104"/>
        <v>-</v>
      </c>
      <c r="AL147" s="57" t="str">
        <f>IF('Undervisning i fag med krav'!BH148=0,"-",'Undervisning i fag med krav'!BH148)</f>
        <v>-</v>
      </c>
      <c r="AM147" s="57" t="b">
        <f>OR(AL147='Krav etter opplæringslova'!$B$27,AL147='Krav etter opplæringslova'!$B$30,AL147='Krav etter opplæringslova'!$B$31,AL147='Krav etter opplæringslova'!$B$34)</f>
        <v>0</v>
      </c>
      <c r="AN147" s="57" t="str">
        <f t="shared" si="105"/>
        <v>-</v>
      </c>
      <c r="AO147" s="57">
        <f t="shared" si="86"/>
        <v>30</v>
      </c>
      <c r="AP147" s="57" t="e">
        <f>AO147-#REF!</f>
        <v>#REF!</v>
      </c>
      <c r="AQ147" s="57" t="e">
        <f t="shared" si="106"/>
        <v>#REF!</v>
      </c>
      <c r="AR147" s="57" t="str">
        <f t="shared" si="107"/>
        <v>-</v>
      </c>
      <c r="AS147" s="57" t="str">
        <f>IF('Undervisning i fag med krav'!BS148=0,"-",'Undervisning i fag med krav'!BS148)</f>
        <v>-</v>
      </c>
      <c r="AT147" s="57" t="b">
        <f>OR(AS147='Krav etter opplæringslova'!$B$27,AS147='Krav etter opplæringslova'!$B$30,AS147='Krav etter opplæringslova'!$B$31,AS147='Krav etter opplæringslova'!$B$34)</f>
        <v>0</v>
      </c>
      <c r="AU147" s="57" t="str">
        <f t="shared" si="108"/>
        <v>-</v>
      </c>
      <c r="AV147" s="57">
        <f t="shared" si="87"/>
        <v>30</v>
      </c>
      <c r="AW147" s="57" t="e">
        <f>AV147-#REF!</f>
        <v>#REF!</v>
      </c>
      <c r="AX147" s="57" t="e">
        <f t="shared" si="109"/>
        <v>#REF!</v>
      </c>
      <c r="AY147" s="57" t="str">
        <f t="shared" si="110"/>
        <v>-</v>
      </c>
      <c r="AZ147" s="57" t="str">
        <f>IF('Undervisning i fag med krav'!CD148=0,"-",'Undervisning i fag med krav'!CD148)</f>
        <v>-</v>
      </c>
      <c r="BA147" s="57" t="b">
        <f>OR(AZ147='Krav etter opplæringslova'!$B$27,AZ147='Krav etter opplæringslova'!$B$30,AZ147='Krav etter opplæringslova'!$B$31,AZ147='Krav etter opplæringslova'!$B$34)</f>
        <v>0</v>
      </c>
      <c r="BB147" s="57" t="str">
        <f t="shared" si="111"/>
        <v>-</v>
      </c>
      <c r="BC147" s="57">
        <f t="shared" si="88"/>
        <v>30</v>
      </c>
      <c r="BD147" s="57" t="e">
        <f>BC147-#REF!</f>
        <v>#REF!</v>
      </c>
      <c r="BE147" s="57" t="e">
        <f t="shared" si="112"/>
        <v>#REF!</v>
      </c>
      <c r="BF147" s="57" t="str">
        <f t="shared" si="113"/>
        <v>-</v>
      </c>
      <c r="BG147" s="57" t="str">
        <f>IF('Undervisning i fag med krav'!CO148=0,"-",'Undervisning i fag med krav'!CO148)</f>
        <v>-</v>
      </c>
      <c r="BH147" s="57" t="b">
        <f>OR(BG147='Krav etter opplæringslova'!$B$27,BG147='Krav etter opplæringslova'!$B$30,BG147='Krav etter opplæringslova'!$B$31,BG147='Krav etter opplæringslova'!$B$34)</f>
        <v>0</v>
      </c>
      <c r="BI147" s="57" t="str">
        <f t="shared" si="114"/>
        <v>-</v>
      </c>
      <c r="BJ147" s="57">
        <f t="shared" si="89"/>
        <v>30</v>
      </c>
      <c r="BK147" s="57" t="e">
        <f>BJ147-#REF!</f>
        <v>#REF!</v>
      </c>
      <c r="BL147" s="57" t="e">
        <f t="shared" si="115"/>
        <v>#REF!</v>
      </c>
      <c r="BM147" s="57" t="str">
        <f t="shared" si="116"/>
        <v>-</v>
      </c>
      <c r="BN147" s="57" t="str">
        <f>IF('Undervisning i fag med krav'!CP148=0,"-",'Undervisning i fag med krav'!CP148)</f>
        <v>-</v>
      </c>
      <c r="BO147" s="57" t="b">
        <f>OR(BN147='Krav etter opplæringslova'!$B$27,BN147='Krav etter opplæringslova'!$B$30,BN147='Krav etter opplæringslova'!$B$31,BN147='Krav etter opplæringslova'!$B$34)</f>
        <v>0</v>
      </c>
      <c r="BP147" s="57" t="str">
        <f t="shared" si="117"/>
        <v>-</v>
      </c>
      <c r="BQ147" s="57">
        <f t="shared" si="90"/>
        <v>30</v>
      </c>
      <c r="BR147" s="57" t="e">
        <f>BQ147-#REF!</f>
        <v>#REF!</v>
      </c>
      <c r="BS147" s="57" t="e">
        <f t="shared" si="118"/>
        <v>#REF!</v>
      </c>
      <c r="BT147" s="62" t="str">
        <f t="shared" si="119"/>
        <v>-</v>
      </c>
    </row>
    <row r="148" spans="1:72" x14ac:dyDescent="0.2">
      <c r="A148" s="44" t="e">
        <f>#REF!</f>
        <v>#REF!</v>
      </c>
      <c r="B148" s="44" t="e">
        <f>#REF!</f>
        <v>#REF!</v>
      </c>
      <c r="C148" s="57" t="str">
        <f>IF('Undervisning i fag med krav'!E149=0,"-",'Undervisning i fag med krav'!E149)</f>
        <v>-</v>
      </c>
      <c r="D148" s="57" t="b">
        <f>OR(C148='Krav etter opplæringslova'!$B$27,C148='Krav etter opplæringslova'!$B$30,C148='Krav etter opplæringslova'!$B$31,C148='Krav etter opplæringslova'!$B$34)</f>
        <v>0</v>
      </c>
      <c r="E148" s="57" t="str">
        <f t="shared" si="80"/>
        <v>-</v>
      </c>
      <c r="F148" s="57">
        <f t="shared" si="91"/>
        <v>30</v>
      </c>
      <c r="G148" s="57" t="e">
        <f>F148-#REF!</f>
        <v>#REF!</v>
      </c>
      <c r="H148" s="57" t="e">
        <f t="shared" si="92"/>
        <v>#REF!</v>
      </c>
      <c r="I148" s="57" t="str">
        <f t="shared" si="81"/>
        <v>-</v>
      </c>
      <c r="J148" s="57" t="str">
        <f>IF('Undervisning i fag med krav'!P149=0,"-",'Undervisning i fag med krav'!P149)</f>
        <v>-</v>
      </c>
      <c r="K148" s="57" t="b">
        <f>OR(J148='Krav etter opplæringslova'!$B$27,J148='Krav etter opplæringslova'!$B$30,J148='Krav etter opplæringslova'!$B$31,J148='Krav etter opplæringslova'!$B$34)</f>
        <v>0</v>
      </c>
      <c r="L148" s="57" t="str">
        <f t="shared" si="93"/>
        <v>-</v>
      </c>
      <c r="M148" s="57">
        <f t="shared" si="82"/>
        <v>30</v>
      </c>
      <c r="N148" s="57" t="e">
        <f>M148-#REF!</f>
        <v>#REF!</v>
      </c>
      <c r="O148" s="57" t="e">
        <f t="shared" si="94"/>
        <v>#REF!</v>
      </c>
      <c r="P148" s="57" t="str">
        <f t="shared" si="95"/>
        <v>-</v>
      </c>
      <c r="Q148" s="57" t="str">
        <f>IF('Undervisning i fag med krav'!AA149=0,"-",'Undervisning i fag med krav'!AA149)</f>
        <v>-</v>
      </c>
      <c r="R148" s="57" t="b">
        <f>OR(Q148='Krav etter opplæringslova'!$B$27,Q148='Krav etter opplæringslova'!$B$30,Q148='Krav etter opplæringslova'!$B$31,Q148='Krav etter opplæringslova'!$B$34)</f>
        <v>0</v>
      </c>
      <c r="S148" s="57" t="str">
        <f t="shared" si="96"/>
        <v>-</v>
      </c>
      <c r="T148" s="57">
        <f t="shared" si="83"/>
        <v>30</v>
      </c>
      <c r="U148" s="57" t="e">
        <f>T148-#REF!</f>
        <v>#REF!</v>
      </c>
      <c r="V148" s="57" t="e">
        <f t="shared" si="97"/>
        <v>#REF!</v>
      </c>
      <c r="W148" s="57" t="str">
        <f t="shared" si="98"/>
        <v>-</v>
      </c>
      <c r="X148" s="57" t="str">
        <f>IF('Undervisning i fag med krav'!AL149=0,"-",'Undervisning i fag med krav'!AL149)</f>
        <v>-</v>
      </c>
      <c r="Y148" s="57" t="b">
        <f>OR(X148='Krav etter opplæringslova'!$B$27,X148='Krav etter opplæringslova'!$B$30,X148='Krav etter opplæringslova'!$B$31,X148='Krav etter opplæringslova'!$B$34)</f>
        <v>0</v>
      </c>
      <c r="Z148" s="57" t="str">
        <f t="shared" si="99"/>
        <v>-</v>
      </c>
      <c r="AA148" s="57">
        <f t="shared" si="84"/>
        <v>30</v>
      </c>
      <c r="AB148" s="57" t="e">
        <f>AA148-#REF!</f>
        <v>#REF!</v>
      </c>
      <c r="AC148" s="57" t="e">
        <f t="shared" si="100"/>
        <v>#REF!</v>
      </c>
      <c r="AD148" s="57" t="str">
        <f t="shared" si="101"/>
        <v>-</v>
      </c>
      <c r="AE148" s="57" t="str">
        <f>IF('Undervisning i fag med krav'!AW149=0,"-",'Undervisning i fag med krav'!AW149)</f>
        <v>-</v>
      </c>
      <c r="AF148" s="57" t="b">
        <f>OR(AE148='Krav etter opplæringslova'!$B$27,AE148='Krav etter opplæringslova'!$B$30,AE148='Krav etter opplæringslova'!$B$31,AE148='Krav etter opplæringslova'!$B$34)</f>
        <v>0</v>
      </c>
      <c r="AG148" s="57" t="str">
        <f t="shared" si="102"/>
        <v>-</v>
      </c>
      <c r="AH148" s="57">
        <f t="shared" si="85"/>
        <v>30</v>
      </c>
      <c r="AI148" s="57" t="e">
        <f>AH148-#REF!</f>
        <v>#REF!</v>
      </c>
      <c r="AJ148" s="57" t="e">
        <f t="shared" si="103"/>
        <v>#REF!</v>
      </c>
      <c r="AK148" s="57" t="str">
        <f t="shared" si="104"/>
        <v>-</v>
      </c>
      <c r="AL148" s="57" t="str">
        <f>IF('Undervisning i fag med krav'!BH149=0,"-",'Undervisning i fag med krav'!BH149)</f>
        <v>-</v>
      </c>
      <c r="AM148" s="57" t="b">
        <f>OR(AL148='Krav etter opplæringslova'!$B$27,AL148='Krav etter opplæringslova'!$B$30,AL148='Krav etter opplæringslova'!$B$31,AL148='Krav etter opplæringslova'!$B$34)</f>
        <v>0</v>
      </c>
      <c r="AN148" s="57" t="str">
        <f t="shared" si="105"/>
        <v>-</v>
      </c>
      <c r="AO148" s="57">
        <f t="shared" si="86"/>
        <v>30</v>
      </c>
      <c r="AP148" s="57" t="e">
        <f>AO148-#REF!</f>
        <v>#REF!</v>
      </c>
      <c r="AQ148" s="57" t="e">
        <f t="shared" si="106"/>
        <v>#REF!</v>
      </c>
      <c r="AR148" s="57" t="str">
        <f t="shared" si="107"/>
        <v>-</v>
      </c>
      <c r="AS148" s="57" t="str">
        <f>IF('Undervisning i fag med krav'!BS149=0,"-",'Undervisning i fag med krav'!BS149)</f>
        <v>-</v>
      </c>
      <c r="AT148" s="57" t="b">
        <f>OR(AS148='Krav etter opplæringslova'!$B$27,AS148='Krav etter opplæringslova'!$B$30,AS148='Krav etter opplæringslova'!$B$31,AS148='Krav etter opplæringslova'!$B$34)</f>
        <v>0</v>
      </c>
      <c r="AU148" s="57" t="str">
        <f t="shared" si="108"/>
        <v>-</v>
      </c>
      <c r="AV148" s="57">
        <f t="shared" si="87"/>
        <v>30</v>
      </c>
      <c r="AW148" s="57" t="e">
        <f>AV148-#REF!</f>
        <v>#REF!</v>
      </c>
      <c r="AX148" s="57" t="e">
        <f t="shared" si="109"/>
        <v>#REF!</v>
      </c>
      <c r="AY148" s="57" t="str">
        <f t="shared" si="110"/>
        <v>-</v>
      </c>
      <c r="AZ148" s="57" t="str">
        <f>IF('Undervisning i fag med krav'!CD149=0,"-",'Undervisning i fag med krav'!CD149)</f>
        <v>-</v>
      </c>
      <c r="BA148" s="57" t="b">
        <f>OR(AZ148='Krav etter opplæringslova'!$B$27,AZ148='Krav etter opplæringslova'!$B$30,AZ148='Krav etter opplæringslova'!$B$31,AZ148='Krav etter opplæringslova'!$B$34)</f>
        <v>0</v>
      </c>
      <c r="BB148" s="57" t="str">
        <f t="shared" si="111"/>
        <v>-</v>
      </c>
      <c r="BC148" s="57">
        <f t="shared" si="88"/>
        <v>30</v>
      </c>
      <c r="BD148" s="57" t="e">
        <f>BC148-#REF!</f>
        <v>#REF!</v>
      </c>
      <c r="BE148" s="57" t="e">
        <f t="shared" si="112"/>
        <v>#REF!</v>
      </c>
      <c r="BF148" s="57" t="str">
        <f t="shared" si="113"/>
        <v>-</v>
      </c>
      <c r="BG148" s="57" t="str">
        <f>IF('Undervisning i fag med krav'!CO149=0,"-",'Undervisning i fag med krav'!CO149)</f>
        <v>-</v>
      </c>
      <c r="BH148" s="57" t="b">
        <f>OR(BG148='Krav etter opplæringslova'!$B$27,BG148='Krav etter opplæringslova'!$B$30,BG148='Krav etter opplæringslova'!$B$31,BG148='Krav etter opplæringslova'!$B$34)</f>
        <v>0</v>
      </c>
      <c r="BI148" s="57" t="str">
        <f t="shared" si="114"/>
        <v>-</v>
      </c>
      <c r="BJ148" s="57">
        <f t="shared" si="89"/>
        <v>30</v>
      </c>
      <c r="BK148" s="57" t="e">
        <f>BJ148-#REF!</f>
        <v>#REF!</v>
      </c>
      <c r="BL148" s="57" t="e">
        <f t="shared" si="115"/>
        <v>#REF!</v>
      </c>
      <c r="BM148" s="57" t="str">
        <f t="shared" si="116"/>
        <v>-</v>
      </c>
      <c r="BN148" s="57" t="str">
        <f>IF('Undervisning i fag med krav'!CP149=0,"-",'Undervisning i fag med krav'!CP149)</f>
        <v>-</v>
      </c>
      <c r="BO148" s="57" t="b">
        <f>OR(BN148='Krav etter opplæringslova'!$B$27,BN148='Krav etter opplæringslova'!$B$30,BN148='Krav etter opplæringslova'!$B$31,BN148='Krav etter opplæringslova'!$B$34)</f>
        <v>0</v>
      </c>
      <c r="BP148" s="57" t="str">
        <f t="shared" si="117"/>
        <v>-</v>
      </c>
      <c r="BQ148" s="57">
        <f t="shared" si="90"/>
        <v>30</v>
      </c>
      <c r="BR148" s="57" t="e">
        <f>BQ148-#REF!</f>
        <v>#REF!</v>
      </c>
      <c r="BS148" s="57" t="e">
        <f t="shared" si="118"/>
        <v>#REF!</v>
      </c>
      <c r="BT148" s="62" t="str">
        <f t="shared" si="119"/>
        <v>-</v>
      </c>
    </row>
    <row r="149" spans="1:72" x14ac:dyDescent="0.2">
      <c r="A149" s="44" t="e">
        <f>#REF!</f>
        <v>#REF!</v>
      </c>
      <c r="B149" s="44" t="e">
        <f>#REF!</f>
        <v>#REF!</v>
      </c>
      <c r="C149" s="57" t="str">
        <f>IF('Undervisning i fag med krav'!E150=0,"-",'Undervisning i fag med krav'!E150)</f>
        <v>-</v>
      </c>
      <c r="D149" s="57" t="b">
        <f>OR(C149='Krav etter opplæringslova'!$B$27,C149='Krav etter opplæringslova'!$B$30,C149='Krav etter opplæringslova'!$B$31,C149='Krav etter opplæringslova'!$B$34)</f>
        <v>0</v>
      </c>
      <c r="E149" s="57" t="str">
        <f t="shared" ref="E149:E212" si="120">IF(C149="-","-",D149)</f>
        <v>-</v>
      </c>
      <c r="F149" s="57">
        <f t="shared" si="91"/>
        <v>30</v>
      </c>
      <c r="G149" s="57" t="e">
        <f>F149-#REF!</f>
        <v>#REF!</v>
      </c>
      <c r="H149" s="57" t="e">
        <f t="shared" si="92"/>
        <v>#REF!</v>
      </c>
      <c r="I149" s="57" t="str">
        <f t="shared" ref="I149:I212" si="121">IF(E149="-","-",H149)</f>
        <v>-</v>
      </c>
      <c r="J149" s="57" t="str">
        <f>IF('Undervisning i fag med krav'!P150=0,"-",'Undervisning i fag med krav'!P150)</f>
        <v>-</v>
      </c>
      <c r="K149" s="57" t="b">
        <f>OR(J149='Krav etter opplæringslova'!$B$27,J149='Krav etter opplæringslova'!$B$30,J149='Krav etter opplæringslova'!$B$31,J149='Krav etter opplæringslova'!$B$34)</f>
        <v>0</v>
      </c>
      <c r="L149" s="57" t="str">
        <f t="shared" si="93"/>
        <v>-</v>
      </c>
      <c r="M149" s="57">
        <f t="shared" si="82"/>
        <v>30</v>
      </c>
      <c r="N149" s="57" t="e">
        <f>M149-#REF!</f>
        <v>#REF!</v>
      </c>
      <c r="O149" s="57" t="e">
        <f t="shared" si="94"/>
        <v>#REF!</v>
      </c>
      <c r="P149" s="57" t="str">
        <f t="shared" si="95"/>
        <v>-</v>
      </c>
      <c r="Q149" s="57" t="str">
        <f>IF('Undervisning i fag med krav'!AA150=0,"-",'Undervisning i fag med krav'!AA150)</f>
        <v>-</v>
      </c>
      <c r="R149" s="57" t="b">
        <f>OR(Q149='Krav etter opplæringslova'!$B$27,Q149='Krav etter opplæringslova'!$B$30,Q149='Krav etter opplæringslova'!$B$31,Q149='Krav etter opplæringslova'!$B$34)</f>
        <v>0</v>
      </c>
      <c r="S149" s="57" t="str">
        <f t="shared" si="96"/>
        <v>-</v>
      </c>
      <c r="T149" s="57">
        <f t="shared" si="83"/>
        <v>30</v>
      </c>
      <c r="U149" s="57" t="e">
        <f>T149-#REF!</f>
        <v>#REF!</v>
      </c>
      <c r="V149" s="57" t="e">
        <f t="shared" si="97"/>
        <v>#REF!</v>
      </c>
      <c r="W149" s="57" t="str">
        <f t="shared" si="98"/>
        <v>-</v>
      </c>
      <c r="X149" s="57" t="str">
        <f>IF('Undervisning i fag med krav'!AL150=0,"-",'Undervisning i fag med krav'!AL150)</f>
        <v>-</v>
      </c>
      <c r="Y149" s="57" t="b">
        <f>OR(X149='Krav etter opplæringslova'!$B$27,X149='Krav etter opplæringslova'!$B$30,X149='Krav etter opplæringslova'!$B$31,X149='Krav etter opplæringslova'!$B$34)</f>
        <v>0</v>
      </c>
      <c r="Z149" s="57" t="str">
        <f t="shared" si="99"/>
        <v>-</v>
      </c>
      <c r="AA149" s="57">
        <f t="shared" si="84"/>
        <v>30</v>
      </c>
      <c r="AB149" s="57" t="e">
        <f>AA149-#REF!</f>
        <v>#REF!</v>
      </c>
      <c r="AC149" s="57" t="e">
        <f t="shared" si="100"/>
        <v>#REF!</v>
      </c>
      <c r="AD149" s="57" t="str">
        <f t="shared" si="101"/>
        <v>-</v>
      </c>
      <c r="AE149" s="57" t="str">
        <f>IF('Undervisning i fag med krav'!AW150=0,"-",'Undervisning i fag med krav'!AW150)</f>
        <v>-</v>
      </c>
      <c r="AF149" s="57" t="b">
        <f>OR(AE149='Krav etter opplæringslova'!$B$27,AE149='Krav etter opplæringslova'!$B$30,AE149='Krav etter opplæringslova'!$B$31,AE149='Krav etter opplæringslova'!$B$34)</f>
        <v>0</v>
      </c>
      <c r="AG149" s="57" t="str">
        <f t="shared" si="102"/>
        <v>-</v>
      </c>
      <c r="AH149" s="57">
        <f t="shared" si="85"/>
        <v>30</v>
      </c>
      <c r="AI149" s="57" t="e">
        <f>AH149-#REF!</f>
        <v>#REF!</v>
      </c>
      <c r="AJ149" s="57" t="e">
        <f t="shared" si="103"/>
        <v>#REF!</v>
      </c>
      <c r="AK149" s="57" t="str">
        <f t="shared" si="104"/>
        <v>-</v>
      </c>
      <c r="AL149" s="57" t="str">
        <f>IF('Undervisning i fag med krav'!BH150=0,"-",'Undervisning i fag med krav'!BH150)</f>
        <v>-</v>
      </c>
      <c r="AM149" s="57" t="b">
        <f>OR(AL149='Krav etter opplæringslova'!$B$27,AL149='Krav etter opplæringslova'!$B$30,AL149='Krav etter opplæringslova'!$B$31,AL149='Krav etter opplæringslova'!$B$34)</f>
        <v>0</v>
      </c>
      <c r="AN149" s="57" t="str">
        <f t="shared" si="105"/>
        <v>-</v>
      </c>
      <c r="AO149" s="57">
        <f t="shared" si="86"/>
        <v>30</v>
      </c>
      <c r="AP149" s="57" t="e">
        <f>AO149-#REF!</f>
        <v>#REF!</v>
      </c>
      <c r="AQ149" s="57" t="e">
        <f t="shared" si="106"/>
        <v>#REF!</v>
      </c>
      <c r="AR149" s="57" t="str">
        <f t="shared" si="107"/>
        <v>-</v>
      </c>
      <c r="AS149" s="57" t="str">
        <f>IF('Undervisning i fag med krav'!BS150=0,"-",'Undervisning i fag med krav'!BS150)</f>
        <v>-</v>
      </c>
      <c r="AT149" s="57" t="b">
        <f>OR(AS149='Krav etter opplæringslova'!$B$27,AS149='Krav etter opplæringslova'!$B$30,AS149='Krav etter opplæringslova'!$B$31,AS149='Krav etter opplæringslova'!$B$34)</f>
        <v>0</v>
      </c>
      <c r="AU149" s="57" t="str">
        <f t="shared" si="108"/>
        <v>-</v>
      </c>
      <c r="AV149" s="57">
        <f t="shared" si="87"/>
        <v>30</v>
      </c>
      <c r="AW149" s="57" t="e">
        <f>AV149-#REF!</f>
        <v>#REF!</v>
      </c>
      <c r="AX149" s="57" t="e">
        <f t="shared" si="109"/>
        <v>#REF!</v>
      </c>
      <c r="AY149" s="57" t="str">
        <f t="shared" si="110"/>
        <v>-</v>
      </c>
      <c r="AZ149" s="57" t="str">
        <f>IF('Undervisning i fag med krav'!CD150=0,"-",'Undervisning i fag med krav'!CD150)</f>
        <v>-</v>
      </c>
      <c r="BA149" s="57" t="b">
        <f>OR(AZ149='Krav etter opplæringslova'!$B$27,AZ149='Krav etter opplæringslova'!$B$30,AZ149='Krav etter opplæringslova'!$B$31,AZ149='Krav etter opplæringslova'!$B$34)</f>
        <v>0</v>
      </c>
      <c r="BB149" s="57" t="str">
        <f t="shared" si="111"/>
        <v>-</v>
      </c>
      <c r="BC149" s="57">
        <f t="shared" si="88"/>
        <v>30</v>
      </c>
      <c r="BD149" s="57" t="e">
        <f>BC149-#REF!</f>
        <v>#REF!</v>
      </c>
      <c r="BE149" s="57" t="e">
        <f t="shared" si="112"/>
        <v>#REF!</v>
      </c>
      <c r="BF149" s="57" t="str">
        <f t="shared" si="113"/>
        <v>-</v>
      </c>
      <c r="BG149" s="57" t="str">
        <f>IF('Undervisning i fag med krav'!CO150=0,"-",'Undervisning i fag med krav'!CO150)</f>
        <v>-</v>
      </c>
      <c r="BH149" s="57" t="b">
        <f>OR(BG149='Krav etter opplæringslova'!$B$27,BG149='Krav etter opplæringslova'!$B$30,BG149='Krav etter opplæringslova'!$B$31,BG149='Krav etter opplæringslova'!$B$34)</f>
        <v>0</v>
      </c>
      <c r="BI149" s="57" t="str">
        <f t="shared" si="114"/>
        <v>-</v>
      </c>
      <c r="BJ149" s="57">
        <f t="shared" si="89"/>
        <v>30</v>
      </c>
      <c r="BK149" s="57" t="e">
        <f>BJ149-#REF!</f>
        <v>#REF!</v>
      </c>
      <c r="BL149" s="57" t="e">
        <f t="shared" si="115"/>
        <v>#REF!</v>
      </c>
      <c r="BM149" s="57" t="str">
        <f t="shared" si="116"/>
        <v>-</v>
      </c>
      <c r="BN149" s="57" t="str">
        <f>IF('Undervisning i fag med krav'!CP150=0,"-",'Undervisning i fag med krav'!CP150)</f>
        <v>-</v>
      </c>
      <c r="BO149" s="57" t="b">
        <f>OR(BN149='Krav etter opplæringslova'!$B$27,BN149='Krav etter opplæringslova'!$B$30,BN149='Krav etter opplæringslova'!$B$31,BN149='Krav etter opplæringslova'!$B$34)</f>
        <v>0</v>
      </c>
      <c r="BP149" s="57" t="str">
        <f t="shared" si="117"/>
        <v>-</v>
      </c>
      <c r="BQ149" s="57">
        <f t="shared" si="90"/>
        <v>30</v>
      </c>
      <c r="BR149" s="57" t="e">
        <f>BQ149-#REF!</f>
        <v>#REF!</v>
      </c>
      <c r="BS149" s="57" t="e">
        <f t="shared" si="118"/>
        <v>#REF!</v>
      </c>
      <c r="BT149" s="62" t="str">
        <f t="shared" si="119"/>
        <v>-</v>
      </c>
    </row>
    <row r="150" spans="1:72" x14ac:dyDescent="0.2">
      <c r="A150" s="44" t="e">
        <f>#REF!</f>
        <v>#REF!</v>
      </c>
      <c r="B150" s="44" t="e">
        <f>#REF!</f>
        <v>#REF!</v>
      </c>
      <c r="C150" s="57" t="str">
        <f>IF('Undervisning i fag med krav'!E151=0,"-",'Undervisning i fag med krav'!E151)</f>
        <v>-</v>
      </c>
      <c r="D150" s="57" t="b">
        <f>OR(C150='Krav etter opplæringslova'!$B$27,C150='Krav etter opplæringslova'!$B$30,C150='Krav etter opplæringslova'!$B$31,C150='Krav etter opplæringslova'!$B$34)</f>
        <v>0</v>
      </c>
      <c r="E150" s="57" t="str">
        <f t="shared" si="120"/>
        <v>-</v>
      </c>
      <c r="F150" s="57">
        <f t="shared" si="91"/>
        <v>30</v>
      </c>
      <c r="G150" s="57" t="e">
        <f>F150-#REF!</f>
        <v>#REF!</v>
      </c>
      <c r="H150" s="57" t="e">
        <f t="shared" si="92"/>
        <v>#REF!</v>
      </c>
      <c r="I150" s="57" t="str">
        <f t="shared" si="121"/>
        <v>-</v>
      </c>
      <c r="J150" s="57" t="str">
        <f>IF('Undervisning i fag med krav'!P151=0,"-",'Undervisning i fag med krav'!P151)</f>
        <v>-</v>
      </c>
      <c r="K150" s="57" t="b">
        <f>OR(J150='Krav etter opplæringslova'!$B$27,J150='Krav etter opplæringslova'!$B$30,J150='Krav etter opplæringslova'!$B$31,J150='Krav etter opplæringslova'!$B$34)</f>
        <v>0</v>
      </c>
      <c r="L150" s="57" t="str">
        <f t="shared" si="93"/>
        <v>-</v>
      </c>
      <c r="M150" s="57">
        <f t="shared" si="82"/>
        <v>30</v>
      </c>
      <c r="N150" s="57" t="e">
        <f>M150-#REF!</f>
        <v>#REF!</v>
      </c>
      <c r="O150" s="57" t="e">
        <f t="shared" si="94"/>
        <v>#REF!</v>
      </c>
      <c r="P150" s="57" t="str">
        <f t="shared" si="95"/>
        <v>-</v>
      </c>
      <c r="Q150" s="57" t="str">
        <f>IF('Undervisning i fag med krav'!AA151=0,"-",'Undervisning i fag med krav'!AA151)</f>
        <v>-</v>
      </c>
      <c r="R150" s="57" t="b">
        <f>OR(Q150='Krav etter opplæringslova'!$B$27,Q150='Krav etter opplæringslova'!$B$30,Q150='Krav etter opplæringslova'!$B$31,Q150='Krav etter opplæringslova'!$B$34)</f>
        <v>0</v>
      </c>
      <c r="S150" s="57" t="str">
        <f t="shared" si="96"/>
        <v>-</v>
      </c>
      <c r="T150" s="57">
        <f t="shared" si="83"/>
        <v>30</v>
      </c>
      <c r="U150" s="57" t="e">
        <f>T150-#REF!</f>
        <v>#REF!</v>
      </c>
      <c r="V150" s="57" t="e">
        <f t="shared" si="97"/>
        <v>#REF!</v>
      </c>
      <c r="W150" s="57" t="str">
        <f t="shared" si="98"/>
        <v>-</v>
      </c>
      <c r="X150" s="57" t="str">
        <f>IF('Undervisning i fag med krav'!AL151=0,"-",'Undervisning i fag med krav'!AL151)</f>
        <v>-</v>
      </c>
      <c r="Y150" s="57" t="b">
        <f>OR(X150='Krav etter opplæringslova'!$B$27,X150='Krav etter opplæringslova'!$B$30,X150='Krav etter opplæringslova'!$B$31,X150='Krav etter opplæringslova'!$B$34)</f>
        <v>0</v>
      </c>
      <c r="Z150" s="57" t="str">
        <f t="shared" si="99"/>
        <v>-</v>
      </c>
      <c r="AA150" s="57">
        <f t="shared" si="84"/>
        <v>30</v>
      </c>
      <c r="AB150" s="57" t="e">
        <f>AA150-#REF!</f>
        <v>#REF!</v>
      </c>
      <c r="AC150" s="57" t="e">
        <f t="shared" si="100"/>
        <v>#REF!</v>
      </c>
      <c r="AD150" s="57" t="str">
        <f t="shared" si="101"/>
        <v>-</v>
      </c>
      <c r="AE150" s="57" t="str">
        <f>IF('Undervisning i fag med krav'!AW151=0,"-",'Undervisning i fag med krav'!AW151)</f>
        <v>-</v>
      </c>
      <c r="AF150" s="57" t="b">
        <f>OR(AE150='Krav etter opplæringslova'!$B$27,AE150='Krav etter opplæringslova'!$B$30,AE150='Krav etter opplæringslova'!$B$31,AE150='Krav etter opplæringslova'!$B$34)</f>
        <v>0</v>
      </c>
      <c r="AG150" s="57" t="str">
        <f t="shared" si="102"/>
        <v>-</v>
      </c>
      <c r="AH150" s="57">
        <f t="shared" si="85"/>
        <v>30</v>
      </c>
      <c r="AI150" s="57" t="e">
        <f>AH150-#REF!</f>
        <v>#REF!</v>
      </c>
      <c r="AJ150" s="57" t="e">
        <f t="shared" si="103"/>
        <v>#REF!</v>
      </c>
      <c r="AK150" s="57" t="str">
        <f t="shared" si="104"/>
        <v>-</v>
      </c>
      <c r="AL150" s="57" t="str">
        <f>IF('Undervisning i fag med krav'!BH151=0,"-",'Undervisning i fag med krav'!BH151)</f>
        <v>-</v>
      </c>
      <c r="AM150" s="57" t="b">
        <f>OR(AL150='Krav etter opplæringslova'!$B$27,AL150='Krav etter opplæringslova'!$B$30,AL150='Krav etter opplæringslova'!$B$31,AL150='Krav etter opplæringslova'!$B$34)</f>
        <v>0</v>
      </c>
      <c r="AN150" s="57" t="str">
        <f t="shared" si="105"/>
        <v>-</v>
      </c>
      <c r="AO150" s="57">
        <f t="shared" si="86"/>
        <v>30</v>
      </c>
      <c r="AP150" s="57" t="e">
        <f>AO150-#REF!</f>
        <v>#REF!</v>
      </c>
      <c r="AQ150" s="57" t="e">
        <f t="shared" si="106"/>
        <v>#REF!</v>
      </c>
      <c r="AR150" s="57" t="str">
        <f t="shared" si="107"/>
        <v>-</v>
      </c>
      <c r="AS150" s="57" t="str">
        <f>IF('Undervisning i fag med krav'!BS151=0,"-",'Undervisning i fag med krav'!BS151)</f>
        <v>-</v>
      </c>
      <c r="AT150" s="57" t="b">
        <f>OR(AS150='Krav etter opplæringslova'!$B$27,AS150='Krav etter opplæringslova'!$B$30,AS150='Krav etter opplæringslova'!$B$31,AS150='Krav etter opplæringslova'!$B$34)</f>
        <v>0</v>
      </c>
      <c r="AU150" s="57" t="str">
        <f t="shared" si="108"/>
        <v>-</v>
      </c>
      <c r="AV150" s="57">
        <f t="shared" si="87"/>
        <v>30</v>
      </c>
      <c r="AW150" s="57" t="e">
        <f>AV150-#REF!</f>
        <v>#REF!</v>
      </c>
      <c r="AX150" s="57" t="e">
        <f t="shared" si="109"/>
        <v>#REF!</v>
      </c>
      <c r="AY150" s="57" t="str">
        <f t="shared" si="110"/>
        <v>-</v>
      </c>
      <c r="AZ150" s="57" t="str">
        <f>IF('Undervisning i fag med krav'!CD151=0,"-",'Undervisning i fag med krav'!CD151)</f>
        <v>-</v>
      </c>
      <c r="BA150" s="57" t="b">
        <f>OR(AZ150='Krav etter opplæringslova'!$B$27,AZ150='Krav etter opplæringslova'!$B$30,AZ150='Krav etter opplæringslova'!$B$31,AZ150='Krav etter opplæringslova'!$B$34)</f>
        <v>0</v>
      </c>
      <c r="BB150" s="57" t="str">
        <f t="shared" si="111"/>
        <v>-</v>
      </c>
      <c r="BC150" s="57">
        <f t="shared" si="88"/>
        <v>30</v>
      </c>
      <c r="BD150" s="57" t="e">
        <f>BC150-#REF!</f>
        <v>#REF!</v>
      </c>
      <c r="BE150" s="57" t="e">
        <f t="shared" si="112"/>
        <v>#REF!</v>
      </c>
      <c r="BF150" s="57" t="str">
        <f t="shared" si="113"/>
        <v>-</v>
      </c>
      <c r="BG150" s="57" t="str">
        <f>IF('Undervisning i fag med krav'!CO151=0,"-",'Undervisning i fag med krav'!CO151)</f>
        <v>-</v>
      </c>
      <c r="BH150" s="57" t="b">
        <f>OR(BG150='Krav etter opplæringslova'!$B$27,BG150='Krav etter opplæringslova'!$B$30,BG150='Krav etter opplæringslova'!$B$31,BG150='Krav etter opplæringslova'!$B$34)</f>
        <v>0</v>
      </c>
      <c r="BI150" s="57" t="str">
        <f t="shared" si="114"/>
        <v>-</v>
      </c>
      <c r="BJ150" s="57">
        <f t="shared" si="89"/>
        <v>30</v>
      </c>
      <c r="BK150" s="57" t="e">
        <f>BJ150-#REF!</f>
        <v>#REF!</v>
      </c>
      <c r="BL150" s="57" t="e">
        <f t="shared" si="115"/>
        <v>#REF!</v>
      </c>
      <c r="BM150" s="57" t="str">
        <f t="shared" si="116"/>
        <v>-</v>
      </c>
      <c r="BN150" s="57" t="str">
        <f>IF('Undervisning i fag med krav'!CP151=0,"-",'Undervisning i fag med krav'!CP151)</f>
        <v>-</v>
      </c>
      <c r="BO150" s="57" t="b">
        <f>OR(BN150='Krav etter opplæringslova'!$B$27,BN150='Krav etter opplæringslova'!$B$30,BN150='Krav etter opplæringslova'!$B$31,BN150='Krav etter opplæringslova'!$B$34)</f>
        <v>0</v>
      </c>
      <c r="BP150" s="57" t="str">
        <f t="shared" si="117"/>
        <v>-</v>
      </c>
      <c r="BQ150" s="57">
        <f t="shared" si="90"/>
        <v>30</v>
      </c>
      <c r="BR150" s="57" t="e">
        <f>BQ150-#REF!</f>
        <v>#REF!</v>
      </c>
      <c r="BS150" s="57" t="e">
        <f t="shared" si="118"/>
        <v>#REF!</v>
      </c>
      <c r="BT150" s="62" t="str">
        <f t="shared" si="119"/>
        <v>-</v>
      </c>
    </row>
    <row r="151" spans="1:72" x14ac:dyDescent="0.2">
      <c r="A151" s="44" t="e">
        <f>#REF!</f>
        <v>#REF!</v>
      </c>
      <c r="B151" s="44" t="e">
        <f>#REF!</f>
        <v>#REF!</v>
      </c>
      <c r="C151" s="57" t="str">
        <f>IF('Undervisning i fag med krav'!E152=0,"-",'Undervisning i fag med krav'!E152)</f>
        <v>-</v>
      </c>
      <c r="D151" s="57" t="b">
        <f>OR(C151='Krav etter opplæringslova'!$B$27,C151='Krav etter opplæringslova'!$B$30,C151='Krav etter opplæringslova'!$B$31,C151='Krav etter opplæringslova'!$B$34)</f>
        <v>0</v>
      </c>
      <c r="E151" s="57" t="str">
        <f t="shared" si="120"/>
        <v>-</v>
      </c>
      <c r="F151" s="57">
        <f t="shared" si="91"/>
        <v>30</v>
      </c>
      <c r="G151" s="57" t="e">
        <f>F151-#REF!</f>
        <v>#REF!</v>
      </c>
      <c r="H151" s="57" t="e">
        <f t="shared" si="92"/>
        <v>#REF!</v>
      </c>
      <c r="I151" s="57" t="str">
        <f t="shared" si="121"/>
        <v>-</v>
      </c>
      <c r="J151" s="57" t="str">
        <f>IF('Undervisning i fag med krav'!P152=0,"-",'Undervisning i fag med krav'!P152)</f>
        <v>-</v>
      </c>
      <c r="K151" s="57" t="b">
        <f>OR(J151='Krav etter opplæringslova'!$B$27,J151='Krav etter opplæringslova'!$B$30,J151='Krav etter opplæringslova'!$B$31,J151='Krav etter opplæringslova'!$B$34)</f>
        <v>0</v>
      </c>
      <c r="L151" s="57" t="str">
        <f t="shared" si="93"/>
        <v>-</v>
      </c>
      <c r="M151" s="57">
        <f t="shared" si="82"/>
        <v>30</v>
      </c>
      <c r="N151" s="57" t="e">
        <f>M151-#REF!</f>
        <v>#REF!</v>
      </c>
      <c r="O151" s="57" t="e">
        <f t="shared" si="94"/>
        <v>#REF!</v>
      </c>
      <c r="P151" s="57" t="str">
        <f t="shared" si="95"/>
        <v>-</v>
      </c>
      <c r="Q151" s="57" t="str">
        <f>IF('Undervisning i fag med krav'!AA152=0,"-",'Undervisning i fag med krav'!AA152)</f>
        <v>-</v>
      </c>
      <c r="R151" s="57" t="b">
        <f>OR(Q151='Krav etter opplæringslova'!$B$27,Q151='Krav etter opplæringslova'!$B$30,Q151='Krav etter opplæringslova'!$B$31,Q151='Krav etter opplæringslova'!$B$34)</f>
        <v>0</v>
      </c>
      <c r="S151" s="57" t="str">
        <f t="shared" si="96"/>
        <v>-</v>
      </c>
      <c r="T151" s="57">
        <f t="shared" si="83"/>
        <v>30</v>
      </c>
      <c r="U151" s="57" t="e">
        <f>T151-#REF!</f>
        <v>#REF!</v>
      </c>
      <c r="V151" s="57" t="e">
        <f t="shared" si="97"/>
        <v>#REF!</v>
      </c>
      <c r="W151" s="57" t="str">
        <f t="shared" si="98"/>
        <v>-</v>
      </c>
      <c r="X151" s="57" t="str">
        <f>IF('Undervisning i fag med krav'!AL152=0,"-",'Undervisning i fag med krav'!AL152)</f>
        <v>-</v>
      </c>
      <c r="Y151" s="57" t="b">
        <f>OR(X151='Krav etter opplæringslova'!$B$27,X151='Krav etter opplæringslova'!$B$30,X151='Krav etter opplæringslova'!$B$31,X151='Krav etter opplæringslova'!$B$34)</f>
        <v>0</v>
      </c>
      <c r="Z151" s="57" t="str">
        <f t="shared" si="99"/>
        <v>-</v>
      </c>
      <c r="AA151" s="57">
        <f t="shared" si="84"/>
        <v>30</v>
      </c>
      <c r="AB151" s="57" t="e">
        <f>AA151-#REF!</f>
        <v>#REF!</v>
      </c>
      <c r="AC151" s="57" t="e">
        <f t="shared" si="100"/>
        <v>#REF!</v>
      </c>
      <c r="AD151" s="57" t="str">
        <f t="shared" si="101"/>
        <v>-</v>
      </c>
      <c r="AE151" s="57" t="str">
        <f>IF('Undervisning i fag med krav'!AW152=0,"-",'Undervisning i fag med krav'!AW152)</f>
        <v>-</v>
      </c>
      <c r="AF151" s="57" t="b">
        <f>OR(AE151='Krav etter opplæringslova'!$B$27,AE151='Krav etter opplæringslova'!$B$30,AE151='Krav etter opplæringslova'!$B$31,AE151='Krav etter opplæringslova'!$B$34)</f>
        <v>0</v>
      </c>
      <c r="AG151" s="57" t="str">
        <f t="shared" si="102"/>
        <v>-</v>
      </c>
      <c r="AH151" s="57">
        <f t="shared" si="85"/>
        <v>30</v>
      </c>
      <c r="AI151" s="57" t="e">
        <f>AH151-#REF!</f>
        <v>#REF!</v>
      </c>
      <c r="AJ151" s="57" t="e">
        <f t="shared" si="103"/>
        <v>#REF!</v>
      </c>
      <c r="AK151" s="57" t="str">
        <f t="shared" si="104"/>
        <v>-</v>
      </c>
      <c r="AL151" s="57" t="str">
        <f>IF('Undervisning i fag med krav'!BH152=0,"-",'Undervisning i fag med krav'!BH152)</f>
        <v>-</v>
      </c>
      <c r="AM151" s="57" t="b">
        <f>OR(AL151='Krav etter opplæringslova'!$B$27,AL151='Krav etter opplæringslova'!$B$30,AL151='Krav etter opplæringslova'!$B$31,AL151='Krav etter opplæringslova'!$B$34)</f>
        <v>0</v>
      </c>
      <c r="AN151" s="57" t="str">
        <f t="shared" si="105"/>
        <v>-</v>
      </c>
      <c r="AO151" s="57">
        <f t="shared" si="86"/>
        <v>30</v>
      </c>
      <c r="AP151" s="57" t="e">
        <f>AO151-#REF!</f>
        <v>#REF!</v>
      </c>
      <c r="AQ151" s="57" t="e">
        <f t="shared" si="106"/>
        <v>#REF!</v>
      </c>
      <c r="AR151" s="57" t="str">
        <f t="shared" si="107"/>
        <v>-</v>
      </c>
      <c r="AS151" s="57" t="str">
        <f>IF('Undervisning i fag med krav'!BS152=0,"-",'Undervisning i fag med krav'!BS152)</f>
        <v>-</v>
      </c>
      <c r="AT151" s="57" t="b">
        <f>OR(AS151='Krav etter opplæringslova'!$B$27,AS151='Krav etter opplæringslova'!$B$30,AS151='Krav etter opplæringslova'!$B$31,AS151='Krav etter opplæringslova'!$B$34)</f>
        <v>0</v>
      </c>
      <c r="AU151" s="57" t="str">
        <f t="shared" si="108"/>
        <v>-</v>
      </c>
      <c r="AV151" s="57">
        <f t="shared" si="87"/>
        <v>30</v>
      </c>
      <c r="AW151" s="57" t="e">
        <f>AV151-#REF!</f>
        <v>#REF!</v>
      </c>
      <c r="AX151" s="57" t="e">
        <f t="shared" si="109"/>
        <v>#REF!</v>
      </c>
      <c r="AY151" s="57" t="str">
        <f t="shared" si="110"/>
        <v>-</v>
      </c>
      <c r="AZ151" s="57" t="str">
        <f>IF('Undervisning i fag med krav'!CD152=0,"-",'Undervisning i fag med krav'!CD152)</f>
        <v>-</v>
      </c>
      <c r="BA151" s="57" t="b">
        <f>OR(AZ151='Krav etter opplæringslova'!$B$27,AZ151='Krav etter opplæringslova'!$B$30,AZ151='Krav etter opplæringslova'!$B$31,AZ151='Krav etter opplæringslova'!$B$34)</f>
        <v>0</v>
      </c>
      <c r="BB151" s="57" t="str">
        <f t="shared" si="111"/>
        <v>-</v>
      </c>
      <c r="BC151" s="57">
        <f t="shared" si="88"/>
        <v>30</v>
      </c>
      <c r="BD151" s="57" t="e">
        <f>BC151-#REF!</f>
        <v>#REF!</v>
      </c>
      <c r="BE151" s="57" t="e">
        <f t="shared" si="112"/>
        <v>#REF!</v>
      </c>
      <c r="BF151" s="57" t="str">
        <f t="shared" si="113"/>
        <v>-</v>
      </c>
      <c r="BG151" s="57" t="str">
        <f>IF('Undervisning i fag med krav'!CO152=0,"-",'Undervisning i fag med krav'!CO152)</f>
        <v>-</v>
      </c>
      <c r="BH151" s="57" t="b">
        <f>OR(BG151='Krav etter opplæringslova'!$B$27,BG151='Krav etter opplæringslova'!$B$30,BG151='Krav etter opplæringslova'!$B$31,BG151='Krav etter opplæringslova'!$B$34)</f>
        <v>0</v>
      </c>
      <c r="BI151" s="57" t="str">
        <f t="shared" si="114"/>
        <v>-</v>
      </c>
      <c r="BJ151" s="57">
        <f t="shared" si="89"/>
        <v>30</v>
      </c>
      <c r="BK151" s="57" t="e">
        <f>BJ151-#REF!</f>
        <v>#REF!</v>
      </c>
      <c r="BL151" s="57" t="e">
        <f t="shared" si="115"/>
        <v>#REF!</v>
      </c>
      <c r="BM151" s="57" t="str">
        <f t="shared" si="116"/>
        <v>-</v>
      </c>
      <c r="BN151" s="57" t="str">
        <f>IF('Undervisning i fag med krav'!CP152=0,"-",'Undervisning i fag med krav'!CP152)</f>
        <v>-</v>
      </c>
      <c r="BO151" s="57" t="b">
        <f>OR(BN151='Krav etter opplæringslova'!$B$27,BN151='Krav etter opplæringslova'!$B$30,BN151='Krav etter opplæringslova'!$B$31,BN151='Krav etter opplæringslova'!$B$34)</f>
        <v>0</v>
      </c>
      <c r="BP151" s="57" t="str">
        <f t="shared" si="117"/>
        <v>-</v>
      </c>
      <c r="BQ151" s="57">
        <f t="shared" si="90"/>
        <v>30</v>
      </c>
      <c r="BR151" s="57" t="e">
        <f>BQ151-#REF!</f>
        <v>#REF!</v>
      </c>
      <c r="BS151" s="57" t="e">
        <f t="shared" si="118"/>
        <v>#REF!</v>
      </c>
      <c r="BT151" s="62" t="str">
        <f t="shared" si="119"/>
        <v>-</v>
      </c>
    </row>
    <row r="152" spans="1:72" x14ac:dyDescent="0.2">
      <c r="A152" s="44" t="e">
        <f>#REF!</f>
        <v>#REF!</v>
      </c>
      <c r="B152" s="44" t="e">
        <f>#REF!</f>
        <v>#REF!</v>
      </c>
      <c r="C152" s="57" t="str">
        <f>IF('Undervisning i fag med krav'!E153=0,"-",'Undervisning i fag med krav'!E153)</f>
        <v>-</v>
      </c>
      <c r="D152" s="57" t="b">
        <f>OR(C152='Krav etter opplæringslova'!$B$27,C152='Krav etter opplæringslova'!$B$30,C152='Krav etter opplæringslova'!$B$31,C152='Krav etter opplæringslova'!$B$34)</f>
        <v>0</v>
      </c>
      <c r="E152" s="57" t="str">
        <f t="shared" si="120"/>
        <v>-</v>
      </c>
      <c r="F152" s="57">
        <f t="shared" si="91"/>
        <v>30</v>
      </c>
      <c r="G152" s="57" t="e">
        <f>F152-#REF!</f>
        <v>#REF!</v>
      </c>
      <c r="H152" s="57" t="e">
        <f t="shared" si="92"/>
        <v>#REF!</v>
      </c>
      <c r="I152" s="57" t="str">
        <f t="shared" si="121"/>
        <v>-</v>
      </c>
      <c r="J152" s="57" t="str">
        <f>IF('Undervisning i fag med krav'!P153=0,"-",'Undervisning i fag med krav'!P153)</f>
        <v>-</v>
      </c>
      <c r="K152" s="57" t="b">
        <f>OR(J152='Krav etter opplæringslova'!$B$27,J152='Krav etter opplæringslova'!$B$30,J152='Krav etter opplæringslova'!$B$31,J152='Krav etter opplæringslova'!$B$34)</f>
        <v>0</v>
      </c>
      <c r="L152" s="57" t="str">
        <f t="shared" si="93"/>
        <v>-</v>
      </c>
      <c r="M152" s="57">
        <f t="shared" si="82"/>
        <v>30</v>
      </c>
      <c r="N152" s="57" t="e">
        <f>M152-#REF!</f>
        <v>#REF!</v>
      </c>
      <c r="O152" s="57" t="e">
        <f t="shared" si="94"/>
        <v>#REF!</v>
      </c>
      <c r="P152" s="57" t="str">
        <f t="shared" si="95"/>
        <v>-</v>
      </c>
      <c r="Q152" s="57" t="str">
        <f>IF('Undervisning i fag med krav'!AA153=0,"-",'Undervisning i fag med krav'!AA153)</f>
        <v>-</v>
      </c>
      <c r="R152" s="57" t="b">
        <f>OR(Q152='Krav etter opplæringslova'!$B$27,Q152='Krav etter opplæringslova'!$B$30,Q152='Krav etter opplæringslova'!$B$31,Q152='Krav etter opplæringslova'!$B$34)</f>
        <v>0</v>
      </c>
      <c r="S152" s="57" t="str">
        <f t="shared" si="96"/>
        <v>-</v>
      </c>
      <c r="T152" s="57">
        <f t="shared" si="83"/>
        <v>30</v>
      </c>
      <c r="U152" s="57" t="e">
        <f>T152-#REF!</f>
        <v>#REF!</v>
      </c>
      <c r="V152" s="57" t="e">
        <f t="shared" si="97"/>
        <v>#REF!</v>
      </c>
      <c r="W152" s="57" t="str">
        <f t="shared" si="98"/>
        <v>-</v>
      </c>
      <c r="X152" s="57" t="str">
        <f>IF('Undervisning i fag med krav'!AL153=0,"-",'Undervisning i fag med krav'!AL153)</f>
        <v>-</v>
      </c>
      <c r="Y152" s="57" t="b">
        <f>OR(X152='Krav etter opplæringslova'!$B$27,X152='Krav etter opplæringslova'!$B$30,X152='Krav etter opplæringslova'!$B$31,X152='Krav etter opplæringslova'!$B$34)</f>
        <v>0</v>
      </c>
      <c r="Z152" s="57" t="str">
        <f t="shared" si="99"/>
        <v>-</v>
      </c>
      <c r="AA152" s="57">
        <f t="shared" si="84"/>
        <v>30</v>
      </c>
      <c r="AB152" s="57" t="e">
        <f>AA152-#REF!</f>
        <v>#REF!</v>
      </c>
      <c r="AC152" s="57" t="e">
        <f t="shared" si="100"/>
        <v>#REF!</v>
      </c>
      <c r="AD152" s="57" t="str">
        <f t="shared" si="101"/>
        <v>-</v>
      </c>
      <c r="AE152" s="57" t="str">
        <f>IF('Undervisning i fag med krav'!AW153=0,"-",'Undervisning i fag med krav'!AW153)</f>
        <v>-</v>
      </c>
      <c r="AF152" s="57" t="b">
        <f>OR(AE152='Krav etter opplæringslova'!$B$27,AE152='Krav etter opplæringslova'!$B$30,AE152='Krav etter opplæringslova'!$B$31,AE152='Krav etter opplæringslova'!$B$34)</f>
        <v>0</v>
      </c>
      <c r="AG152" s="57" t="str">
        <f t="shared" si="102"/>
        <v>-</v>
      </c>
      <c r="AH152" s="57">
        <f t="shared" si="85"/>
        <v>30</v>
      </c>
      <c r="AI152" s="57" t="e">
        <f>AH152-#REF!</f>
        <v>#REF!</v>
      </c>
      <c r="AJ152" s="57" t="e">
        <f t="shared" si="103"/>
        <v>#REF!</v>
      </c>
      <c r="AK152" s="57" t="str">
        <f t="shared" si="104"/>
        <v>-</v>
      </c>
      <c r="AL152" s="57" t="str">
        <f>IF('Undervisning i fag med krav'!BH153=0,"-",'Undervisning i fag med krav'!BH153)</f>
        <v>-</v>
      </c>
      <c r="AM152" s="57" t="b">
        <f>OR(AL152='Krav etter opplæringslova'!$B$27,AL152='Krav etter opplæringslova'!$B$30,AL152='Krav etter opplæringslova'!$B$31,AL152='Krav etter opplæringslova'!$B$34)</f>
        <v>0</v>
      </c>
      <c r="AN152" s="57" t="str">
        <f t="shared" si="105"/>
        <v>-</v>
      </c>
      <c r="AO152" s="57">
        <f t="shared" si="86"/>
        <v>30</v>
      </c>
      <c r="AP152" s="57" t="e">
        <f>AO152-#REF!</f>
        <v>#REF!</v>
      </c>
      <c r="AQ152" s="57" t="e">
        <f t="shared" si="106"/>
        <v>#REF!</v>
      </c>
      <c r="AR152" s="57" t="str">
        <f t="shared" si="107"/>
        <v>-</v>
      </c>
      <c r="AS152" s="57" t="str">
        <f>IF('Undervisning i fag med krav'!BS153=0,"-",'Undervisning i fag med krav'!BS153)</f>
        <v>-</v>
      </c>
      <c r="AT152" s="57" t="b">
        <f>OR(AS152='Krav etter opplæringslova'!$B$27,AS152='Krav etter opplæringslova'!$B$30,AS152='Krav etter opplæringslova'!$B$31,AS152='Krav etter opplæringslova'!$B$34)</f>
        <v>0</v>
      </c>
      <c r="AU152" s="57" t="str">
        <f t="shared" si="108"/>
        <v>-</v>
      </c>
      <c r="AV152" s="57">
        <f t="shared" si="87"/>
        <v>30</v>
      </c>
      <c r="AW152" s="57" t="e">
        <f>AV152-#REF!</f>
        <v>#REF!</v>
      </c>
      <c r="AX152" s="57" t="e">
        <f t="shared" si="109"/>
        <v>#REF!</v>
      </c>
      <c r="AY152" s="57" t="str">
        <f t="shared" si="110"/>
        <v>-</v>
      </c>
      <c r="AZ152" s="57" t="str">
        <f>IF('Undervisning i fag med krav'!CD153=0,"-",'Undervisning i fag med krav'!CD153)</f>
        <v>-</v>
      </c>
      <c r="BA152" s="57" t="b">
        <f>OR(AZ152='Krav etter opplæringslova'!$B$27,AZ152='Krav etter opplæringslova'!$B$30,AZ152='Krav etter opplæringslova'!$B$31,AZ152='Krav etter opplæringslova'!$B$34)</f>
        <v>0</v>
      </c>
      <c r="BB152" s="57" t="str">
        <f t="shared" si="111"/>
        <v>-</v>
      </c>
      <c r="BC152" s="57">
        <f t="shared" si="88"/>
        <v>30</v>
      </c>
      <c r="BD152" s="57" t="e">
        <f>BC152-#REF!</f>
        <v>#REF!</v>
      </c>
      <c r="BE152" s="57" t="e">
        <f t="shared" si="112"/>
        <v>#REF!</v>
      </c>
      <c r="BF152" s="57" t="str">
        <f t="shared" si="113"/>
        <v>-</v>
      </c>
      <c r="BG152" s="57" t="str">
        <f>IF('Undervisning i fag med krav'!CO153=0,"-",'Undervisning i fag med krav'!CO153)</f>
        <v>-</v>
      </c>
      <c r="BH152" s="57" t="b">
        <f>OR(BG152='Krav etter opplæringslova'!$B$27,BG152='Krav etter opplæringslova'!$B$30,BG152='Krav etter opplæringslova'!$B$31,BG152='Krav etter opplæringslova'!$B$34)</f>
        <v>0</v>
      </c>
      <c r="BI152" s="57" t="str">
        <f t="shared" si="114"/>
        <v>-</v>
      </c>
      <c r="BJ152" s="57">
        <f t="shared" si="89"/>
        <v>30</v>
      </c>
      <c r="BK152" s="57" t="e">
        <f>BJ152-#REF!</f>
        <v>#REF!</v>
      </c>
      <c r="BL152" s="57" t="e">
        <f t="shared" si="115"/>
        <v>#REF!</v>
      </c>
      <c r="BM152" s="57" t="str">
        <f t="shared" si="116"/>
        <v>-</v>
      </c>
      <c r="BN152" s="57" t="str">
        <f>IF('Undervisning i fag med krav'!CP153=0,"-",'Undervisning i fag med krav'!CP153)</f>
        <v>-</v>
      </c>
      <c r="BO152" s="57" t="b">
        <f>OR(BN152='Krav etter opplæringslova'!$B$27,BN152='Krav etter opplæringslova'!$B$30,BN152='Krav etter opplæringslova'!$B$31,BN152='Krav etter opplæringslova'!$B$34)</f>
        <v>0</v>
      </c>
      <c r="BP152" s="57" t="str">
        <f t="shared" si="117"/>
        <v>-</v>
      </c>
      <c r="BQ152" s="57">
        <f t="shared" si="90"/>
        <v>30</v>
      </c>
      <c r="BR152" s="57" t="e">
        <f>BQ152-#REF!</f>
        <v>#REF!</v>
      </c>
      <c r="BS152" s="57" t="e">
        <f t="shared" si="118"/>
        <v>#REF!</v>
      </c>
      <c r="BT152" s="62" t="str">
        <f t="shared" si="119"/>
        <v>-</v>
      </c>
    </row>
    <row r="153" spans="1:72" x14ac:dyDescent="0.2">
      <c r="A153" s="44" t="e">
        <f>#REF!</f>
        <v>#REF!</v>
      </c>
      <c r="B153" s="44" t="e">
        <f>#REF!</f>
        <v>#REF!</v>
      </c>
      <c r="C153" s="57" t="str">
        <f>IF('Undervisning i fag med krav'!E154=0,"-",'Undervisning i fag med krav'!E154)</f>
        <v>-</v>
      </c>
      <c r="D153" s="57" t="b">
        <f>OR(C153='Krav etter opplæringslova'!$B$27,C153='Krav etter opplæringslova'!$B$30,C153='Krav etter opplæringslova'!$B$31,C153='Krav etter opplæringslova'!$B$34)</f>
        <v>0</v>
      </c>
      <c r="E153" s="57" t="str">
        <f t="shared" si="120"/>
        <v>-</v>
      </c>
      <c r="F153" s="57">
        <f t="shared" si="91"/>
        <v>30</v>
      </c>
      <c r="G153" s="57" t="e">
        <f>F153-#REF!</f>
        <v>#REF!</v>
      </c>
      <c r="H153" s="57" t="e">
        <f t="shared" si="92"/>
        <v>#REF!</v>
      </c>
      <c r="I153" s="57" t="str">
        <f t="shared" si="121"/>
        <v>-</v>
      </c>
      <c r="J153" s="57" t="str">
        <f>IF('Undervisning i fag med krav'!P154=0,"-",'Undervisning i fag med krav'!P154)</f>
        <v>-</v>
      </c>
      <c r="K153" s="57" t="b">
        <f>OR(J153='Krav etter opplæringslova'!$B$27,J153='Krav etter opplæringslova'!$B$30,J153='Krav etter opplæringslova'!$B$31,J153='Krav etter opplæringslova'!$B$34)</f>
        <v>0</v>
      </c>
      <c r="L153" s="57" t="str">
        <f t="shared" si="93"/>
        <v>-</v>
      </c>
      <c r="M153" s="57">
        <f t="shared" si="82"/>
        <v>30</v>
      </c>
      <c r="N153" s="57" t="e">
        <f>M153-#REF!</f>
        <v>#REF!</v>
      </c>
      <c r="O153" s="57" t="e">
        <f t="shared" si="94"/>
        <v>#REF!</v>
      </c>
      <c r="P153" s="57" t="str">
        <f t="shared" si="95"/>
        <v>-</v>
      </c>
      <c r="Q153" s="57" t="str">
        <f>IF('Undervisning i fag med krav'!AA154=0,"-",'Undervisning i fag med krav'!AA154)</f>
        <v>-</v>
      </c>
      <c r="R153" s="57" t="b">
        <f>OR(Q153='Krav etter opplæringslova'!$B$27,Q153='Krav etter opplæringslova'!$B$30,Q153='Krav etter opplæringslova'!$B$31,Q153='Krav etter opplæringslova'!$B$34)</f>
        <v>0</v>
      </c>
      <c r="S153" s="57" t="str">
        <f t="shared" si="96"/>
        <v>-</v>
      </c>
      <c r="T153" s="57">
        <f t="shared" si="83"/>
        <v>30</v>
      </c>
      <c r="U153" s="57" t="e">
        <f>T153-#REF!</f>
        <v>#REF!</v>
      </c>
      <c r="V153" s="57" t="e">
        <f t="shared" si="97"/>
        <v>#REF!</v>
      </c>
      <c r="W153" s="57" t="str">
        <f t="shared" si="98"/>
        <v>-</v>
      </c>
      <c r="X153" s="57" t="str">
        <f>IF('Undervisning i fag med krav'!AL154=0,"-",'Undervisning i fag med krav'!AL154)</f>
        <v>-</v>
      </c>
      <c r="Y153" s="57" t="b">
        <f>OR(X153='Krav etter opplæringslova'!$B$27,X153='Krav etter opplæringslova'!$B$30,X153='Krav etter opplæringslova'!$B$31,X153='Krav etter opplæringslova'!$B$34)</f>
        <v>0</v>
      </c>
      <c r="Z153" s="57" t="str">
        <f t="shared" si="99"/>
        <v>-</v>
      </c>
      <c r="AA153" s="57">
        <f t="shared" si="84"/>
        <v>30</v>
      </c>
      <c r="AB153" s="57" t="e">
        <f>AA153-#REF!</f>
        <v>#REF!</v>
      </c>
      <c r="AC153" s="57" t="e">
        <f t="shared" si="100"/>
        <v>#REF!</v>
      </c>
      <c r="AD153" s="57" t="str">
        <f t="shared" si="101"/>
        <v>-</v>
      </c>
      <c r="AE153" s="57" t="str">
        <f>IF('Undervisning i fag med krav'!AW154=0,"-",'Undervisning i fag med krav'!AW154)</f>
        <v>-</v>
      </c>
      <c r="AF153" s="57" t="b">
        <f>OR(AE153='Krav etter opplæringslova'!$B$27,AE153='Krav etter opplæringslova'!$B$30,AE153='Krav etter opplæringslova'!$B$31,AE153='Krav etter opplæringslova'!$B$34)</f>
        <v>0</v>
      </c>
      <c r="AG153" s="57" t="str">
        <f t="shared" si="102"/>
        <v>-</v>
      </c>
      <c r="AH153" s="57">
        <f t="shared" si="85"/>
        <v>30</v>
      </c>
      <c r="AI153" s="57" t="e">
        <f>AH153-#REF!</f>
        <v>#REF!</v>
      </c>
      <c r="AJ153" s="57" t="e">
        <f t="shared" si="103"/>
        <v>#REF!</v>
      </c>
      <c r="AK153" s="57" t="str">
        <f t="shared" si="104"/>
        <v>-</v>
      </c>
      <c r="AL153" s="57" t="str">
        <f>IF('Undervisning i fag med krav'!BH154=0,"-",'Undervisning i fag med krav'!BH154)</f>
        <v>-</v>
      </c>
      <c r="AM153" s="57" t="b">
        <f>OR(AL153='Krav etter opplæringslova'!$B$27,AL153='Krav etter opplæringslova'!$B$30,AL153='Krav etter opplæringslova'!$B$31,AL153='Krav etter opplæringslova'!$B$34)</f>
        <v>0</v>
      </c>
      <c r="AN153" s="57" t="str">
        <f t="shared" si="105"/>
        <v>-</v>
      </c>
      <c r="AO153" s="57">
        <f t="shared" si="86"/>
        <v>30</v>
      </c>
      <c r="AP153" s="57" t="e">
        <f>AO153-#REF!</f>
        <v>#REF!</v>
      </c>
      <c r="AQ153" s="57" t="e">
        <f t="shared" si="106"/>
        <v>#REF!</v>
      </c>
      <c r="AR153" s="57" t="str">
        <f t="shared" si="107"/>
        <v>-</v>
      </c>
      <c r="AS153" s="57" t="str">
        <f>IF('Undervisning i fag med krav'!BS154=0,"-",'Undervisning i fag med krav'!BS154)</f>
        <v>-</v>
      </c>
      <c r="AT153" s="57" t="b">
        <f>OR(AS153='Krav etter opplæringslova'!$B$27,AS153='Krav etter opplæringslova'!$B$30,AS153='Krav etter opplæringslova'!$B$31,AS153='Krav etter opplæringslova'!$B$34)</f>
        <v>0</v>
      </c>
      <c r="AU153" s="57" t="str">
        <f t="shared" si="108"/>
        <v>-</v>
      </c>
      <c r="AV153" s="57">
        <f t="shared" si="87"/>
        <v>30</v>
      </c>
      <c r="AW153" s="57" t="e">
        <f>AV153-#REF!</f>
        <v>#REF!</v>
      </c>
      <c r="AX153" s="57" t="e">
        <f t="shared" si="109"/>
        <v>#REF!</v>
      </c>
      <c r="AY153" s="57" t="str">
        <f t="shared" si="110"/>
        <v>-</v>
      </c>
      <c r="AZ153" s="57" t="str">
        <f>IF('Undervisning i fag med krav'!CD154=0,"-",'Undervisning i fag med krav'!CD154)</f>
        <v>-</v>
      </c>
      <c r="BA153" s="57" t="b">
        <f>OR(AZ153='Krav etter opplæringslova'!$B$27,AZ153='Krav etter opplæringslova'!$B$30,AZ153='Krav etter opplæringslova'!$B$31,AZ153='Krav etter opplæringslova'!$B$34)</f>
        <v>0</v>
      </c>
      <c r="BB153" s="57" t="str">
        <f t="shared" si="111"/>
        <v>-</v>
      </c>
      <c r="BC153" s="57">
        <f t="shared" si="88"/>
        <v>30</v>
      </c>
      <c r="BD153" s="57" t="e">
        <f>BC153-#REF!</f>
        <v>#REF!</v>
      </c>
      <c r="BE153" s="57" t="e">
        <f t="shared" si="112"/>
        <v>#REF!</v>
      </c>
      <c r="BF153" s="57" t="str">
        <f t="shared" si="113"/>
        <v>-</v>
      </c>
      <c r="BG153" s="57" t="str">
        <f>IF('Undervisning i fag med krav'!CO154=0,"-",'Undervisning i fag med krav'!CO154)</f>
        <v>-</v>
      </c>
      <c r="BH153" s="57" t="b">
        <f>OR(BG153='Krav etter opplæringslova'!$B$27,BG153='Krav etter opplæringslova'!$B$30,BG153='Krav etter opplæringslova'!$B$31,BG153='Krav etter opplæringslova'!$B$34)</f>
        <v>0</v>
      </c>
      <c r="BI153" s="57" t="str">
        <f t="shared" si="114"/>
        <v>-</v>
      </c>
      <c r="BJ153" s="57">
        <f t="shared" si="89"/>
        <v>30</v>
      </c>
      <c r="BK153" s="57" t="e">
        <f>BJ153-#REF!</f>
        <v>#REF!</v>
      </c>
      <c r="BL153" s="57" t="e">
        <f t="shared" si="115"/>
        <v>#REF!</v>
      </c>
      <c r="BM153" s="57" t="str">
        <f t="shared" si="116"/>
        <v>-</v>
      </c>
      <c r="BN153" s="57" t="str">
        <f>IF('Undervisning i fag med krav'!CP154=0,"-",'Undervisning i fag med krav'!CP154)</f>
        <v>-</v>
      </c>
      <c r="BO153" s="57" t="b">
        <f>OR(BN153='Krav etter opplæringslova'!$B$27,BN153='Krav etter opplæringslova'!$B$30,BN153='Krav etter opplæringslova'!$B$31,BN153='Krav etter opplæringslova'!$B$34)</f>
        <v>0</v>
      </c>
      <c r="BP153" s="57" t="str">
        <f t="shared" si="117"/>
        <v>-</v>
      </c>
      <c r="BQ153" s="57">
        <f t="shared" si="90"/>
        <v>30</v>
      </c>
      <c r="BR153" s="57" t="e">
        <f>BQ153-#REF!</f>
        <v>#REF!</v>
      </c>
      <c r="BS153" s="57" t="e">
        <f t="shared" si="118"/>
        <v>#REF!</v>
      </c>
      <c r="BT153" s="62" t="str">
        <f t="shared" si="119"/>
        <v>-</v>
      </c>
    </row>
    <row r="154" spans="1:72" x14ac:dyDescent="0.2">
      <c r="A154" s="44" t="e">
        <f>#REF!</f>
        <v>#REF!</v>
      </c>
      <c r="B154" s="44" t="e">
        <f>#REF!</f>
        <v>#REF!</v>
      </c>
      <c r="C154" s="57" t="str">
        <f>IF('Undervisning i fag med krav'!E155=0,"-",'Undervisning i fag med krav'!E155)</f>
        <v>-</v>
      </c>
      <c r="D154" s="57" t="b">
        <f>OR(C154='Krav etter opplæringslova'!$B$27,C154='Krav etter opplæringslova'!$B$30,C154='Krav etter opplæringslova'!$B$31,C154='Krav etter opplæringslova'!$B$34)</f>
        <v>0</v>
      </c>
      <c r="E154" s="57" t="str">
        <f t="shared" si="120"/>
        <v>-</v>
      </c>
      <c r="F154" s="57">
        <f t="shared" si="91"/>
        <v>30</v>
      </c>
      <c r="G154" s="57" t="e">
        <f>F154-#REF!</f>
        <v>#REF!</v>
      </c>
      <c r="H154" s="57" t="e">
        <f t="shared" si="92"/>
        <v>#REF!</v>
      </c>
      <c r="I154" s="57" t="str">
        <f t="shared" si="121"/>
        <v>-</v>
      </c>
      <c r="J154" s="57" t="str">
        <f>IF('Undervisning i fag med krav'!P155=0,"-",'Undervisning i fag med krav'!P155)</f>
        <v>-</v>
      </c>
      <c r="K154" s="57" t="b">
        <f>OR(J154='Krav etter opplæringslova'!$B$27,J154='Krav etter opplæringslova'!$B$30,J154='Krav etter opplæringslova'!$B$31,J154='Krav etter opplæringslova'!$B$34)</f>
        <v>0</v>
      </c>
      <c r="L154" s="57" t="str">
        <f t="shared" si="93"/>
        <v>-</v>
      </c>
      <c r="M154" s="57">
        <f t="shared" si="82"/>
        <v>30</v>
      </c>
      <c r="N154" s="57" t="e">
        <f>M154-#REF!</f>
        <v>#REF!</v>
      </c>
      <c r="O154" s="57" t="e">
        <f t="shared" si="94"/>
        <v>#REF!</v>
      </c>
      <c r="P154" s="57" t="str">
        <f t="shared" si="95"/>
        <v>-</v>
      </c>
      <c r="Q154" s="57" t="str">
        <f>IF('Undervisning i fag med krav'!AA155=0,"-",'Undervisning i fag med krav'!AA155)</f>
        <v>-</v>
      </c>
      <c r="R154" s="57" t="b">
        <f>OR(Q154='Krav etter opplæringslova'!$B$27,Q154='Krav etter opplæringslova'!$B$30,Q154='Krav etter opplæringslova'!$B$31,Q154='Krav etter opplæringslova'!$B$34)</f>
        <v>0</v>
      </c>
      <c r="S154" s="57" t="str">
        <f t="shared" si="96"/>
        <v>-</v>
      </c>
      <c r="T154" s="57">
        <f t="shared" si="83"/>
        <v>30</v>
      </c>
      <c r="U154" s="57" t="e">
        <f>T154-#REF!</f>
        <v>#REF!</v>
      </c>
      <c r="V154" s="57" t="e">
        <f t="shared" si="97"/>
        <v>#REF!</v>
      </c>
      <c r="W154" s="57" t="str">
        <f t="shared" si="98"/>
        <v>-</v>
      </c>
      <c r="X154" s="57" t="str">
        <f>IF('Undervisning i fag med krav'!AL155=0,"-",'Undervisning i fag med krav'!AL155)</f>
        <v>-</v>
      </c>
      <c r="Y154" s="57" t="b">
        <f>OR(X154='Krav etter opplæringslova'!$B$27,X154='Krav etter opplæringslova'!$B$30,X154='Krav etter opplæringslova'!$B$31,X154='Krav etter opplæringslova'!$B$34)</f>
        <v>0</v>
      </c>
      <c r="Z154" s="57" t="str">
        <f t="shared" si="99"/>
        <v>-</v>
      </c>
      <c r="AA154" s="57">
        <f t="shared" si="84"/>
        <v>30</v>
      </c>
      <c r="AB154" s="57" t="e">
        <f>AA154-#REF!</f>
        <v>#REF!</v>
      </c>
      <c r="AC154" s="57" t="e">
        <f t="shared" si="100"/>
        <v>#REF!</v>
      </c>
      <c r="AD154" s="57" t="str">
        <f t="shared" si="101"/>
        <v>-</v>
      </c>
      <c r="AE154" s="57" t="str">
        <f>IF('Undervisning i fag med krav'!AW155=0,"-",'Undervisning i fag med krav'!AW155)</f>
        <v>-</v>
      </c>
      <c r="AF154" s="57" t="b">
        <f>OR(AE154='Krav etter opplæringslova'!$B$27,AE154='Krav etter opplæringslova'!$B$30,AE154='Krav etter opplæringslova'!$B$31,AE154='Krav etter opplæringslova'!$B$34)</f>
        <v>0</v>
      </c>
      <c r="AG154" s="57" t="str">
        <f t="shared" si="102"/>
        <v>-</v>
      </c>
      <c r="AH154" s="57">
        <f t="shared" si="85"/>
        <v>30</v>
      </c>
      <c r="AI154" s="57" t="e">
        <f>AH154-#REF!</f>
        <v>#REF!</v>
      </c>
      <c r="AJ154" s="57" t="e">
        <f t="shared" si="103"/>
        <v>#REF!</v>
      </c>
      <c r="AK154" s="57" t="str">
        <f t="shared" si="104"/>
        <v>-</v>
      </c>
      <c r="AL154" s="57" t="str">
        <f>IF('Undervisning i fag med krav'!BH155=0,"-",'Undervisning i fag med krav'!BH155)</f>
        <v>-</v>
      </c>
      <c r="AM154" s="57" t="b">
        <f>OR(AL154='Krav etter opplæringslova'!$B$27,AL154='Krav etter opplæringslova'!$B$30,AL154='Krav etter opplæringslova'!$B$31,AL154='Krav etter opplæringslova'!$B$34)</f>
        <v>0</v>
      </c>
      <c r="AN154" s="57" t="str">
        <f t="shared" si="105"/>
        <v>-</v>
      </c>
      <c r="AO154" s="57">
        <f t="shared" si="86"/>
        <v>30</v>
      </c>
      <c r="AP154" s="57" t="e">
        <f>AO154-#REF!</f>
        <v>#REF!</v>
      </c>
      <c r="AQ154" s="57" t="e">
        <f t="shared" si="106"/>
        <v>#REF!</v>
      </c>
      <c r="AR154" s="57" t="str">
        <f t="shared" si="107"/>
        <v>-</v>
      </c>
      <c r="AS154" s="57" t="str">
        <f>IF('Undervisning i fag med krav'!BS155=0,"-",'Undervisning i fag med krav'!BS155)</f>
        <v>-</v>
      </c>
      <c r="AT154" s="57" t="b">
        <f>OR(AS154='Krav etter opplæringslova'!$B$27,AS154='Krav etter opplæringslova'!$B$30,AS154='Krav etter opplæringslova'!$B$31,AS154='Krav etter opplæringslova'!$B$34)</f>
        <v>0</v>
      </c>
      <c r="AU154" s="57" t="str">
        <f t="shared" si="108"/>
        <v>-</v>
      </c>
      <c r="AV154" s="57">
        <f t="shared" si="87"/>
        <v>30</v>
      </c>
      <c r="AW154" s="57" t="e">
        <f>AV154-#REF!</f>
        <v>#REF!</v>
      </c>
      <c r="AX154" s="57" t="e">
        <f t="shared" si="109"/>
        <v>#REF!</v>
      </c>
      <c r="AY154" s="57" t="str">
        <f t="shared" si="110"/>
        <v>-</v>
      </c>
      <c r="AZ154" s="57" t="str">
        <f>IF('Undervisning i fag med krav'!CD155=0,"-",'Undervisning i fag med krav'!CD155)</f>
        <v>-</v>
      </c>
      <c r="BA154" s="57" t="b">
        <f>OR(AZ154='Krav etter opplæringslova'!$B$27,AZ154='Krav etter opplæringslova'!$B$30,AZ154='Krav etter opplæringslova'!$B$31,AZ154='Krav etter opplæringslova'!$B$34)</f>
        <v>0</v>
      </c>
      <c r="BB154" s="57" t="str">
        <f t="shared" si="111"/>
        <v>-</v>
      </c>
      <c r="BC154" s="57">
        <f t="shared" si="88"/>
        <v>30</v>
      </c>
      <c r="BD154" s="57" t="e">
        <f>BC154-#REF!</f>
        <v>#REF!</v>
      </c>
      <c r="BE154" s="57" t="e">
        <f t="shared" si="112"/>
        <v>#REF!</v>
      </c>
      <c r="BF154" s="57" t="str">
        <f t="shared" si="113"/>
        <v>-</v>
      </c>
      <c r="BG154" s="57" t="str">
        <f>IF('Undervisning i fag med krav'!CO155=0,"-",'Undervisning i fag med krav'!CO155)</f>
        <v>-</v>
      </c>
      <c r="BH154" s="57" t="b">
        <f>OR(BG154='Krav etter opplæringslova'!$B$27,BG154='Krav etter opplæringslova'!$B$30,BG154='Krav etter opplæringslova'!$B$31,BG154='Krav etter opplæringslova'!$B$34)</f>
        <v>0</v>
      </c>
      <c r="BI154" s="57" t="str">
        <f t="shared" si="114"/>
        <v>-</v>
      </c>
      <c r="BJ154" s="57">
        <f t="shared" si="89"/>
        <v>30</v>
      </c>
      <c r="BK154" s="57" t="e">
        <f>BJ154-#REF!</f>
        <v>#REF!</v>
      </c>
      <c r="BL154" s="57" t="e">
        <f t="shared" si="115"/>
        <v>#REF!</v>
      </c>
      <c r="BM154" s="57" t="str">
        <f t="shared" si="116"/>
        <v>-</v>
      </c>
      <c r="BN154" s="57" t="str">
        <f>IF('Undervisning i fag med krav'!CP155=0,"-",'Undervisning i fag med krav'!CP155)</f>
        <v>-</v>
      </c>
      <c r="BO154" s="57" t="b">
        <f>OR(BN154='Krav etter opplæringslova'!$B$27,BN154='Krav etter opplæringslova'!$B$30,BN154='Krav etter opplæringslova'!$B$31,BN154='Krav etter opplæringslova'!$B$34)</f>
        <v>0</v>
      </c>
      <c r="BP154" s="57" t="str">
        <f t="shared" si="117"/>
        <v>-</v>
      </c>
      <c r="BQ154" s="57">
        <f t="shared" si="90"/>
        <v>30</v>
      </c>
      <c r="BR154" s="57" t="e">
        <f>BQ154-#REF!</f>
        <v>#REF!</v>
      </c>
      <c r="BS154" s="57" t="e">
        <f t="shared" si="118"/>
        <v>#REF!</v>
      </c>
      <c r="BT154" s="62" t="str">
        <f t="shared" si="119"/>
        <v>-</v>
      </c>
    </row>
    <row r="155" spans="1:72" x14ac:dyDescent="0.2">
      <c r="A155" s="44" t="e">
        <f>#REF!</f>
        <v>#REF!</v>
      </c>
      <c r="B155" s="44" t="e">
        <f>#REF!</f>
        <v>#REF!</v>
      </c>
      <c r="C155" s="57" t="str">
        <f>IF('Undervisning i fag med krav'!E156=0,"-",'Undervisning i fag med krav'!E156)</f>
        <v>-</v>
      </c>
      <c r="D155" s="57" t="b">
        <f>OR(C155='Krav etter opplæringslova'!$B$27,C155='Krav etter opplæringslova'!$B$30,C155='Krav etter opplæringslova'!$B$31,C155='Krav etter opplæringslova'!$B$34)</f>
        <v>0</v>
      </c>
      <c r="E155" s="57" t="str">
        <f t="shared" si="120"/>
        <v>-</v>
      </c>
      <c r="F155" s="57">
        <f t="shared" si="91"/>
        <v>30</v>
      </c>
      <c r="G155" s="57" t="e">
        <f>F155-#REF!</f>
        <v>#REF!</v>
      </c>
      <c r="H155" s="57" t="e">
        <f t="shared" si="92"/>
        <v>#REF!</v>
      </c>
      <c r="I155" s="57" t="str">
        <f t="shared" si="121"/>
        <v>-</v>
      </c>
      <c r="J155" s="57" t="str">
        <f>IF('Undervisning i fag med krav'!P156=0,"-",'Undervisning i fag med krav'!P156)</f>
        <v>-</v>
      </c>
      <c r="K155" s="57" t="b">
        <f>OR(J155='Krav etter opplæringslova'!$B$27,J155='Krav etter opplæringslova'!$B$30,J155='Krav etter opplæringslova'!$B$31,J155='Krav etter opplæringslova'!$B$34)</f>
        <v>0</v>
      </c>
      <c r="L155" s="57" t="str">
        <f t="shared" si="93"/>
        <v>-</v>
      </c>
      <c r="M155" s="57">
        <f t="shared" si="82"/>
        <v>30</v>
      </c>
      <c r="N155" s="57" t="e">
        <f>M155-#REF!</f>
        <v>#REF!</v>
      </c>
      <c r="O155" s="57" t="e">
        <f t="shared" si="94"/>
        <v>#REF!</v>
      </c>
      <c r="P155" s="57" t="str">
        <f t="shared" si="95"/>
        <v>-</v>
      </c>
      <c r="Q155" s="57" t="str">
        <f>IF('Undervisning i fag med krav'!AA156=0,"-",'Undervisning i fag med krav'!AA156)</f>
        <v>-</v>
      </c>
      <c r="R155" s="57" t="b">
        <f>OR(Q155='Krav etter opplæringslova'!$B$27,Q155='Krav etter opplæringslova'!$B$30,Q155='Krav etter opplæringslova'!$B$31,Q155='Krav etter opplæringslova'!$B$34)</f>
        <v>0</v>
      </c>
      <c r="S155" s="57" t="str">
        <f t="shared" si="96"/>
        <v>-</v>
      </c>
      <c r="T155" s="57">
        <f t="shared" si="83"/>
        <v>30</v>
      </c>
      <c r="U155" s="57" t="e">
        <f>T155-#REF!</f>
        <v>#REF!</v>
      </c>
      <c r="V155" s="57" t="e">
        <f t="shared" si="97"/>
        <v>#REF!</v>
      </c>
      <c r="W155" s="57" t="str">
        <f t="shared" si="98"/>
        <v>-</v>
      </c>
      <c r="X155" s="57" t="str">
        <f>IF('Undervisning i fag med krav'!AL156=0,"-",'Undervisning i fag med krav'!AL156)</f>
        <v>-</v>
      </c>
      <c r="Y155" s="57" t="b">
        <f>OR(X155='Krav etter opplæringslova'!$B$27,X155='Krav etter opplæringslova'!$B$30,X155='Krav etter opplæringslova'!$B$31,X155='Krav etter opplæringslova'!$B$34)</f>
        <v>0</v>
      </c>
      <c r="Z155" s="57" t="str">
        <f t="shared" si="99"/>
        <v>-</v>
      </c>
      <c r="AA155" s="57">
        <f t="shared" si="84"/>
        <v>30</v>
      </c>
      <c r="AB155" s="57" t="e">
        <f>AA155-#REF!</f>
        <v>#REF!</v>
      </c>
      <c r="AC155" s="57" t="e">
        <f t="shared" si="100"/>
        <v>#REF!</v>
      </c>
      <c r="AD155" s="57" t="str">
        <f t="shared" si="101"/>
        <v>-</v>
      </c>
      <c r="AE155" s="57" t="str">
        <f>IF('Undervisning i fag med krav'!AW156=0,"-",'Undervisning i fag med krav'!AW156)</f>
        <v>-</v>
      </c>
      <c r="AF155" s="57" t="b">
        <f>OR(AE155='Krav etter opplæringslova'!$B$27,AE155='Krav etter opplæringslova'!$B$30,AE155='Krav etter opplæringslova'!$B$31,AE155='Krav etter opplæringslova'!$B$34)</f>
        <v>0</v>
      </c>
      <c r="AG155" s="57" t="str">
        <f t="shared" si="102"/>
        <v>-</v>
      </c>
      <c r="AH155" s="57">
        <f t="shared" si="85"/>
        <v>30</v>
      </c>
      <c r="AI155" s="57" t="e">
        <f>AH155-#REF!</f>
        <v>#REF!</v>
      </c>
      <c r="AJ155" s="57" t="e">
        <f t="shared" si="103"/>
        <v>#REF!</v>
      </c>
      <c r="AK155" s="57" t="str">
        <f t="shared" si="104"/>
        <v>-</v>
      </c>
      <c r="AL155" s="57" t="str">
        <f>IF('Undervisning i fag med krav'!BH156=0,"-",'Undervisning i fag med krav'!BH156)</f>
        <v>-</v>
      </c>
      <c r="AM155" s="57" t="b">
        <f>OR(AL155='Krav etter opplæringslova'!$B$27,AL155='Krav etter opplæringslova'!$B$30,AL155='Krav etter opplæringslova'!$B$31,AL155='Krav etter opplæringslova'!$B$34)</f>
        <v>0</v>
      </c>
      <c r="AN155" s="57" t="str">
        <f t="shared" si="105"/>
        <v>-</v>
      </c>
      <c r="AO155" s="57">
        <f t="shared" si="86"/>
        <v>30</v>
      </c>
      <c r="AP155" s="57" t="e">
        <f>AO155-#REF!</f>
        <v>#REF!</v>
      </c>
      <c r="AQ155" s="57" t="e">
        <f t="shared" si="106"/>
        <v>#REF!</v>
      </c>
      <c r="AR155" s="57" t="str">
        <f t="shared" si="107"/>
        <v>-</v>
      </c>
      <c r="AS155" s="57" t="str">
        <f>IF('Undervisning i fag med krav'!BS156=0,"-",'Undervisning i fag med krav'!BS156)</f>
        <v>-</v>
      </c>
      <c r="AT155" s="57" t="b">
        <f>OR(AS155='Krav etter opplæringslova'!$B$27,AS155='Krav etter opplæringslova'!$B$30,AS155='Krav etter opplæringslova'!$B$31,AS155='Krav etter opplæringslova'!$B$34)</f>
        <v>0</v>
      </c>
      <c r="AU155" s="57" t="str">
        <f t="shared" si="108"/>
        <v>-</v>
      </c>
      <c r="AV155" s="57">
        <f t="shared" si="87"/>
        <v>30</v>
      </c>
      <c r="AW155" s="57" t="e">
        <f>AV155-#REF!</f>
        <v>#REF!</v>
      </c>
      <c r="AX155" s="57" t="e">
        <f t="shared" si="109"/>
        <v>#REF!</v>
      </c>
      <c r="AY155" s="57" t="str">
        <f t="shared" si="110"/>
        <v>-</v>
      </c>
      <c r="AZ155" s="57" t="str">
        <f>IF('Undervisning i fag med krav'!CD156=0,"-",'Undervisning i fag med krav'!CD156)</f>
        <v>-</v>
      </c>
      <c r="BA155" s="57" t="b">
        <f>OR(AZ155='Krav etter opplæringslova'!$B$27,AZ155='Krav etter opplæringslova'!$B$30,AZ155='Krav etter opplæringslova'!$B$31,AZ155='Krav etter opplæringslova'!$B$34)</f>
        <v>0</v>
      </c>
      <c r="BB155" s="57" t="str">
        <f t="shared" si="111"/>
        <v>-</v>
      </c>
      <c r="BC155" s="57">
        <f t="shared" si="88"/>
        <v>30</v>
      </c>
      <c r="BD155" s="57" t="e">
        <f>BC155-#REF!</f>
        <v>#REF!</v>
      </c>
      <c r="BE155" s="57" t="e">
        <f t="shared" si="112"/>
        <v>#REF!</v>
      </c>
      <c r="BF155" s="57" t="str">
        <f t="shared" si="113"/>
        <v>-</v>
      </c>
      <c r="BG155" s="57" t="str">
        <f>IF('Undervisning i fag med krav'!CO156=0,"-",'Undervisning i fag med krav'!CO156)</f>
        <v>-</v>
      </c>
      <c r="BH155" s="57" t="b">
        <f>OR(BG155='Krav etter opplæringslova'!$B$27,BG155='Krav etter opplæringslova'!$B$30,BG155='Krav etter opplæringslova'!$B$31,BG155='Krav etter opplæringslova'!$B$34)</f>
        <v>0</v>
      </c>
      <c r="BI155" s="57" t="str">
        <f t="shared" si="114"/>
        <v>-</v>
      </c>
      <c r="BJ155" s="57">
        <f t="shared" si="89"/>
        <v>30</v>
      </c>
      <c r="BK155" s="57" t="e">
        <f>BJ155-#REF!</f>
        <v>#REF!</v>
      </c>
      <c r="BL155" s="57" t="e">
        <f t="shared" si="115"/>
        <v>#REF!</v>
      </c>
      <c r="BM155" s="57" t="str">
        <f t="shared" si="116"/>
        <v>-</v>
      </c>
      <c r="BN155" s="57" t="str">
        <f>IF('Undervisning i fag med krav'!CP156=0,"-",'Undervisning i fag med krav'!CP156)</f>
        <v>-</v>
      </c>
      <c r="BO155" s="57" t="b">
        <f>OR(BN155='Krav etter opplæringslova'!$B$27,BN155='Krav etter opplæringslova'!$B$30,BN155='Krav etter opplæringslova'!$B$31,BN155='Krav etter opplæringslova'!$B$34)</f>
        <v>0</v>
      </c>
      <c r="BP155" s="57" t="str">
        <f t="shared" si="117"/>
        <v>-</v>
      </c>
      <c r="BQ155" s="57">
        <f t="shared" si="90"/>
        <v>30</v>
      </c>
      <c r="BR155" s="57" t="e">
        <f>BQ155-#REF!</f>
        <v>#REF!</v>
      </c>
      <c r="BS155" s="57" t="e">
        <f t="shared" si="118"/>
        <v>#REF!</v>
      </c>
      <c r="BT155" s="62" t="str">
        <f t="shared" si="119"/>
        <v>-</v>
      </c>
    </row>
    <row r="156" spans="1:72" x14ac:dyDescent="0.2">
      <c r="A156" s="44" t="e">
        <f>#REF!</f>
        <v>#REF!</v>
      </c>
      <c r="B156" s="44" t="e">
        <f>#REF!</f>
        <v>#REF!</v>
      </c>
      <c r="C156" s="57" t="str">
        <f>IF('Undervisning i fag med krav'!E157=0,"-",'Undervisning i fag med krav'!E157)</f>
        <v>-</v>
      </c>
      <c r="D156" s="57" t="b">
        <f>OR(C156='Krav etter opplæringslova'!$B$27,C156='Krav etter opplæringslova'!$B$30,C156='Krav etter opplæringslova'!$B$31,C156='Krav etter opplæringslova'!$B$34)</f>
        <v>0</v>
      </c>
      <c r="E156" s="57" t="str">
        <f t="shared" si="120"/>
        <v>-</v>
      </c>
      <c r="F156" s="57">
        <f t="shared" si="91"/>
        <v>30</v>
      </c>
      <c r="G156" s="57" t="e">
        <f>F156-#REF!</f>
        <v>#REF!</v>
      </c>
      <c r="H156" s="57" t="e">
        <f t="shared" si="92"/>
        <v>#REF!</v>
      </c>
      <c r="I156" s="57" t="str">
        <f t="shared" si="121"/>
        <v>-</v>
      </c>
      <c r="J156" s="57" t="str">
        <f>IF('Undervisning i fag med krav'!P157=0,"-",'Undervisning i fag med krav'!P157)</f>
        <v>-</v>
      </c>
      <c r="K156" s="57" t="b">
        <f>OR(J156='Krav etter opplæringslova'!$B$27,J156='Krav etter opplæringslova'!$B$30,J156='Krav etter opplæringslova'!$B$31,J156='Krav etter opplæringslova'!$B$34)</f>
        <v>0</v>
      </c>
      <c r="L156" s="57" t="str">
        <f t="shared" si="93"/>
        <v>-</v>
      </c>
      <c r="M156" s="57">
        <f t="shared" si="82"/>
        <v>30</v>
      </c>
      <c r="N156" s="57" t="e">
        <f>M156-#REF!</f>
        <v>#REF!</v>
      </c>
      <c r="O156" s="57" t="e">
        <f t="shared" si="94"/>
        <v>#REF!</v>
      </c>
      <c r="P156" s="57" t="str">
        <f t="shared" si="95"/>
        <v>-</v>
      </c>
      <c r="Q156" s="57" t="str">
        <f>IF('Undervisning i fag med krav'!AA157=0,"-",'Undervisning i fag med krav'!AA157)</f>
        <v>-</v>
      </c>
      <c r="R156" s="57" t="b">
        <f>OR(Q156='Krav etter opplæringslova'!$B$27,Q156='Krav etter opplæringslova'!$B$30,Q156='Krav etter opplæringslova'!$B$31,Q156='Krav etter opplæringslova'!$B$34)</f>
        <v>0</v>
      </c>
      <c r="S156" s="57" t="str">
        <f t="shared" si="96"/>
        <v>-</v>
      </c>
      <c r="T156" s="57">
        <f t="shared" si="83"/>
        <v>30</v>
      </c>
      <c r="U156" s="57" t="e">
        <f>T156-#REF!</f>
        <v>#REF!</v>
      </c>
      <c r="V156" s="57" t="e">
        <f t="shared" si="97"/>
        <v>#REF!</v>
      </c>
      <c r="W156" s="57" t="str">
        <f t="shared" si="98"/>
        <v>-</v>
      </c>
      <c r="X156" s="57" t="str">
        <f>IF('Undervisning i fag med krav'!AL157=0,"-",'Undervisning i fag med krav'!AL157)</f>
        <v>-</v>
      </c>
      <c r="Y156" s="57" t="b">
        <f>OR(X156='Krav etter opplæringslova'!$B$27,X156='Krav etter opplæringslova'!$B$30,X156='Krav etter opplæringslova'!$B$31,X156='Krav etter opplæringslova'!$B$34)</f>
        <v>0</v>
      </c>
      <c r="Z156" s="57" t="str">
        <f t="shared" si="99"/>
        <v>-</v>
      </c>
      <c r="AA156" s="57">
        <f t="shared" si="84"/>
        <v>30</v>
      </c>
      <c r="AB156" s="57" t="e">
        <f>AA156-#REF!</f>
        <v>#REF!</v>
      </c>
      <c r="AC156" s="57" t="e">
        <f t="shared" si="100"/>
        <v>#REF!</v>
      </c>
      <c r="AD156" s="57" t="str">
        <f t="shared" si="101"/>
        <v>-</v>
      </c>
      <c r="AE156" s="57" t="str">
        <f>IF('Undervisning i fag med krav'!AW157=0,"-",'Undervisning i fag med krav'!AW157)</f>
        <v>-</v>
      </c>
      <c r="AF156" s="57" t="b">
        <f>OR(AE156='Krav etter opplæringslova'!$B$27,AE156='Krav etter opplæringslova'!$B$30,AE156='Krav etter opplæringslova'!$B$31,AE156='Krav etter opplæringslova'!$B$34)</f>
        <v>0</v>
      </c>
      <c r="AG156" s="57" t="str">
        <f t="shared" si="102"/>
        <v>-</v>
      </c>
      <c r="AH156" s="57">
        <f t="shared" si="85"/>
        <v>30</v>
      </c>
      <c r="AI156" s="57" t="e">
        <f>AH156-#REF!</f>
        <v>#REF!</v>
      </c>
      <c r="AJ156" s="57" t="e">
        <f t="shared" si="103"/>
        <v>#REF!</v>
      </c>
      <c r="AK156" s="57" t="str">
        <f t="shared" si="104"/>
        <v>-</v>
      </c>
      <c r="AL156" s="57" t="str">
        <f>IF('Undervisning i fag med krav'!BH157=0,"-",'Undervisning i fag med krav'!BH157)</f>
        <v>-</v>
      </c>
      <c r="AM156" s="57" t="b">
        <f>OR(AL156='Krav etter opplæringslova'!$B$27,AL156='Krav etter opplæringslova'!$B$30,AL156='Krav etter opplæringslova'!$B$31,AL156='Krav etter opplæringslova'!$B$34)</f>
        <v>0</v>
      </c>
      <c r="AN156" s="57" t="str">
        <f t="shared" si="105"/>
        <v>-</v>
      </c>
      <c r="AO156" s="57">
        <f t="shared" si="86"/>
        <v>30</v>
      </c>
      <c r="AP156" s="57" t="e">
        <f>AO156-#REF!</f>
        <v>#REF!</v>
      </c>
      <c r="AQ156" s="57" t="e">
        <f t="shared" si="106"/>
        <v>#REF!</v>
      </c>
      <c r="AR156" s="57" t="str">
        <f t="shared" si="107"/>
        <v>-</v>
      </c>
      <c r="AS156" s="57" t="str">
        <f>IF('Undervisning i fag med krav'!BS157=0,"-",'Undervisning i fag med krav'!BS157)</f>
        <v>-</v>
      </c>
      <c r="AT156" s="57" t="b">
        <f>OR(AS156='Krav etter opplæringslova'!$B$27,AS156='Krav etter opplæringslova'!$B$30,AS156='Krav etter opplæringslova'!$B$31,AS156='Krav etter opplæringslova'!$B$34)</f>
        <v>0</v>
      </c>
      <c r="AU156" s="57" t="str">
        <f t="shared" si="108"/>
        <v>-</v>
      </c>
      <c r="AV156" s="57">
        <f t="shared" si="87"/>
        <v>30</v>
      </c>
      <c r="AW156" s="57" t="e">
        <f>AV156-#REF!</f>
        <v>#REF!</v>
      </c>
      <c r="AX156" s="57" t="e">
        <f t="shared" si="109"/>
        <v>#REF!</v>
      </c>
      <c r="AY156" s="57" t="str">
        <f t="shared" si="110"/>
        <v>-</v>
      </c>
      <c r="AZ156" s="57" t="str">
        <f>IF('Undervisning i fag med krav'!CD157=0,"-",'Undervisning i fag med krav'!CD157)</f>
        <v>-</v>
      </c>
      <c r="BA156" s="57" t="b">
        <f>OR(AZ156='Krav etter opplæringslova'!$B$27,AZ156='Krav etter opplæringslova'!$B$30,AZ156='Krav etter opplæringslova'!$B$31,AZ156='Krav etter opplæringslova'!$B$34)</f>
        <v>0</v>
      </c>
      <c r="BB156" s="57" t="str">
        <f t="shared" si="111"/>
        <v>-</v>
      </c>
      <c r="BC156" s="57">
        <f t="shared" si="88"/>
        <v>30</v>
      </c>
      <c r="BD156" s="57" t="e">
        <f>BC156-#REF!</f>
        <v>#REF!</v>
      </c>
      <c r="BE156" s="57" t="e">
        <f t="shared" si="112"/>
        <v>#REF!</v>
      </c>
      <c r="BF156" s="57" t="str">
        <f t="shared" si="113"/>
        <v>-</v>
      </c>
      <c r="BG156" s="57" t="str">
        <f>IF('Undervisning i fag med krav'!CO157=0,"-",'Undervisning i fag med krav'!CO157)</f>
        <v>-</v>
      </c>
      <c r="BH156" s="57" t="b">
        <f>OR(BG156='Krav etter opplæringslova'!$B$27,BG156='Krav etter opplæringslova'!$B$30,BG156='Krav etter opplæringslova'!$B$31,BG156='Krav etter opplæringslova'!$B$34)</f>
        <v>0</v>
      </c>
      <c r="BI156" s="57" t="str">
        <f t="shared" si="114"/>
        <v>-</v>
      </c>
      <c r="BJ156" s="57">
        <f t="shared" si="89"/>
        <v>30</v>
      </c>
      <c r="BK156" s="57" t="e">
        <f>BJ156-#REF!</f>
        <v>#REF!</v>
      </c>
      <c r="BL156" s="57" t="e">
        <f t="shared" si="115"/>
        <v>#REF!</v>
      </c>
      <c r="BM156" s="57" t="str">
        <f t="shared" si="116"/>
        <v>-</v>
      </c>
      <c r="BN156" s="57" t="str">
        <f>IF('Undervisning i fag med krav'!CP157=0,"-",'Undervisning i fag med krav'!CP157)</f>
        <v>-</v>
      </c>
      <c r="BO156" s="57" t="b">
        <f>OR(BN156='Krav etter opplæringslova'!$B$27,BN156='Krav etter opplæringslova'!$B$30,BN156='Krav etter opplæringslova'!$B$31,BN156='Krav etter opplæringslova'!$B$34)</f>
        <v>0</v>
      </c>
      <c r="BP156" s="57" t="str">
        <f t="shared" si="117"/>
        <v>-</v>
      </c>
      <c r="BQ156" s="57">
        <f t="shared" si="90"/>
        <v>30</v>
      </c>
      <c r="BR156" s="57" t="e">
        <f>BQ156-#REF!</f>
        <v>#REF!</v>
      </c>
      <c r="BS156" s="57" t="e">
        <f t="shared" si="118"/>
        <v>#REF!</v>
      </c>
      <c r="BT156" s="62" t="str">
        <f t="shared" si="119"/>
        <v>-</v>
      </c>
    </row>
    <row r="157" spans="1:72" x14ac:dyDescent="0.2">
      <c r="A157" s="44" t="e">
        <f>#REF!</f>
        <v>#REF!</v>
      </c>
      <c r="B157" s="44" t="e">
        <f>#REF!</f>
        <v>#REF!</v>
      </c>
      <c r="C157" s="57" t="str">
        <f>IF('Undervisning i fag med krav'!E158=0,"-",'Undervisning i fag med krav'!E158)</f>
        <v>-</v>
      </c>
      <c r="D157" s="57" t="b">
        <f>OR(C157='Krav etter opplæringslova'!$B$27,C157='Krav etter opplæringslova'!$B$30,C157='Krav etter opplæringslova'!$B$31,C157='Krav etter opplæringslova'!$B$34)</f>
        <v>0</v>
      </c>
      <c r="E157" s="57" t="str">
        <f t="shared" si="120"/>
        <v>-</v>
      </c>
      <c r="F157" s="57">
        <f t="shared" si="91"/>
        <v>30</v>
      </c>
      <c r="G157" s="57" t="e">
        <f>F157-#REF!</f>
        <v>#REF!</v>
      </c>
      <c r="H157" s="57" t="e">
        <f t="shared" si="92"/>
        <v>#REF!</v>
      </c>
      <c r="I157" s="57" t="str">
        <f t="shared" si="121"/>
        <v>-</v>
      </c>
      <c r="J157" s="57" t="str">
        <f>IF('Undervisning i fag med krav'!P158=0,"-",'Undervisning i fag med krav'!P158)</f>
        <v>-</v>
      </c>
      <c r="K157" s="57" t="b">
        <f>OR(J157='Krav etter opplæringslova'!$B$27,J157='Krav etter opplæringslova'!$B$30,J157='Krav etter opplæringslova'!$B$31,J157='Krav etter opplæringslova'!$B$34)</f>
        <v>0</v>
      </c>
      <c r="L157" s="57" t="str">
        <f t="shared" si="93"/>
        <v>-</v>
      </c>
      <c r="M157" s="57">
        <f t="shared" si="82"/>
        <v>30</v>
      </c>
      <c r="N157" s="57" t="e">
        <f>M157-#REF!</f>
        <v>#REF!</v>
      </c>
      <c r="O157" s="57" t="e">
        <f t="shared" si="94"/>
        <v>#REF!</v>
      </c>
      <c r="P157" s="57" t="str">
        <f t="shared" si="95"/>
        <v>-</v>
      </c>
      <c r="Q157" s="57" t="str">
        <f>IF('Undervisning i fag med krav'!AA158=0,"-",'Undervisning i fag med krav'!AA158)</f>
        <v>-</v>
      </c>
      <c r="R157" s="57" t="b">
        <f>OR(Q157='Krav etter opplæringslova'!$B$27,Q157='Krav etter opplæringslova'!$B$30,Q157='Krav etter opplæringslova'!$B$31,Q157='Krav etter opplæringslova'!$B$34)</f>
        <v>0</v>
      </c>
      <c r="S157" s="57" t="str">
        <f t="shared" si="96"/>
        <v>-</v>
      </c>
      <c r="T157" s="57">
        <f t="shared" si="83"/>
        <v>30</v>
      </c>
      <c r="U157" s="57" t="e">
        <f>T157-#REF!</f>
        <v>#REF!</v>
      </c>
      <c r="V157" s="57" t="e">
        <f t="shared" si="97"/>
        <v>#REF!</v>
      </c>
      <c r="W157" s="57" t="str">
        <f t="shared" si="98"/>
        <v>-</v>
      </c>
      <c r="X157" s="57" t="str">
        <f>IF('Undervisning i fag med krav'!AL158=0,"-",'Undervisning i fag med krav'!AL158)</f>
        <v>-</v>
      </c>
      <c r="Y157" s="57" t="b">
        <f>OR(X157='Krav etter opplæringslova'!$B$27,X157='Krav etter opplæringslova'!$B$30,X157='Krav etter opplæringslova'!$B$31,X157='Krav etter opplæringslova'!$B$34)</f>
        <v>0</v>
      </c>
      <c r="Z157" s="57" t="str">
        <f t="shared" si="99"/>
        <v>-</v>
      </c>
      <c r="AA157" s="57">
        <f t="shared" si="84"/>
        <v>30</v>
      </c>
      <c r="AB157" s="57" t="e">
        <f>AA157-#REF!</f>
        <v>#REF!</v>
      </c>
      <c r="AC157" s="57" t="e">
        <f t="shared" si="100"/>
        <v>#REF!</v>
      </c>
      <c r="AD157" s="57" t="str">
        <f t="shared" si="101"/>
        <v>-</v>
      </c>
      <c r="AE157" s="57" t="str">
        <f>IF('Undervisning i fag med krav'!AW158=0,"-",'Undervisning i fag med krav'!AW158)</f>
        <v>-</v>
      </c>
      <c r="AF157" s="57" t="b">
        <f>OR(AE157='Krav etter opplæringslova'!$B$27,AE157='Krav etter opplæringslova'!$B$30,AE157='Krav etter opplæringslova'!$B$31,AE157='Krav etter opplæringslova'!$B$34)</f>
        <v>0</v>
      </c>
      <c r="AG157" s="57" t="str">
        <f t="shared" si="102"/>
        <v>-</v>
      </c>
      <c r="AH157" s="57">
        <f t="shared" si="85"/>
        <v>30</v>
      </c>
      <c r="AI157" s="57" t="e">
        <f>AH157-#REF!</f>
        <v>#REF!</v>
      </c>
      <c r="AJ157" s="57" t="e">
        <f t="shared" si="103"/>
        <v>#REF!</v>
      </c>
      <c r="AK157" s="57" t="str">
        <f t="shared" si="104"/>
        <v>-</v>
      </c>
      <c r="AL157" s="57" t="str">
        <f>IF('Undervisning i fag med krav'!BH158=0,"-",'Undervisning i fag med krav'!BH158)</f>
        <v>-</v>
      </c>
      <c r="AM157" s="57" t="b">
        <f>OR(AL157='Krav etter opplæringslova'!$B$27,AL157='Krav etter opplæringslova'!$B$30,AL157='Krav etter opplæringslova'!$B$31,AL157='Krav etter opplæringslova'!$B$34)</f>
        <v>0</v>
      </c>
      <c r="AN157" s="57" t="str">
        <f t="shared" si="105"/>
        <v>-</v>
      </c>
      <c r="AO157" s="57">
        <f t="shared" si="86"/>
        <v>30</v>
      </c>
      <c r="AP157" s="57" t="e">
        <f>AO157-#REF!</f>
        <v>#REF!</v>
      </c>
      <c r="AQ157" s="57" t="e">
        <f t="shared" si="106"/>
        <v>#REF!</v>
      </c>
      <c r="AR157" s="57" t="str">
        <f t="shared" si="107"/>
        <v>-</v>
      </c>
      <c r="AS157" s="57" t="str">
        <f>IF('Undervisning i fag med krav'!BS158=0,"-",'Undervisning i fag med krav'!BS158)</f>
        <v>-</v>
      </c>
      <c r="AT157" s="57" t="b">
        <f>OR(AS157='Krav etter opplæringslova'!$B$27,AS157='Krav etter opplæringslova'!$B$30,AS157='Krav etter opplæringslova'!$B$31,AS157='Krav etter opplæringslova'!$B$34)</f>
        <v>0</v>
      </c>
      <c r="AU157" s="57" t="str">
        <f t="shared" si="108"/>
        <v>-</v>
      </c>
      <c r="AV157" s="57">
        <f t="shared" si="87"/>
        <v>30</v>
      </c>
      <c r="AW157" s="57" t="e">
        <f>AV157-#REF!</f>
        <v>#REF!</v>
      </c>
      <c r="AX157" s="57" t="e">
        <f t="shared" si="109"/>
        <v>#REF!</v>
      </c>
      <c r="AY157" s="57" t="str">
        <f t="shared" si="110"/>
        <v>-</v>
      </c>
      <c r="AZ157" s="57" t="str">
        <f>IF('Undervisning i fag med krav'!CD158=0,"-",'Undervisning i fag med krav'!CD158)</f>
        <v>-</v>
      </c>
      <c r="BA157" s="57" t="b">
        <f>OR(AZ157='Krav etter opplæringslova'!$B$27,AZ157='Krav etter opplæringslova'!$B$30,AZ157='Krav etter opplæringslova'!$B$31,AZ157='Krav etter opplæringslova'!$B$34)</f>
        <v>0</v>
      </c>
      <c r="BB157" s="57" t="str">
        <f t="shared" si="111"/>
        <v>-</v>
      </c>
      <c r="BC157" s="57">
        <f t="shared" si="88"/>
        <v>30</v>
      </c>
      <c r="BD157" s="57" t="e">
        <f>BC157-#REF!</f>
        <v>#REF!</v>
      </c>
      <c r="BE157" s="57" t="e">
        <f t="shared" si="112"/>
        <v>#REF!</v>
      </c>
      <c r="BF157" s="57" t="str">
        <f t="shared" si="113"/>
        <v>-</v>
      </c>
      <c r="BG157" s="57" t="str">
        <f>IF('Undervisning i fag med krav'!CO158=0,"-",'Undervisning i fag med krav'!CO158)</f>
        <v>-</v>
      </c>
      <c r="BH157" s="57" t="b">
        <f>OR(BG157='Krav etter opplæringslova'!$B$27,BG157='Krav etter opplæringslova'!$B$30,BG157='Krav etter opplæringslova'!$B$31,BG157='Krav etter opplæringslova'!$B$34)</f>
        <v>0</v>
      </c>
      <c r="BI157" s="57" t="str">
        <f t="shared" si="114"/>
        <v>-</v>
      </c>
      <c r="BJ157" s="57">
        <f t="shared" si="89"/>
        <v>30</v>
      </c>
      <c r="BK157" s="57" t="e">
        <f>BJ157-#REF!</f>
        <v>#REF!</v>
      </c>
      <c r="BL157" s="57" t="e">
        <f t="shared" si="115"/>
        <v>#REF!</v>
      </c>
      <c r="BM157" s="57" t="str">
        <f t="shared" si="116"/>
        <v>-</v>
      </c>
      <c r="BN157" s="57" t="str">
        <f>IF('Undervisning i fag med krav'!CP158=0,"-",'Undervisning i fag med krav'!CP158)</f>
        <v>-</v>
      </c>
      <c r="BO157" s="57" t="b">
        <f>OR(BN157='Krav etter opplæringslova'!$B$27,BN157='Krav etter opplæringslova'!$B$30,BN157='Krav etter opplæringslova'!$B$31,BN157='Krav etter opplæringslova'!$B$34)</f>
        <v>0</v>
      </c>
      <c r="BP157" s="57" t="str">
        <f t="shared" si="117"/>
        <v>-</v>
      </c>
      <c r="BQ157" s="57">
        <f t="shared" si="90"/>
        <v>30</v>
      </c>
      <c r="BR157" s="57" t="e">
        <f>BQ157-#REF!</f>
        <v>#REF!</v>
      </c>
      <c r="BS157" s="57" t="e">
        <f t="shared" si="118"/>
        <v>#REF!</v>
      </c>
      <c r="BT157" s="62" t="str">
        <f t="shared" si="119"/>
        <v>-</v>
      </c>
    </row>
    <row r="158" spans="1:72" x14ac:dyDescent="0.2">
      <c r="A158" s="44" t="e">
        <f>#REF!</f>
        <v>#REF!</v>
      </c>
      <c r="B158" s="44" t="e">
        <f>#REF!</f>
        <v>#REF!</v>
      </c>
      <c r="C158" s="57" t="str">
        <f>IF('Undervisning i fag med krav'!E159=0,"-",'Undervisning i fag med krav'!E159)</f>
        <v>-</v>
      </c>
      <c r="D158" s="57" t="b">
        <f>OR(C158='Krav etter opplæringslova'!$B$27,C158='Krav etter opplæringslova'!$B$30,C158='Krav etter opplæringslova'!$B$31,C158='Krav etter opplæringslova'!$B$34)</f>
        <v>0</v>
      </c>
      <c r="E158" s="57" t="str">
        <f t="shared" si="120"/>
        <v>-</v>
      </c>
      <c r="F158" s="57">
        <f t="shared" si="91"/>
        <v>30</v>
      </c>
      <c r="G158" s="57" t="e">
        <f>F158-#REF!</f>
        <v>#REF!</v>
      </c>
      <c r="H158" s="57" t="e">
        <f t="shared" si="92"/>
        <v>#REF!</v>
      </c>
      <c r="I158" s="57" t="str">
        <f t="shared" si="121"/>
        <v>-</v>
      </c>
      <c r="J158" s="57" t="str">
        <f>IF('Undervisning i fag med krav'!P159=0,"-",'Undervisning i fag med krav'!P159)</f>
        <v>-</v>
      </c>
      <c r="K158" s="57" t="b">
        <f>OR(J158='Krav etter opplæringslova'!$B$27,J158='Krav etter opplæringslova'!$B$30,J158='Krav etter opplæringslova'!$B$31,J158='Krav etter opplæringslova'!$B$34)</f>
        <v>0</v>
      </c>
      <c r="L158" s="57" t="str">
        <f t="shared" si="93"/>
        <v>-</v>
      </c>
      <c r="M158" s="57">
        <f t="shared" si="82"/>
        <v>30</v>
      </c>
      <c r="N158" s="57" t="e">
        <f>M158-#REF!</f>
        <v>#REF!</v>
      </c>
      <c r="O158" s="57" t="e">
        <f t="shared" si="94"/>
        <v>#REF!</v>
      </c>
      <c r="P158" s="57" t="str">
        <f t="shared" si="95"/>
        <v>-</v>
      </c>
      <c r="Q158" s="57" t="str">
        <f>IF('Undervisning i fag med krav'!AA159=0,"-",'Undervisning i fag med krav'!AA159)</f>
        <v>-</v>
      </c>
      <c r="R158" s="57" t="b">
        <f>OR(Q158='Krav etter opplæringslova'!$B$27,Q158='Krav etter opplæringslova'!$B$30,Q158='Krav etter opplæringslova'!$B$31,Q158='Krav etter opplæringslova'!$B$34)</f>
        <v>0</v>
      </c>
      <c r="S158" s="57" t="str">
        <f t="shared" si="96"/>
        <v>-</v>
      </c>
      <c r="T158" s="57">
        <f t="shared" si="83"/>
        <v>30</v>
      </c>
      <c r="U158" s="57" t="e">
        <f>T158-#REF!</f>
        <v>#REF!</v>
      </c>
      <c r="V158" s="57" t="e">
        <f t="shared" si="97"/>
        <v>#REF!</v>
      </c>
      <c r="W158" s="57" t="str">
        <f t="shared" si="98"/>
        <v>-</v>
      </c>
      <c r="X158" s="57" t="str">
        <f>IF('Undervisning i fag med krav'!AL159=0,"-",'Undervisning i fag med krav'!AL159)</f>
        <v>-</v>
      </c>
      <c r="Y158" s="57" t="b">
        <f>OR(X158='Krav etter opplæringslova'!$B$27,X158='Krav etter opplæringslova'!$B$30,X158='Krav etter opplæringslova'!$B$31,X158='Krav etter opplæringslova'!$B$34)</f>
        <v>0</v>
      </c>
      <c r="Z158" s="57" t="str">
        <f t="shared" si="99"/>
        <v>-</v>
      </c>
      <c r="AA158" s="57">
        <f t="shared" si="84"/>
        <v>30</v>
      </c>
      <c r="AB158" s="57" t="e">
        <f>AA158-#REF!</f>
        <v>#REF!</v>
      </c>
      <c r="AC158" s="57" t="e">
        <f t="shared" si="100"/>
        <v>#REF!</v>
      </c>
      <c r="AD158" s="57" t="str">
        <f t="shared" si="101"/>
        <v>-</v>
      </c>
      <c r="AE158" s="57" t="str">
        <f>IF('Undervisning i fag med krav'!AW159=0,"-",'Undervisning i fag med krav'!AW159)</f>
        <v>-</v>
      </c>
      <c r="AF158" s="57" t="b">
        <f>OR(AE158='Krav etter opplæringslova'!$B$27,AE158='Krav etter opplæringslova'!$B$30,AE158='Krav etter opplæringslova'!$B$31,AE158='Krav etter opplæringslova'!$B$34)</f>
        <v>0</v>
      </c>
      <c r="AG158" s="57" t="str">
        <f t="shared" si="102"/>
        <v>-</v>
      </c>
      <c r="AH158" s="57">
        <f t="shared" si="85"/>
        <v>30</v>
      </c>
      <c r="AI158" s="57" t="e">
        <f>AH158-#REF!</f>
        <v>#REF!</v>
      </c>
      <c r="AJ158" s="57" t="e">
        <f t="shared" si="103"/>
        <v>#REF!</v>
      </c>
      <c r="AK158" s="57" t="str">
        <f t="shared" si="104"/>
        <v>-</v>
      </c>
      <c r="AL158" s="57" t="str">
        <f>IF('Undervisning i fag med krav'!BH159=0,"-",'Undervisning i fag med krav'!BH159)</f>
        <v>-</v>
      </c>
      <c r="AM158" s="57" t="b">
        <f>OR(AL158='Krav etter opplæringslova'!$B$27,AL158='Krav etter opplæringslova'!$B$30,AL158='Krav etter opplæringslova'!$B$31,AL158='Krav etter opplæringslova'!$B$34)</f>
        <v>0</v>
      </c>
      <c r="AN158" s="57" t="str">
        <f t="shared" si="105"/>
        <v>-</v>
      </c>
      <c r="AO158" s="57">
        <f t="shared" si="86"/>
        <v>30</v>
      </c>
      <c r="AP158" s="57" t="e">
        <f>AO158-#REF!</f>
        <v>#REF!</v>
      </c>
      <c r="AQ158" s="57" t="e">
        <f t="shared" si="106"/>
        <v>#REF!</v>
      </c>
      <c r="AR158" s="57" t="str">
        <f t="shared" si="107"/>
        <v>-</v>
      </c>
      <c r="AS158" s="57" t="str">
        <f>IF('Undervisning i fag med krav'!BS159=0,"-",'Undervisning i fag med krav'!BS159)</f>
        <v>-</v>
      </c>
      <c r="AT158" s="57" t="b">
        <f>OR(AS158='Krav etter opplæringslova'!$B$27,AS158='Krav etter opplæringslova'!$B$30,AS158='Krav etter opplæringslova'!$B$31,AS158='Krav etter opplæringslova'!$B$34)</f>
        <v>0</v>
      </c>
      <c r="AU158" s="57" t="str">
        <f t="shared" si="108"/>
        <v>-</v>
      </c>
      <c r="AV158" s="57">
        <f t="shared" si="87"/>
        <v>30</v>
      </c>
      <c r="AW158" s="57" t="e">
        <f>AV158-#REF!</f>
        <v>#REF!</v>
      </c>
      <c r="AX158" s="57" t="e">
        <f t="shared" si="109"/>
        <v>#REF!</v>
      </c>
      <c r="AY158" s="57" t="str">
        <f t="shared" si="110"/>
        <v>-</v>
      </c>
      <c r="AZ158" s="57" t="str">
        <f>IF('Undervisning i fag med krav'!CD159=0,"-",'Undervisning i fag med krav'!CD159)</f>
        <v>-</v>
      </c>
      <c r="BA158" s="57" t="b">
        <f>OR(AZ158='Krav etter opplæringslova'!$B$27,AZ158='Krav etter opplæringslova'!$B$30,AZ158='Krav etter opplæringslova'!$B$31,AZ158='Krav etter opplæringslova'!$B$34)</f>
        <v>0</v>
      </c>
      <c r="BB158" s="57" t="str">
        <f t="shared" si="111"/>
        <v>-</v>
      </c>
      <c r="BC158" s="57">
        <f t="shared" si="88"/>
        <v>30</v>
      </c>
      <c r="BD158" s="57" t="e">
        <f>BC158-#REF!</f>
        <v>#REF!</v>
      </c>
      <c r="BE158" s="57" t="e">
        <f t="shared" si="112"/>
        <v>#REF!</v>
      </c>
      <c r="BF158" s="57" t="str">
        <f t="shared" si="113"/>
        <v>-</v>
      </c>
      <c r="BG158" s="57" t="str">
        <f>IF('Undervisning i fag med krav'!CO159=0,"-",'Undervisning i fag med krav'!CO159)</f>
        <v>-</v>
      </c>
      <c r="BH158" s="57" t="b">
        <f>OR(BG158='Krav etter opplæringslova'!$B$27,BG158='Krav etter opplæringslova'!$B$30,BG158='Krav etter opplæringslova'!$B$31,BG158='Krav etter opplæringslova'!$B$34)</f>
        <v>0</v>
      </c>
      <c r="BI158" s="57" t="str">
        <f t="shared" si="114"/>
        <v>-</v>
      </c>
      <c r="BJ158" s="57">
        <f t="shared" si="89"/>
        <v>30</v>
      </c>
      <c r="BK158" s="57" t="e">
        <f>BJ158-#REF!</f>
        <v>#REF!</v>
      </c>
      <c r="BL158" s="57" t="e">
        <f t="shared" si="115"/>
        <v>#REF!</v>
      </c>
      <c r="BM158" s="57" t="str">
        <f t="shared" si="116"/>
        <v>-</v>
      </c>
      <c r="BN158" s="57" t="str">
        <f>IF('Undervisning i fag med krav'!CP159=0,"-",'Undervisning i fag med krav'!CP159)</f>
        <v>-</v>
      </c>
      <c r="BO158" s="57" t="b">
        <f>OR(BN158='Krav etter opplæringslova'!$B$27,BN158='Krav etter opplæringslova'!$B$30,BN158='Krav etter opplæringslova'!$B$31,BN158='Krav etter opplæringslova'!$B$34)</f>
        <v>0</v>
      </c>
      <c r="BP158" s="57" t="str">
        <f t="shared" si="117"/>
        <v>-</v>
      </c>
      <c r="BQ158" s="57">
        <f t="shared" si="90"/>
        <v>30</v>
      </c>
      <c r="BR158" s="57" t="e">
        <f>BQ158-#REF!</f>
        <v>#REF!</v>
      </c>
      <c r="BS158" s="57" t="e">
        <f t="shared" si="118"/>
        <v>#REF!</v>
      </c>
      <c r="BT158" s="62" t="str">
        <f t="shared" si="119"/>
        <v>-</v>
      </c>
    </row>
    <row r="159" spans="1:72" x14ac:dyDescent="0.2">
      <c r="A159" s="44" t="e">
        <f>#REF!</f>
        <v>#REF!</v>
      </c>
      <c r="B159" s="44" t="e">
        <f>#REF!</f>
        <v>#REF!</v>
      </c>
      <c r="C159" s="57" t="str">
        <f>IF('Undervisning i fag med krav'!E160=0,"-",'Undervisning i fag med krav'!E160)</f>
        <v>-</v>
      </c>
      <c r="D159" s="57" t="b">
        <f>OR(C159='Krav etter opplæringslova'!$B$27,C159='Krav etter opplæringslova'!$B$30,C159='Krav etter opplæringslova'!$B$31,C159='Krav etter opplæringslova'!$B$34)</f>
        <v>0</v>
      </c>
      <c r="E159" s="57" t="str">
        <f t="shared" si="120"/>
        <v>-</v>
      </c>
      <c r="F159" s="57">
        <f t="shared" si="91"/>
        <v>30</v>
      </c>
      <c r="G159" s="57" t="e">
        <f>F159-#REF!</f>
        <v>#REF!</v>
      </c>
      <c r="H159" s="57" t="e">
        <f t="shared" si="92"/>
        <v>#REF!</v>
      </c>
      <c r="I159" s="57" t="str">
        <f t="shared" si="121"/>
        <v>-</v>
      </c>
      <c r="J159" s="57" t="str">
        <f>IF('Undervisning i fag med krav'!P160=0,"-",'Undervisning i fag med krav'!P160)</f>
        <v>-</v>
      </c>
      <c r="K159" s="57" t="b">
        <f>OR(J159='Krav etter opplæringslova'!$B$27,J159='Krav etter opplæringslova'!$B$30,J159='Krav etter opplæringslova'!$B$31,J159='Krav etter opplæringslova'!$B$34)</f>
        <v>0</v>
      </c>
      <c r="L159" s="57" t="str">
        <f t="shared" si="93"/>
        <v>-</v>
      </c>
      <c r="M159" s="57">
        <f t="shared" si="82"/>
        <v>30</v>
      </c>
      <c r="N159" s="57" t="e">
        <f>M159-#REF!</f>
        <v>#REF!</v>
      </c>
      <c r="O159" s="57" t="e">
        <f t="shared" si="94"/>
        <v>#REF!</v>
      </c>
      <c r="P159" s="57" t="str">
        <f t="shared" si="95"/>
        <v>-</v>
      </c>
      <c r="Q159" s="57" t="str">
        <f>IF('Undervisning i fag med krav'!AA160=0,"-",'Undervisning i fag med krav'!AA160)</f>
        <v>-</v>
      </c>
      <c r="R159" s="57" t="b">
        <f>OR(Q159='Krav etter opplæringslova'!$B$27,Q159='Krav etter opplæringslova'!$B$30,Q159='Krav etter opplæringslova'!$B$31,Q159='Krav etter opplæringslova'!$B$34)</f>
        <v>0</v>
      </c>
      <c r="S159" s="57" t="str">
        <f t="shared" si="96"/>
        <v>-</v>
      </c>
      <c r="T159" s="57">
        <f t="shared" si="83"/>
        <v>30</v>
      </c>
      <c r="U159" s="57" t="e">
        <f>T159-#REF!</f>
        <v>#REF!</v>
      </c>
      <c r="V159" s="57" t="e">
        <f t="shared" si="97"/>
        <v>#REF!</v>
      </c>
      <c r="W159" s="57" t="str">
        <f t="shared" si="98"/>
        <v>-</v>
      </c>
      <c r="X159" s="57" t="str">
        <f>IF('Undervisning i fag med krav'!AL160=0,"-",'Undervisning i fag med krav'!AL160)</f>
        <v>-</v>
      </c>
      <c r="Y159" s="57" t="b">
        <f>OR(X159='Krav etter opplæringslova'!$B$27,X159='Krav etter opplæringslova'!$B$30,X159='Krav etter opplæringslova'!$B$31,X159='Krav etter opplæringslova'!$B$34)</f>
        <v>0</v>
      </c>
      <c r="Z159" s="57" t="str">
        <f t="shared" si="99"/>
        <v>-</v>
      </c>
      <c r="AA159" s="57">
        <f t="shared" si="84"/>
        <v>30</v>
      </c>
      <c r="AB159" s="57" t="e">
        <f>AA159-#REF!</f>
        <v>#REF!</v>
      </c>
      <c r="AC159" s="57" t="e">
        <f t="shared" si="100"/>
        <v>#REF!</v>
      </c>
      <c r="AD159" s="57" t="str">
        <f t="shared" si="101"/>
        <v>-</v>
      </c>
      <c r="AE159" s="57" t="str">
        <f>IF('Undervisning i fag med krav'!AW160=0,"-",'Undervisning i fag med krav'!AW160)</f>
        <v>-</v>
      </c>
      <c r="AF159" s="57" t="b">
        <f>OR(AE159='Krav etter opplæringslova'!$B$27,AE159='Krav etter opplæringslova'!$B$30,AE159='Krav etter opplæringslova'!$B$31,AE159='Krav etter opplæringslova'!$B$34)</f>
        <v>0</v>
      </c>
      <c r="AG159" s="57" t="str">
        <f t="shared" si="102"/>
        <v>-</v>
      </c>
      <c r="AH159" s="57">
        <f t="shared" si="85"/>
        <v>30</v>
      </c>
      <c r="AI159" s="57" t="e">
        <f>AH159-#REF!</f>
        <v>#REF!</v>
      </c>
      <c r="AJ159" s="57" t="e">
        <f t="shared" si="103"/>
        <v>#REF!</v>
      </c>
      <c r="AK159" s="57" t="str">
        <f t="shared" si="104"/>
        <v>-</v>
      </c>
      <c r="AL159" s="57" t="str">
        <f>IF('Undervisning i fag med krav'!BH160=0,"-",'Undervisning i fag med krav'!BH160)</f>
        <v>-</v>
      </c>
      <c r="AM159" s="57" t="b">
        <f>OR(AL159='Krav etter opplæringslova'!$B$27,AL159='Krav etter opplæringslova'!$B$30,AL159='Krav etter opplæringslova'!$B$31,AL159='Krav etter opplæringslova'!$B$34)</f>
        <v>0</v>
      </c>
      <c r="AN159" s="57" t="str">
        <f t="shared" si="105"/>
        <v>-</v>
      </c>
      <c r="AO159" s="57">
        <f t="shared" si="86"/>
        <v>30</v>
      </c>
      <c r="AP159" s="57" t="e">
        <f>AO159-#REF!</f>
        <v>#REF!</v>
      </c>
      <c r="AQ159" s="57" t="e">
        <f t="shared" si="106"/>
        <v>#REF!</v>
      </c>
      <c r="AR159" s="57" t="str">
        <f t="shared" si="107"/>
        <v>-</v>
      </c>
      <c r="AS159" s="57" t="str">
        <f>IF('Undervisning i fag med krav'!BS160=0,"-",'Undervisning i fag med krav'!BS160)</f>
        <v>-</v>
      </c>
      <c r="AT159" s="57" t="b">
        <f>OR(AS159='Krav etter opplæringslova'!$B$27,AS159='Krav etter opplæringslova'!$B$30,AS159='Krav etter opplæringslova'!$B$31,AS159='Krav etter opplæringslova'!$B$34)</f>
        <v>0</v>
      </c>
      <c r="AU159" s="57" t="str">
        <f t="shared" si="108"/>
        <v>-</v>
      </c>
      <c r="AV159" s="57">
        <f t="shared" si="87"/>
        <v>30</v>
      </c>
      <c r="AW159" s="57" t="e">
        <f>AV159-#REF!</f>
        <v>#REF!</v>
      </c>
      <c r="AX159" s="57" t="e">
        <f t="shared" si="109"/>
        <v>#REF!</v>
      </c>
      <c r="AY159" s="57" t="str">
        <f t="shared" si="110"/>
        <v>-</v>
      </c>
      <c r="AZ159" s="57" t="str">
        <f>IF('Undervisning i fag med krav'!CD160=0,"-",'Undervisning i fag med krav'!CD160)</f>
        <v>-</v>
      </c>
      <c r="BA159" s="57" t="b">
        <f>OR(AZ159='Krav etter opplæringslova'!$B$27,AZ159='Krav etter opplæringslova'!$B$30,AZ159='Krav etter opplæringslova'!$B$31,AZ159='Krav etter opplæringslova'!$B$34)</f>
        <v>0</v>
      </c>
      <c r="BB159" s="57" t="str">
        <f t="shared" si="111"/>
        <v>-</v>
      </c>
      <c r="BC159" s="57">
        <f t="shared" si="88"/>
        <v>30</v>
      </c>
      <c r="BD159" s="57" t="e">
        <f>BC159-#REF!</f>
        <v>#REF!</v>
      </c>
      <c r="BE159" s="57" t="e">
        <f t="shared" si="112"/>
        <v>#REF!</v>
      </c>
      <c r="BF159" s="57" t="str">
        <f t="shared" si="113"/>
        <v>-</v>
      </c>
      <c r="BG159" s="57" t="str">
        <f>IF('Undervisning i fag med krav'!CO160=0,"-",'Undervisning i fag med krav'!CO160)</f>
        <v>-</v>
      </c>
      <c r="BH159" s="57" t="b">
        <f>OR(BG159='Krav etter opplæringslova'!$B$27,BG159='Krav etter opplæringslova'!$B$30,BG159='Krav etter opplæringslova'!$B$31,BG159='Krav etter opplæringslova'!$B$34)</f>
        <v>0</v>
      </c>
      <c r="BI159" s="57" t="str">
        <f t="shared" si="114"/>
        <v>-</v>
      </c>
      <c r="BJ159" s="57">
        <f t="shared" si="89"/>
        <v>30</v>
      </c>
      <c r="BK159" s="57" t="e">
        <f>BJ159-#REF!</f>
        <v>#REF!</v>
      </c>
      <c r="BL159" s="57" t="e">
        <f t="shared" si="115"/>
        <v>#REF!</v>
      </c>
      <c r="BM159" s="57" t="str">
        <f t="shared" si="116"/>
        <v>-</v>
      </c>
      <c r="BN159" s="57" t="str">
        <f>IF('Undervisning i fag med krav'!CP160=0,"-",'Undervisning i fag med krav'!CP160)</f>
        <v>-</v>
      </c>
      <c r="BO159" s="57" t="b">
        <f>OR(BN159='Krav etter opplæringslova'!$B$27,BN159='Krav etter opplæringslova'!$B$30,BN159='Krav etter opplæringslova'!$B$31,BN159='Krav etter opplæringslova'!$B$34)</f>
        <v>0</v>
      </c>
      <c r="BP159" s="57" t="str">
        <f t="shared" si="117"/>
        <v>-</v>
      </c>
      <c r="BQ159" s="57">
        <f t="shared" si="90"/>
        <v>30</v>
      </c>
      <c r="BR159" s="57" t="e">
        <f>BQ159-#REF!</f>
        <v>#REF!</v>
      </c>
      <c r="BS159" s="57" t="e">
        <f t="shared" si="118"/>
        <v>#REF!</v>
      </c>
      <c r="BT159" s="62" t="str">
        <f t="shared" si="119"/>
        <v>-</v>
      </c>
    </row>
    <row r="160" spans="1:72" x14ac:dyDescent="0.2">
      <c r="A160" s="44" t="e">
        <f>#REF!</f>
        <v>#REF!</v>
      </c>
      <c r="B160" s="44" t="e">
        <f>#REF!</f>
        <v>#REF!</v>
      </c>
      <c r="C160" s="57" t="str">
        <f>IF('Undervisning i fag med krav'!E161=0,"-",'Undervisning i fag med krav'!E161)</f>
        <v>-</v>
      </c>
      <c r="D160" s="57" t="b">
        <f>OR(C160='Krav etter opplæringslova'!$B$27,C160='Krav etter opplæringslova'!$B$30,C160='Krav etter opplæringslova'!$B$31,C160='Krav etter opplæringslova'!$B$34)</f>
        <v>0</v>
      </c>
      <c r="E160" s="57" t="str">
        <f t="shared" si="120"/>
        <v>-</v>
      </c>
      <c r="F160" s="57">
        <f t="shared" si="91"/>
        <v>30</v>
      </c>
      <c r="G160" s="57" t="e">
        <f>F160-#REF!</f>
        <v>#REF!</v>
      </c>
      <c r="H160" s="57" t="e">
        <f t="shared" si="92"/>
        <v>#REF!</v>
      </c>
      <c r="I160" s="57" t="str">
        <f t="shared" si="121"/>
        <v>-</v>
      </c>
      <c r="J160" s="57" t="str">
        <f>IF('Undervisning i fag med krav'!P161=0,"-",'Undervisning i fag med krav'!P161)</f>
        <v>-</v>
      </c>
      <c r="K160" s="57" t="b">
        <f>OR(J160='Krav etter opplæringslova'!$B$27,J160='Krav etter opplæringslova'!$B$30,J160='Krav etter opplæringslova'!$B$31,J160='Krav etter opplæringslova'!$B$34)</f>
        <v>0</v>
      </c>
      <c r="L160" s="57" t="str">
        <f t="shared" si="93"/>
        <v>-</v>
      </c>
      <c r="M160" s="57">
        <f t="shared" si="82"/>
        <v>30</v>
      </c>
      <c r="N160" s="57" t="e">
        <f>M160-#REF!</f>
        <v>#REF!</v>
      </c>
      <c r="O160" s="57" t="e">
        <f t="shared" si="94"/>
        <v>#REF!</v>
      </c>
      <c r="P160" s="57" t="str">
        <f t="shared" si="95"/>
        <v>-</v>
      </c>
      <c r="Q160" s="57" t="str">
        <f>IF('Undervisning i fag med krav'!AA161=0,"-",'Undervisning i fag med krav'!AA161)</f>
        <v>-</v>
      </c>
      <c r="R160" s="57" t="b">
        <f>OR(Q160='Krav etter opplæringslova'!$B$27,Q160='Krav etter opplæringslova'!$B$30,Q160='Krav etter opplæringslova'!$B$31,Q160='Krav etter opplæringslova'!$B$34)</f>
        <v>0</v>
      </c>
      <c r="S160" s="57" t="str">
        <f t="shared" si="96"/>
        <v>-</v>
      </c>
      <c r="T160" s="57">
        <f t="shared" si="83"/>
        <v>30</v>
      </c>
      <c r="U160" s="57" t="e">
        <f>T160-#REF!</f>
        <v>#REF!</v>
      </c>
      <c r="V160" s="57" t="e">
        <f t="shared" si="97"/>
        <v>#REF!</v>
      </c>
      <c r="W160" s="57" t="str">
        <f t="shared" si="98"/>
        <v>-</v>
      </c>
      <c r="X160" s="57" t="str">
        <f>IF('Undervisning i fag med krav'!AL161=0,"-",'Undervisning i fag med krav'!AL161)</f>
        <v>-</v>
      </c>
      <c r="Y160" s="57" t="b">
        <f>OR(X160='Krav etter opplæringslova'!$B$27,X160='Krav etter opplæringslova'!$B$30,X160='Krav etter opplæringslova'!$B$31,X160='Krav etter opplæringslova'!$B$34)</f>
        <v>0</v>
      </c>
      <c r="Z160" s="57" t="str">
        <f t="shared" si="99"/>
        <v>-</v>
      </c>
      <c r="AA160" s="57">
        <f t="shared" si="84"/>
        <v>30</v>
      </c>
      <c r="AB160" s="57" t="e">
        <f>AA160-#REF!</f>
        <v>#REF!</v>
      </c>
      <c r="AC160" s="57" t="e">
        <f t="shared" si="100"/>
        <v>#REF!</v>
      </c>
      <c r="AD160" s="57" t="str">
        <f t="shared" si="101"/>
        <v>-</v>
      </c>
      <c r="AE160" s="57" t="str">
        <f>IF('Undervisning i fag med krav'!AW161=0,"-",'Undervisning i fag med krav'!AW161)</f>
        <v>-</v>
      </c>
      <c r="AF160" s="57" t="b">
        <f>OR(AE160='Krav etter opplæringslova'!$B$27,AE160='Krav etter opplæringslova'!$B$30,AE160='Krav etter opplæringslova'!$B$31,AE160='Krav etter opplæringslova'!$B$34)</f>
        <v>0</v>
      </c>
      <c r="AG160" s="57" t="str">
        <f t="shared" si="102"/>
        <v>-</v>
      </c>
      <c r="AH160" s="57">
        <f t="shared" si="85"/>
        <v>30</v>
      </c>
      <c r="AI160" s="57" t="e">
        <f>AH160-#REF!</f>
        <v>#REF!</v>
      </c>
      <c r="AJ160" s="57" t="e">
        <f t="shared" si="103"/>
        <v>#REF!</v>
      </c>
      <c r="AK160" s="57" t="str">
        <f t="shared" si="104"/>
        <v>-</v>
      </c>
      <c r="AL160" s="57" t="str">
        <f>IF('Undervisning i fag med krav'!BH161=0,"-",'Undervisning i fag med krav'!BH161)</f>
        <v>-</v>
      </c>
      <c r="AM160" s="57" t="b">
        <f>OR(AL160='Krav etter opplæringslova'!$B$27,AL160='Krav etter opplæringslova'!$B$30,AL160='Krav etter opplæringslova'!$B$31,AL160='Krav etter opplæringslova'!$B$34)</f>
        <v>0</v>
      </c>
      <c r="AN160" s="57" t="str">
        <f t="shared" si="105"/>
        <v>-</v>
      </c>
      <c r="AO160" s="57">
        <f t="shared" si="86"/>
        <v>30</v>
      </c>
      <c r="AP160" s="57" t="e">
        <f>AO160-#REF!</f>
        <v>#REF!</v>
      </c>
      <c r="AQ160" s="57" t="e">
        <f t="shared" si="106"/>
        <v>#REF!</v>
      </c>
      <c r="AR160" s="57" t="str">
        <f t="shared" si="107"/>
        <v>-</v>
      </c>
      <c r="AS160" s="57" t="str">
        <f>IF('Undervisning i fag med krav'!BS161=0,"-",'Undervisning i fag med krav'!BS161)</f>
        <v>-</v>
      </c>
      <c r="AT160" s="57" t="b">
        <f>OR(AS160='Krav etter opplæringslova'!$B$27,AS160='Krav etter opplæringslova'!$B$30,AS160='Krav etter opplæringslova'!$B$31,AS160='Krav etter opplæringslova'!$B$34)</f>
        <v>0</v>
      </c>
      <c r="AU160" s="57" t="str">
        <f t="shared" si="108"/>
        <v>-</v>
      </c>
      <c r="AV160" s="57">
        <f t="shared" si="87"/>
        <v>30</v>
      </c>
      <c r="AW160" s="57" t="e">
        <f>AV160-#REF!</f>
        <v>#REF!</v>
      </c>
      <c r="AX160" s="57" t="e">
        <f t="shared" si="109"/>
        <v>#REF!</v>
      </c>
      <c r="AY160" s="57" t="str">
        <f t="shared" si="110"/>
        <v>-</v>
      </c>
      <c r="AZ160" s="57" t="str">
        <f>IF('Undervisning i fag med krav'!CD161=0,"-",'Undervisning i fag med krav'!CD161)</f>
        <v>-</v>
      </c>
      <c r="BA160" s="57" t="b">
        <f>OR(AZ160='Krav etter opplæringslova'!$B$27,AZ160='Krav etter opplæringslova'!$B$30,AZ160='Krav etter opplæringslova'!$B$31,AZ160='Krav etter opplæringslova'!$B$34)</f>
        <v>0</v>
      </c>
      <c r="BB160" s="57" t="str">
        <f t="shared" si="111"/>
        <v>-</v>
      </c>
      <c r="BC160" s="57">
        <f t="shared" si="88"/>
        <v>30</v>
      </c>
      <c r="BD160" s="57" t="e">
        <f>BC160-#REF!</f>
        <v>#REF!</v>
      </c>
      <c r="BE160" s="57" t="e">
        <f t="shared" si="112"/>
        <v>#REF!</v>
      </c>
      <c r="BF160" s="57" t="str">
        <f t="shared" si="113"/>
        <v>-</v>
      </c>
      <c r="BG160" s="57" t="str">
        <f>IF('Undervisning i fag med krav'!CO161=0,"-",'Undervisning i fag med krav'!CO161)</f>
        <v>-</v>
      </c>
      <c r="BH160" s="57" t="b">
        <f>OR(BG160='Krav etter opplæringslova'!$B$27,BG160='Krav etter opplæringslova'!$B$30,BG160='Krav etter opplæringslova'!$B$31,BG160='Krav etter opplæringslova'!$B$34)</f>
        <v>0</v>
      </c>
      <c r="BI160" s="57" t="str">
        <f t="shared" si="114"/>
        <v>-</v>
      </c>
      <c r="BJ160" s="57">
        <f t="shared" si="89"/>
        <v>30</v>
      </c>
      <c r="BK160" s="57" t="e">
        <f>BJ160-#REF!</f>
        <v>#REF!</v>
      </c>
      <c r="BL160" s="57" t="e">
        <f t="shared" si="115"/>
        <v>#REF!</v>
      </c>
      <c r="BM160" s="57" t="str">
        <f t="shared" si="116"/>
        <v>-</v>
      </c>
      <c r="BN160" s="57" t="str">
        <f>IF('Undervisning i fag med krav'!CP161=0,"-",'Undervisning i fag med krav'!CP161)</f>
        <v>-</v>
      </c>
      <c r="BO160" s="57" t="b">
        <f>OR(BN160='Krav etter opplæringslova'!$B$27,BN160='Krav etter opplæringslova'!$B$30,BN160='Krav etter opplæringslova'!$B$31,BN160='Krav etter opplæringslova'!$B$34)</f>
        <v>0</v>
      </c>
      <c r="BP160" s="57" t="str">
        <f t="shared" si="117"/>
        <v>-</v>
      </c>
      <c r="BQ160" s="57">
        <f t="shared" si="90"/>
        <v>30</v>
      </c>
      <c r="BR160" s="57" t="e">
        <f>BQ160-#REF!</f>
        <v>#REF!</v>
      </c>
      <c r="BS160" s="57" t="e">
        <f t="shared" si="118"/>
        <v>#REF!</v>
      </c>
      <c r="BT160" s="62" t="str">
        <f t="shared" si="119"/>
        <v>-</v>
      </c>
    </row>
    <row r="161" spans="1:72" x14ac:dyDescent="0.2">
      <c r="A161" s="44" t="e">
        <f>#REF!</f>
        <v>#REF!</v>
      </c>
      <c r="B161" s="44" t="e">
        <f>#REF!</f>
        <v>#REF!</v>
      </c>
      <c r="C161" s="57" t="str">
        <f>IF('Undervisning i fag med krav'!E162=0,"-",'Undervisning i fag med krav'!E162)</f>
        <v>-</v>
      </c>
      <c r="D161" s="57" t="b">
        <f>OR(C161='Krav etter opplæringslova'!$B$27,C161='Krav etter opplæringslova'!$B$30,C161='Krav etter opplæringslova'!$B$31,C161='Krav etter opplæringslova'!$B$34)</f>
        <v>0</v>
      </c>
      <c r="E161" s="57" t="str">
        <f t="shared" si="120"/>
        <v>-</v>
      </c>
      <c r="F161" s="57">
        <f t="shared" si="91"/>
        <v>30</v>
      </c>
      <c r="G161" s="57" t="e">
        <f>F161-#REF!</f>
        <v>#REF!</v>
      </c>
      <c r="H161" s="57" t="e">
        <f t="shared" si="92"/>
        <v>#REF!</v>
      </c>
      <c r="I161" s="57" t="str">
        <f t="shared" si="121"/>
        <v>-</v>
      </c>
      <c r="J161" s="57" t="str">
        <f>IF('Undervisning i fag med krav'!P162=0,"-",'Undervisning i fag med krav'!P162)</f>
        <v>-</v>
      </c>
      <c r="K161" s="57" t="b">
        <f>OR(J161='Krav etter opplæringslova'!$B$27,J161='Krav etter opplæringslova'!$B$30,J161='Krav etter opplæringslova'!$B$31,J161='Krav etter opplæringslova'!$B$34)</f>
        <v>0</v>
      </c>
      <c r="L161" s="57" t="str">
        <f t="shared" si="93"/>
        <v>-</v>
      </c>
      <c r="M161" s="57">
        <f t="shared" si="82"/>
        <v>30</v>
      </c>
      <c r="N161" s="57" t="e">
        <f>M161-#REF!</f>
        <v>#REF!</v>
      </c>
      <c r="O161" s="57" t="e">
        <f t="shared" si="94"/>
        <v>#REF!</v>
      </c>
      <c r="P161" s="57" t="str">
        <f t="shared" si="95"/>
        <v>-</v>
      </c>
      <c r="Q161" s="57" t="str">
        <f>IF('Undervisning i fag med krav'!AA162=0,"-",'Undervisning i fag med krav'!AA162)</f>
        <v>-</v>
      </c>
      <c r="R161" s="57" t="b">
        <f>OR(Q161='Krav etter opplæringslova'!$B$27,Q161='Krav etter opplæringslova'!$B$30,Q161='Krav etter opplæringslova'!$B$31,Q161='Krav etter opplæringslova'!$B$34)</f>
        <v>0</v>
      </c>
      <c r="S161" s="57" t="str">
        <f t="shared" si="96"/>
        <v>-</v>
      </c>
      <c r="T161" s="57">
        <f t="shared" si="83"/>
        <v>30</v>
      </c>
      <c r="U161" s="57" t="e">
        <f>T161-#REF!</f>
        <v>#REF!</v>
      </c>
      <c r="V161" s="57" t="e">
        <f t="shared" si="97"/>
        <v>#REF!</v>
      </c>
      <c r="W161" s="57" t="str">
        <f t="shared" si="98"/>
        <v>-</v>
      </c>
      <c r="X161" s="57" t="str">
        <f>IF('Undervisning i fag med krav'!AL162=0,"-",'Undervisning i fag med krav'!AL162)</f>
        <v>-</v>
      </c>
      <c r="Y161" s="57" t="b">
        <f>OR(X161='Krav etter opplæringslova'!$B$27,X161='Krav etter opplæringslova'!$B$30,X161='Krav etter opplæringslova'!$B$31,X161='Krav etter opplæringslova'!$B$34)</f>
        <v>0</v>
      </c>
      <c r="Z161" s="57" t="str">
        <f t="shared" si="99"/>
        <v>-</v>
      </c>
      <c r="AA161" s="57">
        <f t="shared" si="84"/>
        <v>30</v>
      </c>
      <c r="AB161" s="57" t="e">
        <f>AA161-#REF!</f>
        <v>#REF!</v>
      </c>
      <c r="AC161" s="57" t="e">
        <f t="shared" si="100"/>
        <v>#REF!</v>
      </c>
      <c r="AD161" s="57" t="str">
        <f t="shared" si="101"/>
        <v>-</v>
      </c>
      <c r="AE161" s="57" t="str">
        <f>IF('Undervisning i fag med krav'!AW162=0,"-",'Undervisning i fag med krav'!AW162)</f>
        <v>-</v>
      </c>
      <c r="AF161" s="57" t="b">
        <f>OR(AE161='Krav etter opplæringslova'!$B$27,AE161='Krav etter opplæringslova'!$B$30,AE161='Krav etter opplæringslova'!$B$31,AE161='Krav etter opplæringslova'!$B$34)</f>
        <v>0</v>
      </c>
      <c r="AG161" s="57" t="str">
        <f t="shared" si="102"/>
        <v>-</v>
      </c>
      <c r="AH161" s="57">
        <f t="shared" si="85"/>
        <v>30</v>
      </c>
      <c r="AI161" s="57" t="e">
        <f>AH161-#REF!</f>
        <v>#REF!</v>
      </c>
      <c r="AJ161" s="57" t="e">
        <f t="shared" si="103"/>
        <v>#REF!</v>
      </c>
      <c r="AK161" s="57" t="str">
        <f t="shared" si="104"/>
        <v>-</v>
      </c>
      <c r="AL161" s="57" t="str">
        <f>IF('Undervisning i fag med krav'!BH162=0,"-",'Undervisning i fag med krav'!BH162)</f>
        <v>-</v>
      </c>
      <c r="AM161" s="57" t="b">
        <f>OR(AL161='Krav etter opplæringslova'!$B$27,AL161='Krav etter opplæringslova'!$B$30,AL161='Krav etter opplæringslova'!$B$31,AL161='Krav etter opplæringslova'!$B$34)</f>
        <v>0</v>
      </c>
      <c r="AN161" s="57" t="str">
        <f t="shared" si="105"/>
        <v>-</v>
      </c>
      <c r="AO161" s="57">
        <f t="shared" si="86"/>
        <v>30</v>
      </c>
      <c r="AP161" s="57" t="e">
        <f>AO161-#REF!</f>
        <v>#REF!</v>
      </c>
      <c r="AQ161" s="57" t="e">
        <f t="shared" si="106"/>
        <v>#REF!</v>
      </c>
      <c r="AR161" s="57" t="str">
        <f t="shared" si="107"/>
        <v>-</v>
      </c>
      <c r="AS161" s="57" t="str">
        <f>IF('Undervisning i fag med krav'!BS162=0,"-",'Undervisning i fag med krav'!BS162)</f>
        <v>-</v>
      </c>
      <c r="AT161" s="57" t="b">
        <f>OR(AS161='Krav etter opplæringslova'!$B$27,AS161='Krav etter opplæringslova'!$B$30,AS161='Krav etter opplæringslova'!$B$31,AS161='Krav etter opplæringslova'!$B$34)</f>
        <v>0</v>
      </c>
      <c r="AU161" s="57" t="str">
        <f t="shared" si="108"/>
        <v>-</v>
      </c>
      <c r="AV161" s="57">
        <f t="shared" si="87"/>
        <v>30</v>
      </c>
      <c r="AW161" s="57" t="e">
        <f>AV161-#REF!</f>
        <v>#REF!</v>
      </c>
      <c r="AX161" s="57" t="e">
        <f t="shared" si="109"/>
        <v>#REF!</v>
      </c>
      <c r="AY161" s="57" t="str">
        <f t="shared" si="110"/>
        <v>-</v>
      </c>
      <c r="AZ161" s="57" t="str">
        <f>IF('Undervisning i fag med krav'!CD162=0,"-",'Undervisning i fag med krav'!CD162)</f>
        <v>-</v>
      </c>
      <c r="BA161" s="57" t="b">
        <f>OR(AZ161='Krav etter opplæringslova'!$B$27,AZ161='Krav etter opplæringslova'!$B$30,AZ161='Krav etter opplæringslova'!$B$31,AZ161='Krav etter opplæringslova'!$B$34)</f>
        <v>0</v>
      </c>
      <c r="BB161" s="57" t="str">
        <f t="shared" si="111"/>
        <v>-</v>
      </c>
      <c r="BC161" s="57">
        <f t="shared" si="88"/>
        <v>30</v>
      </c>
      <c r="BD161" s="57" t="e">
        <f>BC161-#REF!</f>
        <v>#REF!</v>
      </c>
      <c r="BE161" s="57" t="e">
        <f t="shared" si="112"/>
        <v>#REF!</v>
      </c>
      <c r="BF161" s="57" t="str">
        <f t="shared" si="113"/>
        <v>-</v>
      </c>
      <c r="BG161" s="57" t="str">
        <f>IF('Undervisning i fag med krav'!CO162=0,"-",'Undervisning i fag med krav'!CO162)</f>
        <v>-</v>
      </c>
      <c r="BH161" s="57" t="b">
        <f>OR(BG161='Krav etter opplæringslova'!$B$27,BG161='Krav etter opplæringslova'!$B$30,BG161='Krav etter opplæringslova'!$B$31,BG161='Krav etter opplæringslova'!$B$34)</f>
        <v>0</v>
      </c>
      <c r="BI161" s="57" t="str">
        <f t="shared" si="114"/>
        <v>-</v>
      </c>
      <c r="BJ161" s="57">
        <f t="shared" si="89"/>
        <v>30</v>
      </c>
      <c r="BK161" s="57" t="e">
        <f>BJ161-#REF!</f>
        <v>#REF!</v>
      </c>
      <c r="BL161" s="57" t="e">
        <f t="shared" si="115"/>
        <v>#REF!</v>
      </c>
      <c r="BM161" s="57" t="str">
        <f t="shared" si="116"/>
        <v>-</v>
      </c>
      <c r="BN161" s="57" t="str">
        <f>IF('Undervisning i fag med krav'!CP162=0,"-",'Undervisning i fag med krav'!CP162)</f>
        <v>-</v>
      </c>
      <c r="BO161" s="57" t="b">
        <f>OR(BN161='Krav etter opplæringslova'!$B$27,BN161='Krav etter opplæringslova'!$B$30,BN161='Krav etter opplæringslova'!$B$31,BN161='Krav etter opplæringslova'!$B$34)</f>
        <v>0</v>
      </c>
      <c r="BP161" s="57" t="str">
        <f t="shared" si="117"/>
        <v>-</v>
      </c>
      <c r="BQ161" s="57">
        <f t="shared" si="90"/>
        <v>30</v>
      </c>
      <c r="BR161" s="57" t="e">
        <f>BQ161-#REF!</f>
        <v>#REF!</v>
      </c>
      <c r="BS161" s="57" t="e">
        <f t="shared" si="118"/>
        <v>#REF!</v>
      </c>
      <c r="BT161" s="62" t="str">
        <f t="shared" si="119"/>
        <v>-</v>
      </c>
    </row>
    <row r="162" spans="1:72" x14ac:dyDescent="0.2">
      <c r="A162" s="44" t="e">
        <f>#REF!</f>
        <v>#REF!</v>
      </c>
      <c r="B162" s="44" t="e">
        <f>#REF!</f>
        <v>#REF!</v>
      </c>
      <c r="C162" s="57" t="str">
        <f>IF('Undervisning i fag med krav'!E163=0,"-",'Undervisning i fag med krav'!E163)</f>
        <v>-</v>
      </c>
      <c r="D162" s="57" t="b">
        <f>OR(C162='Krav etter opplæringslova'!$B$27,C162='Krav etter opplæringslova'!$B$30,C162='Krav etter opplæringslova'!$B$31,C162='Krav etter opplæringslova'!$B$34)</f>
        <v>0</v>
      </c>
      <c r="E162" s="57" t="str">
        <f t="shared" si="120"/>
        <v>-</v>
      </c>
      <c r="F162" s="57">
        <f t="shared" si="91"/>
        <v>30</v>
      </c>
      <c r="G162" s="57" t="e">
        <f>F162-#REF!</f>
        <v>#REF!</v>
      </c>
      <c r="H162" s="57" t="e">
        <f t="shared" si="92"/>
        <v>#REF!</v>
      </c>
      <c r="I162" s="57" t="str">
        <f t="shared" si="121"/>
        <v>-</v>
      </c>
      <c r="J162" s="57" t="str">
        <f>IF('Undervisning i fag med krav'!P163=0,"-",'Undervisning i fag med krav'!P163)</f>
        <v>-</v>
      </c>
      <c r="K162" s="57" t="b">
        <f>OR(J162='Krav etter opplæringslova'!$B$27,J162='Krav etter opplæringslova'!$B$30,J162='Krav etter opplæringslova'!$B$31,J162='Krav etter opplæringslova'!$B$34)</f>
        <v>0</v>
      </c>
      <c r="L162" s="57" t="str">
        <f t="shared" si="93"/>
        <v>-</v>
      </c>
      <c r="M162" s="57">
        <f t="shared" si="82"/>
        <v>30</v>
      </c>
      <c r="N162" s="57" t="e">
        <f>M162-#REF!</f>
        <v>#REF!</v>
      </c>
      <c r="O162" s="57" t="e">
        <f t="shared" si="94"/>
        <v>#REF!</v>
      </c>
      <c r="P162" s="57" t="str">
        <f t="shared" si="95"/>
        <v>-</v>
      </c>
      <c r="Q162" s="57" t="str">
        <f>IF('Undervisning i fag med krav'!AA163=0,"-",'Undervisning i fag med krav'!AA163)</f>
        <v>-</v>
      </c>
      <c r="R162" s="57" t="b">
        <f>OR(Q162='Krav etter opplæringslova'!$B$27,Q162='Krav etter opplæringslova'!$B$30,Q162='Krav etter opplæringslova'!$B$31,Q162='Krav etter opplæringslova'!$B$34)</f>
        <v>0</v>
      </c>
      <c r="S162" s="57" t="str">
        <f t="shared" si="96"/>
        <v>-</v>
      </c>
      <c r="T162" s="57">
        <f t="shared" si="83"/>
        <v>30</v>
      </c>
      <c r="U162" s="57" t="e">
        <f>T162-#REF!</f>
        <v>#REF!</v>
      </c>
      <c r="V162" s="57" t="e">
        <f t="shared" si="97"/>
        <v>#REF!</v>
      </c>
      <c r="W162" s="57" t="str">
        <f t="shared" si="98"/>
        <v>-</v>
      </c>
      <c r="X162" s="57" t="str">
        <f>IF('Undervisning i fag med krav'!AL163=0,"-",'Undervisning i fag med krav'!AL163)</f>
        <v>-</v>
      </c>
      <c r="Y162" s="57" t="b">
        <f>OR(X162='Krav etter opplæringslova'!$B$27,X162='Krav etter opplæringslova'!$B$30,X162='Krav etter opplæringslova'!$B$31,X162='Krav etter opplæringslova'!$B$34)</f>
        <v>0</v>
      </c>
      <c r="Z162" s="57" t="str">
        <f t="shared" si="99"/>
        <v>-</v>
      </c>
      <c r="AA162" s="57">
        <f t="shared" si="84"/>
        <v>30</v>
      </c>
      <c r="AB162" s="57" t="e">
        <f>AA162-#REF!</f>
        <v>#REF!</v>
      </c>
      <c r="AC162" s="57" t="e">
        <f t="shared" si="100"/>
        <v>#REF!</v>
      </c>
      <c r="AD162" s="57" t="str">
        <f t="shared" si="101"/>
        <v>-</v>
      </c>
      <c r="AE162" s="57" t="str">
        <f>IF('Undervisning i fag med krav'!AW163=0,"-",'Undervisning i fag med krav'!AW163)</f>
        <v>-</v>
      </c>
      <c r="AF162" s="57" t="b">
        <f>OR(AE162='Krav etter opplæringslova'!$B$27,AE162='Krav etter opplæringslova'!$B$30,AE162='Krav etter opplæringslova'!$B$31,AE162='Krav etter opplæringslova'!$B$34)</f>
        <v>0</v>
      </c>
      <c r="AG162" s="57" t="str">
        <f t="shared" si="102"/>
        <v>-</v>
      </c>
      <c r="AH162" s="57">
        <f t="shared" si="85"/>
        <v>30</v>
      </c>
      <c r="AI162" s="57" t="e">
        <f>AH162-#REF!</f>
        <v>#REF!</v>
      </c>
      <c r="AJ162" s="57" t="e">
        <f t="shared" si="103"/>
        <v>#REF!</v>
      </c>
      <c r="AK162" s="57" t="str">
        <f t="shared" si="104"/>
        <v>-</v>
      </c>
      <c r="AL162" s="57" t="str">
        <f>IF('Undervisning i fag med krav'!BH163=0,"-",'Undervisning i fag med krav'!BH163)</f>
        <v>-</v>
      </c>
      <c r="AM162" s="57" t="b">
        <f>OR(AL162='Krav etter opplæringslova'!$B$27,AL162='Krav etter opplæringslova'!$B$30,AL162='Krav etter opplæringslova'!$B$31,AL162='Krav etter opplæringslova'!$B$34)</f>
        <v>0</v>
      </c>
      <c r="AN162" s="57" t="str">
        <f t="shared" si="105"/>
        <v>-</v>
      </c>
      <c r="AO162" s="57">
        <f t="shared" si="86"/>
        <v>30</v>
      </c>
      <c r="AP162" s="57" t="e">
        <f>AO162-#REF!</f>
        <v>#REF!</v>
      </c>
      <c r="AQ162" s="57" t="e">
        <f t="shared" si="106"/>
        <v>#REF!</v>
      </c>
      <c r="AR162" s="57" t="str">
        <f t="shared" si="107"/>
        <v>-</v>
      </c>
      <c r="AS162" s="57" t="str">
        <f>IF('Undervisning i fag med krav'!BS163=0,"-",'Undervisning i fag med krav'!BS163)</f>
        <v>-</v>
      </c>
      <c r="AT162" s="57" t="b">
        <f>OR(AS162='Krav etter opplæringslova'!$B$27,AS162='Krav etter opplæringslova'!$B$30,AS162='Krav etter opplæringslova'!$B$31,AS162='Krav etter opplæringslova'!$B$34)</f>
        <v>0</v>
      </c>
      <c r="AU162" s="57" t="str">
        <f t="shared" si="108"/>
        <v>-</v>
      </c>
      <c r="AV162" s="57">
        <f t="shared" si="87"/>
        <v>30</v>
      </c>
      <c r="AW162" s="57" t="e">
        <f>AV162-#REF!</f>
        <v>#REF!</v>
      </c>
      <c r="AX162" s="57" t="e">
        <f t="shared" si="109"/>
        <v>#REF!</v>
      </c>
      <c r="AY162" s="57" t="str">
        <f t="shared" si="110"/>
        <v>-</v>
      </c>
      <c r="AZ162" s="57" t="str">
        <f>IF('Undervisning i fag med krav'!CD163=0,"-",'Undervisning i fag med krav'!CD163)</f>
        <v>-</v>
      </c>
      <c r="BA162" s="57" t="b">
        <f>OR(AZ162='Krav etter opplæringslova'!$B$27,AZ162='Krav etter opplæringslova'!$B$30,AZ162='Krav etter opplæringslova'!$B$31,AZ162='Krav etter opplæringslova'!$B$34)</f>
        <v>0</v>
      </c>
      <c r="BB162" s="57" t="str">
        <f t="shared" si="111"/>
        <v>-</v>
      </c>
      <c r="BC162" s="57">
        <f t="shared" si="88"/>
        <v>30</v>
      </c>
      <c r="BD162" s="57" t="e">
        <f>BC162-#REF!</f>
        <v>#REF!</v>
      </c>
      <c r="BE162" s="57" t="e">
        <f t="shared" si="112"/>
        <v>#REF!</v>
      </c>
      <c r="BF162" s="57" t="str">
        <f t="shared" si="113"/>
        <v>-</v>
      </c>
      <c r="BG162" s="57" t="str">
        <f>IF('Undervisning i fag med krav'!CO163=0,"-",'Undervisning i fag med krav'!CO163)</f>
        <v>-</v>
      </c>
      <c r="BH162" s="57" t="b">
        <f>OR(BG162='Krav etter opplæringslova'!$B$27,BG162='Krav etter opplæringslova'!$B$30,BG162='Krav etter opplæringslova'!$B$31,BG162='Krav etter opplæringslova'!$B$34)</f>
        <v>0</v>
      </c>
      <c r="BI162" s="57" t="str">
        <f t="shared" si="114"/>
        <v>-</v>
      </c>
      <c r="BJ162" s="57">
        <f t="shared" si="89"/>
        <v>30</v>
      </c>
      <c r="BK162" s="57" t="e">
        <f>BJ162-#REF!</f>
        <v>#REF!</v>
      </c>
      <c r="BL162" s="57" t="e">
        <f t="shared" si="115"/>
        <v>#REF!</v>
      </c>
      <c r="BM162" s="57" t="str">
        <f t="shared" si="116"/>
        <v>-</v>
      </c>
      <c r="BN162" s="57" t="str">
        <f>IF('Undervisning i fag med krav'!CP163=0,"-",'Undervisning i fag med krav'!CP163)</f>
        <v>-</v>
      </c>
      <c r="BO162" s="57" t="b">
        <f>OR(BN162='Krav etter opplæringslova'!$B$27,BN162='Krav etter opplæringslova'!$B$30,BN162='Krav etter opplæringslova'!$B$31,BN162='Krav etter opplæringslova'!$B$34)</f>
        <v>0</v>
      </c>
      <c r="BP162" s="57" t="str">
        <f t="shared" si="117"/>
        <v>-</v>
      </c>
      <c r="BQ162" s="57">
        <f t="shared" si="90"/>
        <v>30</v>
      </c>
      <c r="BR162" s="57" t="e">
        <f>BQ162-#REF!</f>
        <v>#REF!</v>
      </c>
      <c r="BS162" s="57" t="e">
        <f t="shared" si="118"/>
        <v>#REF!</v>
      </c>
      <c r="BT162" s="62" t="str">
        <f t="shared" si="119"/>
        <v>-</v>
      </c>
    </row>
    <row r="163" spans="1:72" x14ac:dyDescent="0.2">
      <c r="A163" s="44" t="e">
        <f>#REF!</f>
        <v>#REF!</v>
      </c>
      <c r="B163" s="44" t="e">
        <f>#REF!</f>
        <v>#REF!</v>
      </c>
      <c r="C163" s="57" t="str">
        <f>IF('Undervisning i fag med krav'!E164=0,"-",'Undervisning i fag med krav'!E164)</f>
        <v>-</v>
      </c>
      <c r="D163" s="57" t="b">
        <f>OR(C163='Krav etter opplæringslova'!$B$27,C163='Krav etter opplæringslova'!$B$30,C163='Krav etter opplæringslova'!$B$31,C163='Krav etter opplæringslova'!$B$34)</f>
        <v>0</v>
      </c>
      <c r="E163" s="57" t="str">
        <f t="shared" si="120"/>
        <v>-</v>
      </c>
      <c r="F163" s="57">
        <f t="shared" si="91"/>
        <v>30</v>
      </c>
      <c r="G163" s="57" t="e">
        <f>F163-#REF!</f>
        <v>#REF!</v>
      </c>
      <c r="H163" s="57" t="e">
        <f t="shared" si="92"/>
        <v>#REF!</v>
      </c>
      <c r="I163" s="57" t="str">
        <f t="shared" si="121"/>
        <v>-</v>
      </c>
      <c r="J163" s="57" t="str">
        <f>IF('Undervisning i fag med krav'!P164=0,"-",'Undervisning i fag med krav'!P164)</f>
        <v>-</v>
      </c>
      <c r="K163" s="57" t="b">
        <f>OR(J163='Krav etter opplæringslova'!$B$27,J163='Krav etter opplæringslova'!$B$30,J163='Krav etter opplæringslova'!$B$31,J163='Krav etter opplæringslova'!$B$34)</f>
        <v>0</v>
      </c>
      <c r="L163" s="57" t="str">
        <f t="shared" si="93"/>
        <v>-</v>
      </c>
      <c r="M163" s="57">
        <f t="shared" si="82"/>
        <v>30</v>
      </c>
      <c r="N163" s="57" t="e">
        <f>M163-#REF!</f>
        <v>#REF!</v>
      </c>
      <c r="O163" s="57" t="e">
        <f t="shared" si="94"/>
        <v>#REF!</v>
      </c>
      <c r="P163" s="57" t="str">
        <f t="shared" si="95"/>
        <v>-</v>
      </c>
      <c r="Q163" s="57" t="str">
        <f>IF('Undervisning i fag med krav'!AA164=0,"-",'Undervisning i fag med krav'!AA164)</f>
        <v>-</v>
      </c>
      <c r="R163" s="57" t="b">
        <f>OR(Q163='Krav etter opplæringslova'!$B$27,Q163='Krav etter opplæringslova'!$B$30,Q163='Krav etter opplæringslova'!$B$31,Q163='Krav etter opplæringslova'!$B$34)</f>
        <v>0</v>
      </c>
      <c r="S163" s="57" t="str">
        <f t="shared" si="96"/>
        <v>-</v>
      </c>
      <c r="T163" s="57">
        <f t="shared" si="83"/>
        <v>30</v>
      </c>
      <c r="U163" s="57" t="e">
        <f>T163-#REF!</f>
        <v>#REF!</v>
      </c>
      <c r="V163" s="57" t="e">
        <f t="shared" si="97"/>
        <v>#REF!</v>
      </c>
      <c r="W163" s="57" t="str">
        <f t="shared" si="98"/>
        <v>-</v>
      </c>
      <c r="X163" s="57" t="str">
        <f>IF('Undervisning i fag med krav'!AL164=0,"-",'Undervisning i fag med krav'!AL164)</f>
        <v>-</v>
      </c>
      <c r="Y163" s="57" t="b">
        <f>OR(X163='Krav etter opplæringslova'!$B$27,X163='Krav etter opplæringslova'!$B$30,X163='Krav etter opplæringslova'!$B$31,X163='Krav etter opplæringslova'!$B$34)</f>
        <v>0</v>
      </c>
      <c r="Z163" s="57" t="str">
        <f t="shared" si="99"/>
        <v>-</v>
      </c>
      <c r="AA163" s="57">
        <f t="shared" si="84"/>
        <v>30</v>
      </c>
      <c r="AB163" s="57" t="e">
        <f>AA163-#REF!</f>
        <v>#REF!</v>
      </c>
      <c r="AC163" s="57" t="e">
        <f t="shared" si="100"/>
        <v>#REF!</v>
      </c>
      <c r="AD163" s="57" t="str">
        <f t="shared" si="101"/>
        <v>-</v>
      </c>
      <c r="AE163" s="57" t="str">
        <f>IF('Undervisning i fag med krav'!AW164=0,"-",'Undervisning i fag med krav'!AW164)</f>
        <v>-</v>
      </c>
      <c r="AF163" s="57" t="b">
        <f>OR(AE163='Krav etter opplæringslova'!$B$27,AE163='Krav etter opplæringslova'!$B$30,AE163='Krav etter opplæringslova'!$B$31,AE163='Krav etter opplæringslova'!$B$34)</f>
        <v>0</v>
      </c>
      <c r="AG163" s="57" t="str">
        <f t="shared" si="102"/>
        <v>-</v>
      </c>
      <c r="AH163" s="57">
        <f t="shared" si="85"/>
        <v>30</v>
      </c>
      <c r="AI163" s="57" t="e">
        <f>AH163-#REF!</f>
        <v>#REF!</v>
      </c>
      <c r="AJ163" s="57" t="e">
        <f t="shared" si="103"/>
        <v>#REF!</v>
      </c>
      <c r="AK163" s="57" t="str">
        <f t="shared" si="104"/>
        <v>-</v>
      </c>
      <c r="AL163" s="57" t="str">
        <f>IF('Undervisning i fag med krav'!BH164=0,"-",'Undervisning i fag med krav'!BH164)</f>
        <v>-</v>
      </c>
      <c r="AM163" s="57" t="b">
        <f>OR(AL163='Krav etter opplæringslova'!$B$27,AL163='Krav etter opplæringslova'!$B$30,AL163='Krav etter opplæringslova'!$B$31,AL163='Krav etter opplæringslova'!$B$34)</f>
        <v>0</v>
      </c>
      <c r="AN163" s="57" t="str">
        <f t="shared" si="105"/>
        <v>-</v>
      </c>
      <c r="AO163" s="57">
        <f t="shared" si="86"/>
        <v>30</v>
      </c>
      <c r="AP163" s="57" t="e">
        <f>AO163-#REF!</f>
        <v>#REF!</v>
      </c>
      <c r="AQ163" s="57" t="e">
        <f t="shared" si="106"/>
        <v>#REF!</v>
      </c>
      <c r="AR163" s="57" t="str">
        <f t="shared" si="107"/>
        <v>-</v>
      </c>
      <c r="AS163" s="57" t="str">
        <f>IF('Undervisning i fag med krav'!BS164=0,"-",'Undervisning i fag med krav'!BS164)</f>
        <v>-</v>
      </c>
      <c r="AT163" s="57" t="b">
        <f>OR(AS163='Krav etter opplæringslova'!$B$27,AS163='Krav etter opplæringslova'!$B$30,AS163='Krav etter opplæringslova'!$B$31,AS163='Krav etter opplæringslova'!$B$34)</f>
        <v>0</v>
      </c>
      <c r="AU163" s="57" t="str">
        <f t="shared" si="108"/>
        <v>-</v>
      </c>
      <c r="AV163" s="57">
        <f t="shared" si="87"/>
        <v>30</v>
      </c>
      <c r="AW163" s="57" t="e">
        <f>AV163-#REF!</f>
        <v>#REF!</v>
      </c>
      <c r="AX163" s="57" t="e">
        <f t="shared" si="109"/>
        <v>#REF!</v>
      </c>
      <c r="AY163" s="57" t="str">
        <f t="shared" si="110"/>
        <v>-</v>
      </c>
      <c r="AZ163" s="57" t="str">
        <f>IF('Undervisning i fag med krav'!CD164=0,"-",'Undervisning i fag med krav'!CD164)</f>
        <v>-</v>
      </c>
      <c r="BA163" s="57" t="b">
        <f>OR(AZ163='Krav etter opplæringslova'!$B$27,AZ163='Krav etter opplæringslova'!$B$30,AZ163='Krav etter opplæringslova'!$B$31,AZ163='Krav etter opplæringslova'!$B$34)</f>
        <v>0</v>
      </c>
      <c r="BB163" s="57" t="str">
        <f t="shared" si="111"/>
        <v>-</v>
      </c>
      <c r="BC163" s="57">
        <f t="shared" si="88"/>
        <v>30</v>
      </c>
      <c r="BD163" s="57" t="e">
        <f>BC163-#REF!</f>
        <v>#REF!</v>
      </c>
      <c r="BE163" s="57" t="e">
        <f t="shared" si="112"/>
        <v>#REF!</v>
      </c>
      <c r="BF163" s="57" t="str">
        <f t="shared" si="113"/>
        <v>-</v>
      </c>
      <c r="BG163" s="57" t="str">
        <f>IF('Undervisning i fag med krav'!CO164=0,"-",'Undervisning i fag med krav'!CO164)</f>
        <v>-</v>
      </c>
      <c r="BH163" s="57" t="b">
        <f>OR(BG163='Krav etter opplæringslova'!$B$27,BG163='Krav etter opplæringslova'!$B$30,BG163='Krav etter opplæringslova'!$B$31,BG163='Krav etter opplæringslova'!$B$34)</f>
        <v>0</v>
      </c>
      <c r="BI163" s="57" t="str">
        <f t="shared" si="114"/>
        <v>-</v>
      </c>
      <c r="BJ163" s="57">
        <f t="shared" si="89"/>
        <v>30</v>
      </c>
      <c r="BK163" s="57" t="e">
        <f>BJ163-#REF!</f>
        <v>#REF!</v>
      </c>
      <c r="BL163" s="57" t="e">
        <f t="shared" si="115"/>
        <v>#REF!</v>
      </c>
      <c r="BM163" s="57" t="str">
        <f t="shared" si="116"/>
        <v>-</v>
      </c>
      <c r="BN163" s="57" t="str">
        <f>IF('Undervisning i fag med krav'!CP164=0,"-",'Undervisning i fag med krav'!CP164)</f>
        <v>-</v>
      </c>
      <c r="BO163" s="57" t="b">
        <f>OR(BN163='Krav etter opplæringslova'!$B$27,BN163='Krav etter opplæringslova'!$B$30,BN163='Krav etter opplæringslova'!$B$31,BN163='Krav etter opplæringslova'!$B$34)</f>
        <v>0</v>
      </c>
      <c r="BP163" s="57" t="str">
        <f t="shared" si="117"/>
        <v>-</v>
      </c>
      <c r="BQ163" s="57">
        <f t="shared" si="90"/>
        <v>30</v>
      </c>
      <c r="BR163" s="57" t="e">
        <f>BQ163-#REF!</f>
        <v>#REF!</v>
      </c>
      <c r="BS163" s="57" t="e">
        <f t="shared" si="118"/>
        <v>#REF!</v>
      </c>
      <c r="BT163" s="62" t="str">
        <f t="shared" si="119"/>
        <v>-</v>
      </c>
    </row>
    <row r="164" spans="1:72" x14ac:dyDescent="0.2">
      <c r="A164" s="44" t="e">
        <f>#REF!</f>
        <v>#REF!</v>
      </c>
      <c r="B164" s="44" t="e">
        <f>#REF!</f>
        <v>#REF!</v>
      </c>
      <c r="C164" s="57" t="str">
        <f>IF('Undervisning i fag med krav'!E165=0,"-",'Undervisning i fag med krav'!E165)</f>
        <v>-</v>
      </c>
      <c r="D164" s="57" t="b">
        <f>OR(C164='Krav etter opplæringslova'!$B$27,C164='Krav etter opplæringslova'!$B$30,C164='Krav etter opplæringslova'!$B$31,C164='Krav etter opplæringslova'!$B$34)</f>
        <v>0</v>
      </c>
      <c r="E164" s="57" t="str">
        <f t="shared" si="120"/>
        <v>-</v>
      </c>
      <c r="F164" s="57">
        <f t="shared" si="91"/>
        <v>30</v>
      </c>
      <c r="G164" s="57" t="e">
        <f>F164-#REF!</f>
        <v>#REF!</v>
      </c>
      <c r="H164" s="57" t="e">
        <f t="shared" si="92"/>
        <v>#REF!</v>
      </c>
      <c r="I164" s="57" t="str">
        <f t="shared" si="121"/>
        <v>-</v>
      </c>
      <c r="J164" s="57" t="str">
        <f>IF('Undervisning i fag med krav'!P165=0,"-",'Undervisning i fag med krav'!P165)</f>
        <v>-</v>
      </c>
      <c r="K164" s="57" t="b">
        <f>OR(J164='Krav etter opplæringslova'!$B$27,J164='Krav etter opplæringslova'!$B$30,J164='Krav etter opplæringslova'!$B$31,J164='Krav etter opplæringslova'!$B$34)</f>
        <v>0</v>
      </c>
      <c r="L164" s="57" t="str">
        <f t="shared" si="93"/>
        <v>-</v>
      </c>
      <c r="M164" s="57">
        <f t="shared" si="82"/>
        <v>30</v>
      </c>
      <c r="N164" s="57" t="e">
        <f>M164-#REF!</f>
        <v>#REF!</v>
      </c>
      <c r="O164" s="57" t="e">
        <f t="shared" si="94"/>
        <v>#REF!</v>
      </c>
      <c r="P164" s="57" t="str">
        <f t="shared" si="95"/>
        <v>-</v>
      </c>
      <c r="Q164" s="57" t="str">
        <f>IF('Undervisning i fag med krav'!AA165=0,"-",'Undervisning i fag med krav'!AA165)</f>
        <v>-</v>
      </c>
      <c r="R164" s="57" t="b">
        <f>OR(Q164='Krav etter opplæringslova'!$B$27,Q164='Krav etter opplæringslova'!$B$30,Q164='Krav etter opplæringslova'!$B$31,Q164='Krav etter opplæringslova'!$B$34)</f>
        <v>0</v>
      </c>
      <c r="S164" s="57" t="str">
        <f t="shared" si="96"/>
        <v>-</v>
      </c>
      <c r="T164" s="57">
        <f t="shared" si="83"/>
        <v>30</v>
      </c>
      <c r="U164" s="57" t="e">
        <f>T164-#REF!</f>
        <v>#REF!</v>
      </c>
      <c r="V164" s="57" t="e">
        <f t="shared" si="97"/>
        <v>#REF!</v>
      </c>
      <c r="W164" s="57" t="str">
        <f t="shared" si="98"/>
        <v>-</v>
      </c>
      <c r="X164" s="57" t="str">
        <f>IF('Undervisning i fag med krav'!AL165=0,"-",'Undervisning i fag med krav'!AL165)</f>
        <v>-</v>
      </c>
      <c r="Y164" s="57" t="b">
        <f>OR(X164='Krav etter opplæringslova'!$B$27,X164='Krav etter opplæringslova'!$B$30,X164='Krav etter opplæringslova'!$B$31,X164='Krav etter opplæringslova'!$B$34)</f>
        <v>0</v>
      </c>
      <c r="Z164" s="57" t="str">
        <f t="shared" si="99"/>
        <v>-</v>
      </c>
      <c r="AA164" s="57">
        <f t="shared" si="84"/>
        <v>30</v>
      </c>
      <c r="AB164" s="57" t="e">
        <f>AA164-#REF!</f>
        <v>#REF!</v>
      </c>
      <c r="AC164" s="57" t="e">
        <f t="shared" si="100"/>
        <v>#REF!</v>
      </c>
      <c r="AD164" s="57" t="str">
        <f t="shared" si="101"/>
        <v>-</v>
      </c>
      <c r="AE164" s="57" t="str">
        <f>IF('Undervisning i fag med krav'!AW165=0,"-",'Undervisning i fag med krav'!AW165)</f>
        <v>-</v>
      </c>
      <c r="AF164" s="57" t="b">
        <f>OR(AE164='Krav etter opplæringslova'!$B$27,AE164='Krav etter opplæringslova'!$B$30,AE164='Krav etter opplæringslova'!$B$31,AE164='Krav etter opplæringslova'!$B$34)</f>
        <v>0</v>
      </c>
      <c r="AG164" s="57" t="str">
        <f t="shared" si="102"/>
        <v>-</v>
      </c>
      <c r="AH164" s="57">
        <f t="shared" si="85"/>
        <v>30</v>
      </c>
      <c r="AI164" s="57" t="e">
        <f>AH164-#REF!</f>
        <v>#REF!</v>
      </c>
      <c r="AJ164" s="57" t="e">
        <f t="shared" si="103"/>
        <v>#REF!</v>
      </c>
      <c r="AK164" s="57" t="str">
        <f t="shared" si="104"/>
        <v>-</v>
      </c>
      <c r="AL164" s="57" t="str">
        <f>IF('Undervisning i fag med krav'!BH165=0,"-",'Undervisning i fag med krav'!BH165)</f>
        <v>-</v>
      </c>
      <c r="AM164" s="57" t="b">
        <f>OR(AL164='Krav etter opplæringslova'!$B$27,AL164='Krav etter opplæringslova'!$B$30,AL164='Krav etter opplæringslova'!$B$31,AL164='Krav etter opplæringslova'!$B$34)</f>
        <v>0</v>
      </c>
      <c r="AN164" s="57" t="str">
        <f t="shared" si="105"/>
        <v>-</v>
      </c>
      <c r="AO164" s="57">
        <f t="shared" si="86"/>
        <v>30</v>
      </c>
      <c r="AP164" s="57" t="e">
        <f>AO164-#REF!</f>
        <v>#REF!</v>
      </c>
      <c r="AQ164" s="57" t="e">
        <f t="shared" si="106"/>
        <v>#REF!</v>
      </c>
      <c r="AR164" s="57" t="str">
        <f t="shared" si="107"/>
        <v>-</v>
      </c>
      <c r="AS164" s="57" t="str">
        <f>IF('Undervisning i fag med krav'!BS165=0,"-",'Undervisning i fag med krav'!BS165)</f>
        <v>-</v>
      </c>
      <c r="AT164" s="57" t="b">
        <f>OR(AS164='Krav etter opplæringslova'!$B$27,AS164='Krav etter opplæringslova'!$B$30,AS164='Krav etter opplæringslova'!$B$31,AS164='Krav etter opplæringslova'!$B$34)</f>
        <v>0</v>
      </c>
      <c r="AU164" s="57" t="str">
        <f t="shared" si="108"/>
        <v>-</v>
      </c>
      <c r="AV164" s="57">
        <f t="shared" si="87"/>
        <v>30</v>
      </c>
      <c r="AW164" s="57" t="e">
        <f>AV164-#REF!</f>
        <v>#REF!</v>
      </c>
      <c r="AX164" s="57" t="e">
        <f t="shared" si="109"/>
        <v>#REF!</v>
      </c>
      <c r="AY164" s="57" t="str">
        <f t="shared" si="110"/>
        <v>-</v>
      </c>
      <c r="AZ164" s="57" t="str">
        <f>IF('Undervisning i fag med krav'!CD165=0,"-",'Undervisning i fag med krav'!CD165)</f>
        <v>-</v>
      </c>
      <c r="BA164" s="57" t="b">
        <f>OR(AZ164='Krav etter opplæringslova'!$B$27,AZ164='Krav etter opplæringslova'!$B$30,AZ164='Krav etter opplæringslova'!$B$31,AZ164='Krav etter opplæringslova'!$B$34)</f>
        <v>0</v>
      </c>
      <c r="BB164" s="57" t="str">
        <f t="shared" si="111"/>
        <v>-</v>
      </c>
      <c r="BC164" s="57">
        <f t="shared" si="88"/>
        <v>30</v>
      </c>
      <c r="BD164" s="57" t="e">
        <f>BC164-#REF!</f>
        <v>#REF!</v>
      </c>
      <c r="BE164" s="57" t="e">
        <f t="shared" si="112"/>
        <v>#REF!</v>
      </c>
      <c r="BF164" s="57" t="str">
        <f t="shared" si="113"/>
        <v>-</v>
      </c>
      <c r="BG164" s="57" t="str">
        <f>IF('Undervisning i fag med krav'!CO165=0,"-",'Undervisning i fag med krav'!CO165)</f>
        <v>-</v>
      </c>
      <c r="BH164" s="57" t="b">
        <f>OR(BG164='Krav etter opplæringslova'!$B$27,BG164='Krav etter opplæringslova'!$B$30,BG164='Krav etter opplæringslova'!$B$31,BG164='Krav etter opplæringslova'!$B$34)</f>
        <v>0</v>
      </c>
      <c r="BI164" s="57" t="str">
        <f t="shared" si="114"/>
        <v>-</v>
      </c>
      <c r="BJ164" s="57">
        <f t="shared" si="89"/>
        <v>30</v>
      </c>
      <c r="BK164" s="57" t="e">
        <f>BJ164-#REF!</f>
        <v>#REF!</v>
      </c>
      <c r="BL164" s="57" t="e">
        <f t="shared" si="115"/>
        <v>#REF!</v>
      </c>
      <c r="BM164" s="57" t="str">
        <f t="shared" si="116"/>
        <v>-</v>
      </c>
      <c r="BN164" s="57" t="str">
        <f>IF('Undervisning i fag med krav'!CP165=0,"-",'Undervisning i fag med krav'!CP165)</f>
        <v>-</v>
      </c>
      <c r="BO164" s="57" t="b">
        <f>OR(BN164='Krav etter opplæringslova'!$B$27,BN164='Krav etter opplæringslova'!$B$30,BN164='Krav etter opplæringslova'!$B$31,BN164='Krav etter opplæringslova'!$B$34)</f>
        <v>0</v>
      </c>
      <c r="BP164" s="57" t="str">
        <f t="shared" si="117"/>
        <v>-</v>
      </c>
      <c r="BQ164" s="57">
        <f t="shared" si="90"/>
        <v>30</v>
      </c>
      <c r="BR164" s="57" t="e">
        <f>BQ164-#REF!</f>
        <v>#REF!</v>
      </c>
      <c r="BS164" s="57" t="e">
        <f t="shared" si="118"/>
        <v>#REF!</v>
      </c>
      <c r="BT164" s="62" t="str">
        <f t="shared" si="119"/>
        <v>-</v>
      </c>
    </row>
    <row r="165" spans="1:72" x14ac:dyDescent="0.2">
      <c r="A165" s="44" t="e">
        <f>#REF!</f>
        <v>#REF!</v>
      </c>
      <c r="B165" s="44" t="e">
        <f>#REF!</f>
        <v>#REF!</v>
      </c>
      <c r="C165" s="57" t="str">
        <f>IF('Undervisning i fag med krav'!E166=0,"-",'Undervisning i fag med krav'!E166)</f>
        <v>-</v>
      </c>
      <c r="D165" s="57" t="b">
        <f>OR(C165='Krav etter opplæringslova'!$B$27,C165='Krav etter opplæringslova'!$B$30,C165='Krav etter opplæringslova'!$B$31,C165='Krav etter opplæringslova'!$B$34)</f>
        <v>0</v>
      </c>
      <c r="E165" s="57" t="str">
        <f t="shared" si="120"/>
        <v>-</v>
      </c>
      <c r="F165" s="57">
        <f t="shared" si="91"/>
        <v>30</v>
      </c>
      <c r="G165" s="57" t="e">
        <f>F165-#REF!</f>
        <v>#REF!</v>
      </c>
      <c r="H165" s="57" t="e">
        <f t="shared" si="92"/>
        <v>#REF!</v>
      </c>
      <c r="I165" s="57" t="str">
        <f t="shared" si="121"/>
        <v>-</v>
      </c>
      <c r="J165" s="57" t="str">
        <f>IF('Undervisning i fag med krav'!P166=0,"-",'Undervisning i fag med krav'!P166)</f>
        <v>-</v>
      </c>
      <c r="K165" s="57" t="b">
        <f>OR(J165='Krav etter opplæringslova'!$B$27,J165='Krav etter opplæringslova'!$B$30,J165='Krav etter opplæringslova'!$B$31,J165='Krav etter opplæringslova'!$B$34)</f>
        <v>0</v>
      </c>
      <c r="L165" s="57" t="str">
        <f t="shared" si="93"/>
        <v>-</v>
      </c>
      <c r="M165" s="57">
        <f t="shared" si="82"/>
        <v>30</v>
      </c>
      <c r="N165" s="57" t="e">
        <f>M165-#REF!</f>
        <v>#REF!</v>
      </c>
      <c r="O165" s="57" t="e">
        <f t="shared" si="94"/>
        <v>#REF!</v>
      </c>
      <c r="P165" s="57" t="str">
        <f t="shared" si="95"/>
        <v>-</v>
      </c>
      <c r="Q165" s="57" t="str">
        <f>IF('Undervisning i fag med krav'!AA166=0,"-",'Undervisning i fag med krav'!AA166)</f>
        <v>-</v>
      </c>
      <c r="R165" s="57" t="b">
        <f>OR(Q165='Krav etter opplæringslova'!$B$27,Q165='Krav etter opplæringslova'!$B$30,Q165='Krav etter opplæringslova'!$B$31,Q165='Krav etter opplæringslova'!$B$34)</f>
        <v>0</v>
      </c>
      <c r="S165" s="57" t="str">
        <f t="shared" si="96"/>
        <v>-</v>
      </c>
      <c r="T165" s="57">
        <f t="shared" si="83"/>
        <v>30</v>
      </c>
      <c r="U165" s="57" t="e">
        <f>T165-#REF!</f>
        <v>#REF!</v>
      </c>
      <c r="V165" s="57" t="e">
        <f t="shared" si="97"/>
        <v>#REF!</v>
      </c>
      <c r="W165" s="57" t="str">
        <f t="shared" si="98"/>
        <v>-</v>
      </c>
      <c r="X165" s="57" t="str">
        <f>IF('Undervisning i fag med krav'!AL166=0,"-",'Undervisning i fag med krav'!AL166)</f>
        <v>-</v>
      </c>
      <c r="Y165" s="57" t="b">
        <f>OR(X165='Krav etter opplæringslova'!$B$27,X165='Krav etter opplæringslova'!$B$30,X165='Krav etter opplæringslova'!$B$31,X165='Krav etter opplæringslova'!$B$34)</f>
        <v>0</v>
      </c>
      <c r="Z165" s="57" t="str">
        <f t="shared" si="99"/>
        <v>-</v>
      </c>
      <c r="AA165" s="57">
        <f t="shared" si="84"/>
        <v>30</v>
      </c>
      <c r="AB165" s="57" t="e">
        <f>AA165-#REF!</f>
        <v>#REF!</v>
      </c>
      <c r="AC165" s="57" t="e">
        <f t="shared" si="100"/>
        <v>#REF!</v>
      </c>
      <c r="AD165" s="57" t="str">
        <f t="shared" si="101"/>
        <v>-</v>
      </c>
      <c r="AE165" s="57" t="str">
        <f>IF('Undervisning i fag med krav'!AW166=0,"-",'Undervisning i fag med krav'!AW166)</f>
        <v>-</v>
      </c>
      <c r="AF165" s="57" t="b">
        <f>OR(AE165='Krav etter opplæringslova'!$B$27,AE165='Krav etter opplæringslova'!$B$30,AE165='Krav etter opplæringslova'!$B$31,AE165='Krav etter opplæringslova'!$B$34)</f>
        <v>0</v>
      </c>
      <c r="AG165" s="57" t="str">
        <f t="shared" si="102"/>
        <v>-</v>
      </c>
      <c r="AH165" s="57">
        <f t="shared" si="85"/>
        <v>30</v>
      </c>
      <c r="AI165" s="57" t="e">
        <f>AH165-#REF!</f>
        <v>#REF!</v>
      </c>
      <c r="AJ165" s="57" t="e">
        <f t="shared" si="103"/>
        <v>#REF!</v>
      </c>
      <c r="AK165" s="57" t="str">
        <f t="shared" si="104"/>
        <v>-</v>
      </c>
      <c r="AL165" s="57" t="str">
        <f>IF('Undervisning i fag med krav'!BH166=0,"-",'Undervisning i fag med krav'!BH166)</f>
        <v>-</v>
      </c>
      <c r="AM165" s="57" t="b">
        <f>OR(AL165='Krav etter opplæringslova'!$B$27,AL165='Krav etter opplæringslova'!$B$30,AL165='Krav etter opplæringslova'!$B$31,AL165='Krav etter opplæringslova'!$B$34)</f>
        <v>0</v>
      </c>
      <c r="AN165" s="57" t="str">
        <f t="shared" si="105"/>
        <v>-</v>
      </c>
      <c r="AO165" s="57">
        <f t="shared" si="86"/>
        <v>30</v>
      </c>
      <c r="AP165" s="57" t="e">
        <f>AO165-#REF!</f>
        <v>#REF!</v>
      </c>
      <c r="AQ165" s="57" t="e">
        <f t="shared" si="106"/>
        <v>#REF!</v>
      </c>
      <c r="AR165" s="57" t="str">
        <f t="shared" si="107"/>
        <v>-</v>
      </c>
      <c r="AS165" s="57" t="str">
        <f>IF('Undervisning i fag med krav'!BS166=0,"-",'Undervisning i fag med krav'!BS166)</f>
        <v>-</v>
      </c>
      <c r="AT165" s="57" t="b">
        <f>OR(AS165='Krav etter opplæringslova'!$B$27,AS165='Krav etter opplæringslova'!$B$30,AS165='Krav etter opplæringslova'!$B$31,AS165='Krav etter opplæringslova'!$B$34)</f>
        <v>0</v>
      </c>
      <c r="AU165" s="57" t="str">
        <f t="shared" si="108"/>
        <v>-</v>
      </c>
      <c r="AV165" s="57">
        <f t="shared" si="87"/>
        <v>30</v>
      </c>
      <c r="AW165" s="57" t="e">
        <f>AV165-#REF!</f>
        <v>#REF!</v>
      </c>
      <c r="AX165" s="57" t="e">
        <f t="shared" si="109"/>
        <v>#REF!</v>
      </c>
      <c r="AY165" s="57" t="str">
        <f t="shared" si="110"/>
        <v>-</v>
      </c>
      <c r="AZ165" s="57" t="str">
        <f>IF('Undervisning i fag med krav'!CD166=0,"-",'Undervisning i fag med krav'!CD166)</f>
        <v>-</v>
      </c>
      <c r="BA165" s="57" t="b">
        <f>OR(AZ165='Krav etter opplæringslova'!$B$27,AZ165='Krav etter opplæringslova'!$B$30,AZ165='Krav etter opplæringslova'!$B$31,AZ165='Krav etter opplæringslova'!$B$34)</f>
        <v>0</v>
      </c>
      <c r="BB165" s="57" t="str">
        <f t="shared" si="111"/>
        <v>-</v>
      </c>
      <c r="BC165" s="57">
        <f t="shared" si="88"/>
        <v>30</v>
      </c>
      <c r="BD165" s="57" t="e">
        <f>BC165-#REF!</f>
        <v>#REF!</v>
      </c>
      <c r="BE165" s="57" t="e">
        <f t="shared" si="112"/>
        <v>#REF!</v>
      </c>
      <c r="BF165" s="57" t="str">
        <f t="shared" si="113"/>
        <v>-</v>
      </c>
      <c r="BG165" s="57" t="str">
        <f>IF('Undervisning i fag med krav'!CO166=0,"-",'Undervisning i fag med krav'!CO166)</f>
        <v>-</v>
      </c>
      <c r="BH165" s="57" t="b">
        <f>OR(BG165='Krav etter opplæringslova'!$B$27,BG165='Krav etter opplæringslova'!$B$30,BG165='Krav etter opplæringslova'!$B$31,BG165='Krav etter opplæringslova'!$B$34)</f>
        <v>0</v>
      </c>
      <c r="BI165" s="57" t="str">
        <f t="shared" si="114"/>
        <v>-</v>
      </c>
      <c r="BJ165" s="57">
        <f t="shared" si="89"/>
        <v>30</v>
      </c>
      <c r="BK165" s="57" t="e">
        <f>BJ165-#REF!</f>
        <v>#REF!</v>
      </c>
      <c r="BL165" s="57" t="e">
        <f t="shared" si="115"/>
        <v>#REF!</v>
      </c>
      <c r="BM165" s="57" t="str">
        <f t="shared" si="116"/>
        <v>-</v>
      </c>
      <c r="BN165" s="57" t="str">
        <f>IF('Undervisning i fag med krav'!CP166=0,"-",'Undervisning i fag med krav'!CP166)</f>
        <v>-</v>
      </c>
      <c r="BO165" s="57" t="b">
        <f>OR(BN165='Krav etter opplæringslova'!$B$27,BN165='Krav etter opplæringslova'!$B$30,BN165='Krav etter opplæringslova'!$B$31,BN165='Krav etter opplæringslova'!$B$34)</f>
        <v>0</v>
      </c>
      <c r="BP165" s="57" t="str">
        <f t="shared" si="117"/>
        <v>-</v>
      </c>
      <c r="BQ165" s="57">
        <f t="shared" si="90"/>
        <v>30</v>
      </c>
      <c r="BR165" s="57" t="e">
        <f>BQ165-#REF!</f>
        <v>#REF!</v>
      </c>
      <c r="BS165" s="57" t="e">
        <f t="shared" si="118"/>
        <v>#REF!</v>
      </c>
      <c r="BT165" s="62" t="str">
        <f t="shared" si="119"/>
        <v>-</v>
      </c>
    </row>
    <row r="166" spans="1:72" x14ac:dyDescent="0.2">
      <c r="A166" s="44" t="e">
        <f>#REF!</f>
        <v>#REF!</v>
      </c>
      <c r="B166" s="44" t="e">
        <f>#REF!</f>
        <v>#REF!</v>
      </c>
      <c r="C166" s="57" t="str">
        <f>IF('Undervisning i fag med krav'!E167=0,"-",'Undervisning i fag med krav'!E167)</f>
        <v>-</v>
      </c>
      <c r="D166" s="57" t="b">
        <f>OR(C166='Krav etter opplæringslova'!$B$27,C166='Krav etter opplæringslova'!$B$30,C166='Krav etter opplæringslova'!$B$31,C166='Krav etter opplæringslova'!$B$34)</f>
        <v>0</v>
      </c>
      <c r="E166" s="57" t="str">
        <f t="shared" si="120"/>
        <v>-</v>
      </c>
      <c r="F166" s="57">
        <f t="shared" si="91"/>
        <v>30</v>
      </c>
      <c r="G166" s="57" t="e">
        <f>F166-#REF!</f>
        <v>#REF!</v>
      </c>
      <c r="H166" s="57" t="e">
        <f t="shared" si="92"/>
        <v>#REF!</v>
      </c>
      <c r="I166" s="57" t="str">
        <f t="shared" si="121"/>
        <v>-</v>
      </c>
      <c r="J166" s="57" t="str">
        <f>IF('Undervisning i fag med krav'!P167=0,"-",'Undervisning i fag med krav'!P167)</f>
        <v>-</v>
      </c>
      <c r="K166" s="57" t="b">
        <f>OR(J166='Krav etter opplæringslova'!$B$27,J166='Krav etter opplæringslova'!$B$30,J166='Krav etter opplæringslova'!$B$31,J166='Krav etter opplæringslova'!$B$34)</f>
        <v>0</v>
      </c>
      <c r="L166" s="57" t="str">
        <f t="shared" si="93"/>
        <v>-</v>
      </c>
      <c r="M166" s="57">
        <f t="shared" si="82"/>
        <v>30</v>
      </c>
      <c r="N166" s="57" t="e">
        <f>M166-#REF!</f>
        <v>#REF!</v>
      </c>
      <c r="O166" s="57" t="e">
        <f t="shared" si="94"/>
        <v>#REF!</v>
      </c>
      <c r="P166" s="57" t="str">
        <f t="shared" si="95"/>
        <v>-</v>
      </c>
      <c r="Q166" s="57" t="str">
        <f>IF('Undervisning i fag med krav'!AA167=0,"-",'Undervisning i fag med krav'!AA167)</f>
        <v>-</v>
      </c>
      <c r="R166" s="57" t="b">
        <f>OR(Q166='Krav etter opplæringslova'!$B$27,Q166='Krav etter opplæringslova'!$B$30,Q166='Krav etter opplæringslova'!$B$31,Q166='Krav etter opplæringslova'!$B$34)</f>
        <v>0</v>
      </c>
      <c r="S166" s="57" t="str">
        <f t="shared" si="96"/>
        <v>-</v>
      </c>
      <c r="T166" s="57">
        <f t="shared" si="83"/>
        <v>30</v>
      </c>
      <c r="U166" s="57" t="e">
        <f>T166-#REF!</f>
        <v>#REF!</v>
      </c>
      <c r="V166" s="57" t="e">
        <f t="shared" si="97"/>
        <v>#REF!</v>
      </c>
      <c r="W166" s="57" t="str">
        <f t="shared" si="98"/>
        <v>-</v>
      </c>
      <c r="X166" s="57" t="str">
        <f>IF('Undervisning i fag med krav'!AL167=0,"-",'Undervisning i fag med krav'!AL167)</f>
        <v>-</v>
      </c>
      <c r="Y166" s="57" t="b">
        <f>OR(X166='Krav etter opplæringslova'!$B$27,X166='Krav etter opplæringslova'!$B$30,X166='Krav etter opplæringslova'!$B$31,X166='Krav etter opplæringslova'!$B$34)</f>
        <v>0</v>
      </c>
      <c r="Z166" s="57" t="str">
        <f t="shared" si="99"/>
        <v>-</v>
      </c>
      <c r="AA166" s="57">
        <f t="shared" si="84"/>
        <v>30</v>
      </c>
      <c r="AB166" s="57" t="e">
        <f>AA166-#REF!</f>
        <v>#REF!</v>
      </c>
      <c r="AC166" s="57" t="e">
        <f t="shared" si="100"/>
        <v>#REF!</v>
      </c>
      <c r="AD166" s="57" t="str">
        <f t="shared" si="101"/>
        <v>-</v>
      </c>
      <c r="AE166" s="57" t="str">
        <f>IF('Undervisning i fag med krav'!AW167=0,"-",'Undervisning i fag med krav'!AW167)</f>
        <v>-</v>
      </c>
      <c r="AF166" s="57" t="b">
        <f>OR(AE166='Krav etter opplæringslova'!$B$27,AE166='Krav etter opplæringslova'!$B$30,AE166='Krav etter opplæringslova'!$B$31,AE166='Krav etter opplæringslova'!$B$34)</f>
        <v>0</v>
      </c>
      <c r="AG166" s="57" t="str">
        <f t="shared" si="102"/>
        <v>-</v>
      </c>
      <c r="AH166" s="57">
        <f t="shared" si="85"/>
        <v>30</v>
      </c>
      <c r="AI166" s="57" t="e">
        <f>AH166-#REF!</f>
        <v>#REF!</v>
      </c>
      <c r="AJ166" s="57" t="e">
        <f t="shared" si="103"/>
        <v>#REF!</v>
      </c>
      <c r="AK166" s="57" t="str">
        <f t="shared" si="104"/>
        <v>-</v>
      </c>
      <c r="AL166" s="57" t="str">
        <f>IF('Undervisning i fag med krav'!BH167=0,"-",'Undervisning i fag med krav'!BH167)</f>
        <v>-</v>
      </c>
      <c r="AM166" s="57" t="b">
        <f>OR(AL166='Krav etter opplæringslova'!$B$27,AL166='Krav etter opplæringslova'!$B$30,AL166='Krav etter opplæringslova'!$B$31,AL166='Krav etter opplæringslova'!$B$34)</f>
        <v>0</v>
      </c>
      <c r="AN166" s="57" t="str">
        <f t="shared" si="105"/>
        <v>-</v>
      </c>
      <c r="AO166" s="57">
        <f t="shared" si="86"/>
        <v>30</v>
      </c>
      <c r="AP166" s="57" t="e">
        <f>AO166-#REF!</f>
        <v>#REF!</v>
      </c>
      <c r="AQ166" s="57" t="e">
        <f t="shared" si="106"/>
        <v>#REF!</v>
      </c>
      <c r="AR166" s="57" t="str">
        <f t="shared" si="107"/>
        <v>-</v>
      </c>
      <c r="AS166" s="57" t="str">
        <f>IF('Undervisning i fag med krav'!BS167=0,"-",'Undervisning i fag med krav'!BS167)</f>
        <v>-</v>
      </c>
      <c r="AT166" s="57" t="b">
        <f>OR(AS166='Krav etter opplæringslova'!$B$27,AS166='Krav etter opplæringslova'!$B$30,AS166='Krav etter opplæringslova'!$B$31,AS166='Krav etter opplæringslova'!$B$34)</f>
        <v>0</v>
      </c>
      <c r="AU166" s="57" t="str">
        <f t="shared" si="108"/>
        <v>-</v>
      </c>
      <c r="AV166" s="57">
        <f t="shared" si="87"/>
        <v>30</v>
      </c>
      <c r="AW166" s="57" t="e">
        <f>AV166-#REF!</f>
        <v>#REF!</v>
      </c>
      <c r="AX166" s="57" t="e">
        <f t="shared" si="109"/>
        <v>#REF!</v>
      </c>
      <c r="AY166" s="57" t="str">
        <f t="shared" si="110"/>
        <v>-</v>
      </c>
      <c r="AZ166" s="57" t="str">
        <f>IF('Undervisning i fag med krav'!CD167=0,"-",'Undervisning i fag med krav'!CD167)</f>
        <v>-</v>
      </c>
      <c r="BA166" s="57" t="b">
        <f>OR(AZ166='Krav etter opplæringslova'!$B$27,AZ166='Krav etter opplæringslova'!$B$30,AZ166='Krav etter opplæringslova'!$B$31,AZ166='Krav etter opplæringslova'!$B$34)</f>
        <v>0</v>
      </c>
      <c r="BB166" s="57" t="str">
        <f t="shared" si="111"/>
        <v>-</v>
      </c>
      <c r="BC166" s="57">
        <f t="shared" si="88"/>
        <v>30</v>
      </c>
      <c r="BD166" s="57" t="e">
        <f>BC166-#REF!</f>
        <v>#REF!</v>
      </c>
      <c r="BE166" s="57" t="e">
        <f t="shared" si="112"/>
        <v>#REF!</v>
      </c>
      <c r="BF166" s="57" t="str">
        <f t="shared" si="113"/>
        <v>-</v>
      </c>
      <c r="BG166" s="57" t="str">
        <f>IF('Undervisning i fag med krav'!CO167=0,"-",'Undervisning i fag med krav'!CO167)</f>
        <v>-</v>
      </c>
      <c r="BH166" s="57" t="b">
        <f>OR(BG166='Krav etter opplæringslova'!$B$27,BG166='Krav etter opplæringslova'!$B$30,BG166='Krav etter opplæringslova'!$B$31,BG166='Krav etter opplæringslova'!$B$34)</f>
        <v>0</v>
      </c>
      <c r="BI166" s="57" t="str">
        <f t="shared" si="114"/>
        <v>-</v>
      </c>
      <c r="BJ166" s="57">
        <f t="shared" si="89"/>
        <v>30</v>
      </c>
      <c r="BK166" s="57" t="e">
        <f>BJ166-#REF!</f>
        <v>#REF!</v>
      </c>
      <c r="BL166" s="57" t="e">
        <f t="shared" si="115"/>
        <v>#REF!</v>
      </c>
      <c r="BM166" s="57" t="str">
        <f t="shared" si="116"/>
        <v>-</v>
      </c>
      <c r="BN166" s="57" t="str">
        <f>IF('Undervisning i fag med krav'!CP167=0,"-",'Undervisning i fag med krav'!CP167)</f>
        <v>-</v>
      </c>
      <c r="BO166" s="57" t="b">
        <f>OR(BN166='Krav etter opplæringslova'!$B$27,BN166='Krav etter opplæringslova'!$B$30,BN166='Krav etter opplæringslova'!$B$31,BN166='Krav etter opplæringslova'!$B$34)</f>
        <v>0</v>
      </c>
      <c r="BP166" s="57" t="str">
        <f t="shared" si="117"/>
        <v>-</v>
      </c>
      <c r="BQ166" s="57">
        <f t="shared" si="90"/>
        <v>30</v>
      </c>
      <c r="BR166" s="57" t="e">
        <f>BQ166-#REF!</f>
        <v>#REF!</v>
      </c>
      <c r="BS166" s="57" t="e">
        <f t="shared" si="118"/>
        <v>#REF!</v>
      </c>
      <c r="BT166" s="62" t="str">
        <f t="shared" si="119"/>
        <v>-</v>
      </c>
    </row>
    <row r="167" spans="1:72" x14ac:dyDescent="0.2">
      <c r="A167" s="44" t="e">
        <f>#REF!</f>
        <v>#REF!</v>
      </c>
      <c r="B167" s="44" t="e">
        <f>#REF!</f>
        <v>#REF!</v>
      </c>
      <c r="C167" s="57" t="str">
        <f>IF('Undervisning i fag med krav'!E168=0,"-",'Undervisning i fag med krav'!E168)</f>
        <v>-</v>
      </c>
      <c r="D167" s="57" t="b">
        <f>OR(C167='Krav etter opplæringslova'!$B$27,C167='Krav etter opplæringslova'!$B$30,C167='Krav etter opplæringslova'!$B$31,C167='Krav etter opplæringslova'!$B$34)</f>
        <v>0</v>
      </c>
      <c r="E167" s="57" t="str">
        <f t="shared" si="120"/>
        <v>-</v>
      </c>
      <c r="F167" s="57">
        <f t="shared" si="91"/>
        <v>30</v>
      </c>
      <c r="G167" s="57" t="e">
        <f>F167-#REF!</f>
        <v>#REF!</v>
      </c>
      <c r="H167" s="57" t="e">
        <f t="shared" si="92"/>
        <v>#REF!</v>
      </c>
      <c r="I167" s="57" t="str">
        <f t="shared" si="121"/>
        <v>-</v>
      </c>
      <c r="J167" s="57" t="str">
        <f>IF('Undervisning i fag med krav'!P168=0,"-",'Undervisning i fag med krav'!P168)</f>
        <v>-</v>
      </c>
      <c r="K167" s="57" t="b">
        <f>OR(J167='Krav etter opplæringslova'!$B$27,J167='Krav etter opplæringslova'!$B$30,J167='Krav etter opplæringslova'!$B$31,J167='Krav etter opplæringslova'!$B$34)</f>
        <v>0</v>
      </c>
      <c r="L167" s="57" t="str">
        <f t="shared" si="93"/>
        <v>-</v>
      </c>
      <c r="M167" s="57">
        <f t="shared" si="82"/>
        <v>30</v>
      </c>
      <c r="N167" s="57" t="e">
        <f>M167-#REF!</f>
        <v>#REF!</v>
      </c>
      <c r="O167" s="57" t="e">
        <f t="shared" si="94"/>
        <v>#REF!</v>
      </c>
      <c r="P167" s="57" t="str">
        <f t="shared" si="95"/>
        <v>-</v>
      </c>
      <c r="Q167" s="57" t="str">
        <f>IF('Undervisning i fag med krav'!AA168=0,"-",'Undervisning i fag med krav'!AA168)</f>
        <v>-</v>
      </c>
      <c r="R167" s="57" t="b">
        <f>OR(Q167='Krav etter opplæringslova'!$B$27,Q167='Krav etter opplæringslova'!$B$30,Q167='Krav etter opplæringslova'!$B$31,Q167='Krav etter opplæringslova'!$B$34)</f>
        <v>0</v>
      </c>
      <c r="S167" s="57" t="str">
        <f t="shared" si="96"/>
        <v>-</v>
      </c>
      <c r="T167" s="57">
        <f t="shared" si="83"/>
        <v>30</v>
      </c>
      <c r="U167" s="57" t="e">
        <f>T167-#REF!</f>
        <v>#REF!</v>
      </c>
      <c r="V167" s="57" t="e">
        <f t="shared" si="97"/>
        <v>#REF!</v>
      </c>
      <c r="W167" s="57" t="str">
        <f t="shared" si="98"/>
        <v>-</v>
      </c>
      <c r="X167" s="57" t="str">
        <f>IF('Undervisning i fag med krav'!AL168=0,"-",'Undervisning i fag med krav'!AL168)</f>
        <v>-</v>
      </c>
      <c r="Y167" s="57" t="b">
        <f>OR(X167='Krav etter opplæringslova'!$B$27,X167='Krav etter opplæringslova'!$B$30,X167='Krav etter opplæringslova'!$B$31,X167='Krav etter opplæringslova'!$B$34)</f>
        <v>0</v>
      </c>
      <c r="Z167" s="57" t="str">
        <f t="shared" si="99"/>
        <v>-</v>
      </c>
      <c r="AA167" s="57">
        <f t="shared" si="84"/>
        <v>30</v>
      </c>
      <c r="AB167" s="57" t="e">
        <f>AA167-#REF!</f>
        <v>#REF!</v>
      </c>
      <c r="AC167" s="57" t="e">
        <f t="shared" si="100"/>
        <v>#REF!</v>
      </c>
      <c r="AD167" s="57" t="str">
        <f t="shared" si="101"/>
        <v>-</v>
      </c>
      <c r="AE167" s="57" t="str">
        <f>IF('Undervisning i fag med krav'!AW168=0,"-",'Undervisning i fag med krav'!AW168)</f>
        <v>-</v>
      </c>
      <c r="AF167" s="57" t="b">
        <f>OR(AE167='Krav etter opplæringslova'!$B$27,AE167='Krav etter opplæringslova'!$B$30,AE167='Krav etter opplæringslova'!$B$31,AE167='Krav etter opplæringslova'!$B$34)</f>
        <v>0</v>
      </c>
      <c r="AG167" s="57" t="str">
        <f t="shared" si="102"/>
        <v>-</v>
      </c>
      <c r="AH167" s="57">
        <f t="shared" si="85"/>
        <v>30</v>
      </c>
      <c r="AI167" s="57" t="e">
        <f>AH167-#REF!</f>
        <v>#REF!</v>
      </c>
      <c r="AJ167" s="57" t="e">
        <f t="shared" si="103"/>
        <v>#REF!</v>
      </c>
      <c r="AK167" s="57" t="str">
        <f t="shared" si="104"/>
        <v>-</v>
      </c>
      <c r="AL167" s="57" t="str">
        <f>IF('Undervisning i fag med krav'!BH168=0,"-",'Undervisning i fag med krav'!BH168)</f>
        <v>-</v>
      </c>
      <c r="AM167" s="57" t="b">
        <f>OR(AL167='Krav etter opplæringslova'!$B$27,AL167='Krav etter opplæringslova'!$B$30,AL167='Krav etter opplæringslova'!$B$31,AL167='Krav etter opplæringslova'!$B$34)</f>
        <v>0</v>
      </c>
      <c r="AN167" s="57" t="str">
        <f t="shared" si="105"/>
        <v>-</v>
      </c>
      <c r="AO167" s="57">
        <f t="shared" si="86"/>
        <v>30</v>
      </c>
      <c r="AP167" s="57" t="e">
        <f>AO167-#REF!</f>
        <v>#REF!</v>
      </c>
      <c r="AQ167" s="57" t="e">
        <f t="shared" si="106"/>
        <v>#REF!</v>
      </c>
      <c r="AR167" s="57" t="str">
        <f t="shared" si="107"/>
        <v>-</v>
      </c>
      <c r="AS167" s="57" t="str">
        <f>IF('Undervisning i fag med krav'!BS168=0,"-",'Undervisning i fag med krav'!BS168)</f>
        <v>-</v>
      </c>
      <c r="AT167" s="57" t="b">
        <f>OR(AS167='Krav etter opplæringslova'!$B$27,AS167='Krav etter opplæringslova'!$B$30,AS167='Krav etter opplæringslova'!$B$31,AS167='Krav etter opplæringslova'!$B$34)</f>
        <v>0</v>
      </c>
      <c r="AU167" s="57" t="str">
        <f t="shared" si="108"/>
        <v>-</v>
      </c>
      <c r="AV167" s="57">
        <f t="shared" si="87"/>
        <v>30</v>
      </c>
      <c r="AW167" s="57" t="e">
        <f>AV167-#REF!</f>
        <v>#REF!</v>
      </c>
      <c r="AX167" s="57" t="e">
        <f t="shared" si="109"/>
        <v>#REF!</v>
      </c>
      <c r="AY167" s="57" t="str">
        <f t="shared" si="110"/>
        <v>-</v>
      </c>
      <c r="AZ167" s="57" t="str">
        <f>IF('Undervisning i fag med krav'!CD168=0,"-",'Undervisning i fag med krav'!CD168)</f>
        <v>-</v>
      </c>
      <c r="BA167" s="57" t="b">
        <f>OR(AZ167='Krav etter opplæringslova'!$B$27,AZ167='Krav etter opplæringslova'!$B$30,AZ167='Krav etter opplæringslova'!$B$31,AZ167='Krav etter opplæringslova'!$B$34)</f>
        <v>0</v>
      </c>
      <c r="BB167" s="57" t="str">
        <f t="shared" si="111"/>
        <v>-</v>
      </c>
      <c r="BC167" s="57">
        <f t="shared" si="88"/>
        <v>30</v>
      </c>
      <c r="BD167" s="57" t="e">
        <f>BC167-#REF!</f>
        <v>#REF!</v>
      </c>
      <c r="BE167" s="57" t="e">
        <f t="shared" si="112"/>
        <v>#REF!</v>
      </c>
      <c r="BF167" s="57" t="str">
        <f t="shared" si="113"/>
        <v>-</v>
      </c>
      <c r="BG167" s="57" t="str">
        <f>IF('Undervisning i fag med krav'!CO168=0,"-",'Undervisning i fag med krav'!CO168)</f>
        <v>-</v>
      </c>
      <c r="BH167" s="57" t="b">
        <f>OR(BG167='Krav etter opplæringslova'!$B$27,BG167='Krav etter opplæringslova'!$B$30,BG167='Krav etter opplæringslova'!$B$31,BG167='Krav etter opplæringslova'!$B$34)</f>
        <v>0</v>
      </c>
      <c r="BI167" s="57" t="str">
        <f t="shared" si="114"/>
        <v>-</v>
      </c>
      <c r="BJ167" s="57">
        <f t="shared" si="89"/>
        <v>30</v>
      </c>
      <c r="BK167" s="57" t="e">
        <f>BJ167-#REF!</f>
        <v>#REF!</v>
      </c>
      <c r="BL167" s="57" t="e">
        <f t="shared" si="115"/>
        <v>#REF!</v>
      </c>
      <c r="BM167" s="57" t="str">
        <f t="shared" si="116"/>
        <v>-</v>
      </c>
      <c r="BN167" s="57" t="str">
        <f>IF('Undervisning i fag med krav'!CP168=0,"-",'Undervisning i fag med krav'!CP168)</f>
        <v>-</v>
      </c>
      <c r="BO167" s="57" t="b">
        <f>OR(BN167='Krav etter opplæringslova'!$B$27,BN167='Krav etter opplæringslova'!$B$30,BN167='Krav etter opplæringslova'!$B$31,BN167='Krav etter opplæringslova'!$B$34)</f>
        <v>0</v>
      </c>
      <c r="BP167" s="57" t="str">
        <f t="shared" si="117"/>
        <v>-</v>
      </c>
      <c r="BQ167" s="57">
        <f t="shared" si="90"/>
        <v>30</v>
      </c>
      <c r="BR167" s="57" t="e">
        <f>BQ167-#REF!</f>
        <v>#REF!</v>
      </c>
      <c r="BS167" s="57" t="e">
        <f t="shared" si="118"/>
        <v>#REF!</v>
      </c>
      <c r="BT167" s="62" t="str">
        <f t="shared" si="119"/>
        <v>-</v>
      </c>
    </row>
    <row r="168" spans="1:72" x14ac:dyDescent="0.2">
      <c r="A168" s="44" t="e">
        <f>#REF!</f>
        <v>#REF!</v>
      </c>
      <c r="B168" s="44" t="e">
        <f>#REF!</f>
        <v>#REF!</v>
      </c>
      <c r="C168" s="57" t="str">
        <f>IF('Undervisning i fag med krav'!E169=0,"-",'Undervisning i fag med krav'!E169)</f>
        <v>-</v>
      </c>
      <c r="D168" s="57" t="b">
        <f>OR(C168='Krav etter opplæringslova'!$B$27,C168='Krav etter opplæringslova'!$B$30,C168='Krav etter opplæringslova'!$B$31,C168='Krav etter opplæringslova'!$B$34)</f>
        <v>0</v>
      </c>
      <c r="E168" s="57" t="str">
        <f t="shared" si="120"/>
        <v>-</v>
      </c>
      <c r="F168" s="57">
        <f t="shared" si="91"/>
        <v>30</v>
      </c>
      <c r="G168" s="57" t="e">
        <f>F168-#REF!</f>
        <v>#REF!</v>
      </c>
      <c r="H168" s="57" t="e">
        <f t="shared" si="92"/>
        <v>#REF!</v>
      </c>
      <c r="I168" s="57" t="str">
        <f t="shared" si="121"/>
        <v>-</v>
      </c>
      <c r="J168" s="57" t="str">
        <f>IF('Undervisning i fag med krav'!P169=0,"-",'Undervisning i fag med krav'!P169)</f>
        <v>-</v>
      </c>
      <c r="K168" s="57" t="b">
        <f>OR(J168='Krav etter opplæringslova'!$B$27,J168='Krav etter opplæringslova'!$B$30,J168='Krav etter opplæringslova'!$B$31,J168='Krav etter opplæringslova'!$B$34)</f>
        <v>0</v>
      </c>
      <c r="L168" s="57" t="str">
        <f t="shared" si="93"/>
        <v>-</v>
      </c>
      <c r="M168" s="57">
        <f t="shared" si="82"/>
        <v>30</v>
      </c>
      <c r="N168" s="57" t="e">
        <f>M168-#REF!</f>
        <v>#REF!</v>
      </c>
      <c r="O168" s="57" t="e">
        <f t="shared" si="94"/>
        <v>#REF!</v>
      </c>
      <c r="P168" s="57" t="str">
        <f t="shared" si="95"/>
        <v>-</v>
      </c>
      <c r="Q168" s="57" t="str">
        <f>IF('Undervisning i fag med krav'!AA169=0,"-",'Undervisning i fag med krav'!AA169)</f>
        <v>-</v>
      </c>
      <c r="R168" s="57" t="b">
        <f>OR(Q168='Krav etter opplæringslova'!$B$27,Q168='Krav etter opplæringslova'!$B$30,Q168='Krav etter opplæringslova'!$B$31,Q168='Krav etter opplæringslova'!$B$34)</f>
        <v>0</v>
      </c>
      <c r="S168" s="57" t="str">
        <f t="shared" si="96"/>
        <v>-</v>
      </c>
      <c r="T168" s="57">
        <f t="shared" si="83"/>
        <v>30</v>
      </c>
      <c r="U168" s="57" t="e">
        <f>T168-#REF!</f>
        <v>#REF!</v>
      </c>
      <c r="V168" s="57" t="e">
        <f t="shared" si="97"/>
        <v>#REF!</v>
      </c>
      <c r="W168" s="57" t="str">
        <f t="shared" si="98"/>
        <v>-</v>
      </c>
      <c r="X168" s="57" t="str">
        <f>IF('Undervisning i fag med krav'!AL169=0,"-",'Undervisning i fag med krav'!AL169)</f>
        <v>-</v>
      </c>
      <c r="Y168" s="57" t="b">
        <f>OR(X168='Krav etter opplæringslova'!$B$27,X168='Krav etter opplæringslova'!$B$30,X168='Krav etter opplæringslova'!$B$31,X168='Krav etter opplæringslova'!$B$34)</f>
        <v>0</v>
      </c>
      <c r="Z168" s="57" t="str">
        <f t="shared" si="99"/>
        <v>-</v>
      </c>
      <c r="AA168" s="57">
        <f t="shared" si="84"/>
        <v>30</v>
      </c>
      <c r="AB168" s="57" t="e">
        <f>AA168-#REF!</f>
        <v>#REF!</v>
      </c>
      <c r="AC168" s="57" t="e">
        <f t="shared" si="100"/>
        <v>#REF!</v>
      </c>
      <c r="AD168" s="57" t="str">
        <f t="shared" si="101"/>
        <v>-</v>
      </c>
      <c r="AE168" s="57" t="str">
        <f>IF('Undervisning i fag med krav'!AW169=0,"-",'Undervisning i fag med krav'!AW169)</f>
        <v>-</v>
      </c>
      <c r="AF168" s="57" t="b">
        <f>OR(AE168='Krav etter opplæringslova'!$B$27,AE168='Krav etter opplæringslova'!$B$30,AE168='Krav etter opplæringslova'!$B$31,AE168='Krav etter opplæringslova'!$B$34)</f>
        <v>0</v>
      </c>
      <c r="AG168" s="57" t="str">
        <f t="shared" si="102"/>
        <v>-</v>
      </c>
      <c r="AH168" s="57">
        <f t="shared" si="85"/>
        <v>30</v>
      </c>
      <c r="AI168" s="57" t="e">
        <f>AH168-#REF!</f>
        <v>#REF!</v>
      </c>
      <c r="AJ168" s="57" t="e">
        <f t="shared" si="103"/>
        <v>#REF!</v>
      </c>
      <c r="AK168" s="57" t="str">
        <f t="shared" si="104"/>
        <v>-</v>
      </c>
      <c r="AL168" s="57" t="str">
        <f>IF('Undervisning i fag med krav'!BH169=0,"-",'Undervisning i fag med krav'!BH169)</f>
        <v>-</v>
      </c>
      <c r="AM168" s="57" t="b">
        <f>OR(AL168='Krav etter opplæringslova'!$B$27,AL168='Krav etter opplæringslova'!$B$30,AL168='Krav etter opplæringslova'!$B$31,AL168='Krav etter opplæringslova'!$B$34)</f>
        <v>0</v>
      </c>
      <c r="AN168" s="57" t="str">
        <f t="shared" si="105"/>
        <v>-</v>
      </c>
      <c r="AO168" s="57">
        <f t="shared" si="86"/>
        <v>30</v>
      </c>
      <c r="AP168" s="57" t="e">
        <f>AO168-#REF!</f>
        <v>#REF!</v>
      </c>
      <c r="AQ168" s="57" t="e">
        <f t="shared" si="106"/>
        <v>#REF!</v>
      </c>
      <c r="AR168" s="57" t="str">
        <f t="shared" si="107"/>
        <v>-</v>
      </c>
      <c r="AS168" s="57" t="str">
        <f>IF('Undervisning i fag med krav'!BS169=0,"-",'Undervisning i fag med krav'!BS169)</f>
        <v>-</v>
      </c>
      <c r="AT168" s="57" t="b">
        <f>OR(AS168='Krav etter opplæringslova'!$B$27,AS168='Krav etter opplæringslova'!$B$30,AS168='Krav etter opplæringslova'!$B$31,AS168='Krav etter opplæringslova'!$B$34)</f>
        <v>0</v>
      </c>
      <c r="AU168" s="57" t="str">
        <f t="shared" si="108"/>
        <v>-</v>
      </c>
      <c r="AV168" s="57">
        <f t="shared" si="87"/>
        <v>30</v>
      </c>
      <c r="AW168" s="57" t="e">
        <f>AV168-#REF!</f>
        <v>#REF!</v>
      </c>
      <c r="AX168" s="57" t="e">
        <f t="shared" si="109"/>
        <v>#REF!</v>
      </c>
      <c r="AY168" s="57" t="str">
        <f t="shared" si="110"/>
        <v>-</v>
      </c>
      <c r="AZ168" s="57" t="str">
        <f>IF('Undervisning i fag med krav'!CD169=0,"-",'Undervisning i fag med krav'!CD169)</f>
        <v>-</v>
      </c>
      <c r="BA168" s="57" t="b">
        <f>OR(AZ168='Krav etter opplæringslova'!$B$27,AZ168='Krav etter opplæringslova'!$B$30,AZ168='Krav etter opplæringslova'!$B$31,AZ168='Krav etter opplæringslova'!$B$34)</f>
        <v>0</v>
      </c>
      <c r="BB168" s="57" t="str">
        <f t="shared" si="111"/>
        <v>-</v>
      </c>
      <c r="BC168" s="57">
        <f t="shared" si="88"/>
        <v>30</v>
      </c>
      <c r="BD168" s="57" t="e">
        <f>BC168-#REF!</f>
        <v>#REF!</v>
      </c>
      <c r="BE168" s="57" t="e">
        <f t="shared" si="112"/>
        <v>#REF!</v>
      </c>
      <c r="BF168" s="57" t="str">
        <f t="shared" si="113"/>
        <v>-</v>
      </c>
      <c r="BG168" s="57" t="str">
        <f>IF('Undervisning i fag med krav'!CO169=0,"-",'Undervisning i fag med krav'!CO169)</f>
        <v>-</v>
      </c>
      <c r="BH168" s="57" t="b">
        <f>OR(BG168='Krav etter opplæringslova'!$B$27,BG168='Krav etter opplæringslova'!$B$30,BG168='Krav etter opplæringslova'!$B$31,BG168='Krav etter opplæringslova'!$B$34)</f>
        <v>0</v>
      </c>
      <c r="BI168" s="57" t="str">
        <f t="shared" si="114"/>
        <v>-</v>
      </c>
      <c r="BJ168" s="57">
        <f t="shared" si="89"/>
        <v>30</v>
      </c>
      <c r="BK168" s="57" t="e">
        <f>BJ168-#REF!</f>
        <v>#REF!</v>
      </c>
      <c r="BL168" s="57" t="e">
        <f t="shared" si="115"/>
        <v>#REF!</v>
      </c>
      <c r="BM168" s="57" t="str">
        <f t="shared" si="116"/>
        <v>-</v>
      </c>
      <c r="BN168" s="57" t="str">
        <f>IF('Undervisning i fag med krav'!CP169=0,"-",'Undervisning i fag med krav'!CP169)</f>
        <v>-</v>
      </c>
      <c r="BO168" s="57" t="b">
        <f>OR(BN168='Krav etter opplæringslova'!$B$27,BN168='Krav etter opplæringslova'!$B$30,BN168='Krav etter opplæringslova'!$B$31,BN168='Krav etter opplæringslova'!$B$34)</f>
        <v>0</v>
      </c>
      <c r="BP168" s="57" t="str">
        <f t="shared" si="117"/>
        <v>-</v>
      </c>
      <c r="BQ168" s="57">
        <f t="shared" si="90"/>
        <v>30</v>
      </c>
      <c r="BR168" s="57" t="e">
        <f>BQ168-#REF!</f>
        <v>#REF!</v>
      </c>
      <c r="BS168" s="57" t="e">
        <f t="shared" si="118"/>
        <v>#REF!</v>
      </c>
      <c r="BT168" s="62" t="str">
        <f t="shared" si="119"/>
        <v>-</v>
      </c>
    </row>
    <row r="169" spans="1:72" x14ac:dyDescent="0.2">
      <c r="A169" s="44" t="e">
        <f>#REF!</f>
        <v>#REF!</v>
      </c>
      <c r="B169" s="44" t="e">
        <f>#REF!</f>
        <v>#REF!</v>
      </c>
      <c r="C169" s="57" t="str">
        <f>IF('Undervisning i fag med krav'!E170=0,"-",'Undervisning i fag med krav'!E170)</f>
        <v>-</v>
      </c>
      <c r="D169" s="57" t="b">
        <f>OR(C169='Krav etter opplæringslova'!$B$27,C169='Krav etter opplæringslova'!$B$30,C169='Krav etter opplæringslova'!$B$31,C169='Krav etter opplæringslova'!$B$34)</f>
        <v>0</v>
      </c>
      <c r="E169" s="57" t="str">
        <f t="shared" si="120"/>
        <v>-</v>
      </c>
      <c r="F169" s="57">
        <f t="shared" si="91"/>
        <v>30</v>
      </c>
      <c r="G169" s="57" t="e">
        <f>F169-#REF!</f>
        <v>#REF!</v>
      </c>
      <c r="H169" s="57" t="e">
        <f t="shared" si="92"/>
        <v>#REF!</v>
      </c>
      <c r="I169" s="57" t="str">
        <f t="shared" si="121"/>
        <v>-</v>
      </c>
      <c r="J169" s="57" t="str">
        <f>IF('Undervisning i fag med krav'!P170=0,"-",'Undervisning i fag med krav'!P170)</f>
        <v>-</v>
      </c>
      <c r="K169" s="57" t="b">
        <f>OR(J169='Krav etter opplæringslova'!$B$27,J169='Krav etter opplæringslova'!$B$30,J169='Krav etter opplæringslova'!$B$31,J169='Krav etter opplæringslova'!$B$34)</f>
        <v>0</v>
      </c>
      <c r="L169" s="57" t="str">
        <f t="shared" si="93"/>
        <v>-</v>
      </c>
      <c r="M169" s="57">
        <f t="shared" si="82"/>
        <v>30</v>
      </c>
      <c r="N169" s="57" t="e">
        <f>M169-#REF!</f>
        <v>#REF!</v>
      </c>
      <c r="O169" s="57" t="e">
        <f t="shared" si="94"/>
        <v>#REF!</v>
      </c>
      <c r="P169" s="57" t="str">
        <f t="shared" si="95"/>
        <v>-</v>
      </c>
      <c r="Q169" s="57" t="str">
        <f>IF('Undervisning i fag med krav'!AA170=0,"-",'Undervisning i fag med krav'!AA170)</f>
        <v>-</v>
      </c>
      <c r="R169" s="57" t="b">
        <f>OR(Q169='Krav etter opplæringslova'!$B$27,Q169='Krav etter opplæringslova'!$B$30,Q169='Krav etter opplæringslova'!$B$31,Q169='Krav etter opplæringslova'!$B$34)</f>
        <v>0</v>
      </c>
      <c r="S169" s="57" t="str">
        <f t="shared" si="96"/>
        <v>-</v>
      </c>
      <c r="T169" s="57">
        <f t="shared" si="83"/>
        <v>30</v>
      </c>
      <c r="U169" s="57" t="e">
        <f>T169-#REF!</f>
        <v>#REF!</v>
      </c>
      <c r="V169" s="57" t="e">
        <f t="shared" si="97"/>
        <v>#REF!</v>
      </c>
      <c r="W169" s="57" t="str">
        <f t="shared" si="98"/>
        <v>-</v>
      </c>
      <c r="X169" s="57" t="str">
        <f>IF('Undervisning i fag med krav'!AL170=0,"-",'Undervisning i fag med krav'!AL170)</f>
        <v>-</v>
      </c>
      <c r="Y169" s="57" t="b">
        <f>OR(X169='Krav etter opplæringslova'!$B$27,X169='Krav etter opplæringslova'!$B$30,X169='Krav etter opplæringslova'!$B$31,X169='Krav etter opplæringslova'!$B$34)</f>
        <v>0</v>
      </c>
      <c r="Z169" s="57" t="str">
        <f t="shared" si="99"/>
        <v>-</v>
      </c>
      <c r="AA169" s="57">
        <f t="shared" si="84"/>
        <v>30</v>
      </c>
      <c r="AB169" s="57" t="e">
        <f>AA169-#REF!</f>
        <v>#REF!</v>
      </c>
      <c r="AC169" s="57" t="e">
        <f t="shared" si="100"/>
        <v>#REF!</v>
      </c>
      <c r="AD169" s="57" t="str">
        <f t="shared" si="101"/>
        <v>-</v>
      </c>
      <c r="AE169" s="57" t="str">
        <f>IF('Undervisning i fag med krav'!AW170=0,"-",'Undervisning i fag med krav'!AW170)</f>
        <v>-</v>
      </c>
      <c r="AF169" s="57" t="b">
        <f>OR(AE169='Krav etter opplæringslova'!$B$27,AE169='Krav etter opplæringslova'!$B$30,AE169='Krav etter opplæringslova'!$B$31,AE169='Krav etter opplæringslova'!$B$34)</f>
        <v>0</v>
      </c>
      <c r="AG169" s="57" t="str">
        <f t="shared" si="102"/>
        <v>-</v>
      </c>
      <c r="AH169" s="57">
        <f t="shared" si="85"/>
        <v>30</v>
      </c>
      <c r="AI169" s="57" t="e">
        <f>AH169-#REF!</f>
        <v>#REF!</v>
      </c>
      <c r="AJ169" s="57" t="e">
        <f t="shared" si="103"/>
        <v>#REF!</v>
      </c>
      <c r="AK169" s="57" t="str">
        <f t="shared" si="104"/>
        <v>-</v>
      </c>
      <c r="AL169" s="57" t="str">
        <f>IF('Undervisning i fag med krav'!BH170=0,"-",'Undervisning i fag med krav'!BH170)</f>
        <v>-</v>
      </c>
      <c r="AM169" s="57" t="b">
        <f>OR(AL169='Krav etter opplæringslova'!$B$27,AL169='Krav etter opplæringslova'!$B$30,AL169='Krav etter opplæringslova'!$B$31,AL169='Krav etter opplæringslova'!$B$34)</f>
        <v>0</v>
      </c>
      <c r="AN169" s="57" t="str">
        <f t="shared" si="105"/>
        <v>-</v>
      </c>
      <c r="AO169" s="57">
        <f t="shared" si="86"/>
        <v>30</v>
      </c>
      <c r="AP169" s="57" t="e">
        <f>AO169-#REF!</f>
        <v>#REF!</v>
      </c>
      <c r="AQ169" s="57" t="e">
        <f t="shared" si="106"/>
        <v>#REF!</v>
      </c>
      <c r="AR169" s="57" t="str">
        <f t="shared" si="107"/>
        <v>-</v>
      </c>
      <c r="AS169" s="57" t="str">
        <f>IF('Undervisning i fag med krav'!BS170=0,"-",'Undervisning i fag med krav'!BS170)</f>
        <v>-</v>
      </c>
      <c r="AT169" s="57" t="b">
        <f>OR(AS169='Krav etter opplæringslova'!$B$27,AS169='Krav etter opplæringslova'!$B$30,AS169='Krav etter opplæringslova'!$B$31,AS169='Krav etter opplæringslova'!$B$34)</f>
        <v>0</v>
      </c>
      <c r="AU169" s="57" t="str">
        <f t="shared" si="108"/>
        <v>-</v>
      </c>
      <c r="AV169" s="57">
        <f t="shared" si="87"/>
        <v>30</v>
      </c>
      <c r="AW169" s="57" t="e">
        <f>AV169-#REF!</f>
        <v>#REF!</v>
      </c>
      <c r="AX169" s="57" t="e">
        <f t="shared" si="109"/>
        <v>#REF!</v>
      </c>
      <c r="AY169" s="57" t="str">
        <f t="shared" si="110"/>
        <v>-</v>
      </c>
      <c r="AZ169" s="57" t="str">
        <f>IF('Undervisning i fag med krav'!CD170=0,"-",'Undervisning i fag med krav'!CD170)</f>
        <v>-</v>
      </c>
      <c r="BA169" s="57" t="b">
        <f>OR(AZ169='Krav etter opplæringslova'!$B$27,AZ169='Krav etter opplæringslova'!$B$30,AZ169='Krav etter opplæringslova'!$B$31,AZ169='Krav etter opplæringslova'!$B$34)</f>
        <v>0</v>
      </c>
      <c r="BB169" s="57" t="str">
        <f t="shared" si="111"/>
        <v>-</v>
      </c>
      <c r="BC169" s="57">
        <f t="shared" si="88"/>
        <v>30</v>
      </c>
      <c r="BD169" s="57" t="e">
        <f>BC169-#REF!</f>
        <v>#REF!</v>
      </c>
      <c r="BE169" s="57" t="e">
        <f t="shared" si="112"/>
        <v>#REF!</v>
      </c>
      <c r="BF169" s="57" t="str">
        <f t="shared" si="113"/>
        <v>-</v>
      </c>
      <c r="BG169" s="57" t="str">
        <f>IF('Undervisning i fag med krav'!CO170=0,"-",'Undervisning i fag med krav'!CO170)</f>
        <v>-</v>
      </c>
      <c r="BH169" s="57" t="b">
        <f>OR(BG169='Krav etter opplæringslova'!$B$27,BG169='Krav etter opplæringslova'!$B$30,BG169='Krav etter opplæringslova'!$B$31,BG169='Krav etter opplæringslova'!$B$34)</f>
        <v>0</v>
      </c>
      <c r="BI169" s="57" t="str">
        <f t="shared" si="114"/>
        <v>-</v>
      </c>
      <c r="BJ169" s="57">
        <f t="shared" si="89"/>
        <v>30</v>
      </c>
      <c r="BK169" s="57" t="e">
        <f>BJ169-#REF!</f>
        <v>#REF!</v>
      </c>
      <c r="BL169" s="57" t="e">
        <f t="shared" si="115"/>
        <v>#REF!</v>
      </c>
      <c r="BM169" s="57" t="str">
        <f t="shared" si="116"/>
        <v>-</v>
      </c>
      <c r="BN169" s="57" t="str">
        <f>IF('Undervisning i fag med krav'!CP170=0,"-",'Undervisning i fag med krav'!CP170)</f>
        <v>-</v>
      </c>
      <c r="BO169" s="57" t="b">
        <f>OR(BN169='Krav etter opplæringslova'!$B$27,BN169='Krav etter opplæringslova'!$B$30,BN169='Krav etter opplæringslova'!$B$31,BN169='Krav etter opplæringslova'!$B$34)</f>
        <v>0</v>
      </c>
      <c r="BP169" s="57" t="str">
        <f t="shared" si="117"/>
        <v>-</v>
      </c>
      <c r="BQ169" s="57">
        <f t="shared" si="90"/>
        <v>30</v>
      </c>
      <c r="BR169" s="57" t="e">
        <f>BQ169-#REF!</f>
        <v>#REF!</v>
      </c>
      <c r="BS169" s="57" t="e">
        <f t="shared" si="118"/>
        <v>#REF!</v>
      </c>
      <c r="BT169" s="62" t="str">
        <f t="shared" si="119"/>
        <v>-</v>
      </c>
    </row>
    <row r="170" spans="1:72" x14ac:dyDescent="0.2">
      <c r="A170" s="44" t="e">
        <f>#REF!</f>
        <v>#REF!</v>
      </c>
      <c r="B170" s="44" t="e">
        <f>#REF!</f>
        <v>#REF!</v>
      </c>
      <c r="C170" s="57" t="str">
        <f>IF('Undervisning i fag med krav'!E171=0,"-",'Undervisning i fag med krav'!E171)</f>
        <v>-</v>
      </c>
      <c r="D170" s="57" t="b">
        <f>OR(C170='Krav etter opplæringslova'!$B$27,C170='Krav etter opplæringslova'!$B$30,C170='Krav etter opplæringslova'!$B$31,C170='Krav etter opplæringslova'!$B$34)</f>
        <v>0</v>
      </c>
      <c r="E170" s="57" t="str">
        <f t="shared" si="120"/>
        <v>-</v>
      </c>
      <c r="F170" s="57">
        <f t="shared" si="91"/>
        <v>30</v>
      </c>
      <c r="G170" s="57" t="e">
        <f>F170-#REF!</f>
        <v>#REF!</v>
      </c>
      <c r="H170" s="57" t="e">
        <f t="shared" si="92"/>
        <v>#REF!</v>
      </c>
      <c r="I170" s="57" t="str">
        <f t="shared" si="121"/>
        <v>-</v>
      </c>
      <c r="J170" s="57" t="str">
        <f>IF('Undervisning i fag med krav'!P171=0,"-",'Undervisning i fag med krav'!P171)</f>
        <v>-</v>
      </c>
      <c r="K170" s="57" t="b">
        <f>OR(J170='Krav etter opplæringslova'!$B$27,J170='Krav etter opplæringslova'!$B$30,J170='Krav etter opplæringslova'!$B$31,J170='Krav etter opplæringslova'!$B$34)</f>
        <v>0</v>
      </c>
      <c r="L170" s="57" t="str">
        <f t="shared" si="93"/>
        <v>-</v>
      </c>
      <c r="M170" s="57">
        <f t="shared" si="82"/>
        <v>30</v>
      </c>
      <c r="N170" s="57" t="e">
        <f>M170-#REF!</f>
        <v>#REF!</v>
      </c>
      <c r="O170" s="57" t="e">
        <f t="shared" si="94"/>
        <v>#REF!</v>
      </c>
      <c r="P170" s="57" t="str">
        <f t="shared" si="95"/>
        <v>-</v>
      </c>
      <c r="Q170" s="57" t="str">
        <f>IF('Undervisning i fag med krav'!AA171=0,"-",'Undervisning i fag med krav'!AA171)</f>
        <v>-</v>
      </c>
      <c r="R170" s="57" t="b">
        <f>OR(Q170='Krav etter opplæringslova'!$B$27,Q170='Krav etter opplæringslova'!$B$30,Q170='Krav etter opplæringslova'!$B$31,Q170='Krav etter opplæringslova'!$B$34)</f>
        <v>0</v>
      </c>
      <c r="S170" s="57" t="str">
        <f t="shared" si="96"/>
        <v>-</v>
      </c>
      <c r="T170" s="57">
        <f t="shared" si="83"/>
        <v>30</v>
      </c>
      <c r="U170" s="57" t="e">
        <f>T170-#REF!</f>
        <v>#REF!</v>
      </c>
      <c r="V170" s="57" t="e">
        <f t="shared" si="97"/>
        <v>#REF!</v>
      </c>
      <c r="W170" s="57" t="str">
        <f t="shared" si="98"/>
        <v>-</v>
      </c>
      <c r="X170" s="57" t="str">
        <f>IF('Undervisning i fag med krav'!AL171=0,"-",'Undervisning i fag med krav'!AL171)</f>
        <v>-</v>
      </c>
      <c r="Y170" s="57" t="b">
        <f>OR(X170='Krav etter opplæringslova'!$B$27,X170='Krav etter opplæringslova'!$B$30,X170='Krav etter opplæringslova'!$B$31,X170='Krav etter opplæringslova'!$B$34)</f>
        <v>0</v>
      </c>
      <c r="Z170" s="57" t="str">
        <f t="shared" si="99"/>
        <v>-</v>
      </c>
      <c r="AA170" s="57">
        <f t="shared" si="84"/>
        <v>30</v>
      </c>
      <c r="AB170" s="57" t="e">
        <f>AA170-#REF!</f>
        <v>#REF!</v>
      </c>
      <c r="AC170" s="57" t="e">
        <f t="shared" si="100"/>
        <v>#REF!</v>
      </c>
      <c r="AD170" s="57" t="str">
        <f t="shared" si="101"/>
        <v>-</v>
      </c>
      <c r="AE170" s="57" t="str">
        <f>IF('Undervisning i fag med krav'!AW171=0,"-",'Undervisning i fag med krav'!AW171)</f>
        <v>-</v>
      </c>
      <c r="AF170" s="57" t="b">
        <f>OR(AE170='Krav etter opplæringslova'!$B$27,AE170='Krav etter opplæringslova'!$B$30,AE170='Krav etter opplæringslova'!$B$31,AE170='Krav etter opplæringslova'!$B$34)</f>
        <v>0</v>
      </c>
      <c r="AG170" s="57" t="str">
        <f t="shared" si="102"/>
        <v>-</v>
      </c>
      <c r="AH170" s="57">
        <f t="shared" si="85"/>
        <v>30</v>
      </c>
      <c r="AI170" s="57" t="e">
        <f>AH170-#REF!</f>
        <v>#REF!</v>
      </c>
      <c r="AJ170" s="57" t="e">
        <f t="shared" si="103"/>
        <v>#REF!</v>
      </c>
      <c r="AK170" s="57" t="str">
        <f t="shared" si="104"/>
        <v>-</v>
      </c>
      <c r="AL170" s="57" t="str">
        <f>IF('Undervisning i fag med krav'!BH171=0,"-",'Undervisning i fag med krav'!BH171)</f>
        <v>-</v>
      </c>
      <c r="AM170" s="57" t="b">
        <f>OR(AL170='Krav etter opplæringslova'!$B$27,AL170='Krav etter opplæringslova'!$B$30,AL170='Krav etter opplæringslova'!$B$31,AL170='Krav etter opplæringslova'!$B$34)</f>
        <v>0</v>
      </c>
      <c r="AN170" s="57" t="str">
        <f t="shared" si="105"/>
        <v>-</v>
      </c>
      <c r="AO170" s="57">
        <f t="shared" si="86"/>
        <v>30</v>
      </c>
      <c r="AP170" s="57" t="e">
        <f>AO170-#REF!</f>
        <v>#REF!</v>
      </c>
      <c r="AQ170" s="57" t="e">
        <f t="shared" si="106"/>
        <v>#REF!</v>
      </c>
      <c r="AR170" s="57" t="str">
        <f t="shared" si="107"/>
        <v>-</v>
      </c>
      <c r="AS170" s="57" t="str">
        <f>IF('Undervisning i fag med krav'!BS171=0,"-",'Undervisning i fag med krav'!BS171)</f>
        <v>-</v>
      </c>
      <c r="AT170" s="57" t="b">
        <f>OR(AS170='Krav etter opplæringslova'!$B$27,AS170='Krav etter opplæringslova'!$B$30,AS170='Krav etter opplæringslova'!$B$31,AS170='Krav etter opplæringslova'!$B$34)</f>
        <v>0</v>
      </c>
      <c r="AU170" s="57" t="str">
        <f t="shared" si="108"/>
        <v>-</v>
      </c>
      <c r="AV170" s="57">
        <f t="shared" si="87"/>
        <v>30</v>
      </c>
      <c r="AW170" s="57" t="e">
        <f>AV170-#REF!</f>
        <v>#REF!</v>
      </c>
      <c r="AX170" s="57" t="e">
        <f t="shared" si="109"/>
        <v>#REF!</v>
      </c>
      <c r="AY170" s="57" t="str">
        <f t="shared" si="110"/>
        <v>-</v>
      </c>
      <c r="AZ170" s="57" t="str">
        <f>IF('Undervisning i fag med krav'!CD171=0,"-",'Undervisning i fag med krav'!CD171)</f>
        <v>-</v>
      </c>
      <c r="BA170" s="57" t="b">
        <f>OR(AZ170='Krav etter opplæringslova'!$B$27,AZ170='Krav etter opplæringslova'!$B$30,AZ170='Krav etter opplæringslova'!$B$31,AZ170='Krav etter opplæringslova'!$B$34)</f>
        <v>0</v>
      </c>
      <c r="BB170" s="57" t="str">
        <f t="shared" si="111"/>
        <v>-</v>
      </c>
      <c r="BC170" s="57">
        <f t="shared" si="88"/>
        <v>30</v>
      </c>
      <c r="BD170" s="57" t="e">
        <f>BC170-#REF!</f>
        <v>#REF!</v>
      </c>
      <c r="BE170" s="57" t="e">
        <f t="shared" si="112"/>
        <v>#REF!</v>
      </c>
      <c r="BF170" s="57" t="str">
        <f t="shared" si="113"/>
        <v>-</v>
      </c>
      <c r="BG170" s="57" t="str">
        <f>IF('Undervisning i fag med krav'!CO171=0,"-",'Undervisning i fag med krav'!CO171)</f>
        <v>-</v>
      </c>
      <c r="BH170" s="57" t="b">
        <f>OR(BG170='Krav etter opplæringslova'!$B$27,BG170='Krav etter opplæringslova'!$B$30,BG170='Krav etter opplæringslova'!$B$31,BG170='Krav etter opplæringslova'!$B$34)</f>
        <v>0</v>
      </c>
      <c r="BI170" s="57" t="str">
        <f t="shared" si="114"/>
        <v>-</v>
      </c>
      <c r="BJ170" s="57">
        <f t="shared" si="89"/>
        <v>30</v>
      </c>
      <c r="BK170" s="57" t="e">
        <f>BJ170-#REF!</f>
        <v>#REF!</v>
      </c>
      <c r="BL170" s="57" t="e">
        <f t="shared" si="115"/>
        <v>#REF!</v>
      </c>
      <c r="BM170" s="57" t="str">
        <f t="shared" si="116"/>
        <v>-</v>
      </c>
      <c r="BN170" s="57" t="str">
        <f>IF('Undervisning i fag med krav'!CP171=0,"-",'Undervisning i fag med krav'!CP171)</f>
        <v>-</v>
      </c>
      <c r="BO170" s="57" t="b">
        <f>OR(BN170='Krav etter opplæringslova'!$B$27,BN170='Krav etter opplæringslova'!$B$30,BN170='Krav etter opplæringslova'!$B$31,BN170='Krav etter opplæringslova'!$B$34)</f>
        <v>0</v>
      </c>
      <c r="BP170" s="57" t="str">
        <f t="shared" si="117"/>
        <v>-</v>
      </c>
      <c r="BQ170" s="57">
        <f t="shared" si="90"/>
        <v>30</v>
      </c>
      <c r="BR170" s="57" t="e">
        <f>BQ170-#REF!</f>
        <v>#REF!</v>
      </c>
      <c r="BS170" s="57" t="e">
        <f t="shared" si="118"/>
        <v>#REF!</v>
      </c>
      <c r="BT170" s="62" t="str">
        <f t="shared" si="119"/>
        <v>-</v>
      </c>
    </row>
    <row r="171" spans="1:72" x14ac:dyDescent="0.2">
      <c r="A171" s="44" t="e">
        <f>#REF!</f>
        <v>#REF!</v>
      </c>
      <c r="B171" s="44" t="e">
        <f>#REF!</f>
        <v>#REF!</v>
      </c>
      <c r="C171" s="57" t="str">
        <f>IF('Undervisning i fag med krav'!E172=0,"-",'Undervisning i fag med krav'!E172)</f>
        <v>-</v>
      </c>
      <c r="D171" s="57" t="b">
        <f>OR(C171='Krav etter opplæringslova'!$B$27,C171='Krav etter opplæringslova'!$B$30,C171='Krav etter opplæringslova'!$B$31,C171='Krav etter opplæringslova'!$B$34)</f>
        <v>0</v>
      </c>
      <c r="E171" s="57" t="str">
        <f t="shared" si="120"/>
        <v>-</v>
      </c>
      <c r="F171" s="57">
        <f t="shared" si="91"/>
        <v>30</v>
      </c>
      <c r="G171" s="57" t="e">
        <f>F171-#REF!</f>
        <v>#REF!</v>
      </c>
      <c r="H171" s="57" t="e">
        <f t="shared" si="92"/>
        <v>#REF!</v>
      </c>
      <c r="I171" s="57" t="str">
        <f t="shared" si="121"/>
        <v>-</v>
      </c>
      <c r="J171" s="57" t="str">
        <f>IF('Undervisning i fag med krav'!P172=0,"-",'Undervisning i fag med krav'!P172)</f>
        <v>-</v>
      </c>
      <c r="K171" s="57" t="b">
        <f>OR(J171='Krav etter opplæringslova'!$B$27,J171='Krav etter opplæringslova'!$B$30,J171='Krav etter opplæringslova'!$B$31,J171='Krav etter opplæringslova'!$B$34)</f>
        <v>0</v>
      </c>
      <c r="L171" s="57" t="str">
        <f t="shared" si="93"/>
        <v>-</v>
      </c>
      <c r="M171" s="57">
        <f t="shared" si="82"/>
        <v>30</v>
      </c>
      <c r="N171" s="57" t="e">
        <f>M171-#REF!</f>
        <v>#REF!</v>
      </c>
      <c r="O171" s="57" t="e">
        <f t="shared" si="94"/>
        <v>#REF!</v>
      </c>
      <c r="P171" s="57" t="str">
        <f t="shared" si="95"/>
        <v>-</v>
      </c>
      <c r="Q171" s="57" t="str">
        <f>IF('Undervisning i fag med krav'!AA172=0,"-",'Undervisning i fag med krav'!AA172)</f>
        <v>-</v>
      </c>
      <c r="R171" s="57" t="b">
        <f>OR(Q171='Krav etter opplæringslova'!$B$27,Q171='Krav etter opplæringslova'!$B$30,Q171='Krav etter opplæringslova'!$B$31,Q171='Krav etter opplæringslova'!$B$34)</f>
        <v>0</v>
      </c>
      <c r="S171" s="57" t="str">
        <f t="shared" si="96"/>
        <v>-</v>
      </c>
      <c r="T171" s="57">
        <f t="shared" si="83"/>
        <v>30</v>
      </c>
      <c r="U171" s="57" t="e">
        <f>T171-#REF!</f>
        <v>#REF!</v>
      </c>
      <c r="V171" s="57" t="e">
        <f t="shared" si="97"/>
        <v>#REF!</v>
      </c>
      <c r="W171" s="57" t="str">
        <f t="shared" si="98"/>
        <v>-</v>
      </c>
      <c r="X171" s="57" t="str">
        <f>IF('Undervisning i fag med krav'!AL172=0,"-",'Undervisning i fag med krav'!AL172)</f>
        <v>-</v>
      </c>
      <c r="Y171" s="57" t="b">
        <f>OR(X171='Krav etter opplæringslova'!$B$27,X171='Krav etter opplæringslova'!$B$30,X171='Krav etter opplæringslova'!$B$31,X171='Krav etter opplæringslova'!$B$34)</f>
        <v>0</v>
      </c>
      <c r="Z171" s="57" t="str">
        <f t="shared" si="99"/>
        <v>-</v>
      </c>
      <c r="AA171" s="57">
        <f t="shared" si="84"/>
        <v>30</v>
      </c>
      <c r="AB171" s="57" t="e">
        <f>AA171-#REF!</f>
        <v>#REF!</v>
      </c>
      <c r="AC171" s="57" t="e">
        <f t="shared" si="100"/>
        <v>#REF!</v>
      </c>
      <c r="AD171" s="57" t="str">
        <f t="shared" si="101"/>
        <v>-</v>
      </c>
      <c r="AE171" s="57" t="str">
        <f>IF('Undervisning i fag med krav'!AW172=0,"-",'Undervisning i fag med krav'!AW172)</f>
        <v>-</v>
      </c>
      <c r="AF171" s="57" t="b">
        <f>OR(AE171='Krav etter opplæringslova'!$B$27,AE171='Krav etter opplæringslova'!$B$30,AE171='Krav etter opplæringslova'!$B$31,AE171='Krav etter opplæringslova'!$B$34)</f>
        <v>0</v>
      </c>
      <c r="AG171" s="57" t="str">
        <f t="shared" si="102"/>
        <v>-</v>
      </c>
      <c r="AH171" s="57">
        <f t="shared" si="85"/>
        <v>30</v>
      </c>
      <c r="AI171" s="57" t="e">
        <f>AH171-#REF!</f>
        <v>#REF!</v>
      </c>
      <c r="AJ171" s="57" t="e">
        <f t="shared" si="103"/>
        <v>#REF!</v>
      </c>
      <c r="AK171" s="57" t="str">
        <f t="shared" si="104"/>
        <v>-</v>
      </c>
      <c r="AL171" s="57" t="str">
        <f>IF('Undervisning i fag med krav'!BH172=0,"-",'Undervisning i fag med krav'!BH172)</f>
        <v>-</v>
      </c>
      <c r="AM171" s="57" t="b">
        <f>OR(AL171='Krav etter opplæringslova'!$B$27,AL171='Krav etter opplæringslova'!$B$30,AL171='Krav etter opplæringslova'!$B$31,AL171='Krav etter opplæringslova'!$B$34)</f>
        <v>0</v>
      </c>
      <c r="AN171" s="57" t="str">
        <f t="shared" si="105"/>
        <v>-</v>
      </c>
      <c r="AO171" s="57">
        <f t="shared" si="86"/>
        <v>30</v>
      </c>
      <c r="AP171" s="57" t="e">
        <f>AO171-#REF!</f>
        <v>#REF!</v>
      </c>
      <c r="AQ171" s="57" t="e">
        <f t="shared" si="106"/>
        <v>#REF!</v>
      </c>
      <c r="AR171" s="57" t="str">
        <f t="shared" si="107"/>
        <v>-</v>
      </c>
      <c r="AS171" s="57" t="str">
        <f>IF('Undervisning i fag med krav'!BS172=0,"-",'Undervisning i fag med krav'!BS172)</f>
        <v>-</v>
      </c>
      <c r="AT171" s="57" t="b">
        <f>OR(AS171='Krav etter opplæringslova'!$B$27,AS171='Krav etter opplæringslova'!$B$30,AS171='Krav etter opplæringslova'!$B$31,AS171='Krav etter opplæringslova'!$B$34)</f>
        <v>0</v>
      </c>
      <c r="AU171" s="57" t="str">
        <f t="shared" si="108"/>
        <v>-</v>
      </c>
      <c r="AV171" s="57">
        <f t="shared" si="87"/>
        <v>30</v>
      </c>
      <c r="AW171" s="57" t="e">
        <f>AV171-#REF!</f>
        <v>#REF!</v>
      </c>
      <c r="AX171" s="57" t="e">
        <f t="shared" si="109"/>
        <v>#REF!</v>
      </c>
      <c r="AY171" s="57" t="str">
        <f t="shared" si="110"/>
        <v>-</v>
      </c>
      <c r="AZ171" s="57" t="str">
        <f>IF('Undervisning i fag med krav'!CD172=0,"-",'Undervisning i fag med krav'!CD172)</f>
        <v>-</v>
      </c>
      <c r="BA171" s="57" t="b">
        <f>OR(AZ171='Krav etter opplæringslova'!$B$27,AZ171='Krav etter opplæringslova'!$B$30,AZ171='Krav etter opplæringslova'!$B$31,AZ171='Krav etter opplæringslova'!$B$34)</f>
        <v>0</v>
      </c>
      <c r="BB171" s="57" t="str">
        <f t="shared" si="111"/>
        <v>-</v>
      </c>
      <c r="BC171" s="57">
        <f t="shared" si="88"/>
        <v>30</v>
      </c>
      <c r="BD171" s="57" t="e">
        <f>BC171-#REF!</f>
        <v>#REF!</v>
      </c>
      <c r="BE171" s="57" t="e">
        <f t="shared" si="112"/>
        <v>#REF!</v>
      </c>
      <c r="BF171" s="57" t="str">
        <f t="shared" si="113"/>
        <v>-</v>
      </c>
      <c r="BG171" s="57" t="str">
        <f>IF('Undervisning i fag med krav'!CO172=0,"-",'Undervisning i fag med krav'!CO172)</f>
        <v>-</v>
      </c>
      <c r="BH171" s="57" t="b">
        <f>OR(BG171='Krav etter opplæringslova'!$B$27,BG171='Krav etter opplæringslova'!$B$30,BG171='Krav etter opplæringslova'!$B$31,BG171='Krav etter opplæringslova'!$B$34)</f>
        <v>0</v>
      </c>
      <c r="BI171" s="57" t="str">
        <f t="shared" si="114"/>
        <v>-</v>
      </c>
      <c r="BJ171" s="57">
        <f t="shared" si="89"/>
        <v>30</v>
      </c>
      <c r="BK171" s="57" t="e">
        <f>BJ171-#REF!</f>
        <v>#REF!</v>
      </c>
      <c r="BL171" s="57" t="e">
        <f t="shared" si="115"/>
        <v>#REF!</v>
      </c>
      <c r="BM171" s="57" t="str">
        <f t="shared" si="116"/>
        <v>-</v>
      </c>
      <c r="BN171" s="57" t="str">
        <f>IF('Undervisning i fag med krav'!CP172=0,"-",'Undervisning i fag med krav'!CP172)</f>
        <v>-</v>
      </c>
      <c r="BO171" s="57" t="b">
        <f>OR(BN171='Krav etter opplæringslova'!$B$27,BN171='Krav etter opplæringslova'!$B$30,BN171='Krav etter opplæringslova'!$B$31,BN171='Krav etter opplæringslova'!$B$34)</f>
        <v>0</v>
      </c>
      <c r="BP171" s="57" t="str">
        <f t="shared" si="117"/>
        <v>-</v>
      </c>
      <c r="BQ171" s="57">
        <f t="shared" si="90"/>
        <v>30</v>
      </c>
      <c r="BR171" s="57" t="e">
        <f>BQ171-#REF!</f>
        <v>#REF!</v>
      </c>
      <c r="BS171" s="57" t="e">
        <f t="shared" si="118"/>
        <v>#REF!</v>
      </c>
      <c r="BT171" s="62" t="str">
        <f t="shared" si="119"/>
        <v>-</v>
      </c>
    </row>
    <row r="172" spans="1:72" x14ac:dyDescent="0.2">
      <c r="A172" s="44" t="e">
        <f>#REF!</f>
        <v>#REF!</v>
      </c>
      <c r="B172" s="44" t="e">
        <f>#REF!</f>
        <v>#REF!</v>
      </c>
      <c r="C172" s="57" t="str">
        <f>IF('Undervisning i fag med krav'!E173=0,"-",'Undervisning i fag med krav'!E173)</f>
        <v>-</v>
      </c>
      <c r="D172" s="57" t="b">
        <f>OR(C172='Krav etter opplæringslova'!$B$27,C172='Krav etter opplæringslova'!$B$30,C172='Krav etter opplæringslova'!$B$31,C172='Krav etter opplæringslova'!$B$34)</f>
        <v>0</v>
      </c>
      <c r="E172" s="57" t="str">
        <f t="shared" si="120"/>
        <v>-</v>
      </c>
      <c r="F172" s="57">
        <f t="shared" si="91"/>
        <v>30</v>
      </c>
      <c r="G172" s="57" t="e">
        <f>F172-#REF!</f>
        <v>#REF!</v>
      </c>
      <c r="H172" s="57" t="e">
        <f t="shared" si="92"/>
        <v>#REF!</v>
      </c>
      <c r="I172" s="57" t="str">
        <f t="shared" si="121"/>
        <v>-</v>
      </c>
      <c r="J172" s="57" t="str">
        <f>IF('Undervisning i fag med krav'!P173=0,"-",'Undervisning i fag med krav'!P173)</f>
        <v>-</v>
      </c>
      <c r="K172" s="57" t="b">
        <f>OR(J172='Krav etter opplæringslova'!$B$27,J172='Krav etter opplæringslova'!$B$30,J172='Krav etter opplæringslova'!$B$31,J172='Krav etter opplæringslova'!$B$34)</f>
        <v>0</v>
      </c>
      <c r="L172" s="57" t="str">
        <f t="shared" si="93"/>
        <v>-</v>
      </c>
      <c r="M172" s="57">
        <f t="shared" si="82"/>
        <v>30</v>
      </c>
      <c r="N172" s="57" t="e">
        <f>M172-#REF!</f>
        <v>#REF!</v>
      </c>
      <c r="O172" s="57" t="e">
        <f t="shared" si="94"/>
        <v>#REF!</v>
      </c>
      <c r="P172" s="57" t="str">
        <f t="shared" si="95"/>
        <v>-</v>
      </c>
      <c r="Q172" s="57" t="str">
        <f>IF('Undervisning i fag med krav'!AA173=0,"-",'Undervisning i fag med krav'!AA173)</f>
        <v>-</v>
      </c>
      <c r="R172" s="57" t="b">
        <f>OR(Q172='Krav etter opplæringslova'!$B$27,Q172='Krav etter opplæringslova'!$B$30,Q172='Krav etter opplæringslova'!$B$31,Q172='Krav etter opplæringslova'!$B$34)</f>
        <v>0</v>
      </c>
      <c r="S172" s="57" t="str">
        <f t="shared" si="96"/>
        <v>-</v>
      </c>
      <c r="T172" s="57">
        <f t="shared" si="83"/>
        <v>30</v>
      </c>
      <c r="U172" s="57" t="e">
        <f>T172-#REF!</f>
        <v>#REF!</v>
      </c>
      <c r="V172" s="57" t="e">
        <f t="shared" si="97"/>
        <v>#REF!</v>
      </c>
      <c r="W172" s="57" t="str">
        <f t="shared" si="98"/>
        <v>-</v>
      </c>
      <c r="X172" s="57" t="str">
        <f>IF('Undervisning i fag med krav'!AL173=0,"-",'Undervisning i fag med krav'!AL173)</f>
        <v>-</v>
      </c>
      <c r="Y172" s="57" t="b">
        <f>OR(X172='Krav etter opplæringslova'!$B$27,X172='Krav etter opplæringslova'!$B$30,X172='Krav etter opplæringslova'!$B$31,X172='Krav etter opplæringslova'!$B$34)</f>
        <v>0</v>
      </c>
      <c r="Z172" s="57" t="str">
        <f t="shared" si="99"/>
        <v>-</v>
      </c>
      <c r="AA172" s="57">
        <f t="shared" si="84"/>
        <v>30</v>
      </c>
      <c r="AB172" s="57" t="e">
        <f>AA172-#REF!</f>
        <v>#REF!</v>
      </c>
      <c r="AC172" s="57" t="e">
        <f t="shared" si="100"/>
        <v>#REF!</v>
      </c>
      <c r="AD172" s="57" t="str">
        <f t="shared" si="101"/>
        <v>-</v>
      </c>
      <c r="AE172" s="57" t="str">
        <f>IF('Undervisning i fag med krav'!AW173=0,"-",'Undervisning i fag med krav'!AW173)</f>
        <v>-</v>
      </c>
      <c r="AF172" s="57" t="b">
        <f>OR(AE172='Krav etter opplæringslova'!$B$27,AE172='Krav etter opplæringslova'!$B$30,AE172='Krav etter opplæringslova'!$B$31,AE172='Krav etter opplæringslova'!$B$34)</f>
        <v>0</v>
      </c>
      <c r="AG172" s="57" t="str">
        <f t="shared" si="102"/>
        <v>-</v>
      </c>
      <c r="AH172" s="57">
        <f t="shared" si="85"/>
        <v>30</v>
      </c>
      <c r="AI172" s="57" t="e">
        <f>AH172-#REF!</f>
        <v>#REF!</v>
      </c>
      <c r="AJ172" s="57" t="e">
        <f t="shared" si="103"/>
        <v>#REF!</v>
      </c>
      <c r="AK172" s="57" t="str">
        <f t="shared" si="104"/>
        <v>-</v>
      </c>
      <c r="AL172" s="57" t="str">
        <f>IF('Undervisning i fag med krav'!BH173=0,"-",'Undervisning i fag med krav'!BH173)</f>
        <v>-</v>
      </c>
      <c r="AM172" s="57" t="b">
        <f>OR(AL172='Krav etter opplæringslova'!$B$27,AL172='Krav etter opplæringslova'!$B$30,AL172='Krav etter opplæringslova'!$B$31,AL172='Krav etter opplæringslova'!$B$34)</f>
        <v>0</v>
      </c>
      <c r="AN172" s="57" t="str">
        <f t="shared" si="105"/>
        <v>-</v>
      </c>
      <c r="AO172" s="57">
        <f t="shared" si="86"/>
        <v>30</v>
      </c>
      <c r="AP172" s="57" t="e">
        <f>AO172-#REF!</f>
        <v>#REF!</v>
      </c>
      <c r="AQ172" s="57" t="e">
        <f t="shared" si="106"/>
        <v>#REF!</v>
      </c>
      <c r="AR172" s="57" t="str">
        <f t="shared" si="107"/>
        <v>-</v>
      </c>
      <c r="AS172" s="57" t="str">
        <f>IF('Undervisning i fag med krav'!BS173=0,"-",'Undervisning i fag med krav'!BS173)</f>
        <v>-</v>
      </c>
      <c r="AT172" s="57" t="b">
        <f>OR(AS172='Krav etter opplæringslova'!$B$27,AS172='Krav etter opplæringslova'!$B$30,AS172='Krav etter opplæringslova'!$B$31,AS172='Krav etter opplæringslova'!$B$34)</f>
        <v>0</v>
      </c>
      <c r="AU172" s="57" t="str">
        <f t="shared" si="108"/>
        <v>-</v>
      </c>
      <c r="AV172" s="57">
        <f t="shared" si="87"/>
        <v>30</v>
      </c>
      <c r="AW172" s="57" t="e">
        <f>AV172-#REF!</f>
        <v>#REF!</v>
      </c>
      <c r="AX172" s="57" t="e">
        <f t="shared" si="109"/>
        <v>#REF!</v>
      </c>
      <c r="AY172" s="57" t="str">
        <f t="shared" si="110"/>
        <v>-</v>
      </c>
      <c r="AZ172" s="57" t="str">
        <f>IF('Undervisning i fag med krav'!CD173=0,"-",'Undervisning i fag med krav'!CD173)</f>
        <v>-</v>
      </c>
      <c r="BA172" s="57" t="b">
        <f>OR(AZ172='Krav etter opplæringslova'!$B$27,AZ172='Krav etter opplæringslova'!$B$30,AZ172='Krav etter opplæringslova'!$B$31,AZ172='Krav etter opplæringslova'!$B$34)</f>
        <v>0</v>
      </c>
      <c r="BB172" s="57" t="str">
        <f t="shared" si="111"/>
        <v>-</v>
      </c>
      <c r="BC172" s="57">
        <f t="shared" si="88"/>
        <v>30</v>
      </c>
      <c r="BD172" s="57" t="e">
        <f>BC172-#REF!</f>
        <v>#REF!</v>
      </c>
      <c r="BE172" s="57" t="e">
        <f t="shared" si="112"/>
        <v>#REF!</v>
      </c>
      <c r="BF172" s="57" t="str">
        <f t="shared" si="113"/>
        <v>-</v>
      </c>
      <c r="BG172" s="57" t="str">
        <f>IF('Undervisning i fag med krav'!CO173=0,"-",'Undervisning i fag med krav'!CO173)</f>
        <v>-</v>
      </c>
      <c r="BH172" s="57" t="b">
        <f>OR(BG172='Krav etter opplæringslova'!$B$27,BG172='Krav etter opplæringslova'!$B$30,BG172='Krav etter opplæringslova'!$B$31,BG172='Krav etter opplæringslova'!$B$34)</f>
        <v>0</v>
      </c>
      <c r="BI172" s="57" t="str">
        <f t="shared" si="114"/>
        <v>-</v>
      </c>
      <c r="BJ172" s="57">
        <f t="shared" si="89"/>
        <v>30</v>
      </c>
      <c r="BK172" s="57" t="e">
        <f>BJ172-#REF!</f>
        <v>#REF!</v>
      </c>
      <c r="BL172" s="57" t="e">
        <f t="shared" si="115"/>
        <v>#REF!</v>
      </c>
      <c r="BM172" s="57" t="str">
        <f t="shared" si="116"/>
        <v>-</v>
      </c>
      <c r="BN172" s="57" t="str">
        <f>IF('Undervisning i fag med krav'!CP173=0,"-",'Undervisning i fag med krav'!CP173)</f>
        <v>-</v>
      </c>
      <c r="BO172" s="57" t="b">
        <f>OR(BN172='Krav etter opplæringslova'!$B$27,BN172='Krav etter opplæringslova'!$B$30,BN172='Krav etter opplæringslova'!$B$31,BN172='Krav etter opplæringslova'!$B$34)</f>
        <v>0</v>
      </c>
      <c r="BP172" s="57" t="str">
        <f t="shared" si="117"/>
        <v>-</v>
      </c>
      <c r="BQ172" s="57">
        <f t="shared" si="90"/>
        <v>30</v>
      </c>
      <c r="BR172" s="57" t="e">
        <f>BQ172-#REF!</f>
        <v>#REF!</v>
      </c>
      <c r="BS172" s="57" t="e">
        <f t="shared" si="118"/>
        <v>#REF!</v>
      </c>
      <c r="BT172" s="62" t="str">
        <f t="shared" si="119"/>
        <v>-</v>
      </c>
    </row>
    <row r="173" spans="1:72" x14ac:dyDescent="0.2">
      <c r="A173" s="44" t="e">
        <f>#REF!</f>
        <v>#REF!</v>
      </c>
      <c r="B173" s="44" t="e">
        <f>#REF!</f>
        <v>#REF!</v>
      </c>
      <c r="C173" s="57" t="str">
        <f>IF('Undervisning i fag med krav'!E174=0,"-",'Undervisning i fag med krav'!E174)</f>
        <v>-</v>
      </c>
      <c r="D173" s="57" t="b">
        <f>OR(C173='Krav etter opplæringslova'!$B$27,C173='Krav etter opplæringslova'!$B$30,C173='Krav etter opplæringslova'!$B$31,C173='Krav etter opplæringslova'!$B$34)</f>
        <v>0</v>
      </c>
      <c r="E173" s="57" t="str">
        <f t="shared" si="120"/>
        <v>-</v>
      </c>
      <c r="F173" s="57">
        <f t="shared" si="91"/>
        <v>30</v>
      </c>
      <c r="G173" s="57" t="e">
        <f>F173-#REF!</f>
        <v>#REF!</v>
      </c>
      <c r="H173" s="57" t="e">
        <f t="shared" si="92"/>
        <v>#REF!</v>
      </c>
      <c r="I173" s="57" t="str">
        <f t="shared" si="121"/>
        <v>-</v>
      </c>
      <c r="J173" s="57" t="str">
        <f>IF('Undervisning i fag med krav'!P174=0,"-",'Undervisning i fag med krav'!P174)</f>
        <v>-</v>
      </c>
      <c r="K173" s="57" t="b">
        <f>OR(J173='Krav etter opplæringslova'!$B$27,J173='Krav etter opplæringslova'!$B$30,J173='Krav etter opplæringslova'!$B$31,J173='Krav etter opplæringslova'!$B$34)</f>
        <v>0</v>
      </c>
      <c r="L173" s="57" t="str">
        <f t="shared" si="93"/>
        <v>-</v>
      </c>
      <c r="M173" s="57">
        <f t="shared" si="82"/>
        <v>30</v>
      </c>
      <c r="N173" s="57" t="e">
        <f>M173-#REF!</f>
        <v>#REF!</v>
      </c>
      <c r="O173" s="57" t="e">
        <f t="shared" si="94"/>
        <v>#REF!</v>
      </c>
      <c r="P173" s="57" t="str">
        <f t="shared" si="95"/>
        <v>-</v>
      </c>
      <c r="Q173" s="57" t="str">
        <f>IF('Undervisning i fag med krav'!AA174=0,"-",'Undervisning i fag med krav'!AA174)</f>
        <v>-</v>
      </c>
      <c r="R173" s="57" t="b">
        <f>OR(Q173='Krav etter opplæringslova'!$B$27,Q173='Krav etter opplæringslova'!$B$30,Q173='Krav etter opplæringslova'!$B$31,Q173='Krav etter opplæringslova'!$B$34)</f>
        <v>0</v>
      </c>
      <c r="S173" s="57" t="str">
        <f t="shared" si="96"/>
        <v>-</v>
      </c>
      <c r="T173" s="57">
        <f t="shared" si="83"/>
        <v>30</v>
      </c>
      <c r="U173" s="57" t="e">
        <f>T173-#REF!</f>
        <v>#REF!</v>
      </c>
      <c r="V173" s="57" t="e">
        <f t="shared" si="97"/>
        <v>#REF!</v>
      </c>
      <c r="W173" s="57" t="str">
        <f t="shared" si="98"/>
        <v>-</v>
      </c>
      <c r="X173" s="57" t="str">
        <f>IF('Undervisning i fag med krav'!AL174=0,"-",'Undervisning i fag med krav'!AL174)</f>
        <v>-</v>
      </c>
      <c r="Y173" s="57" t="b">
        <f>OR(X173='Krav etter opplæringslova'!$B$27,X173='Krav etter opplæringslova'!$B$30,X173='Krav etter opplæringslova'!$B$31,X173='Krav etter opplæringslova'!$B$34)</f>
        <v>0</v>
      </c>
      <c r="Z173" s="57" t="str">
        <f t="shared" si="99"/>
        <v>-</v>
      </c>
      <c r="AA173" s="57">
        <f t="shared" si="84"/>
        <v>30</v>
      </c>
      <c r="AB173" s="57" t="e">
        <f>AA173-#REF!</f>
        <v>#REF!</v>
      </c>
      <c r="AC173" s="57" t="e">
        <f t="shared" si="100"/>
        <v>#REF!</v>
      </c>
      <c r="AD173" s="57" t="str">
        <f t="shared" si="101"/>
        <v>-</v>
      </c>
      <c r="AE173" s="57" t="str">
        <f>IF('Undervisning i fag med krav'!AW174=0,"-",'Undervisning i fag med krav'!AW174)</f>
        <v>-</v>
      </c>
      <c r="AF173" s="57" t="b">
        <f>OR(AE173='Krav etter opplæringslova'!$B$27,AE173='Krav etter opplæringslova'!$B$30,AE173='Krav etter opplæringslova'!$B$31,AE173='Krav etter opplæringslova'!$B$34)</f>
        <v>0</v>
      </c>
      <c r="AG173" s="57" t="str">
        <f t="shared" si="102"/>
        <v>-</v>
      </c>
      <c r="AH173" s="57">
        <f t="shared" si="85"/>
        <v>30</v>
      </c>
      <c r="AI173" s="57" t="e">
        <f>AH173-#REF!</f>
        <v>#REF!</v>
      </c>
      <c r="AJ173" s="57" t="e">
        <f t="shared" si="103"/>
        <v>#REF!</v>
      </c>
      <c r="AK173" s="57" t="str">
        <f t="shared" si="104"/>
        <v>-</v>
      </c>
      <c r="AL173" s="57" t="str">
        <f>IF('Undervisning i fag med krav'!BH174=0,"-",'Undervisning i fag med krav'!BH174)</f>
        <v>-</v>
      </c>
      <c r="AM173" s="57" t="b">
        <f>OR(AL173='Krav etter opplæringslova'!$B$27,AL173='Krav etter opplæringslova'!$B$30,AL173='Krav etter opplæringslova'!$B$31,AL173='Krav etter opplæringslova'!$B$34)</f>
        <v>0</v>
      </c>
      <c r="AN173" s="57" t="str">
        <f t="shared" si="105"/>
        <v>-</v>
      </c>
      <c r="AO173" s="57">
        <f t="shared" si="86"/>
        <v>30</v>
      </c>
      <c r="AP173" s="57" t="e">
        <f>AO173-#REF!</f>
        <v>#REF!</v>
      </c>
      <c r="AQ173" s="57" t="e">
        <f t="shared" si="106"/>
        <v>#REF!</v>
      </c>
      <c r="AR173" s="57" t="str">
        <f t="shared" si="107"/>
        <v>-</v>
      </c>
      <c r="AS173" s="57" t="str">
        <f>IF('Undervisning i fag med krav'!BS174=0,"-",'Undervisning i fag med krav'!BS174)</f>
        <v>-</v>
      </c>
      <c r="AT173" s="57" t="b">
        <f>OR(AS173='Krav etter opplæringslova'!$B$27,AS173='Krav etter opplæringslova'!$B$30,AS173='Krav etter opplæringslova'!$B$31,AS173='Krav etter opplæringslova'!$B$34)</f>
        <v>0</v>
      </c>
      <c r="AU173" s="57" t="str">
        <f t="shared" si="108"/>
        <v>-</v>
      </c>
      <c r="AV173" s="57">
        <f t="shared" si="87"/>
        <v>30</v>
      </c>
      <c r="AW173" s="57" t="e">
        <f>AV173-#REF!</f>
        <v>#REF!</v>
      </c>
      <c r="AX173" s="57" t="e">
        <f t="shared" si="109"/>
        <v>#REF!</v>
      </c>
      <c r="AY173" s="57" t="str">
        <f t="shared" si="110"/>
        <v>-</v>
      </c>
      <c r="AZ173" s="57" t="str">
        <f>IF('Undervisning i fag med krav'!CD174=0,"-",'Undervisning i fag med krav'!CD174)</f>
        <v>-</v>
      </c>
      <c r="BA173" s="57" t="b">
        <f>OR(AZ173='Krav etter opplæringslova'!$B$27,AZ173='Krav etter opplæringslova'!$B$30,AZ173='Krav etter opplæringslova'!$B$31,AZ173='Krav etter opplæringslova'!$B$34)</f>
        <v>0</v>
      </c>
      <c r="BB173" s="57" t="str">
        <f t="shared" si="111"/>
        <v>-</v>
      </c>
      <c r="BC173" s="57">
        <f t="shared" si="88"/>
        <v>30</v>
      </c>
      <c r="BD173" s="57" t="e">
        <f>BC173-#REF!</f>
        <v>#REF!</v>
      </c>
      <c r="BE173" s="57" t="e">
        <f t="shared" si="112"/>
        <v>#REF!</v>
      </c>
      <c r="BF173" s="57" t="str">
        <f t="shared" si="113"/>
        <v>-</v>
      </c>
      <c r="BG173" s="57" t="str">
        <f>IF('Undervisning i fag med krav'!CO174=0,"-",'Undervisning i fag med krav'!CO174)</f>
        <v>-</v>
      </c>
      <c r="BH173" s="57" t="b">
        <f>OR(BG173='Krav etter opplæringslova'!$B$27,BG173='Krav etter opplæringslova'!$B$30,BG173='Krav etter opplæringslova'!$B$31,BG173='Krav etter opplæringslova'!$B$34)</f>
        <v>0</v>
      </c>
      <c r="BI173" s="57" t="str">
        <f t="shared" si="114"/>
        <v>-</v>
      </c>
      <c r="BJ173" s="57">
        <f t="shared" si="89"/>
        <v>30</v>
      </c>
      <c r="BK173" s="57" t="e">
        <f>BJ173-#REF!</f>
        <v>#REF!</v>
      </c>
      <c r="BL173" s="57" t="e">
        <f t="shared" si="115"/>
        <v>#REF!</v>
      </c>
      <c r="BM173" s="57" t="str">
        <f t="shared" si="116"/>
        <v>-</v>
      </c>
      <c r="BN173" s="57" t="str">
        <f>IF('Undervisning i fag med krav'!CP174=0,"-",'Undervisning i fag med krav'!CP174)</f>
        <v>-</v>
      </c>
      <c r="BO173" s="57" t="b">
        <f>OR(BN173='Krav etter opplæringslova'!$B$27,BN173='Krav etter opplæringslova'!$B$30,BN173='Krav etter opplæringslova'!$B$31,BN173='Krav etter opplæringslova'!$B$34)</f>
        <v>0</v>
      </c>
      <c r="BP173" s="57" t="str">
        <f t="shared" si="117"/>
        <v>-</v>
      </c>
      <c r="BQ173" s="57">
        <f t="shared" si="90"/>
        <v>30</v>
      </c>
      <c r="BR173" s="57" t="e">
        <f>BQ173-#REF!</f>
        <v>#REF!</v>
      </c>
      <c r="BS173" s="57" t="e">
        <f t="shared" si="118"/>
        <v>#REF!</v>
      </c>
      <c r="BT173" s="62" t="str">
        <f t="shared" si="119"/>
        <v>-</v>
      </c>
    </row>
    <row r="174" spans="1:72" x14ac:dyDescent="0.2">
      <c r="A174" s="44" t="e">
        <f>#REF!</f>
        <v>#REF!</v>
      </c>
      <c r="B174" s="44" t="e">
        <f>#REF!</f>
        <v>#REF!</v>
      </c>
      <c r="C174" s="57" t="str">
        <f>IF('Undervisning i fag med krav'!E175=0,"-",'Undervisning i fag med krav'!E175)</f>
        <v>-</v>
      </c>
      <c r="D174" s="57" t="b">
        <f>OR(C174='Krav etter opplæringslova'!$B$27,C174='Krav etter opplæringslova'!$B$30,C174='Krav etter opplæringslova'!$B$31,C174='Krav etter opplæringslova'!$B$34)</f>
        <v>0</v>
      </c>
      <c r="E174" s="57" t="str">
        <f t="shared" si="120"/>
        <v>-</v>
      </c>
      <c r="F174" s="57">
        <f t="shared" si="91"/>
        <v>30</v>
      </c>
      <c r="G174" s="57" t="e">
        <f>F174-#REF!</f>
        <v>#REF!</v>
      </c>
      <c r="H174" s="57" t="e">
        <f t="shared" si="92"/>
        <v>#REF!</v>
      </c>
      <c r="I174" s="57" t="str">
        <f t="shared" si="121"/>
        <v>-</v>
      </c>
      <c r="J174" s="57" t="str">
        <f>IF('Undervisning i fag med krav'!P175=0,"-",'Undervisning i fag med krav'!P175)</f>
        <v>-</v>
      </c>
      <c r="K174" s="57" t="b">
        <f>OR(J174='Krav etter opplæringslova'!$B$27,J174='Krav etter opplæringslova'!$B$30,J174='Krav etter opplæringslova'!$B$31,J174='Krav etter opplæringslova'!$B$34)</f>
        <v>0</v>
      </c>
      <c r="L174" s="57" t="str">
        <f t="shared" si="93"/>
        <v>-</v>
      </c>
      <c r="M174" s="57">
        <f t="shared" si="82"/>
        <v>30</v>
      </c>
      <c r="N174" s="57" t="e">
        <f>M174-#REF!</f>
        <v>#REF!</v>
      </c>
      <c r="O174" s="57" t="e">
        <f t="shared" si="94"/>
        <v>#REF!</v>
      </c>
      <c r="P174" s="57" t="str">
        <f t="shared" si="95"/>
        <v>-</v>
      </c>
      <c r="Q174" s="57" t="str">
        <f>IF('Undervisning i fag med krav'!AA175=0,"-",'Undervisning i fag med krav'!AA175)</f>
        <v>-</v>
      </c>
      <c r="R174" s="57" t="b">
        <f>OR(Q174='Krav etter opplæringslova'!$B$27,Q174='Krav etter opplæringslova'!$B$30,Q174='Krav etter opplæringslova'!$B$31,Q174='Krav etter opplæringslova'!$B$34)</f>
        <v>0</v>
      </c>
      <c r="S174" s="57" t="str">
        <f t="shared" si="96"/>
        <v>-</v>
      </c>
      <c r="T174" s="57">
        <f t="shared" si="83"/>
        <v>30</v>
      </c>
      <c r="U174" s="57" t="e">
        <f>T174-#REF!</f>
        <v>#REF!</v>
      </c>
      <c r="V174" s="57" t="e">
        <f t="shared" si="97"/>
        <v>#REF!</v>
      </c>
      <c r="W174" s="57" t="str">
        <f t="shared" si="98"/>
        <v>-</v>
      </c>
      <c r="X174" s="57" t="str">
        <f>IF('Undervisning i fag med krav'!AL175=0,"-",'Undervisning i fag med krav'!AL175)</f>
        <v>-</v>
      </c>
      <c r="Y174" s="57" t="b">
        <f>OR(X174='Krav etter opplæringslova'!$B$27,X174='Krav etter opplæringslova'!$B$30,X174='Krav etter opplæringslova'!$B$31,X174='Krav etter opplæringslova'!$B$34)</f>
        <v>0</v>
      </c>
      <c r="Z174" s="57" t="str">
        <f t="shared" si="99"/>
        <v>-</v>
      </c>
      <c r="AA174" s="57">
        <f t="shared" si="84"/>
        <v>30</v>
      </c>
      <c r="AB174" s="57" t="e">
        <f>AA174-#REF!</f>
        <v>#REF!</v>
      </c>
      <c r="AC174" s="57" t="e">
        <f t="shared" si="100"/>
        <v>#REF!</v>
      </c>
      <c r="AD174" s="57" t="str">
        <f t="shared" si="101"/>
        <v>-</v>
      </c>
      <c r="AE174" s="57" t="str">
        <f>IF('Undervisning i fag med krav'!AW175=0,"-",'Undervisning i fag med krav'!AW175)</f>
        <v>-</v>
      </c>
      <c r="AF174" s="57" t="b">
        <f>OR(AE174='Krav etter opplæringslova'!$B$27,AE174='Krav etter opplæringslova'!$B$30,AE174='Krav etter opplæringslova'!$B$31,AE174='Krav etter opplæringslova'!$B$34)</f>
        <v>0</v>
      </c>
      <c r="AG174" s="57" t="str">
        <f t="shared" si="102"/>
        <v>-</v>
      </c>
      <c r="AH174" s="57">
        <f t="shared" si="85"/>
        <v>30</v>
      </c>
      <c r="AI174" s="57" t="e">
        <f>AH174-#REF!</f>
        <v>#REF!</v>
      </c>
      <c r="AJ174" s="57" t="e">
        <f t="shared" si="103"/>
        <v>#REF!</v>
      </c>
      <c r="AK174" s="57" t="str">
        <f t="shared" si="104"/>
        <v>-</v>
      </c>
      <c r="AL174" s="57" t="str">
        <f>IF('Undervisning i fag med krav'!BH175=0,"-",'Undervisning i fag med krav'!BH175)</f>
        <v>-</v>
      </c>
      <c r="AM174" s="57" t="b">
        <f>OR(AL174='Krav etter opplæringslova'!$B$27,AL174='Krav etter opplæringslova'!$B$30,AL174='Krav etter opplæringslova'!$B$31,AL174='Krav etter opplæringslova'!$B$34)</f>
        <v>0</v>
      </c>
      <c r="AN174" s="57" t="str">
        <f t="shared" si="105"/>
        <v>-</v>
      </c>
      <c r="AO174" s="57">
        <f t="shared" si="86"/>
        <v>30</v>
      </c>
      <c r="AP174" s="57" t="e">
        <f>AO174-#REF!</f>
        <v>#REF!</v>
      </c>
      <c r="AQ174" s="57" t="e">
        <f t="shared" si="106"/>
        <v>#REF!</v>
      </c>
      <c r="AR174" s="57" t="str">
        <f t="shared" si="107"/>
        <v>-</v>
      </c>
      <c r="AS174" s="57" t="str">
        <f>IF('Undervisning i fag med krav'!BS175=0,"-",'Undervisning i fag med krav'!BS175)</f>
        <v>-</v>
      </c>
      <c r="AT174" s="57" t="b">
        <f>OR(AS174='Krav etter opplæringslova'!$B$27,AS174='Krav etter opplæringslova'!$B$30,AS174='Krav etter opplæringslova'!$B$31,AS174='Krav etter opplæringslova'!$B$34)</f>
        <v>0</v>
      </c>
      <c r="AU174" s="57" t="str">
        <f t="shared" si="108"/>
        <v>-</v>
      </c>
      <c r="AV174" s="57">
        <f t="shared" si="87"/>
        <v>30</v>
      </c>
      <c r="AW174" s="57" t="e">
        <f>AV174-#REF!</f>
        <v>#REF!</v>
      </c>
      <c r="AX174" s="57" t="e">
        <f t="shared" si="109"/>
        <v>#REF!</v>
      </c>
      <c r="AY174" s="57" t="str">
        <f t="shared" si="110"/>
        <v>-</v>
      </c>
      <c r="AZ174" s="57" t="str">
        <f>IF('Undervisning i fag med krav'!CD175=0,"-",'Undervisning i fag med krav'!CD175)</f>
        <v>-</v>
      </c>
      <c r="BA174" s="57" t="b">
        <f>OR(AZ174='Krav etter opplæringslova'!$B$27,AZ174='Krav etter opplæringslova'!$B$30,AZ174='Krav etter opplæringslova'!$B$31,AZ174='Krav etter opplæringslova'!$B$34)</f>
        <v>0</v>
      </c>
      <c r="BB174" s="57" t="str">
        <f t="shared" si="111"/>
        <v>-</v>
      </c>
      <c r="BC174" s="57">
        <f t="shared" si="88"/>
        <v>30</v>
      </c>
      <c r="BD174" s="57" t="e">
        <f>BC174-#REF!</f>
        <v>#REF!</v>
      </c>
      <c r="BE174" s="57" t="e">
        <f t="shared" si="112"/>
        <v>#REF!</v>
      </c>
      <c r="BF174" s="57" t="str">
        <f t="shared" si="113"/>
        <v>-</v>
      </c>
      <c r="BG174" s="57" t="str">
        <f>IF('Undervisning i fag med krav'!CO175=0,"-",'Undervisning i fag med krav'!CO175)</f>
        <v>-</v>
      </c>
      <c r="BH174" s="57" t="b">
        <f>OR(BG174='Krav etter opplæringslova'!$B$27,BG174='Krav etter opplæringslova'!$B$30,BG174='Krav etter opplæringslova'!$B$31,BG174='Krav etter opplæringslova'!$B$34)</f>
        <v>0</v>
      </c>
      <c r="BI174" s="57" t="str">
        <f t="shared" si="114"/>
        <v>-</v>
      </c>
      <c r="BJ174" s="57">
        <f t="shared" si="89"/>
        <v>30</v>
      </c>
      <c r="BK174" s="57" t="e">
        <f>BJ174-#REF!</f>
        <v>#REF!</v>
      </c>
      <c r="BL174" s="57" t="e">
        <f t="shared" si="115"/>
        <v>#REF!</v>
      </c>
      <c r="BM174" s="57" t="str">
        <f t="shared" si="116"/>
        <v>-</v>
      </c>
      <c r="BN174" s="57" t="str">
        <f>IF('Undervisning i fag med krav'!CP175=0,"-",'Undervisning i fag med krav'!CP175)</f>
        <v>-</v>
      </c>
      <c r="BO174" s="57" t="b">
        <f>OR(BN174='Krav etter opplæringslova'!$B$27,BN174='Krav etter opplæringslova'!$B$30,BN174='Krav etter opplæringslova'!$B$31,BN174='Krav etter opplæringslova'!$B$34)</f>
        <v>0</v>
      </c>
      <c r="BP174" s="57" t="str">
        <f t="shared" si="117"/>
        <v>-</v>
      </c>
      <c r="BQ174" s="57">
        <f t="shared" si="90"/>
        <v>30</v>
      </c>
      <c r="BR174" s="57" t="e">
        <f>BQ174-#REF!</f>
        <v>#REF!</v>
      </c>
      <c r="BS174" s="57" t="e">
        <f t="shared" si="118"/>
        <v>#REF!</v>
      </c>
      <c r="BT174" s="62" t="str">
        <f t="shared" si="119"/>
        <v>-</v>
      </c>
    </row>
    <row r="175" spans="1:72" x14ac:dyDescent="0.2">
      <c r="A175" s="44" t="e">
        <f>#REF!</f>
        <v>#REF!</v>
      </c>
      <c r="B175" s="44" t="e">
        <f>#REF!</f>
        <v>#REF!</v>
      </c>
      <c r="C175" s="57" t="str">
        <f>IF('Undervisning i fag med krav'!E176=0,"-",'Undervisning i fag med krav'!E176)</f>
        <v>-</v>
      </c>
      <c r="D175" s="57" t="b">
        <f>OR(C175='Krav etter opplæringslova'!$B$27,C175='Krav etter opplæringslova'!$B$30,C175='Krav etter opplæringslova'!$B$31,C175='Krav etter opplæringslova'!$B$34)</f>
        <v>0</v>
      </c>
      <c r="E175" s="57" t="str">
        <f t="shared" si="120"/>
        <v>-</v>
      </c>
      <c r="F175" s="57">
        <f t="shared" si="91"/>
        <v>30</v>
      </c>
      <c r="G175" s="57" t="e">
        <f>F175-#REF!</f>
        <v>#REF!</v>
      </c>
      <c r="H175" s="57" t="e">
        <f t="shared" si="92"/>
        <v>#REF!</v>
      </c>
      <c r="I175" s="57" t="str">
        <f t="shared" si="121"/>
        <v>-</v>
      </c>
      <c r="J175" s="57" t="str">
        <f>IF('Undervisning i fag med krav'!P176=0,"-",'Undervisning i fag med krav'!P176)</f>
        <v>-</v>
      </c>
      <c r="K175" s="57" t="b">
        <f>OR(J175='Krav etter opplæringslova'!$B$27,J175='Krav etter opplæringslova'!$B$30,J175='Krav etter opplæringslova'!$B$31,J175='Krav etter opplæringslova'!$B$34)</f>
        <v>0</v>
      </c>
      <c r="L175" s="57" t="str">
        <f t="shared" si="93"/>
        <v>-</v>
      </c>
      <c r="M175" s="57">
        <f t="shared" si="82"/>
        <v>30</v>
      </c>
      <c r="N175" s="57" t="e">
        <f>M175-#REF!</f>
        <v>#REF!</v>
      </c>
      <c r="O175" s="57" t="e">
        <f t="shared" si="94"/>
        <v>#REF!</v>
      </c>
      <c r="P175" s="57" t="str">
        <f t="shared" si="95"/>
        <v>-</v>
      </c>
      <c r="Q175" s="57" t="str">
        <f>IF('Undervisning i fag med krav'!AA176=0,"-",'Undervisning i fag med krav'!AA176)</f>
        <v>-</v>
      </c>
      <c r="R175" s="57" t="b">
        <f>OR(Q175='Krav etter opplæringslova'!$B$27,Q175='Krav etter opplæringslova'!$B$30,Q175='Krav etter opplæringslova'!$B$31,Q175='Krav etter opplæringslova'!$B$34)</f>
        <v>0</v>
      </c>
      <c r="S175" s="57" t="str">
        <f t="shared" si="96"/>
        <v>-</v>
      </c>
      <c r="T175" s="57">
        <f t="shared" si="83"/>
        <v>30</v>
      </c>
      <c r="U175" s="57" t="e">
        <f>T175-#REF!</f>
        <v>#REF!</v>
      </c>
      <c r="V175" s="57" t="e">
        <f t="shared" si="97"/>
        <v>#REF!</v>
      </c>
      <c r="W175" s="57" t="str">
        <f t="shared" si="98"/>
        <v>-</v>
      </c>
      <c r="X175" s="57" t="str">
        <f>IF('Undervisning i fag med krav'!AL176=0,"-",'Undervisning i fag med krav'!AL176)</f>
        <v>-</v>
      </c>
      <c r="Y175" s="57" t="b">
        <f>OR(X175='Krav etter opplæringslova'!$B$27,X175='Krav etter opplæringslova'!$B$30,X175='Krav etter opplæringslova'!$B$31,X175='Krav etter opplæringslova'!$B$34)</f>
        <v>0</v>
      </c>
      <c r="Z175" s="57" t="str">
        <f t="shared" si="99"/>
        <v>-</v>
      </c>
      <c r="AA175" s="57">
        <f t="shared" si="84"/>
        <v>30</v>
      </c>
      <c r="AB175" s="57" t="e">
        <f>AA175-#REF!</f>
        <v>#REF!</v>
      </c>
      <c r="AC175" s="57" t="e">
        <f t="shared" si="100"/>
        <v>#REF!</v>
      </c>
      <c r="AD175" s="57" t="str">
        <f t="shared" si="101"/>
        <v>-</v>
      </c>
      <c r="AE175" s="57" t="str">
        <f>IF('Undervisning i fag med krav'!AW176=0,"-",'Undervisning i fag med krav'!AW176)</f>
        <v>-</v>
      </c>
      <c r="AF175" s="57" t="b">
        <f>OR(AE175='Krav etter opplæringslova'!$B$27,AE175='Krav etter opplæringslova'!$B$30,AE175='Krav etter opplæringslova'!$B$31,AE175='Krav etter opplæringslova'!$B$34)</f>
        <v>0</v>
      </c>
      <c r="AG175" s="57" t="str">
        <f t="shared" si="102"/>
        <v>-</v>
      </c>
      <c r="AH175" s="57">
        <f t="shared" si="85"/>
        <v>30</v>
      </c>
      <c r="AI175" s="57" t="e">
        <f>AH175-#REF!</f>
        <v>#REF!</v>
      </c>
      <c r="AJ175" s="57" t="e">
        <f t="shared" si="103"/>
        <v>#REF!</v>
      </c>
      <c r="AK175" s="57" t="str">
        <f t="shared" si="104"/>
        <v>-</v>
      </c>
      <c r="AL175" s="57" t="str">
        <f>IF('Undervisning i fag med krav'!BH176=0,"-",'Undervisning i fag med krav'!BH176)</f>
        <v>-</v>
      </c>
      <c r="AM175" s="57" t="b">
        <f>OR(AL175='Krav etter opplæringslova'!$B$27,AL175='Krav etter opplæringslova'!$B$30,AL175='Krav etter opplæringslova'!$B$31,AL175='Krav etter opplæringslova'!$B$34)</f>
        <v>0</v>
      </c>
      <c r="AN175" s="57" t="str">
        <f t="shared" si="105"/>
        <v>-</v>
      </c>
      <c r="AO175" s="57">
        <f t="shared" si="86"/>
        <v>30</v>
      </c>
      <c r="AP175" s="57" t="e">
        <f>AO175-#REF!</f>
        <v>#REF!</v>
      </c>
      <c r="AQ175" s="57" t="e">
        <f t="shared" si="106"/>
        <v>#REF!</v>
      </c>
      <c r="AR175" s="57" t="str">
        <f t="shared" si="107"/>
        <v>-</v>
      </c>
      <c r="AS175" s="57" t="str">
        <f>IF('Undervisning i fag med krav'!BS176=0,"-",'Undervisning i fag med krav'!BS176)</f>
        <v>-</v>
      </c>
      <c r="AT175" s="57" t="b">
        <f>OR(AS175='Krav etter opplæringslova'!$B$27,AS175='Krav etter opplæringslova'!$B$30,AS175='Krav etter opplæringslova'!$B$31,AS175='Krav etter opplæringslova'!$B$34)</f>
        <v>0</v>
      </c>
      <c r="AU175" s="57" t="str">
        <f t="shared" si="108"/>
        <v>-</v>
      </c>
      <c r="AV175" s="57">
        <f t="shared" si="87"/>
        <v>30</v>
      </c>
      <c r="AW175" s="57" t="e">
        <f>AV175-#REF!</f>
        <v>#REF!</v>
      </c>
      <c r="AX175" s="57" t="e">
        <f t="shared" si="109"/>
        <v>#REF!</v>
      </c>
      <c r="AY175" s="57" t="str">
        <f t="shared" si="110"/>
        <v>-</v>
      </c>
      <c r="AZ175" s="57" t="str">
        <f>IF('Undervisning i fag med krav'!CD176=0,"-",'Undervisning i fag med krav'!CD176)</f>
        <v>-</v>
      </c>
      <c r="BA175" s="57" t="b">
        <f>OR(AZ175='Krav etter opplæringslova'!$B$27,AZ175='Krav etter opplæringslova'!$B$30,AZ175='Krav etter opplæringslova'!$B$31,AZ175='Krav etter opplæringslova'!$B$34)</f>
        <v>0</v>
      </c>
      <c r="BB175" s="57" t="str">
        <f t="shared" si="111"/>
        <v>-</v>
      </c>
      <c r="BC175" s="57">
        <f t="shared" si="88"/>
        <v>30</v>
      </c>
      <c r="BD175" s="57" t="e">
        <f>BC175-#REF!</f>
        <v>#REF!</v>
      </c>
      <c r="BE175" s="57" t="e">
        <f t="shared" si="112"/>
        <v>#REF!</v>
      </c>
      <c r="BF175" s="57" t="str">
        <f t="shared" si="113"/>
        <v>-</v>
      </c>
      <c r="BG175" s="57" t="str">
        <f>IF('Undervisning i fag med krav'!CO176=0,"-",'Undervisning i fag med krav'!CO176)</f>
        <v>-</v>
      </c>
      <c r="BH175" s="57" t="b">
        <f>OR(BG175='Krav etter opplæringslova'!$B$27,BG175='Krav etter opplæringslova'!$B$30,BG175='Krav etter opplæringslova'!$B$31,BG175='Krav etter opplæringslova'!$B$34)</f>
        <v>0</v>
      </c>
      <c r="BI175" s="57" t="str">
        <f t="shared" si="114"/>
        <v>-</v>
      </c>
      <c r="BJ175" s="57">
        <f t="shared" si="89"/>
        <v>30</v>
      </c>
      <c r="BK175" s="57" t="e">
        <f>BJ175-#REF!</f>
        <v>#REF!</v>
      </c>
      <c r="BL175" s="57" t="e">
        <f t="shared" si="115"/>
        <v>#REF!</v>
      </c>
      <c r="BM175" s="57" t="str">
        <f t="shared" si="116"/>
        <v>-</v>
      </c>
      <c r="BN175" s="57" t="str">
        <f>IF('Undervisning i fag med krav'!CP176=0,"-",'Undervisning i fag med krav'!CP176)</f>
        <v>-</v>
      </c>
      <c r="BO175" s="57" t="b">
        <f>OR(BN175='Krav etter opplæringslova'!$B$27,BN175='Krav etter opplæringslova'!$B$30,BN175='Krav etter opplæringslova'!$B$31,BN175='Krav etter opplæringslova'!$B$34)</f>
        <v>0</v>
      </c>
      <c r="BP175" s="57" t="str">
        <f t="shared" si="117"/>
        <v>-</v>
      </c>
      <c r="BQ175" s="57">
        <f t="shared" si="90"/>
        <v>30</v>
      </c>
      <c r="BR175" s="57" t="e">
        <f>BQ175-#REF!</f>
        <v>#REF!</v>
      </c>
      <c r="BS175" s="57" t="e">
        <f t="shared" si="118"/>
        <v>#REF!</v>
      </c>
      <c r="BT175" s="62" t="str">
        <f t="shared" si="119"/>
        <v>-</v>
      </c>
    </row>
    <row r="176" spans="1:72" x14ac:dyDescent="0.2">
      <c r="A176" s="44" t="e">
        <f>#REF!</f>
        <v>#REF!</v>
      </c>
      <c r="B176" s="44" t="e">
        <f>#REF!</f>
        <v>#REF!</v>
      </c>
      <c r="C176" s="57" t="str">
        <f>IF('Undervisning i fag med krav'!E177=0,"-",'Undervisning i fag med krav'!E177)</f>
        <v>-</v>
      </c>
      <c r="D176" s="57" t="b">
        <f>OR(C176='Krav etter opplæringslova'!$B$27,C176='Krav etter opplæringslova'!$B$30,C176='Krav etter opplæringslova'!$B$31,C176='Krav etter opplæringslova'!$B$34)</f>
        <v>0</v>
      </c>
      <c r="E176" s="57" t="str">
        <f t="shared" si="120"/>
        <v>-</v>
      </c>
      <c r="F176" s="57">
        <f t="shared" si="91"/>
        <v>30</v>
      </c>
      <c r="G176" s="57" t="e">
        <f>F176-#REF!</f>
        <v>#REF!</v>
      </c>
      <c r="H176" s="57" t="e">
        <f t="shared" si="92"/>
        <v>#REF!</v>
      </c>
      <c r="I176" s="57" t="str">
        <f t="shared" si="121"/>
        <v>-</v>
      </c>
      <c r="J176" s="57" t="str">
        <f>IF('Undervisning i fag med krav'!P177=0,"-",'Undervisning i fag med krav'!P177)</f>
        <v>-</v>
      </c>
      <c r="K176" s="57" t="b">
        <f>OR(J176='Krav etter opplæringslova'!$B$27,J176='Krav etter opplæringslova'!$B$30,J176='Krav etter opplæringslova'!$B$31,J176='Krav etter opplæringslova'!$B$34)</f>
        <v>0</v>
      </c>
      <c r="L176" s="57" t="str">
        <f t="shared" si="93"/>
        <v>-</v>
      </c>
      <c r="M176" s="57">
        <f t="shared" si="82"/>
        <v>30</v>
      </c>
      <c r="N176" s="57" t="e">
        <f>M176-#REF!</f>
        <v>#REF!</v>
      </c>
      <c r="O176" s="57" t="e">
        <f t="shared" si="94"/>
        <v>#REF!</v>
      </c>
      <c r="P176" s="57" t="str">
        <f t="shared" si="95"/>
        <v>-</v>
      </c>
      <c r="Q176" s="57" t="str">
        <f>IF('Undervisning i fag med krav'!AA177=0,"-",'Undervisning i fag med krav'!AA177)</f>
        <v>-</v>
      </c>
      <c r="R176" s="57" t="b">
        <f>OR(Q176='Krav etter opplæringslova'!$B$27,Q176='Krav etter opplæringslova'!$B$30,Q176='Krav etter opplæringslova'!$B$31,Q176='Krav etter opplæringslova'!$B$34)</f>
        <v>0</v>
      </c>
      <c r="S176" s="57" t="str">
        <f t="shared" si="96"/>
        <v>-</v>
      </c>
      <c r="T176" s="57">
        <f t="shared" si="83"/>
        <v>30</v>
      </c>
      <c r="U176" s="57" t="e">
        <f>T176-#REF!</f>
        <v>#REF!</v>
      </c>
      <c r="V176" s="57" t="e">
        <f t="shared" si="97"/>
        <v>#REF!</v>
      </c>
      <c r="W176" s="57" t="str">
        <f t="shared" si="98"/>
        <v>-</v>
      </c>
      <c r="X176" s="57" t="str">
        <f>IF('Undervisning i fag med krav'!AL177=0,"-",'Undervisning i fag med krav'!AL177)</f>
        <v>-</v>
      </c>
      <c r="Y176" s="57" t="b">
        <f>OR(X176='Krav etter opplæringslova'!$B$27,X176='Krav etter opplæringslova'!$B$30,X176='Krav etter opplæringslova'!$B$31,X176='Krav etter opplæringslova'!$B$34)</f>
        <v>0</v>
      </c>
      <c r="Z176" s="57" t="str">
        <f t="shared" si="99"/>
        <v>-</v>
      </c>
      <c r="AA176" s="57">
        <f t="shared" si="84"/>
        <v>30</v>
      </c>
      <c r="AB176" s="57" t="e">
        <f>AA176-#REF!</f>
        <v>#REF!</v>
      </c>
      <c r="AC176" s="57" t="e">
        <f t="shared" si="100"/>
        <v>#REF!</v>
      </c>
      <c r="AD176" s="57" t="str">
        <f t="shared" si="101"/>
        <v>-</v>
      </c>
      <c r="AE176" s="57" t="str">
        <f>IF('Undervisning i fag med krav'!AW177=0,"-",'Undervisning i fag med krav'!AW177)</f>
        <v>-</v>
      </c>
      <c r="AF176" s="57" t="b">
        <f>OR(AE176='Krav etter opplæringslova'!$B$27,AE176='Krav etter opplæringslova'!$B$30,AE176='Krav etter opplæringslova'!$B$31,AE176='Krav etter opplæringslova'!$B$34)</f>
        <v>0</v>
      </c>
      <c r="AG176" s="57" t="str">
        <f t="shared" si="102"/>
        <v>-</v>
      </c>
      <c r="AH176" s="57">
        <f t="shared" si="85"/>
        <v>30</v>
      </c>
      <c r="AI176" s="57" t="e">
        <f>AH176-#REF!</f>
        <v>#REF!</v>
      </c>
      <c r="AJ176" s="57" t="e">
        <f t="shared" si="103"/>
        <v>#REF!</v>
      </c>
      <c r="AK176" s="57" t="str">
        <f t="shared" si="104"/>
        <v>-</v>
      </c>
      <c r="AL176" s="57" t="str">
        <f>IF('Undervisning i fag med krav'!BH177=0,"-",'Undervisning i fag med krav'!BH177)</f>
        <v>-</v>
      </c>
      <c r="AM176" s="57" t="b">
        <f>OR(AL176='Krav etter opplæringslova'!$B$27,AL176='Krav etter opplæringslova'!$B$30,AL176='Krav etter opplæringslova'!$B$31,AL176='Krav etter opplæringslova'!$B$34)</f>
        <v>0</v>
      </c>
      <c r="AN176" s="57" t="str">
        <f t="shared" si="105"/>
        <v>-</v>
      </c>
      <c r="AO176" s="57">
        <f t="shared" si="86"/>
        <v>30</v>
      </c>
      <c r="AP176" s="57" t="e">
        <f>AO176-#REF!</f>
        <v>#REF!</v>
      </c>
      <c r="AQ176" s="57" t="e">
        <f t="shared" si="106"/>
        <v>#REF!</v>
      </c>
      <c r="AR176" s="57" t="str">
        <f t="shared" si="107"/>
        <v>-</v>
      </c>
      <c r="AS176" s="57" t="str">
        <f>IF('Undervisning i fag med krav'!BS177=0,"-",'Undervisning i fag med krav'!BS177)</f>
        <v>-</v>
      </c>
      <c r="AT176" s="57" t="b">
        <f>OR(AS176='Krav etter opplæringslova'!$B$27,AS176='Krav etter opplæringslova'!$B$30,AS176='Krav etter opplæringslova'!$B$31,AS176='Krav etter opplæringslova'!$B$34)</f>
        <v>0</v>
      </c>
      <c r="AU176" s="57" t="str">
        <f t="shared" si="108"/>
        <v>-</v>
      </c>
      <c r="AV176" s="57">
        <f t="shared" si="87"/>
        <v>30</v>
      </c>
      <c r="AW176" s="57" t="e">
        <f>AV176-#REF!</f>
        <v>#REF!</v>
      </c>
      <c r="AX176" s="57" t="e">
        <f t="shared" si="109"/>
        <v>#REF!</v>
      </c>
      <c r="AY176" s="57" t="str">
        <f t="shared" si="110"/>
        <v>-</v>
      </c>
      <c r="AZ176" s="57" t="str">
        <f>IF('Undervisning i fag med krav'!CD177=0,"-",'Undervisning i fag med krav'!CD177)</f>
        <v>-</v>
      </c>
      <c r="BA176" s="57" t="b">
        <f>OR(AZ176='Krav etter opplæringslova'!$B$27,AZ176='Krav etter opplæringslova'!$B$30,AZ176='Krav etter opplæringslova'!$B$31,AZ176='Krav etter opplæringslova'!$B$34)</f>
        <v>0</v>
      </c>
      <c r="BB176" s="57" t="str">
        <f t="shared" si="111"/>
        <v>-</v>
      </c>
      <c r="BC176" s="57">
        <f t="shared" si="88"/>
        <v>30</v>
      </c>
      <c r="BD176" s="57" t="e">
        <f>BC176-#REF!</f>
        <v>#REF!</v>
      </c>
      <c r="BE176" s="57" t="e">
        <f t="shared" si="112"/>
        <v>#REF!</v>
      </c>
      <c r="BF176" s="57" t="str">
        <f t="shared" si="113"/>
        <v>-</v>
      </c>
      <c r="BG176" s="57" t="str">
        <f>IF('Undervisning i fag med krav'!CO177=0,"-",'Undervisning i fag med krav'!CO177)</f>
        <v>-</v>
      </c>
      <c r="BH176" s="57" t="b">
        <f>OR(BG176='Krav etter opplæringslova'!$B$27,BG176='Krav etter opplæringslova'!$B$30,BG176='Krav etter opplæringslova'!$B$31,BG176='Krav etter opplæringslova'!$B$34)</f>
        <v>0</v>
      </c>
      <c r="BI176" s="57" t="str">
        <f t="shared" si="114"/>
        <v>-</v>
      </c>
      <c r="BJ176" s="57">
        <f t="shared" si="89"/>
        <v>30</v>
      </c>
      <c r="BK176" s="57" t="e">
        <f>BJ176-#REF!</f>
        <v>#REF!</v>
      </c>
      <c r="BL176" s="57" t="e">
        <f t="shared" si="115"/>
        <v>#REF!</v>
      </c>
      <c r="BM176" s="57" t="str">
        <f t="shared" si="116"/>
        <v>-</v>
      </c>
      <c r="BN176" s="57" t="str">
        <f>IF('Undervisning i fag med krav'!CP177=0,"-",'Undervisning i fag med krav'!CP177)</f>
        <v>-</v>
      </c>
      <c r="BO176" s="57" t="b">
        <f>OR(BN176='Krav etter opplæringslova'!$B$27,BN176='Krav etter opplæringslova'!$B$30,BN176='Krav etter opplæringslova'!$B$31,BN176='Krav etter opplæringslova'!$B$34)</f>
        <v>0</v>
      </c>
      <c r="BP176" s="57" t="str">
        <f t="shared" si="117"/>
        <v>-</v>
      </c>
      <c r="BQ176" s="57">
        <f t="shared" si="90"/>
        <v>30</v>
      </c>
      <c r="BR176" s="57" t="e">
        <f>BQ176-#REF!</f>
        <v>#REF!</v>
      </c>
      <c r="BS176" s="57" t="e">
        <f t="shared" si="118"/>
        <v>#REF!</v>
      </c>
      <c r="BT176" s="62" t="str">
        <f t="shared" si="119"/>
        <v>-</v>
      </c>
    </row>
    <row r="177" spans="1:72" x14ac:dyDescent="0.2">
      <c r="A177" s="44" t="e">
        <f>#REF!</f>
        <v>#REF!</v>
      </c>
      <c r="B177" s="44" t="e">
        <f>#REF!</f>
        <v>#REF!</v>
      </c>
      <c r="C177" s="57" t="str">
        <f>IF('Undervisning i fag med krav'!E178=0,"-",'Undervisning i fag med krav'!E178)</f>
        <v>-</v>
      </c>
      <c r="D177" s="57" t="b">
        <f>OR(C177='Krav etter opplæringslova'!$B$27,C177='Krav etter opplæringslova'!$B$30,C177='Krav etter opplæringslova'!$B$31,C177='Krav etter opplæringslova'!$B$34)</f>
        <v>0</v>
      </c>
      <c r="E177" s="57" t="str">
        <f t="shared" si="120"/>
        <v>-</v>
      </c>
      <c r="F177" s="57">
        <f t="shared" si="91"/>
        <v>30</v>
      </c>
      <c r="G177" s="57" t="e">
        <f>F177-#REF!</f>
        <v>#REF!</v>
      </c>
      <c r="H177" s="57" t="e">
        <f t="shared" si="92"/>
        <v>#REF!</v>
      </c>
      <c r="I177" s="57" t="str">
        <f t="shared" si="121"/>
        <v>-</v>
      </c>
      <c r="J177" s="57" t="str">
        <f>IF('Undervisning i fag med krav'!P178=0,"-",'Undervisning i fag med krav'!P178)</f>
        <v>-</v>
      </c>
      <c r="K177" s="57" t="b">
        <f>OR(J177='Krav etter opplæringslova'!$B$27,J177='Krav etter opplæringslova'!$B$30,J177='Krav etter opplæringslova'!$B$31,J177='Krav etter opplæringslova'!$B$34)</f>
        <v>0</v>
      </c>
      <c r="L177" s="57" t="str">
        <f t="shared" si="93"/>
        <v>-</v>
      </c>
      <c r="M177" s="57">
        <f t="shared" si="82"/>
        <v>30</v>
      </c>
      <c r="N177" s="57" t="e">
        <f>M177-#REF!</f>
        <v>#REF!</v>
      </c>
      <c r="O177" s="57" t="e">
        <f t="shared" si="94"/>
        <v>#REF!</v>
      </c>
      <c r="P177" s="57" t="str">
        <f t="shared" si="95"/>
        <v>-</v>
      </c>
      <c r="Q177" s="57" t="str">
        <f>IF('Undervisning i fag med krav'!AA178=0,"-",'Undervisning i fag med krav'!AA178)</f>
        <v>-</v>
      </c>
      <c r="R177" s="57" t="b">
        <f>OR(Q177='Krav etter opplæringslova'!$B$27,Q177='Krav etter opplæringslova'!$B$30,Q177='Krav etter opplæringslova'!$B$31,Q177='Krav etter opplæringslova'!$B$34)</f>
        <v>0</v>
      </c>
      <c r="S177" s="57" t="str">
        <f t="shared" si="96"/>
        <v>-</v>
      </c>
      <c r="T177" s="57">
        <f t="shared" si="83"/>
        <v>30</v>
      </c>
      <c r="U177" s="57" t="e">
        <f>T177-#REF!</f>
        <v>#REF!</v>
      </c>
      <c r="V177" s="57" t="e">
        <f t="shared" si="97"/>
        <v>#REF!</v>
      </c>
      <c r="W177" s="57" t="str">
        <f t="shared" si="98"/>
        <v>-</v>
      </c>
      <c r="X177" s="57" t="str">
        <f>IF('Undervisning i fag med krav'!AL178=0,"-",'Undervisning i fag med krav'!AL178)</f>
        <v>-</v>
      </c>
      <c r="Y177" s="57" t="b">
        <f>OR(X177='Krav etter opplæringslova'!$B$27,X177='Krav etter opplæringslova'!$B$30,X177='Krav etter opplæringslova'!$B$31,X177='Krav etter opplæringslova'!$B$34)</f>
        <v>0</v>
      </c>
      <c r="Z177" s="57" t="str">
        <f t="shared" si="99"/>
        <v>-</v>
      </c>
      <c r="AA177" s="57">
        <f t="shared" si="84"/>
        <v>30</v>
      </c>
      <c r="AB177" s="57" t="e">
        <f>AA177-#REF!</f>
        <v>#REF!</v>
      </c>
      <c r="AC177" s="57" t="e">
        <f t="shared" si="100"/>
        <v>#REF!</v>
      </c>
      <c r="AD177" s="57" t="str">
        <f t="shared" si="101"/>
        <v>-</v>
      </c>
      <c r="AE177" s="57" t="str">
        <f>IF('Undervisning i fag med krav'!AW178=0,"-",'Undervisning i fag med krav'!AW178)</f>
        <v>-</v>
      </c>
      <c r="AF177" s="57" t="b">
        <f>OR(AE177='Krav etter opplæringslova'!$B$27,AE177='Krav etter opplæringslova'!$B$30,AE177='Krav etter opplæringslova'!$B$31,AE177='Krav etter opplæringslova'!$B$34)</f>
        <v>0</v>
      </c>
      <c r="AG177" s="57" t="str">
        <f t="shared" si="102"/>
        <v>-</v>
      </c>
      <c r="AH177" s="57">
        <f t="shared" si="85"/>
        <v>30</v>
      </c>
      <c r="AI177" s="57" t="e">
        <f>AH177-#REF!</f>
        <v>#REF!</v>
      </c>
      <c r="AJ177" s="57" t="e">
        <f t="shared" si="103"/>
        <v>#REF!</v>
      </c>
      <c r="AK177" s="57" t="str">
        <f t="shared" si="104"/>
        <v>-</v>
      </c>
      <c r="AL177" s="57" t="str">
        <f>IF('Undervisning i fag med krav'!BH178=0,"-",'Undervisning i fag med krav'!BH178)</f>
        <v>-</v>
      </c>
      <c r="AM177" s="57" t="b">
        <f>OR(AL177='Krav etter opplæringslova'!$B$27,AL177='Krav etter opplæringslova'!$B$30,AL177='Krav etter opplæringslova'!$B$31,AL177='Krav etter opplæringslova'!$B$34)</f>
        <v>0</v>
      </c>
      <c r="AN177" s="57" t="str">
        <f t="shared" si="105"/>
        <v>-</v>
      </c>
      <c r="AO177" s="57">
        <f t="shared" si="86"/>
        <v>30</v>
      </c>
      <c r="AP177" s="57" t="e">
        <f>AO177-#REF!</f>
        <v>#REF!</v>
      </c>
      <c r="AQ177" s="57" t="e">
        <f t="shared" si="106"/>
        <v>#REF!</v>
      </c>
      <c r="AR177" s="57" t="str">
        <f t="shared" si="107"/>
        <v>-</v>
      </c>
      <c r="AS177" s="57" t="str">
        <f>IF('Undervisning i fag med krav'!BS178=0,"-",'Undervisning i fag med krav'!BS178)</f>
        <v>-</v>
      </c>
      <c r="AT177" s="57" t="b">
        <f>OR(AS177='Krav etter opplæringslova'!$B$27,AS177='Krav etter opplæringslova'!$B$30,AS177='Krav etter opplæringslova'!$B$31,AS177='Krav etter opplæringslova'!$B$34)</f>
        <v>0</v>
      </c>
      <c r="AU177" s="57" t="str">
        <f t="shared" si="108"/>
        <v>-</v>
      </c>
      <c r="AV177" s="57">
        <f t="shared" si="87"/>
        <v>30</v>
      </c>
      <c r="AW177" s="57" t="e">
        <f>AV177-#REF!</f>
        <v>#REF!</v>
      </c>
      <c r="AX177" s="57" t="e">
        <f t="shared" si="109"/>
        <v>#REF!</v>
      </c>
      <c r="AY177" s="57" t="str">
        <f t="shared" si="110"/>
        <v>-</v>
      </c>
      <c r="AZ177" s="57" t="str">
        <f>IF('Undervisning i fag med krav'!CD178=0,"-",'Undervisning i fag med krav'!CD178)</f>
        <v>-</v>
      </c>
      <c r="BA177" s="57" t="b">
        <f>OR(AZ177='Krav etter opplæringslova'!$B$27,AZ177='Krav etter opplæringslova'!$B$30,AZ177='Krav etter opplæringslova'!$B$31,AZ177='Krav etter opplæringslova'!$B$34)</f>
        <v>0</v>
      </c>
      <c r="BB177" s="57" t="str">
        <f t="shared" si="111"/>
        <v>-</v>
      </c>
      <c r="BC177" s="57">
        <f t="shared" si="88"/>
        <v>30</v>
      </c>
      <c r="BD177" s="57" t="e">
        <f>BC177-#REF!</f>
        <v>#REF!</v>
      </c>
      <c r="BE177" s="57" t="e">
        <f t="shared" si="112"/>
        <v>#REF!</v>
      </c>
      <c r="BF177" s="57" t="str">
        <f t="shared" si="113"/>
        <v>-</v>
      </c>
      <c r="BG177" s="57" t="str">
        <f>IF('Undervisning i fag med krav'!CO178=0,"-",'Undervisning i fag med krav'!CO178)</f>
        <v>-</v>
      </c>
      <c r="BH177" s="57" t="b">
        <f>OR(BG177='Krav etter opplæringslova'!$B$27,BG177='Krav etter opplæringslova'!$B$30,BG177='Krav etter opplæringslova'!$B$31,BG177='Krav etter opplæringslova'!$B$34)</f>
        <v>0</v>
      </c>
      <c r="BI177" s="57" t="str">
        <f t="shared" si="114"/>
        <v>-</v>
      </c>
      <c r="BJ177" s="57">
        <f t="shared" si="89"/>
        <v>30</v>
      </c>
      <c r="BK177" s="57" t="e">
        <f>BJ177-#REF!</f>
        <v>#REF!</v>
      </c>
      <c r="BL177" s="57" t="e">
        <f t="shared" si="115"/>
        <v>#REF!</v>
      </c>
      <c r="BM177" s="57" t="str">
        <f t="shared" si="116"/>
        <v>-</v>
      </c>
      <c r="BN177" s="57" t="str">
        <f>IF('Undervisning i fag med krav'!CP178=0,"-",'Undervisning i fag med krav'!CP178)</f>
        <v>-</v>
      </c>
      <c r="BO177" s="57" t="b">
        <f>OR(BN177='Krav etter opplæringslova'!$B$27,BN177='Krav etter opplæringslova'!$B$30,BN177='Krav etter opplæringslova'!$B$31,BN177='Krav etter opplæringslova'!$B$34)</f>
        <v>0</v>
      </c>
      <c r="BP177" s="57" t="str">
        <f t="shared" si="117"/>
        <v>-</v>
      </c>
      <c r="BQ177" s="57">
        <f t="shared" si="90"/>
        <v>30</v>
      </c>
      <c r="BR177" s="57" t="e">
        <f>BQ177-#REF!</f>
        <v>#REF!</v>
      </c>
      <c r="BS177" s="57" t="e">
        <f t="shared" si="118"/>
        <v>#REF!</v>
      </c>
      <c r="BT177" s="62" t="str">
        <f t="shared" si="119"/>
        <v>-</v>
      </c>
    </row>
    <row r="178" spans="1:72" x14ac:dyDescent="0.2">
      <c r="A178" s="44" t="e">
        <f>#REF!</f>
        <v>#REF!</v>
      </c>
      <c r="B178" s="44" t="e">
        <f>#REF!</f>
        <v>#REF!</v>
      </c>
      <c r="C178" s="57" t="str">
        <f>IF('Undervisning i fag med krav'!E179=0,"-",'Undervisning i fag med krav'!E179)</f>
        <v>-</v>
      </c>
      <c r="D178" s="57" t="b">
        <f>OR(C178='Krav etter opplæringslova'!$B$27,C178='Krav etter opplæringslova'!$B$30,C178='Krav etter opplæringslova'!$B$31,C178='Krav etter opplæringslova'!$B$34)</f>
        <v>0</v>
      </c>
      <c r="E178" s="57" t="str">
        <f t="shared" si="120"/>
        <v>-</v>
      </c>
      <c r="F178" s="57">
        <f t="shared" si="91"/>
        <v>30</v>
      </c>
      <c r="G178" s="57" t="e">
        <f>F178-#REF!</f>
        <v>#REF!</v>
      </c>
      <c r="H178" s="57" t="e">
        <f t="shared" si="92"/>
        <v>#REF!</v>
      </c>
      <c r="I178" s="57" t="str">
        <f t="shared" si="121"/>
        <v>-</v>
      </c>
      <c r="J178" s="57" t="str">
        <f>IF('Undervisning i fag med krav'!P179=0,"-",'Undervisning i fag med krav'!P179)</f>
        <v>-</v>
      </c>
      <c r="K178" s="57" t="b">
        <f>OR(J178='Krav etter opplæringslova'!$B$27,J178='Krav etter opplæringslova'!$B$30,J178='Krav etter opplæringslova'!$B$31,J178='Krav etter opplæringslova'!$B$34)</f>
        <v>0</v>
      </c>
      <c r="L178" s="57" t="str">
        <f t="shared" si="93"/>
        <v>-</v>
      </c>
      <c r="M178" s="57">
        <f t="shared" si="82"/>
        <v>30</v>
      </c>
      <c r="N178" s="57" t="e">
        <f>M178-#REF!</f>
        <v>#REF!</v>
      </c>
      <c r="O178" s="57" t="e">
        <f t="shared" si="94"/>
        <v>#REF!</v>
      </c>
      <c r="P178" s="57" t="str">
        <f t="shared" si="95"/>
        <v>-</v>
      </c>
      <c r="Q178" s="57" t="str">
        <f>IF('Undervisning i fag med krav'!AA179=0,"-",'Undervisning i fag med krav'!AA179)</f>
        <v>-</v>
      </c>
      <c r="R178" s="57" t="b">
        <f>OR(Q178='Krav etter opplæringslova'!$B$27,Q178='Krav etter opplæringslova'!$B$30,Q178='Krav etter opplæringslova'!$B$31,Q178='Krav etter opplæringslova'!$B$34)</f>
        <v>0</v>
      </c>
      <c r="S178" s="57" t="str">
        <f t="shared" si="96"/>
        <v>-</v>
      </c>
      <c r="T178" s="57">
        <f t="shared" si="83"/>
        <v>30</v>
      </c>
      <c r="U178" s="57" t="e">
        <f>T178-#REF!</f>
        <v>#REF!</v>
      </c>
      <c r="V178" s="57" t="e">
        <f t="shared" si="97"/>
        <v>#REF!</v>
      </c>
      <c r="W178" s="57" t="str">
        <f t="shared" si="98"/>
        <v>-</v>
      </c>
      <c r="X178" s="57" t="str">
        <f>IF('Undervisning i fag med krav'!AL179=0,"-",'Undervisning i fag med krav'!AL179)</f>
        <v>-</v>
      </c>
      <c r="Y178" s="57" t="b">
        <f>OR(X178='Krav etter opplæringslova'!$B$27,X178='Krav etter opplæringslova'!$B$30,X178='Krav etter opplæringslova'!$B$31,X178='Krav etter opplæringslova'!$B$34)</f>
        <v>0</v>
      </c>
      <c r="Z178" s="57" t="str">
        <f t="shared" si="99"/>
        <v>-</v>
      </c>
      <c r="AA178" s="57">
        <f t="shared" si="84"/>
        <v>30</v>
      </c>
      <c r="AB178" s="57" t="e">
        <f>AA178-#REF!</f>
        <v>#REF!</v>
      </c>
      <c r="AC178" s="57" t="e">
        <f t="shared" si="100"/>
        <v>#REF!</v>
      </c>
      <c r="AD178" s="57" t="str">
        <f t="shared" si="101"/>
        <v>-</v>
      </c>
      <c r="AE178" s="57" t="str">
        <f>IF('Undervisning i fag med krav'!AW179=0,"-",'Undervisning i fag med krav'!AW179)</f>
        <v>-</v>
      </c>
      <c r="AF178" s="57" t="b">
        <f>OR(AE178='Krav etter opplæringslova'!$B$27,AE178='Krav etter opplæringslova'!$B$30,AE178='Krav etter opplæringslova'!$B$31,AE178='Krav etter opplæringslova'!$B$34)</f>
        <v>0</v>
      </c>
      <c r="AG178" s="57" t="str">
        <f t="shared" si="102"/>
        <v>-</v>
      </c>
      <c r="AH178" s="57">
        <f t="shared" si="85"/>
        <v>30</v>
      </c>
      <c r="AI178" s="57" t="e">
        <f>AH178-#REF!</f>
        <v>#REF!</v>
      </c>
      <c r="AJ178" s="57" t="e">
        <f t="shared" si="103"/>
        <v>#REF!</v>
      </c>
      <c r="AK178" s="57" t="str">
        <f t="shared" si="104"/>
        <v>-</v>
      </c>
      <c r="AL178" s="57" t="str">
        <f>IF('Undervisning i fag med krav'!BH179=0,"-",'Undervisning i fag med krav'!BH179)</f>
        <v>-</v>
      </c>
      <c r="AM178" s="57" t="b">
        <f>OR(AL178='Krav etter opplæringslova'!$B$27,AL178='Krav etter opplæringslova'!$B$30,AL178='Krav etter opplæringslova'!$B$31,AL178='Krav etter opplæringslova'!$B$34)</f>
        <v>0</v>
      </c>
      <c r="AN178" s="57" t="str">
        <f t="shared" si="105"/>
        <v>-</v>
      </c>
      <c r="AO178" s="57">
        <f t="shared" si="86"/>
        <v>30</v>
      </c>
      <c r="AP178" s="57" t="e">
        <f>AO178-#REF!</f>
        <v>#REF!</v>
      </c>
      <c r="AQ178" s="57" t="e">
        <f t="shared" si="106"/>
        <v>#REF!</v>
      </c>
      <c r="AR178" s="57" t="str">
        <f t="shared" si="107"/>
        <v>-</v>
      </c>
      <c r="AS178" s="57" t="str">
        <f>IF('Undervisning i fag med krav'!BS179=0,"-",'Undervisning i fag med krav'!BS179)</f>
        <v>-</v>
      </c>
      <c r="AT178" s="57" t="b">
        <f>OR(AS178='Krav etter opplæringslova'!$B$27,AS178='Krav etter opplæringslova'!$B$30,AS178='Krav etter opplæringslova'!$B$31,AS178='Krav etter opplæringslova'!$B$34)</f>
        <v>0</v>
      </c>
      <c r="AU178" s="57" t="str">
        <f t="shared" si="108"/>
        <v>-</v>
      </c>
      <c r="AV178" s="57">
        <f t="shared" si="87"/>
        <v>30</v>
      </c>
      <c r="AW178" s="57" t="e">
        <f>AV178-#REF!</f>
        <v>#REF!</v>
      </c>
      <c r="AX178" s="57" t="e">
        <f t="shared" si="109"/>
        <v>#REF!</v>
      </c>
      <c r="AY178" s="57" t="str">
        <f t="shared" si="110"/>
        <v>-</v>
      </c>
      <c r="AZ178" s="57" t="str">
        <f>IF('Undervisning i fag med krav'!CD179=0,"-",'Undervisning i fag med krav'!CD179)</f>
        <v>-</v>
      </c>
      <c r="BA178" s="57" t="b">
        <f>OR(AZ178='Krav etter opplæringslova'!$B$27,AZ178='Krav etter opplæringslova'!$B$30,AZ178='Krav etter opplæringslova'!$B$31,AZ178='Krav etter opplæringslova'!$B$34)</f>
        <v>0</v>
      </c>
      <c r="BB178" s="57" t="str">
        <f t="shared" si="111"/>
        <v>-</v>
      </c>
      <c r="BC178" s="57">
        <f t="shared" si="88"/>
        <v>30</v>
      </c>
      <c r="BD178" s="57" t="e">
        <f>BC178-#REF!</f>
        <v>#REF!</v>
      </c>
      <c r="BE178" s="57" t="e">
        <f t="shared" si="112"/>
        <v>#REF!</v>
      </c>
      <c r="BF178" s="57" t="str">
        <f t="shared" si="113"/>
        <v>-</v>
      </c>
      <c r="BG178" s="57" t="str">
        <f>IF('Undervisning i fag med krav'!CO179=0,"-",'Undervisning i fag med krav'!CO179)</f>
        <v>-</v>
      </c>
      <c r="BH178" s="57" t="b">
        <f>OR(BG178='Krav etter opplæringslova'!$B$27,BG178='Krav etter opplæringslova'!$B$30,BG178='Krav etter opplæringslova'!$B$31,BG178='Krav etter opplæringslova'!$B$34)</f>
        <v>0</v>
      </c>
      <c r="BI178" s="57" t="str">
        <f t="shared" si="114"/>
        <v>-</v>
      </c>
      <c r="BJ178" s="57">
        <f t="shared" si="89"/>
        <v>30</v>
      </c>
      <c r="BK178" s="57" t="e">
        <f>BJ178-#REF!</f>
        <v>#REF!</v>
      </c>
      <c r="BL178" s="57" t="e">
        <f t="shared" si="115"/>
        <v>#REF!</v>
      </c>
      <c r="BM178" s="57" t="str">
        <f t="shared" si="116"/>
        <v>-</v>
      </c>
      <c r="BN178" s="57" t="str">
        <f>IF('Undervisning i fag med krav'!CP179=0,"-",'Undervisning i fag med krav'!CP179)</f>
        <v>-</v>
      </c>
      <c r="BO178" s="57" t="b">
        <f>OR(BN178='Krav etter opplæringslova'!$B$27,BN178='Krav etter opplæringslova'!$B$30,BN178='Krav etter opplæringslova'!$B$31,BN178='Krav etter opplæringslova'!$B$34)</f>
        <v>0</v>
      </c>
      <c r="BP178" s="57" t="str">
        <f t="shared" si="117"/>
        <v>-</v>
      </c>
      <c r="BQ178" s="57">
        <f t="shared" si="90"/>
        <v>30</v>
      </c>
      <c r="BR178" s="57" t="e">
        <f>BQ178-#REF!</f>
        <v>#REF!</v>
      </c>
      <c r="BS178" s="57" t="e">
        <f t="shared" si="118"/>
        <v>#REF!</v>
      </c>
      <c r="BT178" s="62" t="str">
        <f t="shared" si="119"/>
        <v>-</v>
      </c>
    </row>
    <row r="179" spans="1:72" x14ac:dyDescent="0.2">
      <c r="A179" s="44" t="e">
        <f>#REF!</f>
        <v>#REF!</v>
      </c>
      <c r="B179" s="44" t="e">
        <f>#REF!</f>
        <v>#REF!</v>
      </c>
      <c r="C179" s="57" t="str">
        <f>IF('Undervisning i fag med krav'!E180=0,"-",'Undervisning i fag med krav'!E180)</f>
        <v>-</v>
      </c>
      <c r="D179" s="57" t="b">
        <f>OR(C179='Krav etter opplæringslova'!$B$27,C179='Krav etter opplæringslova'!$B$30,C179='Krav etter opplæringslova'!$B$31,C179='Krav etter opplæringslova'!$B$34)</f>
        <v>0</v>
      </c>
      <c r="E179" s="57" t="str">
        <f t="shared" si="120"/>
        <v>-</v>
      </c>
      <c r="F179" s="57">
        <f t="shared" si="91"/>
        <v>30</v>
      </c>
      <c r="G179" s="57" t="e">
        <f>F179-#REF!</f>
        <v>#REF!</v>
      </c>
      <c r="H179" s="57" t="e">
        <f t="shared" si="92"/>
        <v>#REF!</v>
      </c>
      <c r="I179" s="57" t="str">
        <f t="shared" si="121"/>
        <v>-</v>
      </c>
      <c r="J179" s="57" t="str">
        <f>IF('Undervisning i fag med krav'!P180=0,"-",'Undervisning i fag med krav'!P180)</f>
        <v>-</v>
      </c>
      <c r="K179" s="57" t="b">
        <f>OR(J179='Krav etter opplæringslova'!$B$27,J179='Krav etter opplæringslova'!$B$30,J179='Krav etter opplæringslova'!$B$31,J179='Krav etter opplæringslova'!$B$34)</f>
        <v>0</v>
      </c>
      <c r="L179" s="57" t="str">
        <f t="shared" si="93"/>
        <v>-</v>
      </c>
      <c r="M179" s="57">
        <f t="shared" si="82"/>
        <v>30</v>
      </c>
      <c r="N179" s="57" t="e">
        <f>M179-#REF!</f>
        <v>#REF!</v>
      </c>
      <c r="O179" s="57" t="e">
        <f t="shared" si="94"/>
        <v>#REF!</v>
      </c>
      <c r="P179" s="57" t="str">
        <f t="shared" si="95"/>
        <v>-</v>
      </c>
      <c r="Q179" s="57" t="str">
        <f>IF('Undervisning i fag med krav'!AA180=0,"-",'Undervisning i fag med krav'!AA180)</f>
        <v>-</v>
      </c>
      <c r="R179" s="57" t="b">
        <f>OR(Q179='Krav etter opplæringslova'!$B$27,Q179='Krav etter opplæringslova'!$B$30,Q179='Krav etter opplæringslova'!$B$31,Q179='Krav etter opplæringslova'!$B$34)</f>
        <v>0</v>
      </c>
      <c r="S179" s="57" t="str">
        <f t="shared" si="96"/>
        <v>-</v>
      </c>
      <c r="T179" s="57">
        <f t="shared" si="83"/>
        <v>30</v>
      </c>
      <c r="U179" s="57" t="e">
        <f>T179-#REF!</f>
        <v>#REF!</v>
      </c>
      <c r="V179" s="57" t="e">
        <f t="shared" si="97"/>
        <v>#REF!</v>
      </c>
      <c r="W179" s="57" t="str">
        <f t="shared" si="98"/>
        <v>-</v>
      </c>
      <c r="X179" s="57" t="str">
        <f>IF('Undervisning i fag med krav'!AL180=0,"-",'Undervisning i fag med krav'!AL180)</f>
        <v>-</v>
      </c>
      <c r="Y179" s="57" t="b">
        <f>OR(X179='Krav etter opplæringslova'!$B$27,X179='Krav etter opplæringslova'!$B$30,X179='Krav etter opplæringslova'!$B$31,X179='Krav etter opplæringslova'!$B$34)</f>
        <v>0</v>
      </c>
      <c r="Z179" s="57" t="str">
        <f t="shared" si="99"/>
        <v>-</v>
      </c>
      <c r="AA179" s="57">
        <f t="shared" si="84"/>
        <v>30</v>
      </c>
      <c r="AB179" s="57" t="e">
        <f>AA179-#REF!</f>
        <v>#REF!</v>
      </c>
      <c r="AC179" s="57" t="e">
        <f t="shared" si="100"/>
        <v>#REF!</v>
      </c>
      <c r="AD179" s="57" t="str">
        <f t="shared" si="101"/>
        <v>-</v>
      </c>
      <c r="AE179" s="57" t="str">
        <f>IF('Undervisning i fag med krav'!AW180=0,"-",'Undervisning i fag med krav'!AW180)</f>
        <v>-</v>
      </c>
      <c r="AF179" s="57" t="b">
        <f>OR(AE179='Krav etter opplæringslova'!$B$27,AE179='Krav etter opplæringslova'!$B$30,AE179='Krav etter opplæringslova'!$B$31,AE179='Krav etter opplæringslova'!$B$34)</f>
        <v>0</v>
      </c>
      <c r="AG179" s="57" t="str">
        <f t="shared" si="102"/>
        <v>-</v>
      </c>
      <c r="AH179" s="57">
        <f t="shared" si="85"/>
        <v>30</v>
      </c>
      <c r="AI179" s="57" t="e">
        <f>AH179-#REF!</f>
        <v>#REF!</v>
      </c>
      <c r="AJ179" s="57" t="e">
        <f t="shared" si="103"/>
        <v>#REF!</v>
      </c>
      <c r="AK179" s="57" t="str">
        <f t="shared" si="104"/>
        <v>-</v>
      </c>
      <c r="AL179" s="57" t="str">
        <f>IF('Undervisning i fag med krav'!BH180=0,"-",'Undervisning i fag med krav'!BH180)</f>
        <v>-</v>
      </c>
      <c r="AM179" s="57" t="b">
        <f>OR(AL179='Krav etter opplæringslova'!$B$27,AL179='Krav etter opplæringslova'!$B$30,AL179='Krav etter opplæringslova'!$B$31,AL179='Krav etter opplæringslova'!$B$34)</f>
        <v>0</v>
      </c>
      <c r="AN179" s="57" t="str">
        <f t="shared" si="105"/>
        <v>-</v>
      </c>
      <c r="AO179" s="57">
        <f t="shared" si="86"/>
        <v>30</v>
      </c>
      <c r="AP179" s="57" t="e">
        <f>AO179-#REF!</f>
        <v>#REF!</v>
      </c>
      <c r="AQ179" s="57" t="e">
        <f t="shared" si="106"/>
        <v>#REF!</v>
      </c>
      <c r="AR179" s="57" t="str">
        <f t="shared" si="107"/>
        <v>-</v>
      </c>
      <c r="AS179" s="57" t="str">
        <f>IF('Undervisning i fag med krav'!BS180=0,"-",'Undervisning i fag med krav'!BS180)</f>
        <v>-</v>
      </c>
      <c r="AT179" s="57" t="b">
        <f>OR(AS179='Krav etter opplæringslova'!$B$27,AS179='Krav etter opplæringslova'!$B$30,AS179='Krav etter opplæringslova'!$B$31,AS179='Krav etter opplæringslova'!$B$34)</f>
        <v>0</v>
      </c>
      <c r="AU179" s="57" t="str">
        <f t="shared" si="108"/>
        <v>-</v>
      </c>
      <c r="AV179" s="57">
        <f t="shared" si="87"/>
        <v>30</v>
      </c>
      <c r="AW179" s="57" t="e">
        <f>AV179-#REF!</f>
        <v>#REF!</v>
      </c>
      <c r="AX179" s="57" t="e">
        <f t="shared" si="109"/>
        <v>#REF!</v>
      </c>
      <c r="AY179" s="57" t="str">
        <f t="shared" si="110"/>
        <v>-</v>
      </c>
      <c r="AZ179" s="57" t="str">
        <f>IF('Undervisning i fag med krav'!CD180=0,"-",'Undervisning i fag med krav'!CD180)</f>
        <v>-</v>
      </c>
      <c r="BA179" s="57" t="b">
        <f>OR(AZ179='Krav etter opplæringslova'!$B$27,AZ179='Krav etter opplæringslova'!$B$30,AZ179='Krav etter opplæringslova'!$B$31,AZ179='Krav etter opplæringslova'!$B$34)</f>
        <v>0</v>
      </c>
      <c r="BB179" s="57" t="str">
        <f t="shared" si="111"/>
        <v>-</v>
      </c>
      <c r="BC179" s="57">
        <f t="shared" si="88"/>
        <v>30</v>
      </c>
      <c r="BD179" s="57" t="e">
        <f>BC179-#REF!</f>
        <v>#REF!</v>
      </c>
      <c r="BE179" s="57" t="e">
        <f t="shared" si="112"/>
        <v>#REF!</v>
      </c>
      <c r="BF179" s="57" t="str">
        <f t="shared" si="113"/>
        <v>-</v>
      </c>
      <c r="BG179" s="57" t="str">
        <f>IF('Undervisning i fag med krav'!CO180=0,"-",'Undervisning i fag med krav'!CO180)</f>
        <v>-</v>
      </c>
      <c r="BH179" s="57" t="b">
        <f>OR(BG179='Krav etter opplæringslova'!$B$27,BG179='Krav etter opplæringslova'!$B$30,BG179='Krav etter opplæringslova'!$B$31,BG179='Krav etter opplæringslova'!$B$34)</f>
        <v>0</v>
      </c>
      <c r="BI179" s="57" t="str">
        <f t="shared" si="114"/>
        <v>-</v>
      </c>
      <c r="BJ179" s="57">
        <f t="shared" si="89"/>
        <v>30</v>
      </c>
      <c r="BK179" s="57" t="e">
        <f>BJ179-#REF!</f>
        <v>#REF!</v>
      </c>
      <c r="BL179" s="57" t="e">
        <f t="shared" si="115"/>
        <v>#REF!</v>
      </c>
      <c r="BM179" s="57" t="str">
        <f t="shared" si="116"/>
        <v>-</v>
      </c>
      <c r="BN179" s="57" t="str">
        <f>IF('Undervisning i fag med krav'!CP180=0,"-",'Undervisning i fag med krav'!CP180)</f>
        <v>-</v>
      </c>
      <c r="BO179" s="57" t="b">
        <f>OR(BN179='Krav etter opplæringslova'!$B$27,BN179='Krav etter opplæringslova'!$B$30,BN179='Krav etter opplæringslova'!$B$31,BN179='Krav etter opplæringslova'!$B$34)</f>
        <v>0</v>
      </c>
      <c r="BP179" s="57" t="str">
        <f t="shared" si="117"/>
        <v>-</v>
      </c>
      <c r="BQ179" s="57">
        <f t="shared" si="90"/>
        <v>30</v>
      </c>
      <c r="BR179" s="57" t="e">
        <f>BQ179-#REF!</f>
        <v>#REF!</v>
      </c>
      <c r="BS179" s="57" t="e">
        <f t="shared" si="118"/>
        <v>#REF!</v>
      </c>
      <c r="BT179" s="62" t="str">
        <f t="shared" si="119"/>
        <v>-</v>
      </c>
    </row>
    <row r="180" spans="1:72" x14ac:dyDescent="0.2">
      <c r="A180" s="44" t="e">
        <f>#REF!</f>
        <v>#REF!</v>
      </c>
      <c r="B180" s="44" t="e">
        <f>#REF!</f>
        <v>#REF!</v>
      </c>
      <c r="C180" s="57" t="str">
        <f>IF('Undervisning i fag med krav'!E181=0,"-",'Undervisning i fag med krav'!E181)</f>
        <v>-</v>
      </c>
      <c r="D180" s="57" t="b">
        <f>OR(C180='Krav etter opplæringslova'!$B$27,C180='Krav etter opplæringslova'!$B$30,C180='Krav etter opplæringslova'!$B$31,C180='Krav etter opplæringslova'!$B$34)</f>
        <v>0</v>
      </c>
      <c r="E180" s="57" t="str">
        <f t="shared" si="120"/>
        <v>-</v>
      </c>
      <c r="F180" s="57">
        <f t="shared" si="91"/>
        <v>30</v>
      </c>
      <c r="G180" s="57" t="e">
        <f>F180-#REF!</f>
        <v>#REF!</v>
      </c>
      <c r="H180" s="57" t="e">
        <f t="shared" si="92"/>
        <v>#REF!</v>
      </c>
      <c r="I180" s="57" t="str">
        <f t="shared" si="121"/>
        <v>-</v>
      </c>
      <c r="J180" s="57" t="str">
        <f>IF('Undervisning i fag med krav'!P181=0,"-",'Undervisning i fag med krav'!P181)</f>
        <v>-</v>
      </c>
      <c r="K180" s="57" t="b">
        <f>OR(J180='Krav etter opplæringslova'!$B$27,J180='Krav etter opplæringslova'!$B$30,J180='Krav etter opplæringslova'!$B$31,J180='Krav etter opplæringslova'!$B$34)</f>
        <v>0</v>
      </c>
      <c r="L180" s="57" t="str">
        <f t="shared" si="93"/>
        <v>-</v>
      </c>
      <c r="M180" s="57">
        <f t="shared" si="82"/>
        <v>30</v>
      </c>
      <c r="N180" s="57" t="e">
        <f>M180-#REF!</f>
        <v>#REF!</v>
      </c>
      <c r="O180" s="57" t="e">
        <f t="shared" si="94"/>
        <v>#REF!</v>
      </c>
      <c r="P180" s="57" t="str">
        <f t="shared" si="95"/>
        <v>-</v>
      </c>
      <c r="Q180" s="57" t="str">
        <f>IF('Undervisning i fag med krav'!AA181=0,"-",'Undervisning i fag med krav'!AA181)</f>
        <v>-</v>
      </c>
      <c r="R180" s="57" t="b">
        <f>OR(Q180='Krav etter opplæringslova'!$B$27,Q180='Krav etter opplæringslova'!$B$30,Q180='Krav etter opplæringslova'!$B$31,Q180='Krav etter opplæringslova'!$B$34)</f>
        <v>0</v>
      </c>
      <c r="S180" s="57" t="str">
        <f t="shared" si="96"/>
        <v>-</v>
      </c>
      <c r="T180" s="57">
        <f t="shared" si="83"/>
        <v>30</v>
      </c>
      <c r="U180" s="57" t="e">
        <f>T180-#REF!</f>
        <v>#REF!</v>
      </c>
      <c r="V180" s="57" t="e">
        <f t="shared" si="97"/>
        <v>#REF!</v>
      </c>
      <c r="W180" s="57" t="str">
        <f t="shared" si="98"/>
        <v>-</v>
      </c>
      <c r="X180" s="57" t="str">
        <f>IF('Undervisning i fag med krav'!AL181=0,"-",'Undervisning i fag med krav'!AL181)</f>
        <v>-</v>
      </c>
      <c r="Y180" s="57" t="b">
        <f>OR(X180='Krav etter opplæringslova'!$B$27,X180='Krav etter opplæringslova'!$B$30,X180='Krav etter opplæringslova'!$B$31,X180='Krav etter opplæringslova'!$B$34)</f>
        <v>0</v>
      </c>
      <c r="Z180" s="57" t="str">
        <f t="shared" si="99"/>
        <v>-</v>
      </c>
      <c r="AA180" s="57">
        <f t="shared" si="84"/>
        <v>30</v>
      </c>
      <c r="AB180" s="57" t="e">
        <f>AA180-#REF!</f>
        <v>#REF!</v>
      </c>
      <c r="AC180" s="57" t="e">
        <f t="shared" si="100"/>
        <v>#REF!</v>
      </c>
      <c r="AD180" s="57" t="str">
        <f t="shared" si="101"/>
        <v>-</v>
      </c>
      <c r="AE180" s="57" t="str">
        <f>IF('Undervisning i fag med krav'!AW181=0,"-",'Undervisning i fag med krav'!AW181)</f>
        <v>-</v>
      </c>
      <c r="AF180" s="57" t="b">
        <f>OR(AE180='Krav etter opplæringslova'!$B$27,AE180='Krav etter opplæringslova'!$B$30,AE180='Krav etter opplæringslova'!$B$31,AE180='Krav etter opplæringslova'!$B$34)</f>
        <v>0</v>
      </c>
      <c r="AG180" s="57" t="str">
        <f t="shared" si="102"/>
        <v>-</v>
      </c>
      <c r="AH180" s="57">
        <f t="shared" si="85"/>
        <v>30</v>
      </c>
      <c r="AI180" s="57" t="e">
        <f>AH180-#REF!</f>
        <v>#REF!</v>
      </c>
      <c r="AJ180" s="57" t="e">
        <f t="shared" si="103"/>
        <v>#REF!</v>
      </c>
      <c r="AK180" s="57" t="str">
        <f t="shared" si="104"/>
        <v>-</v>
      </c>
      <c r="AL180" s="57" t="str">
        <f>IF('Undervisning i fag med krav'!BH181=0,"-",'Undervisning i fag med krav'!BH181)</f>
        <v>-</v>
      </c>
      <c r="AM180" s="57" t="b">
        <f>OR(AL180='Krav etter opplæringslova'!$B$27,AL180='Krav etter opplæringslova'!$B$30,AL180='Krav etter opplæringslova'!$B$31,AL180='Krav etter opplæringslova'!$B$34)</f>
        <v>0</v>
      </c>
      <c r="AN180" s="57" t="str">
        <f t="shared" si="105"/>
        <v>-</v>
      </c>
      <c r="AO180" s="57">
        <f t="shared" si="86"/>
        <v>30</v>
      </c>
      <c r="AP180" s="57" t="e">
        <f>AO180-#REF!</f>
        <v>#REF!</v>
      </c>
      <c r="AQ180" s="57" t="e">
        <f t="shared" si="106"/>
        <v>#REF!</v>
      </c>
      <c r="AR180" s="57" t="str">
        <f t="shared" si="107"/>
        <v>-</v>
      </c>
      <c r="AS180" s="57" t="str">
        <f>IF('Undervisning i fag med krav'!BS181=0,"-",'Undervisning i fag med krav'!BS181)</f>
        <v>-</v>
      </c>
      <c r="AT180" s="57" t="b">
        <f>OR(AS180='Krav etter opplæringslova'!$B$27,AS180='Krav etter opplæringslova'!$B$30,AS180='Krav etter opplæringslova'!$B$31,AS180='Krav etter opplæringslova'!$B$34)</f>
        <v>0</v>
      </c>
      <c r="AU180" s="57" t="str">
        <f t="shared" si="108"/>
        <v>-</v>
      </c>
      <c r="AV180" s="57">
        <f t="shared" si="87"/>
        <v>30</v>
      </c>
      <c r="AW180" s="57" t="e">
        <f>AV180-#REF!</f>
        <v>#REF!</v>
      </c>
      <c r="AX180" s="57" t="e">
        <f t="shared" si="109"/>
        <v>#REF!</v>
      </c>
      <c r="AY180" s="57" t="str">
        <f t="shared" si="110"/>
        <v>-</v>
      </c>
      <c r="AZ180" s="57" t="str">
        <f>IF('Undervisning i fag med krav'!CD181=0,"-",'Undervisning i fag med krav'!CD181)</f>
        <v>-</v>
      </c>
      <c r="BA180" s="57" t="b">
        <f>OR(AZ180='Krav etter opplæringslova'!$B$27,AZ180='Krav etter opplæringslova'!$B$30,AZ180='Krav etter opplæringslova'!$B$31,AZ180='Krav etter opplæringslova'!$B$34)</f>
        <v>0</v>
      </c>
      <c r="BB180" s="57" t="str">
        <f t="shared" si="111"/>
        <v>-</v>
      </c>
      <c r="BC180" s="57">
        <f t="shared" si="88"/>
        <v>30</v>
      </c>
      <c r="BD180" s="57" t="e">
        <f>BC180-#REF!</f>
        <v>#REF!</v>
      </c>
      <c r="BE180" s="57" t="e">
        <f t="shared" si="112"/>
        <v>#REF!</v>
      </c>
      <c r="BF180" s="57" t="str">
        <f t="shared" si="113"/>
        <v>-</v>
      </c>
      <c r="BG180" s="57" t="str">
        <f>IF('Undervisning i fag med krav'!CO181=0,"-",'Undervisning i fag med krav'!CO181)</f>
        <v>-</v>
      </c>
      <c r="BH180" s="57" t="b">
        <f>OR(BG180='Krav etter opplæringslova'!$B$27,BG180='Krav etter opplæringslova'!$B$30,BG180='Krav etter opplæringslova'!$B$31,BG180='Krav etter opplæringslova'!$B$34)</f>
        <v>0</v>
      </c>
      <c r="BI180" s="57" t="str">
        <f t="shared" si="114"/>
        <v>-</v>
      </c>
      <c r="BJ180" s="57">
        <f t="shared" si="89"/>
        <v>30</v>
      </c>
      <c r="BK180" s="57" t="e">
        <f>BJ180-#REF!</f>
        <v>#REF!</v>
      </c>
      <c r="BL180" s="57" t="e">
        <f t="shared" si="115"/>
        <v>#REF!</v>
      </c>
      <c r="BM180" s="57" t="str">
        <f t="shared" si="116"/>
        <v>-</v>
      </c>
      <c r="BN180" s="57" t="str">
        <f>IF('Undervisning i fag med krav'!CP181=0,"-",'Undervisning i fag med krav'!CP181)</f>
        <v>-</v>
      </c>
      <c r="BO180" s="57" t="b">
        <f>OR(BN180='Krav etter opplæringslova'!$B$27,BN180='Krav etter opplæringslova'!$B$30,BN180='Krav etter opplæringslova'!$B$31,BN180='Krav etter opplæringslova'!$B$34)</f>
        <v>0</v>
      </c>
      <c r="BP180" s="57" t="str">
        <f t="shared" si="117"/>
        <v>-</v>
      </c>
      <c r="BQ180" s="57">
        <f t="shared" si="90"/>
        <v>30</v>
      </c>
      <c r="BR180" s="57" t="e">
        <f>BQ180-#REF!</f>
        <v>#REF!</v>
      </c>
      <c r="BS180" s="57" t="e">
        <f t="shared" si="118"/>
        <v>#REF!</v>
      </c>
      <c r="BT180" s="62" t="str">
        <f t="shared" si="119"/>
        <v>-</v>
      </c>
    </row>
    <row r="181" spans="1:72" x14ac:dyDescent="0.2">
      <c r="A181" s="44" t="e">
        <f>#REF!</f>
        <v>#REF!</v>
      </c>
      <c r="B181" s="44" t="e">
        <f>#REF!</f>
        <v>#REF!</v>
      </c>
      <c r="C181" s="57" t="str">
        <f>IF('Undervisning i fag med krav'!E182=0,"-",'Undervisning i fag med krav'!E182)</f>
        <v>-</v>
      </c>
      <c r="D181" s="57" t="b">
        <f>OR(C181='Krav etter opplæringslova'!$B$27,C181='Krav etter opplæringslova'!$B$30,C181='Krav etter opplæringslova'!$B$31,C181='Krav etter opplæringslova'!$B$34)</f>
        <v>0</v>
      </c>
      <c r="E181" s="57" t="str">
        <f t="shared" si="120"/>
        <v>-</v>
      </c>
      <c r="F181" s="57">
        <f t="shared" si="91"/>
        <v>30</v>
      </c>
      <c r="G181" s="57" t="e">
        <f>F181-#REF!</f>
        <v>#REF!</v>
      </c>
      <c r="H181" s="57" t="e">
        <f t="shared" si="92"/>
        <v>#REF!</v>
      </c>
      <c r="I181" s="57" t="str">
        <f t="shared" si="121"/>
        <v>-</v>
      </c>
      <c r="J181" s="57" t="str">
        <f>IF('Undervisning i fag med krav'!P182=0,"-",'Undervisning i fag med krav'!P182)</f>
        <v>-</v>
      </c>
      <c r="K181" s="57" t="b">
        <f>OR(J181='Krav etter opplæringslova'!$B$27,J181='Krav etter opplæringslova'!$B$30,J181='Krav etter opplæringslova'!$B$31,J181='Krav etter opplæringslova'!$B$34)</f>
        <v>0</v>
      </c>
      <c r="L181" s="57" t="str">
        <f t="shared" si="93"/>
        <v>-</v>
      </c>
      <c r="M181" s="57">
        <f t="shared" si="82"/>
        <v>30</v>
      </c>
      <c r="N181" s="57" t="e">
        <f>M181-#REF!</f>
        <v>#REF!</v>
      </c>
      <c r="O181" s="57" t="e">
        <f t="shared" si="94"/>
        <v>#REF!</v>
      </c>
      <c r="P181" s="57" t="str">
        <f t="shared" si="95"/>
        <v>-</v>
      </c>
      <c r="Q181" s="57" t="str">
        <f>IF('Undervisning i fag med krav'!AA182=0,"-",'Undervisning i fag med krav'!AA182)</f>
        <v>-</v>
      </c>
      <c r="R181" s="57" t="b">
        <f>OR(Q181='Krav etter opplæringslova'!$B$27,Q181='Krav etter opplæringslova'!$B$30,Q181='Krav etter opplæringslova'!$B$31,Q181='Krav etter opplæringslova'!$B$34)</f>
        <v>0</v>
      </c>
      <c r="S181" s="57" t="str">
        <f t="shared" si="96"/>
        <v>-</v>
      </c>
      <c r="T181" s="57">
        <f t="shared" si="83"/>
        <v>30</v>
      </c>
      <c r="U181" s="57" t="e">
        <f>T181-#REF!</f>
        <v>#REF!</v>
      </c>
      <c r="V181" s="57" t="e">
        <f t="shared" si="97"/>
        <v>#REF!</v>
      </c>
      <c r="W181" s="57" t="str">
        <f t="shared" si="98"/>
        <v>-</v>
      </c>
      <c r="X181" s="57" t="str">
        <f>IF('Undervisning i fag med krav'!AL182=0,"-",'Undervisning i fag med krav'!AL182)</f>
        <v>-</v>
      </c>
      <c r="Y181" s="57" t="b">
        <f>OR(X181='Krav etter opplæringslova'!$B$27,X181='Krav etter opplæringslova'!$B$30,X181='Krav etter opplæringslova'!$B$31,X181='Krav etter opplæringslova'!$B$34)</f>
        <v>0</v>
      </c>
      <c r="Z181" s="57" t="str">
        <f t="shared" si="99"/>
        <v>-</v>
      </c>
      <c r="AA181" s="57">
        <f t="shared" si="84"/>
        <v>30</v>
      </c>
      <c r="AB181" s="57" t="e">
        <f>AA181-#REF!</f>
        <v>#REF!</v>
      </c>
      <c r="AC181" s="57" t="e">
        <f t="shared" si="100"/>
        <v>#REF!</v>
      </c>
      <c r="AD181" s="57" t="str">
        <f t="shared" si="101"/>
        <v>-</v>
      </c>
      <c r="AE181" s="57" t="str">
        <f>IF('Undervisning i fag med krav'!AW182=0,"-",'Undervisning i fag med krav'!AW182)</f>
        <v>-</v>
      </c>
      <c r="AF181" s="57" t="b">
        <f>OR(AE181='Krav etter opplæringslova'!$B$27,AE181='Krav etter opplæringslova'!$B$30,AE181='Krav etter opplæringslova'!$B$31,AE181='Krav etter opplæringslova'!$B$34)</f>
        <v>0</v>
      </c>
      <c r="AG181" s="57" t="str">
        <f t="shared" si="102"/>
        <v>-</v>
      </c>
      <c r="AH181" s="57">
        <f t="shared" si="85"/>
        <v>30</v>
      </c>
      <c r="AI181" s="57" t="e">
        <f>AH181-#REF!</f>
        <v>#REF!</v>
      </c>
      <c r="AJ181" s="57" t="e">
        <f t="shared" si="103"/>
        <v>#REF!</v>
      </c>
      <c r="AK181" s="57" t="str">
        <f t="shared" si="104"/>
        <v>-</v>
      </c>
      <c r="AL181" s="57" t="str">
        <f>IF('Undervisning i fag med krav'!BH182=0,"-",'Undervisning i fag med krav'!BH182)</f>
        <v>-</v>
      </c>
      <c r="AM181" s="57" t="b">
        <f>OR(AL181='Krav etter opplæringslova'!$B$27,AL181='Krav etter opplæringslova'!$B$30,AL181='Krav etter opplæringslova'!$B$31,AL181='Krav etter opplæringslova'!$B$34)</f>
        <v>0</v>
      </c>
      <c r="AN181" s="57" t="str">
        <f t="shared" si="105"/>
        <v>-</v>
      </c>
      <c r="AO181" s="57">
        <f t="shared" si="86"/>
        <v>30</v>
      </c>
      <c r="AP181" s="57" t="e">
        <f>AO181-#REF!</f>
        <v>#REF!</v>
      </c>
      <c r="AQ181" s="57" t="e">
        <f t="shared" si="106"/>
        <v>#REF!</v>
      </c>
      <c r="AR181" s="57" t="str">
        <f t="shared" si="107"/>
        <v>-</v>
      </c>
      <c r="AS181" s="57" t="str">
        <f>IF('Undervisning i fag med krav'!BS182=0,"-",'Undervisning i fag med krav'!BS182)</f>
        <v>-</v>
      </c>
      <c r="AT181" s="57" t="b">
        <f>OR(AS181='Krav etter opplæringslova'!$B$27,AS181='Krav etter opplæringslova'!$B$30,AS181='Krav etter opplæringslova'!$B$31,AS181='Krav etter opplæringslova'!$B$34)</f>
        <v>0</v>
      </c>
      <c r="AU181" s="57" t="str">
        <f t="shared" si="108"/>
        <v>-</v>
      </c>
      <c r="AV181" s="57">
        <f t="shared" si="87"/>
        <v>30</v>
      </c>
      <c r="AW181" s="57" t="e">
        <f>AV181-#REF!</f>
        <v>#REF!</v>
      </c>
      <c r="AX181" s="57" t="e">
        <f t="shared" si="109"/>
        <v>#REF!</v>
      </c>
      <c r="AY181" s="57" t="str">
        <f t="shared" si="110"/>
        <v>-</v>
      </c>
      <c r="AZ181" s="57" t="str">
        <f>IF('Undervisning i fag med krav'!CD182=0,"-",'Undervisning i fag med krav'!CD182)</f>
        <v>-</v>
      </c>
      <c r="BA181" s="57" t="b">
        <f>OR(AZ181='Krav etter opplæringslova'!$B$27,AZ181='Krav etter opplæringslova'!$B$30,AZ181='Krav etter opplæringslova'!$B$31,AZ181='Krav etter opplæringslova'!$B$34)</f>
        <v>0</v>
      </c>
      <c r="BB181" s="57" t="str">
        <f t="shared" si="111"/>
        <v>-</v>
      </c>
      <c r="BC181" s="57">
        <f t="shared" si="88"/>
        <v>30</v>
      </c>
      <c r="BD181" s="57" t="e">
        <f>BC181-#REF!</f>
        <v>#REF!</v>
      </c>
      <c r="BE181" s="57" t="e">
        <f t="shared" si="112"/>
        <v>#REF!</v>
      </c>
      <c r="BF181" s="57" t="str">
        <f t="shared" si="113"/>
        <v>-</v>
      </c>
      <c r="BG181" s="57" t="str">
        <f>IF('Undervisning i fag med krav'!CO182=0,"-",'Undervisning i fag med krav'!CO182)</f>
        <v>-</v>
      </c>
      <c r="BH181" s="57" t="b">
        <f>OR(BG181='Krav etter opplæringslova'!$B$27,BG181='Krav etter opplæringslova'!$B$30,BG181='Krav etter opplæringslova'!$B$31,BG181='Krav etter opplæringslova'!$B$34)</f>
        <v>0</v>
      </c>
      <c r="BI181" s="57" t="str">
        <f t="shared" si="114"/>
        <v>-</v>
      </c>
      <c r="BJ181" s="57">
        <f t="shared" si="89"/>
        <v>30</v>
      </c>
      <c r="BK181" s="57" t="e">
        <f>BJ181-#REF!</f>
        <v>#REF!</v>
      </c>
      <c r="BL181" s="57" t="e">
        <f t="shared" si="115"/>
        <v>#REF!</v>
      </c>
      <c r="BM181" s="57" t="str">
        <f t="shared" si="116"/>
        <v>-</v>
      </c>
      <c r="BN181" s="57" t="str">
        <f>IF('Undervisning i fag med krav'!CP182=0,"-",'Undervisning i fag med krav'!CP182)</f>
        <v>-</v>
      </c>
      <c r="BO181" s="57" t="b">
        <f>OR(BN181='Krav etter opplæringslova'!$B$27,BN181='Krav etter opplæringslova'!$B$30,BN181='Krav etter opplæringslova'!$B$31,BN181='Krav etter opplæringslova'!$B$34)</f>
        <v>0</v>
      </c>
      <c r="BP181" s="57" t="str">
        <f t="shared" si="117"/>
        <v>-</v>
      </c>
      <c r="BQ181" s="57">
        <f t="shared" si="90"/>
        <v>30</v>
      </c>
      <c r="BR181" s="57" t="e">
        <f>BQ181-#REF!</f>
        <v>#REF!</v>
      </c>
      <c r="BS181" s="57" t="e">
        <f t="shared" si="118"/>
        <v>#REF!</v>
      </c>
      <c r="BT181" s="62" t="str">
        <f t="shared" si="119"/>
        <v>-</v>
      </c>
    </row>
    <row r="182" spans="1:72" x14ac:dyDescent="0.2">
      <c r="A182" s="44" t="e">
        <f>#REF!</f>
        <v>#REF!</v>
      </c>
      <c r="B182" s="44" t="e">
        <f>#REF!</f>
        <v>#REF!</v>
      </c>
      <c r="C182" s="57" t="str">
        <f>IF('Undervisning i fag med krav'!E183=0,"-",'Undervisning i fag med krav'!E183)</f>
        <v>-</v>
      </c>
      <c r="D182" s="57" t="b">
        <f>OR(C182='Krav etter opplæringslova'!$B$27,C182='Krav etter opplæringslova'!$B$30,C182='Krav etter opplæringslova'!$B$31,C182='Krav etter opplæringslova'!$B$34)</f>
        <v>0</v>
      </c>
      <c r="E182" s="57" t="str">
        <f t="shared" si="120"/>
        <v>-</v>
      </c>
      <c r="F182" s="57">
        <f t="shared" si="91"/>
        <v>30</v>
      </c>
      <c r="G182" s="57" t="e">
        <f>F182-#REF!</f>
        <v>#REF!</v>
      </c>
      <c r="H182" s="57" t="e">
        <f t="shared" si="92"/>
        <v>#REF!</v>
      </c>
      <c r="I182" s="57" t="str">
        <f t="shared" si="121"/>
        <v>-</v>
      </c>
      <c r="J182" s="57" t="str">
        <f>IF('Undervisning i fag med krav'!P183=0,"-",'Undervisning i fag med krav'!P183)</f>
        <v>-</v>
      </c>
      <c r="K182" s="57" t="b">
        <f>OR(J182='Krav etter opplæringslova'!$B$27,J182='Krav etter opplæringslova'!$B$30,J182='Krav etter opplæringslova'!$B$31,J182='Krav etter opplæringslova'!$B$34)</f>
        <v>0</v>
      </c>
      <c r="L182" s="57" t="str">
        <f t="shared" si="93"/>
        <v>-</v>
      </c>
      <c r="M182" s="57">
        <f t="shared" si="82"/>
        <v>30</v>
      </c>
      <c r="N182" s="57" t="e">
        <f>M182-#REF!</f>
        <v>#REF!</v>
      </c>
      <c r="O182" s="57" t="e">
        <f t="shared" si="94"/>
        <v>#REF!</v>
      </c>
      <c r="P182" s="57" t="str">
        <f t="shared" si="95"/>
        <v>-</v>
      </c>
      <c r="Q182" s="57" t="str">
        <f>IF('Undervisning i fag med krav'!AA183=0,"-",'Undervisning i fag med krav'!AA183)</f>
        <v>-</v>
      </c>
      <c r="R182" s="57" t="b">
        <f>OR(Q182='Krav etter opplæringslova'!$B$27,Q182='Krav etter opplæringslova'!$B$30,Q182='Krav etter opplæringslova'!$B$31,Q182='Krav etter opplæringslova'!$B$34)</f>
        <v>0</v>
      </c>
      <c r="S182" s="57" t="str">
        <f t="shared" si="96"/>
        <v>-</v>
      </c>
      <c r="T182" s="57">
        <f t="shared" si="83"/>
        <v>30</v>
      </c>
      <c r="U182" s="57" t="e">
        <f>T182-#REF!</f>
        <v>#REF!</v>
      </c>
      <c r="V182" s="57" t="e">
        <f t="shared" si="97"/>
        <v>#REF!</v>
      </c>
      <c r="W182" s="57" t="str">
        <f t="shared" si="98"/>
        <v>-</v>
      </c>
      <c r="X182" s="57" t="str">
        <f>IF('Undervisning i fag med krav'!AL183=0,"-",'Undervisning i fag med krav'!AL183)</f>
        <v>-</v>
      </c>
      <c r="Y182" s="57" t="b">
        <f>OR(X182='Krav etter opplæringslova'!$B$27,X182='Krav etter opplæringslova'!$B$30,X182='Krav etter opplæringslova'!$B$31,X182='Krav etter opplæringslova'!$B$34)</f>
        <v>0</v>
      </c>
      <c r="Z182" s="57" t="str">
        <f t="shared" si="99"/>
        <v>-</v>
      </c>
      <c r="AA182" s="57">
        <f t="shared" si="84"/>
        <v>30</v>
      </c>
      <c r="AB182" s="57" t="e">
        <f>AA182-#REF!</f>
        <v>#REF!</v>
      </c>
      <c r="AC182" s="57" t="e">
        <f t="shared" si="100"/>
        <v>#REF!</v>
      </c>
      <c r="AD182" s="57" t="str">
        <f t="shared" si="101"/>
        <v>-</v>
      </c>
      <c r="AE182" s="57" t="str">
        <f>IF('Undervisning i fag med krav'!AW183=0,"-",'Undervisning i fag med krav'!AW183)</f>
        <v>-</v>
      </c>
      <c r="AF182" s="57" t="b">
        <f>OR(AE182='Krav etter opplæringslova'!$B$27,AE182='Krav etter opplæringslova'!$B$30,AE182='Krav etter opplæringslova'!$B$31,AE182='Krav etter opplæringslova'!$B$34)</f>
        <v>0</v>
      </c>
      <c r="AG182" s="57" t="str">
        <f t="shared" si="102"/>
        <v>-</v>
      </c>
      <c r="AH182" s="57">
        <f t="shared" si="85"/>
        <v>30</v>
      </c>
      <c r="AI182" s="57" t="e">
        <f>AH182-#REF!</f>
        <v>#REF!</v>
      </c>
      <c r="AJ182" s="57" t="e">
        <f t="shared" si="103"/>
        <v>#REF!</v>
      </c>
      <c r="AK182" s="57" t="str">
        <f t="shared" si="104"/>
        <v>-</v>
      </c>
      <c r="AL182" s="57" t="str">
        <f>IF('Undervisning i fag med krav'!BH183=0,"-",'Undervisning i fag med krav'!BH183)</f>
        <v>-</v>
      </c>
      <c r="AM182" s="57" t="b">
        <f>OR(AL182='Krav etter opplæringslova'!$B$27,AL182='Krav etter opplæringslova'!$B$30,AL182='Krav etter opplæringslova'!$B$31,AL182='Krav etter opplæringslova'!$B$34)</f>
        <v>0</v>
      </c>
      <c r="AN182" s="57" t="str">
        <f t="shared" si="105"/>
        <v>-</v>
      </c>
      <c r="AO182" s="57">
        <f t="shared" si="86"/>
        <v>30</v>
      </c>
      <c r="AP182" s="57" t="e">
        <f>AO182-#REF!</f>
        <v>#REF!</v>
      </c>
      <c r="AQ182" s="57" t="e">
        <f t="shared" si="106"/>
        <v>#REF!</v>
      </c>
      <c r="AR182" s="57" t="str">
        <f t="shared" si="107"/>
        <v>-</v>
      </c>
      <c r="AS182" s="57" t="str">
        <f>IF('Undervisning i fag med krav'!BS183=0,"-",'Undervisning i fag med krav'!BS183)</f>
        <v>-</v>
      </c>
      <c r="AT182" s="57" t="b">
        <f>OR(AS182='Krav etter opplæringslova'!$B$27,AS182='Krav etter opplæringslova'!$B$30,AS182='Krav etter opplæringslova'!$B$31,AS182='Krav etter opplæringslova'!$B$34)</f>
        <v>0</v>
      </c>
      <c r="AU182" s="57" t="str">
        <f t="shared" si="108"/>
        <v>-</v>
      </c>
      <c r="AV182" s="57">
        <f t="shared" si="87"/>
        <v>30</v>
      </c>
      <c r="AW182" s="57" t="e">
        <f>AV182-#REF!</f>
        <v>#REF!</v>
      </c>
      <c r="AX182" s="57" t="e">
        <f t="shared" si="109"/>
        <v>#REF!</v>
      </c>
      <c r="AY182" s="57" t="str">
        <f t="shared" si="110"/>
        <v>-</v>
      </c>
      <c r="AZ182" s="57" t="str">
        <f>IF('Undervisning i fag med krav'!CD183=0,"-",'Undervisning i fag med krav'!CD183)</f>
        <v>-</v>
      </c>
      <c r="BA182" s="57" t="b">
        <f>OR(AZ182='Krav etter opplæringslova'!$B$27,AZ182='Krav etter opplæringslova'!$B$30,AZ182='Krav etter opplæringslova'!$B$31,AZ182='Krav etter opplæringslova'!$B$34)</f>
        <v>0</v>
      </c>
      <c r="BB182" s="57" t="str">
        <f t="shared" si="111"/>
        <v>-</v>
      </c>
      <c r="BC182" s="57">
        <f t="shared" si="88"/>
        <v>30</v>
      </c>
      <c r="BD182" s="57" t="e">
        <f>BC182-#REF!</f>
        <v>#REF!</v>
      </c>
      <c r="BE182" s="57" t="e">
        <f t="shared" si="112"/>
        <v>#REF!</v>
      </c>
      <c r="BF182" s="57" t="str">
        <f t="shared" si="113"/>
        <v>-</v>
      </c>
      <c r="BG182" s="57" t="str">
        <f>IF('Undervisning i fag med krav'!CO183=0,"-",'Undervisning i fag med krav'!CO183)</f>
        <v>-</v>
      </c>
      <c r="BH182" s="57" t="b">
        <f>OR(BG182='Krav etter opplæringslova'!$B$27,BG182='Krav etter opplæringslova'!$B$30,BG182='Krav etter opplæringslova'!$B$31,BG182='Krav etter opplæringslova'!$B$34)</f>
        <v>0</v>
      </c>
      <c r="BI182" s="57" t="str">
        <f t="shared" si="114"/>
        <v>-</v>
      </c>
      <c r="BJ182" s="57">
        <f t="shared" si="89"/>
        <v>30</v>
      </c>
      <c r="BK182" s="57" t="e">
        <f>BJ182-#REF!</f>
        <v>#REF!</v>
      </c>
      <c r="BL182" s="57" t="e">
        <f t="shared" si="115"/>
        <v>#REF!</v>
      </c>
      <c r="BM182" s="57" t="str">
        <f t="shared" si="116"/>
        <v>-</v>
      </c>
      <c r="BN182" s="57" t="str">
        <f>IF('Undervisning i fag med krav'!CP183=0,"-",'Undervisning i fag med krav'!CP183)</f>
        <v>-</v>
      </c>
      <c r="BO182" s="57" t="b">
        <f>OR(BN182='Krav etter opplæringslova'!$B$27,BN182='Krav etter opplæringslova'!$B$30,BN182='Krav etter opplæringslova'!$B$31,BN182='Krav etter opplæringslova'!$B$34)</f>
        <v>0</v>
      </c>
      <c r="BP182" s="57" t="str">
        <f t="shared" si="117"/>
        <v>-</v>
      </c>
      <c r="BQ182" s="57">
        <f t="shared" si="90"/>
        <v>30</v>
      </c>
      <c r="BR182" s="57" t="e">
        <f>BQ182-#REF!</f>
        <v>#REF!</v>
      </c>
      <c r="BS182" s="57" t="e">
        <f t="shared" si="118"/>
        <v>#REF!</v>
      </c>
      <c r="BT182" s="62" t="str">
        <f t="shared" si="119"/>
        <v>-</v>
      </c>
    </row>
    <row r="183" spans="1:72" x14ac:dyDescent="0.2">
      <c r="A183" s="44" t="e">
        <f>#REF!</f>
        <v>#REF!</v>
      </c>
      <c r="B183" s="44" t="e">
        <f>#REF!</f>
        <v>#REF!</v>
      </c>
      <c r="C183" s="57" t="str">
        <f>IF('Undervisning i fag med krav'!E184=0,"-",'Undervisning i fag med krav'!E184)</f>
        <v>-</v>
      </c>
      <c r="D183" s="57" t="b">
        <f>OR(C183='Krav etter opplæringslova'!$B$27,C183='Krav etter opplæringslova'!$B$30,C183='Krav etter opplæringslova'!$B$31,C183='Krav etter opplæringslova'!$B$34)</f>
        <v>0</v>
      </c>
      <c r="E183" s="57" t="str">
        <f t="shared" si="120"/>
        <v>-</v>
      </c>
      <c r="F183" s="57">
        <f t="shared" si="91"/>
        <v>30</v>
      </c>
      <c r="G183" s="57" t="e">
        <f>F183-#REF!</f>
        <v>#REF!</v>
      </c>
      <c r="H183" s="57" t="e">
        <f t="shared" si="92"/>
        <v>#REF!</v>
      </c>
      <c r="I183" s="57" t="str">
        <f t="shared" si="121"/>
        <v>-</v>
      </c>
      <c r="J183" s="57" t="str">
        <f>IF('Undervisning i fag med krav'!P184=0,"-",'Undervisning i fag med krav'!P184)</f>
        <v>-</v>
      </c>
      <c r="K183" s="57" t="b">
        <f>OR(J183='Krav etter opplæringslova'!$B$27,J183='Krav etter opplæringslova'!$B$30,J183='Krav etter opplæringslova'!$B$31,J183='Krav etter opplæringslova'!$B$34)</f>
        <v>0</v>
      </c>
      <c r="L183" s="57" t="str">
        <f t="shared" si="93"/>
        <v>-</v>
      </c>
      <c r="M183" s="57">
        <f t="shared" si="82"/>
        <v>30</v>
      </c>
      <c r="N183" s="57" t="e">
        <f>M183-#REF!</f>
        <v>#REF!</v>
      </c>
      <c r="O183" s="57" t="e">
        <f t="shared" si="94"/>
        <v>#REF!</v>
      </c>
      <c r="P183" s="57" t="str">
        <f t="shared" si="95"/>
        <v>-</v>
      </c>
      <c r="Q183" s="57" t="str">
        <f>IF('Undervisning i fag med krav'!AA184=0,"-",'Undervisning i fag med krav'!AA184)</f>
        <v>-</v>
      </c>
      <c r="R183" s="57" t="b">
        <f>OR(Q183='Krav etter opplæringslova'!$B$27,Q183='Krav etter opplæringslova'!$B$30,Q183='Krav etter opplæringslova'!$B$31,Q183='Krav etter opplæringslova'!$B$34)</f>
        <v>0</v>
      </c>
      <c r="S183" s="57" t="str">
        <f t="shared" si="96"/>
        <v>-</v>
      </c>
      <c r="T183" s="57">
        <f t="shared" si="83"/>
        <v>30</v>
      </c>
      <c r="U183" s="57" t="e">
        <f>T183-#REF!</f>
        <v>#REF!</v>
      </c>
      <c r="V183" s="57" t="e">
        <f t="shared" si="97"/>
        <v>#REF!</v>
      </c>
      <c r="W183" s="57" t="str">
        <f t="shared" si="98"/>
        <v>-</v>
      </c>
      <c r="X183" s="57" t="str">
        <f>IF('Undervisning i fag med krav'!AL184=0,"-",'Undervisning i fag med krav'!AL184)</f>
        <v>-</v>
      </c>
      <c r="Y183" s="57" t="b">
        <f>OR(X183='Krav etter opplæringslova'!$B$27,X183='Krav etter opplæringslova'!$B$30,X183='Krav etter opplæringslova'!$B$31,X183='Krav etter opplæringslova'!$B$34)</f>
        <v>0</v>
      </c>
      <c r="Z183" s="57" t="str">
        <f t="shared" si="99"/>
        <v>-</v>
      </c>
      <c r="AA183" s="57">
        <f t="shared" si="84"/>
        <v>30</v>
      </c>
      <c r="AB183" s="57" t="e">
        <f>AA183-#REF!</f>
        <v>#REF!</v>
      </c>
      <c r="AC183" s="57" t="e">
        <f t="shared" si="100"/>
        <v>#REF!</v>
      </c>
      <c r="AD183" s="57" t="str">
        <f t="shared" si="101"/>
        <v>-</v>
      </c>
      <c r="AE183" s="57" t="str">
        <f>IF('Undervisning i fag med krav'!AW184=0,"-",'Undervisning i fag med krav'!AW184)</f>
        <v>-</v>
      </c>
      <c r="AF183" s="57" t="b">
        <f>OR(AE183='Krav etter opplæringslova'!$B$27,AE183='Krav etter opplæringslova'!$B$30,AE183='Krav etter opplæringslova'!$B$31,AE183='Krav etter opplæringslova'!$B$34)</f>
        <v>0</v>
      </c>
      <c r="AG183" s="57" t="str">
        <f t="shared" si="102"/>
        <v>-</v>
      </c>
      <c r="AH183" s="57">
        <f t="shared" si="85"/>
        <v>30</v>
      </c>
      <c r="AI183" s="57" t="e">
        <f>AH183-#REF!</f>
        <v>#REF!</v>
      </c>
      <c r="AJ183" s="57" t="e">
        <f t="shared" si="103"/>
        <v>#REF!</v>
      </c>
      <c r="AK183" s="57" t="str">
        <f t="shared" si="104"/>
        <v>-</v>
      </c>
      <c r="AL183" s="57" t="str">
        <f>IF('Undervisning i fag med krav'!BH184=0,"-",'Undervisning i fag med krav'!BH184)</f>
        <v>-</v>
      </c>
      <c r="AM183" s="57" t="b">
        <f>OR(AL183='Krav etter opplæringslova'!$B$27,AL183='Krav etter opplæringslova'!$B$30,AL183='Krav etter opplæringslova'!$B$31,AL183='Krav etter opplæringslova'!$B$34)</f>
        <v>0</v>
      </c>
      <c r="AN183" s="57" t="str">
        <f t="shared" si="105"/>
        <v>-</v>
      </c>
      <c r="AO183" s="57">
        <f t="shared" si="86"/>
        <v>30</v>
      </c>
      <c r="AP183" s="57" t="e">
        <f>AO183-#REF!</f>
        <v>#REF!</v>
      </c>
      <c r="AQ183" s="57" t="e">
        <f t="shared" si="106"/>
        <v>#REF!</v>
      </c>
      <c r="AR183" s="57" t="str">
        <f t="shared" si="107"/>
        <v>-</v>
      </c>
      <c r="AS183" s="57" t="str">
        <f>IF('Undervisning i fag med krav'!BS184=0,"-",'Undervisning i fag med krav'!BS184)</f>
        <v>-</v>
      </c>
      <c r="AT183" s="57" t="b">
        <f>OR(AS183='Krav etter opplæringslova'!$B$27,AS183='Krav etter opplæringslova'!$B$30,AS183='Krav etter opplæringslova'!$B$31,AS183='Krav etter opplæringslova'!$B$34)</f>
        <v>0</v>
      </c>
      <c r="AU183" s="57" t="str">
        <f t="shared" si="108"/>
        <v>-</v>
      </c>
      <c r="AV183" s="57">
        <f t="shared" si="87"/>
        <v>30</v>
      </c>
      <c r="AW183" s="57" t="e">
        <f>AV183-#REF!</f>
        <v>#REF!</v>
      </c>
      <c r="AX183" s="57" t="e">
        <f t="shared" si="109"/>
        <v>#REF!</v>
      </c>
      <c r="AY183" s="57" t="str">
        <f t="shared" si="110"/>
        <v>-</v>
      </c>
      <c r="AZ183" s="57" t="str">
        <f>IF('Undervisning i fag med krav'!CD184=0,"-",'Undervisning i fag med krav'!CD184)</f>
        <v>-</v>
      </c>
      <c r="BA183" s="57" t="b">
        <f>OR(AZ183='Krav etter opplæringslova'!$B$27,AZ183='Krav etter opplæringslova'!$B$30,AZ183='Krav etter opplæringslova'!$B$31,AZ183='Krav etter opplæringslova'!$B$34)</f>
        <v>0</v>
      </c>
      <c r="BB183" s="57" t="str">
        <f t="shared" si="111"/>
        <v>-</v>
      </c>
      <c r="BC183" s="57">
        <f t="shared" si="88"/>
        <v>30</v>
      </c>
      <c r="BD183" s="57" t="e">
        <f>BC183-#REF!</f>
        <v>#REF!</v>
      </c>
      <c r="BE183" s="57" t="e">
        <f t="shared" si="112"/>
        <v>#REF!</v>
      </c>
      <c r="BF183" s="57" t="str">
        <f t="shared" si="113"/>
        <v>-</v>
      </c>
      <c r="BG183" s="57" t="str">
        <f>IF('Undervisning i fag med krav'!CO184=0,"-",'Undervisning i fag med krav'!CO184)</f>
        <v>-</v>
      </c>
      <c r="BH183" s="57" t="b">
        <f>OR(BG183='Krav etter opplæringslova'!$B$27,BG183='Krav etter opplæringslova'!$B$30,BG183='Krav etter opplæringslova'!$B$31,BG183='Krav etter opplæringslova'!$B$34)</f>
        <v>0</v>
      </c>
      <c r="BI183" s="57" t="str">
        <f t="shared" si="114"/>
        <v>-</v>
      </c>
      <c r="BJ183" s="57">
        <f t="shared" si="89"/>
        <v>30</v>
      </c>
      <c r="BK183" s="57" t="e">
        <f>BJ183-#REF!</f>
        <v>#REF!</v>
      </c>
      <c r="BL183" s="57" t="e">
        <f t="shared" si="115"/>
        <v>#REF!</v>
      </c>
      <c r="BM183" s="57" t="str">
        <f t="shared" si="116"/>
        <v>-</v>
      </c>
      <c r="BN183" s="57" t="str">
        <f>IF('Undervisning i fag med krav'!CP184=0,"-",'Undervisning i fag med krav'!CP184)</f>
        <v>-</v>
      </c>
      <c r="BO183" s="57" t="b">
        <f>OR(BN183='Krav etter opplæringslova'!$B$27,BN183='Krav etter opplæringslova'!$B$30,BN183='Krav etter opplæringslova'!$B$31,BN183='Krav etter opplæringslova'!$B$34)</f>
        <v>0</v>
      </c>
      <c r="BP183" s="57" t="str">
        <f t="shared" si="117"/>
        <v>-</v>
      </c>
      <c r="BQ183" s="57">
        <f t="shared" si="90"/>
        <v>30</v>
      </c>
      <c r="BR183" s="57" t="e">
        <f>BQ183-#REF!</f>
        <v>#REF!</v>
      </c>
      <c r="BS183" s="57" t="e">
        <f t="shared" si="118"/>
        <v>#REF!</v>
      </c>
      <c r="BT183" s="62" t="str">
        <f t="shared" si="119"/>
        <v>-</v>
      </c>
    </row>
    <row r="184" spans="1:72" x14ac:dyDescent="0.2">
      <c r="A184" s="44" t="e">
        <f>#REF!</f>
        <v>#REF!</v>
      </c>
      <c r="B184" s="44" t="e">
        <f>#REF!</f>
        <v>#REF!</v>
      </c>
      <c r="C184" s="57" t="str">
        <f>IF('Undervisning i fag med krav'!E185=0,"-",'Undervisning i fag med krav'!E185)</f>
        <v>-</v>
      </c>
      <c r="D184" s="57" t="b">
        <f>OR(C184='Krav etter opplæringslova'!$B$27,C184='Krav etter opplæringslova'!$B$30,C184='Krav etter opplæringslova'!$B$31,C184='Krav etter opplæringslova'!$B$34)</f>
        <v>0</v>
      </c>
      <c r="E184" s="57" t="str">
        <f t="shared" si="120"/>
        <v>-</v>
      </c>
      <c r="F184" s="57">
        <f t="shared" si="91"/>
        <v>30</v>
      </c>
      <c r="G184" s="57" t="e">
        <f>F184-#REF!</f>
        <v>#REF!</v>
      </c>
      <c r="H184" s="57" t="e">
        <f t="shared" si="92"/>
        <v>#REF!</v>
      </c>
      <c r="I184" s="57" t="str">
        <f t="shared" si="121"/>
        <v>-</v>
      </c>
      <c r="J184" s="57" t="str">
        <f>IF('Undervisning i fag med krav'!P185=0,"-",'Undervisning i fag med krav'!P185)</f>
        <v>-</v>
      </c>
      <c r="K184" s="57" t="b">
        <f>OR(J184='Krav etter opplæringslova'!$B$27,J184='Krav etter opplæringslova'!$B$30,J184='Krav etter opplæringslova'!$B$31,J184='Krav etter opplæringslova'!$B$34)</f>
        <v>0</v>
      </c>
      <c r="L184" s="57" t="str">
        <f t="shared" si="93"/>
        <v>-</v>
      </c>
      <c r="M184" s="57">
        <f t="shared" si="82"/>
        <v>30</v>
      </c>
      <c r="N184" s="57" t="e">
        <f>M184-#REF!</f>
        <v>#REF!</v>
      </c>
      <c r="O184" s="57" t="e">
        <f t="shared" si="94"/>
        <v>#REF!</v>
      </c>
      <c r="P184" s="57" t="str">
        <f t="shared" si="95"/>
        <v>-</v>
      </c>
      <c r="Q184" s="57" t="str">
        <f>IF('Undervisning i fag med krav'!AA185=0,"-",'Undervisning i fag med krav'!AA185)</f>
        <v>-</v>
      </c>
      <c r="R184" s="57" t="b">
        <f>OR(Q184='Krav etter opplæringslova'!$B$27,Q184='Krav etter opplæringslova'!$B$30,Q184='Krav etter opplæringslova'!$B$31,Q184='Krav etter opplæringslova'!$B$34)</f>
        <v>0</v>
      </c>
      <c r="S184" s="57" t="str">
        <f t="shared" si="96"/>
        <v>-</v>
      </c>
      <c r="T184" s="57">
        <f t="shared" si="83"/>
        <v>30</v>
      </c>
      <c r="U184" s="57" t="e">
        <f>T184-#REF!</f>
        <v>#REF!</v>
      </c>
      <c r="V184" s="57" t="e">
        <f t="shared" si="97"/>
        <v>#REF!</v>
      </c>
      <c r="W184" s="57" t="str">
        <f t="shared" si="98"/>
        <v>-</v>
      </c>
      <c r="X184" s="57" t="str">
        <f>IF('Undervisning i fag med krav'!AL185=0,"-",'Undervisning i fag med krav'!AL185)</f>
        <v>-</v>
      </c>
      <c r="Y184" s="57" t="b">
        <f>OR(X184='Krav etter opplæringslova'!$B$27,X184='Krav etter opplæringslova'!$B$30,X184='Krav etter opplæringslova'!$B$31,X184='Krav etter opplæringslova'!$B$34)</f>
        <v>0</v>
      </c>
      <c r="Z184" s="57" t="str">
        <f t="shared" si="99"/>
        <v>-</v>
      </c>
      <c r="AA184" s="57">
        <f t="shared" si="84"/>
        <v>30</v>
      </c>
      <c r="AB184" s="57" t="e">
        <f>AA184-#REF!</f>
        <v>#REF!</v>
      </c>
      <c r="AC184" s="57" t="e">
        <f t="shared" si="100"/>
        <v>#REF!</v>
      </c>
      <c r="AD184" s="57" t="str">
        <f t="shared" si="101"/>
        <v>-</v>
      </c>
      <c r="AE184" s="57" t="str">
        <f>IF('Undervisning i fag med krav'!AW185=0,"-",'Undervisning i fag med krav'!AW185)</f>
        <v>-</v>
      </c>
      <c r="AF184" s="57" t="b">
        <f>OR(AE184='Krav etter opplæringslova'!$B$27,AE184='Krav etter opplæringslova'!$B$30,AE184='Krav etter opplæringslova'!$B$31,AE184='Krav etter opplæringslova'!$B$34)</f>
        <v>0</v>
      </c>
      <c r="AG184" s="57" t="str">
        <f t="shared" si="102"/>
        <v>-</v>
      </c>
      <c r="AH184" s="57">
        <f t="shared" si="85"/>
        <v>30</v>
      </c>
      <c r="AI184" s="57" t="e">
        <f>AH184-#REF!</f>
        <v>#REF!</v>
      </c>
      <c r="AJ184" s="57" t="e">
        <f t="shared" si="103"/>
        <v>#REF!</v>
      </c>
      <c r="AK184" s="57" t="str">
        <f t="shared" si="104"/>
        <v>-</v>
      </c>
      <c r="AL184" s="57" t="str">
        <f>IF('Undervisning i fag med krav'!BH185=0,"-",'Undervisning i fag med krav'!BH185)</f>
        <v>-</v>
      </c>
      <c r="AM184" s="57" t="b">
        <f>OR(AL184='Krav etter opplæringslova'!$B$27,AL184='Krav etter opplæringslova'!$B$30,AL184='Krav etter opplæringslova'!$B$31,AL184='Krav etter opplæringslova'!$B$34)</f>
        <v>0</v>
      </c>
      <c r="AN184" s="57" t="str">
        <f t="shared" si="105"/>
        <v>-</v>
      </c>
      <c r="AO184" s="57">
        <f t="shared" si="86"/>
        <v>30</v>
      </c>
      <c r="AP184" s="57" t="e">
        <f>AO184-#REF!</f>
        <v>#REF!</v>
      </c>
      <c r="AQ184" s="57" t="e">
        <f t="shared" si="106"/>
        <v>#REF!</v>
      </c>
      <c r="AR184" s="57" t="str">
        <f t="shared" si="107"/>
        <v>-</v>
      </c>
      <c r="AS184" s="57" t="str">
        <f>IF('Undervisning i fag med krav'!BS185=0,"-",'Undervisning i fag med krav'!BS185)</f>
        <v>-</v>
      </c>
      <c r="AT184" s="57" t="b">
        <f>OR(AS184='Krav etter opplæringslova'!$B$27,AS184='Krav etter opplæringslova'!$B$30,AS184='Krav etter opplæringslova'!$B$31,AS184='Krav etter opplæringslova'!$B$34)</f>
        <v>0</v>
      </c>
      <c r="AU184" s="57" t="str">
        <f t="shared" si="108"/>
        <v>-</v>
      </c>
      <c r="AV184" s="57">
        <f t="shared" si="87"/>
        <v>30</v>
      </c>
      <c r="AW184" s="57" t="e">
        <f>AV184-#REF!</f>
        <v>#REF!</v>
      </c>
      <c r="AX184" s="57" t="e">
        <f t="shared" si="109"/>
        <v>#REF!</v>
      </c>
      <c r="AY184" s="57" t="str">
        <f t="shared" si="110"/>
        <v>-</v>
      </c>
      <c r="AZ184" s="57" t="str">
        <f>IF('Undervisning i fag med krav'!CD185=0,"-",'Undervisning i fag med krav'!CD185)</f>
        <v>-</v>
      </c>
      <c r="BA184" s="57" t="b">
        <f>OR(AZ184='Krav etter opplæringslova'!$B$27,AZ184='Krav etter opplæringslova'!$B$30,AZ184='Krav etter opplæringslova'!$B$31,AZ184='Krav etter opplæringslova'!$B$34)</f>
        <v>0</v>
      </c>
      <c r="BB184" s="57" t="str">
        <f t="shared" si="111"/>
        <v>-</v>
      </c>
      <c r="BC184" s="57">
        <f t="shared" si="88"/>
        <v>30</v>
      </c>
      <c r="BD184" s="57" t="e">
        <f>BC184-#REF!</f>
        <v>#REF!</v>
      </c>
      <c r="BE184" s="57" t="e">
        <f t="shared" si="112"/>
        <v>#REF!</v>
      </c>
      <c r="BF184" s="57" t="str">
        <f t="shared" si="113"/>
        <v>-</v>
      </c>
      <c r="BG184" s="57" t="str">
        <f>IF('Undervisning i fag med krav'!CO185=0,"-",'Undervisning i fag med krav'!CO185)</f>
        <v>-</v>
      </c>
      <c r="BH184" s="57" t="b">
        <f>OR(BG184='Krav etter opplæringslova'!$B$27,BG184='Krav etter opplæringslova'!$B$30,BG184='Krav etter opplæringslova'!$B$31,BG184='Krav etter opplæringslova'!$B$34)</f>
        <v>0</v>
      </c>
      <c r="BI184" s="57" t="str">
        <f t="shared" si="114"/>
        <v>-</v>
      </c>
      <c r="BJ184" s="57">
        <f t="shared" si="89"/>
        <v>30</v>
      </c>
      <c r="BK184" s="57" t="e">
        <f>BJ184-#REF!</f>
        <v>#REF!</v>
      </c>
      <c r="BL184" s="57" t="e">
        <f t="shared" si="115"/>
        <v>#REF!</v>
      </c>
      <c r="BM184" s="57" t="str">
        <f t="shared" si="116"/>
        <v>-</v>
      </c>
      <c r="BN184" s="57" t="str">
        <f>IF('Undervisning i fag med krav'!CP185=0,"-",'Undervisning i fag med krav'!CP185)</f>
        <v>-</v>
      </c>
      <c r="BO184" s="57" t="b">
        <f>OR(BN184='Krav etter opplæringslova'!$B$27,BN184='Krav etter opplæringslova'!$B$30,BN184='Krav etter opplæringslova'!$B$31,BN184='Krav etter opplæringslova'!$B$34)</f>
        <v>0</v>
      </c>
      <c r="BP184" s="57" t="str">
        <f t="shared" si="117"/>
        <v>-</v>
      </c>
      <c r="BQ184" s="57">
        <f t="shared" si="90"/>
        <v>30</v>
      </c>
      <c r="BR184" s="57" t="e">
        <f>BQ184-#REF!</f>
        <v>#REF!</v>
      </c>
      <c r="BS184" s="57" t="e">
        <f t="shared" si="118"/>
        <v>#REF!</v>
      </c>
      <c r="BT184" s="62" t="str">
        <f t="shared" si="119"/>
        <v>-</v>
      </c>
    </row>
    <row r="185" spans="1:72" x14ac:dyDescent="0.2">
      <c r="A185" s="44" t="e">
        <f>#REF!</f>
        <v>#REF!</v>
      </c>
      <c r="B185" s="44" t="e">
        <f>#REF!</f>
        <v>#REF!</v>
      </c>
      <c r="C185" s="57" t="str">
        <f>IF('Undervisning i fag med krav'!E186=0,"-",'Undervisning i fag med krav'!E186)</f>
        <v>-</v>
      </c>
      <c r="D185" s="57" t="b">
        <f>OR(C185='Krav etter opplæringslova'!$B$27,C185='Krav etter opplæringslova'!$B$30,C185='Krav etter opplæringslova'!$B$31,C185='Krav etter opplæringslova'!$B$34)</f>
        <v>0</v>
      </c>
      <c r="E185" s="57" t="str">
        <f t="shared" si="120"/>
        <v>-</v>
      </c>
      <c r="F185" s="57">
        <f t="shared" si="91"/>
        <v>30</v>
      </c>
      <c r="G185" s="57" t="e">
        <f>F185-#REF!</f>
        <v>#REF!</v>
      </c>
      <c r="H185" s="57" t="e">
        <f t="shared" si="92"/>
        <v>#REF!</v>
      </c>
      <c r="I185" s="57" t="str">
        <f t="shared" si="121"/>
        <v>-</v>
      </c>
      <c r="J185" s="57" t="str">
        <f>IF('Undervisning i fag med krav'!P186=0,"-",'Undervisning i fag med krav'!P186)</f>
        <v>-</v>
      </c>
      <c r="K185" s="57" t="b">
        <f>OR(J185='Krav etter opplæringslova'!$B$27,J185='Krav etter opplæringslova'!$B$30,J185='Krav etter opplæringslova'!$B$31,J185='Krav etter opplæringslova'!$B$34)</f>
        <v>0</v>
      </c>
      <c r="L185" s="57" t="str">
        <f t="shared" si="93"/>
        <v>-</v>
      </c>
      <c r="M185" s="57">
        <f t="shared" si="82"/>
        <v>30</v>
      </c>
      <c r="N185" s="57" t="e">
        <f>M185-#REF!</f>
        <v>#REF!</v>
      </c>
      <c r="O185" s="57" t="e">
        <f t="shared" si="94"/>
        <v>#REF!</v>
      </c>
      <c r="P185" s="57" t="str">
        <f t="shared" si="95"/>
        <v>-</v>
      </c>
      <c r="Q185" s="57" t="str">
        <f>IF('Undervisning i fag med krav'!AA186=0,"-",'Undervisning i fag med krav'!AA186)</f>
        <v>-</v>
      </c>
      <c r="R185" s="57" t="b">
        <f>OR(Q185='Krav etter opplæringslova'!$B$27,Q185='Krav etter opplæringslova'!$B$30,Q185='Krav etter opplæringslova'!$B$31,Q185='Krav etter opplæringslova'!$B$34)</f>
        <v>0</v>
      </c>
      <c r="S185" s="57" t="str">
        <f t="shared" si="96"/>
        <v>-</v>
      </c>
      <c r="T185" s="57">
        <f t="shared" si="83"/>
        <v>30</v>
      </c>
      <c r="U185" s="57" t="e">
        <f>T185-#REF!</f>
        <v>#REF!</v>
      </c>
      <c r="V185" s="57" t="e">
        <f t="shared" si="97"/>
        <v>#REF!</v>
      </c>
      <c r="W185" s="57" t="str">
        <f t="shared" si="98"/>
        <v>-</v>
      </c>
      <c r="X185" s="57" t="str">
        <f>IF('Undervisning i fag med krav'!AL186=0,"-",'Undervisning i fag med krav'!AL186)</f>
        <v>-</v>
      </c>
      <c r="Y185" s="57" t="b">
        <f>OR(X185='Krav etter opplæringslova'!$B$27,X185='Krav etter opplæringslova'!$B$30,X185='Krav etter opplæringslova'!$B$31,X185='Krav etter opplæringslova'!$B$34)</f>
        <v>0</v>
      </c>
      <c r="Z185" s="57" t="str">
        <f t="shared" si="99"/>
        <v>-</v>
      </c>
      <c r="AA185" s="57">
        <f t="shared" si="84"/>
        <v>30</v>
      </c>
      <c r="AB185" s="57" t="e">
        <f>AA185-#REF!</f>
        <v>#REF!</v>
      </c>
      <c r="AC185" s="57" t="e">
        <f t="shared" si="100"/>
        <v>#REF!</v>
      </c>
      <c r="AD185" s="57" t="str">
        <f t="shared" si="101"/>
        <v>-</v>
      </c>
      <c r="AE185" s="57" t="str">
        <f>IF('Undervisning i fag med krav'!AW186=0,"-",'Undervisning i fag med krav'!AW186)</f>
        <v>-</v>
      </c>
      <c r="AF185" s="57" t="b">
        <f>OR(AE185='Krav etter opplæringslova'!$B$27,AE185='Krav etter opplæringslova'!$B$30,AE185='Krav etter opplæringslova'!$B$31,AE185='Krav etter opplæringslova'!$B$34)</f>
        <v>0</v>
      </c>
      <c r="AG185" s="57" t="str">
        <f t="shared" si="102"/>
        <v>-</v>
      </c>
      <c r="AH185" s="57">
        <f t="shared" si="85"/>
        <v>30</v>
      </c>
      <c r="AI185" s="57" t="e">
        <f>AH185-#REF!</f>
        <v>#REF!</v>
      </c>
      <c r="AJ185" s="57" t="e">
        <f t="shared" si="103"/>
        <v>#REF!</v>
      </c>
      <c r="AK185" s="57" t="str">
        <f t="shared" si="104"/>
        <v>-</v>
      </c>
      <c r="AL185" s="57" t="str">
        <f>IF('Undervisning i fag med krav'!BH186=0,"-",'Undervisning i fag med krav'!BH186)</f>
        <v>-</v>
      </c>
      <c r="AM185" s="57" t="b">
        <f>OR(AL185='Krav etter opplæringslova'!$B$27,AL185='Krav etter opplæringslova'!$B$30,AL185='Krav etter opplæringslova'!$B$31,AL185='Krav etter opplæringslova'!$B$34)</f>
        <v>0</v>
      </c>
      <c r="AN185" s="57" t="str">
        <f t="shared" si="105"/>
        <v>-</v>
      </c>
      <c r="AO185" s="57">
        <f t="shared" si="86"/>
        <v>30</v>
      </c>
      <c r="AP185" s="57" t="e">
        <f>AO185-#REF!</f>
        <v>#REF!</v>
      </c>
      <c r="AQ185" s="57" t="e">
        <f t="shared" si="106"/>
        <v>#REF!</v>
      </c>
      <c r="AR185" s="57" t="str">
        <f t="shared" si="107"/>
        <v>-</v>
      </c>
      <c r="AS185" s="57" t="str">
        <f>IF('Undervisning i fag med krav'!BS186=0,"-",'Undervisning i fag med krav'!BS186)</f>
        <v>-</v>
      </c>
      <c r="AT185" s="57" t="b">
        <f>OR(AS185='Krav etter opplæringslova'!$B$27,AS185='Krav etter opplæringslova'!$B$30,AS185='Krav etter opplæringslova'!$B$31,AS185='Krav etter opplæringslova'!$B$34)</f>
        <v>0</v>
      </c>
      <c r="AU185" s="57" t="str">
        <f t="shared" si="108"/>
        <v>-</v>
      </c>
      <c r="AV185" s="57">
        <f t="shared" si="87"/>
        <v>30</v>
      </c>
      <c r="AW185" s="57" t="e">
        <f>AV185-#REF!</f>
        <v>#REF!</v>
      </c>
      <c r="AX185" s="57" t="e">
        <f t="shared" si="109"/>
        <v>#REF!</v>
      </c>
      <c r="AY185" s="57" t="str">
        <f t="shared" si="110"/>
        <v>-</v>
      </c>
      <c r="AZ185" s="57" t="str">
        <f>IF('Undervisning i fag med krav'!CD186=0,"-",'Undervisning i fag med krav'!CD186)</f>
        <v>-</v>
      </c>
      <c r="BA185" s="57" t="b">
        <f>OR(AZ185='Krav etter opplæringslova'!$B$27,AZ185='Krav etter opplæringslova'!$B$30,AZ185='Krav etter opplæringslova'!$B$31,AZ185='Krav etter opplæringslova'!$B$34)</f>
        <v>0</v>
      </c>
      <c r="BB185" s="57" t="str">
        <f t="shared" si="111"/>
        <v>-</v>
      </c>
      <c r="BC185" s="57">
        <f t="shared" si="88"/>
        <v>30</v>
      </c>
      <c r="BD185" s="57" t="e">
        <f>BC185-#REF!</f>
        <v>#REF!</v>
      </c>
      <c r="BE185" s="57" t="e">
        <f t="shared" si="112"/>
        <v>#REF!</v>
      </c>
      <c r="BF185" s="57" t="str">
        <f t="shared" si="113"/>
        <v>-</v>
      </c>
      <c r="BG185" s="57" t="str">
        <f>IF('Undervisning i fag med krav'!CO186=0,"-",'Undervisning i fag med krav'!CO186)</f>
        <v>-</v>
      </c>
      <c r="BH185" s="57" t="b">
        <f>OR(BG185='Krav etter opplæringslova'!$B$27,BG185='Krav etter opplæringslova'!$B$30,BG185='Krav etter opplæringslova'!$B$31,BG185='Krav etter opplæringslova'!$B$34)</f>
        <v>0</v>
      </c>
      <c r="BI185" s="57" t="str">
        <f t="shared" si="114"/>
        <v>-</v>
      </c>
      <c r="BJ185" s="57">
        <f t="shared" si="89"/>
        <v>30</v>
      </c>
      <c r="BK185" s="57" t="e">
        <f>BJ185-#REF!</f>
        <v>#REF!</v>
      </c>
      <c r="BL185" s="57" t="e">
        <f t="shared" si="115"/>
        <v>#REF!</v>
      </c>
      <c r="BM185" s="57" t="str">
        <f t="shared" si="116"/>
        <v>-</v>
      </c>
      <c r="BN185" s="57" t="str">
        <f>IF('Undervisning i fag med krav'!CP186=0,"-",'Undervisning i fag med krav'!CP186)</f>
        <v>-</v>
      </c>
      <c r="BO185" s="57" t="b">
        <f>OR(BN185='Krav etter opplæringslova'!$B$27,BN185='Krav etter opplæringslova'!$B$30,BN185='Krav etter opplæringslova'!$B$31,BN185='Krav etter opplæringslova'!$B$34)</f>
        <v>0</v>
      </c>
      <c r="BP185" s="57" t="str">
        <f t="shared" si="117"/>
        <v>-</v>
      </c>
      <c r="BQ185" s="57">
        <f t="shared" si="90"/>
        <v>30</v>
      </c>
      <c r="BR185" s="57" t="e">
        <f>BQ185-#REF!</f>
        <v>#REF!</v>
      </c>
      <c r="BS185" s="57" t="e">
        <f t="shared" si="118"/>
        <v>#REF!</v>
      </c>
      <c r="BT185" s="62" t="str">
        <f t="shared" si="119"/>
        <v>-</v>
      </c>
    </row>
    <row r="186" spans="1:72" x14ac:dyDescent="0.2">
      <c r="A186" s="44" t="e">
        <f>#REF!</f>
        <v>#REF!</v>
      </c>
      <c r="B186" s="44" t="e">
        <f>#REF!</f>
        <v>#REF!</v>
      </c>
      <c r="C186" s="57" t="str">
        <f>IF('Undervisning i fag med krav'!E187=0,"-",'Undervisning i fag med krav'!E187)</f>
        <v>-</v>
      </c>
      <c r="D186" s="57" t="b">
        <f>OR(C186='Krav etter opplæringslova'!$B$27,C186='Krav etter opplæringslova'!$B$30,C186='Krav etter opplæringslova'!$B$31,C186='Krav etter opplæringslova'!$B$34)</f>
        <v>0</v>
      </c>
      <c r="E186" s="57" t="str">
        <f t="shared" si="120"/>
        <v>-</v>
      </c>
      <c r="F186" s="57">
        <f t="shared" si="91"/>
        <v>30</v>
      </c>
      <c r="G186" s="57" t="e">
        <f>F186-#REF!</f>
        <v>#REF!</v>
      </c>
      <c r="H186" s="57" t="e">
        <f t="shared" si="92"/>
        <v>#REF!</v>
      </c>
      <c r="I186" s="57" t="str">
        <f t="shared" si="121"/>
        <v>-</v>
      </c>
      <c r="J186" s="57" t="str">
        <f>IF('Undervisning i fag med krav'!P187=0,"-",'Undervisning i fag med krav'!P187)</f>
        <v>-</v>
      </c>
      <c r="K186" s="57" t="b">
        <f>OR(J186='Krav etter opplæringslova'!$B$27,J186='Krav etter opplæringslova'!$B$30,J186='Krav etter opplæringslova'!$B$31,J186='Krav etter opplæringslova'!$B$34)</f>
        <v>0</v>
      </c>
      <c r="L186" s="57" t="str">
        <f t="shared" si="93"/>
        <v>-</v>
      </c>
      <c r="M186" s="57">
        <f t="shared" si="82"/>
        <v>30</v>
      </c>
      <c r="N186" s="57" t="e">
        <f>M186-#REF!</f>
        <v>#REF!</v>
      </c>
      <c r="O186" s="57" t="e">
        <f t="shared" si="94"/>
        <v>#REF!</v>
      </c>
      <c r="P186" s="57" t="str">
        <f t="shared" si="95"/>
        <v>-</v>
      </c>
      <c r="Q186" s="57" t="str">
        <f>IF('Undervisning i fag med krav'!AA187=0,"-",'Undervisning i fag med krav'!AA187)</f>
        <v>-</v>
      </c>
      <c r="R186" s="57" t="b">
        <f>OR(Q186='Krav etter opplæringslova'!$B$27,Q186='Krav etter opplæringslova'!$B$30,Q186='Krav etter opplæringslova'!$B$31,Q186='Krav etter opplæringslova'!$B$34)</f>
        <v>0</v>
      </c>
      <c r="S186" s="57" t="str">
        <f t="shared" si="96"/>
        <v>-</v>
      </c>
      <c r="T186" s="57">
        <f t="shared" si="83"/>
        <v>30</v>
      </c>
      <c r="U186" s="57" t="e">
        <f>T186-#REF!</f>
        <v>#REF!</v>
      </c>
      <c r="V186" s="57" t="e">
        <f t="shared" si="97"/>
        <v>#REF!</v>
      </c>
      <c r="W186" s="57" t="str">
        <f t="shared" si="98"/>
        <v>-</v>
      </c>
      <c r="X186" s="57" t="str">
        <f>IF('Undervisning i fag med krav'!AL187=0,"-",'Undervisning i fag med krav'!AL187)</f>
        <v>-</v>
      </c>
      <c r="Y186" s="57" t="b">
        <f>OR(X186='Krav etter opplæringslova'!$B$27,X186='Krav etter opplæringslova'!$B$30,X186='Krav etter opplæringslova'!$B$31,X186='Krav etter opplæringslova'!$B$34)</f>
        <v>0</v>
      </c>
      <c r="Z186" s="57" t="str">
        <f t="shared" si="99"/>
        <v>-</v>
      </c>
      <c r="AA186" s="57">
        <f t="shared" si="84"/>
        <v>30</v>
      </c>
      <c r="AB186" s="57" t="e">
        <f>AA186-#REF!</f>
        <v>#REF!</v>
      </c>
      <c r="AC186" s="57" t="e">
        <f t="shared" si="100"/>
        <v>#REF!</v>
      </c>
      <c r="AD186" s="57" t="str">
        <f t="shared" si="101"/>
        <v>-</v>
      </c>
      <c r="AE186" s="57" t="str">
        <f>IF('Undervisning i fag med krav'!AW187=0,"-",'Undervisning i fag med krav'!AW187)</f>
        <v>-</v>
      </c>
      <c r="AF186" s="57" t="b">
        <f>OR(AE186='Krav etter opplæringslova'!$B$27,AE186='Krav etter opplæringslova'!$B$30,AE186='Krav etter opplæringslova'!$B$31,AE186='Krav etter opplæringslova'!$B$34)</f>
        <v>0</v>
      </c>
      <c r="AG186" s="57" t="str">
        <f t="shared" si="102"/>
        <v>-</v>
      </c>
      <c r="AH186" s="57">
        <f t="shared" si="85"/>
        <v>30</v>
      </c>
      <c r="AI186" s="57" t="e">
        <f>AH186-#REF!</f>
        <v>#REF!</v>
      </c>
      <c r="AJ186" s="57" t="e">
        <f t="shared" si="103"/>
        <v>#REF!</v>
      </c>
      <c r="AK186" s="57" t="str">
        <f t="shared" si="104"/>
        <v>-</v>
      </c>
      <c r="AL186" s="57" t="str">
        <f>IF('Undervisning i fag med krav'!BH187=0,"-",'Undervisning i fag med krav'!BH187)</f>
        <v>-</v>
      </c>
      <c r="AM186" s="57" t="b">
        <f>OR(AL186='Krav etter opplæringslova'!$B$27,AL186='Krav etter opplæringslova'!$B$30,AL186='Krav etter opplæringslova'!$B$31,AL186='Krav etter opplæringslova'!$B$34)</f>
        <v>0</v>
      </c>
      <c r="AN186" s="57" t="str">
        <f t="shared" si="105"/>
        <v>-</v>
      </c>
      <c r="AO186" s="57">
        <f t="shared" si="86"/>
        <v>30</v>
      </c>
      <c r="AP186" s="57" t="e">
        <f>AO186-#REF!</f>
        <v>#REF!</v>
      </c>
      <c r="AQ186" s="57" t="e">
        <f t="shared" si="106"/>
        <v>#REF!</v>
      </c>
      <c r="AR186" s="57" t="str">
        <f t="shared" si="107"/>
        <v>-</v>
      </c>
      <c r="AS186" s="57" t="str">
        <f>IF('Undervisning i fag med krav'!BS187=0,"-",'Undervisning i fag med krav'!BS187)</f>
        <v>-</v>
      </c>
      <c r="AT186" s="57" t="b">
        <f>OR(AS186='Krav etter opplæringslova'!$B$27,AS186='Krav etter opplæringslova'!$B$30,AS186='Krav etter opplæringslova'!$B$31,AS186='Krav etter opplæringslova'!$B$34)</f>
        <v>0</v>
      </c>
      <c r="AU186" s="57" t="str">
        <f t="shared" si="108"/>
        <v>-</v>
      </c>
      <c r="AV186" s="57">
        <f t="shared" si="87"/>
        <v>30</v>
      </c>
      <c r="AW186" s="57" t="e">
        <f>AV186-#REF!</f>
        <v>#REF!</v>
      </c>
      <c r="AX186" s="57" t="e">
        <f t="shared" si="109"/>
        <v>#REF!</v>
      </c>
      <c r="AY186" s="57" t="str">
        <f t="shared" si="110"/>
        <v>-</v>
      </c>
      <c r="AZ186" s="57" t="str">
        <f>IF('Undervisning i fag med krav'!CD187=0,"-",'Undervisning i fag med krav'!CD187)</f>
        <v>-</v>
      </c>
      <c r="BA186" s="57" t="b">
        <f>OR(AZ186='Krav etter opplæringslova'!$B$27,AZ186='Krav etter opplæringslova'!$B$30,AZ186='Krav etter opplæringslova'!$B$31,AZ186='Krav etter opplæringslova'!$B$34)</f>
        <v>0</v>
      </c>
      <c r="BB186" s="57" t="str">
        <f t="shared" si="111"/>
        <v>-</v>
      </c>
      <c r="BC186" s="57">
        <f t="shared" si="88"/>
        <v>30</v>
      </c>
      <c r="BD186" s="57" t="e">
        <f>BC186-#REF!</f>
        <v>#REF!</v>
      </c>
      <c r="BE186" s="57" t="e">
        <f t="shared" si="112"/>
        <v>#REF!</v>
      </c>
      <c r="BF186" s="57" t="str">
        <f t="shared" si="113"/>
        <v>-</v>
      </c>
      <c r="BG186" s="57" t="str">
        <f>IF('Undervisning i fag med krav'!CO187=0,"-",'Undervisning i fag med krav'!CO187)</f>
        <v>-</v>
      </c>
      <c r="BH186" s="57" t="b">
        <f>OR(BG186='Krav etter opplæringslova'!$B$27,BG186='Krav etter opplæringslova'!$B$30,BG186='Krav etter opplæringslova'!$B$31,BG186='Krav etter opplæringslova'!$B$34)</f>
        <v>0</v>
      </c>
      <c r="BI186" s="57" t="str">
        <f t="shared" si="114"/>
        <v>-</v>
      </c>
      <c r="BJ186" s="57">
        <f t="shared" si="89"/>
        <v>30</v>
      </c>
      <c r="BK186" s="57" t="e">
        <f>BJ186-#REF!</f>
        <v>#REF!</v>
      </c>
      <c r="BL186" s="57" t="e">
        <f t="shared" si="115"/>
        <v>#REF!</v>
      </c>
      <c r="BM186" s="57" t="str">
        <f t="shared" si="116"/>
        <v>-</v>
      </c>
      <c r="BN186" s="57" t="str">
        <f>IF('Undervisning i fag med krav'!CP187=0,"-",'Undervisning i fag med krav'!CP187)</f>
        <v>-</v>
      </c>
      <c r="BO186" s="57" t="b">
        <f>OR(BN186='Krav etter opplæringslova'!$B$27,BN186='Krav etter opplæringslova'!$B$30,BN186='Krav etter opplæringslova'!$B$31,BN186='Krav etter opplæringslova'!$B$34)</f>
        <v>0</v>
      </c>
      <c r="BP186" s="57" t="str">
        <f t="shared" si="117"/>
        <v>-</v>
      </c>
      <c r="BQ186" s="57">
        <f t="shared" si="90"/>
        <v>30</v>
      </c>
      <c r="BR186" s="57" t="e">
        <f>BQ186-#REF!</f>
        <v>#REF!</v>
      </c>
      <c r="BS186" s="57" t="e">
        <f t="shared" si="118"/>
        <v>#REF!</v>
      </c>
      <c r="BT186" s="62" t="str">
        <f t="shared" si="119"/>
        <v>-</v>
      </c>
    </row>
    <row r="187" spans="1:72" x14ac:dyDescent="0.2">
      <c r="A187" s="44" t="e">
        <f>#REF!</f>
        <v>#REF!</v>
      </c>
      <c r="B187" s="44" t="e">
        <f>#REF!</f>
        <v>#REF!</v>
      </c>
      <c r="C187" s="57" t="str">
        <f>IF('Undervisning i fag med krav'!E188=0,"-",'Undervisning i fag med krav'!E188)</f>
        <v>-</v>
      </c>
      <c r="D187" s="57" t="b">
        <f>OR(C187='Krav etter opplæringslova'!$B$27,C187='Krav etter opplæringslova'!$B$30,C187='Krav etter opplæringslova'!$B$31,C187='Krav etter opplæringslova'!$B$34)</f>
        <v>0</v>
      </c>
      <c r="E187" s="57" t="str">
        <f t="shared" si="120"/>
        <v>-</v>
      </c>
      <c r="F187" s="57">
        <f t="shared" si="91"/>
        <v>30</v>
      </c>
      <c r="G187" s="57" t="e">
        <f>F187-#REF!</f>
        <v>#REF!</v>
      </c>
      <c r="H187" s="57" t="e">
        <f t="shared" si="92"/>
        <v>#REF!</v>
      </c>
      <c r="I187" s="57" t="str">
        <f t="shared" si="121"/>
        <v>-</v>
      </c>
      <c r="J187" s="57" t="str">
        <f>IF('Undervisning i fag med krav'!P188=0,"-",'Undervisning i fag med krav'!P188)</f>
        <v>-</v>
      </c>
      <c r="K187" s="57" t="b">
        <f>OR(J187='Krav etter opplæringslova'!$B$27,J187='Krav etter opplæringslova'!$B$30,J187='Krav etter opplæringslova'!$B$31,J187='Krav etter opplæringslova'!$B$34)</f>
        <v>0</v>
      </c>
      <c r="L187" s="57" t="str">
        <f t="shared" si="93"/>
        <v>-</v>
      </c>
      <c r="M187" s="57">
        <f t="shared" si="82"/>
        <v>30</v>
      </c>
      <c r="N187" s="57" t="e">
        <f>M187-#REF!</f>
        <v>#REF!</v>
      </c>
      <c r="O187" s="57" t="e">
        <f t="shared" si="94"/>
        <v>#REF!</v>
      </c>
      <c r="P187" s="57" t="str">
        <f t="shared" si="95"/>
        <v>-</v>
      </c>
      <c r="Q187" s="57" t="str">
        <f>IF('Undervisning i fag med krav'!AA188=0,"-",'Undervisning i fag med krav'!AA188)</f>
        <v>-</v>
      </c>
      <c r="R187" s="57" t="b">
        <f>OR(Q187='Krav etter opplæringslova'!$B$27,Q187='Krav etter opplæringslova'!$B$30,Q187='Krav etter opplæringslova'!$B$31,Q187='Krav etter opplæringslova'!$B$34)</f>
        <v>0</v>
      </c>
      <c r="S187" s="57" t="str">
        <f t="shared" si="96"/>
        <v>-</v>
      </c>
      <c r="T187" s="57">
        <f t="shared" si="83"/>
        <v>30</v>
      </c>
      <c r="U187" s="57" t="e">
        <f>T187-#REF!</f>
        <v>#REF!</v>
      </c>
      <c r="V187" s="57" t="e">
        <f t="shared" si="97"/>
        <v>#REF!</v>
      </c>
      <c r="W187" s="57" t="str">
        <f t="shared" si="98"/>
        <v>-</v>
      </c>
      <c r="X187" s="57" t="str">
        <f>IF('Undervisning i fag med krav'!AL188=0,"-",'Undervisning i fag med krav'!AL188)</f>
        <v>-</v>
      </c>
      <c r="Y187" s="57" t="b">
        <f>OR(X187='Krav etter opplæringslova'!$B$27,X187='Krav etter opplæringslova'!$B$30,X187='Krav etter opplæringslova'!$B$31,X187='Krav etter opplæringslova'!$B$34)</f>
        <v>0</v>
      </c>
      <c r="Z187" s="57" t="str">
        <f t="shared" si="99"/>
        <v>-</v>
      </c>
      <c r="AA187" s="57">
        <f t="shared" si="84"/>
        <v>30</v>
      </c>
      <c r="AB187" s="57" t="e">
        <f>AA187-#REF!</f>
        <v>#REF!</v>
      </c>
      <c r="AC187" s="57" t="e">
        <f t="shared" si="100"/>
        <v>#REF!</v>
      </c>
      <c r="AD187" s="57" t="str">
        <f t="shared" si="101"/>
        <v>-</v>
      </c>
      <c r="AE187" s="57" t="str">
        <f>IF('Undervisning i fag med krav'!AW188=0,"-",'Undervisning i fag med krav'!AW188)</f>
        <v>-</v>
      </c>
      <c r="AF187" s="57" t="b">
        <f>OR(AE187='Krav etter opplæringslova'!$B$27,AE187='Krav etter opplæringslova'!$B$30,AE187='Krav etter opplæringslova'!$B$31,AE187='Krav etter opplæringslova'!$B$34)</f>
        <v>0</v>
      </c>
      <c r="AG187" s="57" t="str">
        <f t="shared" si="102"/>
        <v>-</v>
      </c>
      <c r="AH187" s="57">
        <f t="shared" si="85"/>
        <v>30</v>
      </c>
      <c r="AI187" s="57" t="e">
        <f>AH187-#REF!</f>
        <v>#REF!</v>
      </c>
      <c r="AJ187" s="57" t="e">
        <f t="shared" si="103"/>
        <v>#REF!</v>
      </c>
      <c r="AK187" s="57" t="str">
        <f t="shared" si="104"/>
        <v>-</v>
      </c>
      <c r="AL187" s="57" t="str">
        <f>IF('Undervisning i fag med krav'!BH188=0,"-",'Undervisning i fag med krav'!BH188)</f>
        <v>-</v>
      </c>
      <c r="AM187" s="57" t="b">
        <f>OR(AL187='Krav etter opplæringslova'!$B$27,AL187='Krav etter opplæringslova'!$B$30,AL187='Krav etter opplæringslova'!$B$31,AL187='Krav etter opplæringslova'!$B$34)</f>
        <v>0</v>
      </c>
      <c r="AN187" s="57" t="str">
        <f t="shared" si="105"/>
        <v>-</v>
      </c>
      <c r="AO187" s="57">
        <f t="shared" si="86"/>
        <v>30</v>
      </c>
      <c r="AP187" s="57" t="e">
        <f>AO187-#REF!</f>
        <v>#REF!</v>
      </c>
      <c r="AQ187" s="57" t="e">
        <f t="shared" si="106"/>
        <v>#REF!</v>
      </c>
      <c r="AR187" s="57" t="str">
        <f t="shared" si="107"/>
        <v>-</v>
      </c>
      <c r="AS187" s="57" t="str">
        <f>IF('Undervisning i fag med krav'!BS188=0,"-",'Undervisning i fag med krav'!BS188)</f>
        <v>-</v>
      </c>
      <c r="AT187" s="57" t="b">
        <f>OR(AS187='Krav etter opplæringslova'!$B$27,AS187='Krav etter opplæringslova'!$B$30,AS187='Krav etter opplæringslova'!$B$31,AS187='Krav etter opplæringslova'!$B$34)</f>
        <v>0</v>
      </c>
      <c r="AU187" s="57" t="str">
        <f t="shared" si="108"/>
        <v>-</v>
      </c>
      <c r="AV187" s="57">
        <f t="shared" si="87"/>
        <v>30</v>
      </c>
      <c r="AW187" s="57" t="e">
        <f>AV187-#REF!</f>
        <v>#REF!</v>
      </c>
      <c r="AX187" s="57" t="e">
        <f t="shared" si="109"/>
        <v>#REF!</v>
      </c>
      <c r="AY187" s="57" t="str">
        <f t="shared" si="110"/>
        <v>-</v>
      </c>
      <c r="AZ187" s="57" t="str">
        <f>IF('Undervisning i fag med krav'!CD188=0,"-",'Undervisning i fag med krav'!CD188)</f>
        <v>-</v>
      </c>
      <c r="BA187" s="57" t="b">
        <f>OR(AZ187='Krav etter opplæringslova'!$B$27,AZ187='Krav etter opplæringslova'!$B$30,AZ187='Krav etter opplæringslova'!$B$31,AZ187='Krav etter opplæringslova'!$B$34)</f>
        <v>0</v>
      </c>
      <c r="BB187" s="57" t="str">
        <f t="shared" si="111"/>
        <v>-</v>
      </c>
      <c r="BC187" s="57">
        <f t="shared" si="88"/>
        <v>30</v>
      </c>
      <c r="BD187" s="57" t="e">
        <f>BC187-#REF!</f>
        <v>#REF!</v>
      </c>
      <c r="BE187" s="57" t="e">
        <f t="shared" si="112"/>
        <v>#REF!</v>
      </c>
      <c r="BF187" s="57" t="str">
        <f t="shared" si="113"/>
        <v>-</v>
      </c>
      <c r="BG187" s="57" t="str">
        <f>IF('Undervisning i fag med krav'!CO188=0,"-",'Undervisning i fag med krav'!CO188)</f>
        <v>-</v>
      </c>
      <c r="BH187" s="57" t="b">
        <f>OR(BG187='Krav etter opplæringslova'!$B$27,BG187='Krav etter opplæringslova'!$B$30,BG187='Krav etter opplæringslova'!$B$31,BG187='Krav etter opplæringslova'!$B$34)</f>
        <v>0</v>
      </c>
      <c r="BI187" s="57" t="str">
        <f t="shared" si="114"/>
        <v>-</v>
      </c>
      <c r="BJ187" s="57">
        <f t="shared" si="89"/>
        <v>30</v>
      </c>
      <c r="BK187" s="57" t="e">
        <f>BJ187-#REF!</f>
        <v>#REF!</v>
      </c>
      <c r="BL187" s="57" t="e">
        <f t="shared" si="115"/>
        <v>#REF!</v>
      </c>
      <c r="BM187" s="57" t="str">
        <f t="shared" si="116"/>
        <v>-</v>
      </c>
      <c r="BN187" s="57" t="str">
        <f>IF('Undervisning i fag med krav'!CP188=0,"-",'Undervisning i fag med krav'!CP188)</f>
        <v>-</v>
      </c>
      <c r="BO187" s="57" t="b">
        <f>OR(BN187='Krav etter opplæringslova'!$B$27,BN187='Krav etter opplæringslova'!$B$30,BN187='Krav etter opplæringslova'!$B$31,BN187='Krav etter opplæringslova'!$B$34)</f>
        <v>0</v>
      </c>
      <c r="BP187" s="57" t="str">
        <f t="shared" si="117"/>
        <v>-</v>
      </c>
      <c r="BQ187" s="57">
        <f t="shared" si="90"/>
        <v>30</v>
      </c>
      <c r="BR187" s="57" t="e">
        <f>BQ187-#REF!</f>
        <v>#REF!</v>
      </c>
      <c r="BS187" s="57" t="e">
        <f t="shared" si="118"/>
        <v>#REF!</v>
      </c>
      <c r="BT187" s="62" t="str">
        <f t="shared" si="119"/>
        <v>-</v>
      </c>
    </row>
    <row r="188" spans="1:72" x14ac:dyDescent="0.2">
      <c r="A188" s="44" t="e">
        <f>#REF!</f>
        <v>#REF!</v>
      </c>
      <c r="B188" s="44" t="e">
        <f>#REF!</f>
        <v>#REF!</v>
      </c>
      <c r="C188" s="57" t="str">
        <f>IF('Undervisning i fag med krav'!E189=0,"-",'Undervisning i fag med krav'!E189)</f>
        <v>-</v>
      </c>
      <c r="D188" s="57" t="b">
        <f>OR(C188='Krav etter opplæringslova'!$B$27,C188='Krav etter opplæringslova'!$B$30,C188='Krav etter opplæringslova'!$B$31,C188='Krav etter opplæringslova'!$B$34)</f>
        <v>0</v>
      </c>
      <c r="E188" s="57" t="str">
        <f t="shared" si="120"/>
        <v>-</v>
      </c>
      <c r="F188" s="57">
        <f t="shared" si="91"/>
        <v>30</v>
      </c>
      <c r="G188" s="57" t="e">
        <f>F188-#REF!</f>
        <v>#REF!</v>
      </c>
      <c r="H188" s="57" t="e">
        <f t="shared" si="92"/>
        <v>#REF!</v>
      </c>
      <c r="I188" s="57" t="str">
        <f t="shared" si="121"/>
        <v>-</v>
      </c>
      <c r="J188" s="57" t="str">
        <f>IF('Undervisning i fag med krav'!P189=0,"-",'Undervisning i fag med krav'!P189)</f>
        <v>-</v>
      </c>
      <c r="K188" s="57" t="b">
        <f>OR(J188='Krav etter opplæringslova'!$B$27,J188='Krav etter opplæringslova'!$B$30,J188='Krav etter opplæringslova'!$B$31,J188='Krav etter opplæringslova'!$B$34)</f>
        <v>0</v>
      </c>
      <c r="L188" s="57" t="str">
        <f t="shared" si="93"/>
        <v>-</v>
      </c>
      <c r="M188" s="57">
        <f t="shared" si="82"/>
        <v>30</v>
      </c>
      <c r="N188" s="57" t="e">
        <f>M188-#REF!</f>
        <v>#REF!</v>
      </c>
      <c r="O188" s="57" t="e">
        <f t="shared" si="94"/>
        <v>#REF!</v>
      </c>
      <c r="P188" s="57" t="str">
        <f t="shared" si="95"/>
        <v>-</v>
      </c>
      <c r="Q188" s="57" t="str">
        <f>IF('Undervisning i fag med krav'!AA189=0,"-",'Undervisning i fag med krav'!AA189)</f>
        <v>-</v>
      </c>
      <c r="R188" s="57" t="b">
        <f>OR(Q188='Krav etter opplæringslova'!$B$27,Q188='Krav etter opplæringslova'!$B$30,Q188='Krav etter opplæringslova'!$B$31,Q188='Krav etter opplæringslova'!$B$34)</f>
        <v>0</v>
      </c>
      <c r="S188" s="57" t="str">
        <f t="shared" si="96"/>
        <v>-</v>
      </c>
      <c r="T188" s="57">
        <f t="shared" si="83"/>
        <v>30</v>
      </c>
      <c r="U188" s="57" t="e">
        <f>T188-#REF!</f>
        <v>#REF!</v>
      </c>
      <c r="V188" s="57" t="e">
        <f t="shared" si="97"/>
        <v>#REF!</v>
      </c>
      <c r="W188" s="57" t="str">
        <f t="shared" si="98"/>
        <v>-</v>
      </c>
      <c r="X188" s="57" t="str">
        <f>IF('Undervisning i fag med krav'!AL189=0,"-",'Undervisning i fag med krav'!AL189)</f>
        <v>-</v>
      </c>
      <c r="Y188" s="57" t="b">
        <f>OR(X188='Krav etter opplæringslova'!$B$27,X188='Krav etter opplæringslova'!$B$30,X188='Krav etter opplæringslova'!$B$31,X188='Krav etter opplæringslova'!$B$34)</f>
        <v>0</v>
      </c>
      <c r="Z188" s="57" t="str">
        <f t="shared" si="99"/>
        <v>-</v>
      </c>
      <c r="AA188" s="57">
        <f t="shared" si="84"/>
        <v>30</v>
      </c>
      <c r="AB188" s="57" t="e">
        <f>AA188-#REF!</f>
        <v>#REF!</v>
      </c>
      <c r="AC188" s="57" t="e">
        <f t="shared" si="100"/>
        <v>#REF!</v>
      </c>
      <c r="AD188" s="57" t="str">
        <f t="shared" si="101"/>
        <v>-</v>
      </c>
      <c r="AE188" s="57" t="str">
        <f>IF('Undervisning i fag med krav'!AW189=0,"-",'Undervisning i fag med krav'!AW189)</f>
        <v>-</v>
      </c>
      <c r="AF188" s="57" t="b">
        <f>OR(AE188='Krav etter opplæringslova'!$B$27,AE188='Krav etter opplæringslova'!$B$30,AE188='Krav etter opplæringslova'!$B$31,AE188='Krav etter opplæringslova'!$B$34)</f>
        <v>0</v>
      </c>
      <c r="AG188" s="57" t="str">
        <f t="shared" si="102"/>
        <v>-</v>
      </c>
      <c r="AH188" s="57">
        <f t="shared" si="85"/>
        <v>30</v>
      </c>
      <c r="AI188" s="57" t="e">
        <f>AH188-#REF!</f>
        <v>#REF!</v>
      </c>
      <c r="AJ188" s="57" t="e">
        <f t="shared" si="103"/>
        <v>#REF!</v>
      </c>
      <c r="AK188" s="57" t="str">
        <f t="shared" si="104"/>
        <v>-</v>
      </c>
      <c r="AL188" s="57" t="str">
        <f>IF('Undervisning i fag med krav'!BH189=0,"-",'Undervisning i fag med krav'!BH189)</f>
        <v>-</v>
      </c>
      <c r="AM188" s="57" t="b">
        <f>OR(AL188='Krav etter opplæringslova'!$B$27,AL188='Krav etter opplæringslova'!$B$30,AL188='Krav etter opplæringslova'!$B$31,AL188='Krav etter opplæringslova'!$B$34)</f>
        <v>0</v>
      </c>
      <c r="AN188" s="57" t="str">
        <f t="shared" si="105"/>
        <v>-</v>
      </c>
      <c r="AO188" s="57">
        <f t="shared" si="86"/>
        <v>30</v>
      </c>
      <c r="AP188" s="57" t="e">
        <f>AO188-#REF!</f>
        <v>#REF!</v>
      </c>
      <c r="AQ188" s="57" t="e">
        <f t="shared" si="106"/>
        <v>#REF!</v>
      </c>
      <c r="AR188" s="57" t="str">
        <f t="shared" si="107"/>
        <v>-</v>
      </c>
      <c r="AS188" s="57" t="str">
        <f>IF('Undervisning i fag med krav'!BS189=0,"-",'Undervisning i fag med krav'!BS189)</f>
        <v>-</v>
      </c>
      <c r="AT188" s="57" t="b">
        <f>OR(AS188='Krav etter opplæringslova'!$B$27,AS188='Krav etter opplæringslova'!$B$30,AS188='Krav etter opplæringslova'!$B$31,AS188='Krav etter opplæringslova'!$B$34)</f>
        <v>0</v>
      </c>
      <c r="AU188" s="57" t="str">
        <f t="shared" si="108"/>
        <v>-</v>
      </c>
      <c r="AV188" s="57">
        <f t="shared" si="87"/>
        <v>30</v>
      </c>
      <c r="AW188" s="57" t="e">
        <f>AV188-#REF!</f>
        <v>#REF!</v>
      </c>
      <c r="AX188" s="57" t="e">
        <f t="shared" si="109"/>
        <v>#REF!</v>
      </c>
      <c r="AY188" s="57" t="str">
        <f t="shared" si="110"/>
        <v>-</v>
      </c>
      <c r="AZ188" s="57" t="str">
        <f>IF('Undervisning i fag med krav'!CD189=0,"-",'Undervisning i fag med krav'!CD189)</f>
        <v>-</v>
      </c>
      <c r="BA188" s="57" t="b">
        <f>OR(AZ188='Krav etter opplæringslova'!$B$27,AZ188='Krav etter opplæringslova'!$B$30,AZ188='Krav etter opplæringslova'!$B$31,AZ188='Krav etter opplæringslova'!$B$34)</f>
        <v>0</v>
      </c>
      <c r="BB188" s="57" t="str">
        <f t="shared" si="111"/>
        <v>-</v>
      </c>
      <c r="BC188" s="57">
        <f t="shared" si="88"/>
        <v>30</v>
      </c>
      <c r="BD188" s="57" t="e">
        <f>BC188-#REF!</f>
        <v>#REF!</v>
      </c>
      <c r="BE188" s="57" t="e">
        <f t="shared" si="112"/>
        <v>#REF!</v>
      </c>
      <c r="BF188" s="57" t="str">
        <f t="shared" si="113"/>
        <v>-</v>
      </c>
      <c r="BG188" s="57" t="str">
        <f>IF('Undervisning i fag med krav'!CO189=0,"-",'Undervisning i fag med krav'!CO189)</f>
        <v>-</v>
      </c>
      <c r="BH188" s="57" t="b">
        <f>OR(BG188='Krav etter opplæringslova'!$B$27,BG188='Krav etter opplæringslova'!$B$30,BG188='Krav etter opplæringslova'!$B$31,BG188='Krav etter opplæringslova'!$B$34)</f>
        <v>0</v>
      </c>
      <c r="BI188" s="57" t="str">
        <f t="shared" si="114"/>
        <v>-</v>
      </c>
      <c r="BJ188" s="57">
        <f t="shared" si="89"/>
        <v>30</v>
      </c>
      <c r="BK188" s="57" t="e">
        <f>BJ188-#REF!</f>
        <v>#REF!</v>
      </c>
      <c r="BL188" s="57" t="e">
        <f t="shared" si="115"/>
        <v>#REF!</v>
      </c>
      <c r="BM188" s="57" t="str">
        <f t="shared" si="116"/>
        <v>-</v>
      </c>
      <c r="BN188" s="57" t="str">
        <f>IF('Undervisning i fag med krav'!CP189=0,"-",'Undervisning i fag med krav'!CP189)</f>
        <v>-</v>
      </c>
      <c r="BO188" s="57" t="b">
        <f>OR(BN188='Krav etter opplæringslova'!$B$27,BN188='Krav etter opplæringslova'!$B$30,BN188='Krav etter opplæringslova'!$B$31,BN188='Krav etter opplæringslova'!$B$34)</f>
        <v>0</v>
      </c>
      <c r="BP188" s="57" t="str">
        <f t="shared" si="117"/>
        <v>-</v>
      </c>
      <c r="BQ188" s="57">
        <f t="shared" si="90"/>
        <v>30</v>
      </c>
      <c r="BR188" s="57" t="e">
        <f>BQ188-#REF!</f>
        <v>#REF!</v>
      </c>
      <c r="BS188" s="57" t="e">
        <f t="shared" si="118"/>
        <v>#REF!</v>
      </c>
      <c r="BT188" s="62" t="str">
        <f t="shared" si="119"/>
        <v>-</v>
      </c>
    </row>
    <row r="189" spans="1:72" x14ac:dyDescent="0.2">
      <c r="A189" s="44" t="e">
        <f>#REF!</f>
        <v>#REF!</v>
      </c>
      <c r="B189" s="44" t="e">
        <f>#REF!</f>
        <v>#REF!</v>
      </c>
      <c r="C189" s="57" t="str">
        <f>IF('Undervisning i fag med krav'!E190=0,"-",'Undervisning i fag med krav'!E190)</f>
        <v>-</v>
      </c>
      <c r="D189" s="57" t="b">
        <f>OR(C189='Krav etter opplæringslova'!$B$27,C189='Krav etter opplæringslova'!$B$30,C189='Krav etter opplæringslova'!$B$31,C189='Krav etter opplæringslova'!$B$34)</f>
        <v>0</v>
      </c>
      <c r="E189" s="57" t="str">
        <f t="shared" si="120"/>
        <v>-</v>
      </c>
      <c r="F189" s="57">
        <f t="shared" si="91"/>
        <v>30</v>
      </c>
      <c r="G189" s="57" t="e">
        <f>F189-#REF!</f>
        <v>#REF!</v>
      </c>
      <c r="H189" s="57" t="e">
        <f t="shared" si="92"/>
        <v>#REF!</v>
      </c>
      <c r="I189" s="57" t="str">
        <f t="shared" si="121"/>
        <v>-</v>
      </c>
      <c r="J189" s="57" t="str">
        <f>IF('Undervisning i fag med krav'!P190=0,"-",'Undervisning i fag med krav'!P190)</f>
        <v>-</v>
      </c>
      <c r="K189" s="57" t="b">
        <f>OR(J189='Krav etter opplæringslova'!$B$27,J189='Krav etter opplæringslova'!$B$30,J189='Krav etter opplæringslova'!$B$31,J189='Krav etter opplæringslova'!$B$34)</f>
        <v>0</v>
      </c>
      <c r="L189" s="57" t="str">
        <f t="shared" si="93"/>
        <v>-</v>
      </c>
      <c r="M189" s="57">
        <f t="shared" si="82"/>
        <v>30</v>
      </c>
      <c r="N189" s="57" t="e">
        <f>M189-#REF!</f>
        <v>#REF!</v>
      </c>
      <c r="O189" s="57" t="e">
        <f t="shared" si="94"/>
        <v>#REF!</v>
      </c>
      <c r="P189" s="57" t="str">
        <f t="shared" si="95"/>
        <v>-</v>
      </c>
      <c r="Q189" s="57" t="str">
        <f>IF('Undervisning i fag med krav'!AA190=0,"-",'Undervisning i fag med krav'!AA190)</f>
        <v>-</v>
      </c>
      <c r="R189" s="57" t="b">
        <f>OR(Q189='Krav etter opplæringslova'!$B$27,Q189='Krav etter opplæringslova'!$B$30,Q189='Krav etter opplæringslova'!$B$31,Q189='Krav etter opplæringslova'!$B$34)</f>
        <v>0</v>
      </c>
      <c r="S189" s="57" t="str">
        <f t="shared" si="96"/>
        <v>-</v>
      </c>
      <c r="T189" s="57">
        <f t="shared" si="83"/>
        <v>30</v>
      </c>
      <c r="U189" s="57" t="e">
        <f>T189-#REF!</f>
        <v>#REF!</v>
      </c>
      <c r="V189" s="57" t="e">
        <f t="shared" si="97"/>
        <v>#REF!</v>
      </c>
      <c r="W189" s="57" t="str">
        <f t="shared" si="98"/>
        <v>-</v>
      </c>
      <c r="X189" s="57" t="str">
        <f>IF('Undervisning i fag med krav'!AL190=0,"-",'Undervisning i fag med krav'!AL190)</f>
        <v>-</v>
      </c>
      <c r="Y189" s="57" t="b">
        <f>OR(X189='Krav etter opplæringslova'!$B$27,X189='Krav etter opplæringslova'!$B$30,X189='Krav etter opplæringslova'!$B$31,X189='Krav etter opplæringslova'!$B$34)</f>
        <v>0</v>
      </c>
      <c r="Z189" s="57" t="str">
        <f t="shared" si="99"/>
        <v>-</v>
      </c>
      <c r="AA189" s="57">
        <f t="shared" si="84"/>
        <v>30</v>
      </c>
      <c r="AB189" s="57" t="e">
        <f>AA189-#REF!</f>
        <v>#REF!</v>
      </c>
      <c r="AC189" s="57" t="e">
        <f t="shared" si="100"/>
        <v>#REF!</v>
      </c>
      <c r="AD189" s="57" t="str">
        <f t="shared" si="101"/>
        <v>-</v>
      </c>
      <c r="AE189" s="57" t="str">
        <f>IF('Undervisning i fag med krav'!AW190=0,"-",'Undervisning i fag med krav'!AW190)</f>
        <v>-</v>
      </c>
      <c r="AF189" s="57" t="b">
        <f>OR(AE189='Krav etter opplæringslova'!$B$27,AE189='Krav etter opplæringslova'!$B$30,AE189='Krav etter opplæringslova'!$B$31,AE189='Krav etter opplæringslova'!$B$34)</f>
        <v>0</v>
      </c>
      <c r="AG189" s="57" t="str">
        <f t="shared" si="102"/>
        <v>-</v>
      </c>
      <c r="AH189" s="57">
        <f t="shared" si="85"/>
        <v>30</v>
      </c>
      <c r="AI189" s="57" t="e">
        <f>AH189-#REF!</f>
        <v>#REF!</v>
      </c>
      <c r="AJ189" s="57" t="e">
        <f t="shared" si="103"/>
        <v>#REF!</v>
      </c>
      <c r="AK189" s="57" t="str">
        <f t="shared" si="104"/>
        <v>-</v>
      </c>
      <c r="AL189" s="57" t="str">
        <f>IF('Undervisning i fag med krav'!BH190=0,"-",'Undervisning i fag med krav'!BH190)</f>
        <v>-</v>
      </c>
      <c r="AM189" s="57" t="b">
        <f>OR(AL189='Krav etter opplæringslova'!$B$27,AL189='Krav etter opplæringslova'!$B$30,AL189='Krav etter opplæringslova'!$B$31,AL189='Krav etter opplæringslova'!$B$34)</f>
        <v>0</v>
      </c>
      <c r="AN189" s="57" t="str">
        <f t="shared" si="105"/>
        <v>-</v>
      </c>
      <c r="AO189" s="57">
        <f t="shared" si="86"/>
        <v>30</v>
      </c>
      <c r="AP189" s="57" t="e">
        <f>AO189-#REF!</f>
        <v>#REF!</v>
      </c>
      <c r="AQ189" s="57" t="e">
        <f t="shared" si="106"/>
        <v>#REF!</v>
      </c>
      <c r="AR189" s="57" t="str">
        <f t="shared" si="107"/>
        <v>-</v>
      </c>
      <c r="AS189" s="57" t="str">
        <f>IF('Undervisning i fag med krav'!BS190=0,"-",'Undervisning i fag med krav'!BS190)</f>
        <v>-</v>
      </c>
      <c r="AT189" s="57" t="b">
        <f>OR(AS189='Krav etter opplæringslova'!$B$27,AS189='Krav etter opplæringslova'!$B$30,AS189='Krav etter opplæringslova'!$B$31,AS189='Krav etter opplæringslova'!$B$34)</f>
        <v>0</v>
      </c>
      <c r="AU189" s="57" t="str">
        <f t="shared" si="108"/>
        <v>-</v>
      </c>
      <c r="AV189" s="57">
        <f t="shared" si="87"/>
        <v>30</v>
      </c>
      <c r="AW189" s="57" t="e">
        <f>AV189-#REF!</f>
        <v>#REF!</v>
      </c>
      <c r="AX189" s="57" t="e">
        <f t="shared" si="109"/>
        <v>#REF!</v>
      </c>
      <c r="AY189" s="57" t="str">
        <f t="shared" si="110"/>
        <v>-</v>
      </c>
      <c r="AZ189" s="57" t="str">
        <f>IF('Undervisning i fag med krav'!CD190=0,"-",'Undervisning i fag med krav'!CD190)</f>
        <v>-</v>
      </c>
      <c r="BA189" s="57" t="b">
        <f>OR(AZ189='Krav etter opplæringslova'!$B$27,AZ189='Krav etter opplæringslova'!$B$30,AZ189='Krav etter opplæringslova'!$B$31,AZ189='Krav etter opplæringslova'!$B$34)</f>
        <v>0</v>
      </c>
      <c r="BB189" s="57" t="str">
        <f t="shared" si="111"/>
        <v>-</v>
      </c>
      <c r="BC189" s="57">
        <f t="shared" si="88"/>
        <v>30</v>
      </c>
      <c r="BD189" s="57" t="e">
        <f>BC189-#REF!</f>
        <v>#REF!</v>
      </c>
      <c r="BE189" s="57" t="e">
        <f t="shared" si="112"/>
        <v>#REF!</v>
      </c>
      <c r="BF189" s="57" t="str">
        <f t="shared" si="113"/>
        <v>-</v>
      </c>
      <c r="BG189" s="57" t="str">
        <f>IF('Undervisning i fag med krav'!CO190=0,"-",'Undervisning i fag med krav'!CO190)</f>
        <v>-</v>
      </c>
      <c r="BH189" s="57" t="b">
        <f>OR(BG189='Krav etter opplæringslova'!$B$27,BG189='Krav etter opplæringslova'!$B$30,BG189='Krav etter opplæringslova'!$B$31,BG189='Krav etter opplæringslova'!$B$34)</f>
        <v>0</v>
      </c>
      <c r="BI189" s="57" t="str">
        <f t="shared" si="114"/>
        <v>-</v>
      </c>
      <c r="BJ189" s="57">
        <f t="shared" si="89"/>
        <v>30</v>
      </c>
      <c r="BK189" s="57" t="e">
        <f>BJ189-#REF!</f>
        <v>#REF!</v>
      </c>
      <c r="BL189" s="57" t="e">
        <f t="shared" si="115"/>
        <v>#REF!</v>
      </c>
      <c r="BM189" s="57" t="str">
        <f t="shared" si="116"/>
        <v>-</v>
      </c>
      <c r="BN189" s="57" t="str">
        <f>IF('Undervisning i fag med krav'!CP190=0,"-",'Undervisning i fag med krav'!CP190)</f>
        <v>-</v>
      </c>
      <c r="BO189" s="57" t="b">
        <f>OR(BN189='Krav etter opplæringslova'!$B$27,BN189='Krav etter opplæringslova'!$B$30,BN189='Krav etter opplæringslova'!$B$31,BN189='Krav etter opplæringslova'!$B$34)</f>
        <v>0</v>
      </c>
      <c r="BP189" s="57" t="str">
        <f t="shared" si="117"/>
        <v>-</v>
      </c>
      <c r="BQ189" s="57">
        <f t="shared" si="90"/>
        <v>30</v>
      </c>
      <c r="BR189" s="57" t="e">
        <f>BQ189-#REF!</f>
        <v>#REF!</v>
      </c>
      <c r="BS189" s="57" t="e">
        <f t="shared" si="118"/>
        <v>#REF!</v>
      </c>
      <c r="BT189" s="62" t="str">
        <f t="shared" si="119"/>
        <v>-</v>
      </c>
    </row>
    <row r="190" spans="1:72" x14ac:dyDescent="0.2">
      <c r="A190" s="44" t="e">
        <f>#REF!</f>
        <v>#REF!</v>
      </c>
      <c r="B190" s="44" t="e">
        <f>#REF!</f>
        <v>#REF!</v>
      </c>
      <c r="C190" s="57" t="str">
        <f>IF('Undervisning i fag med krav'!E191=0,"-",'Undervisning i fag med krav'!E191)</f>
        <v>-</v>
      </c>
      <c r="D190" s="57" t="b">
        <f>OR(C190='Krav etter opplæringslova'!$B$27,C190='Krav etter opplæringslova'!$B$30,C190='Krav etter opplæringslova'!$B$31,C190='Krav etter opplæringslova'!$B$34)</f>
        <v>0</v>
      </c>
      <c r="E190" s="57" t="str">
        <f t="shared" si="120"/>
        <v>-</v>
      </c>
      <c r="F190" s="57">
        <f t="shared" si="91"/>
        <v>30</v>
      </c>
      <c r="G190" s="57" t="e">
        <f>F190-#REF!</f>
        <v>#REF!</v>
      </c>
      <c r="H190" s="57" t="e">
        <f t="shared" si="92"/>
        <v>#REF!</v>
      </c>
      <c r="I190" s="57" t="str">
        <f t="shared" si="121"/>
        <v>-</v>
      </c>
      <c r="J190" s="57" t="str">
        <f>IF('Undervisning i fag med krav'!P191=0,"-",'Undervisning i fag med krav'!P191)</f>
        <v>-</v>
      </c>
      <c r="K190" s="57" t="b">
        <f>OR(J190='Krav etter opplæringslova'!$B$27,J190='Krav etter opplæringslova'!$B$30,J190='Krav etter opplæringslova'!$B$31,J190='Krav etter opplæringslova'!$B$34)</f>
        <v>0</v>
      </c>
      <c r="L190" s="57" t="str">
        <f t="shared" si="93"/>
        <v>-</v>
      </c>
      <c r="M190" s="57">
        <f t="shared" si="82"/>
        <v>30</v>
      </c>
      <c r="N190" s="57" t="e">
        <f>M190-#REF!</f>
        <v>#REF!</v>
      </c>
      <c r="O190" s="57" t="e">
        <f t="shared" si="94"/>
        <v>#REF!</v>
      </c>
      <c r="P190" s="57" t="str">
        <f t="shared" si="95"/>
        <v>-</v>
      </c>
      <c r="Q190" s="57" t="str">
        <f>IF('Undervisning i fag med krav'!AA191=0,"-",'Undervisning i fag med krav'!AA191)</f>
        <v>-</v>
      </c>
      <c r="R190" s="57" t="b">
        <f>OR(Q190='Krav etter opplæringslova'!$B$27,Q190='Krav etter opplæringslova'!$B$30,Q190='Krav etter opplæringslova'!$B$31,Q190='Krav etter opplæringslova'!$B$34)</f>
        <v>0</v>
      </c>
      <c r="S190" s="57" t="str">
        <f t="shared" si="96"/>
        <v>-</v>
      </c>
      <c r="T190" s="57">
        <f t="shared" si="83"/>
        <v>30</v>
      </c>
      <c r="U190" s="57" t="e">
        <f>T190-#REF!</f>
        <v>#REF!</v>
      </c>
      <c r="V190" s="57" t="e">
        <f t="shared" si="97"/>
        <v>#REF!</v>
      </c>
      <c r="W190" s="57" t="str">
        <f t="shared" si="98"/>
        <v>-</v>
      </c>
      <c r="X190" s="57" t="str">
        <f>IF('Undervisning i fag med krav'!AL191=0,"-",'Undervisning i fag med krav'!AL191)</f>
        <v>-</v>
      </c>
      <c r="Y190" s="57" t="b">
        <f>OR(X190='Krav etter opplæringslova'!$B$27,X190='Krav etter opplæringslova'!$B$30,X190='Krav etter opplæringslova'!$B$31,X190='Krav etter opplæringslova'!$B$34)</f>
        <v>0</v>
      </c>
      <c r="Z190" s="57" t="str">
        <f t="shared" si="99"/>
        <v>-</v>
      </c>
      <c r="AA190" s="57">
        <f t="shared" si="84"/>
        <v>30</v>
      </c>
      <c r="AB190" s="57" t="e">
        <f>AA190-#REF!</f>
        <v>#REF!</v>
      </c>
      <c r="AC190" s="57" t="e">
        <f t="shared" si="100"/>
        <v>#REF!</v>
      </c>
      <c r="AD190" s="57" t="str">
        <f t="shared" si="101"/>
        <v>-</v>
      </c>
      <c r="AE190" s="57" t="str">
        <f>IF('Undervisning i fag med krav'!AW191=0,"-",'Undervisning i fag med krav'!AW191)</f>
        <v>-</v>
      </c>
      <c r="AF190" s="57" t="b">
        <f>OR(AE190='Krav etter opplæringslova'!$B$27,AE190='Krav etter opplæringslova'!$B$30,AE190='Krav etter opplæringslova'!$B$31,AE190='Krav etter opplæringslova'!$B$34)</f>
        <v>0</v>
      </c>
      <c r="AG190" s="57" t="str">
        <f t="shared" si="102"/>
        <v>-</v>
      </c>
      <c r="AH190" s="57">
        <f t="shared" si="85"/>
        <v>30</v>
      </c>
      <c r="AI190" s="57" t="e">
        <f>AH190-#REF!</f>
        <v>#REF!</v>
      </c>
      <c r="AJ190" s="57" t="e">
        <f t="shared" si="103"/>
        <v>#REF!</v>
      </c>
      <c r="AK190" s="57" t="str">
        <f t="shared" si="104"/>
        <v>-</v>
      </c>
      <c r="AL190" s="57" t="str">
        <f>IF('Undervisning i fag med krav'!BH191=0,"-",'Undervisning i fag med krav'!BH191)</f>
        <v>-</v>
      </c>
      <c r="AM190" s="57" t="b">
        <f>OR(AL190='Krav etter opplæringslova'!$B$27,AL190='Krav etter opplæringslova'!$B$30,AL190='Krav etter opplæringslova'!$B$31,AL190='Krav etter opplæringslova'!$B$34)</f>
        <v>0</v>
      </c>
      <c r="AN190" s="57" t="str">
        <f t="shared" si="105"/>
        <v>-</v>
      </c>
      <c r="AO190" s="57">
        <f t="shared" si="86"/>
        <v>30</v>
      </c>
      <c r="AP190" s="57" t="e">
        <f>AO190-#REF!</f>
        <v>#REF!</v>
      </c>
      <c r="AQ190" s="57" t="e">
        <f t="shared" si="106"/>
        <v>#REF!</v>
      </c>
      <c r="AR190" s="57" t="str">
        <f t="shared" si="107"/>
        <v>-</v>
      </c>
      <c r="AS190" s="57" t="str">
        <f>IF('Undervisning i fag med krav'!BS191=0,"-",'Undervisning i fag med krav'!BS191)</f>
        <v>-</v>
      </c>
      <c r="AT190" s="57" t="b">
        <f>OR(AS190='Krav etter opplæringslova'!$B$27,AS190='Krav etter opplæringslova'!$B$30,AS190='Krav etter opplæringslova'!$B$31,AS190='Krav etter opplæringslova'!$B$34)</f>
        <v>0</v>
      </c>
      <c r="AU190" s="57" t="str">
        <f t="shared" si="108"/>
        <v>-</v>
      </c>
      <c r="AV190" s="57">
        <f t="shared" si="87"/>
        <v>30</v>
      </c>
      <c r="AW190" s="57" t="e">
        <f>AV190-#REF!</f>
        <v>#REF!</v>
      </c>
      <c r="AX190" s="57" t="e">
        <f t="shared" si="109"/>
        <v>#REF!</v>
      </c>
      <c r="AY190" s="57" t="str">
        <f t="shared" si="110"/>
        <v>-</v>
      </c>
      <c r="AZ190" s="57" t="str">
        <f>IF('Undervisning i fag med krav'!CD191=0,"-",'Undervisning i fag med krav'!CD191)</f>
        <v>-</v>
      </c>
      <c r="BA190" s="57" t="b">
        <f>OR(AZ190='Krav etter opplæringslova'!$B$27,AZ190='Krav etter opplæringslova'!$B$30,AZ190='Krav etter opplæringslova'!$B$31,AZ190='Krav etter opplæringslova'!$B$34)</f>
        <v>0</v>
      </c>
      <c r="BB190" s="57" t="str">
        <f t="shared" si="111"/>
        <v>-</v>
      </c>
      <c r="BC190" s="57">
        <f t="shared" si="88"/>
        <v>30</v>
      </c>
      <c r="BD190" s="57" t="e">
        <f>BC190-#REF!</f>
        <v>#REF!</v>
      </c>
      <c r="BE190" s="57" t="e">
        <f t="shared" si="112"/>
        <v>#REF!</v>
      </c>
      <c r="BF190" s="57" t="str">
        <f t="shared" si="113"/>
        <v>-</v>
      </c>
      <c r="BG190" s="57" t="str">
        <f>IF('Undervisning i fag med krav'!CO191=0,"-",'Undervisning i fag med krav'!CO191)</f>
        <v>-</v>
      </c>
      <c r="BH190" s="57" t="b">
        <f>OR(BG190='Krav etter opplæringslova'!$B$27,BG190='Krav etter opplæringslova'!$B$30,BG190='Krav etter opplæringslova'!$B$31,BG190='Krav etter opplæringslova'!$B$34)</f>
        <v>0</v>
      </c>
      <c r="BI190" s="57" t="str">
        <f t="shared" si="114"/>
        <v>-</v>
      </c>
      <c r="BJ190" s="57">
        <f t="shared" si="89"/>
        <v>30</v>
      </c>
      <c r="BK190" s="57" t="e">
        <f>BJ190-#REF!</f>
        <v>#REF!</v>
      </c>
      <c r="BL190" s="57" t="e">
        <f t="shared" si="115"/>
        <v>#REF!</v>
      </c>
      <c r="BM190" s="57" t="str">
        <f t="shared" si="116"/>
        <v>-</v>
      </c>
      <c r="BN190" s="57" t="str">
        <f>IF('Undervisning i fag med krav'!CP191=0,"-",'Undervisning i fag med krav'!CP191)</f>
        <v>-</v>
      </c>
      <c r="BO190" s="57" t="b">
        <f>OR(BN190='Krav etter opplæringslova'!$B$27,BN190='Krav etter opplæringslova'!$B$30,BN190='Krav etter opplæringslova'!$B$31,BN190='Krav etter opplæringslova'!$B$34)</f>
        <v>0</v>
      </c>
      <c r="BP190" s="57" t="str">
        <f t="shared" si="117"/>
        <v>-</v>
      </c>
      <c r="BQ190" s="57">
        <f t="shared" si="90"/>
        <v>30</v>
      </c>
      <c r="BR190" s="57" t="e">
        <f>BQ190-#REF!</f>
        <v>#REF!</v>
      </c>
      <c r="BS190" s="57" t="e">
        <f t="shared" si="118"/>
        <v>#REF!</v>
      </c>
      <c r="BT190" s="62" t="str">
        <f t="shared" si="119"/>
        <v>-</v>
      </c>
    </row>
    <row r="191" spans="1:72" x14ac:dyDescent="0.2">
      <c r="A191" s="44" t="e">
        <f>#REF!</f>
        <v>#REF!</v>
      </c>
      <c r="B191" s="44" t="e">
        <f>#REF!</f>
        <v>#REF!</v>
      </c>
      <c r="C191" s="57" t="str">
        <f>IF('Undervisning i fag med krav'!E192=0,"-",'Undervisning i fag med krav'!E192)</f>
        <v>-</v>
      </c>
      <c r="D191" s="57" t="b">
        <f>OR(C191='Krav etter opplæringslova'!$B$27,C191='Krav etter opplæringslova'!$B$30,C191='Krav etter opplæringslova'!$B$31,C191='Krav etter opplæringslova'!$B$34)</f>
        <v>0</v>
      </c>
      <c r="E191" s="57" t="str">
        <f t="shared" si="120"/>
        <v>-</v>
      </c>
      <c r="F191" s="57">
        <f t="shared" si="91"/>
        <v>30</v>
      </c>
      <c r="G191" s="57" t="e">
        <f>F191-#REF!</f>
        <v>#REF!</v>
      </c>
      <c r="H191" s="57" t="e">
        <f t="shared" si="92"/>
        <v>#REF!</v>
      </c>
      <c r="I191" s="57" t="str">
        <f t="shared" si="121"/>
        <v>-</v>
      </c>
      <c r="J191" s="57" t="str">
        <f>IF('Undervisning i fag med krav'!P192=0,"-",'Undervisning i fag med krav'!P192)</f>
        <v>-</v>
      </c>
      <c r="K191" s="57" t="b">
        <f>OR(J191='Krav etter opplæringslova'!$B$27,J191='Krav etter opplæringslova'!$B$30,J191='Krav etter opplæringslova'!$B$31,J191='Krav etter opplæringslova'!$B$34)</f>
        <v>0</v>
      </c>
      <c r="L191" s="57" t="str">
        <f t="shared" si="93"/>
        <v>-</v>
      </c>
      <c r="M191" s="57">
        <f t="shared" si="82"/>
        <v>30</v>
      </c>
      <c r="N191" s="57" t="e">
        <f>M191-#REF!</f>
        <v>#REF!</v>
      </c>
      <c r="O191" s="57" t="e">
        <f t="shared" si="94"/>
        <v>#REF!</v>
      </c>
      <c r="P191" s="57" t="str">
        <f t="shared" si="95"/>
        <v>-</v>
      </c>
      <c r="Q191" s="57" t="str">
        <f>IF('Undervisning i fag med krav'!AA192=0,"-",'Undervisning i fag med krav'!AA192)</f>
        <v>-</v>
      </c>
      <c r="R191" s="57" t="b">
        <f>OR(Q191='Krav etter opplæringslova'!$B$27,Q191='Krav etter opplæringslova'!$B$30,Q191='Krav etter opplæringslova'!$B$31,Q191='Krav etter opplæringslova'!$B$34)</f>
        <v>0</v>
      </c>
      <c r="S191" s="57" t="str">
        <f t="shared" si="96"/>
        <v>-</v>
      </c>
      <c r="T191" s="57">
        <f t="shared" si="83"/>
        <v>30</v>
      </c>
      <c r="U191" s="57" t="e">
        <f>T191-#REF!</f>
        <v>#REF!</v>
      </c>
      <c r="V191" s="57" t="e">
        <f t="shared" si="97"/>
        <v>#REF!</v>
      </c>
      <c r="W191" s="57" t="str">
        <f t="shared" si="98"/>
        <v>-</v>
      </c>
      <c r="X191" s="57" t="str">
        <f>IF('Undervisning i fag med krav'!AL192=0,"-",'Undervisning i fag med krav'!AL192)</f>
        <v>-</v>
      </c>
      <c r="Y191" s="57" t="b">
        <f>OR(X191='Krav etter opplæringslova'!$B$27,X191='Krav etter opplæringslova'!$B$30,X191='Krav etter opplæringslova'!$B$31,X191='Krav etter opplæringslova'!$B$34)</f>
        <v>0</v>
      </c>
      <c r="Z191" s="57" t="str">
        <f t="shared" si="99"/>
        <v>-</v>
      </c>
      <c r="AA191" s="57">
        <f t="shared" si="84"/>
        <v>30</v>
      </c>
      <c r="AB191" s="57" t="e">
        <f>AA191-#REF!</f>
        <v>#REF!</v>
      </c>
      <c r="AC191" s="57" t="e">
        <f t="shared" si="100"/>
        <v>#REF!</v>
      </c>
      <c r="AD191" s="57" t="str">
        <f t="shared" si="101"/>
        <v>-</v>
      </c>
      <c r="AE191" s="57" t="str">
        <f>IF('Undervisning i fag med krav'!AW192=0,"-",'Undervisning i fag med krav'!AW192)</f>
        <v>-</v>
      </c>
      <c r="AF191" s="57" t="b">
        <f>OR(AE191='Krav etter opplæringslova'!$B$27,AE191='Krav etter opplæringslova'!$B$30,AE191='Krav etter opplæringslova'!$B$31,AE191='Krav etter opplæringslova'!$B$34)</f>
        <v>0</v>
      </c>
      <c r="AG191" s="57" t="str">
        <f t="shared" si="102"/>
        <v>-</v>
      </c>
      <c r="AH191" s="57">
        <f t="shared" si="85"/>
        <v>30</v>
      </c>
      <c r="AI191" s="57" t="e">
        <f>AH191-#REF!</f>
        <v>#REF!</v>
      </c>
      <c r="AJ191" s="57" t="e">
        <f t="shared" si="103"/>
        <v>#REF!</v>
      </c>
      <c r="AK191" s="57" t="str">
        <f t="shared" si="104"/>
        <v>-</v>
      </c>
      <c r="AL191" s="57" t="str">
        <f>IF('Undervisning i fag med krav'!BH192=0,"-",'Undervisning i fag med krav'!BH192)</f>
        <v>-</v>
      </c>
      <c r="AM191" s="57" t="b">
        <f>OR(AL191='Krav etter opplæringslova'!$B$27,AL191='Krav etter opplæringslova'!$B$30,AL191='Krav etter opplæringslova'!$B$31,AL191='Krav etter opplæringslova'!$B$34)</f>
        <v>0</v>
      </c>
      <c r="AN191" s="57" t="str">
        <f t="shared" si="105"/>
        <v>-</v>
      </c>
      <c r="AO191" s="57">
        <f t="shared" si="86"/>
        <v>30</v>
      </c>
      <c r="AP191" s="57" t="e">
        <f>AO191-#REF!</f>
        <v>#REF!</v>
      </c>
      <c r="AQ191" s="57" t="e">
        <f t="shared" si="106"/>
        <v>#REF!</v>
      </c>
      <c r="AR191" s="57" t="str">
        <f t="shared" si="107"/>
        <v>-</v>
      </c>
      <c r="AS191" s="57" t="str">
        <f>IF('Undervisning i fag med krav'!BS192=0,"-",'Undervisning i fag med krav'!BS192)</f>
        <v>-</v>
      </c>
      <c r="AT191" s="57" t="b">
        <f>OR(AS191='Krav etter opplæringslova'!$B$27,AS191='Krav etter opplæringslova'!$B$30,AS191='Krav etter opplæringslova'!$B$31,AS191='Krav etter opplæringslova'!$B$34)</f>
        <v>0</v>
      </c>
      <c r="AU191" s="57" t="str">
        <f t="shared" si="108"/>
        <v>-</v>
      </c>
      <c r="AV191" s="57">
        <f t="shared" si="87"/>
        <v>30</v>
      </c>
      <c r="AW191" s="57" t="e">
        <f>AV191-#REF!</f>
        <v>#REF!</v>
      </c>
      <c r="AX191" s="57" t="e">
        <f t="shared" si="109"/>
        <v>#REF!</v>
      </c>
      <c r="AY191" s="57" t="str">
        <f t="shared" si="110"/>
        <v>-</v>
      </c>
      <c r="AZ191" s="57" t="str">
        <f>IF('Undervisning i fag med krav'!CD192=0,"-",'Undervisning i fag med krav'!CD192)</f>
        <v>-</v>
      </c>
      <c r="BA191" s="57" t="b">
        <f>OR(AZ191='Krav etter opplæringslova'!$B$27,AZ191='Krav etter opplæringslova'!$B$30,AZ191='Krav etter opplæringslova'!$B$31,AZ191='Krav etter opplæringslova'!$B$34)</f>
        <v>0</v>
      </c>
      <c r="BB191" s="57" t="str">
        <f t="shared" si="111"/>
        <v>-</v>
      </c>
      <c r="BC191" s="57">
        <f t="shared" si="88"/>
        <v>30</v>
      </c>
      <c r="BD191" s="57" t="e">
        <f>BC191-#REF!</f>
        <v>#REF!</v>
      </c>
      <c r="BE191" s="57" t="e">
        <f t="shared" si="112"/>
        <v>#REF!</v>
      </c>
      <c r="BF191" s="57" t="str">
        <f t="shared" si="113"/>
        <v>-</v>
      </c>
      <c r="BG191" s="57" t="str">
        <f>IF('Undervisning i fag med krav'!CO192=0,"-",'Undervisning i fag med krav'!CO192)</f>
        <v>-</v>
      </c>
      <c r="BH191" s="57" t="b">
        <f>OR(BG191='Krav etter opplæringslova'!$B$27,BG191='Krav etter opplæringslova'!$B$30,BG191='Krav etter opplæringslova'!$B$31,BG191='Krav etter opplæringslova'!$B$34)</f>
        <v>0</v>
      </c>
      <c r="BI191" s="57" t="str">
        <f t="shared" si="114"/>
        <v>-</v>
      </c>
      <c r="BJ191" s="57">
        <f t="shared" si="89"/>
        <v>30</v>
      </c>
      <c r="BK191" s="57" t="e">
        <f>BJ191-#REF!</f>
        <v>#REF!</v>
      </c>
      <c r="BL191" s="57" t="e">
        <f t="shared" si="115"/>
        <v>#REF!</v>
      </c>
      <c r="BM191" s="57" t="str">
        <f t="shared" si="116"/>
        <v>-</v>
      </c>
      <c r="BN191" s="57" t="str">
        <f>IF('Undervisning i fag med krav'!CP192=0,"-",'Undervisning i fag med krav'!CP192)</f>
        <v>-</v>
      </c>
      <c r="BO191" s="57" t="b">
        <f>OR(BN191='Krav etter opplæringslova'!$B$27,BN191='Krav etter opplæringslova'!$B$30,BN191='Krav etter opplæringslova'!$B$31,BN191='Krav etter opplæringslova'!$B$34)</f>
        <v>0</v>
      </c>
      <c r="BP191" s="57" t="str">
        <f t="shared" si="117"/>
        <v>-</v>
      </c>
      <c r="BQ191" s="57">
        <f t="shared" si="90"/>
        <v>30</v>
      </c>
      <c r="BR191" s="57" t="e">
        <f>BQ191-#REF!</f>
        <v>#REF!</v>
      </c>
      <c r="BS191" s="57" t="e">
        <f t="shared" si="118"/>
        <v>#REF!</v>
      </c>
      <c r="BT191" s="62" t="str">
        <f t="shared" si="119"/>
        <v>-</v>
      </c>
    </row>
    <row r="192" spans="1:72" x14ac:dyDescent="0.2">
      <c r="A192" s="44" t="e">
        <f>#REF!</f>
        <v>#REF!</v>
      </c>
      <c r="B192" s="44" t="e">
        <f>#REF!</f>
        <v>#REF!</v>
      </c>
      <c r="C192" s="57" t="str">
        <f>IF('Undervisning i fag med krav'!E193=0,"-",'Undervisning i fag med krav'!E193)</f>
        <v>-</v>
      </c>
      <c r="D192" s="57" t="b">
        <f>OR(C192='Krav etter opplæringslova'!$B$27,C192='Krav etter opplæringslova'!$B$30,C192='Krav etter opplæringslova'!$B$31,C192='Krav etter opplæringslova'!$B$34)</f>
        <v>0</v>
      </c>
      <c r="E192" s="57" t="str">
        <f t="shared" si="120"/>
        <v>-</v>
      </c>
      <c r="F192" s="57">
        <f t="shared" si="91"/>
        <v>30</v>
      </c>
      <c r="G192" s="57" t="e">
        <f>F192-#REF!</f>
        <v>#REF!</v>
      </c>
      <c r="H192" s="57" t="e">
        <f t="shared" si="92"/>
        <v>#REF!</v>
      </c>
      <c r="I192" s="57" t="str">
        <f t="shared" si="121"/>
        <v>-</v>
      </c>
      <c r="J192" s="57" t="str">
        <f>IF('Undervisning i fag med krav'!P193=0,"-",'Undervisning i fag med krav'!P193)</f>
        <v>-</v>
      </c>
      <c r="K192" s="57" t="b">
        <f>OR(J192='Krav etter opplæringslova'!$B$27,J192='Krav etter opplæringslova'!$B$30,J192='Krav etter opplæringslova'!$B$31,J192='Krav etter opplæringslova'!$B$34)</f>
        <v>0</v>
      </c>
      <c r="L192" s="57" t="str">
        <f t="shared" si="93"/>
        <v>-</v>
      </c>
      <c r="M192" s="57">
        <f t="shared" si="82"/>
        <v>30</v>
      </c>
      <c r="N192" s="57" t="e">
        <f>M192-#REF!</f>
        <v>#REF!</v>
      </c>
      <c r="O192" s="57" t="e">
        <f t="shared" si="94"/>
        <v>#REF!</v>
      </c>
      <c r="P192" s="57" t="str">
        <f t="shared" si="95"/>
        <v>-</v>
      </c>
      <c r="Q192" s="57" t="str">
        <f>IF('Undervisning i fag med krav'!AA193=0,"-",'Undervisning i fag med krav'!AA193)</f>
        <v>-</v>
      </c>
      <c r="R192" s="57" t="b">
        <f>OR(Q192='Krav etter opplæringslova'!$B$27,Q192='Krav etter opplæringslova'!$B$30,Q192='Krav etter opplæringslova'!$B$31,Q192='Krav etter opplæringslova'!$B$34)</f>
        <v>0</v>
      </c>
      <c r="S192" s="57" t="str">
        <f t="shared" si="96"/>
        <v>-</v>
      </c>
      <c r="T192" s="57">
        <f t="shared" si="83"/>
        <v>30</v>
      </c>
      <c r="U192" s="57" t="e">
        <f>T192-#REF!</f>
        <v>#REF!</v>
      </c>
      <c r="V192" s="57" t="e">
        <f t="shared" si="97"/>
        <v>#REF!</v>
      </c>
      <c r="W192" s="57" t="str">
        <f t="shared" si="98"/>
        <v>-</v>
      </c>
      <c r="X192" s="57" t="str">
        <f>IF('Undervisning i fag med krav'!AL193=0,"-",'Undervisning i fag med krav'!AL193)</f>
        <v>-</v>
      </c>
      <c r="Y192" s="57" t="b">
        <f>OR(X192='Krav etter opplæringslova'!$B$27,X192='Krav etter opplæringslova'!$B$30,X192='Krav etter opplæringslova'!$B$31,X192='Krav etter opplæringslova'!$B$34)</f>
        <v>0</v>
      </c>
      <c r="Z192" s="57" t="str">
        <f t="shared" si="99"/>
        <v>-</v>
      </c>
      <c r="AA192" s="57">
        <f t="shared" si="84"/>
        <v>30</v>
      </c>
      <c r="AB192" s="57" t="e">
        <f>AA192-#REF!</f>
        <v>#REF!</v>
      </c>
      <c r="AC192" s="57" t="e">
        <f t="shared" si="100"/>
        <v>#REF!</v>
      </c>
      <c r="AD192" s="57" t="str">
        <f t="shared" si="101"/>
        <v>-</v>
      </c>
      <c r="AE192" s="57" t="str">
        <f>IF('Undervisning i fag med krav'!AW193=0,"-",'Undervisning i fag med krav'!AW193)</f>
        <v>-</v>
      </c>
      <c r="AF192" s="57" t="b">
        <f>OR(AE192='Krav etter opplæringslova'!$B$27,AE192='Krav etter opplæringslova'!$B$30,AE192='Krav etter opplæringslova'!$B$31,AE192='Krav etter opplæringslova'!$B$34)</f>
        <v>0</v>
      </c>
      <c r="AG192" s="57" t="str">
        <f t="shared" si="102"/>
        <v>-</v>
      </c>
      <c r="AH192" s="57">
        <f t="shared" si="85"/>
        <v>30</v>
      </c>
      <c r="AI192" s="57" t="e">
        <f>AH192-#REF!</f>
        <v>#REF!</v>
      </c>
      <c r="AJ192" s="57" t="e">
        <f t="shared" si="103"/>
        <v>#REF!</v>
      </c>
      <c r="AK192" s="57" t="str">
        <f t="shared" si="104"/>
        <v>-</v>
      </c>
      <c r="AL192" s="57" t="str">
        <f>IF('Undervisning i fag med krav'!BH193=0,"-",'Undervisning i fag med krav'!BH193)</f>
        <v>-</v>
      </c>
      <c r="AM192" s="57" t="b">
        <f>OR(AL192='Krav etter opplæringslova'!$B$27,AL192='Krav etter opplæringslova'!$B$30,AL192='Krav etter opplæringslova'!$B$31,AL192='Krav etter opplæringslova'!$B$34)</f>
        <v>0</v>
      </c>
      <c r="AN192" s="57" t="str">
        <f t="shared" si="105"/>
        <v>-</v>
      </c>
      <c r="AO192" s="57">
        <f t="shared" si="86"/>
        <v>30</v>
      </c>
      <c r="AP192" s="57" t="e">
        <f>AO192-#REF!</f>
        <v>#REF!</v>
      </c>
      <c r="AQ192" s="57" t="e">
        <f t="shared" si="106"/>
        <v>#REF!</v>
      </c>
      <c r="AR192" s="57" t="str">
        <f t="shared" si="107"/>
        <v>-</v>
      </c>
      <c r="AS192" s="57" t="str">
        <f>IF('Undervisning i fag med krav'!BS193=0,"-",'Undervisning i fag med krav'!BS193)</f>
        <v>-</v>
      </c>
      <c r="AT192" s="57" t="b">
        <f>OR(AS192='Krav etter opplæringslova'!$B$27,AS192='Krav etter opplæringslova'!$B$30,AS192='Krav etter opplæringslova'!$B$31,AS192='Krav etter opplæringslova'!$B$34)</f>
        <v>0</v>
      </c>
      <c r="AU192" s="57" t="str">
        <f t="shared" si="108"/>
        <v>-</v>
      </c>
      <c r="AV192" s="57">
        <f t="shared" si="87"/>
        <v>30</v>
      </c>
      <c r="AW192" s="57" t="e">
        <f>AV192-#REF!</f>
        <v>#REF!</v>
      </c>
      <c r="AX192" s="57" t="e">
        <f t="shared" si="109"/>
        <v>#REF!</v>
      </c>
      <c r="AY192" s="57" t="str">
        <f t="shared" si="110"/>
        <v>-</v>
      </c>
      <c r="AZ192" s="57" t="str">
        <f>IF('Undervisning i fag med krav'!CD193=0,"-",'Undervisning i fag med krav'!CD193)</f>
        <v>-</v>
      </c>
      <c r="BA192" s="57" t="b">
        <f>OR(AZ192='Krav etter opplæringslova'!$B$27,AZ192='Krav etter opplæringslova'!$B$30,AZ192='Krav etter opplæringslova'!$B$31,AZ192='Krav etter opplæringslova'!$B$34)</f>
        <v>0</v>
      </c>
      <c r="BB192" s="57" t="str">
        <f t="shared" si="111"/>
        <v>-</v>
      </c>
      <c r="BC192" s="57">
        <f t="shared" si="88"/>
        <v>30</v>
      </c>
      <c r="BD192" s="57" t="e">
        <f>BC192-#REF!</f>
        <v>#REF!</v>
      </c>
      <c r="BE192" s="57" t="e">
        <f t="shared" si="112"/>
        <v>#REF!</v>
      </c>
      <c r="BF192" s="57" t="str">
        <f t="shared" si="113"/>
        <v>-</v>
      </c>
      <c r="BG192" s="57" t="str">
        <f>IF('Undervisning i fag med krav'!CO193=0,"-",'Undervisning i fag med krav'!CO193)</f>
        <v>-</v>
      </c>
      <c r="BH192" s="57" t="b">
        <f>OR(BG192='Krav etter opplæringslova'!$B$27,BG192='Krav etter opplæringslova'!$B$30,BG192='Krav etter opplæringslova'!$B$31,BG192='Krav etter opplæringslova'!$B$34)</f>
        <v>0</v>
      </c>
      <c r="BI192" s="57" t="str">
        <f t="shared" si="114"/>
        <v>-</v>
      </c>
      <c r="BJ192" s="57">
        <f t="shared" si="89"/>
        <v>30</v>
      </c>
      <c r="BK192" s="57" t="e">
        <f>BJ192-#REF!</f>
        <v>#REF!</v>
      </c>
      <c r="BL192" s="57" t="e">
        <f t="shared" si="115"/>
        <v>#REF!</v>
      </c>
      <c r="BM192" s="57" t="str">
        <f t="shared" si="116"/>
        <v>-</v>
      </c>
      <c r="BN192" s="57" t="str">
        <f>IF('Undervisning i fag med krav'!CP193=0,"-",'Undervisning i fag med krav'!CP193)</f>
        <v>-</v>
      </c>
      <c r="BO192" s="57" t="b">
        <f>OR(BN192='Krav etter opplæringslova'!$B$27,BN192='Krav etter opplæringslova'!$B$30,BN192='Krav etter opplæringslova'!$B$31,BN192='Krav etter opplæringslova'!$B$34)</f>
        <v>0</v>
      </c>
      <c r="BP192" s="57" t="str">
        <f t="shared" si="117"/>
        <v>-</v>
      </c>
      <c r="BQ192" s="57">
        <f t="shared" si="90"/>
        <v>30</v>
      </c>
      <c r="BR192" s="57" t="e">
        <f>BQ192-#REF!</f>
        <v>#REF!</v>
      </c>
      <c r="BS192" s="57" t="e">
        <f t="shared" si="118"/>
        <v>#REF!</v>
      </c>
      <c r="BT192" s="62" t="str">
        <f t="shared" si="119"/>
        <v>-</v>
      </c>
    </row>
    <row r="193" spans="1:72" x14ac:dyDescent="0.2">
      <c r="A193" s="44" t="e">
        <f>#REF!</f>
        <v>#REF!</v>
      </c>
      <c r="B193" s="44" t="e">
        <f>#REF!</f>
        <v>#REF!</v>
      </c>
      <c r="C193" s="57" t="str">
        <f>IF('Undervisning i fag med krav'!E194=0,"-",'Undervisning i fag med krav'!E194)</f>
        <v>-</v>
      </c>
      <c r="D193" s="57" t="b">
        <f>OR(C193='Krav etter opplæringslova'!$B$27,C193='Krav etter opplæringslova'!$B$30,C193='Krav etter opplæringslova'!$B$31,C193='Krav etter opplæringslova'!$B$34)</f>
        <v>0</v>
      </c>
      <c r="E193" s="57" t="str">
        <f t="shared" si="120"/>
        <v>-</v>
      </c>
      <c r="F193" s="57">
        <f t="shared" si="91"/>
        <v>30</v>
      </c>
      <c r="G193" s="57" t="e">
        <f>F193-#REF!</f>
        <v>#REF!</v>
      </c>
      <c r="H193" s="57" t="e">
        <f t="shared" si="92"/>
        <v>#REF!</v>
      </c>
      <c r="I193" s="57" t="str">
        <f t="shared" si="121"/>
        <v>-</v>
      </c>
      <c r="J193" s="57" t="str">
        <f>IF('Undervisning i fag med krav'!P194=0,"-",'Undervisning i fag med krav'!P194)</f>
        <v>-</v>
      </c>
      <c r="K193" s="57" t="b">
        <f>OR(J193='Krav etter opplæringslova'!$B$27,J193='Krav etter opplæringslova'!$B$30,J193='Krav etter opplæringslova'!$B$31,J193='Krav etter opplæringslova'!$B$34)</f>
        <v>0</v>
      </c>
      <c r="L193" s="57" t="str">
        <f t="shared" si="93"/>
        <v>-</v>
      </c>
      <c r="M193" s="57">
        <f t="shared" si="82"/>
        <v>30</v>
      </c>
      <c r="N193" s="57" t="e">
        <f>M193-#REF!</f>
        <v>#REF!</v>
      </c>
      <c r="O193" s="57" t="e">
        <f t="shared" si="94"/>
        <v>#REF!</v>
      </c>
      <c r="P193" s="57" t="str">
        <f t="shared" si="95"/>
        <v>-</v>
      </c>
      <c r="Q193" s="57" t="str">
        <f>IF('Undervisning i fag med krav'!AA194=0,"-",'Undervisning i fag med krav'!AA194)</f>
        <v>-</v>
      </c>
      <c r="R193" s="57" t="b">
        <f>OR(Q193='Krav etter opplæringslova'!$B$27,Q193='Krav etter opplæringslova'!$B$30,Q193='Krav etter opplæringslova'!$B$31,Q193='Krav etter opplæringslova'!$B$34)</f>
        <v>0</v>
      </c>
      <c r="S193" s="57" t="str">
        <f t="shared" si="96"/>
        <v>-</v>
      </c>
      <c r="T193" s="57">
        <f t="shared" si="83"/>
        <v>30</v>
      </c>
      <c r="U193" s="57" t="e">
        <f>T193-#REF!</f>
        <v>#REF!</v>
      </c>
      <c r="V193" s="57" t="e">
        <f t="shared" si="97"/>
        <v>#REF!</v>
      </c>
      <c r="W193" s="57" t="str">
        <f t="shared" si="98"/>
        <v>-</v>
      </c>
      <c r="X193" s="57" t="str">
        <f>IF('Undervisning i fag med krav'!AL194=0,"-",'Undervisning i fag med krav'!AL194)</f>
        <v>-</v>
      </c>
      <c r="Y193" s="57" t="b">
        <f>OR(X193='Krav etter opplæringslova'!$B$27,X193='Krav etter opplæringslova'!$B$30,X193='Krav etter opplæringslova'!$B$31,X193='Krav etter opplæringslova'!$B$34)</f>
        <v>0</v>
      </c>
      <c r="Z193" s="57" t="str">
        <f t="shared" si="99"/>
        <v>-</v>
      </c>
      <c r="AA193" s="57">
        <f t="shared" si="84"/>
        <v>30</v>
      </c>
      <c r="AB193" s="57" t="e">
        <f>AA193-#REF!</f>
        <v>#REF!</v>
      </c>
      <c r="AC193" s="57" t="e">
        <f t="shared" si="100"/>
        <v>#REF!</v>
      </c>
      <c r="AD193" s="57" t="str">
        <f t="shared" si="101"/>
        <v>-</v>
      </c>
      <c r="AE193" s="57" t="str">
        <f>IF('Undervisning i fag med krav'!AW194=0,"-",'Undervisning i fag med krav'!AW194)</f>
        <v>-</v>
      </c>
      <c r="AF193" s="57" t="b">
        <f>OR(AE193='Krav etter opplæringslova'!$B$27,AE193='Krav etter opplæringslova'!$B$30,AE193='Krav etter opplæringslova'!$B$31,AE193='Krav etter opplæringslova'!$B$34)</f>
        <v>0</v>
      </c>
      <c r="AG193" s="57" t="str">
        <f t="shared" si="102"/>
        <v>-</v>
      </c>
      <c r="AH193" s="57">
        <f t="shared" si="85"/>
        <v>30</v>
      </c>
      <c r="AI193" s="57" t="e">
        <f>AH193-#REF!</f>
        <v>#REF!</v>
      </c>
      <c r="AJ193" s="57" t="e">
        <f t="shared" si="103"/>
        <v>#REF!</v>
      </c>
      <c r="AK193" s="57" t="str">
        <f t="shared" si="104"/>
        <v>-</v>
      </c>
      <c r="AL193" s="57" t="str">
        <f>IF('Undervisning i fag med krav'!BH194=0,"-",'Undervisning i fag med krav'!BH194)</f>
        <v>-</v>
      </c>
      <c r="AM193" s="57" t="b">
        <f>OR(AL193='Krav etter opplæringslova'!$B$27,AL193='Krav etter opplæringslova'!$B$30,AL193='Krav etter opplæringslova'!$B$31,AL193='Krav etter opplæringslova'!$B$34)</f>
        <v>0</v>
      </c>
      <c r="AN193" s="57" t="str">
        <f t="shared" si="105"/>
        <v>-</v>
      </c>
      <c r="AO193" s="57">
        <f t="shared" si="86"/>
        <v>30</v>
      </c>
      <c r="AP193" s="57" t="e">
        <f>AO193-#REF!</f>
        <v>#REF!</v>
      </c>
      <c r="AQ193" s="57" t="e">
        <f t="shared" si="106"/>
        <v>#REF!</v>
      </c>
      <c r="AR193" s="57" t="str">
        <f t="shared" si="107"/>
        <v>-</v>
      </c>
      <c r="AS193" s="57" t="str">
        <f>IF('Undervisning i fag med krav'!BS194=0,"-",'Undervisning i fag med krav'!BS194)</f>
        <v>-</v>
      </c>
      <c r="AT193" s="57" t="b">
        <f>OR(AS193='Krav etter opplæringslova'!$B$27,AS193='Krav etter opplæringslova'!$B$30,AS193='Krav etter opplæringslova'!$B$31,AS193='Krav etter opplæringslova'!$B$34)</f>
        <v>0</v>
      </c>
      <c r="AU193" s="57" t="str">
        <f t="shared" si="108"/>
        <v>-</v>
      </c>
      <c r="AV193" s="57">
        <f t="shared" si="87"/>
        <v>30</v>
      </c>
      <c r="AW193" s="57" t="e">
        <f>AV193-#REF!</f>
        <v>#REF!</v>
      </c>
      <c r="AX193" s="57" t="e">
        <f t="shared" si="109"/>
        <v>#REF!</v>
      </c>
      <c r="AY193" s="57" t="str">
        <f t="shared" si="110"/>
        <v>-</v>
      </c>
      <c r="AZ193" s="57" t="str">
        <f>IF('Undervisning i fag med krav'!CD194=0,"-",'Undervisning i fag med krav'!CD194)</f>
        <v>-</v>
      </c>
      <c r="BA193" s="57" t="b">
        <f>OR(AZ193='Krav etter opplæringslova'!$B$27,AZ193='Krav etter opplæringslova'!$B$30,AZ193='Krav etter opplæringslova'!$B$31,AZ193='Krav etter opplæringslova'!$B$34)</f>
        <v>0</v>
      </c>
      <c r="BB193" s="57" t="str">
        <f t="shared" si="111"/>
        <v>-</v>
      </c>
      <c r="BC193" s="57">
        <f t="shared" si="88"/>
        <v>30</v>
      </c>
      <c r="BD193" s="57" t="e">
        <f>BC193-#REF!</f>
        <v>#REF!</v>
      </c>
      <c r="BE193" s="57" t="e">
        <f t="shared" si="112"/>
        <v>#REF!</v>
      </c>
      <c r="BF193" s="57" t="str">
        <f t="shared" si="113"/>
        <v>-</v>
      </c>
      <c r="BG193" s="57" t="str">
        <f>IF('Undervisning i fag med krav'!CO194=0,"-",'Undervisning i fag med krav'!CO194)</f>
        <v>-</v>
      </c>
      <c r="BH193" s="57" t="b">
        <f>OR(BG193='Krav etter opplæringslova'!$B$27,BG193='Krav etter opplæringslova'!$B$30,BG193='Krav etter opplæringslova'!$B$31,BG193='Krav etter opplæringslova'!$B$34)</f>
        <v>0</v>
      </c>
      <c r="BI193" s="57" t="str">
        <f t="shared" si="114"/>
        <v>-</v>
      </c>
      <c r="BJ193" s="57">
        <f t="shared" si="89"/>
        <v>30</v>
      </c>
      <c r="BK193" s="57" t="e">
        <f>BJ193-#REF!</f>
        <v>#REF!</v>
      </c>
      <c r="BL193" s="57" t="e">
        <f t="shared" si="115"/>
        <v>#REF!</v>
      </c>
      <c r="BM193" s="57" t="str">
        <f t="shared" si="116"/>
        <v>-</v>
      </c>
      <c r="BN193" s="57" t="str">
        <f>IF('Undervisning i fag med krav'!CP194=0,"-",'Undervisning i fag med krav'!CP194)</f>
        <v>-</v>
      </c>
      <c r="BO193" s="57" t="b">
        <f>OR(BN193='Krav etter opplæringslova'!$B$27,BN193='Krav etter opplæringslova'!$B$30,BN193='Krav etter opplæringslova'!$B$31,BN193='Krav etter opplæringslova'!$B$34)</f>
        <v>0</v>
      </c>
      <c r="BP193" s="57" t="str">
        <f t="shared" si="117"/>
        <v>-</v>
      </c>
      <c r="BQ193" s="57">
        <f t="shared" si="90"/>
        <v>30</v>
      </c>
      <c r="BR193" s="57" t="e">
        <f>BQ193-#REF!</f>
        <v>#REF!</v>
      </c>
      <c r="BS193" s="57" t="e">
        <f t="shared" si="118"/>
        <v>#REF!</v>
      </c>
      <c r="BT193" s="62" t="str">
        <f t="shared" si="119"/>
        <v>-</v>
      </c>
    </row>
    <row r="194" spans="1:72" x14ac:dyDescent="0.2">
      <c r="A194" s="44" t="e">
        <f>#REF!</f>
        <v>#REF!</v>
      </c>
      <c r="B194" s="44" t="e">
        <f>#REF!</f>
        <v>#REF!</v>
      </c>
      <c r="C194" s="57" t="str">
        <f>IF('Undervisning i fag med krav'!E195=0,"-",'Undervisning i fag med krav'!E195)</f>
        <v>-</v>
      </c>
      <c r="D194" s="57" t="b">
        <f>OR(C194='Krav etter opplæringslova'!$B$27,C194='Krav etter opplæringslova'!$B$30,C194='Krav etter opplæringslova'!$B$31,C194='Krav etter opplæringslova'!$B$34)</f>
        <v>0</v>
      </c>
      <c r="E194" s="57" t="str">
        <f t="shared" si="120"/>
        <v>-</v>
      </c>
      <c r="F194" s="57">
        <f t="shared" si="91"/>
        <v>30</v>
      </c>
      <c r="G194" s="57" t="e">
        <f>F194-#REF!</f>
        <v>#REF!</v>
      </c>
      <c r="H194" s="57" t="e">
        <f t="shared" si="92"/>
        <v>#REF!</v>
      </c>
      <c r="I194" s="57" t="str">
        <f t="shared" si="121"/>
        <v>-</v>
      </c>
      <c r="J194" s="57" t="str">
        <f>IF('Undervisning i fag med krav'!P195=0,"-",'Undervisning i fag med krav'!P195)</f>
        <v>-</v>
      </c>
      <c r="K194" s="57" t="b">
        <f>OR(J194='Krav etter opplæringslova'!$B$27,J194='Krav etter opplæringslova'!$B$30,J194='Krav etter opplæringslova'!$B$31,J194='Krav etter opplæringslova'!$B$34)</f>
        <v>0</v>
      </c>
      <c r="L194" s="57" t="str">
        <f t="shared" si="93"/>
        <v>-</v>
      </c>
      <c r="M194" s="57">
        <f t="shared" si="82"/>
        <v>30</v>
      </c>
      <c r="N194" s="57" t="e">
        <f>M194-#REF!</f>
        <v>#REF!</v>
      </c>
      <c r="O194" s="57" t="e">
        <f t="shared" si="94"/>
        <v>#REF!</v>
      </c>
      <c r="P194" s="57" t="str">
        <f t="shared" si="95"/>
        <v>-</v>
      </c>
      <c r="Q194" s="57" t="str">
        <f>IF('Undervisning i fag med krav'!AA195=0,"-",'Undervisning i fag med krav'!AA195)</f>
        <v>-</v>
      </c>
      <c r="R194" s="57" t="b">
        <f>OR(Q194='Krav etter opplæringslova'!$B$27,Q194='Krav etter opplæringslova'!$B$30,Q194='Krav etter opplæringslova'!$B$31,Q194='Krav etter opplæringslova'!$B$34)</f>
        <v>0</v>
      </c>
      <c r="S194" s="57" t="str">
        <f t="shared" si="96"/>
        <v>-</v>
      </c>
      <c r="T194" s="57">
        <f t="shared" si="83"/>
        <v>30</v>
      </c>
      <c r="U194" s="57" t="e">
        <f>T194-#REF!</f>
        <v>#REF!</v>
      </c>
      <c r="V194" s="57" t="e">
        <f t="shared" si="97"/>
        <v>#REF!</v>
      </c>
      <c r="W194" s="57" t="str">
        <f t="shared" si="98"/>
        <v>-</v>
      </c>
      <c r="X194" s="57" t="str">
        <f>IF('Undervisning i fag med krav'!AL195=0,"-",'Undervisning i fag med krav'!AL195)</f>
        <v>-</v>
      </c>
      <c r="Y194" s="57" t="b">
        <f>OR(X194='Krav etter opplæringslova'!$B$27,X194='Krav etter opplæringslova'!$B$30,X194='Krav etter opplæringslova'!$B$31,X194='Krav etter opplæringslova'!$B$34)</f>
        <v>0</v>
      </c>
      <c r="Z194" s="57" t="str">
        <f t="shared" si="99"/>
        <v>-</v>
      </c>
      <c r="AA194" s="57">
        <f t="shared" si="84"/>
        <v>30</v>
      </c>
      <c r="AB194" s="57" t="e">
        <f>AA194-#REF!</f>
        <v>#REF!</v>
      </c>
      <c r="AC194" s="57" t="e">
        <f t="shared" si="100"/>
        <v>#REF!</v>
      </c>
      <c r="AD194" s="57" t="str">
        <f t="shared" si="101"/>
        <v>-</v>
      </c>
      <c r="AE194" s="57" t="str">
        <f>IF('Undervisning i fag med krav'!AW195=0,"-",'Undervisning i fag med krav'!AW195)</f>
        <v>-</v>
      </c>
      <c r="AF194" s="57" t="b">
        <f>OR(AE194='Krav etter opplæringslova'!$B$27,AE194='Krav etter opplæringslova'!$B$30,AE194='Krav etter opplæringslova'!$B$31,AE194='Krav etter opplæringslova'!$B$34)</f>
        <v>0</v>
      </c>
      <c r="AG194" s="57" t="str">
        <f t="shared" si="102"/>
        <v>-</v>
      </c>
      <c r="AH194" s="57">
        <f t="shared" si="85"/>
        <v>30</v>
      </c>
      <c r="AI194" s="57" t="e">
        <f>AH194-#REF!</f>
        <v>#REF!</v>
      </c>
      <c r="AJ194" s="57" t="e">
        <f t="shared" si="103"/>
        <v>#REF!</v>
      </c>
      <c r="AK194" s="57" t="str">
        <f t="shared" si="104"/>
        <v>-</v>
      </c>
      <c r="AL194" s="57" t="str">
        <f>IF('Undervisning i fag med krav'!BH195=0,"-",'Undervisning i fag med krav'!BH195)</f>
        <v>-</v>
      </c>
      <c r="AM194" s="57" t="b">
        <f>OR(AL194='Krav etter opplæringslova'!$B$27,AL194='Krav etter opplæringslova'!$B$30,AL194='Krav etter opplæringslova'!$B$31,AL194='Krav etter opplæringslova'!$B$34)</f>
        <v>0</v>
      </c>
      <c r="AN194" s="57" t="str">
        <f t="shared" si="105"/>
        <v>-</v>
      </c>
      <c r="AO194" s="57">
        <f t="shared" si="86"/>
        <v>30</v>
      </c>
      <c r="AP194" s="57" t="e">
        <f>AO194-#REF!</f>
        <v>#REF!</v>
      </c>
      <c r="AQ194" s="57" t="e">
        <f t="shared" si="106"/>
        <v>#REF!</v>
      </c>
      <c r="AR194" s="57" t="str">
        <f t="shared" si="107"/>
        <v>-</v>
      </c>
      <c r="AS194" s="57" t="str">
        <f>IF('Undervisning i fag med krav'!BS195=0,"-",'Undervisning i fag med krav'!BS195)</f>
        <v>-</v>
      </c>
      <c r="AT194" s="57" t="b">
        <f>OR(AS194='Krav etter opplæringslova'!$B$27,AS194='Krav etter opplæringslova'!$B$30,AS194='Krav etter opplæringslova'!$B$31,AS194='Krav etter opplæringslova'!$B$34)</f>
        <v>0</v>
      </c>
      <c r="AU194" s="57" t="str">
        <f t="shared" si="108"/>
        <v>-</v>
      </c>
      <c r="AV194" s="57">
        <f t="shared" si="87"/>
        <v>30</v>
      </c>
      <c r="AW194" s="57" t="e">
        <f>AV194-#REF!</f>
        <v>#REF!</v>
      </c>
      <c r="AX194" s="57" t="e">
        <f t="shared" si="109"/>
        <v>#REF!</v>
      </c>
      <c r="AY194" s="57" t="str">
        <f t="shared" si="110"/>
        <v>-</v>
      </c>
      <c r="AZ194" s="57" t="str">
        <f>IF('Undervisning i fag med krav'!CD195=0,"-",'Undervisning i fag med krav'!CD195)</f>
        <v>-</v>
      </c>
      <c r="BA194" s="57" t="b">
        <f>OR(AZ194='Krav etter opplæringslova'!$B$27,AZ194='Krav etter opplæringslova'!$B$30,AZ194='Krav etter opplæringslova'!$B$31,AZ194='Krav etter opplæringslova'!$B$34)</f>
        <v>0</v>
      </c>
      <c r="BB194" s="57" t="str">
        <f t="shared" si="111"/>
        <v>-</v>
      </c>
      <c r="BC194" s="57">
        <f t="shared" si="88"/>
        <v>30</v>
      </c>
      <c r="BD194" s="57" t="e">
        <f>BC194-#REF!</f>
        <v>#REF!</v>
      </c>
      <c r="BE194" s="57" t="e">
        <f t="shared" si="112"/>
        <v>#REF!</v>
      </c>
      <c r="BF194" s="57" t="str">
        <f t="shared" si="113"/>
        <v>-</v>
      </c>
      <c r="BG194" s="57" t="str">
        <f>IF('Undervisning i fag med krav'!CO195=0,"-",'Undervisning i fag med krav'!CO195)</f>
        <v>-</v>
      </c>
      <c r="BH194" s="57" t="b">
        <f>OR(BG194='Krav etter opplæringslova'!$B$27,BG194='Krav etter opplæringslova'!$B$30,BG194='Krav etter opplæringslova'!$B$31,BG194='Krav etter opplæringslova'!$B$34)</f>
        <v>0</v>
      </c>
      <c r="BI194" s="57" t="str">
        <f t="shared" si="114"/>
        <v>-</v>
      </c>
      <c r="BJ194" s="57">
        <f t="shared" si="89"/>
        <v>30</v>
      </c>
      <c r="BK194" s="57" t="e">
        <f>BJ194-#REF!</f>
        <v>#REF!</v>
      </c>
      <c r="BL194" s="57" t="e">
        <f t="shared" si="115"/>
        <v>#REF!</v>
      </c>
      <c r="BM194" s="57" t="str">
        <f t="shared" si="116"/>
        <v>-</v>
      </c>
      <c r="BN194" s="57" t="str">
        <f>IF('Undervisning i fag med krav'!CP195=0,"-",'Undervisning i fag med krav'!CP195)</f>
        <v>-</v>
      </c>
      <c r="BO194" s="57" t="b">
        <f>OR(BN194='Krav etter opplæringslova'!$B$27,BN194='Krav etter opplæringslova'!$B$30,BN194='Krav etter opplæringslova'!$B$31,BN194='Krav etter opplæringslova'!$B$34)</f>
        <v>0</v>
      </c>
      <c r="BP194" s="57" t="str">
        <f t="shared" si="117"/>
        <v>-</v>
      </c>
      <c r="BQ194" s="57">
        <f t="shared" si="90"/>
        <v>30</v>
      </c>
      <c r="BR194" s="57" t="e">
        <f>BQ194-#REF!</f>
        <v>#REF!</v>
      </c>
      <c r="BS194" s="57" t="e">
        <f t="shared" si="118"/>
        <v>#REF!</v>
      </c>
      <c r="BT194" s="62" t="str">
        <f t="shared" si="119"/>
        <v>-</v>
      </c>
    </row>
    <row r="195" spans="1:72" x14ac:dyDescent="0.2">
      <c r="A195" s="44" t="e">
        <f>#REF!</f>
        <v>#REF!</v>
      </c>
      <c r="B195" s="44" t="e">
        <f>#REF!</f>
        <v>#REF!</v>
      </c>
      <c r="C195" s="57" t="str">
        <f>IF('Undervisning i fag med krav'!E196=0,"-",'Undervisning i fag med krav'!E196)</f>
        <v>-</v>
      </c>
      <c r="D195" s="57" t="b">
        <f>OR(C195='Krav etter opplæringslova'!$B$27,C195='Krav etter opplæringslova'!$B$30,C195='Krav etter opplæringslova'!$B$31,C195='Krav etter opplæringslova'!$B$34)</f>
        <v>0</v>
      </c>
      <c r="E195" s="57" t="str">
        <f t="shared" si="120"/>
        <v>-</v>
      </c>
      <c r="F195" s="57">
        <f t="shared" si="91"/>
        <v>30</v>
      </c>
      <c r="G195" s="57" t="e">
        <f>F195-#REF!</f>
        <v>#REF!</v>
      </c>
      <c r="H195" s="57" t="e">
        <f t="shared" si="92"/>
        <v>#REF!</v>
      </c>
      <c r="I195" s="57" t="str">
        <f t="shared" si="121"/>
        <v>-</v>
      </c>
      <c r="J195" s="57" t="str">
        <f>IF('Undervisning i fag med krav'!P196=0,"-",'Undervisning i fag med krav'!P196)</f>
        <v>-</v>
      </c>
      <c r="K195" s="57" t="b">
        <f>OR(J195='Krav etter opplæringslova'!$B$27,J195='Krav etter opplæringslova'!$B$30,J195='Krav etter opplæringslova'!$B$31,J195='Krav etter opplæringslova'!$B$34)</f>
        <v>0</v>
      </c>
      <c r="L195" s="57" t="str">
        <f t="shared" si="93"/>
        <v>-</v>
      </c>
      <c r="M195" s="57">
        <f t="shared" ref="M195:M258" si="122">IF(K195=FALSE,30,60)</f>
        <v>30</v>
      </c>
      <c r="N195" s="57" t="e">
        <f>M195-#REF!</f>
        <v>#REF!</v>
      </c>
      <c r="O195" s="57" t="e">
        <f t="shared" si="94"/>
        <v>#REF!</v>
      </c>
      <c r="P195" s="57" t="str">
        <f t="shared" si="95"/>
        <v>-</v>
      </c>
      <c r="Q195" s="57" t="str">
        <f>IF('Undervisning i fag med krav'!AA196=0,"-",'Undervisning i fag med krav'!AA196)</f>
        <v>-</v>
      </c>
      <c r="R195" s="57" t="b">
        <f>OR(Q195='Krav etter opplæringslova'!$B$27,Q195='Krav etter opplæringslova'!$B$30,Q195='Krav etter opplæringslova'!$B$31,Q195='Krav etter opplæringslova'!$B$34)</f>
        <v>0</v>
      </c>
      <c r="S195" s="57" t="str">
        <f t="shared" si="96"/>
        <v>-</v>
      </c>
      <c r="T195" s="57">
        <f t="shared" ref="T195:T258" si="123">IF(R195=FALSE,30,60)</f>
        <v>30</v>
      </c>
      <c r="U195" s="57" t="e">
        <f>T195-#REF!</f>
        <v>#REF!</v>
      </c>
      <c r="V195" s="57" t="e">
        <f t="shared" si="97"/>
        <v>#REF!</v>
      </c>
      <c r="W195" s="57" t="str">
        <f t="shared" si="98"/>
        <v>-</v>
      </c>
      <c r="X195" s="57" t="str">
        <f>IF('Undervisning i fag med krav'!AL196=0,"-",'Undervisning i fag med krav'!AL196)</f>
        <v>-</v>
      </c>
      <c r="Y195" s="57" t="b">
        <f>OR(X195='Krav etter opplæringslova'!$B$27,X195='Krav etter opplæringslova'!$B$30,X195='Krav etter opplæringslova'!$B$31,X195='Krav etter opplæringslova'!$B$34)</f>
        <v>0</v>
      </c>
      <c r="Z195" s="57" t="str">
        <f t="shared" si="99"/>
        <v>-</v>
      </c>
      <c r="AA195" s="57">
        <f t="shared" ref="AA195:AA258" si="124">IF(Y195=FALSE,30,60)</f>
        <v>30</v>
      </c>
      <c r="AB195" s="57" t="e">
        <f>AA195-#REF!</f>
        <v>#REF!</v>
      </c>
      <c r="AC195" s="57" t="e">
        <f t="shared" si="100"/>
        <v>#REF!</v>
      </c>
      <c r="AD195" s="57" t="str">
        <f t="shared" si="101"/>
        <v>-</v>
      </c>
      <c r="AE195" s="57" t="str">
        <f>IF('Undervisning i fag med krav'!AW196=0,"-",'Undervisning i fag med krav'!AW196)</f>
        <v>-</v>
      </c>
      <c r="AF195" s="57" t="b">
        <f>OR(AE195='Krav etter opplæringslova'!$B$27,AE195='Krav etter opplæringslova'!$B$30,AE195='Krav etter opplæringslova'!$B$31,AE195='Krav etter opplæringslova'!$B$34)</f>
        <v>0</v>
      </c>
      <c r="AG195" s="57" t="str">
        <f t="shared" si="102"/>
        <v>-</v>
      </c>
      <c r="AH195" s="57">
        <f t="shared" ref="AH195:AH258" si="125">IF(AF195=FALSE,30,60)</f>
        <v>30</v>
      </c>
      <c r="AI195" s="57" t="e">
        <f>AH195-#REF!</f>
        <v>#REF!</v>
      </c>
      <c r="AJ195" s="57" t="e">
        <f t="shared" si="103"/>
        <v>#REF!</v>
      </c>
      <c r="AK195" s="57" t="str">
        <f t="shared" si="104"/>
        <v>-</v>
      </c>
      <c r="AL195" s="57" t="str">
        <f>IF('Undervisning i fag med krav'!BH196=0,"-",'Undervisning i fag med krav'!BH196)</f>
        <v>-</v>
      </c>
      <c r="AM195" s="57" t="b">
        <f>OR(AL195='Krav etter opplæringslova'!$B$27,AL195='Krav etter opplæringslova'!$B$30,AL195='Krav etter opplæringslova'!$B$31,AL195='Krav etter opplæringslova'!$B$34)</f>
        <v>0</v>
      </c>
      <c r="AN195" s="57" t="str">
        <f t="shared" si="105"/>
        <v>-</v>
      </c>
      <c r="AO195" s="57">
        <f t="shared" ref="AO195:AO258" si="126">IF(AM195=FALSE,30,60)</f>
        <v>30</v>
      </c>
      <c r="AP195" s="57" t="e">
        <f>AO195-#REF!</f>
        <v>#REF!</v>
      </c>
      <c r="AQ195" s="57" t="e">
        <f t="shared" si="106"/>
        <v>#REF!</v>
      </c>
      <c r="AR195" s="57" t="str">
        <f t="shared" si="107"/>
        <v>-</v>
      </c>
      <c r="AS195" s="57" t="str">
        <f>IF('Undervisning i fag med krav'!BS196=0,"-",'Undervisning i fag med krav'!BS196)</f>
        <v>-</v>
      </c>
      <c r="AT195" s="57" t="b">
        <f>OR(AS195='Krav etter opplæringslova'!$B$27,AS195='Krav etter opplæringslova'!$B$30,AS195='Krav etter opplæringslova'!$B$31,AS195='Krav etter opplæringslova'!$B$34)</f>
        <v>0</v>
      </c>
      <c r="AU195" s="57" t="str">
        <f t="shared" si="108"/>
        <v>-</v>
      </c>
      <c r="AV195" s="57">
        <f t="shared" ref="AV195:AV258" si="127">IF(AT195=FALSE,30,60)</f>
        <v>30</v>
      </c>
      <c r="AW195" s="57" t="e">
        <f>AV195-#REF!</f>
        <v>#REF!</v>
      </c>
      <c r="AX195" s="57" t="e">
        <f t="shared" si="109"/>
        <v>#REF!</v>
      </c>
      <c r="AY195" s="57" t="str">
        <f t="shared" si="110"/>
        <v>-</v>
      </c>
      <c r="AZ195" s="57" t="str">
        <f>IF('Undervisning i fag med krav'!CD196=0,"-",'Undervisning i fag med krav'!CD196)</f>
        <v>-</v>
      </c>
      <c r="BA195" s="57" t="b">
        <f>OR(AZ195='Krav etter opplæringslova'!$B$27,AZ195='Krav etter opplæringslova'!$B$30,AZ195='Krav etter opplæringslova'!$B$31,AZ195='Krav etter opplæringslova'!$B$34)</f>
        <v>0</v>
      </c>
      <c r="BB195" s="57" t="str">
        <f t="shared" si="111"/>
        <v>-</v>
      </c>
      <c r="BC195" s="57">
        <f t="shared" ref="BC195:BC258" si="128">IF(BA195=FALSE,30,60)</f>
        <v>30</v>
      </c>
      <c r="BD195" s="57" t="e">
        <f>BC195-#REF!</f>
        <v>#REF!</v>
      </c>
      <c r="BE195" s="57" t="e">
        <f t="shared" si="112"/>
        <v>#REF!</v>
      </c>
      <c r="BF195" s="57" t="str">
        <f t="shared" si="113"/>
        <v>-</v>
      </c>
      <c r="BG195" s="57" t="str">
        <f>IF('Undervisning i fag med krav'!CO196=0,"-",'Undervisning i fag med krav'!CO196)</f>
        <v>-</v>
      </c>
      <c r="BH195" s="57" t="b">
        <f>OR(BG195='Krav etter opplæringslova'!$B$27,BG195='Krav etter opplæringslova'!$B$30,BG195='Krav etter opplæringslova'!$B$31,BG195='Krav etter opplæringslova'!$B$34)</f>
        <v>0</v>
      </c>
      <c r="BI195" s="57" t="str">
        <f t="shared" si="114"/>
        <v>-</v>
      </c>
      <c r="BJ195" s="57">
        <f t="shared" ref="BJ195:BJ258" si="129">IF(BH195=FALSE,30,60)</f>
        <v>30</v>
      </c>
      <c r="BK195" s="57" t="e">
        <f>BJ195-#REF!</f>
        <v>#REF!</v>
      </c>
      <c r="BL195" s="57" t="e">
        <f t="shared" si="115"/>
        <v>#REF!</v>
      </c>
      <c r="BM195" s="57" t="str">
        <f t="shared" si="116"/>
        <v>-</v>
      </c>
      <c r="BN195" s="57" t="str">
        <f>IF('Undervisning i fag med krav'!CP196=0,"-",'Undervisning i fag med krav'!CP196)</f>
        <v>-</v>
      </c>
      <c r="BO195" s="57" t="b">
        <f>OR(BN195='Krav etter opplæringslova'!$B$27,BN195='Krav etter opplæringslova'!$B$30,BN195='Krav etter opplæringslova'!$B$31,BN195='Krav etter opplæringslova'!$B$34)</f>
        <v>0</v>
      </c>
      <c r="BP195" s="57" t="str">
        <f t="shared" si="117"/>
        <v>-</v>
      </c>
      <c r="BQ195" s="57">
        <f t="shared" ref="BQ195:BQ258" si="130">IF(BO195=FALSE,30,60)</f>
        <v>30</v>
      </c>
      <c r="BR195" s="57" t="e">
        <f>BQ195-#REF!</f>
        <v>#REF!</v>
      </c>
      <c r="BS195" s="57" t="e">
        <f t="shared" si="118"/>
        <v>#REF!</v>
      </c>
      <c r="BT195" s="62" t="str">
        <f t="shared" si="119"/>
        <v>-</v>
      </c>
    </row>
    <row r="196" spans="1:72" x14ac:dyDescent="0.2">
      <c r="A196" s="44" t="e">
        <f>#REF!</f>
        <v>#REF!</v>
      </c>
      <c r="B196" s="44" t="e">
        <f>#REF!</f>
        <v>#REF!</v>
      </c>
      <c r="C196" s="57" t="str">
        <f>IF('Undervisning i fag med krav'!E197=0,"-",'Undervisning i fag med krav'!E197)</f>
        <v>-</v>
      </c>
      <c r="D196" s="57" t="b">
        <f>OR(C196='Krav etter opplæringslova'!$B$27,C196='Krav etter opplæringslova'!$B$30,C196='Krav etter opplæringslova'!$B$31,C196='Krav etter opplæringslova'!$B$34)</f>
        <v>0</v>
      </c>
      <c r="E196" s="57" t="str">
        <f t="shared" si="120"/>
        <v>-</v>
      </c>
      <c r="F196" s="57">
        <f t="shared" ref="F196:F259" si="131">IF(D196=FALSE,30,60)</f>
        <v>30</v>
      </c>
      <c r="G196" s="57" t="e">
        <f>F196-#REF!</f>
        <v>#REF!</v>
      </c>
      <c r="H196" s="57" t="e">
        <f t="shared" ref="H196:H259" si="132">IF(G196&lt;0,0,G196)</f>
        <v>#REF!</v>
      </c>
      <c r="I196" s="57" t="str">
        <f t="shared" si="121"/>
        <v>-</v>
      </c>
      <c r="J196" s="57" t="str">
        <f>IF('Undervisning i fag med krav'!P197=0,"-",'Undervisning i fag med krav'!P197)</f>
        <v>-</v>
      </c>
      <c r="K196" s="57" t="b">
        <f>OR(J196='Krav etter opplæringslova'!$B$27,J196='Krav etter opplæringslova'!$B$30,J196='Krav etter opplæringslova'!$B$31,J196='Krav etter opplæringslova'!$B$34)</f>
        <v>0</v>
      </c>
      <c r="L196" s="57" t="str">
        <f t="shared" ref="L196:L259" si="133">IF(J196="-","-",K196)</f>
        <v>-</v>
      </c>
      <c r="M196" s="57">
        <f t="shared" si="122"/>
        <v>30</v>
      </c>
      <c r="N196" s="57" t="e">
        <f>M196-#REF!</f>
        <v>#REF!</v>
      </c>
      <c r="O196" s="57" t="e">
        <f t="shared" ref="O196:O259" si="134">IF(N196&lt;0,0,N196)</f>
        <v>#REF!</v>
      </c>
      <c r="P196" s="57" t="str">
        <f t="shared" ref="P196:P259" si="135">IF(L196="-","-",O196)</f>
        <v>-</v>
      </c>
      <c r="Q196" s="57" t="str">
        <f>IF('Undervisning i fag med krav'!AA197=0,"-",'Undervisning i fag med krav'!AA197)</f>
        <v>-</v>
      </c>
      <c r="R196" s="57" t="b">
        <f>OR(Q196='Krav etter opplæringslova'!$B$27,Q196='Krav etter opplæringslova'!$B$30,Q196='Krav etter opplæringslova'!$B$31,Q196='Krav etter opplæringslova'!$B$34)</f>
        <v>0</v>
      </c>
      <c r="S196" s="57" t="str">
        <f t="shared" ref="S196:S259" si="136">IF(Q196="-","-",R196)</f>
        <v>-</v>
      </c>
      <c r="T196" s="57">
        <f t="shared" si="123"/>
        <v>30</v>
      </c>
      <c r="U196" s="57" t="e">
        <f>T196-#REF!</f>
        <v>#REF!</v>
      </c>
      <c r="V196" s="57" t="e">
        <f t="shared" ref="V196:V259" si="137">IF(U196&lt;0,0,U196)</f>
        <v>#REF!</v>
      </c>
      <c r="W196" s="57" t="str">
        <f t="shared" ref="W196:W259" si="138">IF(S196="-","-",V196)</f>
        <v>-</v>
      </c>
      <c r="X196" s="57" t="str">
        <f>IF('Undervisning i fag med krav'!AL197=0,"-",'Undervisning i fag med krav'!AL197)</f>
        <v>-</v>
      </c>
      <c r="Y196" s="57" t="b">
        <f>OR(X196='Krav etter opplæringslova'!$B$27,X196='Krav etter opplæringslova'!$B$30,X196='Krav etter opplæringslova'!$B$31,X196='Krav etter opplæringslova'!$B$34)</f>
        <v>0</v>
      </c>
      <c r="Z196" s="57" t="str">
        <f t="shared" ref="Z196:Z259" si="139">IF(X196="-","-",Y196)</f>
        <v>-</v>
      </c>
      <c r="AA196" s="57">
        <f t="shared" si="124"/>
        <v>30</v>
      </c>
      <c r="AB196" s="57" t="e">
        <f>AA196-#REF!</f>
        <v>#REF!</v>
      </c>
      <c r="AC196" s="57" t="e">
        <f t="shared" ref="AC196:AC259" si="140">IF(AB196&lt;0,0,AB196)</f>
        <v>#REF!</v>
      </c>
      <c r="AD196" s="57" t="str">
        <f t="shared" ref="AD196:AD259" si="141">IF(Z196="-","-",AC196)</f>
        <v>-</v>
      </c>
      <c r="AE196" s="57" t="str">
        <f>IF('Undervisning i fag med krav'!AW197=0,"-",'Undervisning i fag med krav'!AW197)</f>
        <v>-</v>
      </c>
      <c r="AF196" s="57" t="b">
        <f>OR(AE196='Krav etter opplæringslova'!$B$27,AE196='Krav etter opplæringslova'!$B$30,AE196='Krav etter opplæringslova'!$B$31,AE196='Krav etter opplæringslova'!$B$34)</f>
        <v>0</v>
      </c>
      <c r="AG196" s="57" t="str">
        <f t="shared" ref="AG196:AG259" si="142">IF(AE196="-","-",AF196)</f>
        <v>-</v>
      </c>
      <c r="AH196" s="57">
        <f t="shared" si="125"/>
        <v>30</v>
      </c>
      <c r="AI196" s="57" t="e">
        <f>AH196-#REF!</f>
        <v>#REF!</v>
      </c>
      <c r="AJ196" s="57" t="e">
        <f t="shared" ref="AJ196:AJ259" si="143">IF(AI196&lt;0,0,AI196)</f>
        <v>#REF!</v>
      </c>
      <c r="AK196" s="57" t="str">
        <f t="shared" ref="AK196:AK259" si="144">IF(AG196="-","-",AJ196)</f>
        <v>-</v>
      </c>
      <c r="AL196" s="57" t="str">
        <f>IF('Undervisning i fag med krav'!BH197=0,"-",'Undervisning i fag med krav'!BH197)</f>
        <v>-</v>
      </c>
      <c r="AM196" s="57" t="b">
        <f>OR(AL196='Krav etter opplæringslova'!$B$27,AL196='Krav etter opplæringslova'!$B$30,AL196='Krav etter opplæringslova'!$B$31,AL196='Krav etter opplæringslova'!$B$34)</f>
        <v>0</v>
      </c>
      <c r="AN196" s="57" t="str">
        <f t="shared" ref="AN196:AN259" si="145">IF(AL196="-","-",AM196)</f>
        <v>-</v>
      </c>
      <c r="AO196" s="57">
        <f t="shared" si="126"/>
        <v>30</v>
      </c>
      <c r="AP196" s="57" t="e">
        <f>AO196-#REF!</f>
        <v>#REF!</v>
      </c>
      <c r="AQ196" s="57" t="e">
        <f t="shared" ref="AQ196:AQ259" si="146">IF(AP196&lt;0,0,AP196)</f>
        <v>#REF!</v>
      </c>
      <c r="AR196" s="57" t="str">
        <f t="shared" ref="AR196:AR259" si="147">IF(AN196="-","-",AQ196)</f>
        <v>-</v>
      </c>
      <c r="AS196" s="57" t="str">
        <f>IF('Undervisning i fag med krav'!BS197=0,"-",'Undervisning i fag med krav'!BS197)</f>
        <v>-</v>
      </c>
      <c r="AT196" s="57" t="b">
        <f>OR(AS196='Krav etter opplæringslova'!$B$27,AS196='Krav etter opplæringslova'!$B$30,AS196='Krav etter opplæringslova'!$B$31,AS196='Krav etter opplæringslova'!$B$34)</f>
        <v>0</v>
      </c>
      <c r="AU196" s="57" t="str">
        <f t="shared" ref="AU196:AU259" si="148">IF(AS196="-","-",AT196)</f>
        <v>-</v>
      </c>
      <c r="AV196" s="57">
        <f t="shared" si="127"/>
        <v>30</v>
      </c>
      <c r="AW196" s="57" t="e">
        <f>AV196-#REF!</f>
        <v>#REF!</v>
      </c>
      <c r="AX196" s="57" t="e">
        <f t="shared" ref="AX196:AX259" si="149">IF(AW196&lt;0,0,AW196)</f>
        <v>#REF!</v>
      </c>
      <c r="AY196" s="57" t="str">
        <f t="shared" ref="AY196:AY259" si="150">IF(AU196="-","-",AX196)</f>
        <v>-</v>
      </c>
      <c r="AZ196" s="57" t="str">
        <f>IF('Undervisning i fag med krav'!CD197=0,"-",'Undervisning i fag med krav'!CD197)</f>
        <v>-</v>
      </c>
      <c r="BA196" s="57" t="b">
        <f>OR(AZ196='Krav etter opplæringslova'!$B$27,AZ196='Krav etter opplæringslova'!$B$30,AZ196='Krav etter opplæringslova'!$B$31,AZ196='Krav etter opplæringslova'!$B$34)</f>
        <v>0</v>
      </c>
      <c r="BB196" s="57" t="str">
        <f t="shared" ref="BB196:BB259" si="151">IF(AZ196="-","-",BA196)</f>
        <v>-</v>
      </c>
      <c r="BC196" s="57">
        <f t="shared" si="128"/>
        <v>30</v>
      </c>
      <c r="BD196" s="57" t="e">
        <f>BC196-#REF!</f>
        <v>#REF!</v>
      </c>
      <c r="BE196" s="57" t="e">
        <f t="shared" ref="BE196:BE259" si="152">IF(BD196&lt;0,0,BD196)</f>
        <v>#REF!</v>
      </c>
      <c r="BF196" s="57" t="str">
        <f t="shared" ref="BF196:BF259" si="153">IF(BB196="-","-",BE196)</f>
        <v>-</v>
      </c>
      <c r="BG196" s="57" t="str">
        <f>IF('Undervisning i fag med krav'!CO197=0,"-",'Undervisning i fag med krav'!CO197)</f>
        <v>-</v>
      </c>
      <c r="BH196" s="57" t="b">
        <f>OR(BG196='Krav etter opplæringslova'!$B$27,BG196='Krav etter opplæringslova'!$B$30,BG196='Krav etter opplæringslova'!$B$31,BG196='Krav etter opplæringslova'!$B$34)</f>
        <v>0</v>
      </c>
      <c r="BI196" s="57" t="str">
        <f t="shared" ref="BI196:BI259" si="154">IF(BG196="-","-",BH196)</f>
        <v>-</v>
      </c>
      <c r="BJ196" s="57">
        <f t="shared" si="129"/>
        <v>30</v>
      </c>
      <c r="BK196" s="57" t="e">
        <f>BJ196-#REF!</f>
        <v>#REF!</v>
      </c>
      <c r="BL196" s="57" t="e">
        <f t="shared" ref="BL196:BL259" si="155">IF(BK196&lt;0,0,BK196)</f>
        <v>#REF!</v>
      </c>
      <c r="BM196" s="57" t="str">
        <f t="shared" ref="BM196:BM259" si="156">IF(BI196="-","-",BL196)</f>
        <v>-</v>
      </c>
      <c r="BN196" s="57" t="str">
        <f>IF('Undervisning i fag med krav'!CP197=0,"-",'Undervisning i fag med krav'!CP197)</f>
        <v>-</v>
      </c>
      <c r="BO196" s="57" t="b">
        <f>OR(BN196='Krav etter opplæringslova'!$B$27,BN196='Krav etter opplæringslova'!$B$30,BN196='Krav etter opplæringslova'!$B$31,BN196='Krav etter opplæringslova'!$B$34)</f>
        <v>0</v>
      </c>
      <c r="BP196" s="57" t="str">
        <f t="shared" ref="BP196:BP259" si="157">IF(BN196="-","-",BO196)</f>
        <v>-</v>
      </c>
      <c r="BQ196" s="57">
        <f t="shared" si="130"/>
        <v>30</v>
      </c>
      <c r="BR196" s="57" t="e">
        <f>BQ196-#REF!</f>
        <v>#REF!</v>
      </c>
      <c r="BS196" s="57" t="e">
        <f t="shared" ref="BS196:BS259" si="158">IF(BR196&lt;0,0,BR196)</f>
        <v>#REF!</v>
      </c>
      <c r="BT196" s="62" t="str">
        <f t="shared" ref="BT196:BT259" si="159">IF(BP196="-","-",BS196)</f>
        <v>-</v>
      </c>
    </row>
    <row r="197" spans="1:72" x14ac:dyDescent="0.2">
      <c r="A197" s="44" t="e">
        <f>#REF!</f>
        <v>#REF!</v>
      </c>
      <c r="B197" s="44" t="e">
        <f>#REF!</f>
        <v>#REF!</v>
      </c>
      <c r="C197" s="57" t="str">
        <f>IF('Undervisning i fag med krav'!E198=0,"-",'Undervisning i fag med krav'!E198)</f>
        <v>-</v>
      </c>
      <c r="D197" s="57" t="b">
        <f>OR(C197='Krav etter opplæringslova'!$B$27,C197='Krav etter opplæringslova'!$B$30,C197='Krav etter opplæringslova'!$B$31,C197='Krav etter opplæringslova'!$B$34)</f>
        <v>0</v>
      </c>
      <c r="E197" s="57" t="str">
        <f t="shared" si="120"/>
        <v>-</v>
      </c>
      <c r="F197" s="57">
        <f t="shared" si="131"/>
        <v>30</v>
      </c>
      <c r="G197" s="57" t="e">
        <f>F197-#REF!</f>
        <v>#REF!</v>
      </c>
      <c r="H197" s="57" t="e">
        <f t="shared" si="132"/>
        <v>#REF!</v>
      </c>
      <c r="I197" s="57" t="str">
        <f t="shared" si="121"/>
        <v>-</v>
      </c>
      <c r="J197" s="57" t="str">
        <f>IF('Undervisning i fag med krav'!P198=0,"-",'Undervisning i fag med krav'!P198)</f>
        <v>-</v>
      </c>
      <c r="K197" s="57" t="b">
        <f>OR(J197='Krav etter opplæringslova'!$B$27,J197='Krav etter opplæringslova'!$B$30,J197='Krav etter opplæringslova'!$B$31,J197='Krav etter opplæringslova'!$B$34)</f>
        <v>0</v>
      </c>
      <c r="L197" s="57" t="str">
        <f t="shared" si="133"/>
        <v>-</v>
      </c>
      <c r="M197" s="57">
        <f t="shared" si="122"/>
        <v>30</v>
      </c>
      <c r="N197" s="57" t="e">
        <f>M197-#REF!</f>
        <v>#REF!</v>
      </c>
      <c r="O197" s="57" t="e">
        <f t="shared" si="134"/>
        <v>#REF!</v>
      </c>
      <c r="P197" s="57" t="str">
        <f t="shared" si="135"/>
        <v>-</v>
      </c>
      <c r="Q197" s="57" t="str">
        <f>IF('Undervisning i fag med krav'!AA198=0,"-",'Undervisning i fag med krav'!AA198)</f>
        <v>-</v>
      </c>
      <c r="R197" s="57" t="b">
        <f>OR(Q197='Krav etter opplæringslova'!$B$27,Q197='Krav etter opplæringslova'!$B$30,Q197='Krav etter opplæringslova'!$B$31,Q197='Krav etter opplæringslova'!$B$34)</f>
        <v>0</v>
      </c>
      <c r="S197" s="57" t="str">
        <f t="shared" si="136"/>
        <v>-</v>
      </c>
      <c r="T197" s="57">
        <f t="shared" si="123"/>
        <v>30</v>
      </c>
      <c r="U197" s="57" t="e">
        <f>T197-#REF!</f>
        <v>#REF!</v>
      </c>
      <c r="V197" s="57" t="e">
        <f t="shared" si="137"/>
        <v>#REF!</v>
      </c>
      <c r="W197" s="57" t="str">
        <f t="shared" si="138"/>
        <v>-</v>
      </c>
      <c r="X197" s="57" t="str">
        <f>IF('Undervisning i fag med krav'!AL198=0,"-",'Undervisning i fag med krav'!AL198)</f>
        <v>-</v>
      </c>
      <c r="Y197" s="57" t="b">
        <f>OR(X197='Krav etter opplæringslova'!$B$27,X197='Krav etter opplæringslova'!$B$30,X197='Krav etter opplæringslova'!$B$31,X197='Krav etter opplæringslova'!$B$34)</f>
        <v>0</v>
      </c>
      <c r="Z197" s="57" t="str">
        <f t="shared" si="139"/>
        <v>-</v>
      </c>
      <c r="AA197" s="57">
        <f t="shared" si="124"/>
        <v>30</v>
      </c>
      <c r="AB197" s="57" t="e">
        <f>AA197-#REF!</f>
        <v>#REF!</v>
      </c>
      <c r="AC197" s="57" t="e">
        <f t="shared" si="140"/>
        <v>#REF!</v>
      </c>
      <c r="AD197" s="57" t="str">
        <f t="shared" si="141"/>
        <v>-</v>
      </c>
      <c r="AE197" s="57" t="str">
        <f>IF('Undervisning i fag med krav'!AW198=0,"-",'Undervisning i fag med krav'!AW198)</f>
        <v>-</v>
      </c>
      <c r="AF197" s="57" t="b">
        <f>OR(AE197='Krav etter opplæringslova'!$B$27,AE197='Krav etter opplæringslova'!$B$30,AE197='Krav etter opplæringslova'!$B$31,AE197='Krav etter opplæringslova'!$B$34)</f>
        <v>0</v>
      </c>
      <c r="AG197" s="57" t="str">
        <f t="shared" si="142"/>
        <v>-</v>
      </c>
      <c r="AH197" s="57">
        <f t="shared" si="125"/>
        <v>30</v>
      </c>
      <c r="AI197" s="57" t="e">
        <f>AH197-#REF!</f>
        <v>#REF!</v>
      </c>
      <c r="AJ197" s="57" t="e">
        <f t="shared" si="143"/>
        <v>#REF!</v>
      </c>
      <c r="AK197" s="57" t="str">
        <f t="shared" si="144"/>
        <v>-</v>
      </c>
      <c r="AL197" s="57" t="str">
        <f>IF('Undervisning i fag med krav'!BH198=0,"-",'Undervisning i fag med krav'!BH198)</f>
        <v>-</v>
      </c>
      <c r="AM197" s="57" t="b">
        <f>OR(AL197='Krav etter opplæringslova'!$B$27,AL197='Krav etter opplæringslova'!$B$30,AL197='Krav etter opplæringslova'!$B$31,AL197='Krav etter opplæringslova'!$B$34)</f>
        <v>0</v>
      </c>
      <c r="AN197" s="57" t="str">
        <f t="shared" si="145"/>
        <v>-</v>
      </c>
      <c r="AO197" s="57">
        <f t="shared" si="126"/>
        <v>30</v>
      </c>
      <c r="AP197" s="57" t="e">
        <f>AO197-#REF!</f>
        <v>#REF!</v>
      </c>
      <c r="AQ197" s="57" t="e">
        <f t="shared" si="146"/>
        <v>#REF!</v>
      </c>
      <c r="AR197" s="57" t="str">
        <f t="shared" si="147"/>
        <v>-</v>
      </c>
      <c r="AS197" s="57" t="str">
        <f>IF('Undervisning i fag med krav'!BS198=0,"-",'Undervisning i fag med krav'!BS198)</f>
        <v>-</v>
      </c>
      <c r="AT197" s="57" t="b">
        <f>OR(AS197='Krav etter opplæringslova'!$B$27,AS197='Krav etter opplæringslova'!$B$30,AS197='Krav etter opplæringslova'!$B$31,AS197='Krav etter opplæringslova'!$B$34)</f>
        <v>0</v>
      </c>
      <c r="AU197" s="57" t="str">
        <f t="shared" si="148"/>
        <v>-</v>
      </c>
      <c r="AV197" s="57">
        <f t="shared" si="127"/>
        <v>30</v>
      </c>
      <c r="AW197" s="57" t="e">
        <f>AV197-#REF!</f>
        <v>#REF!</v>
      </c>
      <c r="AX197" s="57" t="e">
        <f t="shared" si="149"/>
        <v>#REF!</v>
      </c>
      <c r="AY197" s="57" t="str">
        <f t="shared" si="150"/>
        <v>-</v>
      </c>
      <c r="AZ197" s="57" t="str">
        <f>IF('Undervisning i fag med krav'!CD198=0,"-",'Undervisning i fag med krav'!CD198)</f>
        <v>-</v>
      </c>
      <c r="BA197" s="57" t="b">
        <f>OR(AZ197='Krav etter opplæringslova'!$B$27,AZ197='Krav etter opplæringslova'!$B$30,AZ197='Krav etter opplæringslova'!$B$31,AZ197='Krav etter opplæringslova'!$B$34)</f>
        <v>0</v>
      </c>
      <c r="BB197" s="57" t="str">
        <f t="shared" si="151"/>
        <v>-</v>
      </c>
      <c r="BC197" s="57">
        <f t="shared" si="128"/>
        <v>30</v>
      </c>
      <c r="BD197" s="57" t="e">
        <f>BC197-#REF!</f>
        <v>#REF!</v>
      </c>
      <c r="BE197" s="57" t="e">
        <f t="shared" si="152"/>
        <v>#REF!</v>
      </c>
      <c r="BF197" s="57" t="str">
        <f t="shared" si="153"/>
        <v>-</v>
      </c>
      <c r="BG197" s="57" t="str">
        <f>IF('Undervisning i fag med krav'!CO198=0,"-",'Undervisning i fag med krav'!CO198)</f>
        <v>-</v>
      </c>
      <c r="BH197" s="57" t="b">
        <f>OR(BG197='Krav etter opplæringslova'!$B$27,BG197='Krav etter opplæringslova'!$B$30,BG197='Krav etter opplæringslova'!$B$31,BG197='Krav etter opplæringslova'!$B$34)</f>
        <v>0</v>
      </c>
      <c r="BI197" s="57" t="str">
        <f t="shared" si="154"/>
        <v>-</v>
      </c>
      <c r="BJ197" s="57">
        <f t="shared" si="129"/>
        <v>30</v>
      </c>
      <c r="BK197" s="57" t="e">
        <f>BJ197-#REF!</f>
        <v>#REF!</v>
      </c>
      <c r="BL197" s="57" t="e">
        <f t="shared" si="155"/>
        <v>#REF!</v>
      </c>
      <c r="BM197" s="57" t="str">
        <f t="shared" si="156"/>
        <v>-</v>
      </c>
      <c r="BN197" s="57" t="str">
        <f>IF('Undervisning i fag med krav'!CP198=0,"-",'Undervisning i fag med krav'!CP198)</f>
        <v>-</v>
      </c>
      <c r="BO197" s="57" t="b">
        <f>OR(BN197='Krav etter opplæringslova'!$B$27,BN197='Krav etter opplæringslova'!$B$30,BN197='Krav etter opplæringslova'!$B$31,BN197='Krav etter opplæringslova'!$B$34)</f>
        <v>0</v>
      </c>
      <c r="BP197" s="57" t="str">
        <f t="shared" si="157"/>
        <v>-</v>
      </c>
      <c r="BQ197" s="57">
        <f t="shared" si="130"/>
        <v>30</v>
      </c>
      <c r="BR197" s="57" t="e">
        <f>BQ197-#REF!</f>
        <v>#REF!</v>
      </c>
      <c r="BS197" s="57" t="e">
        <f t="shared" si="158"/>
        <v>#REF!</v>
      </c>
      <c r="BT197" s="62" t="str">
        <f t="shared" si="159"/>
        <v>-</v>
      </c>
    </row>
    <row r="198" spans="1:72" x14ac:dyDescent="0.2">
      <c r="A198" s="44" t="e">
        <f>#REF!</f>
        <v>#REF!</v>
      </c>
      <c r="B198" s="44" t="e">
        <f>#REF!</f>
        <v>#REF!</v>
      </c>
      <c r="C198" s="57" t="str">
        <f>IF('Undervisning i fag med krav'!E199=0,"-",'Undervisning i fag med krav'!E199)</f>
        <v>-</v>
      </c>
      <c r="D198" s="57" t="b">
        <f>OR(C198='Krav etter opplæringslova'!$B$27,C198='Krav etter opplæringslova'!$B$30,C198='Krav etter opplæringslova'!$B$31,C198='Krav etter opplæringslova'!$B$34)</f>
        <v>0</v>
      </c>
      <c r="E198" s="57" t="str">
        <f t="shared" si="120"/>
        <v>-</v>
      </c>
      <c r="F198" s="57">
        <f t="shared" si="131"/>
        <v>30</v>
      </c>
      <c r="G198" s="57" t="e">
        <f>F198-#REF!</f>
        <v>#REF!</v>
      </c>
      <c r="H198" s="57" t="e">
        <f t="shared" si="132"/>
        <v>#REF!</v>
      </c>
      <c r="I198" s="57" t="str">
        <f t="shared" si="121"/>
        <v>-</v>
      </c>
      <c r="J198" s="57" t="str">
        <f>IF('Undervisning i fag med krav'!P199=0,"-",'Undervisning i fag med krav'!P199)</f>
        <v>-</v>
      </c>
      <c r="K198" s="57" t="b">
        <f>OR(J198='Krav etter opplæringslova'!$B$27,J198='Krav etter opplæringslova'!$B$30,J198='Krav etter opplæringslova'!$B$31,J198='Krav etter opplæringslova'!$B$34)</f>
        <v>0</v>
      </c>
      <c r="L198" s="57" t="str">
        <f t="shared" si="133"/>
        <v>-</v>
      </c>
      <c r="M198" s="57">
        <f t="shared" si="122"/>
        <v>30</v>
      </c>
      <c r="N198" s="57" t="e">
        <f>M198-#REF!</f>
        <v>#REF!</v>
      </c>
      <c r="O198" s="57" t="e">
        <f t="shared" si="134"/>
        <v>#REF!</v>
      </c>
      <c r="P198" s="57" t="str">
        <f t="shared" si="135"/>
        <v>-</v>
      </c>
      <c r="Q198" s="57" t="str">
        <f>IF('Undervisning i fag med krav'!AA199=0,"-",'Undervisning i fag med krav'!AA199)</f>
        <v>-</v>
      </c>
      <c r="R198" s="57" t="b">
        <f>OR(Q198='Krav etter opplæringslova'!$B$27,Q198='Krav etter opplæringslova'!$B$30,Q198='Krav etter opplæringslova'!$B$31,Q198='Krav etter opplæringslova'!$B$34)</f>
        <v>0</v>
      </c>
      <c r="S198" s="57" t="str">
        <f t="shared" si="136"/>
        <v>-</v>
      </c>
      <c r="T198" s="57">
        <f t="shared" si="123"/>
        <v>30</v>
      </c>
      <c r="U198" s="57" t="e">
        <f>T198-#REF!</f>
        <v>#REF!</v>
      </c>
      <c r="V198" s="57" t="e">
        <f t="shared" si="137"/>
        <v>#REF!</v>
      </c>
      <c r="W198" s="57" t="str">
        <f t="shared" si="138"/>
        <v>-</v>
      </c>
      <c r="X198" s="57" t="str">
        <f>IF('Undervisning i fag med krav'!AL199=0,"-",'Undervisning i fag med krav'!AL199)</f>
        <v>-</v>
      </c>
      <c r="Y198" s="57" t="b">
        <f>OR(X198='Krav etter opplæringslova'!$B$27,X198='Krav etter opplæringslova'!$B$30,X198='Krav etter opplæringslova'!$B$31,X198='Krav etter opplæringslova'!$B$34)</f>
        <v>0</v>
      </c>
      <c r="Z198" s="57" t="str">
        <f t="shared" si="139"/>
        <v>-</v>
      </c>
      <c r="AA198" s="57">
        <f t="shared" si="124"/>
        <v>30</v>
      </c>
      <c r="AB198" s="57" t="e">
        <f>AA198-#REF!</f>
        <v>#REF!</v>
      </c>
      <c r="AC198" s="57" t="e">
        <f t="shared" si="140"/>
        <v>#REF!</v>
      </c>
      <c r="AD198" s="57" t="str">
        <f t="shared" si="141"/>
        <v>-</v>
      </c>
      <c r="AE198" s="57" t="str">
        <f>IF('Undervisning i fag med krav'!AW199=0,"-",'Undervisning i fag med krav'!AW199)</f>
        <v>-</v>
      </c>
      <c r="AF198" s="57" t="b">
        <f>OR(AE198='Krav etter opplæringslova'!$B$27,AE198='Krav etter opplæringslova'!$B$30,AE198='Krav etter opplæringslova'!$B$31,AE198='Krav etter opplæringslova'!$B$34)</f>
        <v>0</v>
      </c>
      <c r="AG198" s="57" t="str">
        <f t="shared" si="142"/>
        <v>-</v>
      </c>
      <c r="AH198" s="57">
        <f t="shared" si="125"/>
        <v>30</v>
      </c>
      <c r="AI198" s="57" t="e">
        <f>AH198-#REF!</f>
        <v>#REF!</v>
      </c>
      <c r="AJ198" s="57" t="e">
        <f t="shared" si="143"/>
        <v>#REF!</v>
      </c>
      <c r="AK198" s="57" t="str">
        <f t="shared" si="144"/>
        <v>-</v>
      </c>
      <c r="AL198" s="57" t="str">
        <f>IF('Undervisning i fag med krav'!BH199=0,"-",'Undervisning i fag med krav'!BH199)</f>
        <v>-</v>
      </c>
      <c r="AM198" s="57" t="b">
        <f>OR(AL198='Krav etter opplæringslova'!$B$27,AL198='Krav etter opplæringslova'!$B$30,AL198='Krav etter opplæringslova'!$B$31,AL198='Krav etter opplæringslova'!$B$34)</f>
        <v>0</v>
      </c>
      <c r="AN198" s="57" t="str">
        <f t="shared" si="145"/>
        <v>-</v>
      </c>
      <c r="AO198" s="57">
        <f t="shared" si="126"/>
        <v>30</v>
      </c>
      <c r="AP198" s="57" t="e">
        <f>AO198-#REF!</f>
        <v>#REF!</v>
      </c>
      <c r="AQ198" s="57" t="e">
        <f t="shared" si="146"/>
        <v>#REF!</v>
      </c>
      <c r="AR198" s="57" t="str">
        <f t="shared" si="147"/>
        <v>-</v>
      </c>
      <c r="AS198" s="57" t="str">
        <f>IF('Undervisning i fag med krav'!BS199=0,"-",'Undervisning i fag med krav'!BS199)</f>
        <v>-</v>
      </c>
      <c r="AT198" s="57" t="b">
        <f>OR(AS198='Krav etter opplæringslova'!$B$27,AS198='Krav etter opplæringslova'!$B$30,AS198='Krav etter opplæringslova'!$B$31,AS198='Krav etter opplæringslova'!$B$34)</f>
        <v>0</v>
      </c>
      <c r="AU198" s="57" t="str">
        <f t="shared" si="148"/>
        <v>-</v>
      </c>
      <c r="AV198" s="57">
        <f t="shared" si="127"/>
        <v>30</v>
      </c>
      <c r="AW198" s="57" t="e">
        <f>AV198-#REF!</f>
        <v>#REF!</v>
      </c>
      <c r="AX198" s="57" t="e">
        <f t="shared" si="149"/>
        <v>#REF!</v>
      </c>
      <c r="AY198" s="57" t="str">
        <f t="shared" si="150"/>
        <v>-</v>
      </c>
      <c r="AZ198" s="57" t="str">
        <f>IF('Undervisning i fag med krav'!CD199=0,"-",'Undervisning i fag med krav'!CD199)</f>
        <v>-</v>
      </c>
      <c r="BA198" s="57" t="b">
        <f>OR(AZ198='Krav etter opplæringslova'!$B$27,AZ198='Krav etter opplæringslova'!$B$30,AZ198='Krav etter opplæringslova'!$B$31,AZ198='Krav etter opplæringslova'!$B$34)</f>
        <v>0</v>
      </c>
      <c r="BB198" s="57" t="str">
        <f t="shared" si="151"/>
        <v>-</v>
      </c>
      <c r="BC198" s="57">
        <f t="shared" si="128"/>
        <v>30</v>
      </c>
      <c r="BD198" s="57" t="e">
        <f>BC198-#REF!</f>
        <v>#REF!</v>
      </c>
      <c r="BE198" s="57" t="e">
        <f t="shared" si="152"/>
        <v>#REF!</v>
      </c>
      <c r="BF198" s="57" t="str">
        <f t="shared" si="153"/>
        <v>-</v>
      </c>
      <c r="BG198" s="57" t="str">
        <f>IF('Undervisning i fag med krav'!CO199=0,"-",'Undervisning i fag med krav'!CO199)</f>
        <v>-</v>
      </c>
      <c r="BH198" s="57" t="b">
        <f>OR(BG198='Krav etter opplæringslova'!$B$27,BG198='Krav etter opplæringslova'!$B$30,BG198='Krav etter opplæringslova'!$B$31,BG198='Krav etter opplæringslova'!$B$34)</f>
        <v>0</v>
      </c>
      <c r="BI198" s="57" t="str">
        <f t="shared" si="154"/>
        <v>-</v>
      </c>
      <c r="BJ198" s="57">
        <f t="shared" si="129"/>
        <v>30</v>
      </c>
      <c r="BK198" s="57" t="e">
        <f>BJ198-#REF!</f>
        <v>#REF!</v>
      </c>
      <c r="BL198" s="57" t="e">
        <f t="shared" si="155"/>
        <v>#REF!</v>
      </c>
      <c r="BM198" s="57" t="str">
        <f t="shared" si="156"/>
        <v>-</v>
      </c>
      <c r="BN198" s="57" t="str">
        <f>IF('Undervisning i fag med krav'!CP199=0,"-",'Undervisning i fag med krav'!CP199)</f>
        <v>-</v>
      </c>
      <c r="BO198" s="57" t="b">
        <f>OR(BN198='Krav etter opplæringslova'!$B$27,BN198='Krav etter opplæringslova'!$B$30,BN198='Krav etter opplæringslova'!$B$31,BN198='Krav etter opplæringslova'!$B$34)</f>
        <v>0</v>
      </c>
      <c r="BP198" s="57" t="str">
        <f t="shared" si="157"/>
        <v>-</v>
      </c>
      <c r="BQ198" s="57">
        <f t="shared" si="130"/>
        <v>30</v>
      </c>
      <c r="BR198" s="57" t="e">
        <f>BQ198-#REF!</f>
        <v>#REF!</v>
      </c>
      <c r="BS198" s="57" t="e">
        <f t="shared" si="158"/>
        <v>#REF!</v>
      </c>
      <c r="BT198" s="62" t="str">
        <f t="shared" si="159"/>
        <v>-</v>
      </c>
    </row>
    <row r="199" spans="1:72" x14ac:dyDescent="0.2">
      <c r="A199" s="44" t="e">
        <f>#REF!</f>
        <v>#REF!</v>
      </c>
      <c r="B199" s="44" t="e">
        <f>#REF!</f>
        <v>#REF!</v>
      </c>
      <c r="C199" s="57" t="str">
        <f>IF('Undervisning i fag med krav'!E200=0,"-",'Undervisning i fag med krav'!E200)</f>
        <v>-</v>
      </c>
      <c r="D199" s="57" t="b">
        <f>OR(C199='Krav etter opplæringslova'!$B$27,C199='Krav etter opplæringslova'!$B$30,C199='Krav etter opplæringslova'!$B$31,C199='Krav etter opplæringslova'!$B$34)</f>
        <v>0</v>
      </c>
      <c r="E199" s="57" t="str">
        <f t="shared" si="120"/>
        <v>-</v>
      </c>
      <c r="F199" s="57">
        <f t="shared" si="131"/>
        <v>30</v>
      </c>
      <c r="G199" s="57" t="e">
        <f>F199-#REF!</f>
        <v>#REF!</v>
      </c>
      <c r="H199" s="57" t="e">
        <f t="shared" si="132"/>
        <v>#REF!</v>
      </c>
      <c r="I199" s="57" t="str">
        <f t="shared" si="121"/>
        <v>-</v>
      </c>
      <c r="J199" s="57" t="str">
        <f>IF('Undervisning i fag med krav'!P200=0,"-",'Undervisning i fag med krav'!P200)</f>
        <v>-</v>
      </c>
      <c r="K199" s="57" t="b">
        <f>OR(J199='Krav etter opplæringslova'!$B$27,J199='Krav etter opplæringslova'!$B$30,J199='Krav etter opplæringslova'!$B$31,J199='Krav etter opplæringslova'!$B$34)</f>
        <v>0</v>
      </c>
      <c r="L199" s="57" t="str">
        <f t="shared" si="133"/>
        <v>-</v>
      </c>
      <c r="M199" s="57">
        <f t="shared" si="122"/>
        <v>30</v>
      </c>
      <c r="N199" s="57" t="e">
        <f>M199-#REF!</f>
        <v>#REF!</v>
      </c>
      <c r="O199" s="57" t="e">
        <f t="shared" si="134"/>
        <v>#REF!</v>
      </c>
      <c r="P199" s="57" t="str">
        <f t="shared" si="135"/>
        <v>-</v>
      </c>
      <c r="Q199" s="57" t="str">
        <f>IF('Undervisning i fag med krav'!AA200=0,"-",'Undervisning i fag med krav'!AA200)</f>
        <v>-</v>
      </c>
      <c r="R199" s="57" t="b">
        <f>OR(Q199='Krav etter opplæringslova'!$B$27,Q199='Krav etter opplæringslova'!$B$30,Q199='Krav etter opplæringslova'!$B$31,Q199='Krav etter opplæringslova'!$B$34)</f>
        <v>0</v>
      </c>
      <c r="S199" s="57" t="str">
        <f t="shared" si="136"/>
        <v>-</v>
      </c>
      <c r="T199" s="57">
        <f t="shared" si="123"/>
        <v>30</v>
      </c>
      <c r="U199" s="57" t="e">
        <f>T199-#REF!</f>
        <v>#REF!</v>
      </c>
      <c r="V199" s="57" t="e">
        <f t="shared" si="137"/>
        <v>#REF!</v>
      </c>
      <c r="W199" s="57" t="str">
        <f t="shared" si="138"/>
        <v>-</v>
      </c>
      <c r="X199" s="57" t="str">
        <f>IF('Undervisning i fag med krav'!AL200=0,"-",'Undervisning i fag med krav'!AL200)</f>
        <v>-</v>
      </c>
      <c r="Y199" s="57" t="b">
        <f>OR(X199='Krav etter opplæringslova'!$B$27,X199='Krav etter opplæringslova'!$B$30,X199='Krav etter opplæringslova'!$B$31,X199='Krav etter opplæringslova'!$B$34)</f>
        <v>0</v>
      </c>
      <c r="Z199" s="57" t="str">
        <f t="shared" si="139"/>
        <v>-</v>
      </c>
      <c r="AA199" s="57">
        <f t="shared" si="124"/>
        <v>30</v>
      </c>
      <c r="AB199" s="57" t="e">
        <f>AA199-#REF!</f>
        <v>#REF!</v>
      </c>
      <c r="AC199" s="57" t="e">
        <f t="shared" si="140"/>
        <v>#REF!</v>
      </c>
      <c r="AD199" s="57" t="str">
        <f t="shared" si="141"/>
        <v>-</v>
      </c>
      <c r="AE199" s="57" t="str">
        <f>IF('Undervisning i fag med krav'!AW200=0,"-",'Undervisning i fag med krav'!AW200)</f>
        <v>-</v>
      </c>
      <c r="AF199" s="57" t="b">
        <f>OR(AE199='Krav etter opplæringslova'!$B$27,AE199='Krav etter opplæringslova'!$B$30,AE199='Krav etter opplæringslova'!$B$31,AE199='Krav etter opplæringslova'!$B$34)</f>
        <v>0</v>
      </c>
      <c r="AG199" s="57" t="str">
        <f t="shared" si="142"/>
        <v>-</v>
      </c>
      <c r="AH199" s="57">
        <f t="shared" si="125"/>
        <v>30</v>
      </c>
      <c r="AI199" s="57" t="e">
        <f>AH199-#REF!</f>
        <v>#REF!</v>
      </c>
      <c r="AJ199" s="57" t="e">
        <f t="shared" si="143"/>
        <v>#REF!</v>
      </c>
      <c r="AK199" s="57" t="str">
        <f t="shared" si="144"/>
        <v>-</v>
      </c>
      <c r="AL199" s="57" t="str">
        <f>IF('Undervisning i fag med krav'!BH200=0,"-",'Undervisning i fag med krav'!BH200)</f>
        <v>-</v>
      </c>
      <c r="AM199" s="57" t="b">
        <f>OR(AL199='Krav etter opplæringslova'!$B$27,AL199='Krav etter opplæringslova'!$B$30,AL199='Krav etter opplæringslova'!$B$31,AL199='Krav etter opplæringslova'!$B$34)</f>
        <v>0</v>
      </c>
      <c r="AN199" s="57" t="str">
        <f t="shared" si="145"/>
        <v>-</v>
      </c>
      <c r="AO199" s="57">
        <f t="shared" si="126"/>
        <v>30</v>
      </c>
      <c r="AP199" s="57" t="e">
        <f>AO199-#REF!</f>
        <v>#REF!</v>
      </c>
      <c r="AQ199" s="57" t="e">
        <f t="shared" si="146"/>
        <v>#REF!</v>
      </c>
      <c r="AR199" s="57" t="str">
        <f t="shared" si="147"/>
        <v>-</v>
      </c>
      <c r="AS199" s="57" t="str">
        <f>IF('Undervisning i fag med krav'!BS200=0,"-",'Undervisning i fag med krav'!BS200)</f>
        <v>-</v>
      </c>
      <c r="AT199" s="57" t="b">
        <f>OR(AS199='Krav etter opplæringslova'!$B$27,AS199='Krav etter opplæringslova'!$B$30,AS199='Krav etter opplæringslova'!$B$31,AS199='Krav etter opplæringslova'!$B$34)</f>
        <v>0</v>
      </c>
      <c r="AU199" s="57" t="str">
        <f t="shared" si="148"/>
        <v>-</v>
      </c>
      <c r="AV199" s="57">
        <f t="shared" si="127"/>
        <v>30</v>
      </c>
      <c r="AW199" s="57" t="e">
        <f>AV199-#REF!</f>
        <v>#REF!</v>
      </c>
      <c r="AX199" s="57" t="e">
        <f t="shared" si="149"/>
        <v>#REF!</v>
      </c>
      <c r="AY199" s="57" t="str">
        <f t="shared" si="150"/>
        <v>-</v>
      </c>
      <c r="AZ199" s="57" t="str">
        <f>IF('Undervisning i fag med krav'!CD200=0,"-",'Undervisning i fag med krav'!CD200)</f>
        <v>-</v>
      </c>
      <c r="BA199" s="57" t="b">
        <f>OR(AZ199='Krav etter opplæringslova'!$B$27,AZ199='Krav etter opplæringslova'!$B$30,AZ199='Krav etter opplæringslova'!$B$31,AZ199='Krav etter opplæringslova'!$B$34)</f>
        <v>0</v>
      </c>
      <c r="BB199" s="57" t="str">
        <f t="shared" si="151"/>
        <v>-</v>
      </c>
      <c r="BC199" s="57">
        <f t="shared" si="128"/>
        <v>30</v>
      </c>
      <c r="BD199" s="57" t="e">
        <f>BC199-#REF!</f>
        <v>#REF!</v>
      </c>
      <c r="BE199" s="57" t="e">
        <f t="shared" si="152"/>
        <v>#REF!</v>
      </c>
      <c r="BF199" s="57" t="str">
        <f t="shared" si="153"/>
        <v>-</v>
      </c>
      <c r="BG199" s="57" t="str">
        <f>IF('Undervisning i fag med krav'!CO200=0,"-",'Undervisning i fag med krav'!CO200)</f>
        <v>-</v>
      </c>
      <c r="BH199" s="57" t="b">
        <f>OR(BG199='Krav etter opplæringslova'!$B$27,BG199='Krav etter opplæringslova'!$B$30,BG199='Krav etter opplæringslova'!$B$31,BG199='Krav etter opplæringslova'!$B$34)</f>
        <v>0</v>
      </c>
      <c r="BI199" s="57" t="str">
        <f t="shared" si="154"/>
        <v>-</v>
      </c>
      <c r="BJ199" s="57">
        <f t="shared" si="129"/>
        <v>30</v>
      </c>
      <c r="BK199" s="57" t="e">
        <f>BJ199-#REF!</f>
        <v>#REF!</v>
      </c>
      <c r="BL199" s="57" t="e">
        <f t="shared" si="155"/>
        <v>#REF!</v>
      </c>
      <c r="BM199" s="57" t="str">
        <f t="shared" si="156"/>
        <v>-</v>
      </c>
      <c r="BN199" s="57" t="str">
        <f>IF('Undervisning i fag med krav'!CP200=0,"-",'Undervisning i fag med krav'!CP200)</f>
        <v>-</v>
      </c>
      <c r="BO199" s="57" t="b">
        <f>OR(BN199='Krav etter opplæringslova'!$B$27,BN199='Krav etter opplæringslova'!$B$30,BN199='Krav etter opplæringslova'!$B$31,BN199='Krav etter opplæringslova'!$B$34)</f>
        <v>0</v>
      </c>
      <c r="BP199" s="57" t="str">
        <f t="shared" si="157"/>
        <v>-</v>
      </c>
      <c r="BQ199" s="57">
        <f t="shared" si="130"/>
        <v>30</v>
      </c>
      <c r="BR199" s="57" t="e">
        <f>BQ199-#REF!</f>
        <v>#REF!</v>
      </c>
      <c r="BS199" s="57" t="e">
        <f t="shared" si="158"/>
        <v>#REF!</v>
      </c>
      <c r="BT199" s="62" t="str">
        <f t="shared" si="159"/>
        <v>-</v>
      </c>
    </row>
    <row r="200" spans="1:72" x14ac:dyDescent="0.2">
      <c r="A200" s="44" t="e">
        <f>#REF!</f>
        <v>#REF!</v>
      </c>
      <c r="B200" s="44" t="e">
        <f>#REF!</f>
        <v>#REF!</v>
      </c>
      <c r="C200" s="57" t="str">
        <f>IF('Undervisning i fag med krav'!E201=0,"-",'Undervisning i fag med krav'!E201)</f>
        <v>-</v>
      </c>
      <c r="D200" s="57" t="b">
        <f>OR(C200='Krav etter opplæringslova'!$B$27,C200='Krav etter opplæringslova'!$B$30,C200='Krav etter opplæringslova'!$B$31,C200='Krav etter opplæringslova'!$B$34)</f>
        <v>0</v>
      </c>
      <c r="E200" s="57" t="str">
        <f t="shared" si="120"/>
        <v>-</v>
      </c>
      <c r="F200" s="57">
        <f t="shared" si="131"/>
        <v>30</v>
      </c>
      <c r="G200" s="57" t="e">
        <f>F200-#REF!</f>
        <v>#REF!</v>
      </c>
      <c r="H200" s="57" t="e">
        <f t="shared" si="132"/>
        <v>#REF!</v>
      </c>
      <c r="I200" s="57" t="str">
        <f t="shared" si="121"/>
        <v>-</v>
      </c>
      <c r="J200" s="57" t="str">
        <f>IF('Undervisning i fag med krav'!P201=0,"-",'Undervisning i fag med krav'!P201)</f>
        <v>-</v>
      </c>
      <c r="K200" s="57" t="b">
        <f>OR(J200='Krav etter opplæringslova'!$B$27,J200='Krav etter opplæringslova'!$B$30,J200='Krav etter opplæringslova'!$B$31,J200='Krav etter opplæringslova'!$B$34)</f>
        <v>0</v>
      </c>
      <c r="L200" s="57" t="str">
        <f t="shared" si="133"/>
        <v>-</v>
      </c>
      <c r="M200" s="57">
        <f t="shared" si="122"/>
        <v>30</v>
      </c>
      <c r="N200" s="57" t="e">
        <f>M200-#REF!</f>
        <v>#REF!</v>
      </c>
      <c r="O200" s="57" t="e">
        <f t="shared" si="134"/>
        <v>#REF!</v>
      </c>
      <c r="P200" s="57" t="str">
        <f t="shared" si="135"/>
        <v>-</v>
      </c>
      <c r="Q200" s="57" t="str">
        <f>IF('Undervisning i fag med krav'!AA201=0,"-",'Undervisning i fag med krav'!AA201)</f>
        <v>-</v>
      </c>
      <c r="R200" s="57" t="b">
        <f>OR(Q200='Krav etter opplæringslova'!$B$27,Q200='Krav etter opplæringslova'!$B$30,Q200='Krav etter opplæringslova'!$B$31,Q200='Krav etter opplæringslova'!$B$34)</f>
        <v>0</v>
      </c>
      <c r="S200" s="57" t="str">
        <f t="shared" si="136"/>
        <v>-</v>
      </c>
      <c r="T200" s="57">
        <f t="shared" si="123"/>
        <v>30</v>
      </c>
      <c r="U200" s="57" t="e">
        <f>T200-#REF!</f>
        <v>#REF!</v>
      </c>
      <c r="V200" s="57" t="e">
        <f t="shared" si="137"/>
        <v>#REF!</v>
      </c>
      <c r="W200" s="57" t="str">
        <f t="shared" si="138"/>
        <v>-</v>
      </c>
      <c r="X200" s="57" t="str">
        <f>IF('Undervisning i fag med krav'!AL201=0,"-",'Undervisning i fag med krav'!AL201)</f>
        <v>-</v>
      </c>
      <c r="Y200" s="57" t="b">
        <f>OR(X200='Krav etter opplæringslova'!$B$27,X200='Krav etter opplæringslova'!$B$30,X200='Krav etter opplæringslova'!$B$31,X200='Krav etter opplæringslova'!$B$34)</f>
        <v>0</v>
      </c>
      <c r="Z200" s="57" t="str">
        <f t="shared" si="139"/>
        <v>-</v>
      </c>
      <c r="AA200" s="57">
        <f t="shared" si="124"/>
        <v>30</v>
      </c>
      <c r="AB200" s="57" t="e">
        <f>AA200-#REF!</f>
        <v>#REF!</v>
      </c>
      <c r="AC200" s="57" t="e">
        <f t="shared" si="140"/>
        <v>#REF!</v>
      </c>
      <c r="AD200" s="57" t="str">
        <f t="shared" si="141"/>
        <v>-</v>
      </c>
      <c r="AE200" s="57" t="str">
        <f>IF('Undervisning i fag med krav'!AW201=0,"-",'Undervisning i fag med krav'!AW201)</f>
        <v>-</v>
      </c>
      <c r="AF200" s="57" t="b">
        <f>OR(AE200='Krav etter opplæringslova'!$B$27,AE200='Krav etter opplæringslova'!$B$30,AE200='Krav etter opplæringslova'!$B$31,AE200='Krav etter opplæringslova'!$B$34)</f>
        <v>0</v>
      </c>
      <c r="AG200" s="57" t="str">
        <f t="shared" si="142"/>
        <v>-</v>
      </c>
      <c r="AH200" s="57">
        <f t="shared" si="125"/>
        <v>30</v>
      </c>
      <c r="AI200" s="57" t="e">
        <f>AH200-#REF!</f>
        <v>#REF!</v>
      </c>
      <c r="AJ200" s="57" t="e">
        <f t="shared" si="143"/>
        <v>#REF!</v>
      </c>
      <c r="AK200" s="57" t="str">
        <f t="shared" si="144"/>
        <v>-</v>
      </c>
      <c r="AL200" s="57" t="str">
        <f>IF('Undervisning i fag med krav'!BH201=0,"-",'Undervisning i fag med krav'!BH201)</f>
        <v>-</v>
      </c>
      <c r="AM200" s="57" t="b">
        <f>OR(AL200='Krav etter opplæringslova'!$B$27,AL200='Krav etter opplæringslova'!$B$30,AL200='Krav etter opplæringslova'!$B$31,AL200='Krav etter opplæringslova'!$B$34)</f>
        <v>0</v>
      </c>
      <c r="AN200" s="57" t="str">
        <f t="shared" si="145"/>
        <v>-</v>
      </c>
      <c r="AO200" s="57">
        <f t="shared" si="126"/>
        <v>30</v>
      </c>
      <c r="AP200" s="57" t="e">
        <f>AO200-#REF!</f>
        <v>#REF!</v>
      </c>
      <c r="AQ200" s="57" t="e">
        <f t="shared" si="146"/>
        <v>#REF!</v>
      </c>
      <c r="AR200" s="57" t="str">
        <f t="shared" si="147"/>
        <v>-</v>
      </c>
      <c r="AS200" s="57" t="str">
        <f>IF('Undervisning i fag med krav'!BS201=0,"-",'Undervisning i fag med krav'!BS201)</f>
        <v>-</v>
      </c>
      <c r="AT200" s="57" t="b">
        <f>OR(AS200='Krav etter opplæringslova'!$B$27,AS200='Krav etter opplæringslova'!$B$30,AS200='Krav etter opplæringslova'!$B$31,AS200='Krav etter opplæringslova'!$B$34)</f>
        <v>0</v>
      </c>
      <c r="AU200" s="57" t="str">
        <f t="shared" si="148"/>
        <v>-</v>
      </c>
      <c r="AV200" s="57">
        <f t="shared" si="127"/>
        <v>30</v>
      </c>
      <c r="AW200" s="57" t="e">
        <f>AV200-#REF!</f>
        <v>#REF!</v>
      </c>
      <c r="AX200" s="57" t="e">
        <f t="shared" si="149"/>
        <v>#REF!</v>
      </c>
      <c r="AY200" s="57" t="str">
        <f t="shared" si="150"/>
        <v>-</v>
      </c>
      <c r="AZ200" s="57" t="str">
        <f>IF('Undervisning i fag med krav'!CD201=0,"-",'Undervisning i fag med krav'!CD201)</f>
        <v>-</v>
      </c>
      <c r="BA200" s="57" t="b">
        <f>OR(AZ200='Krav etter opplæringslova'!$B$27,AZ200='Krav etter opplæringslova'!$B$30,AZ200='Krav etter opplæringslova'!$B$31,AZ200='Krav etter opplæringslova'!$B$34)</f>
        <v>0</v>
      </c>
      <c r="BB200" s="57" t="str">
        <f t="shared" si="151"/>
        <v>-</v>
      </c>
      <c r="BC200" s="57">
        <f t="shared" si="128"/>
        <v>30</v>
      </c>
      <c r="BD200" s="57" t="e">
        <f>BC200-#REF!</f>
        <v>#REF!</v>
      </c>
      <c r="BE200" s="57" t="e">
        <f t="shared" si="152"/>
        <v>#REF!</v>
      </c>
      <c r="BF200" s="57" t="str">
        <f t="shared" si="153"/>
        <v>-</v>
      </c>
      <c r="BG200" s="57" t="str">
        <f>IF('Undervisning i fag med krav'!CO201=0,"-",'Undervisning i fag med krav'!CO201)</f>
        <v>-</v>
      </c>
      <c r="BH200" s="57" t="b">
        <f>OR(BG200='Krav etter opplæringslova'!$B$27,BG200='Krav etter opplæringslova'!$B$30,BG200='Krav etter opplæringslova'!$B$31,BG200='Krav etter opplæringslova'!$B$34)</f>
        <v>0</v>
      </c>
      <c r="BI200" s="57" t="str">
        <f t="shared" si="154"/>
        <v>-</v>
      </c>
      <c r="BJ200" s="57">
        <f t="shared" si="129"/>
        <v>30</v>
      </c>
      <c r="BK200" s="57" t="e">
        <f>BJ200-#REF!</f>
        <v>#REF!</v>
      </c>
      <c r="BL200" s="57" t="e">
        <f t="shared" si="155"/>
        <v>#REF!</v>
      </c>
      <c r="BM200" s="57" t="str">
        <f t="shared" si="156"/>
        <v>-</v>
      </c>
      <c r="BN200" s="57" t="str">
        <f>IF('Undervisning i fag med krav'!CP201=0,"-",'Undervisning i fag med krav'!CP201)</f>
        <v>-</v>
      </c>
      <c r="BO200" s="57" t="b">
        <f>OR(BN200='Krav etter opplæringslova'!$B$27,BN200='Krav etter opplæringslova'!$B$30,BN200='Krav etter opplæringslova'!$B$31,BN200='Krav etter opplæringslova'!$B$34)</f>
        <v>0</v>
      </c>
      <c r="BP200" s="57" t="str">
        <f t="shared" si="157"/>
        <v>-</v>
      </c>
      <c r="BQ200" s="57">
        <f t="shared" si="130"/>
        <v>30</v>
      </c>
      <c r="BR200" s="57" t="e">
        <f>BQ200-#REF!</f>
        <v>#REF!</v>
      </c>
      <c r="BS200" s="57" t="e">
        <f t="shared" si="158"/>
        <v>#REF!</v>
      </c>
      <c r="BT200" s="62" t="str">
        <f t="shared" si="159"/>
        <v>-</v>
      </c>
    </row>
    <row r="201" spans="1:72" x14ac:dyDescent="0.2">
      <c r="A201" s="44" t="e">
        <f>#REF!</f>
        <v>#REF!</v>
      </c>
      <c r="B201" s="44" t="e">
        <f>#REF!</f>
        <v>#REF!</v>
      </c>
      <c r="C201" s="57" t="str">
        <f>IF('Undervisning i fag med krav'!E202=0,"-",'Undervisning i fag med krav'!E202)</f>
        <v>-</v>
      </c>
      <c r="D201" s="57" t="b">
        <f>OR(C201='Krav etter opplæringslova'!$B$27,C201='Krav etter opplæringslova'!$B$30,C201='Krav etter opplæringslova'!$B$31,C201='Krav etter opplæringslova'!$B$34)</f>
        <v>0</v>
      </c>
      <c r="E201" s="57" t="str">
        <f t="shared" si="120"/>
        <v>-</v>
      </c>
      <c r="F201" s="57">
        <f t="shared" si="131"/>
        <v>30</v>
      </c>
      <c r="G201" s="57" t="e">
        <f>F201-#REF!</f>
        <v>#REF!</v>
      </c>
      <c r="H201" s="57" t="e">
        <f t="shared" si="132"/>
        <v>#REF!</v>
      </c>
      <c r="I201" s="57" t="str">
        <f t="shared" si="121"/>
        <v>-</v>
      </c>
      <c r="J201" s="57" t="str">
        <f>IF('Undervisning i fag med krav'!P202=0,"-",'Undervisning i fag med krav'!P202)</f>
        <v>-</v>
      </c>
      <c r="K201" s="57" t="b">
        <f>OR(J201='Krav etter opplæringslova'!$B$27,J201='Krav etter opplæringslova'!$B$30,J201='Krav etter opplæringslova'!$B$31,J201='Krav etter opplæringslova'!$B$34)</f>
        <v>0</v>
      </c>
      <c r="L201" s="57" t="str">
        <f t="shared" si="133"/>
        <v>-</v>
      </c>
      <c r="M201" s="57">
        <f t="shared" si="122"/>
        <v>30</v>
      </c>
      <c r="N201" s="57" t="e">
        <f>M201-#REF!</f>
        <v>#REF!</v>
      </c>
      <c r="O201" s="57" t="e">
        <f t="shared" si="134"/>
        <v>#REF!</v>
      </c>
      <c r="P201" s="57" t="str">
        <f t="shared" si="135"/>
        <v>-</v>
      </c>
      <c r="Q201" s="57" t="str">
        <f>IF('Undervisning i fag med krav'!AA202=0,"-",'Undervisning i fag med krav'!AA202)</f>
        <v>-</v>
      </c>
      <c r="R201" s="57" t="b">
        <f>OR(Q201='Krav etter opplæringslova'!$B$27,Q201='Krav etter opplæringslova'!$B$30,Q201='Krav etter opplæringslova'!$B$31,Q201='Krav etter opplæringslova'!$B$34)</f>
        <v>0</v>
      </c>
      <c r="S201" s="57" t="str">
        <f t="shared" si="136"/>
        <v>-</v>
      </c>
      <c r="T201" s="57">
        <f t="shared" si="123"/>
        <v>30</v>
      </c>
      <c r="U201" s="57" t="e">
        <f>T201-#REF!</f>
        <v>#REF!</v>
      </c>
      <c r="V201" s="57" t="e">
        <f t="shared" si="137"/>
        <v>#REF!</v>
      </c>
      <c r="W201" s="57" t="str">
        <f t="shared" si="138"/>
        <v>-</v>
      </c>
      <c r="X201" s="57" t="str">
        <f>IF('Undervisning i fag med krav'!AL202=0,"-",'Undervisning i fag med krav'!AL202)</f>
        <v>-</v>
      </c>
      <c r="Y201" s="57" t="b">
        <f>OR(X201='Krav etter opplæringslova'!$B$27,X201='Krav etter opplæringslova'!$B$30,X201='Krav etter opplæringslova'!$B$31,X201='Krav etter opplæringslova'!$B$34)</f>
        <v>0</v>
      </c>
      <c r="Z201" s="57" t="str">
        <f t="shared" si="139"/>
        <v>-</v>
      </c>
      <c r="AA201" s="57">
        <f t="shared" si="124"/>
        <v>30</v>
      </c>
      <c r="AB201" s="57" t="e">
        <f>AA201-#REF!</f>
        <v>#REF!</v>
      </c>
      <c r="AC201" s="57" t="e">
        <f t="shared" si="140"/>
        <v>#REF!</v>
      </c>
      <c r="AD201" s="57" t="str">
        <f t="shared" si="141"/>
        <v>-</v>
      </c>
      <c r="AE201" s="57" t="str">
        <f>IF('Undervisning i fag med krav'!AW202=0,"-",'Undervisning i fag med krav'!AW202)</f>
        <v>-</v>
      </c>
      <c r="AF201" s="57" t="b">
        <f>OR(AE201='Krav etter opplæringslova'!$B$27,AE201='Krav etter opplæringslova'!$B$30,AE201='Krav etter opplæringslova'!$B$31,AE201='Krav etter opplæringslova'!$B$34)</f>
        <v>0</v>
      </c>
      <c r="AG201" s="57" t="str">
        <f t="shared" si="142"/>
        <v>-</v>
      </c>
      <c r="AH201" s="57">
        <f t="shared" si="125"/>
        <v>30</v>
      </c>
      <c r="AI201" s="57" t="e">
        <f>AH201-#REF!</f>
        <v>#REF!</v>
      </c>
      <c r="AJ201" s="57" t="e">
        <f t="shared" si="143"/>
        <v>#REF!</v>
      </c>
      <c r="AK201" s="57" t="str">
        <f t="shared" si="144"/>
        <v>-</v>
      </c>
      <c r="AL201" s="57" t="str">
        <f>IF('Undervisning i fag med krav'!BH202=0,"-",'Undervisning i fag med krav'!BH202)</f>
        <v>-</v>
      </c>
      <c r="AM201" s="57" t="b">
        <f>OR(AL201='Krav etter opplæringslova'!$B$27,AL201='Krav etter opplæringslova'!$B$30,AL201='Krav etter opplæringslova'!$B$31,AL201='Krav etter opplæringslova'!$B$34)</f>
        <v>0</v>
      </c>
      <c r="AN201" s="57" t="str">
        <f t="shared" si="145"/>
        <v>-</v>
      </c>
      <c r="AO201" s="57">
        <f t="shared" si="126"/>
        <v>30</v>
      </c>
      <c r="AP201" s="57" t="e">
        <f>AO201-#REF!</f>
        <v>#REF!</v>
      </c>
      <c r="AQ201" s="57" t="e">
        <f t="shared" si="146"/>
        <v>#REF!</v>
      </c>
      <c r="AR201" s="57" t="str">
        <f t="shared" si="147"/>
        <v>-</v>
      </c>
      <c r="AS201" s="57" t="str">
        <f>IF('Undervisning i fag med krav'!BS202=0,"-",'Undervisning i fag med krav'!BS202)</f>
        <v>-</v>
      </c>
      <c r="AT201" s="57" t="b">
        <f>OR(AS201='Krav etter opplæringslova'!$B$27,AS201='Krav etter opplæringslova'!$B$30,AS201='Krav etter opplæringslova'!$B$31,AS201='Krav etter opplæringslova'!$B$34)</f>
        <v>0</v>
      </c>
      <c r="AU201" s="57" t="str">
        <f t="shared" si="148"/>
        <v>-</v>
      </c>
      <c r="AV201" s="57">
        <f t="shared" si="127"/>
        <v>30</v>
      </c>
      <c r="AW201" s="57" t="e">
        <f>AV201-#REF!</f>
        <v>#REF!</v>
      </c>
      <c r="AX201" s="57" t="e">
        <f t="shared" si="149"/>
        <v>#REF!</v>
      </c>
      <c r="AY201" s="57" t="str">
        <f t="shared" si="150"/>
        <v>-</v>
      </c>
      <c r="AZ201" s="57" t="str">
        <f>IF('Undervisning i fag med krav'!CD202=0,"-",'Undervisning i fag med krav'!CD202)</f>
        <v>-</v>
      </c>
      <c r="BA201" s="57" t="b">
        <f>OR(AZ201='Krav etter opplæringslova'!$B$27,AZ201='Krav etter opplæringslova'!$B$30,AZ201='Krav etter opplæringslova'!$B$31,AZ201='Krav etter opplæringslova'!$B$34)</f>
        <v>0</v>
      </c>
      <c r="BB201" s="57" t="str">
        <f t="shared" si="151"/>
        <v>-</v>
      </c>
      <c r="BC201" s="57">
        <f t="shared" si="128"/>
        <v>30</v>
      </c>
      <c r="BD201" s="57" t="e">
        <f>BC201-#REF!</f>
        <v>#REF!</v>
      </c>
      <c r="BE201" s="57" t="e">
        <f t="shared" si="152"/>
        <v>#REF!</v>
      </c>
      <c r="BF201" s="57" t="str">
        <f t="shared" si="153"/>
        <v>-</v>
      </c>
      <c r="BG201" s="57" t="str">
        <f>IF('Undervisning i fag med krav'!CO202=0,"-",'Undervisning i fag med krav'!CO202)</f>
        <v>-</v>
      </c>
      <c r="BH201" s="57" t="b">
        <f>OR(BG201='Krav etter opplæringslova'!$B$27,BG201='Krav etter opplæringslova'!$B$30,BG201='Krav etter opplæringslova'!$B$31,BG201='Krav etter opplæringslova'!$B$34)</f>
        <v>0</v>
      </c>
      <c r="BI201" s="57" t="str">
        <f t="shared" si="154"/>
        <v>-</v>
      </c>
      <c r="BJ201" s="57">
        <f t="shared" si="129"/>
        <v>30</v>
      </c>
      <c r="BK201" s="57" t="e">
        <f>BJ201-#REF!</f>
        <v>#REF!</v>
      </c>
      <c r="BL201" s="57" t="e">
        <f t="shared" si="155"/>
        <v>#REF!</v>
      </c>
      <c r="BM201" s="57" t="str">
        <f t="shared" si="156"/>
        <v>-</v>
      </c>
      <c r="BN201" s="57" t="str">
        <f>IF('Undervisning i fag med krav'!CP202=0,"-",'Undervisning i fag med krav'!CP202)</f>
        <v>-</v>
      </c>
      <c r="BO201" s="57" t="b">
        <f>OR(BN201='Krav etter opplæringslova'!$B$27,BN201='Krav etter opplæringslova'!$B$30,BN201='Krav etter opplæringslova'!$B$31,BN201='Krav etter opplæringslova'!$B$34)</f>
        <v>0</v>
      </c>
      <c r="BP201" s="57" t="str">
        <f t="shared" si="157"/>
        <v>-</v>
      </c>
      <c r="BQ201" s="57">
        <f t="shared" si="130"/>
        <v>30</v>
      </c>
      <c r="BR201" s="57" t="e">
        <f>BQ201-#REF!</f>
        <v>#REF!</v>
      </c>
      <c r="BS201" s="57" t="e">
        <f t="shared" si="158"/>
        <v>#REF!</v>
      </c>
      <c r="BT201" s="62" t="str">
        <f t="shared" si="159"/>
        <v>-</v>
      </c>
    </row>
    <row r="202" spans="1:72" x14ac:dyDescent="0.2">
      <c r="A202" s="44" t="e">
        <f>#REF!</f>
        <v>#REF!</v>
      </c>
      <c r="B202" s="44" t="e">
        <f>#REF!</f>
        <v>#REF!</v>
      </c>
      <c r="C202" s="57" t="str">
        <f>IF('Undervisning i fag med krav'!E203=0,"-",'Undervisning i fag med krav'!E203)</f>
        <v>-</v>
      </c>
      <c r="D202" s="57" t="b">
        <f>OR(C202='Krav etter opplæringslova'!$B$27,C202='Krav etter opplæringslova'!$B$30,C202='Krav etter opplæringslova'!$B$31,C202='Krav etter opplæringslova'!$B$34)</f>
        <v>0</v>
      </c>
      <c r="E202" s="57" t="str">
        <f t="shared" si="120"/>
        <v>-</v>
      </c>
      <c r="F202" s="57">
        <f t="shared" si="131"/>
        <v>30</v>
      </c>
      <c r="G202" s="57" t="e">
        <f>F202-#REF!</f>
        <v>#REF!</v>
      </c>
      <c r="H202" s="57" t="e">
        <f t="shared" si="132"/>
        <v>#REF!</v>
      </c>
      <c r="I202" s="57" t="str">
        <f t="shared" si="121"/>
        <v>-</v>
      </c>
      <c r="J202" s="57" t="str">
        <f>IF('Undervisning i fag med krav'!P203=0,"-",'Undervisning i fag med krav'!P203)</f>
        <v>-</v>
      </c>
      <c r="K202" s="57" t="b">
        <f>OR(J202='Krav etter opplæringslova'!$B$27,J202='Krav etter opplæringslova'!$B$30,J202='Krav etter opplæringslova'!$B$31,J202='Krav etter opplæringslova'!$B$34)</f>
        <v>0</v>
      </c>
      <c r="L202" s="57" t="str">
        <f t="shared" si="133"/>
        <v>-</v>
      </c>
      <c r="M202" s="57">
        <f t="shared" si="122"/>
        <v>30</v>
      </c>
      <c r="N202" s="57" t="e">
        <f>M202-#REF!</f>
        <v>#REF!</v>
      </c>
      <c r="O202" s="57" t="e">
        <f t="shared" si="134"/>
        <v>#REF!</v>
      </c>
      <c r="P202" s="57" t="str">
        <f t="shared" si="135"/>
        <v>-</v>
      </c>
      <c r="Q202" s="57" t="str">
        <f>IF('Undervisning i fag med krav'!AA203=0,"-",'Undervisning i fag med krav'!AA203)</f>
        <v>-</v>
      </c>
      <c r="R202" s="57" t="b">
        <f>OR(Q202='Krav etter opplæringslova'!$B$27,Q202='Krav etter opplæringslova'!$B$30,Q202='Krav etter opplæringslova'!$B$31,Q202='Krav etter opplæringslova'!$B$34)</f>
        <v>0</v>
      </c>
      <c r="S202" s="57" t="str">
        <f t="shared" si="136"/>
        <v>-</v>
      </c>
      <c r="T202" s="57">
        <f t="shared" si="123"/>
        <v>30</v>
      </c>
      <c r="U202" s="57" t="e">
        <f>T202-#REF!</f>
        <v>#REF!</v>
      </c>
      <c r="V202" s="57" t="e">
        <f t="shared" si="137"/>
        <v>#REF!</v>
      </c>
      <c r="W202" s="57" t="str">
        <f t="shared" si="138"/>
        <v>-</v>
      </c>
      <c r="X202" s="57" t="str">
        <f>IF('Undervisning i fag med krav'!AL203=0,"-",'Undervisning i fag med krav'!AL203)</f>
        <v>-</v>
      </c>
      <c r="Y202" s="57" t="b">
        <f>OR(X202='Krav etter opplæringslova'!$B$27,X202='Krav etter opplæringslova'!$B$30,X202='Krav etter opplæringslova'!$B$31,X202='Krav etter opplæringslova'!$B$34)</f>
        <v>0</v>
      </c>
      <c r="Z202" s="57" t="str">
        <f t="shared" si="139"/>
        <v>-</v>
      </c>
      <c r="AA202" s="57">
        <f t="shared" si="124"/>
        <v>30</v>
      </c>
      <c r="AB202" s="57" t="e">
        <f>AA202-#REF!</f>
        <v>#REF!</v>
      </c>
      <c r="AC202" s="57" t="e">
        <f t="shared" si="140"/>
        <v>#REF!</v>
      </c>
      <c r="AD202" s="57" t="str">
        <f t="shared" si="141"/>
        <v>-</v>
      </c>
      <c r="AE202" s="57" t="str">
        <f>IF('Undervisning i fag med krav'!AW203=0,"-",'Undervisning i fag med krav'!AW203)</f>
        <v>-</v>
      </c>
      <c r="AF202" s="57" t="b">
        <f>OR(AE202='Krav etter opplæringslova'!$B$27,AE202='Krav etter opplæringslova'!$B$30,AE202='Krav etter opplæringslova'!$B$31,AE202='Krav etter opplæringslova'!$B$34)</f>
        <v>0</v>
      </c>
      <c r="AG202" s="57" t="str">
        <f t="shared" si="142"/>
        <v>-</v>
      </c>
      <c r="AH202" s="57">
        <f t="shared" si="125"/>
        <v>30</v>
      </c>
      <c r="AI202" s="57" t="e">
        <f>AH202-#REF!</f>
        <v>#REF!</v>
      </c>
      <c r="AJ202" s="57" t="e">
        <f t="shared" si="143"/>
        <v>#REF!</v>
      </c>
      <c r="AK202" s="57" t="str">
        <f t="shared" si="144"/>
        <v>-</v>
      </c>
      <c r="AL202" s="57" t="str">
        <f>IF('Undervisning i fag med krav'!BH203=0,"-",'Undervisning i fag med krav'!BH203)</f>
        <v>-</v>
      </c>
      <c r="AM202" s="57" t="b">
        <f>OR(AL202='Krav etter opplæringslova'!$B$27,AL202='Krav etter opplæringslova'!$B$30,AL202='Krav etter opplæringslova'!$B$31,AL202='Krav etter opplæringslova'!$B$34)</f>
        <v>0</v>
      </c>
      <c r="AN202" s="57" t="str">
        <f t="shared" si="145"/>
        <v>-</v>
      </c>
      <c r="AO202" s="57">
        <f t="shared" si="126"/>
        <v>30</v>
      </c>
      <c r="AP202" s="57" t="e">
        <f>AO202-#REF!</f>
        <v>#REF!</v>
      </c>
      <c r="AQ202" s="57" t="e">
        <f t="shared" si="146"/>
        <v>#REF!</v>
      </c>
      <c r="AR202" s="57" t="str">
        <f t="shared" si="147"/>
        <v>-</v>
      </c>
      <c r="AS202" s="57" t="str">
        <f>IF('Undervisning i fag med krav'!BS203=0,"-",'Undervisning i fag med krav'!BS203)</f>
        <v>-</v>
      </c>
      <c r="AT202" s="57" t="b">
        <f>OR(AS202='Krav etter opplæringslova'!$B$27,AS202='Krav etter opplæringslova'!$B$30,AS202='Krav etter opplæringslova'!$B$31,AS202='Krav etter opplæringslova'!$B$34)</f>
        <v>0</v>
      </c>
      <c r="AU202" s="57" t="str">
        <f t="shared" si="148"/>
        <v>-</v>
      </c>
      <c r="AV202" s="57">
        <f t="shared" si="127"/>
        <v>30</v>
      </c>
      <c r="AW202" s="57" t="e">
        <f>AV202-#REF!</f>
        <v>#REF!</v>
      </c>
      <c r="AX202" s="57" t="e">
        <f t="shared" si="149"/>
        <v>#REF!</v>
      </c>
      <c r="AY202" s="57" t="str">
        <f t="shared" si="150"/>
        <v>-</v>
      </c>
      <c r="AZ202" s="57" t="str">
        <f>IF('Undervisning i fag med krav'!CD203=0,"-",'Undervisning i fag med krav'!CD203)</f>
        <v>-</v>
      </c>
      <c r="BA202" s="57" t="b">
        <f>OR(AZ202='Krav etter opplæringslova'!$B$27,AZ202='Krav etter opplæringslova'!$B$30,AZ202='Krav etter opplæringslova'!$B$31,AZ202='Krav etter opplæringslova'!$B$34)</f>
        <v>0</v>
      </c>
      <c r="BB202" s="57" t="str">
        <f t="shared" si="151"/>
        <v>-</v>
      </c>
      <c r="BC202" s="57">
        <f t="shared" si="128"/>
        <v>30</v>
      </c>
      <c r="BD202" s="57" t="e">
        <f>BC202-#REF!</f>
        <v>#REF!</v>
      </c>
      <c r="BE202" s="57" t="e">
        <f t="shared" si="152"/>
        <v>#REF!</v>
      </c>
      <c r="BF202" s="57" t="str">
        <f t="shared" si="153"/>
        <v>-</v>
      </c>
      <c r="BG202" s="57" t="str">
        <f>IF('Undervisning i fag med krav'!CO203=0,"-",'Undervisning i fag med krav'!CO203)</f>
        <v>-</v>
      </c>
      <c r="BH202" s="57" t="b">
        <f>OR(BG202='Krav etter opplæringslova'!$B$27,BG202='Krav etter opplæringslova'!$B$30,BG202='Krav etter opplæringslova'!$B$31,BG202='Krav etter opplæringslova'!$B$34)</f>
        <v>0</v>
      </c>
      <c r="BI202" s="57" t="str">
        <f t="shared" si="154"/>
        <v>-</v>
      </c>
      <c r="BJ202" s="57">
        <f t="shared" si="129"/>
        <v>30</v>
      </c>
      <c r="BK202" s="57" t="e">
        <f>BJ202-#REF!</f>
        <v>#REF!</v>
      </c>
      <c r="BL202" s="57" t="e">
        <f t="shared" si="155"/>
        <v>#REF!</v>
      </c>
      <c r="BM202" s="57" t="str">
        <f t="shared" si="156"/>
        <v>-</v>
      </c>
      <c r="BN202" s="57" t="str">
        <f>IF('Undervisning i fag med krav'!CP203=0,"-",'Undervisning i fag med krav'!CP203)</f>
        <v>-</v>
      </c>
      <c r="BO202" s="57" t="b">
        <f>OR(BN202='Krav etter opplæringslova'!$B$27,BN202='Krav etter opplæringslova'!$B$30,BN202='Krav etter opplæringslova'!$B$31,BN202='Krav etter opplæringslova'!$B$34)</f>
        <v>0</v>
      </c>
      <c r="BP202" s="57" t="str">
        <f t="shared" si="157"/>
        <v>-</v>
      </c>
      <c r="BQ202" s="57">
        <f t="shared" si="130"/>
        <v>30</v>
      </c>
      <c r="BR202" s="57" t="e">
        <f>BQ202-#REF!</f>
        <v>#REF!</v>
      </c>
      <c r="BS202" s="57" t="e">
        <f t="shared" si="158"/>
        <v>#REF!</v>
      </c>
      <c r="BT202" s="62" t="str">
        <f t="shared" si="159"/>
        <v>-</v>
      </c>
    </row>
    <row r="203" spans="1:72" x14ac:dyDescent="0.2">
      <c r="A203" s="44" t="e">
        <f>#REF!</f>
        <v>#REF!</v>
      </c>
      <c r="B203" s="44" t="e">
        <f>#REF!</f>
        <v>#REF!</v>
      </c>
      <c r="C203" s="57" t="str">
        <f>IF('Undervisning i fag med krav'!E204=0,"-",'Undervisning i fag med krav'!E204)</f>
        <v>-</v>
      </c>
      <c r="D203" s="57" t="b">
        <f>OR(C203='Krav etter opplæringslova'!$B$27,C203='Krav etter opplæringslova'!$B$30,C203='Krav etter opplæringslova'!$B$31,C203='Krav etter opplæringslova'!$B$34)</f>
        <v>0</v>
      </c>
      <c r="E203" s="57" t="str">
        <f t="shared" si="120"/>
        <v>-</v>
      </c>
      <c r="F203" s="57">
        <f t="shared" si="131"/>
        <v>30</v>
      </c>
      <c r="G203" s="57" t="e">
        <f>F203-#REF!</f>
        <v>#REF!</v>
      </c>
      <c r="H203" s="57" t="e">
        <f t="shared" si="132"/>
        <v>#REF!</v>
      </c>
      <c r="I203" s="57" t="str">
        <f t="shared" si="121"/>
        <v>-</v>
      </c>
      <c r="J203" s="57" t="str">
        <f>IF('Undervisning i fag med krav'!P204=0,"-",'Undervisning i fag med krav'!P204)</f>
        <v>-</v>
      </c>
      <c r="K203" s="57" t="b">
        <f>OR(J203='Krav etter opplæringslova'!$B$27,J203='Krav etter opplæringslova'!$B$30,J203='Krav etter opplæringslova'!$B$31,J203='Krav etter opplæringslova'!$B$34)</f>
        <v>0</v>
      </c>
      <c r="L203" s="57" t="str">
        <f t="shared" si="133"/>
        <v>-</v>
      </c>
      <c r="M203" s="57">
        <f t="shared" si="122"/>
        <v>30</v>
      </c>
      <c r="N203" s="57" t="e">
        <f>M203-#REF!</f>
        <v>#REF!</v>
      </c>
      <c r="O203" s="57" t="e">
        <f t="shared" si="134"/>
        <v>#REF!</v>
      </c>
      <c r="P203" s="57" t="str">
        <f t="shared" si="135"/>
        <v>-</v>
      </c>
      <c r="Q203" s="57" t="str">
        <f>IF('Undervisning i fag med krav'!AA204=0,"-",'Undervisning i fag med krav'!AA204)</f>
        <v>-</v>
      </c>
      <c r="R203" s="57" t="b">
        <f>OR(Q203='Krav etter opplæringslova'!$B$27,Q203='Krav etter opplæringslova'!$B$30,Q203='Krav etter opplæringslova'!$B$31,Q203='Krav etter opplæringslova'!$B$34)</f>
        <v>0</v>
      </c>
      <c r="S203" s="57" t="str">
        <f t="shared" si="136"/>
        <v>-</v>
      </c>
      <c r="T203" s="57">
        <f t="shared" si="123"/>
        <v>30</v>
      </c>
      <c r="U203" s="57" t="e">
        <f>T203-#REF!</f>
        <v>#REF!</v>
      </c>
      <c r="V203" s="57" t="e">
        <f t="shared" si="137"/>
        <v>#REF!</v>
      </c>
      <c r="W203" s="57" t="str">
        <f t="shared" si="138"/>
        <v>-</v>
      </c>
      <c r="X203" s="57" t="str">
        <f>IF('Undervisning i fag med krav'!AL204=0,"-",'Undervisning i fag med krav'!AL204)</f>
        <v>-</v>
      </c>
      <c r="Y203" s="57" t="b">
        <f>OR(X203='Krav etter opplæringslova'!$B$27,X203='Krav etter opplæringslova'!$B$30,X203='Krav etter opplæringslova'!$B$31,X203='Krav etter opplæringslova'!$B$34)</f>
        <v>0</v>
      </c>
      <c r="Z203" s="57" t="str">
        <f t="shared" si="139"/>
        <v>-</v>
      </c>
      <c r="AA203" s="57">
        <f t="shared" si="124"/>
        <v>30</v>
      </c>
      <c r="AB203" s="57" t="e">
        <f>AA203-#REF!</f>
        <v>#REF!</v>
      </c>
      <c r="AC203" s="57" t="e">
        <f t="shared" si="140"/>
        <v>#REF!</v>
      </c>
      <c r="AD203" s="57" t="str">
        <f t="shared" si="141"/>
        <v>-</v>
      </c>
      <c r="AE203" s="57" t="str">
        <f>IF('Undervisning i fag med krav'!AW204=0,"-",'Undervisning i fag med krav'!AW204)</f>
        <v>-</v>
      </c>
      <c r="AF203" s="57" t="b">
        <f>OR(AE203='Krav etter opplæringslova'!$B$27,AE203='Krav etter opplæringslova'!$B$30,AE203='Krav etter opplæringslova'!$B$31,AE203='Krav etter opplæringslova'!$B$34)</f>
        <v>0</v>
      </c>
      <c r="AG203" s="57" t="str">
        <f t="shared" si="142"/>
        <v>-</v>
      </c>
      <c r="AH203" s="57">
        <f t="shared" si="125"/>
        <v>30</v>
      </c>
      <c r="AI203" s="57" t="e">
        <f>AH203-#REF!</f>
        <v>#REF!</v>
      </c>
      <c r="AJ203" s="57" t="e">
        <f t="shared" si="143"/>
        <v>#REF!</v>
      </c>
      <c r="AK203" s="57" t="str">
        <f t="shared" si="144"/>
        <v>-</v>
      </c>
      <c r="AL203" s="57" t="str">
        <f>IF('Undervisning i fag med krav'!BH204=0,"-",'Undervisning i fag med krav'!BH204)</f>
        <v>-</v>
      </c>
      <c r="AM203" s="57" t="b">
        <f>OR(AL203='Krav etter opplæringslova'!$B$27,AL203='Krav etter opplæringslova'!$B$30,AL203='Krav etter opplæringslova'!$B$31,AL203='Krav etter opplæringslova'!$B$34)</f>
        <v>0</v>
      </c>
      <c r="AN203" s="57" t="str">
        <f t="shared" si="145"/>
        <v>-</v>
      </c>
      <c r="AO203" s="57">
        <f t="shared" si="126"/>
        <v>30</v>
      </c>
      <c r="AP203" s="57" t="e">
        <f>AO203-#REF!</f>
        <v>#REF!</v>
      </c>
      <c r="AQ203" s="57" t="e">
        <f t="shared" si="146"/>
        <v>#REF!</v>
      </c>
      <c r="AR203" s="57" t="str">
        <f t="shared" si="147"/>
        <v>-</v>
      </c>
      <c r="AS203" s="57" t="str">
        <f>IF('Undervisning i fag med krav'!BS204=0,"-",'Undervisning i fag med krav'!BS204)</f>
        <v>-</v>
      </c>
      <c r="AT203" s="57" t="b">
        <f>OR(AS203='Krav etter opplæringslova'!$B$27,AS203='Krav etter opplæringslova'!$B$30,AS203='Krav etter opplæringslova'!$B$31,AS203='Krav etter opplæringslova'!$B$34)</f>
        <v>0</v>
      </c>
      <c r="AU203" s="57" t="str">
        <f t="shared" si="148"/>
        <v>-</v>
      </c>
      <c r="AV203" s="57">
        <f t="shared" si="127"/>
        <v>30</v>
      </c>
      <c r="AW203" s="57" t="e">
        <f>AV203-#REF!</f>
        <v>#REF!</v>
      </c>
      <c r="AX203" s="57" t="e">
        <f t="shared" si="149"/>
        <v>#REF!</v>
      </c>
      <c r="AY203" s="57" t="str">
        <f t="shared" si="150"/>
        <v>-</v>
      </c>
      <c r="AZ203" s="57" t="str">
        <f>IF('Undervisning i fag med krav'!CD204=0,"-",'Undervisning i fag med krav'!CD204)</f>
        <v>-</v>
      </c>
      <c r="BA203" s="57" t="b">
        <f>OR(AZ203='Krav etter opplæringslova'!$B$27,AZ203='Krav etter opplæringslova'!$B$30,AZ203='Krav etter opplæringslova'!$B$31,AZ203='Krav etter opplæringslova'!$B$34)</f>
        <v>0</v>
      </c>
      <c r="BB203" s="57" t="str">
        <f t="shared" si="151"/>
        <v>-</v>
      </c>
      <c r="BC203" s="57">
        <f t="shared" si="128"/>
        <v>30</v>
      </c>
      <c r="BD203" s="57" t="e">
        <f>BC203-#REF!</f>
        <v>#REF!</v>
      </c>
      <c r="BE203" s="57" t="e">
        <f t="shared" si="152"/>
        <v>#REF!</v>
      </c>
      <c r="BF203" s="57" t="str">
        <f t="shared" si="153"/>
        <v>-</v>
      </c>
      <c r="BG203" s="57" t="str">
        <f>IF('Undervisning i fag med krav'!CO204=0,"-",'Undervisning i fag med krav'!CO204)</f>
        <v>-</v>
      </c>
      <c r="BH203" s="57" t="b">
        <f>OR(BG203='Krav etter opplæringslova'!$B$27,BG203='Krav etter opplæringslova'!$B$30,BG203='Krav etter opplæringslova'!$B$31,BG203='Krav etter opplæringslova'!$B$34)</f>
        <v>0</v>
      </c>
      <c r="BI203" s="57" t="str">
        <f t="shared" si="154"/>
        <v>-</v>
      </c>
      <c r="BJ203" s="57">
        <f t="shared" si="129"/>
        <v>30</v>
      </c>
      <c r="BK203" s="57" t="e">
        <f>BJ203-#REF!</f>
        <v>#REF!</v>
      </c>
      <c r="BL203" s="57" t="e">
        <f t="shared" si="155"/>
        <v>#REF!</v>
      </c>
      <c r="BM203" s="57" t="str">
        <f t="shared" si="156"/>
        <v>-</v>
      </c>
      <c r="BN203" s="57" t="str">
        <f>IF('Undervisning i fag med krav'!CP204=0,"-",'Undervisning i fag med krav'!CP204)</f>
        <v>-</v>
      </c>
      <c r="BO203" s="57" t="b">
        <f>OR(BN203='Krav etter opplæringslova'!$B$27,BN203='Krav etter opplæringslova'!$B$30,BN203='Krav etter opplæringslova'!$B$31,BN203='Krav etter opplæringslova'!$B$34)</f>
        <v>0</v>
      </c>
      <c r="BP203" s="57" t="str">
        <f t="shared" si="157"/>
        <v>-</v>
      </c>
      <c r="BQ203" s="57">
        <f t="shared" si="130"/>
        <v>30</v>
      </c>
      <c r="BR203" s="57" t="e">
        <f>BQ203-#REF!</f>
        <v>#REF!</v>
      </c>
      <c r="BS203" s="57" t="e">
        <f t="shared" si="158"/>
        <v>#REF!</v>
      </c>
      <c r="BT203" s="62" t="str">
        <f t="shared" si="159"/>
        <v>-</v>
      </c>
    </row>
    <row r="204" spans="1:72" x14ac:dyDescent="0.2">
      <c r="A204" s="44" t="e">
        <f>#REF!</f>
        <v>#REF!</v>
      </c>
      <c r="B204" s="44" t="e">
        <f>#REF!</f>
        <v>#REF!</v>
      </c>
      <c r="C204" s="57" t="str">
        <f>IF('Undervisning i fag med krav'!E205=0,"-",'Undervisning i fag med krav'!E205)</f>
        <v>-</v>
      </c>
      <c r="D204" s="57" t="b">
        <f>OR(C204='Krav etter opplæringslova'!$B$27,C204='Krav etter opplæringslova'!$B$30,C204='Krav etter opplæringslova'!$B$31,C204='Krav etter opplæringslova'!$B$34)</f>
        <v>0</v>
      </c>
      <c r="E204" s="57" t="str">
        <f t="shared" si="120"/>
        <v>-</v>
      </c>
      <c r="F204" s="57">
        <f t="shared" si="131"/>
        <v>30</v>
      </c>
      <c r="G204" s="57" t="e">
        <f>F204-#REF!</f>
        <v>#REF!</v>
      </c>
      <c r="H204" s="57" t="e">
        <f t="shared" si="132"/>
        <v>#REF!</v>
      </c>
      <c r="I204" s="57" t="str">
        <f t="shared" si="121"/>
        <v>-</v>
      </c>
      <c r="J204" s="57" t="str">
        <f>IF('Undervisning i fag med krav'!P205=0,"-",'Undervisning i fag med krav'!P205)</f>
        <v>-</v>
      </c>
      <c r="K204" s="57" t="b">
        <f>OR(J204='Krav etter opplæringslova'!$B$27,J204='Krav etter opplæringslova'!$B$30,J204='Krav etter opplæringslova'!$B$31,J204='Krav etter opplæringslova'!$B$34)</f>
        <v>0</v>
      </c>
      <c r="L204" s="57" t="str">
        <f t="shared" si="133"/>
        <v>-</v>
      </c>
      <c r="M204" s="57">
        <f t="shared" si="122"/>
        <v>30</v>
      </c>
      <c r="N204" s="57" t="e">
        <f>M204-#REF!</f>
        <v>#REF!</v>
      </c>
      <c r="O204" s="57" t="e">
        <f t="shared" si="134"/>
        <v>#REF!</v>
      </c>
      <c r="P204" s="57" t="str">
        <f t="shared" si="135"/>
        <v>-</v>
      </c>
      <c r="Q204" s="57" t="str">
        <f>IF('Undervisning i fag med krav'!AA205=0,"-",'Undervisning i fag med krav'!AA205)</f>
        <v>-</v>
      </c>
      <c r="R204" s="57" t="b">
        <f>OR(Q204='Krav etter opplæringslova'!$B$27,Q204='Krav etter opplæringslova'!$B$30,Q204='Krav etter opplæringslova'!$B$31,Q204='Krav etter opplæringslova'!$B$34)</f>
        <v>0</v>
      </c>
      <c r="S204" s="57" t="str">
        <f t="shared" si="136"/>
        <v>-</v>
      </c>
      <c r="T204" s="57">
        <f t="shared" si="123"/>
        <v>30</v>
      </c>
      <c r="U204" s="57" t="e">
        <f>T204-#REF!</f>
        <v>#REF!</v>
      </c>
      <c r="V204" s="57" t="e">
        <f t="shared" si="137"/>
        <v>#REF!</v>
      </c>
      <c r="W204" s="57" t="str">
        <f t="shared" si="138"/>
        <v>-</v>
      </c>
      <c r="X204" s="57" t="str">
        <f>IF('Undervisning i fag med krav'!AL205=0,"-",'Undervisning i fag med krav'!AL205)</f>
        <v>-</v>
      </c>
      <c r="Y204" s="57" t="b">
        <f>OR(X204='Krav etter opplæringslova'!$B$27,X204='Krav etter opplæringslova'!$B$30,X204='Krav etter opplæringslova'!$B$31,X204='Krav etter opplæringslova'!$B$34)</f>
        <v>0</v>
      </c>
      <c r="Z204" s="57" t="str">
        <f t="shared" si="139"/>
        <v>-</v>
      </c>
      <c r="AA204" s="57">
        <f t="shared" si="124"/>
        <v>30</v>
      </c>
      <c r="AB204" s="57" t="e">
        <f>AA204-#REF!</f>
        <v>#REF!</v>
      </c>
      <c r="AC204" s="57" t="e">
        <f t="shared" si="140"/>
        <v>#REF!</v>
      </c>
      <c r="AD204" s="57" t="str">
        <f t="shared" si="141"/>
        <v>-</v>
      </c>
      <c r="AE204" s="57" t="str">
        <f>IF('Undervisning i fag med krav'!AW205=0,"-",'Undervisning i fag med krav'!AW205)</f>
        <v>-</v>
      </c>
      <c r="AF204" s="57" t="b">
        <f>OR(AE204='Krav etter opplæringslova'!$B$27,AE204='Krav etter opplæringslova'!$B$30,AE204='Krav etter opplæringslova'!$B$31,AE204='Krav etter opplæringslova'!$B$34)</f>
        <v>0</v>
      </c>
      <c r="AG204" s="57" t="str">
        <f t="shared" si="142"/>
        <v>-</v>
      </c>
      <c r="AH204" s="57">
        <f t="shared" si="125"/>
        <v>30</v>
      </c>
      <c r="AI204" s="57" t="e">
        <f>AH204-#REF!</f>
        <v>#REF!</v>
      </c>
      <c r="AJ204" s="57" t="e">
        <f t="shared" si="143"/>
        <v>#REF!</v>
      </c>
      <c r="AK204" s="57" t="str">
        <f t="shared" si="144"/>
        <v>-</v>
      </c>
      <c r="AL204" s="57" t="str">
        <f>IF('Undervisning i fag med krav'!BH205=0,"-",'Undervisning i fag med krav'!BH205)</f>
        <v>-</v>
      </c>
      <c r="AM204" s="57" t="b">
        <f>OR(AL204='Krav etter opplæringslova'!$B$27,AL204='Krav etter opplæringslova'!$B$30,AL204='Krav etter opplæringslova'!$B$31,AL204='Krav etter opplæringslova'!$B$34)</f>
        <v>0</v>
      </c>
      <c r="AN204" s="57" t="str">
        <f t="shared" si="145"/>
        <v>-</v>
      </c>
      <c r="AO204" s="57">
        <f t="shared" si="126"/>
        <v>30</v>
      </c>
      <c r="AP204" s="57" t="e">
        <f>AO204-#REF!</f>
        <v>#REF!</v>
      </c>
      <c r="AQ204" s="57" t="e">
        <f t="shared" si="146"/>
        <v>#REF!</v>
      </c>
      <c r="AR204" s="57" t="str">
        <f t="shared" si="147"/>
        <v>-</v>
      </c>
      <c r="AS204" s="57" t="str">
        <f>IF('Undervisning i fag med krav'!BS205=0,"-",'Undervisning i fag med krav'!BS205)</f>
        <v>-</v>
      </c>
      <c r="AT204" s="57" t="b">
        <f>OR(AS204='Krav etter opplæringslova'!$B$27,AS204='Krav etter opplæringslova'!$B$30,AS204='Krav etter opplæringslova'!$B$31,AS204='Krav etter opplæringslova'!$B$34)</f>
        <v>0</v>
      </c>
      <c r="AU204" s="57" t="str">
        <f t="shared" si="148"/>
        <v>-</v>
      </c>
      <c r="AV204" s="57">
        <f t="shared" si="127"/>
        <v>30</v>
      </c>
      <c r="AW204" s="57" t="e">
        <f>AV204-#REF!</f>
        <v>#REF!</v>
      </c>
      <c r="AX204" s="57" t="e">
        <f t="shared" si="149"/>
        <v>#REF!</v>
      </c>
      <c r="AY204" s="57" t="str">
        <f t="shared" si="150"/>
        <v>-</v>
      </c>
      <c r="AZ204" s="57" t="str">
        <f>IF('Undervisning i fag med krav'!CD205=0,"-",'Undervisning i fag med krav'!CD205)</f>
        <v>-</v>
      </c>
      <c r="BA204" s="57" t="b">
        <f>OR(AZ204='Krav etter opplæringslova'!$B$27,AZ204='Krav etter opplæringslova'!$B$30,AZ204='Krav etter opplæringslova'!$B$31,AZ204='Krav etter opplæringslova'!$B$34)</f>
        <v>0</v>
      </c>
      <c r="BB204" s="57" t="str">
        <f t="shared" si="151"/>
        <v>-</v>
      </c>
      <c r="BC204" s="57">
        <f t="shared" si="128"/>
        <v>30</v>
      </c>
      <c r="BD204" s="57" t="e">
        <f>BC204-#REF!</f>
        <v>#REF!</v>
      </c>
      <c r="BE204" s="57" t="e">
        <f t="shared" si="152"/>
        <v>#REF!</v>
      </c>
      <c r="BF204" s="57" t="str">
        <f t="shared" si="153"/>
        <v>-</v>
      </c>
      <c r="BG204" s="57" t="str">
        <f>IF('Undervisning i fag med krav'!CO205=0,"-",'Undervisning i fag med krav'!CO205)</f>
        <v>-</v>
      </c>
      <c r="BH204" s="57" t="b">
        <f>OR(BG204='Krav etter opplæringslova'!$B$27,BG204='Krav etter opplæringslova'!$B$30,BG204='Krav etter opplæringslova'!$B$31,BG204='Krav etter opplæringslova'!$B$34)</f>
        <v>0</v>
      </c>
      <c r="BI204" s="57" t="str">
        <f t="shared" si="154"/>
        <v>-</v>
      </c>
      <c r="BJ204" s="57">
        <f t="shared" si="129"/>
        <v>30</v>
      </c>
      <c r="BK204" s="57" t="e">
        <f>BJ204-#REF!</f>
        <v>#REF!</v>
      </c>
      <c r="BL204" s="57" t="e">
        <f t="shared" si="155"/>
        <v>#REF!</v>
      </c>
      <c r="BM204" s="57" t="str">
        <f t="shared" si="156"/>
        <v>-</v>
      </c>
      <c r="BN204" s="57" t="str">
        <f>IF('Undervisning i fag med krav'!CP205=0,"-",'Undervisning i fag med krav'!CP205)</f>
        <v>-</v>
      </c>
      <c r="BO204" s="57" t="b">
        <f>OR(BN204='Krav etter opplæringslova'!$B$27,BN204='Krav etter opplæringslova'!$B$30,BN204='Krav etter opplæringslova'!$B$31,BN204='Krav etter opplæringslova'!$B$34)</f>
        <v>0</v>
      </c>
      <c r="BP204" s="57" t="str">
        <f t="shared" si="157"/>
        <v>-</v>
      </c>
      <c r="BQ204" s="57">
        <f t="shared" si="130"/>
        <v>30</v>
      </c>
      <c r="BR204" s="57" t="e">
        <f>BQ204-#REF!</f>
        <v>#REF!</v>
      </c>
      <c r="BS204" s="57" t="e">
        <f t="shared" si="158"/>
        <v>#REF!</v>
      </c>
      <c r="BT204" s="62" t="str">
        <f t="shared" si="159"/>
        <v>-</v>
      </c>
    </row>
    <row r="205" spans="1:72" x14ac:dyDescent="0.2">
      <c r="A205" s="44" t="e">
        <f>#REF!</f>
        <v>#REF!</v>
      </c>
      <c r="B205" s="44" t="e">
        <f>#REF!</f>
        <v>#REF!</v>
      </c>
      <c r="C205" s="57" t="str">
        <f>IF('Undervisning i fag med krav'!E206=0,"-",'Undervisning i fag med krav'!E206)</f>
        <v>-</v>
      </c>
      <c r="D205" s="57" t="b">
        <f>OR(C205='Krav etter opplæringslova'!$B$27,C205='Krav etter opplæringslova'!$B$30,C205='Krav etter opplæringslova'!$B$31,C205='Krav etter opplæringslova'!$B$34)</f>
        <v>0</v>
      </c>
      <c r="E205" s="57" t="str">
        <f t="shared" si="120"/>
        <v>-</v>
      </c>
      <c r="F205" s="57">
        <f t="shared" si="131"/>
        <v>30</v>
      </c>
      <c r="G205" s="57" t="e">
        <f>F205-#REF!</f>
        <v>#REF!</v>
      </c>
      <c r="H205" s="57" t="e">
        <f t="shared" si="132"/>
        <v>#REF!</v>
      </c>
      <c r="I205" s="57" t="str">
        <f t="shared" si="121"/>
        <v>-</v>
      </c>
      <c r="J205" s="57" t="str">
        <f>IF('Undervisning i fag med krav'!P206=0,"-",'Undervisning i fag med krav'!P206)</f>
        <v>-</v>
      </c>
      <c r="K205" s="57" t="b">
        <f>OR(J205='Krav etter opplæringslova'!$B$27,J205='Krav etter opplæringslova'!$B$30,J205='Krav etter opplæringslova'!$B$31,J205='Krav etter opplæringslova'!$B$34)</f>
        <v>0</v>
      </c>
      <c r="L205" s="57" t="str">
        <f t="shared" si="133"/>
        <v>-</v>
      </c>
      <c r="M205" s="57">
        <f t="shared" si="122"/>
        <v>30</v>
      </c>
      <c r="N205" s="57" t="e">
        <f>M205-#REF!</f>
        <v>#REF!</v>
      </c>
      <c r="O205" s="57" t="e">
        <f t="shared" si="134"/>
        <v>#REF!</v>
      </c>
      <c r="P205" s="57" t="str">
        <f t="shared" si="135"/>
        <v>-</v>
      </c>
      <c r="Q205" s="57" t="str">
        <f>IF('Undervisning i fag med krav'!AA206=0,"-",'Undervisning i fag med krav'!AA206)</f>
        <v>-</v>
      </c>
      <c r="R205" s="57" t="b">
        <f>OR(Q205='Krav etter opplæringslova'!$B$27,Q205='Krav etter opplæringslova'!$B$30,Q205='Krav etter opplæringslova'!$B$31,Q205='Krav etter opplæringslova'!$B$34)</f>
        <v>0</v>
      </c>
      <c r="S205" s="57" t="str">
        <f t="shared" si="136"/>
        <v>-</v>
      </c>
      <c r="T205" s="57">
        <f t="shared" si="123"/>
        <v>30</v>
      </c>
      <c r="U205" s="57" t="e">
        <f>T205-#REF!</f>
        <v>#REF!</v>
      </c>
      <c r="V205" s="57" t="e">
        <f t="shared" si="137"/>
        <v>#REF!</v>
      </c>
      <c r="W205" s="57" t="str">
        <f t="shared" si="138"/>
        <v>-</v>
      </c>
      <c r="X205" s="57" t="str">
        <f>IF('Undervisning i fag med krav'!AL206=0,"-",'Undervisning i fag med krav'!AL206)</f>
        <v>-</v>
      </c>
      <c r="Y205" s="57" t="b">
        <f>OR(X205='Krav etter opplæringslova'!$B$27,X205='Krav etter opplæringslova'!$B$30,X205='Krav etter opplæringslova'!$B$31,X205='Krav etter opplæringslova'!$B$34)</f>
        <v>0</v>
      </c>
      <c r="Z205" s="57" t="str">
        <f t="shared" si="139"/>
        <v>-</v>
      </c>
      <c r="AA205" s="57">
        <f t="shared" si="124"/>
        <v>30</v>
      </c>
      <c r="AB205" s="57" t="e">
        <f>AA205-#REF!</f>
        <v>#REF!</v>
      </c>
      <c r="AC205" s="57" t="e">
        <f t="shared" si="140"/>
        <v>#REF!</v>
      </c>
      <c r="AD205" s="57" t="str">
        <f t="shared" si="141"/>
        <v>-</v>
      </c>
      <c r="AE205" s="57" t="str">
        <f>IF('Undervisning i fag med krav'!AW206=0,"-",'Undervisning i fag med krav'!AW206)</f>
        <v>-</v>
      </c>
      <c r="AF205" s="57" t="b">
        <f>OR(AE205='Krav etter opplæringslova'!$B$27,AE205='Krav etter opplæringslova'!$B$30,AE205='Krav etter opplæringslova'!$B$31,AE205='Krav etter opplæringslova'!$B$34)</f>
        <v>0</v>
      </c>
      <c r="AG205" s="57" t="str">
        <f t="shared" si="142"/>
        <v>-</v>
      </c>
      <c r="AH205" s="57">
        <f t="shared" si="125"/>
        <v>30</v>
      </c>
      <c r="AI205" s="57" t="e">
        <f>AH205-#REF!</f>
        <v>#REF!</v>
      </c>
      <c r="AJ205" s="57" t="e">
        <f t="shared" si="143"/>
        <v>#REF!</v>
      </c>
      <c r="AK205" s="57" t="str">
        <f t="shared" si="144"/>
        <v>-</v>
      </c>
      <c r="AL205" s="57" t="str">
        <f>IF('Undervisning i fag med krav'!BH206=0,"-",'Undervisning i fag med krav'!BH206)</f>
        <v>-</v>
      </c>
      <c r="AM205" s="57" t="b">
        <f>OR(AL205='Krav etter opplæringslova'!$B$27,AL205='Krav etter opplæringslova'!$B$30,AL205='Krav etter opplæringslova'!$B$31,AL205='Krav etter opplæringslova'!$B$34)</f>
        <v>0</v>
      </c>
      <c r="AN205" s="57" t="str">
        <f t="shared" si="145"/>
        <v>-</v>
      </c>
      <c r="AO205" s="57">
        <f t="shared" si="126"/>
        <v>30</v>
      </c>
      <c r="AP205" s="57" t="e">
        <f>AO205-#REF!</f>
        <v>#REF!</v>
      </c>
      <c r="AQ205" s="57" t="e">
        <f t="shared" si="146"/>
        <v>#REF!</v>
      </c>
      <c r="AR205" s="57" t="str">
        <f t="shared" si="147"/>
        <v>-</v>
      </c>
      <c r="AS205" s="57" t="str">
        <f>IF('Undervisning i fag med krav'!BS206=0,"-",'Undervisning i fag med krav'!BS206)</f>
        <v>-</v>
      </c>
      <c r="AT205" s="57" t="b">
        <f>OR(AS205='Krav etter opplæringslova'!$B$27,AS205='Krav etter opplæringslova'!$B$30,AS205='Krav etter opplæringslova'!$B$31,AS205='Krav etter opplæringslova'!$B$34)</f>
        <v>0</v>
      </c>
      <c r="AU205" s="57" t="str">
        <f t="shared" si="148"/>
        <v>-</v>
      </c>
      <c r="AV205" s="57">
        <f t="shared" si="127"/>
        <v>30</v>
      </c>
      <c r="AW205" s="57" t="e">
        <f>AV205-#REF!</f>
        <v>#REF!</v>
      </c>
      <c r="AX205" s="57" t="e">
        <f t="shared" si="149"/>
        <v>#REF!</v>
      </c>
      <c r="AY205" s="57" t="str">
        <f t="shared" si="150"/>
        <v>-</v>
      </c>
      <c r="AZ205" s="57" t="str">
        <f>IF('Undervisning i fag med krav'!CD206=0,"-",'Undervisning i fag med krav'!CD206)</f>
        <v>-</v>
      </c>
      <c r="BA205" s="57" t="b">
        <f>OR(AZ205='Krav etter opplæringslova'!$B$27,AZ205='Krav etter opplæringslova'!$B$30,AZ205='Krav etter opplæringslova'!$B$31,AZ205='Krav etter opplæringslova'!$B$34)</f>
        <v>0</v>
      </c>
      <c r="BB205" s="57" t="str">
        <f t="shared" si="151"/>
        <v>-</v>
      </c>
      <c r="BC205" s="57">
        <f t="shared" si="128"/>
        <v>30</v>
      </c>
      <c r="BD205" s="57" t="e">
        <f>BC205-#REF!</f>
        <v>#REF!</v>
      </c>
      <c r="BE205" s="57" t="e">
        <f t="shared" si="152"/>
        <v>#REF!</v>
      </c>
      <c r="BF205" s="57" t="str">
        <f t="shared" si="153"/>
        <v>-</v>
      </c>
      <c r="BG205" s="57" t="str">
        <f>IF('Undervisning i fag med krav'!CO206=0,"-",'Undervisning i fag med krav'!CO206)</f>
        <v>-</v>
      </c>
      <c r="BH205" s="57" t="b">
        <f>OR(BG205='Krav etter opplæringslova'!$B$27,BG205='Krav etter opplæringslova'!$B$30,BG205='Krav etter opplæringslova'!$B$31,BG205='Krav etter opplæringslova'!$B$34)</f>
        <v>0</v>
      </c>
      <c r="BI205" s="57" t="str">
        <f t="shared" si="154"/>
        <v>-</v>
      </c>
      <c r="BJ205" s="57">
        <f t="shared" si="129"/>
        <v>30</v>
      </c>
      <c r="BK205" s="57" t="e">
        <f>BJ205-#REF!</f>
        <v>#REF!</v>
      </c>
      <c r="BL205" s="57" t="e">
        <f t="shared" si="155"/>
        <v>#REF!</v>
      </c>
      <c r="BM205" s="57" t="str">
        <f t="shared" si="156"/>
        <v>-</v>
      </c>
      <c r="BN205" s="57" t="str">
        <f>IF('Undervisning i fag med krav'!CP206=0,"-",'Undervisning i fag med krav'!CP206)</f>
        <v>-</v>
      </c>
      <c r="BO205" s="57" t="b">
        <f>OR(BN205='Krav etter opplæringslova'!$B$27,BN205='Krav etter opplæringslova'!$B$30,BN205='Krav etter opplæringslova'!$B$31,BN205='Krav etter opplæringslova'!$B$34)</f>
        <v>0</v>
      </c>
      <c r="BP205" s="57" t="str">
        <f t="shared" si="157"/>
        <v>-</v>
      </c>
      <c r="BQ205" s="57">
        <f t="shared" si="130"/>
        <v>30</v>
      </c>
      <c r="BR205" s="57" t="e">
        <f>BQ205-#REF!</f>
        <v>#REF!</v>
      </c>
      <c r="BS205" s="57" t="e">
        <f t="shared" si="158"/>
        <v>#REF!</v>
      </c>
      <c r="BT205" s="62" t="str">
        <f t="shared" si="159"/>
        <v>-</v>
      </c>
    </row>
    <row r="206" spans="1:72" x14ac:dyDescent="0.2">
      <c r="A206" s="44" t="e">
        <f>#REF!</f>
        <v>#REF!</v>
      </c>
      <c r="B206" s="44" t="e">
        <f>#REF!</f>
        <v>#REF!</v>
      </c>
      <c r="C206" s="57" t="str">
        <f>IF('Undervisning i fag med krav'!E207=0,"-",'Undervisning i fag med krav'!E207)</f>
        <v>-</v>
      </c>
      <c r="D206" s="57" t="b">
        <f>OR(C206='Krav etter opplæringslova'!$B$27,C206='Krav etter opplæringslova'!$B$30,C206='Krav etter opplæringslova'!$B$31,C206='Krav etter opplæringslova'!$B$34)</f>
        <v>0</v>
      </c>
      <c r="E206" s="57" t="str">
        <f t="shared" si="120"/>
        <v>-</v>
      </c>
      <c r="F206" s="57">
        <f t="shared" si="131"/>
        <v>30</v>
      </c>
      <c r="G206" s="57" t="e">
        <f>F206-#REF!</f>
        <v>#REF!</v>
      </c>
      <c r="H206" s="57" t="e">
        <f t="shared" si="132"/>
        <v>#REF!</v>
      </c>
      <c r="I206" s="57" t="str">
        <f t="shared" si="121"/>
        <v>-</v>
      </c>
      <c r="J206" s="57" t="str">
        <f>IF('Undervisning i fag med krav'!P207=0,"-",'Undervisning i fag med krav'!P207)</f>
        <v>-</v>
      </c>
      <c r="K206" s="57" t="b">
        <f>OR(J206='Krav etter opplæringslova'!$B$27,J206='Krav etter opplæringslova'!$B$30,J206='Krav etter opplæringslova'!$B$31,J206='Krav etter opplæringslova'!$B$34)</f>
        <v>0</v>
      </c>
      <c r="L206" s="57" t="str">
        <f t="shared" si="133"/>
        <v>-</v>
      </c>
      <c r="M206" s="57">
        <f t="shared" si="122"/>
        <v>30</v>
      </c>
      <c r="N206" s="57" t="e">
        <f>M206-#REF!</f>
        <v>#REF!</v>
      </c>
      <c r="O206" s="57" t="e">
        <f t="shared" si="134"/>
        <v>#REF!</v>
      </c>
      <c r="P206" s="57" t="str">
        <f t="shared" si="135"/>
        <v>-</v>
      </c>
      <c r="Q206" s="57" t="str">
        <f>IF('Undervisning i fag med krav'!AA207=0,"-",'Undervisning i fag med krav'!AA207)</f>
        <v>-</v>
      </c>
      <c r="R206" s="57" t="b">
        <f>OR(Q206='Krav etter opplæringslova'!$B$27,Q206='Krav etter opplæringslova'!$B$30,Q206='Krav etter opplæringslova'!$B$31,Q206='Krav etter opplæringslova'!$B$34)</f>
        <v>0</v>
      </c>
      <c r="S206" s="57" t="str">
        <f t="shared" si="136"/>
        <v>-</v>
      </c>
      <c r="T206" s="57">
        <f t="shared" si="123"/>
        <v>30</v>
      </c>
      <c r="U206" s="57" t="e">
        <f>T206-#REF!</f>
        <v>#REF!</v>
      </c>
      <c r="V206" s="57" t="e">
        <f t="shared" si="137"/>
        <v>#REF!</v>
      </c>
      <c r="W206" s="57" t="str">
        <f t="shared" si="138"/>
        <v>-</v>
      </c>
      <c r="X206" s="57" t="str">
        <f>IF('Undervisning i fag med krav'!AL207=0,"-",'Undervisning i fag med krav'!AL207)</f>
        <v>-</v>
      </c>
      <c r="Y206" s="57" t="b">
        <f>OR(X206='Krav etter opplæringslova'!$B$27,X206='Krav etter opplæringslova'!$B$30,X206='Krav etter opplæringslova'!$B$31,X206='Krav etter opplæringslova'!$B$34)</f>
        <v>0</v>
      </c>
      <c r="Z206" s="57" t="str">
        <f t="shared" si="139"/>
        <v>-</v>
      </c>
      <c r="AA206" s="57">
        <f t="shared" si="124"/>
        <v>30</v>
      </c>
      <c r="AB206" s="57" t="e">
        <f>AA206-#REF!</f>
        <v>#REF!</v>
      </c>
      <c r="AC206" s="57" t="e">
        <f t="shared" si="140"/>
        <v>#REF!</v>
      </c>
      <c r="AD206" s="57" t="str">
        <f t="shared" si="141"/>
        <v>-</v>
      </c>
      <c r="AE206" s="57" t="str">
        <f>IF('Undervisning i fag med krav'!AW207=0,"-",'Undervisning i fag med krav'!AW207)</f>
        <v>-</v>
      </c>
      <c r="AF206" s="57" t="b">
        <f>OR(AE206='Krav etter opplæringslova'!$B$27,AE206='Krav etter opplæringslova'!$B$30,AE206='Krav etter opplæringslova'!$B$31,AE206='Krav etter opplæringslova'!$B$34)</f>
        <v>0</v>
      </c>
      <c r="AG206" s="57" t="str">
        <f t="shared" si="142"/>
        <v>-</v>
      </c>
      <c r="AH206" s="57">
        <f t="shared" si="125"/>
        <v>30</v>
      </c>
      <c r="AI206" s="57" t="e">
        <f>AH206-#REF!</f>
        <v>#REF!</v>
      </c>
      <c r="AJ206" s="57" t="e">
        <f t="shared" si="143"/>
        <v>#REF!</v>
      </c>
      <c r="AK206" s="57" t="str">
        <f t="shared" si="144"/>
        <v>-</v>
      </c>
      <c r="AL206" s="57" t="str">
        <f>IF('Undervisning i fag med krav'!BH207=0,"-",'Undervisning i fag med krav'!BH207)</f>
        <v>-</v>
      </c>
      <c r="AM206" s="57" t="b">
        <f>OR(AL206='Krav etter opplæringslova'!$B$27,AL206='Krav etter opplæringslova'!$B$30,AL206='Krav etter opplæringslova'!$B$31,AL206='Krav etter opplæringslova'!$B$34)</f>
        <v>0</v>
      </c>
      <c r="AN206" s="57" t="str">
        <f t="shared" si="145"/>
        <v>-</v>
      </c>
      <c r="AO206" s="57">
        <f t="shared" si="126"/>
        <v>30</v>
      </c>
      <c r="AP206" s="57" t="e">
        <f>AO206-#REF!</f>
        <v>#REF!</v>
      </c>
      <c r="AQ206" s="57" t="e">
        <f t="shared" si="146"/>
        <v>#REF!</v>
      </c>
      <c r="AR206" s="57" t="str">
        <f t="shared" si="147"/>
        <v>-</v>
      </c>
      <c r="AS206" s="57" t="str">
        <f>IF('Undervisning i fag med krav'!BS207=0,"-",'Undervisning i fag med krav'!BS207)</f>
        <v>-</v>
      </c>
      <c r="AT206" s="57" t="b">
        <f>OR(AS206='Krav etter opplæringslova'!$B$27,AS206='Krav etter opplæringslova'!$B$30,AS206='Krav etter opplæringslova'!$B$31,AS206='Krav etter opplæringslova'!$B$34)</f>
        <v>0</v>
      </c>
      <c r="AU206" s="57" t="str">
        <f t="shared" si="148"/>
        <v>-</v>
      </c>
      <c r="AV206" s="57">
        <f t="shared" si="127"/>
        <v>30</v>
      </c>
      <c r="AW206" s="57" t="e">
        <f>AV206-#REF!</f>
        <v>#REF!</v>
      </c>
      <c r="AX206" s="57" t="e">
        <f t="shared" si="149"/>
        <v>#REF!</v>
      </c>
      <c r="AY206" s="57" t="str">
        <f t="shared" si="150"/>
        <v>-</v>
      </c>
      <c r="AZ206" s="57" t="str">
        <f>IF('Undervisning i fag med krav'!CD207=0,"-",'Undervisning i fag med krav'!CD207)</f>
        <v>-</v>
      </c>
      <c r="BA206" s="57" t="b">
        <f>OR(AZ206='Krav etter opplæringslova'!$B$27,AZ206='Krav etter opplæringslova'!$B$30,AZ206='Krav etter opplæringslova'!$B$31,AZ206='Krav etter opplæringslova'!$B$34)</f>
        <v>0</v>
      </c>
      <c r="BB206" s="57" t="str">
        <f t="shared" si="151"/>
        <v>-</v>
      </c>
      <c r="BC206" s="57">
        <f t="shared" si="128"/>
        <v>30</v>
      </c>
      <c r="BD206" s="57" t="e">
        <f>BC206-#REF!</f>
        <v>#REF!</v>
      </c>
      <c r="BE206" s="57" t="e">
        <f t="shared" si="152"/>
        <v>#REF!</v>
      </c>
      <c r="BF206" s="57" t="str">
        <f t="shared" si="153"/>
        <v>-</v>
      </c>
      <c r="BG206" s="57" t="str">
        <f>IF('Undervisning i fag med krav'!CO207=0,"-",'Undervisning i fag med krav'!CO207)</f>
        <v>-</v>
      </c>
      <c r="BH206" s="57" t="b">
        <f>OR(BG206='Krav etter opplæringslova'!$B$27,BG206='Krav etter opplæringslova'!$B$30,BG206='Krav etter opplæringslova'!$B$31,BG206='Krav etter opplæringslova'!$B$34)</f>
        <v>0</v>
      </c>
      <c r="BI206" s="57" t="str">
        <f t="shared" si="154"/>
        <v>-</v>
      </c>
      <c r="BJ206" s="57">
        <f t="shared" si="129"/>
        <v>30</v>
      </c>
      <c r="BK206" s="57" t="e">
        <f>BJ206-#REF!</f>
        <v>#REF!</v>
      </c>
      <c r="BL206" s="57" t="e">
        <f t="shared" si="155"/>
        <v>#REF!</v>
      </c>
      <c r="BM206" s="57" t="str">
        <f t="shared" si="156"/>
        <v>-</v>
      </c>
      <c r="BN206" s="57" t="str">
        <f>IF('Undervisning i fag med krav'!CP207=0,"-",'Undervisning i fag med krav'!CP207)</f>
        <v>-</v>
      </c>
      <c r="BO206" s="57" t="b">
        <f>OR(BN206='Krav etter opplæringslova'!$B$27,BN206='Krav etter opplæringslova'!$B$30,BN206='Krav etter opplæringslova'!$B$31,BN206='Krav etter opplæringslova'!$B$34)</f>
        <v>0</v>
      </c>
      <c r="BP206" s="57" t="str">
        <f t="shared" si="157"/>
        <v>-</v>
      </c>
      <c r="BQ206" s="57">
        <f t="shared" si="130"/>
        <v>30</v>
      </c>
      <c r="BR206" s="57" t="e">
        <f>BQ206-#REF!</f>
        <v>#REF!</v>
      </c>
      <c r="BS206" s="57" t="e">
        <f t="shared" si="158"/>
        <v>#REF!</v>
      </c>
      <c r="BT206" s="62" t="str">
        <f t="shared" si="159"/>
        <v>-</v>
      </c>
    </row>
    <row r="207" spans="1:72" x14ac:dyDescent="0.2">
      <c r="A207" s="44" t="e">
        <f>#REF!</f>
        <v>#REF!</v>
      </c>
      <c r="B207" s="44" t="e">
        <f>#REF!</f>
        <v>#REF!</v>
      </c>
      <c r="C207" s="57" t="str">
        <f>IF('Undervisning i fag med krav'!E208=0,"-",'Undervisning i fag med krav'!E208)</f>
        <v>-</v>
      </c>
      <c r="D207" s="57" t="b">
        <f>OR(C207='Krav etter opplæringslova'!$B$27,C207='Krav etter opplæringslova'!$B$30,C207='Krav etter opplæringslova'!$B$31,C207='Krav etter opplæringslova'!$B$34)</f>
        <v>0</v>
      </c>
      <c r="E207" s="57" t="str">
        <f t="shared" si="120"/>
        <v>-</v>
      </c>
      <c r="F207" s="57">
        <f t="shared" si="131"/>
        <v>30</v>
      </c>
      <c r="G207" s="57" t="e">
        <f>F207-#REF!</f>
        <v>#REF!</v>
      </c>
      <c r="H207" s="57" t="e">
        <f t="shared" si="132"/>
        <v>#REF!</v>
      </c>
      <c r="I207" s="57" t="str">
        <f t="shared" si="121"/>
        <v>-</v>
      </c>
      <c r="J207" s="57" t="str">
        <f>IF('Undervisning i fag med krav'!P208=0,"-",'Undervisning i fag med krav'!P208)</f>
        <v>-</v>
      </c>
      <c r="K207" s="57" t="b">
        <f>OR(J207='Krav etter opplæringslova'!$B$27,J207='Krav etter opplæringslova'!$B$30,J207='Krav etter opplæringslova'!$B$31,J207='Krav etter opplæringslova'!$B$34)</f>
        <v>0</v>
      </c>
      <c r="L207" s="57" t="str">
        <f t="shared" si="133"/>
        <v>-</v>
      </c>
      <c r="M207" s="57">
        <f t="shared" si="122"/>
        <v>30</v>
      </c>
      <c r="N207" s="57" t="e">
        <f>M207-#REF!</f>
        <v>#REF!</v>
      </c>
      <c r="O207" s="57" t="e">
        <f t="shared" si="134"/>
        <v>#REF!</v>
      </c>
      <c r="P207" s="57" t="str">
        <f t="shared" si="135"/>
        <v>-</v>
      </c>
      <c r="Q207" s="57" t="str">
        <f>IF('Undervisning i fag med krav'!AA208=0,"-",'Undervisning i fag med krav'!AA208)</f>
        <v>-</v>
      </c>
      <c r="R207" s="57" t="b">
        <f>OR(Q207='Krav etter opplæringslova'!$B$27,Q207='Krav etter opplæringslova'!$B$30,Q207='Krav etter opplæringslova'!$B$31,Q207='Krav etter opplæringslova'!$B$34)</f>
        <v>0</v>
      </c>
      <c r="S207" s="57" t="str">
        <f t="shared" si="136"/>
        <v>-</v>
      </c>
      <c r="T207" s="57">
        <f t="shared" si="123"/>
        <v>30</v>
      </c>
      <c r="U207" s="57" t="e">
        <f>T207-#REF!</f>
        <v>#REF!</v>
      </c>
      <c r="V207" s="57" t="e">
        <f t="shared" si="137"/>
        <v>#REF!</v>
      </c>
      <c r="W207" s="57" t="str">
        <f t="shared" si="138"/>
        <v>-</v>
      </c>
      <c r="X207" s="57" t="str">
        <f>IF('Undervisning i fag med krav'!AL208=0,"-",'Undervisning i fag med krav'!AL208)</f>
        <v>-</v>
      </c>
      <c r="Y207" s="57" t="b">
        <f>OR(X207='Krav etter opplæringslova'!$B$27,X207='Krav etter opplæringslova'!$B$30,X207='Krav etter opplæringslova'!$B$31,X207='Krav etter opplæringslova'!$B$34)</f>
        <v>0</v>
      </c>
      <c r="Z207" s="57" t="str">
        <f t="shared" si="139"/>
        <v>-</v>
      </c>
      <c r="AA207" s="57">
        <f t="shared" si="124"/>
        <v>30</v>
      </c>
      <c r="AB207" s="57" t="e">
        <f>AA207-#REF!</f>
        <v>#REF!</v>
      </c>
      <c r="AC207" s="57" t="e">
        <f t="shared" si="140"/>
        <v>#REF!</v>
      </c>
      <c r="AD207" s="57" t="str">
        <f t="shared" si="141"/>
        <v>-</v>
      </c>
      <c r="AE207" s="57" t="str">
        <f>IF('Undervisning i fag med krav'!AW208=0,"-",'Undervisning i fag med krav'!AW208)</f>
        <v>-</v>
      </c>
      <c r="AF207" s="57" t="b">
        <f>OR(AE207='Krav etter opplæringslova'!$B$27,AE207='Krav etter opplæringslova'!$B$30,AE207='Krav etter opplæringslova'!$B$31,AE207='Krav etter opplæringslova'!$B$34)</f>
        <v>0</v>
      </c>
      <c r="AG207" s="57" t="str">
        <f t="shared" si="142"/>
        <v>-</v>
      </c>
      <c r="AH207" s="57">
        <f t="shared" si="125"/>
        <v>30</v>
      </c>
      <c r="AI207" s="57" t="e">
        <f>AH207-#REF!</f>
        <v>#REF!</v>
      </c>
      <c r="AJ207" s="57" t="e">
        <f t="shared" si="143"/>
        <v>#REF!</v>
      </c>
      <c r="AK207" s="57" t="str">
        <f t="shared" si="144"/>
        <v>-</v>
      </c>
      <c r="AL207" s="57" t="str">
        <f>IF('Undervisning i fag med krav'!BH208=0,"-",'Undervisning i fag med krav'!BH208)</f>
        <v>-</v>
      </c>
      <c r="AM207" s="57" t="b">
        <f>OR(AL207='Krav etter opplæringslova'!$B$27,AL207='Krav etter opplæringslova'!$B$30,AL207='Krav etter opplæringslova'!$B$31,AL207='Krav etter opplæringslova'!$B$34)</f>
        <v>0</v>
      </c>
      <c r="AN207" s="57" t="str">
        <f t="shared" si="145"/>
        <v>-</v>
      </c>
      <c r="AO207" s="57">
        <f t="shared" si="126"/>
        <v>30</v>
      </c>
      <c r="AP207" s="57" t="e">
        <f>AO207-#REF!</f>
        <v>#REF!</v>
      </c>
      <c r="AQ207" s="57" t="e">
        <f t="shared" si="146"/>
        <v>#REF!</v>
      </c>
      <c r="AR207" s="57" t="str">
        <f t="shared" si="147"/>
        <v>-</v>
      </c>
      <c r="AS207" s="57" t="str">
        <f>IF('Undervisning i fag med krav'!BS208=0,"-",'Undervisning i fag med krav'!BS208)</f>
        <v>-</v>
      </c>
      <c r="AT207" s="57" t="b">
        <f>OR(AS207='Krav etter opplæringslova'!$B$27,AS207='Krav etter opplæringslova'!$B$30,AS207='Krav etter opplæringslova'!$B$31,AS207='Krav etter opplæringslova'!$B$34)</f>
        <v>0</v>
      </c>
      <c r="AU207" s="57" t="str">
        <f t="shared" si="148"/>
        <v>-</v>
      </c>
      <c r="AV207" s="57">
        <f t="shared" si="127"/>
        <v>30</v>
      </c>
      <c r="AW207" s="57" t="e">
        <f>AV207-#REF!</f>
        <v>#REF!</v>
      </c>
      <c r="AX207" s="57" t="e">
        <f t="shared" si="149"/>
        <v>#REF!</v>
      </c>
      <c r="AY207" s="57" t="str">
        <f t="shared" si="150"/>
        <v>-</v>
      </c>
      <c r="AZ207" s="57" t="str">
        <f>IF('Undervisning i fag med krav'!CD208=0,"-",'Undervisning i fag med krav'!CD208)</f>
        <v>-</v>
      </c>
      <c r="BA207" s="57" t="b">
        <f>OR(AZ207='Krav etter opplæringslova'!$B$27,AZ207='Krav etter opplæringslova'!$B$30,AZ207='Krav etter opplæringslova'!$B$31,AZ207='Krav etter opplæringslova'!$B$34)</f>
        <v>0</v>
      </c>
      <c r="BB207" s="57" t="str">
        <f t="shared" si="151"/>
        <v>-</v>
      </c>
      <c r="BC207" s="57">
        <f t="shared" si="128"/>
        <v>30</v>
      </c>
      <c r="BD207" s="57" t="e">
        <f>BC207-#REF!</f>
        <v>#REF!</v>
      </c>
      <c r="BE207" s="57" t="e">
        <f t="shared" si="152"/>
        <v>#REF!</v>
      </c>
      <c r="BF207" s="57" t="str">
        <f t="shared" si="153"/>
        <v>-</v>
      </c>
      <c r="BG207" s="57" t="str">
        <f>IF('Undervisning i fag med krav'!CO208=0,"-",'Undervisning i fag med krav'!CO208)</f>
        <v>-</v>
      </c>
      <c r="BH207" s="57" t="b">
        <f>OR(BG207='Krav etter opplæringslova'!$B$27,BG207='Krav etter opplæringslova'!$B$30,BG207='Krav etter opplæringslova'!$B$31,BG207='Krav etter opplæringslova'!$B$34)</f>
        <v>0</v>
      </c>
      <c r="BI207" s="57" t="str">
        <f t="shared" si="154"/>
        <v>-</v>
      </c>
      <c r="BJ207" s="57">
        <f t="shared" si="129"/>
        <v>30</v>
      </c>
      <c r="BK207" s="57" t="e">
        <f>BJ207-#REF!</f>
        <v>#REF!</v>
      </c>
      <c r="BL207" s="57" t="e">
        <f t="shared" si="155"/>
        <v>#REF!</v>
      </c>
      <c r="BM207" s="57" t="str">
        <f t="shared" si="156"/>
        <v>-</v>
      </c>
      <c r="BN207" s="57" t="str">
        <f>IF('Undervisning i fag med krav'!CP208=0,"-",'Undervisning i fag med krav'!CP208)</f>
        <v>-</v>
      </c>
      <c r="BO207" s="57" t="b">
        <f>OR(BN207='Krav etter opplæringslova'!$B$27,BN207='Krav etter opplæringslova'!$B$30,BN207='Krav etter opplæringslova'!$B$31,BN207='Krav etter opplæringslova'!$B$34)</f>
        <v>0</v>
      </c>
      <c r="BP207" s="57" t="str">
        <f t="shared" si="157"/>
        <v>-</v>
      </c>
      <c r="BQ207" s="57">
        <f t="shared" si="130"/>
        <v>30</v>
      </c>
      <c r="BR207" s="57" t="e">
        <f>BQ207-#REF!</f>
        <v>#REF!</v>
      </c>
      <c r="BS207" s="57" t="e">
        <f t="shared" si="158"/>
        <v>#REF!</v>
      </c>
      <c r="BT207" s="62" t="str">
        <f t="shared" si="159"/>
        <v>-</v>
      </c>
    </row>
    <row r="208" spans="1:72" x14ac:dyDescent="0.2">
      <c r="A208" s="44" t="e">
        <f>#REF!</f>
        <v>#REF!</v>
      </c>
      <c r="B208" s="44" t="e">
        <f>#REF!</f>
        <v>#REF!</v>
      </c>
      <c r="C208" s="57" t="str">
        <f>IF('Undervisning i fag med krav'!E209=0,"-",'Undervisning i fag med krav'!E209)</f>
        <v>-</v>
      </c>
      <c r="D208" s="57" t="b">
        <f>OR(C208='Krav etter opplæringslova'!$B$27,C208='Krav etter opplæringslova'!$B$30,C208='Krav etter opplæringslova'!$B$31,C208='Krav etter opplæringslova'!$B$34)</f>
        <v>0</v>
      </c>
      <c r="E208" s="57" t="str">
        <f t="shared" si="120"/>
        <v>-</v>
      </c>
      <c r="F208" s="57">
        <f t="shared" si="131"/>
        <v>30</v>
      </c>
      <c r="G208" s="57" t="e">
        <f>F208-#REF!</f>
        <v>#REF!</v>
      </c>
      <c r="H208" s="57" t="e">
        <f t="shared" si="132"/>
        <v>#REF!</v>
      </c>
      <c r="I208" s="57" t="str">
        <f t="shared" si="121"/>
        <v>-</v>
      </c>
      <c r="J208" s="57" t="str">
        <f>IF('Undervisning i fag med krav'!P209=0,"-",'Undervisning i fag med krav'!P209)</f>
        <v>-</v>
      </c>
      <c r="K208" s="57" t="b">
        <f>OR(J208='Krav etter opplæringslova'!$B$27,J208='Krav etter opplæringslova'!$B$30,J208='Krav etter opplæringslova'!$B$31,J208='Krav etter opplæringslova'!$B$34)</f>
        <v>0</v>
      </c>
      <c r="L208" s="57" t="str">
        <f t="shared" si="133"/>
        <v>-</v>
      </c>
      <c r="M208" s="57">
        <f t="shared" si="122"/>
        <v>30</v>
      </c>
      <c r="N208" s="57" t="e">
        <f>M208-#REF!</f>
        <v>#REF!</v>
      </c>
      <c r="O208" s="57" t="e">
        <f t="shared" si="134"/>
        <v>#REF!</v>
      </c>
      <c r="P208" s="57" t="str">
        <f t="shared" si="135"/>
        <v>-</v>
      </c>
      <c r="Q208" s="57" t="str">
        <f>IF('Undervisning i fag med krav'!AA209=0,"-",'Undervisning i fag med krav'!AA209)</f>
        <v>-</v>
      </c>
      <c r="R208" s="57" t="b">
        <f>OR(Q208='Krav etter opplæringslova'!$B$27,Q208='Krav etter opplæringslova'!$B$30,Q208='Krav etter opplæringslova'!$B$31,Q208='Krav etter opplæringslova'!$B$34)</f>
        <v>0</v>
      </c>
      <c r="S208" s="57" t="str">
        <f t="shared" si="136"/>
        <v>-</v>
      </c>
      <c r="T208" s="57">
        <f t="shared" si="123"/>
        <v>30</v>
      </c>
      <c r="U208" s="57" t="e">
        <f>T208-#REF!</f>
        <v>#REF!</v>
      </c>
      <c r="V208" s="57" t="e">
        <f t="shared" si="137"/>
        <v>#REF!</v>
      </c>
      <c r="W208" s="57" t="str">
        <f t="shared" si="138"/>
        <v>-</v>
      </c>
      <c r="X208" s="57" t="str">
        <f>IF('Undervisning i fag med krav'!AL209=0,"-",'Undervisning i fag med krav'!AL209)</f>
        <v>-</v>
      </c>
      <c r="Y208" s="57" t="b">
        <f>OR(X208='Krav etter opplæringslova'!$B$27,X208='Krav etter opplæringslova'!$B$30,X208='Krav etter opplæringslova'!$B$31,X208='Krav etter opplæringslova'!$B$34)</f>
        <v>0</v>
      </c>
      <c r="Z208" s="57" t="str">
        <f t="shared" si="139"/>
        <v>-</v>
      </c>
      <c r="AA208" s="57">
        <f t="shared" si="124"/>
        <v>30</v>
      </c>
      <c r="AB208" s="57" t="e">
        <f>AA208-#REF!</f>
        <v>#REF!</v>
      </c>
      <c r="AC208" s="57" t="e">
        <f t="shared" si="140"/>
        <v>#REF!</v>
      </c>
      <c r="AD208" s="57" t="str">
        <f t="shared" si="141"/>
        <v>-</v>
      </c>
      <c r="AE208" s="57" t="str">
        <f>IF('Undervisning i fag med krav'!AW209=0,"-",'Undervisning i fag med krav'!AW209)</f>
        <v>-</v>
      </c>
      <c r="AF208" s="57" t="b">
        <f>OR(AE208='Krav etter opplæringslova'!$B$27,AE208='Krav etter opplæringslova'!$B$30,AE208='Krav etter opplæringslova'!$B$31,AE208='Krav etter opplæringslova'!$B$34)</f>
        <v>0</v>
      </c>
      <c r="AG208" s="57" t="str">
        <f t="shared" si="142"/>
        <v>-</v>
      </c>
      <c r="AH208" s="57">
        <f t="shared" si="125"/>
        <v>30</v>
      </c>
      <c r="AI208" s="57" t="e">
        <f>AH208-#REF!</f>
        <v>#REF!</v>
      </c>
      <c r="AJ208" s="57" t="e">
        <f t="shared" si="143"/>
        <v>#REF!</v>
      </c>
      <c r="AK208" s="57" t="str">
        <f t="shared" si="144"/>
        <v>-</v>
      </c>
      <c r="AL208" s="57" t="str">
        <f>IF('Undervisning i fag med krav'!BH209=0,"-",'Undervisning i fag med krav'!BH209)</f>
        <v>-</v>
      </c>
      <c r="AM208" s="57" t="b">
        <f>OR(AL208='Krav etter opplæringslova'!$B$27,AL208='Krav etter opplæringslova'!$B$30,AL208='Krav etter opplæringslova'!$B$31,AL208='Krav etter opplæringslova'!$B$34)</f>
        <v>0</v>
      </c>
      <c r="AN208" s="57" t="str">
        <f t="shared" si="145"/>
        <v>-</v>
      </c>
      <c r="AO208" s="57">
        <f t="shared" si="126"/>
        <v>30</v>
      </c>
      <c r="AP208" s="57" t="e">
        <f>AO208-#REF!</f>
        <v>#REF!</v>
      </c>
      <c r="AQ208" s="57" t="e">
        <f t="shared" si="146"/>
        <v>#REF!</v>
      </c>
      <c r="AR208" s="57" t="str">
        <f t="shared" si="147"/>
        <v>-</v>
      </c>
      <c r="AS208" s="57" t="str">
        <f>IF('Undervisning i fag med krav'!BS209=0,"-",'Undervisning i fag med krav'!BS209)</f>
        <v>-</v>
      </c>
      <c r="AT208" s="57" t="b">
        <f>OR(AS208='Krav etter opplæringslova'!$B$27,AS208='Krav etter opplæringslova'!$B$30,AS208='Krav etter opplæringslova'!$B$31,AS208='Krav etter opplæringslova'!$B$34)</f>
        <v>0</v>
      </c>
      <c r="AU208" s="57" t="str">
        <f t="shared" si="148"/>
        <v>-</v>
      </c>
      <c r="AV208" s="57">
        <f t="shared" si="127"/>
        <v>30</v>
      </c>
      <c r="AW208" s="57" t="e">
        <f>AV208-#REF!</f>
        <v>#REF!</v>
      </c>
      <c r="AX208" s="57" t="e">
        <f t="shared" si="149"/>
        <v>#REF!</v>
      </c>
      <c r="AY208" s="57" t="str">
        <f t="shared" si="150"/>
        <v>-</v>
      </c>
      <c r="AZ208" s="57" t="str">
        <f>IF('Undervisning i fag med krav'!CD209=0,"-",'Undervisning i fag med krav'!CD209)</f>
        <v>-</v>
      </c>
      <c r="BA208" s="57" t="b">
        <f>OR(AZ208='Krav etter opplæringslova'!$B$27,AZ208='Krav etter opplæringslova'!$B$30,AZ208='Krav etter opplæringslova'!$B$31,AZ208='Krav etter opplæringslova'!$B$34)</f>
        <v>0</v>
      </c>
      <c r="BB208" s="57" t="str">
        <f t="shared" si="151"/>
        <v>-</v>
      </c>
      <c r="BC208" s="57">
        <f t="shared" si="128"/>
        <v>30</v>
      </c>
      <c r="BD208" s="57" t="e">
        <f>BC208-#REF!</f>
        <v>#REF!</v>
      </c>
      <c r="BE208" s="57" t="e">
        <f t="shared" si="152"/>
        <v>#REF!</v>
      </c>
      <c r="BF208" s="57" t="str">
        <f t="shared" si="153"/>
        <v>-</v>
      </c>
      <c r="BG208" s="57" t="str">
        <f>IF('Undervisning i fag med krav'!CO209=0,"-",'Undervisning i fag med krav'!CO209)</f>
        <v>-</v>
      </c>
      <c r="BH208" s="57" t="b">
        <f>OR(BG208='Krav etter opplæringslova'!$B$27,BG208='Krav etter opplæringslova'!$B$30,BG208='Krav etter opplæringslova'!$B$31,BG208='Krav etter opplæringslova'!$B$34)</f>
        <v>0</v>
      </c>
      <c r="BI208" s="57" t="str">
        <f t="shared" si="154"/>
        <v>-</v>
      </c>
      <c r="BJ208" s="57">
        <f t="shared" si="129"/>
        <v>30</v>
      </c>
      <c r="BK208" s="57" t="e">
        <f>BJ208-#REF!</f>
        <v>#REF!</v>
      </c>
      <c r="BL208" s="57" t="e">
        <f t="shared" si="155"/>
        <v>#REF!</v>
      </c>
      <c r="BM208" s="57" t="str">
        <f t="shared" si="156"/>
        <v>-</v>
      </c>
      <c r="BN208" s="57" t="str">
        <f>IF('Undervisning i fag med krav'!CP209=0,"-",'Undervisning i fag med krav'!CP209)</f>
        <v>-</v>
      </c>
      <c r="BO208" s="57" t="b">
        <f>OR(BN208='Krav etter opplæringslova'!$B$27,BN208='Krav etter opplæringslova'!$B$30,BN208='Krav etter opplæringslova'!$B$31,BN208='Krav etter opplæringslova'!$B$34)</f>
        <v>0</v>
      </c>
      <c r="BP208" s="57" t="str">
        <f t="shared" si="157"/>
        <v>-</v>
      </c>
      <c r="BQ208" s="57">
        <f t="shared" si="130"/>
        <v>30</v>
      </c>
      <c r="BR208" s="57" t="e">
        <f>BQ208-#REF!</f>
        <v>#REF!</v>
      </c>
      <c r="BS208" s="57" t="e">
        <f t="shared" si="158"/>
        <v>#REF!</v>
      </c>
      <c r="BT208" s="62" t="str">
        <f t="shared" si="159"/>
        <v>-</v>
      </c>
    </row>
    <row r="209" spans="1:72" x14ac:dyDescent="0.2">
      <c r="A209" s="44" t="e">
        <f>#REF!</f>
        <v>#REF!</v>
      </c>
      <c r="B209" s="44" t="e">
        <f>#REF!</f>
        <v>#REF!</v>
      </c>
      <c r="C209" s="57" t="str">
        <f>IF('Undervisning i fag med krav'!E210=0,"-",'Undervisning i fag med krav'!E210)</f>
        <v>-</v>
      </c>
      <c r="D209" s="57" t="b">
        <f>OR(C209='Krav etter opplæringslova'!$B$27,C209='Krav etter opplæringslova'!$B$30,C209='Krav etter opplæringslova'!$B$31,C209='Krav etter opplæringslova'!$B$34)</f>
        <v>0</v>
      </c>
      <c r="E209" s="57" t="str">
        <f t="shared" si="120"/>
        <v>-</v>
      </c>
      <c r="F209" s="57">
        <f t="shared" si="131"/>
        <v>30</v>
      </c>
      <c r="G209" s="57" t="e">
        <f>F209-#REF!</f>
        <v>#REF!</v>
      </c>
      <c r="H209" s="57" t="e">
        <f t="shared" si="132"/>
        <v>#REF!</v>
      </c>
      <c r="I209" s="57" t="str">
        <f t="shared" si="121"/>
        <v>-</v>
      </c>
      <c r="J209" s="57" t="str">
        <f>IF('Undervisning i fag med krav'!P210=0,"-",'Undervisning i fag med krav'!P210)</f>
        <v>-</v>
      </c>
      <c r="K209" s="57" t="b">
        <f>OR(J209='Krav etter opplæringslova'!$B$27,J209='Krav etter opplæringslova'!$B$30,J209='Krav etter opplæringslova'!$B$31,J209='Krav etter opplæringslova'!$B$34)</f>
        <v>0</v>
      </c>
      <c r="L209" s="57" t="str">
        <f t="shared" si="133"/>
        <v>-</v>
      </c>
      <c r="M209" s="57">
        <f t="shared" si="122"/>
        <v>30</v>
      </c>
      <c r="N209" s="57" t="e">
        <f>M209-#REF!</f>
        <v>#REF!</v>
      </c>
      <c r="O209" s="57" t="e">
        <f t="shared" si="134"/>
        <v>#REF!</v>
      </c>
      <c r="P209" s="57" t="str">
        <f t="shared" si="135"/>
        <v>-</v>
      </c>
      <c r="Q209" s="57" t="str">
        <f>IF('Undervisning i fag med krav'!AA210=0,"-",'Undervisning i fag med krav'!AA210)</f>
        <v>-</v>
      </c>
      <c r="R209" s="57" t="b">
        <f>OR(Q209='Krav etter opplæringslova'!$B$27,Q209='Krav etter opplæringslova'!$B$30,Q209='Krav etter opplæringslova'!$B$31,Q209='Krav etter opplæringslova'!$B$34)</f>
        <v>0</v>
      </c>
      <c r="S209" s="57" t="str">
        <f t="shared" si="136"/>
        <v>-</v>
      </c>
      <c r="T209" s="57">
        <f t="shared" si="123"/>
        <v>30</v>
      </c>
      <c r="U209" s="57" t="e">
        <f>T209-#REF!</f>
        <v>#REF!</v>
      </c>
      <c r="V209" s="57" t="e">
        <f t="shared" si="137"/>
        <v>#REF!</v>
      </c>
      <c r="W209" s="57" t="str">
        <f t="shared" si="138"/>
        <v>-</v>
      </c>
      <c r="X209" s="57" t="str">
        <f>IF('Undervisning i fag med krav'!AL210=0,"-",'Undervisning i fag med krav'!AL210)</f>
        <v>-</v>
      </c>
      <c r="Y209" s="57" t="b">
        <f>OR(X209='Krav etter opplæringslova'!$B$27,X209='Krav etter opplæringslova'!$B$30,X209='Krav etter opplæringslova'!$B$31,X209='Krav etter opplæringslova'!$B$34)</f>
        <v>0</v>
      </c>
      <c r="Z209" s="57" t="str">
        <f t="shared" si="139"/>
        <v>-</v>
      </c>
      <c r="AA209" s="57">
        <f t="shared" si="124"/>
        <v>30</v>
      </c>
      <c r="AB209" s="57" t="e">
        <f>AA209-#REF!</f>
        <v>#REF!</v>
      </c>
      <c r="AC209" s="57" t="e">
        <f t="shared" si="140"/>
        <v>#REF!</v>
      </c>
      <c r="AD209" s="57" t="str">
        <f t="shared" si="141"/>
        <v>-</v>
      </c>
      <c r="AE209" s="57" t="str">
        <f>IF('Undervisning i fag med krav'!AW210=0,"-",'Undervisning i fag med krav'!AW210)</f>
        <v>-</v>
      </c>
      <c r="AF209" s="57" t="b">
        <f>OR(AE209='Krav etter opplæringslova'!$B$27,AE209='Krav etter opplæringslova'!$B$30,AE209='Krav etter opplæringslova'!$B$31,AE209='Krav etter opplæringslova'!$B$34)</f>
        <v>0</v>
      </c>
      <c r="AG209" s="57" t="str">
        <f t="shared" si="142"/>
        <v>-</v>
      </c>
      <c r="AH209" s="57">
        <f t="shared" si="125"/>
        <v>30</v>
      </c>
      <c r="AI209" s="57" t="e">
        <f>AH209-#REF!</f>
        <v>#REF!</v>
      </c>
      <c r="AJ209" s="57" t="e">
        <f t="shared" si="143"/>
        <v>#REF!</v>
      </c>
      <c r="AK209" s="57" t="str">
        <f t="shared" si="144"/>
        <v>-</v>
      </c>
      <c r="AL209" s="57" t="str">
        <f>IF('Undervisning i fag med krav'!BH210=0,"-",'Undervisning i fag med krav'!BH210)</f>
        <v>-</v>
      </c>
      <c r="AM209" s="57" t="b">
        <f>OR(AL209='Krav etter opplæringslova'!$B$27,AL209='Krav etter opplæringslova'!$B$30,AL209='Krav etter opplæringslova'!$B$31,AL209='Krav etter opplæringslova'!$B$34)</f>
        <v>0</v>
      </c>
      <c r="AN209" s="57" t="str">
        <f t="shared" si="145"/>
        <v>-</v>
      </c>
      <c r="AO209" s="57">
        <f t="shared" si="126"/>
        <v>30</v>
      </c>
      <c r="AP209" s="57" t="e">
        <f>AO209-#REF!</f>
        <v>#REF!</v>
      </c>
      <c r="AQ209" s="57" t="e">
        <f t="shared" si="146"/>
        <v>#REF!</v>
      </c>
      <c r="AR209" s="57" t="str">
        <f t="shared" si="147"/>
        <v>-</v>
      </c>
      <c r="AS209" s="57" t="str">
        <f>IF('Undervisning i fag med krav'!BS210=0,"-",'Undervisning i fag med krav'!BS210)</f>
        <v>-</v>
      </c>
      <c r="AT209" s="57" t="b">
        <f>OR(AS209='Krav etter opplæringslova'!$B$27,AS209='Krav etter opplæringslova'!$B$30,AS209='Krav etter opplæringslova'!$B$31,AS209='Krav etter opplæringslova'!$B$34)</f>
        <v>0</v>
      </c>
      <c r="AU209" s="57" t="str">
        <f t="shared" si="148"/>
        <v>-</v>
      </c>
      <c r="AV209" s="57">
        <f t="shared" si="127"/>
        <v>30</v>
      </c>
      <c r="AW209" s="57" t="e">
        <f>AV209-#REF!</f>
        <v>#REF!</v>
      </c>
      <c r="AX209" s="57" t="e">
        <f t="shared" si="149"/>
        <v>#REF!</v>
      </c>
      <c r="AY209" s="57" t="str">
        <f t="shared" si="150"/>
        <v>-</v>
      </c>
      <c r="AZ209" s="57" t="str">
        <f>IF('Undervisning i fag med krav'!CD210=0,"-",'Undervisning i fag med krav'!CD210)</f>
        <v>-</v>
      </c>
      <c r="BA209" s="57" t="b">
        <f>OR(AZ209='Krav etter opplæringslova'!$B$27,AZ209='Krav etter opplæringslova'!$B$30,AZ209='Krav etter opplæringslova'!$B$31,AZ209='Krav etter opplæringslova'!$B$34)</f>
        <v>0</v>
      </c>
      <c r="BB209" s="57" t="str">
        <f t="shared" si="151"/>
        <v>-</v>
      </c>
      <c r="BC209" s="57">
        <f t="shared" si="128"/>
        <v>30</v>
      </c>
      <c r="BD209" s="57" t="e">
        <f>BC209-#REF!</f>
        <v>#REF!</v>
      </c>
      <c r="BE209" s="57" t="e">
        <f t="shared" si="152"/>
        <v>#REF!</v>
      </c>
      <c r="BF209" s="57" t="str">
        <f t="shared" si="153"/>
        <v>-</v>
      </c>
      <c r="BG209" s="57" t="str">
        <f>IF('Undervisning i fag med krav'!CO210=0,"-",'Undervisning i fag med krav'!CO210)</f>
        <v>-</v>
      </c>
      <c r="BH209" s="57" t="b">
        <f>OR(BG209='Krav etter opplæringslova'!$B$27,BG209='Krav etter opplæringslova'!$B$30,BG209='Krav etter opplæringslova'!$B$31,BG209='Krav etter opplæringslova'!$B$34)</f>
        <v>0</v>
      </c>
      <c r="BI209" s="57" t="str">
        <f t="shared" si="154"/>
        <v>-</v>
      </c>
      <c r="BJ209" s="57">
        <f t="shared" si="129"/>
        <v>30</v>
      </c>
      <c r="BK209" s="57" t="e">
        <f>BJ209-#REF!</f>
        <v>#REF!</v>
      </c>
      <c r="BL209" s="57" t="e">
        <f t="shared" si="155"/>
        <v>#REF!</v>
      </c>
      <c r="BM209" s="57" t="str">
        <f t="shared" si="156"/>
        <v>-</v>
      </c>
      <c r="BN209" s="57" t="str">
        <f>IF('Undervisning i fag med krav'!CP210=0,"-",'Undervisning i fag med krav'!CP210)</f>
        <v>-</v>
      </c>
      <c r="BO209" s="57" t="b">
        <f>OR(BN209='Krav etter opplæringslova'!$B$27,BN209='Krav etter opplæringslova'!$B$30,BN209='Krav etter opplæringslova'!$B$31,BN209='Krav etter opplæringslova'!$B$34)</f>
        <v>0</v>
      </c>
      <c r="BP209" s="57" t="str">
        <f t="shared" si="157"/>
        <v>-</v>
      </c>
      <c r="BQ209" s="57">
        <f t="shared" si="130"/>
        <v>30</v>
      </c>
      <c r="BR209" s="57" t="e">
        <f>BQ209-#REF!</f>
        <v>#REF!</v>
      </c>
      <c r="BS209" s="57" t="e">
        <f t="shared" si="158"/>
        <v>#REF!</v>
      </c>
      <c r="BT209" s="62" t="str">
        <f t="shared" si="159"/>
        <v>-</v>
      </c>
    </row>
    <row r="210" spans="1:72" x14ac:dyDescent="0.2">
      <c r="A210" s="44" t="e">
        <f>#REF!</f>
        <v>#REF!</v>
      </c>
      <c r="B210" s="44" t="e">
        <f>#REF!</f>
        <v>#REF!</v>
      </c>
      <c r="C210" s="57" t="str">
        <f>IF('Undervisning i fag med krav'!E211=0,"-",'Undervisning i fag med krav'!E211)</f>
        <v>-</v>
      </c>
      <c r="D210" s="57" t="b">
        <f>OR(C210='Krav etter opplæringslova'!$B$27,C210='Krav etter opplæringslova'!$B$30,C210='Krav etter opplæringslova'!$B$31,C210='Krav etter opplæringslova'!$B$34)</f>
        <v>0</v>
      </c>
      <c r="E210" s="57" t="str">
        <f t="shared" si="120"/>
        <v>-</v>
      </c>
      <c r="F210" s="57">
        <f t="shared" si="131"/>
        <v>30</v>
      </c>
      <c r="G210" s="57" t="e">
        <f>F210-#REF!</f>
        <v>#REF!</v>
      </c>
      <c r="H210" s="57" t="e">
        <f t="shared" si="132"/>
        <v>#REF!</v>
      </c>
      <c r="I210" s="57" t="str">
        <f t="shared" si="121"/>
        <v>-</v>
      </c>
      <c r="J210" s="57" t="str">
        <f>IF('Undervisning i fag med krav'!P211=0,"-",'Undervisning i fag med krav'!P211)</f>
        <v>-</v>
      </c>
      <c r="K210" s="57" t="b">
        <f>OR(J210='Krav etter opplæringslova'!$B$27,J210='Krav etter opplæringslova'!$B$30,J210='Krav etter opplæringslova'!$B$31,J210='Krav etter opplæringslova'!$B$34)</f>
        <v>0</v>
      </c>
      <c r="L210" s="57" t="str">
        <f t="shared" si="133"/>
        <v>-</v>
      </c>
      <c r="M210" s="57">
        <f t="shared" si="122"/>
        <v>30</v>
      </c>
      <c r="N210" s="57" t="e">
        <f>M210-#REF!</f>
        <v>#REF!</v>
      </c>
      <c r="O210" s="57" t="e">
        <f t="shared" si="134"/>
        <v>#REF!</v>
      </c>
      <c r="P210" s="57" t="str">
        <f t="shared" si="135"/>
        <v>-</v>
      </c>
      <c r="Q210" s="57" t="str">
        <f>IF('Undervisning i fag med krav'!AA211=0,"-",'Undervisning i fag med krav'!AA211)</f>
        <v>-</v>
      </c>
      <c r="R210" s="57" t="b">
        <f>OR(Q210='Krav etter opplæringslova'!$B$27,Q210='Krav etter opplæringslova'!$B$30,Q210='Krav etter opplæringslova'!$B$31,Q210='Krav etter opplæringslova'!$B$34)</f>
        <v>0</v>
      </c>
      <c r="S210" s="57" t="str">
        <f t="shared" si="136"/>
        <v>-</v>
      </c>
      <c r="T210" s="57">
        <f t="shared" si="123"/>
        <v>30</v>
      </c>
      <c r="U210" s="57" t="e">
        <f>T210-#REF!</f>
        <v>#REF!</v>
      </c>
      <c r="V210" s="57" t="e">
        <f t="shared" si="137"/>
        <v>#REF!</v>
      </c>
      <c r="W210" s="57" t="str">
        <f t="shared" si="138"/>
        <v>-</v>
      </c>
      <c r="X210" s="57" t="str">
        <f>IF('Undervisning i fag med krav'!AL211=0,"-",'Undervisning i fag med krav'!AL211)</f>
        <v>-</v>
      </c>
      <c r="Y210" s="57" t="b">
        <f>OR(X210='Krav etter opplæringslova'!$B$27,X210='Krav etter opplæringslova'!$B$30,X210='Krav etter opplæringslova'!$B$31,X210='Krav etter opplæringslova'!$B$34)</f>
        <v>0</v>
      </c>
      <c r="Z210" s="57" t="str">
        <f t="shared" si="139"/>
        <v>-</v>
      </c>
      <c r="AA210" s="57">
        <f t="shared" si="124"/>
        <v>30</v>
      </c>
      <c r="AB210" s="57" t="e">
        <f>AA210-#REF!</f>
        <v>#REF!</v>
      </c>
      <c r="AC210" s="57" t="e">
        <f t="shared" si="140"/>
        <v>#REF!</v>
      </c>
      <c r="AD210" s="57" t="str">
        <f t="shared" si="141"/>
        <v>-</v>
      </c>
      <c r="AE210" s="57" t="str">
        <f>IF('Undervisning i fag med krav'!AW211=0,"-",'Undervisning i fag med krav'!AW211)</f>
        <v>-</v>
      </c>
      <c r="AF210" s="57" t="b">
        <f>OR(AE210='Krav etter opplæringslova'!$B$27,AE210='Krav etter opplæringslova'!$B$30,AE210='Krav etter opplæringslova'!$B$31,AE210='Krav etter opplæringslova'!$B$34)</f>
        <v>0</v>
      </c>
      <c r="AG210" s="57" t="str">
        <f t="shared" si="142"/>
        <v>-</v>
      </c>
      <c r="AH210" s="57">
        <f t="shared" si="125"/>
        <v>30</v>
      </c>
      <c r="AI210" s="57" t="e">
        <f>AH210-#REF!</f>
        <v>#REF!</v>
      </c>
      <c r="AJ210" s="57" t="e">
        <f t="shared" si="143"/>
        <v>#REF!</v>
      </c>
      <c r="AK210" s="57" t="str">
        <f t="shared" si="144"/>
        <v>-</v>
      </c>
      <c r="AL210" s="57" t="str">
        <f>IF('Undervisning i fag med krav'!BH211=0,"-",'Undervisning i fag med krav'!BH211)</f>
        <v>-</v>
      </c>
      <c r="AM210" s="57" t="b">
        <f>OR(AL210='Krav etter opplæringslova'!$B$27,AL210='Krav etter opplæringslova'!$B$30,AL210='Krav etter opplæringslova'!$B$31,AL210='Krav etter opplæringslova'!$B$34)</f>
        <v>0</v>
      </c>
      <c r="AN210" s="57" t="str">
        <f t="shared" si="145"/>
        <v>-</v>
      </c>
      <c r="AO210" s="57">
        <f t="shared" si="126"/>
        <v>30</v>
      </c>
      <c r="AP210" s="57" t="e">
        <f>AO210-#REF!</f>
        <v>#REF!</v>
      </c>
      <c r="AQ210" s="57" t="e">
        <f t="shared" si="146"/>
        <v>#REF!</v>
      </c>
      <c r="AR210" s="57" t="str">
        <f t="shared" si="147"/>
        <v>-</v>
      </c>
      <c r="AS210" s="57" t="str">
        <f>IF('Undervisning i fag med krav'!BS211=0,"-",'Undervisning i fag med krav'!BS211)</f>
        <v>-</v>
      </c>
      <c r="AT210" s="57" t="b">
        <f>OR(AS210='Krav etter opplæringslova'!$B$27,AS210='Krav etter opplæringslova'!$B$30,AS210='Krav etter opplæringslova'!$B$31,AS210='Krav etter opplæringslova'!$B$34)</f>
        <v>0</v>
      </c>
      <c r="AU210" s="57" t="str">
        <f t="shared" si="148"/>
        <v>-</v>
      </c>
      <c r="AV210" s="57">
        <f t="shared" si="127"/>
        <v>30</v>
      </c>
      <c r="AW210" s="57" t="e">
        <f>AV210-#REF!</f>
        <v>#REF!</v>
      </c>
      <c r="AX210" s="57" t="e">
        <f t="shared" si="149"/>
        <v>#REF!</v>
      </c>
      <c r="AY210" s="57" t="str">
        <f t="shared" si="150"/>
        <v>-</v>
      </c>
      <c r="AZ210" s="57" t="str">
        <f>IF('Undervisning i fag med krav'!CD211=0,"-",'Undervisning i fag med krav'!CD211)</f>
        <v>-</v>
      </c>
      <c r="BA210" s="57" t="b">
        <f>OR(AZ210='Krav etter opplæringslova'!$B$27,AZ210='Krav etter opplæringslova'!$B$30,AZ210='Krav etter opplæringslova'!$B$31,AZ210='Krav etter opplæringslova'!$B$34)</f>
        <v>0</v>
      </c>
      <c r="BB210" s="57" t="str">
        <f t="shared" si="151"/>
        <v>-</v>
      </c>
      <c r="BC210" s="57">
        <f t="shared" si="128"/>
        <v>30</v>
      </c>
      <c r="BD210" s="57" t="e">
        <f>BC210-#REF!</f>
        <v>#REF!</v>
      </c>
      <c r="BE210" s="57" t="e">
        <f t="shared" si="152"/>
        <v>#REF!</v>
      </c>
      <c r="BF210" s="57" t="str">
        <f t="shared" si="153"/>
        <v>-</v>
      </c>
      <c r="BG210" s="57" t="str">
        <f>IF('Undervisning i fag med krav'!CO211=0,"-",'Undervisning i fag med krav'!CO211)</f>
        <v>-</v>
      </c>
      <c r="BH210" s="57" t="b">
        <f>OR(BG210='Krav etter opplæringslova'!$B$27,BG210='Krav etter opplæringslova'!$B$30,BG210='Krav etter opplæringslova'!$B$31,BG210='Krav etter opplæringslova'!$B$34)</f>
        <v>0</v>
      </c>
      <c r="BI210" s="57" t="str">
        <f t="shared" si="154"/>
        <v>-</v>
      </c>
      <c r="BJ210" s="57">
        <f t="shared" si="129"/>
        <v>30</v>
      </c>
      <c r="BK210" s="57" t="e">
        <f>BJ210-#REF!</f>
        <v>#REF!</v>
      </c>
      <c r="BL210" s="57" t="e">
        <f t="shared" si="155"/>
        <v>#REF!</v>
      </c>
      <c r="BM210" s="57" t="str">
        <f t="shared" si="156"/>
        <v>-</v>
      </c>
      <c r="BN210" s="57" t="str">
        <f>IF('Undervisning i fag med krav'!CP211=0,"-",'Undervisning i fag med krav'!CP211)</f>
        <v>-</v>
      </c>
      <c r="BO210" s="57" t="b">
        <f>OR(BN210='Krav etter opplæringslova'!$B$27,BN210='Krav etter opplæringslova'!$B$30,BN210='Krav etter opplæringslova'!$B$31,BN210='Krav etter opplæringslova'!$B$34)</f>
        <v>0</v>
      </c>
      <c r="BP210" s="57" t="str">
        <f t="shared" si="157"/>
        <v>-</v>
      </c>
      <c r="BQ210" s="57">
        <f t="shared" si="130"/>
        <v>30</v>
      </c>
      <c r="BR210" s="57" t="e">
        <f>BQ210-#REF!</f>
        <v>#REF!</v>
      </c>
      <c r="BS210" s="57" t="e">
        <f t="shared" si="158"/>
        <v>#REF!</v>
      </c>
      <c r="BT210" s="62" t="str">
        <f t="shared" si="159"/>
        <v>-</v>
      </c>
    </row>
    <row r="211" spans="1:72" x14ac:dyDescent="0.2">
      <c r="A211" s="44" t="e">
        <f>#REF!</f>
        <v>#REF!</v>
      </c>
      <c r="B211" s="44" t="e">
        <f>#REF!</f>
        <v>#REF!</v>
      </c>
      <c r="C211" s="57" t="str">
        <f>IF('Undervisning i fag med krav'!E212=0,"-",'Undervisning i fag med krav'!E212)</f>
        <v>-</v>
      </c>
      <c r="D211" s="57" t="b">
        <f>OR(C211='Krav etter opplæringslova'!$B$27,C211='Krav etter opplæringslova'!$B$30,C211='Krav etter opplæringslova'!$B$31,C211='Krav etter opplæringslova'!$B$34)</f>
        <v>0</v>
      </c>
      <c r="E211" s="57" t="str">
        <f t="shared" si="120"/>
        <v>-</v>
      </c>
      <c r="F211" s="57">
        <f t="shared" si="131"/>
        <v>30</v>
      </c>
      <c r="G211" s="57" t="e">
        <f>F211-#REF!</f>
        <v>#REF!</v>
      </c>
      <c r="H211" s="57" t="e">
        <f t="shared" si="132"/>
        <v>#REF!</v>
      </c>
      <c r="I211" s="57" t="str">
        <f t="shared" si="121"/>
        <v>-</v>
      </c>
      <c r="J211" s="57" t="str">
        <f>IF('Undervisning i fag med krav'!P212=0,"-",'Undervisning i fag med krav'!P212)</f>
        <v>-</v>
      </c>
      <c r="K211" s="57" t="b">
        <f>OR(J211='Krav etter opplæringslova'!$B$27,J211='Krav etter opplæringslova'!$B$30,J211='Krav etter opplæringslova'!$B$31,J211='Krav etter opplæringslova'!$B$34)</f>
        <v>0</v>
      </c>
      <c r="L211" s="57" t="str">
        <f t="shared" si="133"/>
        <v>-</v>
      </c>
      <c r="M211" s="57">
        <f t="shared" si="122"/>
        <v>30</v>
      </c>
      <c r="N211" s="57" t="e">
        <f>M211-#REF!</f>
        <v>#REF!</v>
      </c>
      <c r="O211" s="57" t="e">
        <f t="shared" si="134"/>
        <v>#REF!</v>
      </c>
      <c r="P211" s="57" t="str">
        <f t="shared" si="135"/>
        <v>-</v>
      </c>
      <c r="Q211" s="57" t="str">
        <f>IF('Undervisning i fag med krav'!AA212=0,"-",'Undervisning i fag med krav'!AA212)</f>
        <v>-</v>
      </c>
      <c r="R211" s="57" t="b">
        <f>OR(Q211='Krav etter opplæringslova'!$B$27,Q211='Krav etter opplæringslova'!$B$30,Q211='Krav etter opplæringslova'!$B$31,Q211='Krav etter opplæringslova'!$B$34)</f>
        <v>0</v>
      </c>
      <c r="S211" s="57" t="str">
        <f t="shared" si="136"/>
        <v>-</v>
      </c>
      <c r="T211" s="57">
        <f t="shared" si="123"/>
        <v>30</v>
      </c>
      <c r="U211" s="57" t="e">
        <f>T211-#REF!</f>
        <v>#REF!</v>
      </c>
      <c r="V211" s="57" t="e">
        <f t="shared" si="137"/>
        <v>#REF!</v>
      </c>
      <c r="W211" s="57" t="str">
        <f t="shared" si="138"/>
        <v>-</v>
      </c>
      <c r="X211" s="57" t="str">
        <f>IF('Undervisning i fag med krav'!AL212=0,"-",'Undervisning i fag med krav'!AL212)</f>
        <v>-</v>
      </c>
      <c r="Y211" s="57" t="b">
        <f>OR(X211='Krav etter opplæringslova'!$B$27,X211='Krav etter opplæringslova'!$B$30,X211='Krav etter opplæringslova'!$B$31,X211='Krav etter opplæringslova'!$B$34)</f>
        <v>0</v>
      </c>
      <c r="Z211" s="57" t="str">
        <f t="shared" si="139"/>
        <v>-</v>
      </c>
      <c r="AA211" s="57">
        <f t="shared" si="124"/>
        <v>30</v>
      </c>
      <c r="AB211" s="57" t="e">
        <f>AA211-#REF!</f>
        <v>#REF!</v>
      </c>
      <c r="AC211" s="57" t="e">
        <f t="shared" si="140"/>
        <v>#REF!</v>
      </c>
      <c r="AD211" s="57" t="str">
        <f t="shared" si="141"/>
        <v>-</v>
      </c>
      <c r="AE211" s="57" t="str">
        <f>IF('Undervisning i fag med krav'!AW212=0,"-",'Undervisning i fag med krav'!AW212)</f>
        <v>-</v>
      </c>
      <c r="AF211" s="57" t="b">
        <f>OR(AE211='Krav etter opplæringslova'!$B$27,AE211='Krav etter opplæringslova'!$B$30,AE211='Krav etter opplæringslova'!$B$31,AE211='Krav etter opplæringslova'!$B$34)</f>
        <v>0</v>
      </c>
      <c r="AG211" s="57" t="str">
        <f t="shared" si="142"/>
        <v>-</v>
      </c>
      <c r="AH211" s="57">
        <f t="shared" si="125"/>
        <v>30</v>
      </c>
      <c r="AI211" s="57" t="e">
        <f>AH211-#REF!</f>
        <v>#REF!</v>
      </c>
      <c r="AJ211" s="57" t="e">
        <f t="shared" si="143"/>
        <v>#REF!</v>
      </c>
      <c r="AK211" s="57" t="str">
        <f t="shared" si="144"/>
        <v>-</v>
      </c>
      <c r="AL211" s="57" t="str">
        <f>IF('Undervisning i fag med krav'!BH212=0,"-",'Undervisning i fag med krav'!BH212)</f>
        <v>-</v>
      </c>
      <c r="AM211" s="57" t="b">
        <f>OR(AL211='Krav etter opplæringslova'!$B$27,AL211='Krav etter opplæringslova'!$B$30,AL211='Krav etter opplæringslova'!$B$31,AL211='Krav etter opplæringslova'!$B$34)</f>
        <v>0</v>
      </c>
      <c r="AN211" s="57" t="str">
        <f t="shared" si="145"/>
        <v>-</v>
      </c>
      <c r="AO211" s="57">
        <f t="shared" si="126"/>
        <v>30</v>
      </c>
      <c r="AP211" s="57" t="e">
        <f>AO211-#REF!</f>
        <v>#REF!</v>
      </c>
      <c r="AQ211" s="57" t="e">
        <f t="shared" si="146"/>
        <v>#REF!</v>
      </c>
      <c r="AR211" s="57" t="str">
        <f t="shared" si="147"/>
        <v>-</v>
      </c>
      <c r="AS211" s="57" t="str">
        <f>IF('Undervisning i fag med krav'!BS212=0,"-",'Undervisning i fag med krav'!BS212)</f>
        <v>-</v>
      </c>
      <c r="AT211" s="57" t="b">
        <f>OR(AS211='Krav etter opplæringslova'!$B$27,AS211='Krav etter opplæringslova'!$B$30,AS211='Krav etter opplæringslova'!$B$31,AS211='Krav etter opplæringslova'!$B$34)</f>
        <v>0</v>
      </c>
      <c r="AU211" s="57" t="str">
        <f t="shared" si="148"/>
        <v>-</v>
      </c>
      <c r="AV211" s="57">
        <f t="shared" si="127"/>
        <v>30</v>
      </c>
      <c r="AW211" s="57" t="e">
        <f>AV211-#REF!</f>
        <v>#REF!</v>
      </c>
      <c r="AX211" s="57" t="e">
        <f t="shared" si="149"/>
        <v>#REF!</v>
      </c>
      <c r="AY211" s="57" t="str">
        <f t="shared" si="150"/>
        <v>-</v>
      </c>
      <c r="AZ211" s="57" t="str">
        <f>IF('Undervisning i fag med krav'!CD212=0,"-",'Undervisning i fag med krav'!CD212)</f>
        <v>-</v>
      </c>
      <c r="BA211" s="57" t="b">
        <f>OR(AZ211='Krav etter opplæringslova'!$B$27,AZ211='Krav etter opplæringslova'!$B$30,AZ211='Krav etter opplæringslova'!$B$31,AZ211='Krav etter opplæringslova'!$B$34)</f>
        <v>0</v>
      </c>
      <c r="BB211" s="57" t="str">
        <f t="shared" si="151"/>
        <v>-</v>
      </c>
      <c r="BC211" s="57">
        <f t="shared" si="128"/>
        <v>30</v>
      </c>
      <c r="BD211" s="57" t="e">
        <f>BC211-#REF!</f>
        <v>#REF!</v>
      </c>
      <c r="BE211" s="57" t="e">
        <f t="shared" si="152"/>
        <v>#REF!</v>
      </c>
      <c r="BF211" s="57" t="str">
        <f t="shared" si="153"/>
        <v>-</v>
      </c>
      <c r="BG211" s="57" t="str">
        <f>IF('Undervisning i fag med krav'!CO212=0,"-",'Undervisning i fag med krav'!CO212)</f>
        <v>-</v>
      </c>
      <c r="BH211" s="57" t="b">
        <f>OR(BG211='Krav etter opplæringslova'!$B$27,BG211='Krav etter opplæringslova'!$B$30,BG211='Krav etter opplæringslova'!$B$31,BG211='Krav etter opplæringslova'!$B$34)</f>
        <v>0</v>
      </c>
      <c r="BI211" s="57" t="str">
        <f t="shared" si="154"/>
        <v>-</v>
      </c>
      <c r="BJ211" s="57">
        <f t="shared" si="129"/>
        <v>30</v>
      </c>
      <c r="BK211" s="57" t="e">
        <f>BJ211-#REF!</f>
        <v>#REF!</v>
      </c>
      <c r="BL211" s="57" t="e">
        <f t="shared" si="155"/>
        <v>#REF!</v>
      </c>
      <c r="BM211" s="57" t="str">
        <f t="shared" si="156"/>
        <v>-</v>
      </c>
      <c r="BN211" s="57" t="str">
        <f>IF('Undervisning i fag med krav'!CP212=0,"-",'Undervisning i fag med krav'!CP212)</f>
        <v>-</v>
      </c>
      <c r="BO211" s="57" t="b">
        <f>OR(BN211='Krav etter opplæringslova'!$B$27,BN211='Krav etter opplæringslova'!$B$30,BN211='Krav etter opplæringslova'!$B$31,BN211='Krav etter opplæringslova'!$B$34)</f>
        <v>0</v>
      </c>
      <c r="BP211" s="57" t="str">
        <f t="shared" si="157"/>
        <v>-</v>
      </c>
      <c r="BQ211" s="57">
        <f t="shared" si="130"/>
        <v>30</v>
      </c>
      <c r="BR211" s="57" t="e">
        <f>BQ211-#REF!</f>
        <v>#REF!</v>
      </c>
      <c r="BS211" s="57" t="e">
        <f t="shared" si="158"/>
        <v>#REF!</v>
      </c>
      <c r="BT211" s="62" t="str">
        <f t="shared" si="159"/>
        <v>-</v>
      </c>
    </row>
    <row r="212" spans="1:72" x14ac:dyDescent="0.2">
      <c r="A212" s="44" t="e">
        <f>#REF!</f>
        <v>#REF!</v>
      </c>
      <c r="B212" s="44" t="e">
        <f>#REF!</f>
        <v>#REF!</v>
      </c>
      <c r="C212" s="57" t="str">
        <f>IF('Undervisning i fag med krav'!E213=0,"-",'Undervisning i fag med krav'!E213)</f>
        <v>-</v>
      </c>
      <c r="D212" s="57" t="b">
        <f>OR(C212='Krav etter opplæringslova'!$B$27,C212='Krav etter opplæringslova'!$B$30,C212='Krav etter opplæringslova'!$B$31,C212='Krav etter opplæringslova'!$B$34)</f>
        <v>0</v>
      </c>
      <c r="E212" s="57" t="str">
        <f t="shared" si="120"/>
        <v>-</v>
      </c>
      <c r="F212" s="57">
        <f t="shared" si="131"/>
        <v>30</v>
      </c>
      <c r="G212" s="57" t="e">
        <f>F212-#REF!</f>
        <v>#REF!</v>
      </c>
      <c r="H212" s="57" t="e">
        <f t="shared" si="132"/>
        <v>#REF!</v>
      </c>
      <c r="I212" s="57" t="str">
        <f t="shared" si="121"/>
        <v>-</v>
      </c>
      <c r="J212" s="57" t="str">
        <f>IF('Undervisning i fag med krav'!P213=0,"-",'Undervisning i fag med krav'!P213)</f>
        <v>-</v>
      </c>
      <c r="K212" s="57" t="b">
        <f>OR(J212='Krav etter opplæringslova'!$B$27,J212='Krav etter opplæringslova'!$B$30,J212='Krav etter opplæringslova'!$B$31,J212='Krav etter opplæringslova'!$B$34)</f>
        <v>0</v>
      </c>
      <c r="L212" s="57" t="str">
        <f t="shared" si="133"/>
        <v>-</v>
      </c>
      <c r="M212" s="57">
        <f t="shared" si="122"/>
        <v>30</v>
      </c>
      <c r="N212" s="57" t="e">
        <f>M212-#REF!</f>
        <v>#REF!</v>
      </c>
      <c r="O212" s="57" t="e">
        <f t="shared" si="134"/>
        <v>#REF!</v>
      </c>
      <c r="P212" s="57" t="str">
        <f t="shared" si="135"/>
        <v>-</v>
      </c>
      <c r="Q212" s="57" t="str">
        <f>IF('Undervisning i fag med krav'!AA213=0,"-",'Undervisning i fag med krav'!AA213)</f>
        <v>-</v>
      </c>
      <c r="R212" s="57" t="b">
        <f>OR(Q212='Krav etter opplæringslova'!$B$27,Q212='Krav etter opplæringslova'!$B$30,Q212='Krav etter opplæringslova'!$B$31,Q212='Krav etter opplæringslova'!$B$34)</f>
        <v>0</v>
      </c>
      <c r="S212" s="57" t="str">
        <f t="shared" si="136"/>
        <v>-</v>
      </c>
      <c r="T212" s="57">
        <f t="shared" si="123"/>
        <v>30</v>
      </c>
      <c r="U212" s="57" t="e">
        <f>T212-#REF!</f>
        <v>#REF!</v>
      </c>
      <c r="V212" s="57" t="e">
        <f t="shared" si="137"/>
        <v>#REF!</v>
      </c>
      <c r="W212" s="57" t="str">
        <f t="shared" si="138"/>
        <v>-</v>
      </c>
      <c r="X212" s="57" t="str">
        <f>IF('Undervisning i fag med krav'!AL213=0,"-",'Undervisning i fag med krav'!AL213)</f>
        <v>-</v>
      </c>
      <c r="Y212" s="57" t="b">
        <f>OR(X212='Krav etter opplæringslova'!$B$27,X212='Krav etter opplæringslova'!$B$30,X212='Krav etter opplæringslova'!$B$31,X212='Krav etter opplæringslova'!$B$34)</f>
        <v>0</v>
      </c>
      <c r="Z212" s="57" t="str">
        <f t="shared" si="139"/>
        <v>-</v>
      </c>
      <c r="AA212" s="57">
        <f t="shared" si="124"/>
        <v>30</v>
      </c>
      <c r="AB212" s="57" t="e">
        <f>AA212-#REF!</f>
        <v>#REF!</v>
      </c>
      <c r="AC212" s="57" t="e">
        <f t="shared" si="140"/>
        <v>#REF!</v>
      </c>
      <c r="AD212" s="57" t="str">
        <f t="shared" si="141"/>
        <v>-</v>
      </c>
      <c r="AE212" s="57" t="str">
        <f>IF('Undervisning i fag med krav'!AW213=0,"-",'Undervisning i fag med krav'!AW213)</f>
        <v>-</v>
      </c>
      <c r="AF212" s="57" t="b">
        <f>OR(AE212='Krav etter opplæringslova'!$B$27,AE212='Krav etter opplæringslova'!$B$30,AE212='Krav etter opplæringslova'!$B$31,AE212='Krav etter opplæringslova'!$B$34)</f>
        <v>0</v>
      </c>
      <c r="AG212" s="57" t="str">
        <f t="shared" si="142"/>
        <v>-</v>
      </c>
      <c r="AH212" s="57">
        <f t="shared" si="125"/>
        <v>30</v>
      </c>
      <c r="AI212" s="57" t="e">
        <f>AH212-#REF!</f>
        <v>#REF!</v>
      </c>
      <c r="AJ212" s="57" t="e">
        <f t="shared" si="143"/>
        <v>#REF!</v>
      </c>
      <c r="AK212" s="57" t="str">
        <f t="shared" si="144"/>
        <v>-</v>
      </c>
      <c r="AL212" s="57" t="str">
        <f>IF('Undervisning i fag med krav'!BH213=0,"-",'Undervisning i fag med krav'!BH213)</f>
        <v>-</v>
      </c>
      <c r="AM212" s="57" t="b">
        <f>OR(AL212='Krav etter opplæringslova'!$B$27,AL212='Krav etter opplæringslova'!$B$30,AL212='Krav etter opplæringslova'!$B$31,AL212='Krav etter opplæringslova'!$B$34)</f>
        <v>0</v>
      </c>
      <c r="AN212" s="57" t="str">
        <f t="shared" si="145"/>
        <v>-</v>
      </c>
      <c r="AO212" s="57">
        <f t="shared" si="126"/>
        <v>30</v>
      </c>
      <c r="AP212" s="57" t="e">
        <f>AO212-#REF!</f>
        <v>#REF!</v>
      </c>
      <c r="AQ212" s="57" t="e">
        <f t="shared" si="146"/>
        <v>#REF!</v>
      </c>
      <c r="AR212" s="57" t="str">
        <f t="shared" si="147"/>
        <v>-</v>
      </c>
      <c r="AS212" s="57" t="str">
        <f>IF('Undervisning i fag med krav'!BS213=0,"-",'Undervisning i fag med krav'!BS213)</f>
        <v>-</v>
      </c>
      <c r="AT212" s="57" t="b">
        <f>OR(AS212='Krav etter opplæringslova'!$B$27,AS212='Krav etter opplæringslova'!$B$30,AS212='Krav etter opplæringslova'!$B$31,AS212='Krav etter opplæringslova'!$B$34)</f>
        <v>0</v>
      </c>
      <c r="AU212" s="57" t="str">
        <f t="shared" si="148"/>
        <v>-</v>
      </c>
      <c r="AV212" s="57">
        <f t="shared" si="127"/>
        <v>30</v>
      </c>
      <c r="AW212" s="57" t="e">
        <f>AV212-#REF!</f>
        <v>#REF!</v>
      </c>
      <c r="AX212" s="57" t="e">
        <f t="shared" si="149"/>
        <v>#REF!</v>
      </c>
      <c r="AY212" s="57" t="str">
        <f t="shared" si="150"/>
        <v>-</v>
      </c>
      <c r="AZ212" s="57" t="str">
        <f>IF('Undervisning i fag med krav'!CD213=0,"-",'Undervisning i fag med krav'!CD213)</f>
        <v>-</v>
      </c>
      <c r="BA212" s="57" t="b">
        <f>OR(AZ212='Krav etter opplæringslova'!$B$27,AZ212='Krav etter opplæringslova'!$B$30,AZ212='Krav etter opplæringslova'!$B$31,AZ212='Krav etter opplæringslova'!$B$34)</f>
        <v>0</v>
      </c>
      <c r="BB212" s="57" t="str">
        <f t="shared" si="151"/>
        <v>-</v>
      </c>
      <c r="BC212" s="57">
        <f t="shared" si="128"/>
        <v>30</v>
      </c>
      <c r="BD212" s="57" t="e">
        <f>BC212-#REF!</f>
        <v>#REF!</v>
      </c>
      <c r="BE212" s="57" t="e">
        <f t="shared" si="152"/>
        <v>#REF!</v>
      </c>
      <c r="BF212" s="57" t="str">
        <f t="shared" si="153"/>
        <v>-</v>
      </c>
      <c r="BG212" s="57" t="str">
        <f>IF('Undervisning i fag med krav'!CO213=0,"-",'Undervisning i fag med krav'!CO213)</f>
        <v>-</v>
      </c>
      <c r="BH212" s="57" t="b">
        <f>OR(BG212='Krav etter opplæringslova'!$B$27,BG212='Krav etter opplæringslova'!$B$30,BG212='Krav etter opplæringslova'!$B$31,BG212='Krav etter opplæringslova'!$B$34)</f>
        <v>0</v>
      </c>
      <c r="BI212" s="57" t="str">
        <f t="shared" si="154"/>
        <v>-</v>
      </c>
      <c r="BJ212" s="57">
        <f t="shared" si="129"/>
        <v>30</v>
      </c>
      <c r="BK212" s="57" t="e">
        <f>BJ212-#REF!</f>
        <v>#REF!</v>
      </c>
      <c r="BL212" s="57" t="e">
        <f t="shared" si="155"/>
        <v>#REF!</v>
      </c>
      <c r="BM212" s="57" t="str">
        <f t="shared" si="156"/>
        <v>-</v>
      </c>
      <c r="BN212" s="57" t="str">
        <f>IF('Undervisning i fag med krav'!CP213=0,"-",'Undervisning i fag med krav'!CP213)</f>
        <v>-</v>
      </c>
      <c r="BO212" s="57" t="b">
        <f>OR(BN212='Krav etter opplæringslova'!$B$27,BN212='Krav etter opplæringslova'!$B$30,BN212='Krav etter opplæringslova'!$B$31,BN212='Krav etter opplæringslova'!$B$34)</f>
        <v>0</v>
      </c>
      <c r="BP212" s="57" t="str">
        <f t="shared" si="157"/>
        <v>-</v>
      </c>
      <c r="BQ212" s="57">
        <f t="shared" si="130"/>
        <v>30</v>
      </c>
      <c r="BR212" s="57" t="e">
        <f>BQ212-#REF!</f>
        <v>#REF!</v>
      </c>
      <c r="BS212" s="57" t="e">
        <f t="shared" si="158"/>
        <v>#REF!</v>
      </c>
      <c r="BT212" s="62" t="str">
        <f t="shared" si="159"/>
        <v>-</v>
      </c>
    </row>
    <row r="213" spans="1:72" x14ac:dyDescent="0.2">
      <c r="A213" s="44" t="e">
        <f>#REF!</f>
        <v>#REF!</v>
      </c>
      <c r="B213" s="44" t="e">
        <f>#REF!</f>
        <v>#REF!</v>
      </c>
      <c r="C213" s="57" t="str">
        <f>IF('Undervisning i fag med krav'!E214=0,"-",'Undervisning i fag med krav'!E214)</f>
        <v>-</v>
      </c>
      <c r="D213" s="57" t="b">
        <f>OR(C213='Krav etter opplæringslova'!$B$27,C213='Krav etter opplæringslova'!$B$30,C213='Krav etter opplæringslova'!$B$31,C213='Krav etter opplæringslova'!$B$34)</f>
        <v>0</v>
      </c>
      <c r="E213" s="57" t="str">
        <f t="shared" ref="E213:E276" si="160">IF(C213="-","-",D213)</f>
        <v>-</v>
      </c>
      <c r="F213" s="57">
        <f t="shared" si="131"/>
        <v>30</v>
      </c>
      <c r="G213" s="57" t="e">
        <f>F213-#REF!</f>
        <v>#REF!</v>
      </c>
      <c r="H213" s="57" t="e">
        <f t="shared" si="132"/>
        <v>#REF!</v>
      </c>
      <c r="I213" s="57" t="str">
        <f t="shared" ref="I213:I276" si="161">IF(E213="-","-",H213)</f>
        <v>-</v>
      </c>
      <c r="J213" s="57" t="str">
        <f>IF('Undervisning i fag med krav'!P214=0,"-",'Undervisning i fag med krav'!P214)</f>
        <v>-</v>
      </c>
      <c r="K213" s="57" t="b">
        <f>OR(J213='Krav etter opplæringslova'!$B$27,J213='Krav etter opplæringslova'!$B$30,J213='Krav etter opplæringslova'!$B$31,J213='Krav etter opplæringslova'!$B$34)</f>
        <v>0</v>
      </c>
      <c r="L213" s="57" t="str">
        <f t="shared" si="133"/>
        <v>-</v>
      </c>
      <c r="M213" s="57">
        <f t="shared" si="122"/>
        <v>30</v>
      </c>
      <c r="N213" s="57" t="e">
        <f>M213-#REF!</f>
        <v>#REF!</v>
      </c>
      <c r="O213" s="57" t="e">
        <f t="shared" si="134"/>
        <v>#REF!</v>
      </c>
      <c r="P213" s="57" t="str">
        <f t="shared" si="135"/>
        <v>-</v>
      </c>
      <c r="Q213" s="57" t="str">
        <f>IF('Undervisning i fag med krav'!AA214=0,"-",'Undervisning i fag med krav'!AA214)</f>
        <v>-</v>
      </c>
      <c r="R213" s="57" t="b">
        <f>OR(Q213='Krav etter opplæringslova'!$B$27,Q213='Krav etter opplæringslova'!$B$30,Q213='Krav etter opplæringslova'!$B$31,Q213='Krav etter opplæringslova'!$B$34)</f>
        <v>0</v>
      </c>
      <c r="S213" s="57" t="str">
        <f t="shared" si="136"/>
        <v>-</v>
      </c>
      <c r="T213" s="57">
        <f t="shared" si="123"/>
        <v>30</v>
      </c>
      <c r="U213" s="57" t="e">
        <f>T213-#REF!</f>
        <v>#REF!</v>
      </c>
      <c r="V213" s="57" t="e">
        <f t="shared" si="137"/>
        <v>#REF!</v>
      </c>
      <c r="W213" s="57" t="str">
        <f t="shared" si="138"/>
        <v>-</v>
      </c>
      <c r="X213" s="57" t="str">
        <f>IF('Undervisning i fag med krav'!AL214=0,"-",'Undervisning i fag med krav'!AL214)</f>
        <v>-</v>
      </c>
      <c r="Y213" s="57" t="b">
        <f>OR(X213='Krav etter opplæringslova'!$B$27,X213='Krav etter opplæringslova'!$B$30,X213='Krav etter opplæringslova'!$B$31,X213='Krav etter opplæringslova'!$B$34)</f>
        <v>0</v>
      </c>
      <c r="Z213" s="57" t="str">
        <f t="shared" si="139"/>
        <v>-</v>
      </c>
      <c r="AA213" s="57">
        <f t="shared" si="124"/>
        <v>30</v>
      </c>
      <c r="AB213" s="57" t="e">
        <f>AA213-#REF!</f>
        <v>#REF!</v>
      </c>
      <c r="AC213" s="57" t="e">
        <f t="shared" si="140"/>
        <v>#REF!</v>
      </c>
      <c r="AD213" s="57" t="str">
        <f t="shared" si="141"/>
        <v>-</v>
      </c>
      <c r="AE213" s="57" t="str">
        <f>IF('Undervisning i fag med krav'!AW214=0,"-",'Undervisning i fag med krav'!AW214)</f>
        <v>-</v>
      </c>
      <c r="AF213" s="57" t="b">
        <f>OR(AE213='Krav etter opplæringslova'!$B$27,AE213='Krav etter opplæringslova'!$B$30,AE213='Krav etter opplæringslova'!$B$31,AE213='Krav etter opplæringslova'!$B$34)</f>
        <v>0</v>
      </c>
      <c r="AG213" s="57" t="str">
        <f t="shared" si="142"/>
        <v>-</v>
      </c>
      <c r="AH213" s="57">
        <f t="shared" si="125"/>
        <v>30</v>
      </c>
      <c r="AI213" s="57" t="e">
        <f>AH213-#REF!</f>
        <v>#REF!</v>
      </c>
      <c r="AJ213" s="57" t="e">
        <f t="shared" si="143"/>
        <v>#REF!</v>
      </c>
      <c r="AK213" s="57" t="str">
        <f t="shared" si="144"/>
        <v>-</v>
      </c>
      <c r="AL213" s="57" t="str">
        <f>IF('Undervisning i fag med krav'!BH214=0,"-",'Undervisning i fag med krav'!BH214)</f>
        <v>-</v>
      </c>
      <c r="AM213" s="57" t="b">
        <f>OR(AL213='Krav etter opplæringslova'!$B$27,AL213='Krav etter opplæringslova'!$B$30,AL213='Krav etter opplæringslova'!$B$31,AL213='Krav etter opplæringslova'!$B$34)</f>
        <v>0</v>
      </c>
      <c r="AN213" s="57" t="str">
        <f t="shared" si="145"/>
        <v>-</v>
      </c>
      <c r="AO213" s="57">
        <f t="shared" si="126"/>
        <v>30</v>
      </c>
      <c r="AP213" s="57" t="e">
        <f>AO213-#REF!</f>
        <v>#REF!</v>
      </c>
      <c r="AQ213" s="57" t="e">
        <f t="shared" si="146"/>
        <v>#REF!</v>
      </c>
      <c r="AR213" s="57" t="str">
        <f t="shared" si="147"/>
        <v>-</v>
      </c>
      <c r="AS213" s="57" t="str">
        <f>IF('Undervisning i fag med krav'!BS214=0,"-",'Undervisning i fag med krav'!BS214)</f>
        <v>-</v>
      </c>
      <c r="AT213" s="57" t="b">
        <f>OR(AS213='Krav etter opplæringslova'!$B$27,AS213='Krav etter opplæringslova'!$B$30,AS213='Krav etter opplæringslova'!$B$31,AS213='Krav etter opplæringslova'!$B$34)</f>
        <v>0</v>
      </c>
      <c r="AU213" s="57" t="str">
        <f t="shared" si="148"/>
        <v>-</v>
      </c>
      <c r="AV213" s="57">
        <f t="shared" si="127"/>
        <v>30</v>
      </c>
      <c r="AW213" s="57" t="e">
        <f>AV213-#REF!</f>
        <v>#REF!</v>
      </c>
      <c r="AX213" s="57" t="e">
        <f t="shared" si="149"/>
        <v>#REF!</v>
      </c>
      <c r="AY213" s="57" t="str">
        <f t="shared" si="150"/>
        <v>-</v>
      </c>
      <c r="AZ213" s="57" t="str">
        <f>IF('Undervisning i fag med krav'!CD214=0,"-",'Undervisning i fag med krav'!CD214)</f>
        <v>-</v>
      </c>
      <c r="BA213" s="57" t="b">
        <f>OR(AZ213='Krav etter opplæringslova'!$B$27,AZ213='Krav etter opplæringslova'!$B$30,AZ213='Krav etter opplæringslova'!$B$31,AZ213='Krav etter opplæringslova'!$B$34)</f>
        <v>0</v>
      </c>
      <c r="BB213" s="57" t="str">
        <f t="shared" si="151"/>
        <v>-</v>
      </c>
      <c r="BC213" s="57">
        <f t="shared" si="128"/>
        <v>30</v>
      </c>
      <c r="BD213" s="57" t="e">
        <f>BC213-#REF!</f>
        <v>#REF!</v>
      </c>
      <c r="BE213" s="57" t="e">
        <f t="shared" si="152"/>
        <v>#REF!</v>
      </c>
      <c r="BF213" s="57" t="str">
        <f t="shared" si="153"/>
        <v>-</v>
      </c>
      <c r="BG213" s="57" t="str">
        <f>IF('Undervisning i fag med krav'!CO214=0,"-",'Undervisning i fag med krav'!CO214)</f>
        <v>-</v>
      </c>
      <c r="BH213" s="57" t="b">
        <f>OR(BG213='Krav etter opplæringslova'!$B$27,BG213='Krav etter opplæringslova'!$B$30,BG213='Krav etter opplæringslova'!$B$31,BG213='Krav etter opplæringslova'!$B$34)</f>
        <v>0</v>
      </c>
      <c r="BI213" s="57" t="str">
        <f t="shared" si="154"/>
        <v>-</v>
      </c>
      <c r="BJ213" s="57">
        <f t="shared" si="129"/>
        <v>30</v>
      </c>
      <c r="BK213" s="57" t="e">
        <f>BJ213-#REF!</f>
        <v>#REF!</v>
      </c>
      <c r="BL213" s="57" t="e">
        <f t="shared" si="155"/>
        <v>#REF!</v>
      </c>
      <c r="BM213" s="57" t="str">
        <f t="shared" si="156"/>
        <v>-</v>
      </c>
      <c r="BN213" s="57" t="str">
        <f>IF('Undervisning i fag med krav'!CP214=0,"-",'Undervisning i fag med krav'!CP214)</f>
        <v>-</v>
      </c>
      <c r="BO213" s="57" t="b">
        <f>OR(BN213='Krav etter opplæringslova'!$B$27,BN213='Krav etter opplæringslova'!$B$30,BN213='Krav etter opplæringslova'!$B$31,BN213='Krav etter opplæringslova'!$B$34)</f>
        <v>0</v>
      </c>
      <c r="BP213" s="57" t="str">
        <f t="shared" si="157"/>
        <v>-</v>
      </c>
      <c r="BQ213" s="57">
        <f t="shared" si="130"/>
        <v>30</v>
      </c>
      <c r="BR213" s="57" t="e">
        <f>BQ213-#REF!</f>
        <v>#REF!</v>
      </c>
      <c r="BS213" s="57" t="e">
        <f t="shared" si="158"/>
        <v>#REF!</v>
      </c>
      <c r="BT213" s="62" t="str">
        <f t="shared" si="159"/>
        <v>-</v>
      </c>
    </row>
    <row r="214" spans="1:72" x14ac:dyDescent="0.2">
      <c r="A214" s="44" t="e">
        <f>#REF!</f>
        <v>#REF!</v>
      </c>
      <c r="B214" s="44" t="e">
        <f>#REF!</f>
        <v>#REF!</v>
      </c>
      <c r="C214" s="57" t="str">
        <f>IF('Undervisning i fag med krav'!E215=0,"-",'Undervisning i fag med krav'!E215)</f>
        <v>-</v>
      </c>
      <c r="D214" s="57" t="b">
        <f>OR(C214='Krav etter opplæringslova'!$B$27,C214='Krav etter opplæringslova'!$B$30,C214='Krav etter opplæringslova'!$B$31,C214='Krav etter opplæringslova'!$B$34)</f>
        <v>0</v>
      </c>
      <c r="E214" s="57" t="str">
        <f t="shared" si="160"/>
        <v>-</v>
      </c>
      <c r="F214" s="57">
        <f t="shared" si="131"/>
        <v>30</v>
      </c>
      <c r="G214" s="57" t="e">
        <f>F214-#REF!</f>
        <v>#REF!</v>
      </c>
      <c r="H214" s="57" t="e">
        <f t="shared" si="132"/>
        <v>#REF!</v>
      </c>
      <c r="I214" s="57" t="str">
        <f t="shared" si="161"/>
        <v>-</v>
      </c>
      <c r="J214" s="57" t="str">
        <f>IF('Undervisning i fag med krav'!P215=0,"-",'Undervisning i fag med krav'!P215)</f>
        <v>-</v>
      </c>
      <c r="K214" s="57" t="b">
        <f>OR(J214='Krav etter opplæringslova'!$B$27,J214='Krav etter opplæringslova'!$B$30,J214='Krav etter opplæringslova'!$B$31,J214='Krav etter opplæringslova'!$B$34)</f>
        <v>0</v>
      </c>
      <c r="L214" s="57" t="str">
        <f t="shared" si="133"/>
        <v>-</v>
      </c>
      <c r="M214" s="57">
        <f t="shared" si="122"/>
        <v>30</v>
      </c>
      <c r="N214" s="57" t="e">
        <f>M214-#REF!</f>
        <v>#REF!</v>
      </c>
      <c r="O214" s="57" t="e">
        <f t="shared" si="134"/>
        <v>#REF!</v>
      </c>
      <c r="P214" s="57" t="str">
        <f t="shared" si="135"/>
        <v>-</v>
      </c>
      <c r="Q214" s="57" t="str">
        <f>IF('Undervisning i fag med krav'!AA215=0,"-",'Undervisning i fag med krav'!AA215)</f>
        <v>-</v>
      </c>
      <c r="R214" s="57" t="b">
        <f>OR(Q214='Krav etter opplæringslova'!$B$27,Q214='Krav etter opplæringslova'!$B$30,Q214='Krav etter opplæringslova'!$B$31,Q214='Krav etter opplæringslova'!$B$34)</f>
        <v>0</v>
      </c>
      <c r="S214" s="57" t="str">
        <f t="shared" si="136"/>
        <v>-</v>
      </c>
      <c r="T214" s="57">
        <f t="shared" si="123"/>
        <v>30</v>
      </c>
      <c r="U214" s="57" t="e">
        <f>T214-#REF!</f>
        <v>#REF!</v>
      </c>
      <c r="V214" s="57" t="e">
        <f t="shared" si="137"/>
        <v>#REF!</v>
      </c>
      <c r="W214" s="57" t="str">
        <f t="shared" si="138"/>
        <v>-</v>
      </c>
      <c r="X214" s="57" t="str">
        <f>IF('Undervisning i fag med krav'!AL215=0,"-",'Undervisning i fag med krav'!AL215)</f>
        <v>-</v>
      </c>
      <c r="Y214" s="57" t="b">
        <f>OR(X214='Krav etter opplæringslova'!$B$27,X214='Krav etter opplæringslova'!$B$30,X214='Krav etter opplæringslova'!$B$31,X214='Krav etter opplæringslova'!$B$34)</f>
        <v>0</v>
      </c>
      <c r="Z214" s="57" t="str">
        <f t="shared" si="139"/>
        <v>-</v>
      </c>
      <c r="AA214" s="57">
        <f t="shared" si="124"/>
        <v>30</v>
      </c>
      <c r="AB214" s="57" t="e">
        <f>AA214-#REF!</f>
        <v>#REF!</v>
      </c>
      <c r="AC214" s="57" t="e">
        <f t="shared" si="140"/>
        <v>#REF!</v>
      </c>
      <c r="AD214" s="57" t="str">
        <f t="shared" si="141"/>
        <v>-</v>
      </c>
      <c r="AE214" s="57" t="str">
        <f>IF('Undervisning i fag med krav'!AW215=0,"-",'Undervisning i fag med krav'!AW215)</f>
        <v>-</v>
      </c>
      <c r="AF214" s="57" t="b">
        <f>OR(AE214='Krav etter opplæringslova'!$B$27,AE214='Krav etter opplæringslova'!$B$30,AE214='Krav etter opplæringslova'!$B$31,AE214='Krav etter opplæringslova'!$B$34)</f>
        <v>0</v>
      </c>
      <c r="AG214" s="57" t="str">
        <f t="shared" si="142"/>
        <v>-</v>
      </c>
      <c r="AH214" s="57">
        <f t="shared" si="125"/>
        <v>30</v>
      </c>
      <c r="AI214" s="57" t="e">
        <f>AH214-#REF!</f>
        <v>#REF!</v>
      </c>
      <c r="AJ214" s="57" t="e">
        <f t="shared" si="143"/>
        <v>#REF!</v>
      </c>
      <c r="AK214" s="57" t="str">
        <f t="shared" si="144"/>
        <v>-</v>
      </c>
      <c r="AL214" s="57" t="str">
        <f>IF('Undervisning i fag med krav'!BH215=0,"-",'Undervisning i fag med krav'!BH215)</f>
        <v>-</v>
      </c>
      <c r="AM214" s="57" t="b">
        <f>OR(AL214='Krav etter opplæringslova'!$B$27,AL214='Krav etter opplæringslova'!$B$30,AL214='Krav etter opplæringslova'!$B$31,AL214='Krav etter opplæringslova'!$B$34)</f>
        <v>0</v>
      </c>
      <c r="AN214" s="57" t="str">
        <f t="shared" si="145"/>
        <v>-</v>
      </c>
      <c r="AO214" s="57">
        <f t="shared" si="126"/>
        <v>30</v>
      </c>
      <c r="AP214" s="57" t="e">
        <f>AO214-#REF!</f>
        <v>#REF!</v>
      </c>
      <c r="AQ214" s="57" t="e">
        <f t="shared" si="146"/>
        <v>#REF!</v>
      </c>
      <c r="AR214" s="57" t="str">
        <f t="shared" si="147"/>
        <v>-</v>
      </c>
      <c r="AS214" s="57" t="str">
        <f>IF('Undervisning i fag med krav'!BS215=0,"-",'Undervisning i fag med krav'!BS215)</f>
        <v>-</v>
      </c>
      <c r="AT214" s="57" t="b">
        <f>OR(AS214='Krav etter opplæringslova'!$B$27,AS214='Krav etter opplæringslova'!$B$30,AS214='Krav etter opplæringslova'!$B$31,AS214='Krav etter opplæringslova'!$B$34)</f>
        <v>0</v>
      </c>
      <c r="AU214" s="57" t="str">
        <f t="shared" si="148"/>
        <v>-</v>
      </c>
      <c r="AV214" s="57">
        <f t="shared" si="127"/>
        <v>30</v>
      </c>
      <c r="AW214" s="57" t="e">
        <f>AV214-#REF!</f>
        <v>#REF!</v>
      </c>
      <c r="AX214" s="57" t="e">
        <f t="shared" si="149"/>
        <v>#REF!</v>
      </c>
      <c r="AY214" s="57" t="str">
        <f t="shared" si="150"/>
        <v>-</v>
      </c>
      <c r="AZ214" s="57" t="str">
        <f>IF('Undervisning i fag med krav'!CD215=0,"-",'Undervisning i fag med krav'!CD215)</f>
        <v>-</v>
      </c>
      <c r="BA214" s="57" t="b">
        <f>OR(AZ214='Krav etter opplæringslova'!$B$27,AZ214='Krav etter opplæringslova'!$B$30,AZ214='Krav etter opplæringslova'!$B$31,AZ214='Krav etter opplæringslova'!$B$34)</f>
        <v>0</v>
      </c>
      <c r="BB214" s="57" t="str">
        <f t="shared" si="151"/>
        <v>-</v>
      </c>
      <c r="BC214" s="57">
        <f t="shared" si="128"/>
        <v>30</v>
      </c>
      <c r="BD214" s="57" t="e">
        <f>BC214-#REF!</f>
        <v>#REF!</v>
      </c>
      <c r="BE214" s="57" t="e">
        <f t="shared" si="152"/>
        <v>#REF!</v>
      </c>
      <c r="BF214" s="57" t="str">
        <f t="shared" si="153"/>
        <v>-</v>
      </c>
      <c r="BG214" s="57" t="str">
        <f>IF('Undervisning i fag med krav'!CO215=0,"-",'Undervisning i fag med krav'!CO215)</f>
        <v>-</v>
      </c>
      <c r="BH214" s="57" t="b">
        <f>OR(BG214='Krav etter opplæringslova'!$B$27,BG214='Krav etter opplæringslova'!$B$30,BG214='Krav etter opplæringslova'!$B$31,BG214='Krav etter opplæringslova'!$B$34)</f>
        <v>0</v>
      </c>
      <c r="BI214" s="57" t="str">
        <f t="shared" si="154"/>
        <v>-</v>
      </c>
      <c r="BJ214" s="57">
        <f t="shared" si="129"/>
        <v>30</v>
      </c>
      <c r="BK214" s="57" t="e">
        <f>BJ214-#REF!</f>
        <v>#REF!</v>
      </c>
      <c r="BL214" s="57" t="e">
        <f t="shared" si="155"/>
        <v>#REF!</v>
      </c>
      <c r="BM214" s="57" t="str">
        <f t="shared" si="156"/>
        <v>-</v>
      </c>
      <c r="BN214" s="57" t="str">
        <f>IF('Undervisning i fag med krav'!CP215=0,"-",'Undervisning i fag med krav'!CP215)</f>
        <v>-</v>
      </c>
      <c r="BO214" s="57" t="b">
        <f>OR(BN214='Krav etter opplæringslova'!$B$27,BN214='Krav etter opplæringslova'!$B$30,BN214='Krav etter opplæringslova'!$B$31,BN214='Krav etter opplæringslova'!$B$34)</f>
        <v>0</v>
      </c>
      <c r="BP214" s="57" t="str">
        <f t="shared" si="157"/>
        <v>-</v>
      </c>
      <c r="BQ214" s="57">
        <f t="shared" si="130"/>
        <v>30</v>
      </c>
      <c r="BR214" s="57" t="e">
        <f>BQ214-#REF!</f>
        <v>#REF!</v>
      </c>
      <c r="BS214" s="57" t="e">
        <f t="shared" si="158"/>
        <v>#REF!</v>
      </c>
      <c r="BT214" s="62" t="str">
        <f t="shared" si="159"/>
        <v>-</v>
      </c>
    </row>
    <row r="215" spans="1:72" x14ac:dyDescent="0.2">
      <c r="A215" s="44" t="e">
        <f>#REF!</f>
        <v>#REF!</v>
      </c>
      <c r="B215" s="44" t="e">
        <f>#REF!</f>
        <v>#REF!</v>
      </c>
      <c r="C215" s="57" t="str">
        <f>IF('Undervisning i fag med krav'!E216=0,"-",'Undervisning i fag med krav'!E216)</f>
        <v>-</v>
      </c>
      <c r="D215" s="57" t="b">
        <f>OR(C215='Krav etter opplæringslova'!$B$27,C215='Krav etter opplæringslova'!$B$30,C215='Krav etter opplæringslova'!$B$31,C215='Krav etter opplæringslova'!$B$34)</f>
        <v>0</v>
      </c>
      <c r="E215" s="57" t="str">
        <f t="shared" si="160"/>
        <v>-</v>
      </c>
      <c r="F215" s="57">
        <f t="shared" si="131"/>
        <v>30</v>
      </c>
      <c r="G215" s="57" t="e">
        <f>F215-#REF!</f>
        <v>#REF!</v>
      </c>
      <c r="H215" s="57" t="e">
        <f t="shared" si="132"/>
        <v>#REF!</v>
      </c>
      <c r="I215" s="57" t="str">
        <f t="shared" si="161"/>
        <v>-</v>
      </c>
      <c r="J215" s="57" t="str">
        <f>IF('Undervisning i fag med krav'!P216=0,"-",'Undervisning i fag med krav'!P216)</f>
        <v>-</v>
      </c>
      <c r="K215" s="57" t="b">
        <f>OR(J215='Krav etter opplæringslova'!$B$27,J215='Krav etter opplæringslova'!$B$30,J215='Krav etter opplæringslova'!$B$31,J215='Krav etter opplæringslova'!$B$34)</f>
        <v>0</v>
      </c>
      <c r="L215" s="57" t="str">
        <f t="shared" si="133"/>
        <v>-</v>
      </c>
      <c r="M215" s="57">
        <f t="shared" si="122"/>
        <v>30</v>
      </c>
      <c r="N215" s="57" t="e">
        <f>M215-#REF!</f>
        <v>#REF!</v>
      </c>
      <c r="O215" s="57" t="e">
        <f t="shared" si="134"/>
        <v>#REF!</v>
      </c>
      <c r="P215" s="57" t="str">
        <f t="shared" si="135"/>
        <v>-</v>
      </c>
      <c r="Q215" s="57" t="str">
        <f>IF('Undervisning i fag med krav'!AA216=0,"-",'Undervisning i fag med krav'!AA216)</f>
        <v>-</v>
      </c>
      <c r="R215" s="57" t="b">
        <f>OR(Q215='Krav etter opplæringslova'!$B$27,Q215='Krav etter opplæringslova'!$B$30,Q215='Krav etter opplæringslova'!$B$31,Q215='Krav etter opplæringslova'!$B$34)</f>
        <v>0</v>
      </c>
      <c r="S215" s="57" t="str">
        <f t="shared" si="136"/>
        <v>-</v>
      </c>
      <c r="T215" s="57">
        <f t="shared" si="123"/>
        <v>30</v>
      </c>
      <c r="U215" s="57" t="e">
        <f>T215-#REF!</f>
        <v>#REF!</v>
      </c>
      <c r="V215" s="57" t="e">
        <f t="shared" si="137"/>
        <v>#REF!</v>
      </c>
      <c r="W215" s="57" t="str">
        <f t="shared" si="138"/>
        <v>-</v>
      </c>
      <c r="X215" s="57" t="str">
        <f>IF('Undervisning i fag med krav'!AL216=0,"-",'Undervisning i fag med krav'!AL216)</f>
        <v>-</v>
      </c>
      <c r="Y215" s="57" t="b">
        <f>OR(X215='Krav etter opplæringslova'!$B$27,X215='Krav etter opplæringslova'!$B$30,X215='Krav etter opplæringslova'!$B$31,X215='Krav etter opplæringslova'!$B$34)</f>
        <v>0</v>
      </c>
      <c r="Z215" s="57" t="str">
        <f t="shared" si="139"/>
        <v>-</v>
      </c>
      <c r="AA215" s="57">
        <f t="shared" si="124"/>
        <v>30</v>
      </c>
      <c r="AB215" s="57" t="e">
        <f>AA215-#REF!</f>
        <v>#REF!</v>
      </c>
      <c r="AC215" s="57" t="e">
        <f t="shared" si="140"/>
        <v>#REF!</v>
      </c>
      <c r="AD215" s="57" t="str">
        <f t="shared" si="141"/>
        <v>-</v>
      </c>
      <c r="AE215" s="57" t="str">
        <f>IF('Undervisning i fag med krav'!AW216=0,"-",'Undervisning i fag med krav'!AW216)</f>
        <v>-</v>
      </c>
      <c r="AF215" s="57" t="b">
        <f>OR(AE215='Krav etter opplæringslova'!$B$27,AE215='Krav etter opplæringslova'!$B$30,AE215='Krav etter opplæringslova'!$B$31,AE215='Krav etter opplæringslova'!$B$34)</f>
        <v>0</v>
      </c>
      <c r="AG215" s="57" t="str">
        <f t="shared" si="142"/>
        <v>-</v>
      </c>
      <c r="AH215" s="57">
        <f t="shared" si="125"/>
        <v>30</v>
      </c>
      <c r="AI215" s="57" t="e">
        <f>AH215-#REF!</f>
        <v>#REF!</v>
      </c>
      <c r="AJ215" s="57" t="e">
        <f t="shared" si="143"/>
        <v>#REF!</v>
      </c>
      <c r="AK215" s="57" t="str">
        <f t="shared" si="144"/>
        <v>-</v>
      </c>
      <c r="AL215" s="57" t="str">
        <f>IF('Undervisning i fag med krav'!BH216=0,"-",'Undervisning i fag med krav'!BH216)</f>
        <v>-</v>
      </c>
      <c r="AM215" s="57" t="b">
        <f>OR(AL215='Krav etter opplæringslova'!$B$27,AL215='Krav etter opplæringslova'!$B$30,AL215='Krav etter opplæringslova'!$B$31,AL215='Krav etter opplæringslova'!$B$34)</f>
        <v>0</v>
      </c>
      <c r="AN215" s="57" t="str">
        <f t="shared" si="145"/>
        <v>-</v>
      </c>
      <c r="AO215" s="57">
        <f t="shared" si="126"/>
        <v>30</v>
      </c>
      <c r="AP215" s="57" t="e">
        <f>AO215-#REF!</f>
        <v>#REF!</v>
      </c>
      <c r="AQ215" s="57" t="e">
        <f t="shared" si="146"/>
        <v>#REF!</v>
      </c>
      <c r="AR215" s="57" t="str">
        <f t="shared" si="147"/>
        <v>-</v>
      </c>
      <c r="AS215" s="57" t="str">
        <f>IF('Undervisning i fag med krav'!BS216=0,"-",'Undervisning i fag med krav'!BS216)</f>
        <v>-</v>
      </c>
      <c r="AT215" s="57" t="b">
        <f>OR(AS215='Krav etter opplæringslova'!$B$27,AS215='Krav etter opplæringslova'!$B$30,AS215='Krav etter opplæringslova'!$B$31,AS215='Krav etter opplæringslova'!$B$34)</f>
        <v>0</v>
      </c>
      <c r="AU215" s="57" t="str">
        <f t="shared" si="148"/>
        <v>-</v>
      </c>
      <c r="AV215" s="57">
        <f t="shared" si="127"/>
        <v>30</v>
      </c>
      <c r="AW215" s="57" t="e">
        <f>AV215-#REF!</f>
        <v>#REF!</v>
      </c>
      <c r="AX215" s="57" t="e">
        <f t="shared" si="149"/>
        <v>#REF!</v>
      </c>
      <c r="AY215" s="57" t="str">
        <f t="shared" si="150"/>
        <v>-</v>
      </c>
      <c r="AZ215" s="57" t="str">
        <f>IF('Undervisning i fag med krav'!CD216=0,"-",'Undervisning i fag med krav'!CD216)</f>
        <v>-</v>
      </c>
      <c r="BA215" s="57" t="b">
        <f>OR(AZ215='Krav etter opplæringslova'!$B$27,AZ215='Krav etter opplæringslova'!$B$30,AZ215='Krav etter opplæringslova'!$B$31,AZ215='Krav etter opplæringslova'!$B$34)</f>
        <v>0</v>
      </c>
      <c r="BB215" s="57" t="str">
        <f t="shared" si="151"/>
        <v>-</v>
      </c>
      <c r="BC215" s="57">
        <f t="shared" si="128"/>
        <v>30</v>
      </c>
      <c r="BD215" s="57" t="e">
        <f>BC215-#REF!</f>
        <v>#REF!</v>
      </c>
      <c r="BE215" s="57" t="e">
        <f t="shared" si="152"/>
        <v>#REF!</v>
      </c>
      <c r="BF215" s="57" t="str">
        <f t="shared" si="153"/>
        <v>-</v>
      </c>
      <c r="BG215" s="57" t="str">
        <f>IF('Undervisning i fag med krav'!CO216=0,"-",'Undervisning i fag med krav'!CO216)</f>
        <v>-</v>
      </c>
      <c r="BH215" s="57" t="b">
        <f>OR(BG215='Krav etter opplæringslova'!$B$27,BG215='Krav etter opplæringslova'!$B$30,BG215='Krav etter opplæringslova'!$B$31,BG215='Krav etter opplæringslova'!$B$34)</f>
        <v>0</v>
      </c>
      <c r="BI215" s="57" t="str">
        <f t="shared" si="154"/>
        <v>-</v>
      </c>
      <c r="BJ215" s="57">
        <f t="shared" si="129"/>
        <v>30</v>
      </c>
      <c r="BK215" s="57" t="e">
        <f>BJ215-#REF!</f>
        <v>#REF!</v>
      </c>
      <c r="BL215" s="57" t="e">
        <f t="shared" si="155"/>
        <v>#REF!</v>
      </c>
      <c r="BM215" s="57" t="str">
        <f t="shared" si="156"/>
        <v>-</v>
      </c>
      <c r="BN215" s="57" t="str">
        <f>IF('Undervisning i fag med krav'!CP216=0,"-",'Undervisning i fag med krav'!CP216)</f>
        <v>-</v>
      </c>
      <c r="BO215" s="57" t="b">
        <f>OR(BN215='Krav etter opplæringslova'!$B$27,BN215='Krav etter opplæringslova'!$B$30,BN215='Krav etter opplæringslova'!$B$31,BN215='Krav etter opplæringslova'!$B$34)</f>
        <v>0</v>
      </c>
      <c r="BP215" s="57" t="str">
        <f t="shared" si="157"/>
        <v>-</v>
      </c>
      <c r="BQ215" s="57">
        <f t="shared" si="130"/>
        <v>30</v>
      </c>
      <c r="BR215" s="57" t="e">
        <f>BQ215-#REF!</f>
        <v>#REF!</v>
      </c>
      <c r="BS215" s="57" t="e">
        <f t="shared" si="158"/>
        <v>#REF!</v>
      </c>
      <c r="BT215" s="62" t="str">
        <f t="shared" si="159"/>
        <v>-</v>
      </c>
    </row>
    <row r="216" spans="1:72" x14ac:dyDescent="0.2">
      <c r="A216" s="44" t="e">
        <f>#REF!</f>
        <v>#REF!</v>
      </c>
      <c r="B216" s="44" t="e">
        <f>#REF!</f>
        <v>#REF!</v>
      </c>
      <c r="C216" s="57" t="str">
        <f>IF('Undervisning i fag med krav'!E217=0,"-",'Undervisning i fag med krav'!E217)</f>
        <v>-</v>
      </c>
      <c r="D216" s="57" t="b">
        <f>OR(C216='Krav etter opplæringslova'!$B$27,C216='Krav etter opplæringslova'!$B$30,C216='Krav etter opplæringslova'!$B$31,C216='Krav etter opplæringslova'!$B$34)</f>
        <v>0</v>
      </c>
      <c r="E216" s="57" t="str">
        <f t="shared" si="160"/>
        <v>-</v>
      </c>
      <c r="F216" s="57">
        <f t="shared" si="131"/>
        <v>30</v>
      </c>
      <c r="G216" s="57" t="e">
        <f>F216-#REF!</f>
        <v>#REF!</v>
      </c>
      <c r="H216" s="57" t="e">
        <f t="shared" si="132"/>
        <v>#REF!</v>
      </c>
      <c r="I216" s="57" t="str">
        <f t="shared" si="161"/>
        <v>-</v>
      </c>
      <c r="J216" s="57" t="str">
        <f>IF('Undervisning i fag med krav'!P217=0,"-",'Undervisning i fag med krav'!P217)</f>
        <v>-</v>
      </c>
      <c r="K216" s="57" t="b">
        <f>OR(J216='Krav etter opplæringslova'!$B$27,J216='Krav etter opplæringslova'!$B$30,J216='Krav etter opplæringslova'!$B$31,J216='Krav etter opplæringslova'!$B$34)</f>
        <v>0</v>
      </c>
      <c r="L216" s="57" t="str">
        <f t="shared" si="133"/>
        <v>-</v>
      </c>
      <c r="M216" s="57">
        <f t="shared" si="122"/>
        <v>30</v>
      </c>
      <c r="N216" s="57" t="e">
        <f>M216-#REF!</f>
        <v>#REF!</v>
      </c>
      <c r="O216" s="57" t="e">
        <f t="shared" si="134"/>
        <v>#REF!</v>
      </c>
      <c r="P216" s="57" t="str">
        <f t="shared" si="135"/>
        <v>-</v>
      </c>
      <c r="Q216" s="57" t="str">
        <f>IF('Undervisning i fag med krav'!AA217=0,"-",'Undervisning i fag med krav'!AA217)</f>
        <v>-</v>
      </c>
      <c r="R216" s="57" t="b">
        <f>OR(Q216='Krav etter opplæringslova'!$B$27,Q216='Krav etter opplæringslova'!$B$30,Q216='Krav etter opplæringslova'!$B$31,Q216='Krav etter opplæringslova'!$B$34)</f>
        <v>0</v>
      </c>
      <c r="S216" s="57" t="str">
        <f t="shared" si="136"/>
        <v>-</v>
      </c>
      <c r="T216" s="57">
        <f t="shared" si="123"/>
        <v>30</v>
      </c>
      <c r="U216" s="57" t="e">
        <f>T216-#REF!</f>
        <v>#REF!</v>
      </c>
      <c r="V216" s="57" t="e">
        <f t="shared" si="137"/>
        <v>#REF!</v>
      </c>
      <c r="W216" s="57" t="str">
        <f t="shared" si="138"/>
        <v>-</v>
      </c>
      <c r="X216" s="57" t="str">
        <f>IF('Undervisning i fag med krav'!AL217=0,"-",'Undervisning i fag med krav'!AL217)</f>
        <v>-</v>
      </c>
      <c r="Y216" s="57" t="b">
        <f>OR(X216='Krav etter opplæringslova'!$B$27,X216='Krav etter opplæringslova'!$B$30,X216='Krav etter opplæringslova'!$B$31,X216='Krav etter opplæringslova'!$B$34)</f>
        <v>0</v>
      </c>
      <c r="Z216" s="57" t="str">
        <f t="shared" si="139"/>
        <v>-</v>
      </c>
      <c r="AA216" s="57">
        <f t="shared" si="124"/>
        <v>30</v>
      </c>
      <c r="AB216" s="57" t="e">
        <f>AA216-#REF!</f>
        <v>#REF!</v>
      </c>
      <c r="AC216" s="57" t="e">
        <f t="shared" si="140"/>
        <v>#REF!</v>
      </c>
      <c r="AD216" s="57" t="str">
        <f t="shared" si="141"/>
        <v>-</v>
      </c>
      <c r="AE216" s="57" t="str">
        <f>IF('Undervisning i fag med krav'!AW217=0,"-",'Undervisning i fag med krav'!AW217)</f>
        <v>-</v>
      </c>
      <c r="AF216" s="57" t="b">
        <f>OR(AE216='Krav etter opplæringslova'!$B$27,AE216='Krav etter opplæringslova'!$B$30,AE216='Krav etter opplæringslova'!$B$31,AE216='Krav etter opplæringslova'!$B$34)</f>
        <v>0</v>
      </c>
      <c r="AG216" s="57" t="str">
        <f t="shared" si="142"/>
        <v>-</v>
      </c>
      <c r="AH216" s="57">
        <f t="shared" si="125"/>
        <v>30</v>
      </c>
      <c r="AI216" s="57" t="e">
        <f>AH216-#REF!</f>
        <v>#REF!</v>
      </c>
      <c r="AJ216" s="57" t="e">
        <f t="shared" si="143"/>
        <v>#REF!</v>
      </c>
      <c r="AK216" s="57" t="str">
        <f t="shared" si="144"/>
        <v>-</v>
      </c>
      <c r="AL216" s="57" t="str">
        <f>IF('Undervisning i fag med krav'!BH217=0,"-",'Undervisning i fag med krav'!BH217)</f>
        <v>-</v>
      </c>
      <c r="AM216" s="57" t="b">
        <f>OR(AL216='Krav etter opplæringslova'!$B$27,AL216='Krav etter opplæringslova'!$B$30,AL216='Krav etter opplæringslova'!$B$31,AL216='Krav etter opplæringslova'!$B$34)</f>
        <v>0</v>
      </c>
      <c r="AN216" s="57" t="str">
        <f t="shared" si="145"/>
        <v>-</v>
      </c>
      <c r="AO216" s="57">
        <f t="shared" si="126"/>
        <v>30</v>
      </c>
      <c r="AP216" s="57" t="e">
        <f>AO216-#REF!</f>
        <v>#REF!</v>
      </c>
      <c r="AQ216" s="57" t="e">
        <f t="shared" si="146"/>
        <v>#REF!</v>
      </c>
      <c r="AR216" s="57" t="str">
        <f t="shared" si="147"/>
        <v>-</v>
      </c>
      <c r="AS216" s="57" t="str">
        <f>IF('Undervisning i fag med krav'!BS217=0,"-",'Undervisning i fag med krav'!BS217)</f>
        <v>-</v>
      </c>
      <c r="AT216" s="57" t="b">
        <f>OR(AS216='Krav etter opplæringslova'!$B$27,AS216='Krav etter opplæringslova'!$B$30,AS216='Krav etter opplæringslova'!$B$31,AS216='Krav etter opplæringslova'!$B$34)</f>
        <v>0</v>
      </c>
      <c r="AU216" s="57" t="str">
        <f t="shared" si="148"/>
        <v>-</v>
      </c>
      <c r="AV216" s="57">
        <f t="shared" si="127"/>
        <v>30</v>
      </c>
      <c r="AW216" s="57" t="e">
        <f>AV216-#REF!</f>
        <v>#REF!</v>
      </c>
      <c r="AX216" s="57" t="e">
        <f t="shared" si="149"/>
        <v>#REF!</v>
      </c>
      <c r="AY216" s="57" t="str">
        <f t="shared" si="150"/>
        <v>-</v>
      </c>
      <c r="AZ216" s="57" t="str">
        <f>IF('Undervisning i fag med krav'!CD217=0,"-",'Undervisning i fag med krav'!CD217)</f>
        <v>-</v>
      </c>
      <c r="BA216" s="57" t="b">
        <f>OR(AZ216='Krav etter opplæringslova'!$B$27,AZ216='Krav etter opplæringslova'!$B$30,AZ216='Krav etter opplæringslova'!$B$31,AZ216='Krav etter opplæringslova'!$B$34)</f>
        <v>0</v>
      </c>
      <c r="BB216" s="57" t="str">
        <f t="shared" si="151"/>
        <v>-</v>
      </c>
      <c r="BC216" s="57">
        <f t="shared" si="128"/>
        <v>30</v>
      </c>
      <c r="BD216" s="57" t="e">
        <f>BC216-#REF!</f>
        <v>#REF!</v>
      </c>
      <c r="BE216" s="57" t="e">
        <f t="shared" si="152"/>
        <v>#REF!</v>
      </c>
      <c r="BF216" s="57" t="str">
        <f t="shared" si="153"/>
        <v>-</v>
      </c>
      <c r="BG216" s="57" t="str">
        <f>IF('Undervisning i fag med krav'!CO217=0,"-",'Undervisning i fag med krav'!CO217)</f>
        <v>-</v>
      </c>
      <c r="BH216" s="57" t="b">
        <f>OR(BG216='Krav etter opplæringslova'!$B$27,BG216='Krav etter opplæringslova'!$B$30,BG216='Krav etter opplæringslova'!$B$31,BG216='Krav etter opplæringslova'!$B$34)</f>
        <v>0</v>
      </c>
      <c r="BI216" s="57" t="str">
        <f t="shared" si="154"/>
        <v>-</v>
      </c>
      <c r="BJ216" s="57">
        <f t="shared" si="129"/>
        <v>30</v>
      </c>
      <c r="BK216" s="57" t="e">
        <f>BJ216-#REF!</f>
        <v>#REF!</v>
      </c>
      <c r="BL216" s="57" t="e">
        <f t="shared" si="155"/>
        <v>#REF!</v>
      </c>
      <c r="BM216" s="57" t="str">
        <f t="shared" si="156"/>
        <v>-</v>
      </c>
      <c r="BN216" s="57" t="str">
        <f>IF('Undervisning i fag med krav'!CP217=0,"-",'Undervisning i fag med krav'!CP217)</f>
        <v>-</v>
      </c>
      <c r="BO216" s="57" t="b">
        <f>OR(BN216='Krav etter opplæringslova'!$B$27,BN216='Krav etter opplæringslova'!$B$30,BN216='Krav etter opplæringslova'!$B$31,BN216='Krav etter opplæringslova'!$B$34)</f>
        <v>0</v>
      </c>
      <c r="BP216" s="57" t="str">
        <f t="shared" si="157"/>
        <v>-</v>
      </c>
      <c r="BQ216" s="57">
        <f t="shared" si="130"/>
        <v>30</v>
      </c>
      <c r="BR216" s="57" t="e">
        <f>BQ216-#REF!</f>
        <v>#REF!</v>
      </c>
      <c r="BS216" s="57" t="e">
        <f t="shared" si="158"/>
        <v>#REF!</v>
      </c>
      <c r="BT216" s="62" t="str">
        <f t="shared" si="159"/>
        <v>-</v>
      </c>
    </row>
    <row r="217" spans="1:72" x14ac:dyDescent="0.2">
      <c r="A217" s="44" t="e">
        <f>#REF!</f>
        <v>#REF!</v>
      </c>
      <c r="B217" s="44" t="e">
        <f>#REF!</f>
        <v>#REF!</v>
      </c>
      <c r="C217" s="57" t="str">
        <f>IF('Undervisning i fag med krav'!E218=0,"-",'Undervisning i fag med krav'!E218)</f>
        <v>-</v>
      </c>
      <c r="D217" s="57" t="b">
        <f>OR(C217='Krav etter opplæringslova'!$B$27,C217='Krav etter opplæringslova'!$B$30,C217='Krav etter opplæringslova'!$B$31,C217='Krav etter opplæringslova'!$B$34)</f>
        <v>0</v>
      </c>
      <c r="E217" s="57" t="str">
        <f t="shared" si="160"/>
        <v>-</v>
      </c>
      <c r="F217" s="57">
        <f t="shared" si="131"/>
        <v>30</v>
      </c>
      <c r="G217" s="57" t="e">
        <f>F217-#REF!</f>
        <v>#REF!</v>
      </c>
      <c r="H217" s="57" t="e">
        <f t="shared" si="132"/>
        <v>#REF!</v>
      </c>
      <c r="I217" s="57" t="str">
        <f t="shared" si="161"/>
        <v>-</v>
      </c>
      <c r="J217" s="57" t="str">
        <f>IF('Undervisning i fag med krav'!P218=0,"-",'Undervisning i fag med krav'!P218)</f>
        <v>-</v>
      </c>
      <c r="K217" s="57" t="b">
        <f>OR(J217='Krav etter opplæringslova'!$B$27,J217='Krav etter opplæringslova'!$B$30,J217='Krav etter opplæringslova'!$B$31,J217='Krav etter opplæringslova'!$B$34)</f>
        <v>0</v>
      </c>
      <c r="L217" s="57" t="str">
        <f t="shared" si="133"/>
        <v>-</v>
      </c>
      <c r="M217" s="57">
        <f t="shared" si="122"/>
        <v>30</v>
      </c>
      <c r="N217" s="57" t="e">
        <f>M217-#REF!</f>
        <v>#REF!</v>
      </c>
      <c r="O217" s="57" t="e">
        <f t="shared" si="134"/>
        <v>#REF!</v>
      </c>
      <c r="P217" s="57" t="str">
        <f t="shared" si="135"/>
        <v>-</v>
      </c>
      <c r="Q217" s="57" t="str">
        <f>IF('Undervisning i fag med krav'!AA218=0,"-",'Undervisning i fag med krav'!AA218)</f>
        <v>-</v>
      </c>
      <c r="R217" s="57" t="b">
        <f>OR(Q217='Krav etter opplæringslova'!$B$27,Q217='Krav etter opplæringslova'!$B$30,Q217='Krav etter opplæringslova'!$B$31,Q217='Krav etter opplæringslova'!$B$34)</f>
        <v>0</v>
      </c>
      <c r="S217" s="57" t="str">
        <f t="shared" si="136"/>
        <v>-</v>
      </c>
      <c r="T217" s="57">
        <f t="shared" si="123"/>
        <v>30</v>
      </c>
      <c r="U217" s="57" t="e">
        <f>T217-#REF!</f>
        <v>#REF!</v>
      </c>
      <c r="V217" s="57" t="e">
        <f t="shared" si="137"/>
        <v>#REF!</v>
      </c>
      <c r="W217" s="57" t="str">
        <f t="shared" si="138"/>
        <v>-</v>
      </c>
      <c r="X217" s="57" t="str">
        <f>IF('Undervisning i fag med krav'!AL218=0,"-",'Undervisning i fag med krav'!AL218)</f>
        <v>-</v>
      </c>
      <c r="Y217" s="57" t="b">
        <f>OR(X217='Krav etter opplæringslova'!$B$27,X217='Krav etter opplæringslova'!$B$30,X217='Krav etter opplæringslova'!$B$31,X217='Krav etter opplæringslova'!$B$34)</f>
        <v>0</v>
      </c>
      <c r="Z217" s="57" t="str">
        <f t="shared" si="139"/>
        <v>-</v>
      </c>
      <c r="AA217" s="57">
        <f t="shared" si="124"/>
        <v>30</v>
      </c>
      <c r="AB217" s="57" t="e">
        <f>AA217-#REF!</f>
        <v>#REF!</v>
      </c>
      <c r="AC217" s="57" t="e">
        <f t="shared" si="140"/>
        <v>#REF!</v>
      </c>
      <c r="AD217" s="57" t="str">
        <f t="shared" si="141"/>
        <v>-</v>
      </c>
      <c r="AE217" s="57" t="str">
        <f>IF('Undervisning i fag med krav'!AW218=0,"-",'Undervisning i fag med krav'!AW218)</f>
        <v>-</v>
      </c>
      <c r="AF217" s="57" t="b">
        <f>OR(AE217='Krav etter opplæringslova'!$B$27,AE217='Krav etter opplæringslova'!$B$30,AE217='Krav etter opplæringslova'!$B$31,AE217='Krav etter opplæringslova'!$B$34)</f>
        <v>0</v>
      </c>
      <c r="AG217" s="57" t="str">
        <f t="shared" si="142"/>
        <v>-</v>
      </c>
      <c r="AH217" s="57">
        <f t="shared" si="125"/>
        <v>30</v>
      </c>
      <c r="AI217" s="57" t="e">
        <f>AH217-#REF!</f>
        <v>#REF!</v>
      </c>
      <c r="AJ217" s="57" t="e">
        <f t="shared" si="143"/>
        <v>#REF!</v>
      </c>
      <c r="AK217" s="57" t="str">
        <f t="shared" si="144"/>
        <v>-</v>
      </c>
      <c r="AL217" s="57" t="str">
        <f>IF('Undervisning i fag med krav'!BH218=0,"-",'Undervisning i fag med krav'!BH218)</f>
        <v>-</v>
      </c>
      <c r="AM217" s="57" t="b">
        <f>OR(AL217='Krav etter opplæringslova'!$B$27,AL217='Krav etter opplæringslova'!$B$30,AL217='Krav etter opplæringslova'!$B$31,AL217='Krav etter opplæringslova'!$B$34)</f>
        <v>0</v>
      </c>
      <c r="AN217" s="57" t="str">
        <f t="shared" si="145"/>
        <v>-</v>
      </c>
      <c r="AO217" s="57">
        <f t="shared" si="126"/>
        <v>30</v>
      </c>
      <c r="AP217" s="57" t="e">
        <f>AO217-#REF!</f>
        <v>#REF!</v>
      </c>
      <c r="AQ217" s="57" t="e">
        <f t="shared" si="146"/>
        <v>#REF!</v>
      </c>
      <c r="AR217" s="57" t="str">
        <f t="shared" si="147"/>
        <v>-</v>
      </c>
      <c r="AS217" s="57" t="str">
        <f>IF('Undervisning i fag med krav'!BS218=0,"-",'Undervisning i fag med krav'!BS218)</f>
        <v>-</v>
      </c>
      <c r="AT217" s="57" t="b">
        <f>OR(AS217='Krav etter opplæringslova'!$B$27,AS217='Krav etter opplæringslova'!$B$30,AS217='Krav etter opplæringslova'!$B$31,AS217='Krav etter opplæringslova'!$B$34)</f>
        <v>0</v>
      </c>
      <c r="AU217" s="57" t="str">
        <f t="shared" si="148"/>
        <v>-</v>
      </c>
      <c r="AV217" s="57">
        <f t="shared" si="127"/>
        <v>30</v>
      </c>
      <c r="AW217" s="57" t="e">
        <f>AV217-#REF!</f>
        <v>#REF!</v>
      </c>
      <c r="AX217" s="57" t="e">
        <f t="shared" si="149"/>
        <v>#REF!</v>
      </c>
      <c r="AY217" s="57" t="str">
        <f t="shared" si="150"/>
        <v>-</v>
      </c>
      <c r="AZ217" s="57" t="str">
        <f>IF('Undervisning i fag med krav'!CD218=0,"-",'Undervisning i fag med krav'!CD218)</f>
        <v>-</v>
      </c>
      <c r="BA217" s="57" t="b">
        <f>OR(AZ217='Krav etter opplæringslova'!$B$27,AZ217='Krav etter opplæringslova'!$B$30,AZ217='Krav etter opplæringslova'!$B$31,AZ217='Krav etter opplæringslova'!$B$34)</f>
        <v>0</v>
      </c>
      <c r="BB217" s="57" t="str">
        <f t="shared" si="151"/>
        <v>-</v>
      </c>
      <c r="BC217" s="57">
        <f t="shared" si="128"/>
        <v>30</v>
      </c>
      <c r="BD217" s="57" t="e">
        <f>BC217-#REF!</f>
        <v>#REF!</v>
      </c>
      <c r="BE217" s="57" t="e">
        <f t="shared" si="152"/>
        <v>#REF!</v>
      </c>
      <c r="BF217" s="57" t="str">
        <f t="shared" si="153"/>
        <v>-</v>
      </c>
      <c r="BG217" s="57" t="str">
        <f>IF('Undervisning i fag med krav'!CO218=0,"-",'Undervisning i fag med krav'!CO218)</f>
        <v>-</v>
      </c>
      <c r="BH217" s="57" t="b">
        <f>OR(BG217='Krav etter opplæringslova'!$B$27,BG217='Krav etter opplæringslova'!$B$30,BG217='Krav etter opplæringslova'!$B$31,BG217='Krav etter opplæringslova'!$B$34)</f>
        <v>0</v>
      </c>
      <c r="BI217" s="57" t="str">
        <f t="shared" si="154"/>
        <v>-</v>
      </c>
      <c r="BJ217" s="57">
        <f t="shared" si="129"/>
        <v>30</v>
      </c>
      <c r="BK217" s="57" t="e">
        <f>BJ217-#REF!</f>
        <v>#REF!</v>
      </c>
      <c r="BL217" s="57" t="e">
        <f t="shared" si="155"/>
        <v>#REF!</v>
      </c>
      <c r="BM217" s="57" t="str">
        <f t="shared" si="156"/>
        <v>-</v>
      </c>
      <c r="BN217" s="57" t="str">
        <f>IF('Undervisning i fag med krav'!CP218=0,"-",'Undervisning i fag med krav'!CP218)</f>
        <v>-</v>
      </c>
      <c r="BO217" s="57" t="b">
        <f>OR(BN217='Krav etter opplæringslova'!$B$27,BN217='Krav etter opplæringslova'!$B$30,BN217='Krav etter opplæringslova'!$B$31,BN217='Krav etter opplæringslova'!$B$34)</f>
        <v>0</v>
      </c>
      <c r="BP217" s="57" t="str">
        <f t="shared" si="157"/>
        <v>-</v>
      </c>
      <c r="BQ217" s="57">
        <f t="shared" si="130"/>
        <v>30</v>
      </c>
      <c r="BR217" s="57" t="e">
        <f>BQ217-#REF!</f>
        <v>#REF!</v>
      </c>
      <c r="BS217" s="57" t="e">
        <f t="shared" si="158"/>
        <v>#REF!</v>
      </c>
      <c r="BT217" s="62" t="str">
        <f t="shared" si="159"/>
        <v>-</v>
      </c>
    </row>
    <row r="218" spans="1:72" x14ac:dyDescent="0.2">
      <c r="A218" s="44" t="e">
        <f>#REF!</f>
        <v>#REF!</v>
      </c>
      <c r="B218" s="44" t="e">
        <f>#REF!</f>
        <v>#REF!</v>
      </c>
      <c r="C218" s="57" t="str">
        <f>IF('Undervisning i fag med krav'!E219=0,"-",'Undervisning i fag med krav'!E219)</f>
        <v>-</v>
      </c>
      <c r="D218" s="57" t="b">
        <f>OR(C218='Krav etter opplæringslova'!$B$27,C218='Krav etter opplæringslova'!$B$30,C218='Krav etter opplæringslova'!$B$31,C218='Krav etter opplæringslova'!$B$34)</f>
        <v>0</v>
      </c>
      <c r="E218" s="57" t="str">
        <f t="shared" si="160"/>
        <v>-</v>
      </c>
      <c r="F218" s="57">
        <f t="shared" si="131"/>
        <v>30</v>
      </c>
      <c r="G218" s="57" t="e">
        <f>F218-#REF!</f>
        <v>#REF!</v>
      </c>
      <c r="H218" s="57" t="e">
        <f t="shared" si="132"/>
        <v>#REF!</v>
      </c>
      <c r="I218" s="57" t="str">
        <f t="shared" si="161"/>
        <v>-</v>
      </c>
      <c r="J218" s="57" t="str">
        <f>IF('Undervisning i fag med krav'!P219=0,"-",'Undervisning i fag med krav'!P219)</f>
        <v>-</v>
      </c>
      <c r="K218" s="57" t="b">
        <f>OR(J218='Krav etter opplæringslova'!$B$27,J218='Krav etter opplæringslova'!$B$30,J218='Krav etter opplæringslova'!$B$31,J218='Krav etter opplæringslova'!$B$34)</f>
        <v>0</v>
      </c>
      <c r="L218" s="57" t="str">
        <f t="shared" si="133"/>
        <v>-</v>
      </c>
      <c r="M218" s="57">
        <f t="shared" si="122"/>
        <v>30</v>
      </c>
      <c r="N218" s="57" t="e">
        <f>M218-#REF!</f>
        <v>#REF!</v>
      </c>
      <c r="O218" s="57" t="e">
        <f t="shared" si="134"/>
        <v>#REF!</v>
      </c>
      <c r="P218" s="57" t="str">
        <f t="shared" si="135"/>
        <v>-</v>
      </c>
      <c r="Q218" s="57" t="str">
        <f>IF('Undervisning i fag med krav'!AA219=0,"-",'Undervisning i fag med krav'!AA219)</f>
        <v>-</v>
      </c>
      <c r="R218" s="57" t="b">
        <f>OR(Q218='Krav etter opplæringslova'!$B$27,Q218='Krav etter opplæringslova'!$B$30,Q218='Krav etter opplæringslova'!$B$31,Q218='Krav etter opplæringslova'!$B$34)</f>
        <v>0</v>
      </c>
      <c r="S218" s="57" t="str">
        <f t="shared" si="136"/>
        <v>-</v>
      </c>
      <c r="T218" s="57">
        <f t="shared" si="123"/>
        <v>30</v>
      </c>
      <c r="U218" s="57" t="e">
        <f>T218-#REF!</f>
        <v>#REF!</v>
      </c>
      <c r="V218" s="57" t="e">
        <f t="shared" si="137"/>
        <v>#REF!</v>
      </c>
      <c r="W218" s="57" t="str">
        <f t="shared" si="138"/>
        <v>-</v>
      </c>
      <c r="X218" s="57" t="str">
        <f>IF('Undervisning i fag med krav'!AL219=0,"-",'Undervisning i fag med krav'!AL219)</f>
        <v>-</v>
      </c>
      <c r="Y218" s="57" t="b">
        <f>OR(X218='Krav etter opplæringslova'!$B$27,X218='Krav etter opplæringslova'!$B$30,X218='Krav etter opplæringslova'!$B$31,X218='Krav etter opplæringslova'!$B$34)</f>
        <v>0</v>
      </c>
      <c r="Z218" s="57" t="str">
        <f t="shared" si="139"/>
        <v>-</v>
      </c>
      <c r="AA218" s="57">
        <f t="shared" si="124"/>
        <v>30</v>
      </c>
      <c r="AB218" s="57" t="e">
        <f>AA218-#REF!</f>
        <v>#REF!</v>
      </c>
      <c r="AC218" s="57" t="e">
        <f t="shared" si="140"/>
        <v>#REF!</v>
      </c>
      <c r="AD218" s="57" t="str">
        <f t="shared" si="141"/>
        <v>-</v>
      </c>
      <c r="AE218" s="57" t="str">
        <f>IF('Undervisning i fag med krav'!AW219=0,"-",'Undervisning i fag med krav'!AW219)</f>
        <v>-</v>
      </c>
      <c r="AF218" s="57" t="b">
        <f>OR(AE218='Krav etter opplæringslova'!$B$27,AE218='Krav etter opplæringslova'!$B$30,AE218='Krav etter opplæringslova'!$B$31,AE218='Krav etter opplæringslova'!$B$34)</f>
        <v>0</v>
      </c>
      <c r="AG218" s="57" t="str">
        <f t="shared" si="142"/>
        <v>-</v>
      </c>
      <c r="AH218" s="57">
        <f t="shared" si="125"/>
        <v>30</v>
      </c>
      <c r="AI218" s="57" t="e">
        <f>AH218-#REF!</f>
        <v>#REF!</v>
      </c>
      <c r="AJ218" s="57" t="e">
        <f t="shared" si="143"/>
        <v>#REF!</v>
      </c>
      <c r="AK218" s="57" t="str">
        <f t="shared" si="144"/>
        <v>-</v>
      </c>
      <c r="AL218" s="57" t="str">
        <f>IF('Undervisning i fag med krav'!BH219=0,"-",'Undervisning i fag med krav'!BH219)</f>
        <v>-</v>
      </c>
      <c r="AM218" s="57" t="b">
        <f>OR(AL218='Krav etter opplæringslova'!$B$27,AL218='Krav etter opplæringslova'!$B$30,AL218='Krav etter opplæringslova'!$B$31,AL218='Krav etter opplæringslova'!$B$34)</f>
        <v>0</v>
      </c>
      <c r="AN218" s="57" t="str">
        <f t="shared" si="145"/>
        <v>-</v>
      </c>
      <c r="AO218" s="57">
        <f t="shared" si="126"/>
        <v>30</v>
      </c>
      <c r="AP218" s="57" t="e">
        <f>AO218-#REF!</f>
        <v>#REF!</v>
      </c>
      <c r="AQ218" s="57" t="e">
        <f t="shared" si="146"/>
        <v>#REF!</v>
      </c>
      <c r="AR218" s="57" t="str">
        <f t="shared" si="147"/>
        <v>-</v>
      </c>
      <c r="AS218" s="57" t="str">
        <f>IF('Undervisning i fag med krav'!BS219=0,"-",'Undervisning i fag med krav'!BS219)</f>
        <v>-</v>
      </c>
      <c r="AT218" s="57" t="b">
        <f>OR(AS218='Krav etter opplæringslova'!$B$27,AS218='Krav etter opplæringslova'!$B$30,AS218='Krav etter opplæringslova'!$B$31,AS218='Krav etter opplæringslova'!$B$34)</f>
        <v>0</v>
      </c>
      <c r="AU218" s="57" t="str">
        <f t="shared" si="148"/>
        <v>-</v>
      </c>
      <c r="AV218" s="57">
        <f t="shared" si="127"/>
        <v>30</v>
      </c>
      <c r="AW218" s="57" t="e">
        <f>AV218-#REF!</f>
        <v>#REF!</v>
      </c>
      <c r="AX218" s="57" t="e">
        <f t="shared" si="149"/>
        <v>#REF!</v>
      </c>
      <c r="AY218" s="57" t="str">
        <f t="shared" si="150"/>
        <v>-</v>
      </c>
      <c r="AZ218" s="57" t="str">
        <f>IF('Undervisning i fag med krav'!CD219=0,"-",'Undervisning i fag med krav'!CD219)</f>
        <v>-</v>
      </c>
      <c r="BA218" s="57" t="b">
        <f>OR(AZ218='Krav etter opplæringslova'!$B$27,AZ218='Krav etter opplæringslova'!$B$30,AZ218='Krav etter opplæringslova'!$B$31,AZ218='Krav etter opplæringslova'!$B$34)</f>
        <v>0</v>
      </c>
      <c r="BB218" s="57" t="str">
        <f t="shared" si="151"/>
        <v>-</v>
      </c>
      <c r="BC218" s="57">
        <f t="shared" si="128"/>
        <v>30</v>
      </c>
      <c r="BD218" s="57" t="e">
        <f>BC218-#REF!</f>
        <v>#REF!</v>
      </c>
      <c r="BE218" s="57" t="e">
        <f t="shared" si="152"/>
        <v>#REF!</v>
      </c>
      <c r="BF218" s="57" t="str">
        <f t="shared" si="153"/>
        <v>-</v>
      </c>
      <c r="BG218" s="57" t="str">
        <f>IF('Undervisning i fag med krav'!CO219=0,"-",'Undervisning i fag med krav'!CO219)</f>
        <v>-</v>
      </c>
      <c r="BH218" s="57" t="b">
        <f>OR(BG218='Krav etter opplæringslova'!$B$27,BG218='Krav etter opplæringslova'!$B$30,BG218='Krav etter opplæringslova'!$B$31,BG218='Krav etter opplæringslova'!$B$34)</f>
        <v>0</v>
      </c>
      <c r="BI218" s="57" t="str">
        <f t="shared" si="154"/>
        <v>-</v>
      </c>
      <c r="BJ218" s="57">
        <f t="shared" si="129"/>
        <v>30</v>
      </c>
      <c r="BK218" s="57" t="e">
        <f>BJ218-#REF!</f>
        <v>#REF!</v>
      </c>
      <c r="BL218" s="57" t="e">
        <f t="shared" si="155"/>
        <v>#REF!</v>
      </c>
      <c r="BM218" s="57" t="str">
        <f t="shared" si="156"/>
        <v>-</v>
      </c>
      <c r="BN218" s="57" t="str">
        <f>IF('Undervisning i fag med krav'!CP219=0,"-",'Undervisning i fag med krav'!CP219)</f>
        <v>-</v>
      </c>
      <c r="BO218" s="57" t="b">
        <f>OR(BN218='Krav etter opplæringslova'!$B$27,BN218='Krav etter opplæringslova'!$B$30,BN218='Krav etter opplæringslova'!$B$31,BN218='Krav etter opplæringslova'!$B$34)</f>
        <v>0</v>
      </c>
      <c r="BP218" s="57" t="str">
        <f t="shared" si="157"/>
        <v>-</v>
      </c>
      <c r="BQ218" s="57">
        <f t="shared" si="130"/>
        <v>30</v>
      </c>
      <c r="BR218" s="57" t="e">
        <f>BQ218-#REF!</f>
        <v>#REF!</v>
      </c>
      <c r="BS218" s="57" t="e">
        <f t="shared" si="158"/>
        <v>#REF!</v>
      </c>
      <c r="BT218" s="62" t="str">
        <f t="shared" si="159"/>
        <v>-</v>
      </c>
    </row>
    <row r="219" spans="1:72" x14ac:dyDescent="0.2">
      <c r="A219" s="44" t="e">
        <f>#REF!</f>
        <v>#REF!</v>
      </c>
      <c r="B219" s="44" t="e">
        <f>#REF!</f>
        <v>#REF!</v>
      </c>
      <c r="C219" s="57" t="str">
        <f>IF('Undervisning i fag med krav'!E220=0,"-",'Undervisning i fag med krav'!E220)</f>
        <v>-</v>
      </c>
      <c r="D219" s="57" t="b">
        <f>OR(C219='Krav etter opplæringslova'!$B$27,C219='Krav etter opplæringslova'!$B$30,C219='Krav etter opplæringslova'!$B$31,C219='Krav etter opplæringslova'!$B$34)</f>
        <v>0</v>
      </c>
      <c r="E219" s="57" t="str">
        <f t="shared" si="160"/>
        <v>-</v>
      </c>
      <c r="F219" s="57">
        <f t="shared" si="131"/>
        <v>30</v>
      </c>
      <c r="G219" s="57" t="e">
        <f>F219-#REF!</f>
        <v>#REF!</v>
      </c>
      <c r="H219" s="57" t="e">
        <f t="shared" si="132"/>
        <v>#REF!</v>
      </c>
      <c r="I219" s="57" t="str">
        <f t="shared" si="161"/>
        <v>-</v>
      </c>
      <c r="J219" s="57" t="str">
        <f>IF('Undervisning i fag med krav'!P220=0,"-",'Undervisning i fag med krav'!P220)</f>
        <v>-</v>
      </c>
      <c r="K219" s="57" t="b">
        <f>OR(J219='Krav etter opplæringslova'!$B$27,J219='Krav etter opplæringslova'!$B$30,J219='Krav etter opplæringslova'!$B$31,J219='Krav etter opplæringslova'!$B$34)</f>
        <v>0</v>
      </c>
      <c r="L219" s="57" t="str">
        <f t="shared" si="133"/>
        <v>-</v>
      </c>
      <c r="M219" s="57">
        <f t="shared" si="122"/>
        <v>30</v>
      </c>
      <c r="N219" s="57" t="e">
        <f>M219-#REF!</f>
        <v>#REF!</v>
      </c>
      <c r="O219" s="57" t="e">
        <f t="shared" si="134"/>
        <v>#REF!</v>
      </c>
      <c r="P219" s="57" t="str">
        <f t="shared" si="135"/>
        <v>-</v>
      </c>
      <c r="Q219" s="57" t="str">
        <f>IF('Undervisning i fag med krav'!AA220=0,"-",'Undervisning i fag med krav'!AA220)</f>
        <v>-</v>
      </c>
      <c r="R219" s="57" t="b">
        <f>OR(Q219='Krav etter opplæringslova'!$B$27,Q219='Krav etter opplæringslova'!$B$30,Q219='Krav etter opplæringslova'!$B$31,Q219='Krav etter opplæringslova'!$B$34)</f>
        <v>0</v>
      </c>
      <c r="S219" s="57" t="str">
        <f t="shared" si="136"/>
        <v>-</v>
      </c>
      <c r="T219" s="57">
        <f t="shared" si="123"/>
        <v>30</v>
      </c>
      <c r="U219" s="57" t="e">
        <f>T219-#REF!</f>
        <v>#REF!</v>
      </c>
      <c r="V219" s="57" t="e">
        <f t="shared" si="137"/>
        <v>#REF!</v>
      </c>
      <c r="W219" s="57" t="str">
        <f t="shared" si="138"/>
        <v>-</v>
      </c>
      <c r="X219" s="57" t="str">
        <f>IF('Undervisning i fag med krav'!AL220=0,"-",'Undervisning i fag med krav'!AL220)</f>
        <v>-</v>
      </c>
      <c r="Y219" s="57" t="b">
        <f>OR(X219='Krav etter opplæringslova'!$B$27,X219='Krav etter opplæringslova'!$B$30,X219='Krav etter opplæringslova'!$B$31,X219='Krav etter opplæringslova'!$B$34)</f>
        <v>0</v>
      </c>
      <c r="Z219" s="57" t="str">
        <f t="shared" si="139"/>
        <v>-</v>
      </c>
      <c r="AA219" s="57">
        <f t="shared" si="124"/>
        <v>30</v>
      </c>
      <c r="AB219" s="57" t="e">
        <f>AA219-#REF!</f>
        <v>#REF!</v>
      </c>
      <c r="AC219" s="57" t="e">
        <f t="shared" si="140"/>
        <v>#REF!</v>
      </c>
      <c r="AD219" s="57" t="str">
        <f t="shared" si="141"/>
        <v>-</v>
      </c>
      <c r="AE219" s="57" t="str">
        <f>IF('Undervisning i fag med krav'!AW220=0,"-",'Undervisning i fag med krav'!AW220)</f>
        <v>-</v>
      </c>
      <c r="AF219" s="57" t="b">
        <f>OR(AE219='Krav etter opplæringslova'!$B$27,AE219='Krav etter opplæringslova'!$B$30,AE219='Krav etter opplæringslova'!$B$31,AE219='Krav etter opplæringslova'!$B$34)</f>
        <v>0</v>
      </c>
      <c r="AG219" s="57" t="str">
        <f t="shared" si="142"/>
        <v>-</v>
      </c>
      <c r="AH219" s="57">
        <f t="shared" si="125"/>
        <v>30</v>
      </c>
      <c r="AI219" s="57" t="e">
        <f>AH219-#REF!</f>
        <v>#REF!</v>
      </c>
      <c r="AJ219" s="57" t="e">
        <f t="shared" si="143"/>
        <v>#REF!</v>
      </c>
      <c r="AK219" s="57" t="str">
        <f t="shared" si="144"/>
        <v>-</v>
      </c>
      <c r="AL219" s="57" t="str">
        <f>IF('Undervisning i fag med krav'!BH220=0,"-",'Undervisning i fag med krav'!BH220)</f>
        <v>-</v>
      </c>
      <c r="AM219" s="57" t="b">
        <f>OR(AL219='Krav etter opplæringslova'!$B$27,AL219='Krav etter opplæringslova'!$B$30,AL219='Krav etter opplæringslova'!$B$31,AL219='Krav etter opplæringslova'!$B$34)</f>
        <v>0</v>
      </c>
      <c r="AN219" s="57" t="str">
        <f t="shared" si="145"/>
        <v>-</v>
      </c>
      <c r="AO219" s="57">
        <f t="shared" si="126"/>
        <v>30</v>
      </c>
      <c r="AP219" s="57" t="e">
        <f>AO219-#REF!</f>
        <v>#REF!</v>
      </c>
      <c r="AQ219" s="57" t="e">
        <f t="shared" si="146"/>
        <v>#REF!</v>
      </c>
      <c r="AR219" s="57" t="str">
        <f t="shared" si="147"/>
        <v>-</v>
      </c>
      <c r="AS219" s="57" t="str">
        <f>IF('Undervisning i fag med krav'!BS220=0,"-",'Undervisning i fag med krav'!BS220)</f>
        <v>-</v>
      </c>
      <c r="AT219" s="57" t="b">
        <f>OR(AS219='Krav etter opplæringslova'!$B$27,AS219='Krav etter opplæringslova'!$B$30,AS219='Krav etter opplæringslova'!$B$31,AS219='Krav etter opplæringslova'!$B$34)</f>
        <v>0</v>
      </c>
      <c r="AU219" s="57" t="str">
        <f t="shared" si="148"/>
        <v>-</v>
      </c>
      <c r="AV219" s="57">
        <f t="shared" si="127"/>
        <v>30</v>
      </c>
      <c r="AW219" s="57" t="e">
        <f>AV219-#REF!</f>
        <v>#REF!</v>
      </c>
      <c r="AX219" s="57" t="e">
        <f t="shared" si="149"/>
        <v>#REF!</v>
      </c>
      <c r="AY219" s="57" t="str">
        <f t="shared" si="150"/>
        <v>-</v>
      </c>
      <c r="AZ219" s="57" t="str">
        <f>IF('Undervisning i fag med krav'!CD220=0,"-",'Undervisning i fag med krav'!CD220)</f>
        <v>-</v>
      </c>
      <c r="BA219" s="57" t="b">
        <f>OR(AZ219='Krav etter opplæringslova'!$B$27,AZ219='Krav etter opplæringslova'!$B$30,AZ219='Krav etter opplæringslova'!$B$31,AZ219='Krav etter opplæringslova'!$B$34)</f>
        <v>0</v>
      </c>
      <c r="BB219" s="57" t="str">
        <f t="shared" si="151"/>
        <v>-</v>
      </c>
      <c r="BC219" s="57">
        <f t="shared" si="128"/>
        <v>30</v>
      </c>
      <c r="BD219" s="57" t="e">
        <f>BC219-#REF!</f>
        <v>#REF!</v>
      </c>
      <c r="BE219" s="57" t="e">
        <f t="shared" si="152"/>
        <v>#REF!</v>
      </c>
      <c r="BF219" s="57" t="str">
        <f t="shared" si="153"/>
        <v>-</v>
      </c>
      <c r="BG219" s="57" t="str">
        <f>IF('Undervisning i fag med krav'!CO220=0,"-",'Undervisning i fag med krav'!CO220)</f>
        <v>-</v>
      </c>
      <c r="BH219" s="57" t="b">
        <f>OR(BG219='Krav etter opplæringslova'!$B$27,BG219='Krav etter opplæringslova'!$B$30,BG219='Krav etter opplæringslova'!$B$31,BG219='Krav etter opplæringslova'!$B$34)</f>
        <v>0</v>
      </c>
      <c r="BI219" s="57" t="str">
        <f t="shared" si="154"/>
        <v>-</v>
      </c>
      <c r="BJ219" s="57">
        <f t="shared" si="129"/>
        <v>30</v>
      </c>
      <c r="BK219" s="57" t="e">
        <f>BJ219-#REF!</f>
        <v>#REF!</v>
      </c>
      <c r="BL219" s="57" t="e">
        <f t="shared" si="155"/>
        <v>#REF!</v>
      </c>
      <c r="BM219" s="57" t="str">
        <f t="shared" si="156"/>
        <v>-</v>
      </c>
      <c r="BN219" s="57" t="str">
        <f>IF('Undervisning i fag med krav'!CP220=0,"-",'Undervisning i fag med krav'!CP220)</f>
        <v>-</v>
      </c>
      <c r="BO219" s="57" t="b">
        <f>OR(BN219='Krav etter opplæringslova'!$B$27,BN219='Krav etter opplæringslova'!$B$30,BN219='Krav etter opplæringslova'!$B$31,BN219='Krav etter opplæringslova'!$B$34)</f>
        <v>0</v>
      </c>
      <c r="BP219" s="57" t="str">
        <f t="shared" si="157"/>
        <v>-</v>
      </c>
      <c r="BQ219" s="57">
        <f t="shared" si="130"/>
        <v>30</v>
      </c>
      <c r="BR219" s="57" t="e">
        <f>BQ219-#REF!</f>
        <v>#REF!</v>
      </c>
      <c r="BS219" s="57" t="e">
        <f t="shared" si="158"/>
        <v>#REF!</v>
      </c>
      <c r="BT219" s="62" t="str">
        <f t="shared" si="159"/>
        <v>-</v>
      </c>
    </row>
    <row r="220" spans="1:72" x14ac:dyDescent="0.2">
      <c r="A220" s="44" t="e">
        <f>#REF!</f>
        <v>#REF!</v>
      </c>
      <c r="B220" s="44" t="e">
        <f>#REF!</f>
        <v>#REF!</v>
      </c>
      <c r="C220" s="57" t="str">
        <f>IF('Undervisning i fag med krav'!E221=0,"-",'Undervisning i fag med krav'!E221)</f>
        <v>-</v>
      </c>
      <c r="D220" s="57" t="b">
        <f>OR(C220='Krav etter opplæringslova'!$B$27,C220='Krav etter opplæringslova'!$B$30,C220='Krav etter opplæringslova'!$B$31,C220='Krav etter opplæringslova'!$B$34)</f>
        <v>0</v>
      </c>
      <c r="E220" s="57" t="str">
        <f t="shared" si="160"/>
        <v>-</v>
      </c>
      <c r="F220" s="57">
        <f t="shared" si="131"/>
        <v>30</v>
      </c>
      <c r="G220" s="57" t="e">
        <f>F220-#REF!</f>
        <v>#REF!</v>
      </c>
      <c r="H220" s="57" t="e">
        <f t="shared" si="132"/>
        <v>#REF!</v>
      </c>
      <c r="I220" s="57" t="str">
        <f t="shared" si="161"/>
        <v>-</v>
      </c>
      <c r="J220" s="57" t="str">
        <f>IF('Undervisning i fag med krav'!P221=0,"-",'Undervisning i fag med krav'!P221)</f>
        <v>-</v>
      </c>
      <c r="K220" s="57" t="b">
        <f>OR(J220='Krav etter opplæringslova'!$B$27,J220='Krav etter opplæringslova'!$B$30,J220='Krav etter opplæringslova'!$B$31,J220='Krav etter opplæringslova'!$B$34)</f>
        <v>0</v>
      </c>
      <c r="L220" s="57" t="str">
        <f t="shared" si="133"/>
        <v>-</v>
      </c>
      <c r="M220" s="57">
        <f t="shared" si="122"/>
        <v>30</v>
      </c>
      <c r="N220" s="57" t="e">
        <f>M220-#REF!</f>
        <v>#REF!</v>
      </c>
      <c r="O220" s="57" t="e">
        <f t="shared" si="134"/>
        <v>#REF!</v>
      </c>
      <c r="P220" s="57" t="str">
        <f t="shared" si="135"/>
        <v>-</v>
      </c>
      <c r="Q220" s="57" t="str">
        <f>IF('Undervisning i fag med krav'!AA221=0,"-",'Undervisning i fag med krav'!AA221)</f>
        <v>-</v>
      </c>
      <c r="R220" s="57" t="b">
        <f>OR(Q220='Krav etter opplæringslova'!$B$27,Q220='Krav etter opplæringslova'!$B$30,Q220='Krav etter opplæringslova'!$B$31,Q220='Krav etter opplæringslova'!$B$34)</f>
        <v>0</v>
      </c>
      <c r="S220" s="57" t="str">
        <f t="shared" si="136"/>
        <v>-</v>
      </c>
      <c r="T220" s="57">
        <f t="shared" si="123"/>
        <v>30</v>
      </c>
      <c r="U220" s="57" t="e">
        <f>T220-#REF!</f>
        <v>#REF!</v>
      </c>
      <c r="V220" s="57" t="e">
        <f t="shared" si="137"/>
        <v>#REF!</v>
      </c>
      <c r="W220" s="57" t="str">
        <f t="shared" si="138"/>
        <v>-</v>
      </c>
      <c r="X220" s="57" t="str">
        <f>IF('Undervisning i fag med krav'!AL221=0,"-",'Undervisning i fag med krav'!AL221)</f>
        <v>-</v>
      </c>
      <c r="Y220" s="57" t="b">
        <f>OR(X220='Krav etter opplæringslova'!$B$27,X220='Krav etter opplæringslova'!$B$30,X220='Krav etter opplæringslova'!$B$31,X220='Krav etter opplæringslova'!$B$34)</f>
        <v>0</v>
      </c>
      <c r="Z220" s="57" t="str">
        <f t="shared" si="139"/>
        <v>-</v>
      </c>
      <c r="AA220" s="57">
        <f t="shared" si="124"/>
        <v>30</v>
      </c>
      <c r="AB220" s="57" t="e">
        <f>AA220-#REF!</f>
        <v>#REF!</v>
      </c>
      <c r="AC220" s="57" t="e">
        <f t="shared" si="140"/>
        <v>#REF!</v>
      </c>
      <c r="AD220" s="57" t="str">
        <f t="shared" si="141"/>
        <v>-</v>
      </c>
      <c r="AE220" s="57" t="str">
        <f>IF('Undervisning i fag med krav'!AW221=0,"-",'Undervisning i fag med krav'!AW221)</f>
        <v>-</v>
      </c>
      <c r="AF220" s="57" t="b">
        <f>OR(AE220='Krav etter opplæringslova'!$B$27,AE220='Krav etter opplæringslova'!$B$30,AE220='Krav etter opplæringslova'!$B$31,AE220='Krav etter opplæringslova'!$B$34)</f>
        <v>0</v>
      </c>
      <c r="AG220" s="57" t="str">
        <f t="shared" si="142"/>
        <v>-</v>
      </c>
      <c r="AH220" s="57">
        <f t="shared" si="125"/>
        <v>30</v>
      </c>
      <c r="AI220" s="57" t="e">
        <f>AH220-#REF!</f>
        <v>#REF!</v>
      </c>
      <c r="AJ220" s="57" t="e">
        <f t="shared" si="143"/>
        <v>#REF!</v>
      </c>
      <c r="AK220" s="57" t="str">
        <f t="shared" si="144"/>
        <v>-</v>
      </c>
      <c r="AL220" s="57" t="str">
        <f>IF('Undervisning i fag med krav'!BH221=0,"-",'Undervisning i fag med krav'!BH221)</f>
        <v>-</v>
      </c>
      <c r="AM220" s="57" t="b">
        <f>OR(AL220='Krav etter opplæringslova'!$B$27,AL220='Krav etter opplæringslova'!$B$30,AL220='Krav etter opplæringslova'!$B$31,AL220='Krav etter opplæringslova'!$B$34)</f>
        <v>0</v>
      </c>
      <c r="AN220" s="57" t="str">
        <f t="shared" si="145"/>
        <v>-</v>
      </c>
      <c r="AO220" s="57">
        <f t="shared" si="126"/>
        <v>30</v>
      </c>
      <c r="AP220" s="57" t="e">
        <f>AO220-#REF!</f>
        <v>#REF!</v>
      </c>
      <c r="AQ220" s="57" t="e">
        <f t="shared" si="146"/>
        <v>#REF!</v>
      </c>
      <c r="AR220" s="57" t="str">
        <f t="shared" si="147"/>
        <v>-</v>
      </c>
      <c r="AS220" s="57" t="str">
        <f>IF('Undervisning i fag med krav'!BS221=0,"-",'Undervisning i fag med krav'!BS221)</f>
        <v>-</v>
      </c>
      <c r="AT220" s="57" t="b">
        <f>OR(AS220='Krav etter opplæringslova'!$B$27,AS220='Krav etter opplæringslova'!$B$30,AS220='Krav etter opplæringslova'!$B$31,AS220='Krav etter opplæringslova'!$B$34)</f>
        <v>0</v>
      </c>
      <c r="AU220" s="57" t="str">
        <f t="shared" si="148"/>
        <v>-</v>
      </c>
      <c r="AV220" s="57">
        <f t="shared" si="127"/>
        <v>30</v>
      </c>
      <c r="AW220" s="57" t="e">
        <f>AV220-#REF!</f>
        <v>#REF!</v>
      </c>
      <c r="AX220" s="57" t="e">
        <f t="shared" si="149"/>
        <v>#REF!</v>
      </c>
      <c r="AY220" s="57" t="str">
        <f t="shared" si="150"/>
        <v>-</v>
      </c>
      <c r="AZ220" s="57" t="str">
        <f>IF('Undervisning i fag med krav'!CD221=0,"-",'Undervisning i fag med krav'!CD221)</f>
        <v>-</v>
      </c>
      <c r="BA220" s="57" t="b">
        <f>OR(AZ220='Krav etter opplæringslova'!$B$27,AZ220='Krav etter opplæringslova'!$B$30,AZ220='Krav etter opplæringslova'!$B$31,AZ220='Krav etter opplæringslova'!$B$34)</f>
        <v>0</v>
      </c>
      <c r="BB220" s="57" t="str">
        <f t="shared" si="151"/>
        <v>-</v>
      </c>
      <c r="BC220" s="57">
        <f t="shared" si="128"/>
        <v>30</v>
      </c>
      <c r="BD220" s="57" t="e">
        <f>BC220-#REF!</f>
        <v>#REF!</v>
      </c>
      <c r="BE220" s="57" t="e">
        <f t="shared" si="152"/>
        <v>#REF!</v>
      </c>
      <c r="BF220" s="57" t="str">
        <f t="shared" si="153"/>
        <v>-</v>
      </c>
      <c r="BG220" s="57" t="str">
        <f>IF('Undervisning i fag med krav'!CO221=0,"-",'Undervisning i fag med krav'!CO221)</f>
        <v>-</v>
      </c>
      <c r="BH220" s="57" t="b">
        <f>OR(BG220='Krav etter opplæringslova'!$B$27,BG220='Krav etter opplæringslova'!$B$30,BG220='Krav etter opplæringslova'!$B$31,BG220='Krav etter opplæringslova'!$B$34)</f>
        <v>0</v>
      </c>
      <c r="BI220" s="57" t="str">
        <f t="shared" si="154"/>
        <v>-</v>
      </c>
      <c r="BJ220" s="57">
        <f t="shared" si="129"/>
        <v>30</v>
      </c>
      <c r="BK220" s="57" t="e">
        <f>BJ220-#REF!</f>
        <v>#REF!</v>
      </c>
      <c r="BL220" s="57" t="e">
        <f t="shared" si="155"/>
        <v>#REF!</v>
      </c>
      <c r="BM220" s="57" t="str">
        <f t="shared" si="156"/>
        <v>-</v>
      </c>
      <c r="BN220" s="57" t="str">
        <f>IF('Undervisning i fag med krav'!CP221=0,"-",'Undervisning i fag med krav'!CP221)</f>
        <v>-</v>
      </c>
      <c r="BO220" s="57" t="b">
        <f>OR(BN220='Krav etter opplæringslova'!$B$27,BN220='Krav etter opplæringslova'!$B$30,BN220='Krav etter opplæringslova'!$B$31,BN220='Krav etter opplæringslova'!$B$34)</f>
        <v>0</v>
      </c>
      <c r="BP220" s="57" t="str">
        <f t="shared" si="157"/>
        <v>-</v>
      </c>
      <c r="BQ220" s="57">
        <f t="shared" si="130"/>
        <v>30</v>
      </c>
      <c r="BR220" s="57" t="e">
        <f>BQ220-#REF!</f>
        <v>#REF!</v>
      </c>
      <c r="BS220" s="57" t="e">
        <f t="shared" si="158"/>
        <v>#REF!</v>
      </c>
      <c r="BT220" s="62" t="str">
        <f t="shared" si="159"/>
        <v>-</v>
      </c>
    </row>
    <row r="221" spans="1:72" x14ac:dyDescent="0.2">
      <c r="A221" s="44" t="e">
        <f>#REF!</f>
        <v>#REF!</v>
      </c>
      <c r="B221" s="44" t="e">
        <f>#REF!</f>
        <v>#REF!</v>
      </c>
      <c r="C221" s="57" t="str">
        <f>IF('Undervisning i fag med krav'!E222=0,"-",'Undervisning i fag med krav'!E222)</f>
        <v>-</v>
      </c>
      <c r="D221" s="57" t="b">
        <f>OR(C221='Krav etter opplæringslova'!$B$27,C221='Krav etter opplæringslova'!$B$30,C221='Krav etter opplæringslova'!$B$31,C221='Krav etter opplæringslova'!$B$34)</f>
        <v>0</v>
      </c>
      <c r="E221" s="57" t="str">
        <f t="shared" si="160"/>
        <v>-</v>
      </c>
      <c r="F221" s="57">
        <f t="shared" si="131"/>
        <v>30</v>
      </c>
      <c r="G221" s="57" t="e">
        <f>F221-#REF!</f>
        <v>#REF!</v>
      </c>
      <c r="H221" s="57" t="e">
        <f t="shared" si="132"/>
        <v>#REF!</v>
      </c>
      <c r="I221" s="57" t="str">
        <f t="shared" si="161"/>
        <v>-</v>
      </c>
      <c r="J221" s="57" t="str">
        <f>IF('Undervisning i fag med krav'!P222=0,"-",'Undervisning i fag med krav'!P222)</f>
        <v>-</v>
      </c>
      <c r="K221" s="57" t="b">
        <f>OR(J221='Krav etter opplæringslova'!$B$27,J221='Krav etter opplæringslova'!$B$30,J221='Krav etter opplæringslova'!$B$31,J221='Krav etter opplæringslova'!$B$34)</f>
        <v>0</v>
      </c>
      <c r="L221" s="57" t="str">
        <f t="shared" si="133"/>
        <v>-</v>
      </c>
      <c r="M221" s="57">
        <f t="shared" si="122"/>
        <v>30</v>
      </c>
      <c r="N221" s="57" t="e">
        <f>M221-#REF!</f>
        <v>#REF!</v>
      </c>
      <c r="O221" s="57" t="e">
        <f t="shared" si="134"/>
        <v>#REF!</v>
      </c>
      <c r="P221" s="57" t="str">
        <f t="shared" si="135"/>
        <v>-</v>
      </c>
      <c r="Q221" s="57" t="str">
        <f>IF('Undervisning i fag med krav'!AA222=0,"-",'Undervisning i fag med krav'!AA222)</f>
        <v>-</v>
      </c>
      <c r="R221" s="57" t="b">
        <f>OR(Q221='Krav etter opplæringslova'!$B$27,Q221='Krav etter opplæringslova'!$B$30,Q221='Krav etter opplæringslova'!$B$31,Q221='Krav etter opplæringslova'!$B$34)</f>
        <v>0</v>
      </c>
      <c r="S221" s="57" t="str">
        <f t="shared" si="136"/>
        <v>-</v>
      </c>
      <c r="T221" s="57">
        <f t="shared" si="123"/>
        <v>30</v>
      </c>
      <c r="U221" s="57" t="e">
        <f>T221-#REF!</f>
        <v>#REF!</v>
      </c>
      <c r="V221" s="57" t="e">
        <f t="shared" si="137"/>
        <v>#REF!</v>
      </c>
      <c r="W221" s="57" t="str">
        <f t="shared" si="138"/>
        <v>-</v>
      </c>
      <c r="X221" s="57" t="str">
        <f>IF('Undervisning i fag med krav'!AL222=0,"-",'Undervisning i fag med krav'!AL222)</f>
        <v>-</v>
      </c>
      <c r="Y221" s="57" t="b">
        <f>OR(X221='Krav etter opplæringslova'!$B$27,X221='Krav etter opplæringslova'!$B$30,X221='Krav etter opplæringslova'!$B$31,X221='Krav etter opplæringslova'!$B$34)</f>
        <v>0</v>
      </c>
      <c r="Z221" s="57" t="str">
        <f t="shared" si="139"/>
        <v>-</v>
      </c>
      <c r="AA221" s="57">
        <f t="shared" si="124"/>
        <v>30</v>
      </c>
      <c r="AB221" s="57" t="e">
        <f>AA221-#REF!</f>
        <v>#REF!</v>
      </c>
      <c r="AC221" s="57" t="e">
        <f t="shared" si="140"/>
        <v>#REF!</v>
      </c>
      <c r="AD221" s="57" t="str">
        <f t="shared" si="141"/>
        <v>-</v>
      </c>
      <c r="AE221" s="57" t="str">
        <f>IF('Undervisning i fag med krav'!AW222=0,"-",'Undervisning i fag med krav'!AW222)</f>
        <v>-</v>
      </c>
      <c r="AF221" s="57" t="b">
        <f>OR(AE221='Krav etter opplæringslova'!$B$27,AE221='Krav etter opplæringslova'!$B$30,AE221='Krav etter opplæringslova'!$B$31,AE221='Krav etter opplæringslova'!$B$34)</f>
        <v>0</v>
      </c>
      <c r="AG221" s="57" t="str">
        <f t="shared" si="142"/>
        <v>-</v>
      </c>
      <c r="AH221" s="57">
        <f t="shared" si="125"/>
        <v>30</v>
      </c>
      <c r="AI221" s="57" t="e">
        <f>AH221-#REF!</f>
        <v>#REF!</v>
      </c>
      <c r="AJ221" s="57" t="e">
        <f t="shared" si="143"/>
        <v>#REF!</v>
      </c>
      <c r="AK221" s="57" t="str">
        <f t="shared" si="144"/>
        <v>-</v>
      </c>
      <c r="AL221" s="57" t="str">
        <f>IF('Undervisning i fag med krav'!BH222=0,"-",'Undervisning i fag med krav'!BH222)</f>
        <v>-</v>
      </c>
      <c r="AM221" s="57" t="b">
        <f>OR(AL221='Krav etter opplæringslova'!$B$27,AL221='Krav etter opplæringslova'!$B$30,AL221='Krav etter opplæringslova'!$B$31,AL221='Krav etter opplæringslova'!$B$34)</f>
        <v>0</v>
      </c>
      <c r="AN221" s="57" t="str">
        <f t="shared" si="145"/>
        <v>-</v>
      </c>
      <c r="AO221" s="57">
        <f t="shared" si="126"/>
        <v>30</v>
      </c>
      <c r="AP221" s="57" t="e">
        <f>AO221-#REF!</f>
        <v>#REF!</v>
      </c>
      <c r="AQ221" s="57" t="e">
        <f t="shared" si="146"/>
        <v>#REF!</v>
      </c>
      <c r="AR221" s="57" t="str">
        <f t="shared" si="147"/>
        <v>-</v>
      </c>
      <c r="AS221" s="57" t="str">
        <f>IF('Undervisning i fag med krav'!BS222=0,"-",'Undervisning i fag med krav'!BS222)</f>
        <v>-</v>
      </c>
      <c r="AT221" s="57" t="b">
        <f>OR(AS221='Krav etter opplæringslova'!$B$27,AS221='Krav etter opplæringslova'!$B$30,AS221='Krav etter opplæringslova'!$B$31,AS221='Krav etter opplæringslova'!$B$34)</f>
        <v>0</v>
      </c>
      <c r="AU221" s="57" t="str">
        <f t="shared" si="148"/>
        <v>-</v>
      </c>
      <c r="AV221" s="57">
        <f t="shared" si="127"/>
        <v>30</v>
      </c>
      <c r="AW221" s="57" t="e">
        <f>AV221-#REF!</f>
        <v>#REF!</v>
      </c>
      <c r="AX221" s="57" t="e">
        <f t="shared" si="149"/>
        <v>#REF!</v>
      </c>
      <c r="AY221" s="57" t="str">
        <f t="shared" si="150"/>
        <v>-</v>
      </c>
      <c r="AZ221" s="57" t="str">
        <f>IF('Undervisning i fag med krav'!CD222=0,"-",'Undervisning i fag med krav'!CD222)</f>
        <v>-</v>
      </c>
      <c r="BA221" s="57" t="b">
        <f>OR(AZ221='Krav etter opplæringslova'!$B$27,AZ221='Krav etter opplæringslova'!$B$30,AZ221='Krav etter opplæringslova'!$B$31,AZ221='Krav etter opplæringslova'!$B$34)</f>
        <v>0</v>
      </c>
      <c r="BB221" s="57" t="str">
        <f t="shared" si="151"/>
        <v>-</v>
      </c>
      <c r="BC221" s="57">
        <f t="shared" si="128"/>
        <v>30</v>
      </c>
      <c r="BD221" s="57" t="e">
        <f>BC221-#REF!</f>
        <v>#REF!</v>
      </c>
      <c r="BE221" s="57" t="e">
        <f t="shared" si="152"/>
        <v>#REF!</v>
      </c>
      <c r="BF221" s="57" t="str">
        <f t="shared" si="153"/>
        <v>-</v>
      </c>
      <c r="BG221" s="57" t="str">
        <f>IF('Undervisning i fag med krav'!CO222=0,"-",'Undervisning i fag med krav'!CO222)</f>
        <v>-</v>
      </c>
      <c r="BH221" s="57" t="b">
        <f>OR(BG221='Krav etter opplæringslova'!$B$27,BG221='Krav etter opplæringslova'!$B$30,BG221='Krav etter opplæringslova'!$B$31,BG221='Krav etter opplæringslova'!$B$34)</f>
        <v>0</v>
      </c>
      <c r="BI221" s="57" t="str">
        <f t="shared" si="154"/>
        <v>-</v>
      </c>
      <c r="BJ221" s="57">
        <f t="shared" si="129"/>
        <v>30</v>
      </c>
      <c r="BK221" s="57" t="e">
        <f>BJ221-#REF!</f>
        <v>#REF!</v>
      </c>
      <c r="BL221" s="57" t="e">
        <f t="shared" si="155"/>
        <v>#REF!</v>
      </c>
      <c r="BM221" s="57" t="str">
        <f t="shared" si="156"/>
        <v>-</v>
      </c>
      <c r="BN221" s="57" t="str">
        <f>IF('Undervisning i fag med krav'!CP222=0,"-",'Undervisning i fag med krav'!CP222)</f>
        <v>-</v>
      </c>
      <c r="BO221" s="57" t="b">
        <f>OR(BN221='Krav etter opplæringslova'!$B$27,BN221='Krav etter opplæringslova'!$B$30,BN221='Krav etter opplæringslova'!$B$31,BN221='Krav etter opplæringslova'!$B$34)</f>
        <v>0</v>
      </c>
      <c r="BP221" s="57" t="str">
        <f t="shared" si="157"/>
        <v>-</v>
      </c>
      <c r="BQ221" s="57">
        <f t="shared" si="130"/>
        <v>30</v>
      </c>
      <c r="BR221" s="57" t="e">
        <f>BQ221-#REF!</f>
        <v>#REF!</v>
      </c>
      <c r="BS221" s="57" t="e">
        <f t="shared" si="158"/>
        <v>#REF!</v>
      </c>
      <c r="BT221" s="62" t="str">
        <f t="shared" si="159"/>
        <v>-</v>
      </c>
    </row>
    <row r="222" spans="1:72" x14ac:dyDescent="0.2">
      <c r="A222" s="44" t="e">
        <f>#REF!</f>
        <v>#REF!</v>
      </c>
      <c r="B222" s="44" t="e">
        <f>#REF!</f>
        <v>#REF!</v>
      </c>
      <c r="C222" s="57" t="str">
        <f>IF('Undervisning i fag med krav'!E223=0,"-",'Undervisning i fag med krav'!E223)</f>
        <v>-</v>
      </c>
      <c r="D222" s="57" t="b">
        <f>OR(C222='Krav etter opplæringslova'!$B$27,C222='Krav etter opplæringslova'!$B$30,C222='Krav etter opplæringslova'!$B$31,C222='Krav etter opplæringslova'!$B$34)</f>
        <v>0</v>
      </c>
      <c r="E222" s="57" t="str">
        <f t="shared" si="160"/>
        <v>-</v>
      </c>
      <c r="F222" s="57">
        <f t="shared" si="131"/>
        <v>30</v>
      </c>
      <c r="G222" s="57" t="e">
        <f>F222-#REF!</f>
        <v>#REF!</v>
      </c>
      <c r="H222" s="57" t="e">
        <f t="shared" si="132"/>
        <v>#REF!</v>
      </c>
      <c r="I222" s="57" t="str">
        <f t="shared" si="161"/>
        <v>-</v>
      </c>
      <c r="J222" s="57" t="str">
        <f>IF('Undervisning i fag med krav'!P223=0,"-",'Undervisning i fag med krav'!P223)</f>
        <v>-</v>
      </c>
      <c r="K222" s="57" t="b">
        <f>OR(J222='Krav etter opplæringslova'!$B$27,J222='Krav etter opplæringslova'!$B$30,J222='Krav etter opplæringslova'!$B$31,J222='Krav etter opplæringslova'!$B$34)</f>
        <v>0</v>
      </c>
      <c r="L222" s="57" t="str">
        <f t="shared" si="133"/>
        <v>-</v>
      </c>
      <c r="M222" s="57">
        <f t="shared" si="122"/>
        <v>30</v>
      </c>
      <c r="N222" s="57" t="e">
        <f>M222-#REF!</f>
        <v>#REF!</v>
      </c>
      <c r="O222" s="57" t="e">
        <f t="shared" si="134"/>
        <v>#REF!</v>
      </c>
      <c r="P222" s="57" t="str">
        <f t="shared" si="135"/>
        <v>-</v>
      </c>
      <c r="Q222" s="57" t="str">
        <f>IF('Undervisning i fag med krav'!AA223=0,"-",'Undervisning i fag med krav'!AA223)</f>
        <v>-</v>
      </c>
      <c r="R222" s="57" t="b">
        <f>OR(Q222='Krav etter opplæringslova'!$B$27,Q222='Krav etter opplæringslova'!$B$30,Q222='Krav etter opplæringslova'!$B$31,Q222='Krav etter opplæringslova'!$B$34)</f>
        <v>0</v>
      </c>
      <c r="S222" s="57" t="str">
        <f t="shared" si="136"/>
        <v>-</v>
      </c>
      <c r="T222" s="57">
        <f t="shared" si="123"/>
        <v>30</v>
      </c>
      <c r="U222" s="57" t="e">
        <f>T222-#REF!</f>
        <v>#REF!</v>
      </c>
      <c r="V222" s="57" t="e">
        <f t="shared" si="137"/>
        <v>#REF!</v>
      </c>
      <c r="W222" s="57" t="str">
        <f t="shared" si="138"/>
        <v>-</v>
      </c>
      <c r="X222" s="57" t="str">
        <f>IF('Undervisning i fag med krav'!AL223=0,"-",'Undervisning i fag med krav'!AL223)</f>
        <v>-</v>
      </c>
      <c r="Y222" s="57" t="b">
        <f>OR(X222='Krav etter opplæringslova'!$B$27,X222='Krav etter opplæringslova'!$B$30,X222='Krav etter opplæringslova'!$B$31,X222='Krav etter opplæringslova'!$B$34)</f>
        <v>0</v>
      </c>
      <c r="Z222" s="57" t="str">
        <f t="shared" si="139"/>
        <v>-</v>
      </c>
      <c r="AA222" s="57">
        <f t="shared" si="124"/>
        <v>30</v>
      </c>
      <c r="AB222" s="57" t="e">
        <f>AA222-#REF!</f>
        <v>#REF!</v>
      </c>
      <c r="AC222" s="57" t="e">
        <f t="shared" si="140"/>
        <v>#REF!</v>
      </c>
      <c r="AD222" s="57" t="str">
        <f t="shared" si="141"/>
        <v>-</v>
      </c>
      <c r="AE222" s="57" t="str">
        <f>IF('Undervisning i fag med krav'!AW223=0,"-",'Undervisning i fag med krav'!AW223)</f>
        <v>-</v>
      </c>
      <c r="AF222" s="57" t="b">
        <f>OR(AE222='Krav etter opplæringslova'!$B$27,AE222='Krav etter opplæringslova'!$B$30,AE222='Krav etter opplæringslova'!$B$31,AE222='Krav etter opplæringslova'!$B$34)</f>
        <v>0</v>
      </c>
      <c r="AG222" s="57" t="str">
        <f t="shared" si="142"/>
        <v>-</v>
      </c>
      <c r="AH222" s="57">
        <f t="shared" si="125"/>
        <v>30</v>
      </c>
      <c r="AI222" s="57" t="e">
        <f>AH222-#REF!</f>
        <v>#REF!</v>
      </c>
      <c r="AJ222" s="57" t="e">
        <f t="shared" si="143"/>
        <v>#REF!</v>
      </c>
      <c r="AK222" s="57" t="str">
        <f t="shared" si="144"/>
        <v>-</v>
      </c>
      <c r="AL222" s="57" t="str">
        <f>IF('Undervisning i fag med krav'!BH223=0,"-",'Undervisning i fag med krav'!BH223)</f>
        <v>-</v>
      </c>
      <c r="AM222" s="57" t="b">
        <f>OR(AL222='Krav etter opplæringslova'!$B$27,AL222='Krav etter opplæringslova'!$B$30,AL222='Krav etter opplæringslova'!$B$31,AL222='Krav etter opplæringslova'!$B$34)</f>
        <v>0</v>
      </c>
      <c r="AN222" s="57" t="str">
        <f t="shared" si="145"/>
        <v>-</v>
      </c>
      <c r="AO222" s="57">
        <f t="shared" si="126"/>
        <v>30</v>
      </c>
      <c r="AP222" s="57" t="e">
        <f>AO222-#REF!</f>
        <v>#REF!</v>
      </c>
      <c r="AQ222" s="57" t="e">
        <f t="shared" si="146"/>
        <v>#REF!</v>
      </c>
      <c r="AR222" s="57" t="str">
        <f t="shared" si="147"/>
        <v>-</v>
      </c>
      <c r="AS222" s="57" t="str">
        <f>IF('Undervisning i fag med krav'!BS223=0,"-",'Undervisning i fag med krav'!BS223)</f>
        <v>-</v>
      </c>
      <c r="AT222" s="57" t="b">
        <f>OR(AS222='Krav etter opplæringslova'!$B$27,AS222='Krav etter opplæringslova'!$B$30,AS222='Krav etter opplæringslova'!$B$31,AS222='Krav etter opplæringslova'!$B$34)</f>
        <v>0</v>
      </c>
      <c r="AU222" s="57" t="str">
        <f t="shared" si="148"/>
        <v>-</v>
      </c>
      <c r="AV222" s="57">
        <f t="shared" si="127"/>
        <v>30</v>
      </c>
      <c r="AW222" s="57" t="e">
        <f>AV222-#REF!</f>
        <v>#REF!</v>
      </c>
      <c r="AX222" s="57" t="e">
        <f t="shared" si="149"/>
        <v>#REF!</v>
      </c>
      <c r="AY222" s="57" t="str">
        <f t="shared" si="150"/>
        <v>-</v>
      </c>
      <c r="AZ222" s="57" t="str">
        <f>IF('Undervisning i fag med krav'!CD223=0,"-",'Undervisning i fag med krav'!CD223)</f>
        <v>-</v>
      </c>
      <c r="BA222" s="57" t="b">
        <f>OR(AZ222='Krav etter opplæringslova'!$B$27,AZ222='Krav etter opplæringslova'!$B$30,AZ222='Krav etter opplæringslova'!$B$31,AZ222='Krav etter opplæringslova'!$B$34)</f>
        <v>0</v>
      </c>
      <c r="BB222" s="57" t="str">
        <f t="shared" si="151"/>
        <v>-</v>
      </c>
      <c r="BC222" s="57">
        <f t="shared" si="128"/>
        <v>30</v>
      </c>
      <c r="BD222" s="57" t="e">
        <f>BC222-#REF!</f>
        <v>#REF!</v>
      </c>
      <c r="BE222" s="57" t="e">
        <f t="shared" si="152"/>
        <v>#REF!</v>
      </c>
      <c r="BF222" s="57" t="str">
        <f t="shared" si="153"/>
        <v>-</v>
      </c>
      <c r="BG222" s="57" t="str">
        <f>IF('Undervisning i fag med krav'!CO223=0,"-",'Undervisning i fag med krav'!CO223)</f>
        <v>-</v>
      </c>
      <c r="BH222" s="57" t="b">
        <f>OR(BG222='Krav etter opplæringslova'!$B$27,BG222='Krav etter opplæringslova'!$B$30,BG222='Krav etter opplæringslova'!$B$31,BG222='Krav etter opplæringslova'!$B$34)</f>
        <v>0</v>
      </c>
      <c r="BI222" s="57" t="str">
        <f t="shared" si="154"/>
        <v>-</v>
      </c>
      <c r="BJ222" s="57">
        <f t="shared" si="129"/>
        <v>30</v>
      </c>
      <c r="BK222" s="57" t="e">
        <f>BJ222-#REF!</f>
        <v>#REF!</v>
      </c>
      <c r="BL222" s="57" t="e">
        <f t="shared" si="155"/>
        <v>#REF!</v>
      </c>
      <c r="BM222" s="57" t="str">
        <f t="shared" si="156"/>
        <v>-</v>
      </c>
      <c r="BN222" s="57" t="str">
        <f>IF('Undervisning i fag med krav'!CP223=0,"-",'Undervisning i fag med krav'!CP223)</f>
        <v>-</v>
      </c>
      <c r="BO222" s="57" t="b">
        <f>OR(BN222='Krav etter opplæringslova'!$B$27,BN222='Krav etter opplæringslova'!$B$30,BN222='Krav etter opplæringslova'!$B$31,BN222='Krav etter opplæringslova'!$B$34)</f>
        <v>0</v>
      </c>
      <c r="BP222" s="57" t="str">
        <f t="shared" si="157"/>
        <v>-</v>
      </c>
      <c r="BQ222" s="57">
        <f t="shared" si="130"/>
        <v>30</v>
      </c>
      <c r="BR222" s="57" t="e">
        <f>BQ222-#REF!</f>
        <v>#REF!</v>
      </c>
      <c r="BS222" s="57" t="e">
        <f t="shared" si="158"/>
        <v>#REF!</v>
      </c>
      <c r="BT222" s="62" t="str">
        <f t="shared" si="159"/>
        <v>-</v>
      </c>
    </row>
    <row r="223" spans="1:72" x14ac:dyDescent="0.2">
      <c r="A223" s="44" t="e">
        <f>#REF!</f>
        <v>#REF!</v>
      </c>
      <c r="B223" s="44" t="e">
        <f>#REF!</f>
        <v>#REF!</v>
      </c>
      <c r="C223" s="57" t="str">
        <f>IF('Undervisning i fag med krav'!E224=0,"-",'Undervisning i fag med krav'!E224)</f>
        <v>-</v>
      </c>
      <c r="D223" s="57" t="b">
        <f>OR(C223='Krav etter opplæringslova'!$B$27,C223='Krav etter opplæringslova'!$B$30,C223='Krav etter opplæringslova'!$B$31,C223='Krav etter opplæringslova'!$B$34)</f>
        <v>0</v>
      </c>
      <c r="E223" s="57" t="str">
        <f t="shared" si="160"/>
        <v>-</v>
      </c>
      <c r="F223" s="57">
        <f t="shared" si="131"/>
        <v>30</v>
      </c>
      <c r="G223" s="57" t="e">
        <f>F223-#REF!</f>
        <v>#REF!</v>
      </c>
      <c r="H223" s="57" t="e">
        <f t="shared" si="132"/>
        <v>#REF!</v>
      </c>
      <c r="I223" s="57" t="str">
        <f t="shared" si="161"/>
        <v>-</v>
      </c>
      <c r="J223" s="57" t="str">
        <f>IF('Undervisning i fag med krav'!P224=0,"-",'Undervisning i fag med krav'!P224)</f>
        <v>-</v>
      </c>
      <c r="K223" s="57" t="b">
        <f>OR(J223='Krav etter opplæringslova'!$B$27,J223='Krav etter opplæringslova'!$B$30,J223='Krav etter opplæringslova'!$B$31,J223='Krav etter opplæringslova'!$B$34)</f>
        <v>0</v>
      </c>
      <c r="L223" s="57" t="str">
        <f t="shared" si="133"/>
        <v>-</v>
      </c>
      <c r="M223" s="57">
        <f t="shared" si="122"/>
        <v>30</v>
      </c>
      <c r="N223" s="57" t="e">
        <f>M223-#REF!</f>
        <v>#REF!</v>
      </c>
      <c r="O223" s="57" t="e">
        <f t="shared" si="134"/>
        <v>#REF!</v>
      </c>
      <c r="P223" s="57" t="str">
        <f t="shared" si="135"/>
        <v>-</v>
      </c>
      <c r="Q223" s="57" t="str">
        <f>IF('Undervisning i fag med krav'!AA224=0,"-",'Undervisning i fag med krav'!AA224)</f>
        <v>-</v>
      </c>
      <c r="R223" s="57" t="b">
        <f>OR(Q223='Krav etter opplæringslova'!$B$27,Q223='Krav etter opplæringslova'!$B$30,Q223='Krav etter opplæringslova'!$B$31,Q223='Krav etter opplæringslova'!$B$34)</f>
        <v>0</v>
      </c>
      <c r="S223" s="57" t="str">
        <f t="shared" si="136"/>
        <v>-</v>
      </c>
      <c r="T223" s="57">
        <f t="shared" si="123"/>
        <v>30</v>
      </c>
      <c r="U223" s="57" t="e">
        <f>T223-#REF!</f>
        <v>#REF!</v>
      </c>
      <c r="V223" s="57" t="e">
        <f t="shared" si="137"/>
        <v>#REF!</v>
      </c>
      <c r="W223" s="57" t="str">
        <f t="shared" si="138"/>
        <v>-</v>
      </c>
      <c r="X223" s="57" t="str">
        <f>IF('Undervisning i fag med krav'!AL224=0,"-",'Undervisning i fag med krav'!AL224)</f>
        <v>-</v>
      </c>
      <c r="Y223" s="57" t="b">
        <f>OR(X223='Krav etter opplæringslova'!$B$27,X223='Krav etter opplæringslova'!$B$30,X223='Krav etter opplæringslova'!$B$31,X223='Krav etter opplæringslova'!$B$34)</f>
        <v>0</v>
      </c>
      <c r="Z223" s="57" t="str">
        <f t="shared" si="139"/>
        <v>-</v>
      </c>
      <c r="AA223" s="57">
        <f t="shared" si="124"/>
        <v>30</v>
      </c>
      <c r="AB223" s="57" t="e">
        <f>AA223-#REF!</f>
        <v>#REF!</v>
      </c>
      <c r="AC223" s="57" t="e">
        <f t="shared" si="140"/>
        <v>#REF!</v>
      </c>
      <c r="AD223" s="57" t="str">
        <f t="shared" si="141"/>
        <v>-</v>
      </c>
      <c r="AE223" s="57" t="str">
        <f>IF('Undervisning i fag med krav'!AW224=0,"-",'Undervisning i fag med krav'!AW224)</f>
        <v>-</v>
      </c>
      <c r="AF223" s="57" t="b">
        <f>OR(AE223='Krav etter opplæringslova'!$B$27,AE223='Krav etter opplæringslova'!$B$30,AE223='Krav etter opplæringslova'!$B$31,AE223='Krav etter opplæringslova'!$B$34)</f>
        <v>0</v>
      </c>
      <c r="AG223" s="57" t="str">
        <f t="shared" si="142"/>
        <v>-</v>
      </c>
      <c r="AH223" s="57">
        <f t="shared" si="125"/>
        <v>30</v>
      </c>
      <c r="AI223" s="57" t="e">
        <f>AH223-#REF!</f>
        <v>#REF!</v>
      </c>
      <c r="AJ223" s="57" t="e">
        <f t="shared" si="143"/>
        <v>#REF!</v>
      </c>
      <c r="AK223" s="57" t="str">
        <f t="shared" si="144"/>
        <v>-</v>
      </c>
      <c r="AL223" s="57" t="str">
        <f>IF('Undervisning i fag med krav'!BH224=0,"-",'Undervisning i fag med krav'!BH224)</f>
        <v>-</v>
      </c>
      <c r="AM223" s="57" t="b">
        <f>OR(AL223='Krav etter opplæringslova'!$B$27,AL223='Krav etter opplæringslova'!$B$30,AL223='Krav etter opplæringslova'!$B$31,AL223='Krav etter opplæringslova'!$B$34)</f>
        <v>0</v>
      </c>
      <c r="AN223" s="57" t="str">
        <f t="shared" si="145"/>
        <v>-</v>
      </c>
      <c r="AO223" s="57">
        <f t="shared" si="126"/>
        <v>30</v>
      </c>
      <c r="AP223" s="57" t="e">
        <f>AO223-#REF!</f>
        <v>#REF!</v>
      </c>
      <c r="AQ223" s="57" t="e">
        <f t="shared" si="146"/>
        <v>#REF!</v>
      </c>
      <c r="AR223" s="57" t="str">
        <f t="shared" si="147"/>
        <v>-</v>
      </c>
      <c r="AS223" s="57" t="str">
        <f>IF('Undervisning i fag med krav'!BS224=0,"-",'Undervisning i fag med krav'!BS224)</f>
        <v>-</v>
      </c>
      <c r="AT223" s="57" t="b">
        <f>OR(AS223='Krav etter opplæringslova'!$B$27,AS223='Krav etter opplæringslova'!$B$30,AS223='Krav etter opplæringslova'!$B$31,AS223='Krav etter opplæringslova'!$B$34)</f>
        <v>0</v>
      </c>
      <c r="AU223" s="57" t="str">
        <f t="shared" si="148"/>
        <v>-</v>
      </c>
      <c r="AV223" s="57">
        <f t="shared" si="127"/>
        <v>30</v>
      </c>
      <c r="AW223" s="57" t="e">
        <f>AV223-#REF!</f>
        <v>#REF!</v>
      </c>
      <c r="AX223" s="57" t="e">
        <f t="shared" si="149"/>
        <v>#REF!</v>
      </c>
      <c r="AY223" s="57" t="str">
        <f t="shared" si="150"/>
        <v>-</v>
      </c>
      <c r="AZ223" s="57" t="str">
        <f>IF('Undervisning i fag med krav'!CD224=0,"-",'Undervisning i fag med krav'!CD224)</f>
        <v>-</v>
      </c>
      <c r="BA223" s="57" t="b">
        <f>OR(AZ223='Krav etter opplæringslova'!$B$27,AZ223='Krav etter opplæringslova'!$B$30,AZ223='Krav etter opplæringslova'!$B$31,AZ223='Krav etter opplæringslova'!$B$34)</f>
        <v>0</v>
      </c>
      <c r="BB223" s="57" t="str">
        <f t="shared" si="151"/>
        <v>-</v>
      </c>
      <c r="BC223" s="57">
        <f t="shared" si="128"/>
        <v>30</v>
      </c>
      <c r="BD223" s="57" t="e">
        <f>BC223-#REF!</f>
        <v>#REF!</v>
      </c>
      <c r="BE223" s="57" t="e">
        <f t="shared" si="152"/>
        <v>#REF!</v>
      </c>
      <c r="BF223" s="57" t="str">
        <f t="shared" si="153"/>
        <v>-</v>
      </c>
      <c r="BG223" s="57" t="str">
        <f>IF('Undervisning i fag med krav'!CO224=0,"-",'Undervisning i fag med krav'!CO224)</f>
        <v>-</v>
      </c>
      <c r="BH223" s="57" t="b">
        <f>OR(BG223='Krav etter opplæringslova'!$B$27,BG223='Krav etter opplæringslova'!$B$30,BG223='Krav etter opplæringslova'!$B$31,BG223='Krav etter opplæringslova'!$B$34)</f>
        <v>0</v>
      </c>
      <c r="BI223" s="57" t="str">
        <f t="shared" si="154"/>
        <v>-</v>
      </c>
      <c r="BJ223" s="57">
        <f t="shared" si="129"/>
        <v>30</v>
      </c>
      <c r="BK223" s="57" t="e">
        <f>BJ223-#REF!</f>
        <v>#REF!</v>
      </c>
      <c r="BL223" s="57" t="e">
        <f t="shared" si="155"/>
        <v>#REF!</v>
      </c>
      <c r="BM223" s="57" t="str">
        <f t="shared" si="156"/>
        <v>-</v>
      </c>
      <c r="BN223" s="57" t="str">
        <f>IF('Undervisning i fag med krav'!CP224=0,"-",'Undervisning i fag med krav'!CP224)</f>
        <v>-</v>
      </c>
      <c r="BO223" s="57" t="b">
        <f>OR(BN223='Krav etter opplæringslova'!$B$27,BN223='Krav etter opplæringslova'!$B$30,BN223='Krav etter opplæringslova'!$B$31,BN223='Krav etter opplæringslova'!$B$34)</f>
        <v>0</v>
      </c>
      <c r="BP223" s="57" t="str">
        <f t="shared" si="157"/>
        <v>-</v>
      </c>
      <c r="BQ223" s="57">
        <f t="shared" si="130"/>
        <v>30</v>
      </c>
      <c r="BR223" s="57" t="e">
        <f>BQ223-#REF!</f>
        <v>#REF!</v>
      </c>
      <c r="BS223" s="57" t="e">
        <f t="shared" si="158"/>
        <v>#REF!</v>
      </c>
      <c r="BT223" s="62" t="str">
        <f t="shared" si="159"/>
        <v>-</v>
      </c>
    </row>
    <row r="224" spans="1:72" x14ac:dyDescent="0.2">
      <c r="A224" s="44" t="e">
        <f>#REF!</f>
        <v>#REF!</v>
      </c>
      <c r="B224" s="44" t="e">
        <f>#REF!</f>
        <v>#REF!</v>
      </c>
      <c r="C224" s="57" t="str">
        <f>IF('Undervisning i fag med krav'!E225=0,"-",'Undervisning i fag med krav'!E225)</f>
        <v>-</v>
      </c>
      <c r="D224" s="57" t="b">
        <f>OR(C224='Krav etter opplæringslova'!$B$27,C224='Krav etter opplæringslova'!$B$30,C224='Krav etter opplæringslova'!$B$31,C224='Krav etter opplæringslova'!$B$34)</f>
        <v>0</v>
      </c>
      <c r="E224" s="57" t="str">
        <f t="shared" si="160"/>
        <v>-</v>
      </c>
      <c r="F224" s="57">
        <f t="shared" si="131"/>
        <v>30</v>
      </c>
      <c r="G224" s="57" t="e">
        <f>F224-#REF!</f>
        <v>#REF!</v>
      </c>
      <c r="H224" s="57" t="e">
        <f t="shared" si="132"/>
        <v>#REF!</v>
      </c>
      <c r="I224" s="57" t="str">
        <f t="shared" si="161"/>
        <v>-</v>
      </c>
      <c r="J224" s="57" t="str">
        <f>IF('Undervisning i fag med krav'!P225=0,"-",'Undervisning i fag med krav'!P225)</f>
        <v>-</v>
      </c>
      <c r="K224" s="57" t="b">
        <f>OR(J224='Krav etter opplæringslova'!$B$27,J224='Krav etter opplæringslova'!$B$30,J224='Krav etter opplæringslova'!$B$31,J224='Krav etter opplæringslova'!$B$34)</f>
        <v>0</v>
      </c>
      <c r="L224" s="57" t="str">
        <f t="shared" si="133"/>
        <v>-</v>
      </c>
      <c r="M224" s="57">
        <f t="shared" si="122"/>
        <v>30</v>
      </c>
      <c r="N224" s="57" t="e">
        <f>M224-#REF!</f>
        <v>#REF!</v>
      </c>
      <c r="O224" s="57" t="e">
        <f t="shared" si="134"/>
        <v>#REF!</v>
      </c>
      <c r="P224" s="57" t="str">
        <f t="shared" si="135"/>
        <v>-</v>
      </c>
      <c r="Q224" s="57" t="str">
        <f>IF('Undervisning i fag med krav'!AA225=0,"-",'Undervisning i fag med krav'!AA225)</f>
        <v>-</v>
      </c>
      <c r="R224" s="57" t="b">
        <f>OR(Q224='Krav etter opplæringslova'!$B$27,Q224='Krav etter opplæringslova'!$B$30,Q224='Krav etter opplæringslova'!$B$31,Q224='Krav etter opplæringslova'!$B$34)</f>
        <v>0</v>
      </c>
      <c r="S224" s="57" t="str">
        <f t="shared" si="136"/>
        <v>-</v>
      </c>
      <c r="T224" s="57">
        <f t="shared" si="123"/>
        <v>30</v>
      </c>
      <c r="U224" s="57" t="e">
        <f>T224-#REF!</f>
        <v>#REF!</v>
      </c>
      <c r="V224" s="57" t="e">
        <f t="shared" si="137"/>
        <v>#REF!</v>
      </c>
      <c r="W224" s="57" t="str">
        <f t="shared" si="138"/>
        <v>-</v>
      </c>
      <c r="X224" s="57" t="str">
        <f>IF('Undervisning i fag med krav'!AL225=0,"-",'Undervisning i fag med krav'!AL225)</f>
        <v>-</v>
      </c>
      <c r="Y224" s="57" t="b">
        <f>OR(X224='Krav etter opplæringslova'!$B$27,X224='Krav etter opplæringslova'!$B$30,X224='Krav etter opplæringslova'!$B$31,X224='Krav etter opplæringslova'!$B$34)</f>
        <v>0</v>
      </c>
      <c r="Z224" s="57" t="str">
        <f t="shared" si="139"/>
        <v>-</v>
      </c>
      <c r="AA224" s="57">
        <f t="shared" si="124"/>
        <v>30</v>
      </c>
      <c r="AB224" s="57" t="e">
        <f>AA224-#REF!</f>
        <v>#REF!</v>
      </c>
      <c r="AC224" s="57" t="e">
        <f t="shared" si="140"/>
        <v>#REF!</v>
      </c>
      <c r="AD224" s="57" t="str">
        <f t="shared" si="141"/>
        <v>-</v>
      </c>
      <c r="AE224" s="57" t="str">
        <f>IF('Undervisning i fag med krav'!AW225=0,"-",'Undervisning i fag med krav'!AW225)</f>
        <v>-</v>
      </c>
      <c r="AF224" s="57" t="b">
        <f>OR(AE224='Krav etter opplæringslova'!$B$27,AE224='Krav etter opplæringslova'!$B$30,AE224='Krav etter opplæringslova'!$B$31,AE224='Krav etter opplæringslova'!$B$34)</f>
        <v>0</v>
      </c>
      <c r="AG224" s="57" t="str">
        <f t="shared" si="142"/>
        <v>-</v>
      </c>
      <c r="AH224" s="57">
        <f t="shared" si="125"/>
        <v>30</v>
      </c>
      <c r="AI224" s="57" t="e">
        <f>AH224-#REF!</f>
        <v>#REF!</v>
      </c>
      <c r="AJ224" s="57" t="e">
        <f t="shared" si="143"/>
        <v>#REF!</v>
      </c>
      <c r="AK224" s="57" t="str">
        <f t="shared" si="144"/>
        <v>-</v>
      </c>
      <c r="AL224" s="57" t="str">
        <f>IF('Undervisning i fag med krav'!BH225=0,"-",'Undervisning i fag med krav'!BH225)</f>
        <v>-</v>
      </c>
      <c r="AM224" s="57" t="b">
        <f>OR(AL224='Krav etter opplæringslova'!$B$27,AL224='Krav etter opplæringslova'!$B$30,AL224='Krav etter opplæringslova'!$B$31,AL224='Krav etter opplæringslova'!$B$34)</f>
        <v>0</v>
      </c>
      <c r="AN224" s="57" t="str">
        <f t="shared" si="145"/>
        <v>-</v>
      </c>
      <c r="AO224" s="57">
        <f t="shared" si="126"/>
        <v>30</v>
      </c>
      <c r="AP224" s="57" t="e">
        <f>AO224-#REF!</f>
        <v>#REF!</v>
      </c>
      <c r="AQ224" s="57" t="e">
        <f t="shared" si="146"/>
        <v>#REF!</v>
      </c>
      <c r="AR224" s="57" t="str">
        <f t="shared" si="147"/>
        <v>-</v>
      </c>
      <c r="AS224" s="57" t="str">
        <f>IF('Undervisning i fag med krav'!BS225=0,"-",'Undervisning i fag med krav'!BS225)</f>
        <v>-</v>
      </c>
      <c r="AT224" s="57" t="b">
        <f>OR(AS224='Krav etter opplæringslova'!$B$27,AS224='Krav etter opplæringslova'!$B$30,AS224='Krav etter opplæringslova'!$B$31,AS224='Krav etter opplæringslova'!$B$34)</f>
        <v>0</v>
      </c>
      <c r="AU224" s="57" t="str">
        <f t="shared" si="148"/>
        <v>-</v>
      </c>
      <c r="AV224" s="57">
        <f t="shared" si="127"/>
        <v>30</v>
      </c>
      <c r="AW224" s="57" t="e">
        <f>AV224-#REF!</f>
        <v>#REF!</v>
      </c>
      <c r="AX224" s="57" t="e">
        <f t="shared" si="149"/>
        <v>#REF!</v>
      </c>
      <c r="AY224" s="57" t="str">
        <f t="shared" si="150"/>
        <v>-</v>
      </c>
      <c r="AZ224" s="57" t="str">
        <f>IF('Undervisning i fag med krav'!CD225=0,"-",'Undervisning i fag med krav'!CD225)</f>
        <v>-</v>
      </c>
      <c r="BA224" s="57" t="b">
        <f>OR(AZ224='Krav etter opplæringslova'!$B$27,AZ224='Krav etter opplæringslova'!$B$30,AZ224='Krav etter opplæringslova'!$B$31,AZ224='Krav etter opplæringslova'!$B$34)</f>
        <v>0</v>
      </c>
      <c r="BB224" s="57" t="str">
        <f t="shared" si="151"/>
        <v>-</v>
      </c>
      <c r="BC224" s="57">
        <f t="shared" si="128"/>
        <v>30</v>
      </c>
      <c r="BD224" s="57" t="e">
        <f>BC224-#REF!</f>
        <v>#REF!</v>
      </c>
      <c r="BE224" s="57" t="e">
        <f t="shared" si="152"/>
        <v>#REF!</v>
      </c>
      <c r="BF224" s="57" t="str">
        <f t="shared" si="153"/>
        <v>-</v>
      </c>
      <c r="BG224" s="57" t="str">
        <f>IF('Undervisning i fag med krav'!CO225=0,"-",'Undervisning i fag med krav'!CO225)</f>
        <v>-</v>
      </c>
      <c r="BH224" s="57" t="b">
        <f>OR(BG224='Krav etter opplæringslova'!$B$27,BG224='Krav etter opplæringslova'!$B$30,BG224='Krav etter opplæringslova'!$B$31,BG224='Krav etter opplæringslova'!$B$34)</f>
        <v>0</v>
      </c>
      <c r="BI224" s="57" t="str">
        <f t="shared" si="154"/>
        <v>-</v>
      </c>
      <c r="BJ224" s="57">
        <f t="shared" si="129"/>
        <v>30</v>
      </c>
      <c r="BK224" s="57" t="e">
        <f>BJ224-#REF!</f>
        <v>#REF!</v>
      </c>
      <c r="BL224" s="57" t="e">
        <f t="shared" si="155"/>
        <v>#REF!</v>
      </c>
      <c r="BM224" s="57" t="str">
        <f t="shared" si="156"/>
        <v>-</v>
      </c>
      <c r="BN224" s="57" t="str">
        <f>IF('Undervisning i fag med krav'!CP225=0,"-",'Undervisning i fag med krav'!CP225)</f>
        <v>-</v>
      </c>
      <c r="BO224" s="57" t="b">
        <f>OR(BN224='Krav etter opplæringslova'!$B$27,BN224='Krav etter opplæringslova'!$B$30,BN224='Krav etter opplæringslova'!$B$31,BN224='Krav etter opplæringslova'!$B$34)</f>
        <v>0</v>
      </c>
      <c r="BP224" s="57" t="str">
        <f t="shared" si="157"/>
        <v>-</v>
      </c>
      <c r="BQ224" s="57">
        <f t="shared" si="130"/>
        <v>30</v>
      </c>
      <c r="BR224" s="57" t="e">
        <f>BQ224-#REF!</f>
        <v>#REF!</v>
      </c>
      <c r="BS224" s="57" t="e">
        <f t="shared" si="158"/>
        <v>#REF!</v>
      </c>
      <c r="BT224" s="62" t="str">
        <f t="shared" si="159"/>
        <v>-</v>
      </c>
    </row>
    <row r="225" spans="1:72" x14ac:dyDescent="0.2">
      <c r="A225" s="44" t="e">
        <f>#REF!</f>
        <v>#REF!</v>
      </c>
      <c r="B225" s="44" t="e">
        <f>#REF!</f>
        <v>#REF!</v>
      </c>
      <c r="C225" s="57" t="str">
        <f>IF('Undervisning i fag med krav'!E226=0,"-",'Undervisning i fag med krav'!E226)</f>
        <v>-</v>
      </c>
      <c r="D225" s="57" t="b">
        <f>OR(C225='Krav etter opplæringslova'!$B$27,C225='Krav etter opplæringslova'!$B$30,C225='Krav etter opplæringslova'!$B$31,C225='Krav etter opplæringslova'!$B$34)</f>
        <v>0</v>
      </c>
      <c r="E225" s="57" t="str">
        <f t="shared" si="160"/>
        <v>-</v>
      </c>
      <c r="F225" s="57">
        <f t="shared" si="131"/>
        <v>30</v>
      </c>
      <c r="G225" s="57" t="e">
        <f>F225-#REF!</f>
        <v>#REF!</v>
      </c>
      <c r="H225" s="57" t="e">
        <f t="shared" si="132"/>
        <v>#REF!</v>
      </c>
      <c r="I225" s="57" t="str">
        <f t="shared" si="161"/>
        <v>-</v>
      </c>
      <c r="J225" s="57" t="str">
        <f>IF('Undervisning i fag med krav'!P226=0,"-",'Undervisning i fag med krav'!P226)</f>
        <v>-</v>
      </c>
      <c r="K225" s="57" t="b">
        <f>OR(J225='Krav etter opplæringslova'!$B$27,J225='Krav etter opplæringslova'!$B$30,J225='Krav etter opplæringslova'!$B$31,J225='Krav etter opplæringslova'!$B$34)</f>
        <v>0</v>
      </c>
      <c r="L225" s="57" t="str">
        <f t="shared" si="133"/>
        <v>-</v>
      </c>
      <c r="M225" s="57">
        <f t="shared" si="122"/>
        <v>30</v>
      </c>
      <c r="N225" s="57" t="e">
        <f>M225-#REF!</f>
        <v>#REF!</v>
      </c>
      <c r="O225" s="57" t="e">
        <f t="shared" si="134"/>
        <v>#REF!</v>
      </c>
      <c r="P225" s="57" t="str">
        <f t="shared" si="135"/>
        <v>-</v>
      </c>
      <c r="Q225" s="57" t="str">
        <f>IF('Undervisning i fag med krav'!AA226=0,"-",'Undervisning i fag med krav'!AA226)</f>
        <v>-</v>
      </c>
      <c r="R225" s="57" t="b">
        <f>OR(Q225='Krav etter opplæringslova'!$B$27,Q225='Krav etter opplæringslova'!$B$30,Q225='Krav etter opplæringslova'!$B$31,Q225='Krav etter opplæringslova'!$B$34)</f>
        <v>0</v>
      </c>
      <c r="S225" s="57" t="str">
        <f t="shared" si="136"/>
        <v>-</v>
      </c>
      <c r="T225" s="57">
        <f t="shared" si="123"/>
        <v>30</v>
      </c>
      <c r="U225" s="57" t="e">
        <f>T225-#REF!</f>
        <v>#REF!</v>
      </c>
      <c r="V225" s="57" t="e">
        <f t="shared" si="137"/>
        <v>#REF!</v>
      </c>
      <c r="W225" s="57" t="str">
        <f t="shared" si="138"/>
        <v>-</v>
      </c>
      <c r="X225" s="57" t="str">
        <f>IF('Undervisning i fag med krav'!AL226=0,"-",'Undervisning i fag med krav'!AL226)</f>
        <v>-</v>
      </c>
      <c r="Y225" s="57" t="b">
        <f>OR(X225='Krav etter opplæringslova'!$B$27,X225='Krav etter opplæringslova'!$B$30,X225='Krav etter opplæringslova'!$B$31,X225='Krav etter opplæringslova'!$B$34)</f>
        <v>0</v>
      </c>
      <c r="Z225" s="57" t="str">
        <f t="shared" si="139"/>
        <v>-</v>
      </c>
      <c r="AA225" s="57">
        <f t="shared" si="124"/>
        <v>30</v>
      </c>
      <c r="AB225" s="57" t="e">
        <f>AA225-#REF!</f>
        <v>#REF!</v>
      </c>
      <c r="AC225" s="57" t="e">
        <f t="shared" si="140"/>
        <v>#REF!</v>
      </c>
      <c r="AD225" s="57" t="str">
        <f t="shared" si="141"/>
        <v>-</v>
      </c>
      <c r="AE225" s="57" t="str">
        <f>IF('Undervisning i fag med krav'!AW226=0,"-",'Undervisning i fag med krav'!AW226)</f>
        <v>-</v>
      </c>
      <c r="AF225" s="57" t="b">
        <f>OR(AE225='Krav etter opplæringslova'!$B$27,AE225='Krav etter opplæringslova'!$B$30,AE225='Krav etter opplæringslova'!$B$31,AE225='Krav etter opplæringslova'!$B$34)</f>
        <v>0</v>
      </c>
      <c r="AG225" s="57" t="str">
        <f t="shared" si="142"/>
        <v>-</v>
      </c>
      <c r="AH225" s="57">
        <f t="shared" si="125"/>
        <v>30</v>
      </c>
      <c r="AI225" s="57" t="e">
        <f>AH225-#REF!</f>
        <v>#REF!</v>
      </c>
      <c r="AJ225" s="57" t="e">
        <f t="shared" si="143"/>
        <v>#REF!</v>
      </c>
      <c r="AK225" s="57" t="str">
        <f t="shared" si="144"/>
        <v>-</v>
      </c>
      <c r="AL225" s="57" t="str">
        <f>IF('Undervisning i fag med krav'!BH226=0,"-",'Undervisning i fag med krav'!BH226)</f>
        <v>-</v>
      </c>
      <c r="AM225" s="57" t="b">
        <f>OR(AL225='Krav etter opplæringslova'!$B$27,AL225='Krav etter opplæringslova'!$B$30,AL225='Krav etter opplæringslova'!$B$31,AL225='Krav etter opplæringslova'!$B$34)</f>
        <v>0</v>
      </c>
      <c r="AN225" s="57" t="str">
        <f t="shared" si="145"/>
        <v>-</v>
      </c>
      <c r="AO225" s="57">
        <f t="shared" si="126"/>
        <v>30</v>
      </c>
      <c r="AP225" s="57" t="e">
        <f>AO225-#REF!</f>
        <v>#REF!</v>
      </c>
      <c r="AQ225" s="57" t="e">
        <f t="shared" si="146"/>
        <v>#REF!</v>
      </c>
      <c r="AR225" s="57" t="str">
        <f t="shared" si="147"/>
        <v>-</v>
      </c>
      <c r="AS225" s="57" t="str">
        <f>IF('Undervisning i fag med krav'!BS226=0,"-",'Undervisning i fag med krav'!BS226)</f>
        <v>-</v>
      </c>
      <c r="AT225" s="57" t="b">
        <f>OR(AS225='Krav etter opplæringslova'!$B$27,AS225='Krav etter opplæringslova'!$B$30,AS225='Krav etter opplæringslova'!$B$31,AS225='Krav etter opplæringslova'!$B$34)</f>
        <v>0</v>
      </c>
      <c r="AU225" s="57" t="str">
        <f t="shared" si="148"/>
        <v>-</v>
      </c>
      <c r="AV225" s="57">
        <f t="shared" si="127"/>
        <v>30</v>
      </c>
      <c r="AW225" s="57" t="e">
        <f>AV225-#REF!</f>
        <v>#REF!</v>
      </c>
      <c r="AX225" s="57" t="e">
        <f t="shared" si="149"/>
        <v>#REF!</v>
      </c>
      <c r="AY225" s="57" t="str">
        <f t="shared" si="150"/>
        <v>-</v>
      </c>
      <c r="AZ225" s="57" t="str">
        <f>IF('Undervisning i fag med krav'!CD226=0,"-",'Undervisning i fag med krav'!CD226)</f>
        <v>-</v>
      </c>
      <c r="BA225" s="57" t="b">
        <f>OR(AZ225='Krav etter opplæringslova'!$B$27,AZ225='Krav etter opplæringslova'!$B$30,AZ225='Krav etter opplæringslova'!$B$31,AZ225='Krav etter opplæringslova'!$B$34)</f>
        <v>0</v>
      </c>
      <c r="BB225" s="57" t="str">
        <f t="shared" si="151"/>
        <v>-</v>
      </c>
      <c r="BC225" s="57">
        <f t="shared" si="128"/>
        <v>30</v>
      </c>
      <c r="BD225" s="57" t="e">
        <f>BC225-#REF!</f>
        <v>#REF!</v>
      </c>
      <c r="BE225" s="57" t="e">
        <f t="shared" si="152"/>
        <v>#REF!</v>
      </c>
      <c r="BF225" s="57" t="str">
        <f t="shared" si="153"/>
        <v>-</v>
      </c>
      <c r="BG225" s="57" t="str">
        <f>IF('Undervisning i fag med krav'!CO226=0,"-",'Undervisning i fag med krav'!CO226)</f>
        <v>-</v>
      </c>
      <c r="BH225" s="57" t="b">
        <f>OR(BG225='Krav etter opplæringslova'!$B$27,BG225='Krav etter opplæringslova'!$B$30,BG225='Krav etter opplæringslova'!$B$31,BG225='Krav etter opplæringslova'!$B$34)</f>
        <v>0</v>
      </c>
      <c r="BI225" s="57" t="str">
        <f t="shared" si="154"/>
        <v>-</v>
      </c>
      <c r="BJ225" s="57">
        <f t="shared" si="129"/>
        <v>30</v>
      </c>
      <c r="BK225" s="57" t="e">
        <f>BJ225-#REF!</f>
        <v>#REF!</v>
      </c>
      <c r="BL225" s="57" t="e">
        <f t="shared" si="155"/>
        <v>#REF!</v>
      </c>
      <c r="BM225" s="57" t="str">
        <f t="shared" si="156"/>
        <v>-</v>
      </c>
      <c r="BN225" s="57" t="str">
        <f>IF('Undervisning i fag med krav'!CP226=0,"-",'Undervisning i fag med krav'!CP226)</f>
        <v>-</v>
      </c>
      <c r="BO225" s="57" t="b">
        <f>OR(BN225='Krav etter opplæringslova'!$B$27,BN225='Krav etter opplæringslova'!$B$30,BN225='Krav etter opplæringslova'!$B$31,BN225='Krav etter opplæringslova'!$B$34)</f>
        <v>0</v>
      </c>
      <c r="BP225" s="57" t="str">
        <f t="shared" si="157"/>
        <v>-</v>
      </c>
      <c r="BQ225" s="57">
        <f t="shared" si="130"/>
        <v>30</v>
      </c>
      <c r="BR225" s="57" t="e">
        <f>BQ225-#REF!</f>
        <v>#REF!</v>
      </c>
      <c r="BS225" s="57" t="e">
        <f t="shared" si="158"/>
        <v>#REF!</v>
      </c>
      <c r="BT225" s="62" t="str">
        <f t="shared" si="159"/>
        <v>-</v>
      </c>
    </row>
    <row r="226" spans="1:72" x14ac:dyDescent="0.2">
      <c r="A226" s="44" t="e">
        <f>#REF!</f>
        <v>#REF!</v>
      </c>
      <c r="B226" s="44" t="e">
        <f>#REF!</f>
        <v>#REF!</v>
      </c>
      <c r="C226" s="57" t="str">
        <f>IF('Undervisning i fag med krav'!E227=0,"-",'Undervisning i fag med krav'!E227)</f>
        <v>-</v>
      </c>
      <c r="D226" s="57" t="b">
        <f>OR(C226='Krav etter opplæringslova'!$B$27,C226='Krav etter opplæringslova'!$B$30,C226='Krav etter opplæringslova'!$B$31,C226='Krav etter opplæringslova'!$B$34)</f>
        <v>0</v>
      </c>
      <c r="E226" s="57" t="str">
        <f t="shared" si="160"/>
        <v>-</v>
      </c>
      <c r="F226" s="57">
        <f t="shared" si="131"/>
        <v>30</v>
      </c>
      <c r="G226" s="57" t="e">
        <f>F226-#REF!</f>
        <v>#REF!</v>
      </c>
      <c r="H226" s="57" t="e">
        <f t="shared" si="132"/>
        <v>#REF!</v>
      </c>
      <c r="I226" s="57" t="str">
        <f t="shared" si="161"/>
        <v>-</v>
      </c>
      <c r="J226" s="57" t="str">
        <f>IF('Undervisning i fag med krav'!P227=0,"-",'Undervisning i fag med krav'!P227)</f>
        <v>-</v>
      </c>
      <c r="K226" s="57" t="b">
        <f>OR(J226='Krav etter opplæringslova'!$B$27,J226='Krav etter opplæringslova'!$B$30,J226='Krav etter opplæringslova'!$B$31,J226='Krav etter opplæringslova'!$B$34)</f>
        <v>0</v>
      </c>
      <c r="L226" s="57" t="str">
        <f t="shared" si="133"/>
        <v>-</v>
      </c>
      <c r="M226" s="57">
        <f t="shared" si="122"/>
        <v>30</v>
      </c>
      <c r="N226" s="57" t="e">
        <f>M226-#REF!</f>
        <v>#REF!</v>
      </c>
      <c r="O226" s="57" t="e">
        <f t="shared" si="134"/>
        <v>#REF!</v>
      </c>
      <c r="P226" s="57" t="str">
        <f t="shared" si="135"/>
        <v>-</v>
      </c>
      <c r="Q226" s="57" t="str">
        <f>IF('Undervisning i fag med krav'!AA227=0,"-",'Undervisning i fag med krav'!AA227)</f>
        <v>-</v>
      </c>
      <c r="R226" s="57" t="b">
        <f>OR(Q226='Krav etter opplæringslova'!$B$27,Q226='Krav etter opplæringslova'!$B$30,Q226='Krav etter opplæringslova'!$B$31,Q226='Krav etter opplæringslova'!$B$34)</f>
        <v>0</v>
      </c>
      <c r="S226" s="57" t="str">
        <f t="shared" si="136"/>
        <v>-</v>
      </c>
      <c r="T226" s="57">
        <f t="shared" si="123"/>
        <v>30</v>
      </c>
      <c r="U226" s="57" t="e">
        <f>T226-#REF!</f>
        <v>#REF!</v>
      </c>
      <c r="V226" s="57" t="e">
        <f t="shared" si="137"/>
        <v>#REF!</v>
      </c>
      <c r="W226" s="57" t="str">
        <f t="shared" si="138"/>
        <v>-</v>
      </c>
      <c r="X226" s="57" t="str">
        <f>IF('Undervisning i fag med krav'!AL227=0,"-",'Undervisning i fag med krav'!AL227)</f>
        <v>-</v>
      </c>
      <c r="Y226" s="57" t="b">
        <f>OR(X226='Krav etter opplæringslova'!$B$27,X226='Krav etter opplæringslova'!$B$30,X226='Krav etter opplæringslova'!$B$31,X226='Krav etter opplæringslova'!$B$34)</f>
        <v>0</v>
      </c>
      <c r="Z226" s="57" t="str">
        <f t="shared" si="139"/>
        <v>-</v>
      </c>
      <c r="AA226" s="57">
        <f t="shared" si="124"/>
        <v>30</v>
      </c>
      <c r="AB226" s="57" t="e">
        <f>AA226-#REF!</f>
        <v>#REF!</v>
      </c>
      <c r="AC226" s="57" t="e">
        <f t="shared" si="140"/>
        <v>#REF!</v>
      </c>
      <c r="AD226" s="57" t="str">
        <f t="shared" si="141"/>
        <v>-</v>
      </c>
      <c r="AE226" s="57" t="str">
        <f>IF('Undervisning i fag med krav'!AW227=0,"-",'Undervisning i fag med krav'!AW227)</f>
        <v>-</v>
      </c>
      <c r="AF226" s="57" t="b">
        <f>OR(AE226='Krav etter opplæringslova'!$B$27,AE226='Krav etter opplæringslova'!$B$30,AE226='Krav etter opplæringslova'!$B$31,AE226='Krav etter opplæringslova'!$B$34)</f>
        <v>0</v>
      </c>
      <c r="AG226" s="57" t="str">
        <f t="shared" si="142"/>
        <v>-</v>
      </c>
      <c r="AH226" s="57">
        <f t="shared" si="125"/>
        <v>30</v>
      </c>
      <c r="AI226" s="57" t="e">
        <f>AH226-#REF!</f>
        <v>#REF!</v>
      </c>
      <c r="AJ226" s="57" t="e">
        <f t="shared" si="143"/>
        <v>#REF!</v>
      </c>
      <c r="AK226" s="57" t="str">
        <f t="shared" si="144"/>
        <v>-</v>
      </c>
      <c r="AL226" s="57" t="str">
        <f>IF('Undervisning i fag med krav'!BH227=0,"-",'Undervisning i fag med krav'!BH227)</f>
        <v>-</v>
      </c>
      <c r="AM226" s="57" t="b">
        <f>OR(AL226='Krav etter opplæringslova'!$B$27,AL226='Krav etter opplæringslova'!$B$30,AL226='Krav etter opplæringslova'!$B$31,AL226='Krav etter opplæringslova'!$B$34)</f>
        <v>0</v>
      </c>
      <c r="AN226" s="57" t="str">
        <f t="shared" si="145"/>
        <v>-</v>
      </c>
      <c r="AO226" s="57">
        <f t="shared" si="126"/>
        <v>30</v>
      </c>
      <c r="AP226" s="57" t="e">
        <f>AO226-#REF!</f>
        <v>#REF!</v>
      </c>
      <c r="AQ226" s="57" t="e">
        <f t="shared" si="146"/>
        <v>#REF!</v>
      </c>
      <c r="AR226" s="57" t="str">
        <f t="shared" si="147"/>
        <v>-</v>
      </c>
      <c r="AS226" s="57" t="str">
        <f>IF('Undervisning i fag med krav'!BS227=0,"-",'Undervisning i fag med krav'!BS227)</f>
        <v>-</v>
      </c>
      <c r="AT226" s="57" t="b">
        <f>OR(AS226='Krav etter opplæringslova'!$B$27,AS226='Krav etter opplæringslova'!$B$30,AS226='Krav etter opplæringslova'!$B$31,AS226='Krav etter opplæringslova'!$B$34)</f>
        <v>0</v>
      </c>
      <c r="AU226" s="57" t="str">
        <f t="shared" si="148"/>
        <v>-</v>
      </c>
      <c r="AV226" s="57">
        <f t="shared" si="127"/>
        <v>30</v>
      </c>
      <c r="AW226" s="57" t="e">
        <f>AV226-#REF!</f>
        <v>#REF!</v>
      </c>
      <c r="AX226" s="57" t="e">
        <f t="shared" si="149"/>
        <v>#REF!</v>
      </c>
      <c r="AY226" s="57" t="str">
        <f t="shared" si="150"/>
        <v>-</v>
      </c>
      <c r="AZ226" s="57" t="str">
        <f>IF('Undervisning i fag med krav'!CD227=0,"-",'Undervisning i fag med krav'!CD227)</f>
        <v>-</v>
      </c>
      <c r="BA226" s="57" t="b">
        <f>OR(AZ226='Krav etter opplæringslova'!$B$27,AZ226='Krav etter opplæringslova'!$B$30,AZ226='Krav etter opplæringslova'!$B$31,AZ226='Krav etter opplæringslova'!$B$34)</f>
        <v>0</v>
      </c>
      <c r="BB226" s="57" t="str">
        <f t="shared" si="151"/>
        <v>-</v>
      </c>
      <c r="BC226" s="57">
        <f t="shared" si="128"/>
        <v>30</v>
      </c>
      <c r="BD226" s="57" t="e">
        <f>BC226-#REF!</f>
        <v>#REF!</v>
      </c>
      <c r="BE226" s="57" t="e">
        <f t="shared" si="152"/>
        <v>#REF!</v>
      </c>
      <c r="BF226" s="57" t="str">
        <f t="shared" si="153"/>
        <v>-</v>
      </c>
      <c r="BG226" s="57" t="str">
        <f>IF('Undervisning i fag med krav'!CO227=0,"-",'Undervisning i fag med krav'!CO227)</f>
        <v>-</v>
      </c>
      <c r="BH226" s="57" t="b">
        <f>OR(BG226='Krav etter opplæringslova'!$B$27,BG226='Krav etter opplæringslova'!$B$30,BG226='Krav etter opplæringslova'!$B$31,BG226='Krav etter opplæringslova'!$B$34)</f>
        <v>0</v>
      </c>
      <c r="BI226" s="57" t="str">
        <f t="shared" si="154"/>
        <v>-</v>
      </c>
      <c r="BJ226" s="57">
        <f t="shared" si="129"/>
        <v>30</v>
      </c>
      <c r="BK226" s="57" t="e">
        <f>BJ226-#REF!</f>
        <v>#REF!</v>
      </c>
      <c r="BL226" s="57" t="e">
        <f t="shared" si="155"/>
        <v>#REF!</v>
      </c>
      <c r="BM226" s="57" t="str">
        <f t="shared" si="156"/>
        <v>-</v>
      </c>
      <c r="BN226" s="57" t="str">
        <f>IF('Undervisning i fag med krav'!CP227=0,"-",'Undervisning i fag med krav'!CP227)</f>
        <v>-</v>
      </c>
      <c r="BO226" s="57" t="b">
        <f>OR(BN226='Krav etter opplæringslova'!$B$27,BN226='Krav etter opplæringslova'!$B$30,BN226='Krav etter opplæringslova'!$B$31,BN226='Krav etter opplæringslova'!$B$34)</f>
        <v>0</v>
      </c>
      <c r="BP226" s="57" t="str">
        <f t="shared" si="157"/>
        <v>-</v>
      </c>
      <c r="BQ226" s="57">
        <f t="shared" si="130"/>
        <v>30</v>
      </c>
      <c r="BR226" s="57" t="e">
        <f>BQ226-#REF!</f>
        <v>#REF!</v>
      </c>
      <c r="BS226" s="57" t="e">
        <f t="shared" si="158"/>
        <v>#REF!</v>
      </c>
      <c r="BT226" s="62" t="str">
        <f t="shared" si="159"/>
        <v>-</v>
      </c>
    </row>
    <row r="227" spans="1:72" x14ac:dyDescent="0.2">
      <c r="A227" s="44" t="e">
        <f>#REF!</f>
        <v>#REF!</v>
      </c>
      <c r="B227" s="44" t="e">
        <f>#REF!</f>
        <v>#REF!</v>
      </c>
      <c r="C227" s="57" t="str">
        <f>IF('Undervisning i fag med krav'!E228=0,"-",'Undervisning i fag med krav'!E228)</f>
        <v>-</v>
      </c>
      <c r="D227" s="57" t="b">
        <f>OR(C227='Krav etter opplæringslova'!$B$27,C227='Krav etter opplæringslova'!$B$30,C227='Krav etter opplæringslova'!$B$31,C227='Krav etter opplæringslova'!$B$34)</f>
        <v>0</v>
      </c>
      <c r="E227" s="57" t="str">
        <f t="shared" si="160"/>
        <v>-</v>
      </c>
      <c r="F227" s="57">
        <f t="shared" si="131"/>
        <v>30</v>
      </c>
      <c r="G227" s="57" t="e">
        <f>F227-#REF!</f>
        <v>#REF!</v>
      </c>
      <c r="H227" s="57" t="e">
        <f t="shared" si="132"/>
        <v>#REF!</v>
      </c>
      <c r="I227" s="57" t="str">
        <f t="shared" si="161"/>
        <v>-</v>
      </c>
      <c r="J227" s="57" t="str">
        <f>IF('Undervisning i fag med krav'!P228=0,"-",'Undervisning i fag med krav'!P228)</f>
        <v>-</v>
      </c>
      <c r="K227" s="57" t="b">
        <f>OR(J227='Krav etter opplæringslova'!$B$27,J227='Krav etter opplæringslova'!$B$30,J227='Krav etter opplæringslova'!$B$31,J227='Krav etter opplæringslova'!$B$34)</f>
        <v>0</v>
      </c>
      <c r="L227" s="57" t="str">
        <f t="shared" si="133"/>
        <v>-</v>
      </c>
      <c r="M227" s="57">
        <f t="shared" si="122"/>
        <v>30</v>
      </c>
      <c r="N227" s="57" t="e">
        <f>M227-#REF!</f>
        <v>#REF!</v>
      </c>
      <c r="O227" s="57" t="e">
        <f t="shared" si="134"/>
        <v>#REF!</v>
      </c>
      <c r="P227" s="57" t="str">
        <f t="shared" si="135"/>
        <v>-</v>
      </c>
      <c r="Q227" s="57" t="str">
        <f>IF('Undervisning i fag med krav'!AA228=0,"-",'Undervisning i fag med krav'!AA228)</f>
        <v>-</v>
      </c>
      <c r="R227" s="57" t="b">
        <f>OR(Q227='Krav etter opplæringslova'!$B$27,Q227='Krav etter opplæringslova'!$B$30,Q227='Krav etter opplæringslova'!$B$31,Q227='Krav etter opplæringslova'!$B$34)</f>
        <v>0</v>
      </c>
      <c r="S227" s="57" t="str">
        <f t="shared" si="136"/>
        <v>-</v>
      </c>
      <c r="T227" s="57">
        <f t="shared" si="123"/>
        <v>30</v>
      </c>
      <c r="U227" s="57" t="e">
        <f>T227-#REF!</f>
        <v>#REF!</v>
      </c>
      <c r="V227" s="57" t="e">
        <f t="shared" si="137"/>
        <v>#REF!</v>
      </c>
      <c r="W227" s="57" t="str">
        <f t="shared" si="138"/>
        <v>-</v>
      </c>
      <c r="X227" s="57" t="str">
        <f>IF('Undervisning i fag med krav'!AL228=0,"-",'Undervisning i fag med krav'!AL228)</f>
        <v>-</v>
      </c>
      <c r="Y227" s="57" t="b">
        <f>OR(X227='Krav etter opplæringslova'!$B$27,X227='Krav etter opplæringslova'!$B$30,X227='Krav etter opplæringslova'!$B$31,X227='Krav etter opplæringslova'!$B$34)</f>
        <v>0</v>
      </c>
      <c r="Z227" s="57" t="str">
        <f t="shared" si="139"/>
        <v>-</v>
      </c>
      <c r="AA227" s="57">
        <f t="shared" si="124"/>
        <v>30</v>
      </c>
      <c r="AB227" s="57" t="e">
        <f>AA227-#REF!</f>
        <v>#REF!</v>
      </c>
      <c r="AC227" s="57" t="e">
        <f t="shared" si="140"/>
        <v>#REF!</v>
      </c>
      <c r="AD227" s="57" t="str">
        <f t="shared" si="141"/>
        <v>-</v>
      </c>
      <c r="AE227" s="57" t="str">
        <f>IF('Undervisning i fag med krav'!AW228=0,"-",'Undervisning i fag med krav'!AW228)</f>
        <v>-</v>
      </c>
      <c r="AF227" s="57" t="b">
        <f>OR(AE227='Krav etter opplæringslova'!$B$27,AE227='Krav etter opplæringslova'!$B$30,AE227='Krav etter opplæringslova'!$B$31,AE227='Krav etter opplæringslova'!$B$34)</f>
        <v>0</v>
      </c>
      <c r="AG227" s="57" t="str">
        <f t="shared" si="142"/>
        <v>-</v>
      </c>
      <c r="AH227" s="57">
        <f t="shared" si="125"/>
        <v>30</v>
      </c>
      <c r="AI227" s="57" t="e">
        <f>AH227-#REF!</f>
        <v>#REF!</v>
      </c>
      <c r="AJ227" s="57" t="e">
        <f t="shared" si="143"/>
        <v>#REF!</v>
      </c>
      <c r="AK227" s="57" t="str">
        <f t="shared" si="144"/>
        <v>-</v>
      </c>
      <c r="AL227" s="57" t="str">
        <f>IF('Undervisning i fag med krav'!BH228=0,"-",'Undervisning i fag med krav'!BH228)</f>
        <v>-</v>
      </c>
      <c r="AM227" s="57" t="b">
        <f>OR(AL227='Krav etter opplæringslova'!$B$27,AL227='Krav etter opplæringslova'!$B$30,AL227='Krav etter opplæringslova'!$B$31,AL227='Krav etter opplæringslova'!$B$34)</f>
        <v>0</v>
      </c>
      <c r="AN227" s="57" t="str">
        <f t="shared" si="145"/>
        <v>-</v>
      </c>
      <c r="AO227" s="57">
        <f t="shared" si="126"/>
        <v>30</v>
      </c>
      <c r="AP227" s="57" t="e">
        <f>AO227-#REF!</f>
        <v>#REF!</v>
      </c>
      <c r="AQ227" s="57" t="e">
        <f t="shared" si="146"/>
        <v>#REF!</v>
      </c>
      <c r="AR227" s="57" t="str">
        <f t="shared" si="147"/>
        <v>-</v>
      </c>
      <c r="AS227" s="57" t="str">
        <f>IF('Undervisning i fag med krav'!BS228=0,"-",'Undervisning i fag med krav'!BS228)</f>
        <v>-</v>
      </c>
      <c r="AT227" s="57" t="b">
        <f>OR(AS227='Krav etter opplæringslova'!$B$27,AS227='Krav etter opplæringslova'!$B$30,AS227='Krav etter opplæringslova'!$B$31,AS227='Krav etter opplæringslova'!$B$34)</f>
        <v>0</v>
      </c>
      <c r="AU227" s="57" t="str">
        <f t="shared" si="148"/>
        <v>-</v>
      </c>
      <c r="AV227" s="57">
        <f t="shared" si="127"/>
        <v>30</v>
      </c>
      <c r="AW227" s="57" t="e">
        <f>AV227-#REF!</f>
        <v>#REF!</v>
      </c>
      <c r="AX227" s="57" t="e">
        <f t="shared" si="149"/>
        <v>#REF!</v>
      </c>
      <c r="AY227" s="57" t="str">
        <f t="shared" si="150"/>
        <v>-</v>
      </c>
      <c r="AZ227" s="57" t="str">
        <f>IF('Undervisning i fag med krav'!CD228=0,"-",'Undervisning i fag med krav'!CD228)</f>
        <v>-</v>
      </c>
      <c r="BA227" s="57" t="b">
        <f>OR(AZ227='Krav etter opplæringslova'!$B$27,AZ227='Krav etter opplæringslova'!$B$30,AZ227='Krav etter opplæringslova'!$B$31,AZ227='Krav etter opplæringslova'!$B$34)</f>
        <v>0</v>
      </c>
      <c r="BB227" s="57" t="str">
        <f t="shared" si="151"/>
        <v>-</v>
      </c>
      <c r="BC227" s="57">
        <f t="shared" si="128"/>
        <v>30</v>
      </c>
      <c r="BD227" s="57" t="e">
        <f>BC227-#REF!</f>
        <v>#REF!</v>
      </c>
      <c r="BE227" s="57" t="e">
        <f t="shared" si="152"/>
        <v>#REF!</v>
      </c>
      <c r="BF227" s="57" t="str">
        <f t="shared" si="153"/>
        <v>-</v>
      </c>
      <c r="BG227" s="57" t="str">
        <f>IF('Undervisning i fag med krav'!CO228=0,"-",'Undervisning i fag med krav'!CO228)</f>
        <v>-</v>
      </c>
      <c r="BH227" s="57" t="b">
        <f>OR(BG227='Krav etter opplæringslova'!$B$27,BG227='Krav etter opplæringslova'!$B$30,BG227='Krav etter opplæringslova'!$B$31,BG227='Krav etter opplæringslova'!$B$34)</f>
        <v>0</v>
      </c>
      <c r="BI227" s="57" t="str">
        <f t="shared" si="154"/>
        <v>-</v>
      </c>
      <c r="BJ227" s="57">
        <f t="shared" si="129"/>
        <v>30</v>
      </c>
      <c r="BK227" s="57" t="e">
        <f>BJ227-#REF!</f>
        <v>#REF!</v>
      </c>
      <c r="BL227" s="57" t="e">
        <f t="shared" si="155"/>
        <v>#REF!</v>
      </c>
      <c r="BM227" s="57" t="str">
        <f t="shared" si="156"/>
        <v>-</v>
      </c>
      <c r="BN227" s="57" t="str">
        <f>IF('Undervisning i fag med krav'!CP228=0,"-",'Undervisning i fag med krav'!CP228)</f>
        <v>-</v>
      </c>
      <c r="BO227" s="57" t="b">
        <f>OR(BN227='Krav etter opplæringslova'!$B$27,BN227='Krav etter opplæringslova'!$B$30,BN227='Krav etter opplæringslova'!$B$31,BN227='Krav etter opplæringslova'!$B$34)</f>
        <v>0</v>
      </c>
      <c r="BP227" s="57" t="str">
        <f t="shared" si="157"/>
        <v>-</v>
      </c>
      <c r="BQ227" s="57">
        <f t="shared" si="130"/>
        <v>30</v>
      </c>
      <c r="BR227" s="57" t="e">
        <f>BQ227-#REF!</f>
        <v>#REF!</v>
      </c>
      <c r="BS227" s="57" t="e">
        <f t="shared" si="158"/>
        <v>#REF!</v>
      </c>
      <c r="BT227" s="62" t="str">
        <f t="shared" si="159"/>
        <v>-</v>
      </c>
    </row>
    <row r="228" spans="1:72" x14ac:dyDescent="0.2">
      <c r="A228" s="44" t="e">
        <f>#REF!</f>
        <v>#REF!</v>
      </c>
      <c r="B228" s="44" t="e">
        <f>#REF!</f>
        <v>#REF!</v>
      </c>
      <c r="C228" s="57" t="str">
        <f>IF('Undervisning i fag med krav'!E229=0,"-",'Undervisning i fag med krav'!E229)</f>
        <v>-</v>
      </c>
      <c r="D228" s="57" t="b">
        <f>OR(C228='Krav etter opplæringslova'!$B$27,C228='Krav etter opplæringslova'!$B$30,C228='Krav etter opplæringslova'!$B$31,C228='Krav etter opplæringslova'!$B$34)</f>
        <v>0</v>
      </c>
      <c r="E228" s="57" t="str">
        <f t="shared" si="160"/>
        <v>-</v>
      </c>
      <c r="F228" s="57">
        <f t="shared" si="131"/>
        <v>30</v>
      </c>
      <c r="G228" s="57" t="e">
        <f>F228-#REF!</f>
        <v>#REF!</v>
      </c>
      <c r="H228" s="57" t="e">
        <f t="shared" si="132"/>
        <v>#REF!</v>
      </c>
      <c r="I228" s="57" t="str">
        <f t="shared" si="161"/>
        <v>-</v>
      </c>
      <c r="J228" s="57" t="str">
        <f>IF('Undervisning i fag med krav'!P229=0,"-",'Undervisning i fag med krav'!P229)</f>
        <v>-</v>
      </c>
      <c r="K228" s="57" t="b">
        <f>OR(J228='Krav etter opplæringslova'!$B$27,J228='Krav etter opplæringslova'!$B$30,J228='Krav etter opplæringslova'!$B$31,J228='Krav etter opplæringslova'!$B$34)</f>
        <v>0</v>
      </c>
      <c r="L228" s="57" t="str">
        <f t="shared" si="133"/>
        <v>-</v>
      </c>
      <c r="M228" s="57">
        <f t="shared" si="122"/>
        <v>30</v>
      </c>
      <c r="N228" s="57" t="e">
        <f>M228-#REF!</f>
        <v>#REF!</v>
      </c>
      <c r="O228" s="57" t="e">
        <f t="shared" si="134"/>
        <v>#REF!</v>
      </c>
      <c r="P228" s="57" t="str">
        <f t="shared" si="135"/>
        <v>-</v>
      </c>
      <c r="Q228" s="57" t="str">
        <f>IF('Undervisning i fag med krav'!AA229=0,"-",'Undervisning i fag med krav'!AA229)</f>
        <v>-</v>
      </c>
      <c r="R228" s="57" t="b">
        <f>OR(Q228='Krav etter opplæringslova'!$B$27,Q228='Krav etter opplæringslova'!$B$30,Q228='Krav etter opplæringslova'!$B$31,Q228='Krav etter opplæringslova'!$B$34)</f>
        <v>0</v>
      </c>
      <c r="S228" s="57" t="str">
        <f t="shared" si="136"/>
        <v>-</v>
      </c>
      <c r="T228" s="57">
        <f t="shared" si="123"/>
        <v>30</v>
      </c>
      <c r="U228" s="57" t="e">
        <f>T228-#REF!</f>
        <v>#REF!</v>
      </c>
      <c r="V228" s="57" t="e">
        <f t="shared" si="137"/>
        <v>#REF!</v>
      </c>
      <c r="W228" s="57" t="str">
        <f t="shared" si="138"/>
        <v>-</v>
      </c>
      <c r="X228" s="57" t="str">
        <f>IF('Undervisning i fag med krav'!AL229=0,"-",'Undervisning i fag med krav'!AL229)</f>
        <v>-</v>
      </c>
      <c r="Y228" s="57" t="b">
        <f>OR(X228='Krav etter opplæringslova'!$B$27,X228='Krav etter opplæringslova'!$B$30,X228='Krav etter opplæringslova'!$B$31,X228='Krav etter opplæringslova'!$B$34)</f>
        <v>0</v>
      </c>
      <c r="Z228" s="57" t="str">
        <f t="shared" si="139"/>
        <v>-</v>
      </c>
      <c r="AA228" s="57">
        <f t="shared" si="124"/>
        <v>30</v>
      </c>
      <c r="AB228" s="57" t="e">
        <f>AA228-#REF!</f>
        <v>#REF!</v>
      </c>
      <c r="AC228" s="57" t="e">
        <f t="shared" si="140"/>
        <v>#REF!</v>
      </c>
      <c r="AD228" s="57" t="str">
        <f t="shared" si="141"/>
        <v>-</v>
      </c>
      <c r="AE228" s="57" t="str">
        <f>IF('Undervisning i fag med krav'!AW229=0,"-",'Undervisning i fag med krav'!AW229)</f>
        <v>-</v>
      </c>
      <c r="AF228" s="57" t="b">
        <f>OR(AE228='Krav etter opplæringslova'!$B$27,AE228='Krav etter opplæringslova'!$B$30,AE228='Krav etter opplæringslova'!$B$31,AE228='Krav etter opplæringslova'!$B$34)</f>
        <v>0</v>
      </c>
      <c r="AG228" s="57" t="str">
        <f t="shared" si="142"/>
        <v>-</v>
      </c>
      <c r="AH228" s="57">
        <f t="shared" si="125"/>
        <v>30</v>
      </c>
      <c r="AI228" s="57" t="e">
        <f>AH228-#REF!</f>
        <v>#REF!</v>
      </c>
      <c r="AJ228" s="57" t="e">
        <f t="shared" si="143"/>
        <v>#REF!</v>
      </c>
      <c r="AK228" s="57" t="str">
        <f t="shared" si="144"/>
        <v>-</v>
      </c>
      <c r="AL228" s="57" t="str">
        <f>IF('Undervisning i fag med krav'!BH229=0,"-",'Undervisning i fag med krav'!BH229)</f>
        <v>-</v>
      </c>
      <c r="AM228" s="57" t="b">
        <f>OR(AL228='Krav etter opplæringslova'!$B$27,AL228='Krav etter opplæringslova'!$B$30,AL228='Krav etter opplæringslova'!$B$31,AL228='Krav etter opplæringslova'!$B$34)</f>
        <v>0</v>
      </c>
      <c r="AN228" s="57" t="str">
        <f t="shared" si="145"/>
        <v>-</v>
      </c>
      <c r="AO228" s="57">
        <f t="shared" si="126"/>
        <v>30</v>
      </c>
      <c r="AP228" s="57" t="e">
        <f>AO228-#REF!</f>
        <v>#REF!</v>
      </c>
      <c r="AQ228" s="57" t="e">
        <f t="shared" si="146"/>
        <v>#REF!</v>
      </c>
      <c r="AR228" s="57" t="str">
        <f t="shared" si="147"/>
        <v>-</v>
      </c>
      <c r="AS228" s="57" t="str">
        <f>IF('Undervisning i fag med krav'!BS229=0,"-",'Undervisning i fag med krav'!BS229)</f>
        <v>-</v>
      </c>
      <c r="AT228" s="57" t="b">
        <f>OR(AS228='Krav etter opplæringslova'!$B$27,AS228='Krav etter opplæringslova'!$B$30,AS228='Krav etter opplæringslova'!$B$31,AS228='Krav etter opplæringslova'!$B$34)</f>
        <v>0</v>
      </c>
      <c r="AU228" s="57" t="str">
        <f t="shared" si="148"/>
        <v>-</v>
      </c>
      <c r="AV228" s="57">
        <f t="shared" si="127"/>
        <v>30</v>
      </c>
      <c r="AW228" s="57" t="e">
        <f>AV228-#REF!</f>
        <v>#REF!</v>
      </c>
      <c r="AX228" s="57" t="e">
        <f t="shared" si="149"/>
        <v>#REF!</v>
      </c>
      <c r="AY228" s="57" t="str">
        <f t="shared" si="150"/>
        <v>-</v>
      </c>
      <c r="AZ228" s="57" t="str">
        <f>IF('Undervisning i fag med krav'!CD229=0,"-",'Undervisning i fag med krav'!CD229)</f>
        <v>-</v>
      </c>
      <c r="BA228" s="57" t="b">
        <f>OR(AZ228='Krav etter opplæringslova'!$B$27,AZ228='Krav etter opplæringslova'!$B$30,AZ228='Krav etter opplæringslova'!$B$31,AZ228='Krav etter opplæringslova'!$B$34)</f>
        <v>0</v>
      </c>
      <c r="BB228" s="57" t="str">
        <f t="shared" si="151"/>
        <v>-</v>
      </c>
      <c r="BC228" s="57">
        <f t="shared" si="128"/>
        <v>30</v>
      </c>
      <c r="BD228" s="57" t="e">
        <f>BC228-#REF!</f>
        <v>#REF!</v>
      </c>
      <c r="BE228" s="57" t="e">
        <f t="shared" si="152"/>
        <v>#REF!</v>
      </c>
      <c r="BF228" s="57" t="str">
        <f t="shared" si="153"/>
        <v>-</v>
      </c>
      <c r="BG228" s="57" t="str">
        <f>IF('Undervisning i fag med krav'!CO229=0,"-",'Undervisning i fag med krav'!CO229)</f>
        <v>-</v>
      </c>
      <c r="BH228" s="57" t="b">
        <f>OR(BG228='Krav etter opplæringslova'!$B$27,BG228='Krav etter opplæringslova'!$B$30,BG228='Krav etter opplæringslova'!$B$31,BG228='Krav etter opplæringslova'!$B$34)</f>
        <v>0</v>
      </c>
      <c r="BI228" s="57" t="str">
        <f t="shared" si="154"/>
        <v>-</v>
      </c>
      <c r="BJ228" s="57">
        <f t="shared" si="129"/>
        <v>30</v>
      </c>
      <c r="BK228" s="57" t="e">
        <f>BJ228-#REF!</f>
        <v>#REF!</v>
      </c>
      <c r="BL228" s="57" t="e">
        <f t="shared" si="155"/>
        <v>#REF!</v>
      </c>
      <c r="BM228" s="57" t="str">
        <f t="shared" si="156"/>
        <v>-</v>
      </c>
      <c r="BN228" s="57" t="str">
        <f>IF('Undervisning i fag med krav'!CP229=0,"-",'Undervisning i fag med krav'!CP229)</f>
        <v>-</v>
      </c>
      <c r="BO228" s="57" t="b">
        <f>OR(BN228='Krav etter opplæringslova'!$B$27,BN228='Krav etter opplæringslova'!$B$30,BN228='Krav etter opplæringslova'!$B$31,BN228='Krav etter opplæringslova'!$B$34)</f>
        <v>0</v>
      </c>
      <c r="BP228" s="57" t="str">
        <f t="shared" si="157"/>
        <v>-</v>
      </c>
      <c r="BQ228" s="57">
        <f t="shared" si="130"/>
        <v>30</v>
      </c>
      <c r="BR228" s="57" t="e">
        <f>BQ228-#REF!</f>
        <v>#REF!</v>
      </c>
      <c r="BS228" s="57" t="e">
        <f t="shared" si="158"/>
        <v>#REF!</v>
      </c>
      <c r="BT228" s="62" t="str">
        <f t="shared" si="159"/>
        <v>-</v>
      </c>
    </row>
    <row r="229" spans="1:72" x14ac:dyDescent="0.2">
      <c r="A229" s="44" t="e">
        <f>#REF!</f>
        <v>#REF!</v>
      </c>
      <c r="B229" s="44" t="e">
        <f>#REF!</f>
        <v>#REF!</v>
      </c>
      <c r="C229" s="57" t="str">
        <f>IF('Undervisning i fag med krav'!E230=0,"-",'Undervisning i fag med krav'!E230)</f>
        <v>-</v>
      </c>
      <c r="D229" s="57" t="b">
        <f>OR(C229='Krav etter opplæringslova'!$B$27,C229='Krav etter opplæringslova'!$B$30,C229='Krav etter opplæringslova'!$B$31,C229='Krav etter opplæringslova'!$B$34)</f>
        <v>0</v>
      </c>
      <c r="E229" s="57" t="str">
        <f t="shared" si="160"/>
        <v>-</v>
      </c>
      <c r="F229" s="57">
        <f t="shared" si="131"/>
        <v>30</v>
      </c>
      <c r="G229" s="57" t="e">
        <f>F229-#REF!</f>
        <v>#REF!</v>
      </c>
      <c r="H229" s="57" t="e">
        <f t="shared" si="132"/>
        <v>#REF!</v>
      </c>
      <c r="I229" s="57" t="str">
        <f t="shared" si="161"/>
        <v>-</v>
      </c>
      <c r="J229" s="57" t="str">
        <f>IF('Undervisning i fag med krav'!P230=0,"-",'Undervisning i fag med krav'!P230)</f>
        <v>-</v>
      </c>
      <c r="K229" s="57" t="b">
        <f>OR(J229='Krav etter opplæringslova'!$B$27,J229='Krav etter opplæringslova'!$B$30,J229='Krav etter opplæringslova'!$B$31,J229='Krav etter opplæringslova'!$B$34)</f>
        <v>0</v>
      </c>
      <c r="L229" s="57" t="str">
        <f t="shared" si="133"/>
        <v>-</v>
      </c>
      <c r="M229" s="57">
        <f t="shared" si="122"/>
        <v>30</v>
      </c>
      <c r="N229" s="57" t="e">
        <f>M229-#REF!</f>
        <v>#REF!</v>
      </c>
      <c r="O229" s="57" t="e">
        <f t="shared" si="134"/>
        <v>#REF!</v>
      </c>
      <c r="P229" s="57" t="str">
        <f t="shared" si="135"/>
        <v>-</v>
      </c>
      <c r="Q229" s="57" t="str">
        <f>IF('Undervisning i fag med krav'!AA230=0,"-",'Undervisning i fag med krav'!AA230)</f>
        <v>-</v>
      </c>
      <c r="R229" s="57" t="b">
        <f>OR(Q229='Krav etter opplæringslova'!$B$27,Q229='Krav etter opplæringslova'!$B$30,Q229='Krav etter opplæringslova'!$B$31,Q229='Krav etter opplæringslova'!$B$34)</f>
        <v>0</v>
      </c>
      <c r="S229" s="57" t="str">
        <f t="shared" si="136"/>
        <v>-</v>
      </c>
      <c r="T229" s="57">
        <f t="shared" si="123"/>
        <v>30</v>
      </c>
      <c r="U229" s="57" t="e">
        <f>T229-#REF!</f>
        <v>#REF!</v>
      </c>
      <c r="V229" s="57" t="e">
        <f t="shared" si="137"/>
        <v>#REF!</v>
      </c>
      <c r="W229" s="57" t="str">
        <f t="shared" si="138"/>
        <v>-</v>
      </c>
      <c r="X229" s="57" t="str">
        <f>IF('Undervisning i fag med krav'!AL230=0,"-",'Undervisning i fag med krav'!AL230)</f>
        <v>-</v>
      </c>
      <c r="Y229" s="57" t="b">
        <f>OR(X229='Krav etter opplæringslova'!$B$27,X229='Krav etter opplæringslova'!$B$30,X229='Krav etter opplæringslova'!$B$31,X229='Krav etter opplæringslova'!$B$34)</f>
        <v>0</v>
      </c>
      <c r="Z229" s="57" t="str">
        <f t="shared" si="139"/>
        <v>-</v>
      </c>
      <c r="AA229" s="57">
        <f t="shared" si="124"/>
        <v>30</v>
      </c>
      <c r="AB229" s="57" t="e">
        <f>AA229-#REF!</f>
        <v>#REF!</v>
      </c>
      <c r="AC229" s="57" t="e">
        <f t="shared" si="140"/>
        <v>#REF!</v>
      </c>
      <c r="AD229" s="57" t="str">
        <f t="shared" si="141"/>
        <v>-</v>
      </c>
      <c r="AE229" s="57" t="str">
        <f>IF('Undervisning i fag med krav'!AW230=0,"-",'Undervisning i fag med krav'!AW230)</f>
        <v>-</v>
      </c>
      <c r="AF229" s="57" t="b">
        <f>OR(AE229='Krav etter opplæringslova'!$B$27,AE229='Krav etter opplæringslova'!$B$30,AE229='Krav etter opplæringslova'!$B$31,AE229='Krav etter opplæringslova'!$B$34)</f>
        <v>0</v>
      </c>
      <c r="AG229" s="57" t="str">
        <f t="shared" si="142"/>
        <v>-</v>
      </c>
      <c r="AH229" s="57">
        <f t="shared" si="125"/>
        <v>30</v>
      </c>
      <c r="AI229" s="57" t="e">
        <f>AH229-#REF!</f>
        <v>#REF!</v>
      </c>
      <c r="AJ229" s="57" t="e">
        <f t="shared" si="143"/>
        <v>#REF!</v>
      </c>
      <c r="AK229" s="57" t="str">
        <f t="shared" si="144"/>
        <v>-</v>
      </c>
      <c r="AL229" s="57" t="str">
        <f>IF('Undervisning i fag med krav'!BH230=0,"-",'Undervisning i fag med krav'!BH230)</f>
        <v>-</v>
      </c>
      <c r="AM229" s="57" t="b">
        <f>OR(AL229='Krav etter opplæringslova'!$B$27,AL229='Krav etter opplæringslova'!$B$30,AL229='Krav etter opplæringslova'!$B$31,AL229='Krav etter opplæringslova'!$B$34)</f>
        <v>0</v>
      </c>
      <c r="AN229" s="57" t="str">
        <f t="shared" si="145"/>
        <v>-</v>
      </c>
      <c r="AO229" s="57">
        <f t="shared" si="126"/>
        <v>30</v>
      </c>
      <c r="AP229" s="57" t="e">
        <f>AO229-#REF!</f>
        <v>#REF!</v>
      </c>
      <c r="AQ229" s="57" t="e">
        <f t="shared" si="146"/>
        <v>#REF!</v>
      </c>
      <c r="AR229" s="57" t="str">
        <f t="shared" si="147"/>
        <v>-</v>
      </c>
      <c r="AS229" s="57" t="str">
        <f>IF('Undervisning i fag med krav'!BS230=0,"-",'Undervisning i fag med krav'!BS230)</f>
        <v>-</v>
      </c>
      <c r="AT229" s="57" t="b">
        <f>OR(AS229='Krav etter opplæringslova'!$B$27,AS229='Krav etter opplæringslova'!$B$30,AS229='Krav etter opplæringslova'!$B$31,AS229='Krav etter opplæringslova'!$B$34)</f>
        <v>0</v>
      </c>
      <c r="AU229" s="57" t="str">
        <f t="shared" si="148"/>
        <v>-</v>
      </c>
      <c r="AV229" s="57">
        <f t="shared" si="127"/>
        <v>30</v>
      </c>
      <c r="AW229" s="57" t="e">
        <f>AV229-#REF!</f>
        <v>#REF!</v>
      </c>
      <c r="AX229" s="57" t="e">
        <f t="shared" si="149"/>
        <v>#REF!</v>
      </c>
      <c r="AY229" s="57" t="str">
        <f t="shared" si="150"/>
        <v>-</v>
      </c>
      <c r="AZ229" s="57" t="str">
        <f>IF('Undervisning i fag med krav'!CD230=0,"-",'Undervisning i fag med krav'!CD230)</f>
        <v>-</v>
      </c>
      <c r="BA229" s="57" t="b">
        <f>OR(AZ229='Krav etter opplæringslova'!$B$27,AZ229='Krav etter opplæringslova'!$B$30,AZ229='Krav etter opplæringslova'!$B$31,AZ229='Krav etter opplæringslova'!$B$34)</f>
        <v>0</v>
      </c>
      <c r="BB229" s="57" t="str">
        <f t="shared" si="151"/>
        <v>-</v>
      </c>
      <c r="BC229" s="57">
        <f t="shared" si="128"/>
        <v>30</v>
      </c>
      <c r="BD229" s="57" t="e">
        <f>BC229-#REF!</f>
        <v>#REF!</v>
      </c>
      <c r="BE229" s="57" t="e">
        <f t="shared" si="152"/>
        <v>#REF!</v>
      </c>
      <c r="BF229" s="57" t="str">
        <f t="shared" si="153"/>
        <v>-</v>
      </c>
      <c r="BG229" s="57" t="str">
        <f>IF('Undervisning i fag med krav'!CO230=0,"-",'Undervisning i fag med krav'!CO230)</f>
        <v>-</v>
      </c>
      <c r="BH229" s="57" t="b">
        <f>OR(BG229='Krav etter opplæringslova'!$B$27,BG229='Krav etter opplæringslova'!$B$30,BG229='Krav etter opplæringslova'!$B$31,BG229='Krav etter opplæringslova'!$B$34)</f>
        <v>0</v>
      </c>
      <c r="BI229" s="57" t="str">
        <f t="shared" si="154"/>
        <v>-</v>
      </c>
      <c r="BJ229" s="57">
        <f t="shared" si="129"/>
        <v>30</v>
      </c>
      <c r="BK229" s="57" t="e">
        <f>BJ229-#REF!</f>
        <v>#REF!</v>
      </c>
      <c r="BL229" s="57" t="e">
        <f t="shared" si="155"/>
        <v>#REF!</v>
      </c>
      <c r="BM229" s="57" t="str">
        <f t="shared" si="156"/>
        <v>-</v>
      </c>
      <c r="BN229" s="57" t="str">
        <f>IF('Undervisning i fag med krav'!CP230=0,"-",'Undervisning i fag med krav'!CP230)</f>
        <v>-</v>
      </c>
      <c r="BO229" s="57" t="b">
        <f>OR(BN229='Krav etter opplæringslova'!$B$27,BN229='Krav etter opplæringslova'!$B$30,BN229='Krav etter opplæringslova'!$B$31,BN229='Krav etter opplæringslova'!$B$34)</f>
        <v>0</v>
      </c>
      <c r="BP229" s="57" t="str">
        <f t="shared" si="157"/>
        <v>-</v>
      </c>
      <c r="BQ229" s="57">
        <f t="shared" si="130"/>
        <v>30</v>
      </c>
      <c r="BR229" s="57" t="e">
        <f>BQ229-#REF!</f>
        <v>#REF!</v>
      </c>
      <c r="BS229" s="57" t="e">
        <f t="shared" si="158"/>
        <v>#REF!</v>
      </c>
      <c r="BT229" s="62" t="str">
        <f t="shared" si="159"/>
        <v>-</v>
      </c>
    </row>
    <row r="230" spans="1:72" x14ac:dyDescent="0.2">
      <c r="A230" s="44" t="e">
        <f>#REF!</f>
        <v>#REF!</v>
      </c>
      <c r="B230" s="44" t="e">
        <f>#REF!</f>
        <v>#REF!</v>
      </c>
      <c r="C230" s="57" t="str">
        <f>IF('Undervisning i fag med krav'!E231=0,"-",'Undervisning i fag med krav'!E231)</f>
        <v>-</v>
      </c>
      <c r="D230" s="57" t="b">
        <f>OR(C230='Krav etter opplæringslova'!$B$27,C230='Krav etter opplæringslova'!$B$30,C230='Krav etter opplæringslova'!$B$31,C230='Krav etter opplæringslova'!$B$34)</f>
        <v>0</v>
      </c>
      <c r="E230" s="57" t="str">
        <f t="shared" si="160"/>
        <v>-</v>
      </c>
      <c r="F230" s="57">
        <f t="shared" si="131"/>
        <v>30</v>
      </c>
      <c r="G230" s="57" t="e">
        <f>F230-#REF!</f>
        <v>#REF!</v>
      </c>
      <c r="H230" s="57" t="e">
        <f t="shared" si="132"/>
        <v>#REF!</v>
      </c>
      <c r="I230" s="57" t="str">
        <f t="shared" si="161"/>
        <v>-</v>
      </c>
      <c r="J230" s="57" t="str">
        <f>IF('Undervisning i fag med krav'!P231=0,"-",'Undervisning i fag med krav'!P231)</f>
        <v>-</v>
      </c>
      <c r="K230" s="57" t="b">
        <f>OR(J230='Krav etter opplæringslova'!$B$27,J230='Krav etter opplæringslova'!$B$30,J230='Krav etter opplæringslova'!$B$31,J230='Krav etter opplæringslova'!$B$34)</f>
        <v>0</v>
      </c>
      <c r="L230" s="57" t="str">
        <f t="shared" si="133"/>
        <v>-</v>
      </c>
      <c r="M230" s="57">
        <f t="shared" si="122"/>
        <v>30</v>
      </c>
      <c r="N230" s="57" t="e">
        <f>M230-#REF!</f>
        <v>#REF!</v>
      </c>
      <c r="O230" s="57" t="e">
        <f t="shared" si="134"/>
        <v>#REF!</v>
      </c>
      <c r="P230" s="57" t="str">
        <f t="shared" si="135"/>
        <v>-</v>
      </c>
      <c r="Q230" s="57" t="str">
        <f>IF('Undervisning i fag med krav'!AA231=0,"-",'Undervisning i fag med krav'!AA231)</f>
        <v>-</v>
      </c>
      <c r="R230" s="57" t="b">
        <f>OR(Q230='Krav etter opplæringslova'!$B$27,Q230='Krav etter opplæringslova'!$B$30,Q230='Krav etter opplæringslova'!$B$31,Q230='Krav etter opplæringslova'!$B$34)</f>
        <v>0</v>
      </c>
      <c r="S230" s="57" t="str">
        <f t="shared" si="136"/>
        <v>-</v>
      </c>
      <c r="T230" s="57">
        <f t="shared" si="123"/>
        <v>30</v>
      </c>
      <c r="U230" s="57" t="e">
        <f>T230-#REF!</f>
        <v>#REF!</v>
      </c>
      <c r="V230" s="57" t="e">
        <f t="shared" si="137"/>
        <v>#REF!</v>
      </c>
      <c r="W230" s="57" t="str">
        <f t="shared" si="138"/>
        <v>-</v>
      </c>
      <c r="X230" s="57" t="str">
        <f>IF('Undervisning i fag med krav'!AL231=0,"-",'Undervisning i fag med krav'!AL231)</f>
        <v>-</v>
      </c>
      <c r="Y230" s="57" t="b">
        <f>OR(X230='Krav etter opplæringslova'!$B$27,X230='Krav etter opplæringslova'!$B$30,X230='Krav etter opplæringslova'!$B$31,X230='Krav etter opplæringslova'!$B$34)</f>
        <v>0</v>
      </c>
      <c r="Z230" s="57" t="str">
        <f t="shared" si="139"/>
        <v>-</v>
      </c>
      <c r="AA230" s="57">
        <f t="shared" si="124"/>
        <v>30</v>
      </c>
      <c r="AB230" s="57" t="e">
        <f>AA230-#REF!</f>
        <v>#REF!</v>
      </c>
      <c r="AC230" s="57" t="e">
        <f t="shared" si="140"/>
        <v>#REF!</v>
      </c>
      <c r="AD230" s="57" t="str">
        <f t="shared" si="141"/>
        <v>-</v>
      </c>
      <c r="AE230" s="57" t="str">
        <f>IF('Undervisning i fag med krav'!AW231=0,"-",'Undervisning i fag med krav'!AW231)</f>
        <v>-</v>
      </c>
      <c r="AF230" s="57" t="b">
        <f>OR(AE230='Krav etter opplæringslova'!$B$27,AE230='Krav etter opplæringslova'!$B$30,AE230='Krav etter opplæringslova'!$B$31,AE230='Krav etter opplæringslova'!$B$34)</f>
        <v>0</v>
      </c>
      <c r="AG230" s="57" t="str">
        <f t="shared" si="142"/>
        <v>-</v>
      </c>
      <c r="AH230" s="57">
        <f t="shared" si="125"/>
        <v>30</v>
      </c>
      <c r="AI230" s="57" t="e">
        <f>AH230-#REF!</f>
        <v>#REF!</v>
      </c>
      <c r="AJ230" s="57" t="e">
        <f t="shared" si="143"/>
        <v>#REF!</v>
      </c>
      <c r="AK230" s="57" t="str">
        <f t="shared" si="144"/>
        <v>-</v>
      </c>
      <c r="AL230" s="57" t="str">
        <f>IF('Undervisning i fag med krav'!BH231=0,"-",'Undervisning i fag med krav'!BH231)</f>
        <v>-</v>
      </c>
      <c r="AM230" s="57" t="b">
        <f>OR(AL230='Krav etter opplæringslova'!$B$27,AL230='Krav etter opplæringslova'!$B$30,AL230='Krav etter opplæringslova'!$B$31,AL230='Krav etter opplæringslova'!$B$34)</f>
        <v>0</v>
      </c>
      <c r="AN230" s="57" t="str">
        <f t="shared" si="145"/>
        <v>-</v>
      </c>
      <c r="AO230" s="57">
        <f t="shared" si="126"/>
        <v>30</v>
      </c>
      <c r="AP230" s="57" t="e">
        <f>AO230-#REF!</f>
        <v>#REF!</v>
      </c>
      <c r="AQ230" s="57" t="e">
        <f t="shared" si="146"/>
        <v>#REF!</v>
      </c>
      <c r="AR230" s="57" t="str">
        <f t="shared" si="147"/>
        <v>-</v>
      </c>
      <c r="AS230" s="57" t="str">
        <f>IF('Undervisning i fag med krav'!BS231=0,"-",'Undervisning i fag med krav'!BS231)</f>
        <v>-</v>
      </c>
      <c r="AT230" s="57" t="b">
        <f>OR(AS230='Krav etter opplæringslova'!$B$27,AS230='Krav etter opplæringslova'!$B$30,AS230='Krav etter opplæringslova'!$B$31,AS230='Krav etter opplæringslova'!$B$34)</f>
        <v>0</v>
      </c>
      <c r="AU230" s="57" t="str">
        <f t="shared" si="148"/>
        <v>-</v>
      </c>
      <c r="AV230" s="57">
        <f t="shared" si="127"/>
        <v>30</v>
      </c>
      <c r="AW230" s="57" t="e">
        <f>AV230-#REF!</f>
        <v>#REF!</v>
      </c>
      <c r="AX230" s="57" t="e">
        <f t="shared" si="149"/>
        <v>#REF!</v>
      </c>
      <c r="AY230" s="57" t="str">
        <f t="shared" si="150"/>
        <v>-</v>
      </c>
      <c r="AZ230" s="57" t="str">
        <f>IF('Undervisning i fag med krav'!CD231=0,"-",'Undervisning i fag med krav'!CD231)</f>
        <v>-</v>
      </c>
      <c r="BA230" s="57" t="b">
        <f>OR(AZ230='Krav etter opplæringslova'!$B$27,AZ230='Krav etter opplæringslova'!$B$30,AZ230='Krav etter opplæringslova'!$B$31,AZ230='Krav etter opplæringslova'!$B$34)</f>
        <v>0</v>
      </c>
      <c r="BB230" s="57" t="str">
        <f t="shared" si="151"/>
        <v>-</v>
      </c>
      <c r="BC230" s="57">
        <f t="shared" si="128"/>
        <v>30</v>
      </c>
      <c r="BD230" s="57" t="e">
        <f>BC230-#REF!</f>
        <v>#REF!</v>
      </c>
      <c r="BE230" s="57" t="e">
        <f t="shared" si="152"/>
        <v>#REF!</v>
      </c>
      <c r="BF230" s="57" t="str">
        <f t="shared" si="153"/>
        <v>-</v>
      </c>
      <c r="BG230" s="57" t="str">
        <f>IF('Undervisning i fag med krav'!CO231=0,"-",'Undervisning i fag med krav'!CO231)</f>
        <v>-</v>
      </c>
      <c r="BH230" s="57" t="b">
        <f>OR(BG230='Krav etter opplæringslova'!$B$27,BG230='Krav etter opplæringslova'!$B$30,BG230='Krav etter opplæringslova'!$B$31,BG230='Krav etter opplæringslova'!$B$34)</f>
        <v>0</v>
      </c>
      <c r="BI230" s="57" t="str">
        <f t="shared" si="154"/>
        <v>-</v>
      </c>
      <c r="BJ230" s="57">
        <f t="shared" si="129"/>
        <v>30</v>
      </c>
      <c r="BK230" s="57" t="e">
        <f>BJ230-#REF!</f>
        <v>#REF!</v>
      </c>
      <c r="BL230" s="57" t="e">
        <f t="shared" si="155"/>
        <v>#REF!</v>
      </c>
      <c r="BM230" s="57" t="str">
        <f t="shared" si="156"/>
        <v>-</v>
      </c>
      <c r="BN230" s="57" t="str">
        <f>IF('Undervisning i fag med krav'!CP231=0,"-",'Undervisning i fag med krav'!CP231)</f>
        <v>-</v>
      </c>
      <c r="BO230" s="57" t="b">
        <f>OR(BN230='Krav etter opplæringslova'!$B$27,BN230='Krav etter opplæringslova'!$B$30,BN230='Krav etter opplæringslova'!$B$31,BN230='Krav etter opplæringslova'!$B$34)</f>
        <v>0</v>
      </c>
      <c r="BP230" s="57" t="str">
        <f t="shared" si="157"/>
        <v>-</v>
      </c>
      <c r="BQ230" s="57">
        <f t="shared" si="130"/>
        <v>30</v>
      </c>
      <c r="BR230" s="57" t="e">
        <f>BQ230-#REF!</f>
        <v>#REF!</v>
      </c>
      <c r="BS230" s="57" t="e">
        <f t="shared" si="158"/>
        <v>#REF!</v>
      </c>
      <c r="BT230" s="62" t="str">
        <f t="shared" si="159"/>
        <v>-</v>
      </c>
    </row>
    <row r="231" spans="1:72" x14ac:dyDescent="0.2">
      <c r="A231" s="44" t="e">
        <f>#REF!</f>
        <v>#REF!</v>
      </c>
      <c r="B231" s="44" t="e">
        <f>#REF!</f>
        <v>#REF!</v>
      </c>
      <c r="C231" s="57" t="str">
        <f>IF('Undervisning i fag med krav'!E232=0,"-",'Undervisning i fag med krav'!E232)</f>
        <v>-</v>
      </c>
      <c r="D231" s="57" t="b">
        <f>OR(C231='Krav etter opplæringslova'!$B$27,C231='Krav etter opplæringslova'!$B$30,C231='Krav etter opplæringslova'!$B$31,C231='Krav etter opplæringslova'!$B$34)</f>
        <v>0</v>
      </c>
      <c r="E231" s="57" t="str">
        <f t="shared" si="160"/>
        <v>-</v>
      </c>
      <c r="F231" s="57">
        <f t="shared" si="131"/>
        <v>30</v>
      </c>
      <c r="G231" s="57" t="e">
        <f>F231-#REF!</f>
        <v>#REF!</v>
      </c>
      <c r="H231" s="57" t="e">
        <f t="shared" si="132"/>
        <v>#REF!</v>
      </c>
      <c r="I231" s="57" t="str">
        <f t="shared" si="161"/>
        <v>-</v>
      </c>
      <c r="J231" s="57" t="str">
        <f>IF('Undervisning i fag med krav'!P232=0,"-",'Undervisning i fag med krav'!P232)</f>
        <v>-</v>
      </c>
      <c r="K231" s="57" t="b">
        <f>OR(J231='Krav etter opplæringslova'!$B$27,J231='Krav etter opplæringslova'!$B$30,J231='Krav etter opplæringslova'!$B$31,J231='Krav etter opplæringslova'!$B$34)</f>
        <v>0</v>
      </c>
      <c r="L231" s="57" t="str">
        <f t="shared" si="133"/>
        <v>-</v>
      </c>
      <c r="M231" s="57">
        <f t="shared" si="122"/>
        <v>30</v>
      </c>
      <c r="N231" s="57" t="e">
        <f>M231-#REF!</f>
        <v>#REF!</v>
      </c>
      <c r="O231" s="57" t="e">
        <f t="shared" si="134"/>
        <v>#REF!</v>
      </c>
      <c r="P231" s="57" t="str">
        <f t="shared" si="135"/>
        <v>-</v>
      </c>
      <c r="Q231" s="57" t="str">
        <f>IF('Undervisning i fag med krav'!AA232=0,"-",'Undervisning i fag med krav'!AA232)</f>
        <v>-</v>
      </c>
      <c r="R231" s="57" t="b">
        <f>OR(Q231='Krav etter opplæringslova'!$B$27,Q231='Krav etter opplæringslova'!$B$30,Q231='Krav etter opplæringslova'!$B$31,Q231='Krav etter opplæringslova'!$B$34)</f>
        <v>0</v>
      </c>
      <c r="S231" s="57" t="str">
        <f t="shared" si="136"/>
        <v>-</v>
      </c>
      <c r="T231" s="57">
        <f t="shared" si="123"/>
        <v>30</v>
      </c>
      <c r="U231" s="57" t="e">
        <f>T231-#REF!</f>
        <v>#REF!</v>
      </c>
      <c r="V231" s="57" t="e">
        <f t="shared" si="137"/>
        <v>#REF!</v>
      </c>
      <c r="W231" s="57" t="str">
        <f t="shared" si="138"/>
        <v>-</v>
      </c>
      <c r="X231" s="57" t="str">
        <f>IF('Undervisning i fag med krav'!AL232=0,"-",'Undervisning i fag med krav'!AL232)</f>
        <v>-</v>
      </c>
      <c r="Y231" s="57" t="b">
        <f>OR(X231='Krav etter opplæringslova'!$B$27,X231='Krav etter opplæringslova'!$B$30,X231='Krav etter opplæringslova'!$B$31,X231='Krav etter opplæringslova'!$B$34)</f>
        <v>0</v>
      </c>
      <c r="Z231" s="57" t="str">
        <f t="shared" si="139"/>
        <v>-</v>
      </c>
      <c r="AA231" s="57">
        <f t="shared" si="124"/>
        <v>30</v>
      </c>
      <c r="AB231" s="57" t="e">
        <f>AA231-#REF!</f>
        <v>#REF!</v>
      </c>
      <c r="AC231" s="57" t="e">
        <f t="shared" si="140"/>
        <v>#REF!</v>
      </c>
      <c r="AD231" s="57" t="str">
        <f t="shared" si="141"/>
        <v>-</v>
      </c>
      <c r="AE231" s="57" t="str">
        <f>IF('Undervisning i fag med krav'!AW232=0,"-",'Undervisning i fag med krav'!AW232)</f>
        <v>-</v>
      </c>
      <c r="AF231" s="57" t="b">
        <f>OR(AE231='Krav etter opplæringslova'!$B$27,AE231='Krav etter opplæringslova'!$B$30,AE231='Krav etter opplæringslova'!$B$31,AE231='Krav etter opplæringslova'!$B$34)</f>
        <v>0</v>
      </c>
      <c r="AG231" s="57" t="str">
        <f t="shared" si="142"/>
        <v>-</v>
      </c>
      <c r="AH231" s="57">
        <f t="shared" si="125"/>
        <v>30</v>
      </c>
      <c r="AI231" s="57" t="e">
        <f>AH231-#REF!</f>
        <v>#REF!</v>
      </c>
      <c r="AJ231" s="57" t="e">
        <f t="shared" si="143"/>
        <v>#REF!</v>
      </c>
      <c r="AK231" s="57" t="str">
        <f t="shared" si="144"/>
        <v>-</v>
      </c>
      <c r="AL231" s="57" t="str">
        <f>IF('Undervisning i fag med krav'!BH232=0,"-",'Undervisning i fag med krav'!BH232)</f>
        <v>-</v>
      </c>
      <c r="AM231" s="57" t="b">
        <f>OR(AL231='Krav etter opplæringslova'!$B$27,AL231='Krav etter opplæringslova'!$B$30,AL231='Krav etter opplæringslova'!$B$31,AL231='Krav etter opplæringslova'!$B$34)</f>
        <v>0</v>
      </c>
      <c r="AN231" s="57" t="str">
        <f t="shared" si="145"/>
        <v>-</v>
      </c>
      <c r="AO231" s="57">
        <f t="shared" si="126"/>
        <v>30</v>
      </c>
      <c r="AP231" s="57" t="e">
        <f>AO231-#REF!</f>
        <v>#REF!</v>
      </c>
      <c r="AQ231" s="57" t="e">
        <f t="shared" si="146"/>
        <v>#REF!</v>
      </c>
      <c r="AR231" s="57" t="str">
        <f t="shared" si="147"/>
        <v>-</v>
      </c>
      <c r="AS231" s="57" t="str">
        <f>IF('Undervisning i fag med krav'!BS232=0,"-",'Undervisning i fag med krav'!BS232)</f>
        <v>-</v>
      </c>
      <c r="AT231" s="57" t="b">
        <f>OR(AS231='Krav etter opplæringslova'!$B$27,AS231='Krav etter opplæringslova'!$B$30,AS231='Krav etter opplæringslova'!$B$31,AS231='Krav etter opplæringslova'!$B$34)</f>
        <v>0</v>
      </c>
      <c r="AU231" s="57" t="str">
        <f t="shared" si="148"/>
        <v>-</v>
      </c>
      <c r="AV231" s="57">
        <f t="shared" si="127"/>
        <v>30</v>
      </c>
      <c r="AW231" s="57" t="e">
        <f>AV231-#REF!</f>
        <v>#REF!</v>
      </c>
      <c r="AX231" s="57" t="e">
        <f t="shared" si="149"/>
        <v>#REF!</v>
      </c>
      <c r="AY231" s="57" t="str">
        <f t="shared" si="150"/>
        <v>-</v>
      </c>
      <c r="AZ231" s="57" t="str">
        <f>IF('Undervisning i fag med krav'!CD232=0,"-",'Undervisning i fag med krav'!CD232)</f>
        <v>-</v>
      </c>
      <c r="BA231" s="57" t="b">
        <f>OR(AZ231='Krav etter opplæringslova'!$B$27,AZ231='Krav etter opplæringslova'!$B$30,AZ231='Krav etter opplæringslova'!$B$31,AZ231='Krav etter opplæringslova'!$B$34)</f>
        <v>0</v>
      </c>
      <c r="BB231" s="57" t="str">
        <f t="shared" si="151"/>
        <v>-</v>
      </c>
      <c r="BC231" s="57">
        <f t="shared" si="128"/>
        <v>30</v>
      </c>
      <c r="BD231" s="57" t="e">
        <f>BC231-#REF!</f>
        <v>#REF!</v>
      </c>
      <c r="BE231" s="57" t="e">
        <f t="shared" si="152"/>
        <v>#REF!</v>
      </c>
      <c r="BF231" s="57" t="str">
        <f t="shared" si="153"/>
        <v>-</v>
      </c>
      <c r="BG231" s="57" t="str">
        <f>IF('Undervisning i fag med krav'!CO232=0,"-",'Undervisning i fag med krav'!CO232)</f>
        <v>-</v>
      </c>
      <c r="BH231" s="57" t="b">
        <f>OR(BG231='Krav etter opplæringslova'!$B$27,BG231='Krav etter opplæringslova'!$B$30,BG231='Krav etter opplæringslova'!$B$31,BG231='Krav etter opplæringslova'!$B$34)</f>
        <v>0</v>
      </c>
      <c r="BI231" s="57" t="str">
        <f t="shared" si="154"/>
        <v>-</v>
      </c>
      <c r="BJ231" s="57">
        <f t="shared" si="129"/>
        <v>30</v>
      </c>
      <c r="BK231" s="57" t="e">
        <f>BJ231-#REF!</f>
        <v>#REF!</v>
      </c>
      <c r="BL231" s="57" t="e">
        <f t="shared" si="155"/>
        <v>#REF!</v>
      </c>
      <c r="BM231" s="57" t="str">
        <f t="shared" si="156"/>
        <v>-</v>
      </c>
      <c r="BN231" s="57" t="str">
        <f>IF('Undervisning i fag med krav'!CP232=0,"-",'Undervisning i fag med krav'!CP232)</f>
        <v>-</v>
      </c>
      <c r="BO231" s="57" t="b">
        <f>OR(BN231='Krav etter opplæringslova'!$B$27,BN231='Krav etter opplæringslova'!$B$30,BN231='Krav etter opplæringslova'!$B$31,BN231='Krav etter opplæringslova'!$B$34)</f>
        <v>0</v>
      </c>
      <c r="BP231" s="57" t="str">
        <f t="shared" si="157"/>
        <v>-</v>
      </c>
      <c r="BQ231" s="57">
        <f t="shared" si="130"/>
        <v>30</v>
      </c>
      <c r="BR231" s="57" t="e">
        <f>BQ231-#REF!</f>
        <v>#REF!</v>
      </c>
      <c r="BS231" s="57" t="e">
        <f t="shared" si="158"/>
        <v>#REF!</v>
      </c>
      <c r="BT231" s="62" t="str">
        <f t="shared" si="159"/>
        <v>-</v>
      </c>
    </row>
    <row r="232" spans="1:72" x14ac:dyDescent="0.2">
      <c r="A232" s="44" t="e">
        <f>#REF!</f>
        <v>#REF!</v>
      </c>
      <c r="B232" s="44" t="e">
        <f>#REF!</f>
        <v>#REF!</v>
      </c>
      <c r="C232" s="57" t="str">
        <f>IF('Undervisning i fag med krav'!E233=0,"-",'Undervisning i fag med krav'!E233)</f>
        <v>-</v>
      </c>
      <c r="D232" s="57" t="b">
        <f>OR(C232='Krav etter opplæringslova'!$B$27,C232='Krav etter opplæringslova'!$B$30,C232='Krav etter opplæringslova'!$B$31,C232='Krav etter opplæringslova'!$B$34)</f>
        <v>0</v>
      </c>
      <c r="E232" s="57" t="str">
        <f t="shared" si="160"/>
        <v>-</v>
      </c>
      <c r="F232" s="57">
        <f t="shared" si="131"/>
        <v>30</v>
      </c>
      <c r="G232" s="57" t="e">
        <f>F232-#REF!</f>
        <v>#REF!</v>
      </c>
      <c r="H232" s="57" t="e">
        <f t="shared" si="132"/>
        <v>#REF!</v>
      </c>
      <c r="I232" s="57" t="str">
        <f t="shared" si="161"/>
        <v>-</v>
      </c>
      <c r="J232" s="57" t="str">
        <f>IF('Undervisning i fag med krav'!P233=0,"-",'Undervisning i fag med krav'!P233)</f>
        <v>-</v>
      </c>
      <c r="K232" s="57" t="b">
        <f>OR(J232='Krav etter opplæringslova'!$B$27,J232='Krav etter opplæringslova'!$B$30,J232='Krav etter opplæringslova'!$B$31,J232='Krav etter opplæringslova'!$B$34)</f>
        <v>0</v>
      </c>
      <c r="L232" s="57" t="str">
        <f t="shared" si="133"/>
        <v>-</v>
      </c>
      <c r="M232" s="57">
        <f t="shared" si="122"/>
        <v>30</v>
      </c>
      <c r="N232" s="57" t="e">
        <f>M232-#REF!</f>
        <v>#REF!</v>
      </c>
      <c r="O232" s="57" t="e">
        <f t="shared" si="134"/>
        <v>#REF!</v>
      </c>
      <c r="P232" s="57" t="str">
        <f t="shared" si="135"/>
        <v>-</v>
      </c>
      <c r="Q232" s="57" t="str">
        <f>IF('Undervisning i fag med krav'!AA233=0,"-",'Undervisning i fag med krav'!AA233)</f>
        <v>-</v>
      </c>
      <c r="R232" s="57" t="b">
        <f>OR(Q232='Krav etter opplæringslova'!$B$27,Q232='Krav etter opplæringslova'!$B$30,Q232='Krav etter opplæringslova'!$B$31,Q232='Krav etter opplæringslova'!$B$34)</f>
        <v>0</v>
      </c>
      <c r="S232" s="57" t="str">
        <f t="shared" si="136"/>
        <v>-</v>
      </c>
      <c r="T232" s="57">
        <f t="shared" si="123"/>
        <v>30</v>
      </c>
      <c r="U232" s="57" t="e">
        <f>T232-#REF!</f>
        <v>#REF!</v>
      </c>
      <c r="V232" s="57" t="e">
        <f t="shared" si="137"/>
        <v>#REF!</v>
      </c>
      <c r="W232" s="57" t="str">
        <f t="shared" si="138"/>
        <v>-</v>
      </c>
      <c r="X232" s="57" t="str">
        <f>IF('Undervisning i fag med krav'!AL233=0,"-",'Undervisning i fag med krav'!AL233)</f>
        <v>-</v>
      </c>
      <c r="Y232" s="57" t="b">
        <f>OR(X232='Krav etter opplæringslova'!$B$27,X232='Krav etter opplæringslova'!$B$30,X232='Krav etter opplæringslova'!$B$31,X232='Krav etter opplæringslova'!$B$34)</f>
        <v>0</v>
      </c>
      <c r="Z232" s="57" t="str">
        <f t="shared" si="139"/>
        <v>-</v>
      </c>
      <c r="AA232" s="57">
        <f t="shared" si="124"/>
        <v>30</v>
      </c>
      <c r="AB232" s="57" t="e">
        <f>AA232-#REF!</f>
        <v>#REF!</v>
      </c>
      <c r="AC232" s="57" t="e">
        <f t="shared" si="140"/>
        <v>#REF!</v>
      </c>
      <c r="AD232" s="57" t="str">
        <f t="shared" si="141"/>
        <v>-</v>
      </c>
      <c r="AE232" s="57" t="str">
        <f>IF('Undervisning i fag med krav'!AW233=0,"-",'Undervisning i fag med krav'!AW233)</f>
        <v>-</v>
      </c>
      <c r="AF232" s="57" t="b">
        <f>OR(AE232='Krav etter opplæringslova'!$B$27,AE232='Krav etter opplæringslova'!$B$30,AE232='Krav etter opplæringslova'!$B$31,AE232='Krav etter opplæringslova'!$B$34)</f>
        <v>0</v>
      </c>
      <c r="AG232" s="57" t="str">
        <f t="shared" si="142"/>
        <v>-</v>
      </c>
      <c r="AH232" s="57">
        <f t="shared" si="125"/>
        <v>30</v>
      </c>
      <c r="AI232" s="57" t="e">
        <f>AH232-#REF!</f>
        <v>#REF!</v>
      </c>
      <c r="AJ232" s="57" t="e">
        <f t="shared" si="143"/>
        <v>#REF!</v>
      </c>
      <c r="AK232" s="57" t="str">
        <f t="shared" si="144"/>
        <v>-</v>
      </c>
      <c r="AL232" s="57" t="str">
        <f>IF('Undervisning i fag med krav'!BH233=0,"-",'Undervisning i fag med krav'!BH233)</f>
        <v>-</v>
      </c>
      <c r="AM232" s="57" t="b">
        <f>OR(AL232='Krav etter opplæringslova'!$B$27,AL232='Krav etter opplæringslova'!$B$30,AL232='Krav etter opplæringslova'!$B$31,AL232='Krav etter opplæringslova'!$B$34)</f>
        <v>0</v>
      </c>
      <c r="AN232" s="57" t="str">
        <f t="shared" si="145"/>
        <v>-</v>
      </c>
      <c r="AO232" s="57">
        <f t="shared" si="126"/>
        <v>30</v>
      </c>
      <c r="AP232" s="57" t="e">
        <f>AO232-#REF!</f>
        <v>#REF!</v>
      </c>
      <c r="AQ232" s="57" t="e">
        <f t="shared" si="146"/>
        <v>#REF!</v>
      </c>
      <c r="AR232" s="57" t="str">
        <f t="shared" si="147"/>
        <v>-</v>
      </c>
      <c r="AS232" s="57" t="str">
        <f>IF('Undervisning i fag med krav'!BS233=0,"-",'Undervisning i fag med krav'!BS233)</f>
        <v>-</v>
      </c>
      <c r="AT232" s="57" t="b">
        <f>OR(AS232='Krav etter opplæringslova'!$B$27,AS232='Krav etter opplæringslova'!$B$30,AS232='Krav etter opplæringslova'!$B$31,AS232='Krav etter opplæringslova'!$B$34)</f>
        <v>0</v>
      </c>
      <c r="AU232" s="57" t="str">
        <f t="shared" si="148"/>
        <v>-</v>
      </c>
      <c r="AV232" s="57">
        <f t="shared" si="127"/>
        <v>30</v>
      </c>
      <c r="AW232" s="57" t="e">
        <f>AV232-#REF!</f>
        <v>#REF!</v>
      </c>
      <c r="AX232" s="57" t="e">
        <f t="shared" si="149"/>
        <v>#REF!</v>
      </c>
      <c r="AY232" s="57" t="str">
        <f t="shared" si="150"/>
        <v>-</v>
      </c>
      <c r="AZ232" s="57" t="str">
        <f>IF('Undervisning i fag med krav'!CD233=0,"-",'Undervisning i fag med krav'!CD233)</f>
        <v>-</v>
      </c>
      <c r="BA232" s="57" t="b">
        <f>OR(AZ232='Krav etter opplæringslova'!$B$27,AZ232='Krav etter opplæringslova'!$B$30,AZ232='Krav etter opplæringslova'!$B$31,AZ232='Krav etter opplæringslova'!$B$34)</f>
        <v>0</v>
      </c>
      <c r="BB232" s="57" t="str">
        <f t="shared" si="151"/>
        <v>-</v>
      </c>
      <c r="BC232" s="57">
        <f t="shared" si="128"/>
        <v>30</v>
      </c>
      <c r="BD232" s="57" t="e">
        <f>BC232-#REF!</f>
        <v>#REF!</v>
      </c>
      <c r="BE232" s="57" t="e">
        <f t="shared" si="152"/>
        <v>#REF!</v>
      </c>
      <c r="BF232" s="57" t="str">
        <f t="shared" si="153"/>
        <v>-</v>
      </c>
      <c r="BG232" s="57" t="str">
        <f>IF('Undervisning i fag med krav'!CO233=0,"-",'Undervisning i fag med krav'!CO233)</f>
        <v>-</v>
      </c>
      <c r="BH232" s="57" t="b">
        <f>OR(BG232='Krav etter opplæringslova'!$B$27,BG232='Krav etter opplæringslova'!$B$30,BG232='Krav etter opplæringslova'!$B$31,BG232='Krav etter opplæringslova'!$B$34)</f>
        <v>0</v>
      </c>
      <c r="BI232" s="57" t="str">
        <f t="shared" si="154"/>
        <v>-</v>
      </c>
      <c r="BJ232" s="57">
        <f t="shared" si="129"/>
        <v>30</v>
      </c>
      <c r="BK232" s="57" t="e">
        <f>BJ232-#REF!</f>
        <v>#REF!</v>
      </c>
      <c r="BL232" s="57" t="e">
        <f t="shared" si="155"/>
        <v>#REF!</v>
      </c>
      <c r="BM232" s="57" t="str">
        <f t="shared" si="156"/>
        <v>-</v>
      </c>
      <c r="BN232" s="57" t="str">
        <f>IF('Undervisning i fag med krav'!CP233=0,"-",'Undervisning i fag med krav'!CP233)</f>
        <v>-</v>
      </c>
      <c r="BO232" s="57" t="b">
        <f>OR(BN232='Krav etter opplæringslova'!$B$27,BN232='Krav etter opplæringslova'!$B$30,BN232='Krav etter opplæringslova'!$B$31,BN232='Krav etter opplæringslova'!$B$34)</f>
        <v>0</v>
      </c>
      <c r="BP232" s="57" t="str">
        <f t="shared" si="157"/>
        <v>-</v>
      </c>
      <c r="BQ232" s="57">
        <f t="shared" si="130"/>
        <v>30</v>
      </c>
      <c r="BR232" s="57" t="e">
        <f>BQ232-#REF!</f>
        <v>#REF!</v>
      </c>
      <c r="BS232" s="57" t="e">
        <f t="shared" si="158"/>
        <v>#REF!</v>
      </c>
      <c r="BT232" s="62" t="str">
        <f t="shared" si="159"/>
        <v>-</v>
      </c>
    </row>
    <row r="233" spans="1:72" x14ac:dyDescent="0.2">
      <c r="A233" s="44" t="e">
        <f>#REF!</f>
        <v>#REF!</v>
      </c>
      <c r="B233" s="44" t="e">
        <f>#REF!</f>
        <v>#REF!</v>
      </c>
      <c r="C233" s="57" t="str">
        <f>IF('Undervisning i fag med krav'!E234=0,"-",'Undervisning i fag med krav'!E234)</f>
        <v>-</v>
      </c>
      <c r="D233" s="57" t="b">
        <f>OR(C233='Krav etter opplæringslova'!$B$27,C233='Krav etter opplæringslova'!$B$30,C233='Krav etter opplæringslova'!$B$31,C233='Krav etter opplæringslova'!$B$34)</f>
        <v>0</v>
      </c>
      <c r="E233" s="57" t="str">
        <f t="shared" si="160"/>
        <v>-</v>
      </c>
      <c r="F233" s="57">
        <f t="shared" si="131"/>
        <v>30</v>
      </c>
      <c r="G233" s="57" t="e">
        <f>F233-#REF!</f>
        <v>#REF!</v>
      </c>
      <c r="H233" s="57" t="e">
        <f t="shared" si="132"/>
        <v>#REF!</v>
      </c>
      <c r="I233" s="57" t="str">
        <f t="shared" si="161"/>
        <v>-</v>
      </c>
      <c r="J233" s="57" t="str">
        <f>IF('Undervisning i fag med krav'!P234=0,"-",'Undervisning i fag med krav'!P234)</f>
        <v>-</v>
      </c>
      <c r="K233" s="57" t="b">
        <f>OR(J233='Krav etter opplæringslova'!$B$27,J233='Krav etter opplæringslova'!$B$30,J233='Krav etter opplæringslova'!$B$31,J233='Krav etter opplæringslova'!$B$34)</f>
        <v>0</v>
      </c>
      <c r="L233" s="57" t="str">
        <f t="shared" si="133"/>
        <v>-</v>
      </c>
      <c r="M233" s="57">
        <f t="shared" si="122"/>
        <v>30</v>
      </c>
      <c r="N233" s="57" t="e">
        <f>M233-#REF!</f>
        <v>#REF!</v>
      </c>
      <c r="O233" s="57" t="e">
        <f t="shared" si="134"/>
        <v>#REF!</v>
      </c>
      <c r="P233" s="57" t="str">
        <f t="shared" si="135"/>
        <v>-</v>
      </c>
      <c r="Q233" s="57" t="str">
        <f>IF('Undervisning i fag med krav'!AA234=0,"-",'Undervisning i fag med krav'!AA234)</f>
        <v>-</v>
      </c>
      <c r="R233" s="57" t="b">
        <f>OR(Q233='Krav etter opplæringslova'!$B$27,Q233='Krav etter opplæringslova'!$B$30,Q233='Krav etter opplæringslova'!$B$31,Q233='Krav etter opplæringslova'!$B$34)</f>
        <v>0</v>
      </c>
      <c r="S233" s="57" t="str">
        <f t="shared" si="136"/>
        <v>-</v>
      </c>
      <c r="T233" s="57">
        <f t="shared" si="123"/>
        <v>30</v>
      </c>
      <c r="U233" s="57" t="e">
        <f>T233-#REF!</f>
        <v>#REF!</v>
      </c>
      <c r="V233" s="57" t="e">
        <f t="shared" si="137"/>
        <v>#REF!</v>
      </c>
      <c r="W233" s="57" t="str">
        <f t="shared" si="138"/>
        <v>-</v>
      </c>
      <c r="X233" s="57" t="str">
        <f>IF('Undervisning i fag med krav'!AL234=0,"-",'Undervisning i fag med krav'!AL234)</f>
        <v>-</v>
      </c>
      <c r="Y233" s="57" t="b">
        <f>OR(X233='Krav etter opplæringslova'!$B$27,X233='Krav etter opplæringslova'!$B$30,X233='Krav etter opplæringslova'!$B$31,X233='Krav etter opplæringslova'!$B$34)</f>
        <v>0</v>
      </c>
      <c r="Z233" s="57" t="str">
        <f t="shared" si="139"/>
        <v>-</v>
      </c>
      <c r="AA233" s="57">
        <f t="shared" si="124"/>
        <v>30</v>
      </c>
      <c r="AB233" s="57" t="e">
        <f>AA233-#REF!</f>
        <v>#REF!</v>
      </c>
      <c r="AC233" s="57" t="e">
        <f t="shared" si="140"/>
        <v>#REF!</v>
      </c>
      <c r="AD233" s="57" t="str">
        <f t="shared" si="141"/>
        <v>-</v>
      </c>
      <c r="AE233" s="57" t="str">
        <f>IF('Undervisning i fag med krav'!AW234=0,"-",'Undervisning i fag med krav'!AW234)</f>
        <v>-</v>
      </c>
      <c r="AF233" s="57" t="b">
        <f>OR(AE233='Krav etter opplæringslova'!$B$27,AE233='Krav etter opplæringslova'!$B$30,AE233='Krav etter opplæringslova'!$B$31,AE233='Krav etter opplæringslova'!$B$34)</f>
        <v>0</v>
      </c>
      <c r="AG233" s="57" t="str">
        <f t="shared" si="142"/>
        <v>-</v>
      </c>
      <c r="AH233" s="57">
        <f t="shared" si="125"/>
        <v>30</v>
      </c>
      <c r="AI233" s="57" t="e">
        <f>AH233-#REF!</f>
        <v>#REF!</v>
      </c>
      <c r="AJ233" s="57" t="e">
        <f t="shared" si="143"/>
        <v>#REF!</v>
      </c>
      <c r="AK233" s="57" t="str">
        <f t="shared" si="144"/>
        <v>-</v>
      </c>
      <c r="AL233" s="57" t="str">
        <f>IF('Undervisning i fag med krav'!BH234=0,"-",'Undervisning i fag med krav'!BH234)</f>
        <v>-</v>
      </c>
      <c r="AM233" s="57" t="b">
        <f>OR(AL233='Krav etter opplæringslova'!$B$27,AL233='Krav etter opplæringslova'!$B$30,AL233='Krav etter opplæringslova'!$B$31,AL233='Krav etter opplæringslova'!$B$34)</f>
        <v>0</v>
      </c>
      <c r="AN233" s="57" t="str">
        <f t="shared" si="145"/>
        <v>-</v>
      </c>
      <c r="AO233" s="57">
        <f t="shared" si="126"/>
        <v>30</v>
      </c>
      <c r="AP233" s="57" t="e">
        <f>AO233-#REF!</f>
        <v>#REF!</v>
      </c>
      <c r="AQ233" s="57" t="e">
        <f t="shared" si="146"/>
        <v>#REF!</v>
      </c>
      <c r="AR233" s="57" t="str">
        <f t="shared" si="147"/>
        <v>-</v>
      </c>
      <c r="AS233" s="57" t="str">
        <f>IF('Undervisning i fag med krav'!BS234=0,"-",'Undervisning i fag med krav'!BS234)</f>
        <v>-</v>
      </c>
      <c r="AT233" s="57" t="b">
        <f>OR(AS233='Krav etter opplæringslova'!$B$27,AS233='Krav etter opplæringslova'!$B$30,AS233='Krav etter opplæringslova'!$B$31,AS233='Krav etter opplæringslova'!$B$34)</f>
        <v>0</v>
      </c>
      <c r="AU233" s="57" t="str">
        <f t="shared" si="148"/>
        <v>-</v>
      </c>
      <c r="AV233" s="57">
        <f t="shared" si="127"/>
        <v>30</v>
      </c>
      <c r="AW233" s="57" t="e">
        <f>AV233-#REF!</f>
        <v>#REF!</v>
      </c>
      <c r="AX233" s="57" t="e">
        <f t="shared" si="149"/>
        <v>#REF!</v>
      </c>
      <c r="AY233" s="57" t="str">
        <f t="shared" si="150"/>
        <v>-</v>
      </c>
      <c r="AZ233" s="57" t="str">
        <f>IF('Undervisning i fag med krav'!CD234=0,"-",'Undervisning i fag med krav'!CD234)</f>
        <v>-</v>
      </c>
      <c r="BA233" s="57" t="b">
        <f>OR(AZ233='Krav etter opplæringslova'!$B$27,AZ233='Krav etter opplæringslova'!$B$30,AZ233='Krav etter opplæringslova'!$B$31,AZ233='Krav etter opplæringslova'!$B$34)</f>
        <v>0</v>
      </c>
      <c r="BB233" s="57" t="str">
        <f t="shared" si="151"/>
        <v>-</v>
      </c>
      <c r="BC233" s="57">
        <f t="shared" si="128"/>
        <v>30</v>
      </c>
      <c r="BD233" s="57" t="e">
        <f>BC233-#REF!</f>
        <v>#REF!</v>
      </c>
      <c r="BE233" s="57" t="e">
        <f t="shared" si="152"/>
        <v>#REF!</v>
      </c>
      <c r="BF233" s="57" t="str">
        <f t="shared" si="153"/>
        <v>-</v>
      </c>
      <c r="BG233" s="57" t="str">
        <f>IF('Undervisning i fag med krav'!CO234=0,"-",'Undervisning i fag med krav'!CO234)</f>
        <v>-</v>
      </c>
      <c r="BH233" s="57" t="b">
        <f>OR(BG233='Krav etter opplæringslova'!$B$27,BG233='Krav etter opplæringslova'!$B$30,BG233='Krav etter opplæringslova'!$B$31,BG233='Krav etter opplæringslova'!$B$34)</f>
        <v>0</v>
      </c>
      <c r="BI233" s="57" t="str">
        <f t="shared" si="154"/>
        <v>-</v>
      </c>
      <c r="BJ233" s="57">
        <f t="shared" si="129"/>
        <v>30</v>
      </c>
      <c r="BK233" s="57" t="e">
        <f>BJ233-#REF!</f>
        <v>#REF!</v>
      </c>
      <c r="BL233" s="57" t="e">
        <f t="shared" si="155"/>
        <v>#REF!</v>
      </c>
      <c r="BM233" s="57" t="str">
        <f t="shared" si="156"/>
        <v>-</v>
      </c>
      <c r="BN233" s="57" t="str">
        <f>IF('Undervisning i fag med krav'!CP234=0,"-",'Undervisning i fag med krav'!CP234)</f>
        <v>-</v>
      </c>
      <c r="BO233" s="57" t="b">
        <f>OR(BN233='Krav etter opplæringslova'!$B$27,BN233='Krav etter opplæringslova'!$B$30,BN233='Krav etter opplæringslova'!$B$31,BN233='Krav etter opplæringslova'!$B$34)</f>
        <v>0</v>
      </c>
      <c r="BP233" s="57" t="str">
        <f t="shared" si="157"/>
        <v>-</v>
      </c>
      <c r="BQ233" s="57">
        <f t="shared" si="130"/>
        <v>30</v>
      </c>
      <c r="BR233" s="57" t="e">
        <f>BQ233-#REF!</f>
        <v>#REF!</v>
      </c>
      <c r="BS233" s="57" t="e">
        <f t="shared" si="158"/>
        <v>#REF!</v>
      </c>
      <c r="BT233" s="62" t="str">
        <f t="shared" si="159"/>
        <v>-</v>
      </c>
    </row>
    <row r="234" spans="1:72" x14ac:dyDescent="0.2">
      <c r="A234" s="44" t="e">
        <f>#REF!</f>
        <v>#REF!</v>
      </c>
      <c r="B234" s="44" t="e">
        <f>#REF!</f>
        <v>#REF!</v>
      </c>
      <c r="C234" s="57" t="str">
        <f>IF('Undervisning i fag med krav'!E235=0,"-",'Undervisning i fag med krav'!E235)</f>
        <v>-</v>
      </c>
      <c r="D234" s="57" t="b">
        <f>OR(C234='Krav etter opplæringslova'!$B$27,C234='Krav etter opplæringslova'!$B$30,C234='Krav etter opplæringslova'!$B$31,C234='Krav etter opplæringslova'!$B$34)</f>
        <v>0</v>
      </c>
      <c r="E234" s="57" t="str">
        <f t="shared" si="160"/>
        <v>-</v>
      </c>
      <c r="F234" s="57">
        <f t="shared" si="131"/>
        <v>30</v>
      </c>
      <c r="G234" s="57" t="e">
        <f>F234-#REF!</f>
        <v>#REF!</v>
      </c>
      <c r="H234" s="57" t="e">
        <f t="shared" si="132"/>
        <v>#REF!</v>
      </c>
      <c r="I234" s="57" t="str">
        <f t="shared" si="161"/>
        <v>-</v>
      </c>
      <c r="J234" s="57" t="str">
        <f>IF('Undervisning i fag med krav'!P235=0,"-",'Undervisning i fag med krav'!P235)</f>
        <v>-</v>
      </c>
      <c r="K234" s="57" t="b">
        <f>OR(J234='Krav etter opplæringslova'!$B$27,J234='Krav etter opplæringslova'!$B$30,J234='Krav etter opplæringslova'!$B$31,J234='Krav etter opplæringslova'!$B$34)</f>
        <v>0</v>
      </c>
      <c r="L234" s="57" t="str">
        <f t="shared" si="133"/>
        <v>-</v>
      </c>
      <c r="M234" s="57">
        <f t="shared" si="122"/>
        <v>30</v>
      </c>
      <c r="N234" s="57" t="e">
        <f>M234-#REF!</f>
        <v>#REF!</v>
      </c>
      <c r="O234" s="57" t="e">
        <f t="shared" si="134"/>
        <v>#REF!</v>
      </c>
      <c r="P234" s="57" t="str">
        <f t="shared" si="135"/>
        <v>-</v>
      </c>
      <c r="Q234" s="57" t="str">
        <f>IF('Undervisning i fag med krav'!AA235=0,"-",'Undervisning i fag med krav'!AA235)</f>
        <v>-</v>
      </c>
      <c r="R234" s="57" t="b">
        <f>OR(Q234='Krav etter opplæringslova'!$B$27,Q234='Krav etter opplæringslova'!$B$30,Q234='Krav etter opplæringslova'!$B$31,Q234='Krav etter opplæringslova'!$B$34)</f>
        <v>0</v>
      </c>
      <c r="S234" s="57" t="str">
        <f t="shared" si="136"/>
        <v>-</v>
      </c>
      <c r="T234" s="57">
        <f t="shared" si="123"/>
        <v>30</v>
      </c>
      <c r="U234" s="57" t="e">
        <f>T234-#REF!</f>
        <v>#REF!</v>
      </c>
      <c r="V234" s="57" t="e">
        <f t="shared" si="137"/>
        <v>#REF!</v>
      </c>
      <c r="W234" s="57" t="str">
        <f t="shared" si="138"/>
        <v>-</v>
      </c>
      <c r="X234" s="57" t="str">
        <f>IF('Undervisning i fag med krav'!AL235=0,"-",'Undervisning i fag med krav'!AL235)</f>
        <v>-</v>
      </c>
      <c r="Y234" s="57" t="b">
        <f>OR(X234='Krav etter opplæringslova'!$B$27,X234='Krav etter opplæringslova'!$B$30,X234='Krav etter opplæringslova'!$B$31,X234='Krav etter opplæringslova'!$B$34)</f>
        <v>0</v>
      </c>
      <c r="Z234" s="57" t="str">
        <f t="shared" si="139"/>
        <v>-</v>
      </c>
      <c r="AA234" s="57">
        <f t="shared" si="124"/>
        <v>30</v>
      </c>
      <c r="AB234" s="57" t="e">
        <f>AA234-#REF!</f>
        <v>#REF!</v>
      </c>
      <c r="AC234" s="57" t="e">
        <f t="shared" si="140"/>
        <v>#REF!</v>
      </c>
      <c r="AD234" s="57" t="str">
        <f t="shared" si="141"/>
        <v>-</v>
      </c>
      <c r="AE234" s="57" t="str">
        <f>IF('Undervisning i fag med krav'!AW235=0,"-",'Undervisning i fag med krav'!AW235)</f>
        <v>-</v>
      </c>
      <c r="AF234" s="57" t="b">
        <f>OR(AE234='Krav etter opplæringslova'!$B$27,AE234='Krav etter opplæringslova'!$B$30,AE234='Krav etter opplæringslova'!$B$31,AE234='Krav etter opplæringslova'!$B$34)</f>
        <v>0</v>
      </c>
      <c r="AG234" s="57" t="str">
        <f t="shared" si="142"/>
        <v>-</v>
      </c>
      <c r="AH234" s="57">
        <f t="shared" si="125"/>
        <v>30</v>
      </c>
      <c r="AI234" s="57" t="e">
        <f>AH234-#REF!</f>
        <v>#REF!</v>
      </c>
      <c r="AJ234" s="57" t="e">
        <f t="shared" si="143"/>
        <v>#REF!</v>
      </c>
      <c r="AK234" s="57" t="str">
        <f t="shared" si="144"/>
        <v>-</v>
      </c>
      <c r="AL234" s="57" t="str">
        <f>IF('Undervisning i fag med krav'!BH235=0,"-",'Undervisning i fag med krav'!BH235)</f>
        <v>-</v>
      </c>
      <c r="AM234" s="57" t="b">
        <f>OR(AL234='Krav etter opplæringslova'!$B$27,AL234='Krav etter opplæringslova'!$B$30,AL234='Krav etter opplæringslova'!$B$31,AL234='Krav etter opplæringslova'!$B$34)</f>
        <v>0</v>
      </c>
      <c r="AN234" s="57" t="str">
        <f t="shared" si="145"/>
        <v>-</v>
      </c>
      <c r="AO234" s="57">
        <f t="shared" si="126"/>
        <v>30</v>
      </c>
      <c r="AP234" s="57" t="e">
        <f>AO234-#REF!</f>
        <v>#REF!</v>
      </c>
      <c r="AQ234" s="57" t="e">
        <f t="shared" si="146"/>
        <v>#REF!</v>
      </c>
      <c r="AR234" s="57" t="str">
        <f t="shared" si="147"/>
        <v>-</v>
      </c>
      <c r="AS234" s="57" t="str">
        <f>IF('Undervisning i fag med krav'!BS235=0,"-",'Undervisning i fag med krav'!BS235)</f>
        <v>-</v>
      </c>
      <c r="AT234" s="57" t="b">
        <f>OR(AS234='Krav etter opplæringslova'!$B$27,AS234='Krav etter opplæringslova'!$B$30,AS234='Krav etter opplæringslova'!$B$31,AS234='Krav etter opplæringslova'!$B$34)</f>
        <v>0</v>
      </c>
      <c r="AU234" s="57" t="str">
        <f t="shared" si="148"/>
        <v>-</v>
      </c>
      <c r="AV234" s="57">
        <f t="shared" si="127"/>
        <v>30</v>
      </c>
      <c r="AW234" s="57" t="e">
        <f>AV234-#REF!</f>
        <v>#REF!</v>
      </c>
      <c r="AX234" s="57" t="e">
        <f t="shared" si="149"/>
        <v>#REF!</v>
      </c>
      <c r="AY234" s="57" t="str">
        <f t="shared" si="150"/>
        <v>-</v>
      </c>
      <c r="AZ234" s="57" t="str">
        <f>IF('Undervisning i fag med krav'!CD235=0,"-",'Undervisning i fag med krav'!CD235)</f>
        <v>-</v>
      </c>
      <c r="BA234" s="57" t="b">
        <f>OR(AZ234='Krav etter opplæringslova'!$B$27,AZ234='Krav etter opplæringslova'!$B$30,AZ234='Krav etter opplæringslova'!$B$31,AZ234='Krav etter opplæringslova'!$B$34)</f>
        <v>0</v>
      </c>
      <c r="BB234" s="57" t="str">
        <f t="shared" si="151"/>
        <v>-</v>
      </c>
      <c r="BC234" s="57">
        <f t="shared" si="128"/>
        <v>30</v>
      </c>
      <c r="BD234" s="57" t="e">
        <f>BC234-#REF!</f>
        <v>#REF!</v>
      </c>
      <c r="BE234" s="57" t="e">
        <f t="shared" si="152"/>
        <v>#REF!</v>
      </c>
      <c r="BF234" s="57" t="str">
        <f t="shared" si="153"/>
        <v>-</v>
      </c>
      <c r="BG234" s="57" t="str">
        <f>IF('Undervisning i fag med krav'!CO235=0,"-",'Undervisning i fag med krav'!CO235)</f>
        <v>-</v>
      </c>
      <c r="BH234" s="57" t="b">
        <f>OR(BG234='Krav etter opplæringslova'!$B$27,BG234='Krav etter opplæringslova'!$B$30,BG234='Krav etter opplæringslova'!$B$31,BG234='Krav etter opplæringslova'!$B$34)</f>
        <v>0</v>
      </c>
      <c r="BI234" s="57" t="str">
        <f t="shared" si="154"/>
        <v>-</v>
      </c>
      <c r="BJ234" s="57">
        <f t="shared" si="129"/>
        <v>30</v>
      </c>
      <c r="BK234" s="57" t="e">
        <f>BJ234-#REF!</f>
        <v>#REF!</v>
      </c>
      <c r="BL234" s="57" t="e">
        <f t="shared" si="155"/>
        <v>#REF!</v>
      </c>
      <c r="BM234" s="57" t="str">
        <f t="shared" si="156"/>
        <v>-</v>
      </c>
      <c r="BN234" s="57" t="str">
        <f>IF('Undervisning i fag med krav'!CP235=0,"-",'Undervisning i fag med krav'!CP235)</f>
        <v>-</v>
      </c>
      <c r="BO234" s="57" t="b">
        <f>OR(BN234='Krav etter opplæringslova'!$B$27,BN234='Krav etter opplæringslova'!$B$30,BN234='Krav etter opplæringslova'!$B$31,BN234='Krav etter opplæringslova'!$B$34)</f>
        <v>0</v>
      </c>
      <c r="BP234" s="57" t="str">
        <f t="shared" si="157"/>
        <v>-</v>
      </c>
      <c r="BQ234" s="57">
        <f t="shared" si="130"/>
        <v>30</v>
      </c>
      <c r="BR234" s="57" t="e">
        <f>BQ234-#REF!</f>
        <v>#REF!</v>
      </c>
      <c r="BS234" s="57" t="e">
        <f t="shared" si="158"/>
        <v>#REF!</v>
      </c>
      <c r="BT234" s="62" t="str">
        <f t="shared" si="159"/>
        <v>-</v>
      </c>
    </row>
    <row r="235" spans="1:72" x14ac:dyDescent="0.2">
      <c r="A235" s="44" t="e">
        <f>#REF!</f>
        <v>#REF!</v>
      </c>
      <c r="B235" s="44" t="e">
        <f>#REF!</f>
        <v>#REF!</v>
      </c>
      <c r="C235" s="57" t="str">
        <f>IF('Undervisning i fag med krav'!E236=0,"-",'Undervisning i fag med krav'!E236)</f>
        <v>-</v>
      </c>
      <c r="D235" s="57" t="b">
        <f>OR(C235='Krav etter opplæringslova'!$B$27,C235='Krav etter opplæringslova'!$B$30,C235='Krav etter opplæringslova'!$B$31,C235='Krav etter opplæringslova'!$B$34)</f>
        <v>0</v>
      </c>
      <c r="E235" s="57" t="str">
        <f t="shared" si="160"/>
        <v>-</v>
      </c>
      <c r="F235" s="57">
        <f t="shared" si="131"/>
        <v>30</v>
      </c>
      <c r="G235" s="57" t="e">
        <f>F235-#REF!</f>
        <v>#REF!</v>
      </c>
      <c r="H235" s="57" t="e">
        <f t="shared" si="132"/>
        <v>#REF!</v>
      </c>
      <c r="I235" s="57" t="str">
        <f t="shared" si="161"/>
        <v>-</v>
      </c>
      <c r="J235" s="57" t="str">
        <f>IF('Undervisning i fag med krav'!P236=0,"-",'Undervisning i fag med krav'!P236)</f>
        <v>-</v>
      </c>
      <c r="K235" s="57" t="b">
        <f>OR(J235='Krav etter opplæringslova'!$B$27,J235='Krav etter opplæringslova'!$B$30,J235='Krav etter opplæringslova'!$B$31,J235='Krav etter opplæringslova'!$B$34)</f>
        <v>0</v>
      </c>
      <c r="L235" s="57" t="str">
        <f t="shared" si="133"/>
        <v>-</v>
      </c>
      <c r="M235" s="57">
        <f t="shared" si="122"/>
        <v>30</v>
      </c>
      <c r="N235" s="57" t="e">
        <f>M235-#REF!</f>
        <v>#REF!</v>
      </c>
      <c r="O235" s="57" t="e">
        <f t="shared" si="134"/>
        <v>#REF!</v>
      </c>
      <c r="P235" s="57" t="str">
        <f t="shared" si="135"/>
        <v>-</v>
      </c>
      <c r="Q235" s="57" t="str">
        <f>IF('Undervisning i fag med krav'!AA236=0,"-",'Undervisning i fag med krav'!AA236)</f>
        <v>-</v>
      </c>
      <c r="R235" s="57" t="b">
        <f>OR(Q235='Krav etter opplæringslova'!$B$27,Q235='Krav etter opplæringslova'!$B$30,Q235='Krav etter opplæringslova'!$B$31,Q235='Krav etter opplæringslova'!$B$34)</f>
        <v>0</v>
      </c>
      <c r="S235" s="57" t="str">
        <f t="shared" si="136"/>
        <v>-</v>
      </c>
      <c r="T235" s="57">
        <f t="shared" si="123"/>
        <v>30</v>
      </c>
      <c r="U235" s="57" t="e">
        <f>T235-#REF!</f>
        <v>#REF!</v>
      </c>
      <c r="V235" s="57" t="e">
        <f t="shared" si="137"/>
        <v>#REF!</v>
      </c>
      <c r="W235" s="57" t="str">
        <f t="shared" si="138"/>
        <v>-</v>
      </c>
      <c r="X235" s="57" t="str">
        <f>IF('Undervisning i fag med krav'!AL236=0,"-",'Undervisning i fag med krav'!AL236)</f>
        <v>-</v>
      </c>
      <c r="Y235" s="57" t="b">
        <f>OR(X235='Krav etter opplæringslova'!$B$27,X235='Krav etter opplæringslova'!$B$30,X235='Krav etter opplæringslova'!$B$31,X235='Krav etter opplæringslova'!$B$34)</f>
        <v>0</v>
      </c>
      <c r="Z235" s="57" t="str">
        <f t="shared" si="139"/>
        <v>-</v>
      </c>
      <c r="AA235" s="57">
        <f t="shared" si="124"/>
        <v>30</v>
      </c>
      <c r="AB235" s="57" t="e">
        <f>AA235-#REF!</f>
        <v>#REF!</v>
      </c>
      <c r="AC235" s="57" t="e">
        <f t="shared" si="140"/>
        <v>#REF!</v>
      </c>
      <c r="AD235" s="57" t="str">
        <f t="shared" si="141"/>
        <v>-</v>
      </c>
      <c r="AE235" s="57" t="str">
        <f>IF('Undervisning i fag med krav'!AW236=0,"-",'Undervisning i fag med krav'!AW236)</f>
        <v>-</v>
      </c>
      <c r="AF235" s="57" t="b">
        <f>OR(AE235='Krav etter opplæringslova'!$B$27,AE235='Krav etter opplæringslova'!$B$30,AE235='Krav etter opplæringslova'!$B$31,AE235='Krav etter opplæringslova'!$B$34)</f>
        <v>0</v>
      </c>
      <c r="AG235" s="57" t="str">
        <f t="shared" si="142"/>
        <v>-</v>
      </c>
      <c r="AH235" s="57">
        <f t="shared" si="125"/>
        <v>30</v>
      </c>
      <c r="AI235" s="57" t="e">
        <f>AH235-#REF!</f>
        <v>#REF!</v>
      </c>
      <c r="AJ235" s="57" t="e">
        <f t="shared" si="143"/>
        <v>#REF!</v>
      </c>
      <c r="AK235" s="57" t="str">
        <f t="shared" si="144"/>
        <v>-</v>
      </c>
      <c r="AL235" s="57" t="str">
        <f>IF('Undervisning i fag med krav'!BH236=0,"-",'Undervisning i fag med krav'!BH236)</f>
        <v>-</v>
      </c>
      <c r="AM235" s="57" t="b">
        <f>OR(AL235='Krav etter opplæringslova'!$B$27,AL235='Krav etter opplæringslova'!$B$30,AL235='Krav etter opplæringslova'!$B$31,AL235='Krav etter opplæringslova'!$B$34)</f>
        <v>0</v>
      </c>
      <c r="AN235" s="57" t="str">
        <f t="shared" si="145"/>
        <v>-</v>
      </c>
      <c r="AO235" s="57">
        <f t="shared" si="126"/>
        <v>30</v>
      </c>
      <c r="AP235" s="57" t="e">
        <f>AO235-#REF!</f>
        <v>#REF!</v>
      </c>
      <c r="AQ235" s="57" t="e">
        <f t="shared" si="146"/>
        <v>#REF!</v>
      </c>
      <c r="AR235" s="57" t="str">
        <f t="shared" si="147"/>
        <v>-</v>
      </c>
      <c r="AS235" s="57" t="str">
        <f>IF('Undervisning i fag med krav'!BS236=0,"-",'Undervisning i fag med krav'!BS236)</f>
        <v>-</v>
      </c>
      <c r="AT235" s="57" t="b">
        <f>OR(AS235='Krav etter opplæringslova'!$B$27,AS235='Krav etter opplæringslova'!$B$30,AS235='Krav etter opplæringslova'!$B$31,AS235='Krav etter opplæringslova'!$B$34)</f>
        <v>0</v>
      </c>
      <c r="AU235" s="57" t="str">
        <f t="shared" si="148"/>
        <v>-</v>
      </c>
      <c r="AV235" s="57">
        <f t="shared" si="127"/>
        <v>30</v>
      </c>
      <c r="AW235" s="57" t="e">
        <f>AV235-#REF!</f>
        <v>#REF!</v>
      </c>
      <c r="AX235" s="57" t="e">
        <f t="shared" si="149"/>
        <v>#REF!</v>
      </c>
      <c r="AY235" s="57" t="str">
        <f t="shared" si="150"/>
        <v>-</v>
      </c>
      <c r="AZ235" s="57" t="str">
        <f>IF('Undervisning i fag med krav'!CD236=0,"-",'Undervisning i fag med krav'!CD236)</f>
        <v>-</v>
      </c>
      <c r="BA235" s="57" t="b">
        <f>OR(AZ235='Krav etter opplæringslova'!$B$27,AZ235='Krav etter opplæringslova'!$B$30,AZ235='Krav etter opplæringslova'!$B$31,AZ235='Krav etter opplæringslova'!$B$34)</f>
        <v>0</v>
      </c>
      <c r="BB235" s="57" t="str">
        <f t="shared" si="151"/>
        <v>-</v>
      </c>
      <c r="BC235" s="57">
        <f t="shared" si="128"/>
        <v>30</v>
      </c>
      <c r="BD235" s="57" t="e">
        <f>BC235-#REF!</f>
        <v>#REF!</v>
      </c>
      <c r="BE235" s="57" t="e">
        <f t="shared" si="152"/>
        <v>#REF!</v>
      </c>
      <c r="BF235" s="57" t="str">
        <f t="shared" si="153"/>
        <v>-</v>
      </c>
      <c r="BG235" s="57" t="str">
        <f>IF('Undervisning i fag med krav'!CO236=0,"-",'Undervisning i fag med krav'!CO236)</f>
        <v>-</v>
      </c>
      <c r="BH235" s="57" t="b">
        <f>OR(BG235='Krav etter opplæringslova'!$B$27,BG235='Krav etter opplæringslova'!$B$30,BG235='Krav etter opplæringslova'!$B$31,BG235='Krav etter opplæringslova'!$B$34)</f>
        <v>0</v>
      </c>
      <c r="BI235" s="57" t="str">
        <f t="shared" si="154"/>
        <v>-</v>
      </c>
      <c r="BJ235" s="57">
        <f t="shared" si="129"/>
        <v>30</v>
      </c>
      <c r="BK235" s="57" t="e">
        <f>BJ235-#REF!</f>
        <v>#REF!</v>
      </c>
      <c r="BL235" s="57" t="e">
        <f t="shared" si="155"/>
        <v>#REF!</v>
      </c>
      <c r="BM235" s="57" t="str">
        <f t="shared" si="156"/>
        <v>-</v>
      </c>
      <c r="BN235" s="57" t="str">
        <f>IF('Undervisning i fag med krav'!CP236=0,"-",'Undervisning i fag med krav'!CP236)</f>
        <v>-</v>
      </c>
      <c r="BO235" s="57" t="b">
        <f>OR(BN235='Krav etter opplæringslova'!$B$27,BN235='Krav etter opplæringslova'!$B$30,BN235='Krav etter opplæringslova'!$B$31,BN235='Krav etter opplæringslova'!$B$34)</f>
        <v>0</v>
      </c>
      <c r="BP235" s="57" t="str">
        <f t="shared" si="157"/>
        <v>-</v>
      </c>
      <c r="BQ235" s="57">
        <f t="shared" si="130"/>
        <v>30</v>
      </c>
      <c r="BR235" s="57" t="e">
        <f>BQ235-#REF!</f>
        <v>#REF!</v>
      </c>
      <c r="BS235" s="57" t="e">
        <f t="shared" si="158"/>
        <v>#REF!</v>
      </c>
      <c r="BT235" s="62" t="str">
        <f t="shared" si="159"/>
        <v>-</v>
      </c>
    </row>
    <row r="236" spans="1:72" x14ac:dyDescent="0.2">
      <c r="A236" s="44" t="e">
        <f>#REF!</f>
        <v>#REF!</v>
      </c>
      <c r="B236" s="44" t="e">
        <f>#REF!</f>
        <v>#REF!</v>
      </c>
      <c r="C236" s="57" t="str">
        <f>IF('Undervisning i fag med krav'!E237=0,"-",'Undervisning i fag med krav'!E237)</f>
        <v>-</v>
      </c>
      <c r="D236" s="57" t="b">
        <f>OR(C236='Krav etter opplæringslova'!$B$27,C236='Krav etter opplæringslova'!$B$30,C236='Krav etter opplæringslova'!$B$31,C236='Krav etter opplæringslova'!$B$34)</f>
        <v>0</v>
      </c>
      <c r="E236" s="57" t="str">
        <f t="shared" si="160"/>
        <v>-</v>
      </c>
      <c r="F236" s="57">
        <f t="shared" si="131"/>
        <v>30</v>
      </c>
      <c r="G236" s="57" t="e">
        <f>F236-#REF!</f>
        <v>#REF!</v>
      </c>
      <c r="H236" s="57" t="e">
        <f t="shared" si="132"/>
        <v>#REF!</v>
      </c>
      <c r="I236" s="57" t="str">
        <f t="shared" si="161"/>
        <v>-</v>
      </c>
      <c r="J236" s="57" t="str">
        <f>IF('Undervisning i fag med krav'!P237=0,"-",'Undervisning i fag med krav'!P237)</f>
        <v>-</v>
      </c>
      <c r="K236" s="57" t="b">
        <f>OR(J236='Krav etter opplæringslova'!$B$27,J236='Krav etter opplæringslova'!$B$30,J236='Krav etter opplæringslova'!$B$31,J236='Krav etter opplæringslova'!$B$34)</f>
        <v>0</v>
      </c>
      <c r="L236" s="57" t="str">
        <f t="shared" si="133"/>
        <v>-</v>
      </c>
      <c r="M236" s="57">
        <f t="shared" si="122"/>
        <v>30</v>
      </c>
      <c r="N236" s="57" t="e">
        <f>M236-#REF!</f>
        <v>#REF!</v>
      </c>
      <c r="O236" s="57" t="e">
        <f t="shared" si="134"/>
        <v>#REF!</v>
      </c>
      <c r="P236" s="57" t="str">
        <f t="shared" si="135"/>
        <v>-</v>
      </c>
      <c r="Q236" s="57" t="str">
        <f>IF('Undervisning i fag med krav'!AA237=0,"-",'Undervisning i fag med krav'!AA237)</f>
        <v>-</v>
      </c>
      <c r="R236" s="57" t="b">
        <f>OR(Q236='Krav etter opplæringslova'!$B$27,Q236='Krav etter opplæringslova'!$B$30,Q236='Krav etter opplæringslova'!$B$31,Q236='Krav etter opplæringslova'!$B$34)</f>
        <v>0</v>
      </c>
      <c r="S236" s="57" t="str">
        <f t="shared" si="136"/>
        <v>-</v>
      </c>
      <c r="T236" s="57">
        <f t="shared" si="123"/>
        <v>30</v>
      </c>
      <c r="U236" s="57" t="e">
        <f>T236-#REF!</f>
        <v>#REF!</v>
      </c>
      <c r="V236" s="57" t="e">
        <f t="shared" si="137"/>
        <v>#REF!</v>
      </c>
      <c r="W236" s="57" t="str">
        <f t="shared" si="138"/>
        <v>-</v>
      </c>
      <c r="X236" s="57" t="str">
        <f>IF('Undervisning i fag med krav'!AL237=0,"-",'Undervisning i fag med krav'!AL237)</f>
        <v>-</v>
      </c>
      <c r="Y236" s="57" t="b">
        <f>OR(X236='Krav etter opplæringslova'!$B$27,X236='Krav etter opplæringslova'!$B$30,X236='Krav etter opplæringslova'!$B$31,X236='Krav etter opplæringslova'!$B$34)</f>
        <v>0</v>
      </c>
      <c r="Z236" s="57" t="str">
        <f t="shared" si="139"/>
        <v>-</v>
      </c>
      <c r="AA236" s="57">
        <f t="shared" si="124"/>
        <v>30</v>
      </c>
      <c r="AB236" s="57" t="e">
        <f>AA236-#REF!</f>
        <v>#REF!</v>
      </c>
      <c r="AC236" s="57" t="e">
        <f t="shared" si="140"/>
        <v>#REF!</v>
      </c>
      <c r="AD236" s="57" t="str">
        <f t="shared" si="141"/>
        <v>-</v>
      </c>
      <c r="AE236" s="57" t="str">
        <f>IF('Undervisning i fag med krav'!AW237=0,"-",'Undervisning i fag med krav'!AW237)</f>
        <v>-</v>
      </c>
      <c r="AF236" s="57" t="b">
        <f>OR(AE236='Krav etter opplæringslova'!$B$27,AE236='Krav etter opplæringslova'!$B$30,AE236='Krav etter opplæringslova'!$B$31,AE236='Krav etter opplæringslova'!$B$34)</f>
        <v>0</v>
      </c>
      <c r="AG236" s="57" t="str">
        <f t="shared" si="142"/>
        <v>-</v>
      </c>
      <c r="AH236" s="57">
        <f t="shared" si="125"/>
        <v>30</v>
      </c>
      <c r="AI236" s="57" t="e">
        <f>AH236-#REF!</f>
        <v>#REF!</v>
      </c>
      <c r="AJ236" s="57" t="e">
        <f t="shared" si="143"/>
        <v>#REF!</v>
      </c>
      <c r="AK236" s="57" t="str">
        <f t="shared" si="144"/>
        <v>-</v>
      </c>
      <c r="AL236" s="57" t="str">
        <f>IF('Undervisning i fag med krav'!BH237=0,"-",'Undervisning i fag med krav'!BH237)</f>
        <v>-</v>
      </c>
      <c r="AM236" s="57" t="b">
        <f>OR(AL236='Krav etter opplæringslova'!$B$27,AL236='Krav etter opplæringslova'!$B$30,AL236='Krav etter opplæringslova'!$B$31,AL236='Krav etter opplæringslova'!$B$34)</f>
        <v>0</v>
      </c>
      <c r="AN236" s="57" t="str">
        <f t="shared" si="145"/>
        <v>-</v>
      </c>
      <c r="AO236" s="57">
        <f t="shared" si="126"/>
        <v>30</v>
      </c>
      <c r="AP236" s="57" t="e">
        <f>AO236-#REF!</f>
        <v>#REF!</v>
      </c>
      <c r="AQ236" s="57" t="e">
        <f t="shared" si="146"/>
        <v>#REF!</v>
      </c>
      <c r="AR236" s="57" t="str">
        <f t="shared" si="147"/>
        <v>-</v>
      </c>
      <c r="AS236" s="57" t="str">
        <f>IF('Undervisning i fag med krav'!BS237=0,"-",'Undervisning i fag med krav'!BS237)</f>
        <v>-</v>
      </c>
      <c r="AT236" s="57" t="b">
        <f>OR(AS236='Krav etter opplæringslova'!$B$27,AS236='Krav etter opplæringslova'!$B$30,AS236='Krav etter opplæringslova'!$B$31,AS236='Krav etter opplæringslova'!$B$34)</f>
        <v>0</v>
      </c>
      <c r="AU236" s="57" t="str">
        <f t="shared" si="148"/>
        <v>-</v>
      </c>
      <c r="AV236" s="57">
        <f t="shared" si="127"/>
        <v>30</v>
      </c>
      <c r="AW236" s="57" t="e">
        <f>AV236-#REF!</f>
        <v>#REF!</v>
      </c>
      <c r="AX236" s="57" t="e">
        <f t="shared" si="149"/>
        <v>#REF!</v>
      </c>
      <c r="AY236" s="57" t="str">
        <f t="shared" si="150"/>
        <v>-</v>
      </c>
      <c r="AZ236" s="57" t="str">
        <f>IF('Undervisning i fag med krav'!CD237=0,"-",'Undervisning i fag med krav'!CD237)</f>
        <v>-</v>
      </c>
      <c r="BA236" s="57" t="b">
        <f>OR(AZ236='Krav etter opplæringslova'!$B$27,AZ236='Krav etter opplæringslova'!$B$30,AZ236='Krav etter opplæringslova'!$B$31,AZ236='Krav etter opplæringslova'!$B$34)</f>
        <v>0</v>
      </c>
      <c r="BB236" s="57" t="str">
        <f t="shared" si="151"/>
        <v>-</v>
      </c>
      <c r="BC236" s="57">
        <f t="shared" si="128"/>
        <v>30</v>
      </c>
      <c r="BD236" s="57" t="e">
        <f>BC236-#REF!</f>
        <v>#REF!</v>
      </c>
      <c r="BE236" s="57" t="e">
        <f t="shared" si="152"/>
        <v>#REF!</v>
      </c>
      <c r="BF236" s="57" t="str">
        <f t="shared" si="153"/>
        <v>-</v>
      </c>
      <c r="BG236" s="57" t="str">
        <f>IF('Undervisning i fag med krav'!CO237=0,"-",'Undervisning i fag med krav'!CO237)</f>
        <v>-</v>
      </c>
      <c r="BH236" s="57" t="b">
        <f>OR(BG236='Krav etter opplæringslova'!$B$27,BG236='Krav etter opplæringslova'!$B$30,BG236='Krav etter opplæringslova'!$B$31,BG236='Krav etter opplæringslova'!$B$34)</f>
        <v>0</v>
      </c>
      <c r="BI236" s="57" t="str">
        <f t="shared" si="154"/>
        <v>-</v>
      </c>
      <c r="BJ236" s="57">
        <f t="shared" si="129"/>
        <v>30</v>
      </c>
      <c r="BK236" s="57" t="e">
        <f>BJ236-#REF!</f>
        <v>#REF!</v>
      </c>
      <c r="BL236" s="57" t="e">
        <f t="shared" si="155"/>
        <v>#REF!</v>
      </c>
      <c r="BM236" s="57" t="str">
        <f t="shared" si="156"/>
        <v>-</v>
      </c>
      <c r="BN236" s="57" t="str">
        <f>IF('Undervisning i fag med krav'!CP237=0,"-",'Undervisning i fag med krav'!CP237)</f>
        <v>-</v>
      </c>
      <c r="BO236" s="57" t="b">
        <f>OR(BN236='Krav etter opplæringslova'!$B$27,BN236='Krav etter opplæringslova'!$B$30,BN236='Krav etter opplæringslova'!$B$31,BN236='Krav etter opplæringslova'!$B$34)</f>
        <v>0</v>
      </c>
      <c r="BP236" s="57" t="str">
        <f t="shared" si="157"/>
        <v>-</v>
      </c>
      <c r="BQ236" s="57">
        <f t="shared" si="130"/>
        <v>30</v>
      </c>
      <c r="BR236" s="57" t="e">
        <f>BQ236-#REF!</f>
        <v>#REF!</v>
      </c>
      <c r="BS236" s="57" t="e">
        <f t="shared" si="158"/>
        <v>#REF!</v>
      </c>
      <c r="BT236" s="62" t="str">
        <f t="shared" si="159"/>
        <v>-</v>
      </c>
    </row>
    <row r="237" spans="1:72" x14ac:dyDescent="0.2">
      <c r="A237" s="44" t="e">
        <f>#REF!</f>
        <v>#REF!</v>
      </c>
      <c r="B237" s="44" t="e">
        <f>#REF!</f>
        <v>#REF!</v>
      </c>
      <c r="C237" s="57" t="str">
        <f>IF('Undervisning i fag med krav'!E238=0,"-",'Undervisning i fag med krav'!E238)</f>
        <v>-</v>
      </c>
      <c r="D237" s="57" t="b">
        <f>OR(C237='Krav etter opplæringslova'!$B$27,C237='Krav etter opplæringslova'!$B$30,C237='Krav etter opplæringslova'!$B$31,C237='Krav etter opplæringslova'!$B$34)</f>
        <v>0</v>
      </c>
      <c r="E237" s="57" t="str">
        <f t="shared" si="160"/>
        <v>-</v>
      </c>
      <c r="F237" s="57">
        <f t="shared" si="131"/>
        <v>30</v>
      </c>
      <c r="G237" s="57" t="e">
        <f>F237-#REF!</f>
        <v>#REF!</v>
      </c>
      <c r="H237" s="57" t="e">
        <f t="shared" si="132"/>
        <v>#REF!</v>
      </c>
      <c r="I237" s="57" t="str">
        <f t="shared" si="161"/>
        <v>-</v>
      </c>
      <c r="J237" s="57" t="str">
        <f>IF('Undervisning i fag med krav'!P238=0,"-",'Undervisning i fag med krav'!P238)</f>
        <v>-</v>
      </c>
      <c r="K237" s="57" t="b">
        <f>OR(J237='Krav etter opplæringslova'!$B$27,J237='Krav etter opplæringslova'!$B$30,J237='Krav etter opplæringslova'!$B$31,J237='Krav etter opplæringslova'!$B$34)</f>
        <v>0</v>
      </c>
      <c r="L237" s="57" t="str">
        <f t="shared" si="133"/>
        <v>-</v>
      </c>
      <c r="M237" s="57">
        <f t="shared" si="122"/>
        <v>30</v>
      </c>
      <c r="N237" s="57" t="e">
        <f>M237-#REF!</f>
        <v>#REF!</v>
      </c>
      <c r="O237" s="57" t="e">
        <f t="shared" si="134"/>
        <v>#REF!</v>
      </c>
      <c r="P237" s="57" t="str">
        <f t="shared" si="135"/>
        <v>-</v>
      </c>
      <c r="Q237" s="57" t="str">
        <f>IF('Undervisning i fag med krav'!AA238=0,"-",'Undervisning i fag med krav'!AA238)</f>
        <v>-</v>
      </c>
      <c r="R237" s="57" t="b">
        <f>OR(Q237='Krav etter opplæringslova'!$B$27,Q237='Krav etter opplæringslova'!$B$30,Q237='Krav etter opplæringslova'!$B$31,Q237='Krav etter opplæringslova'!$B$34)</f>
        <v>0</v>
      </c>
      <c r="S237" s="57" t="str">
        <f t="shared" si="136"/>
        <v>-</v>
      </c>
      <c r="T237" s="57">
        <f t="shared" si="123"/>
        <v>30</v>
      </c>
      <c r="U237" s="57" t="e">
        <f>T237-#REF!</f>
        <v>#REF!</v>
      </c>
      <c r="V237" s="57" t="e">
        <f t="shared" si="137"/>
        <v>#REF!</v>
      </c>
      <c r="W237" s="57" t="str">
        <f t="shared" si="138"/>
        <v>-</v>
      </c>
      <c r="X237" s="57" t="str">
        <f>IF('Undervisning i fag med krav'!AL238=0,"-",'Undervisning i fag med krav'!AL238)</f>
        <v>-</v>
      </c>
      <c r="Y237" s="57" t="b">
        <f>OR(X237='Krav etter opplæringslova'!$B$27,X237='Krav etter opplæringslova'!$B$30,X237='Krav etter opplæringslova'!$B$31,X237='Krav etter opplæringslova'!$B$34)</f>
        <v>0</v>
      </c>
      <c r="Z237" s="57" t="str">
        <f t="shared" si="139"/>
        <v>-</v>
      </c>
      <c r="AA237" s="57">
        <f t="shared" si="124"/>
        <v>30</v>
      </c>
      <c r="AB237" s="57" t="e">
        <f>AA237-#REF!</f>
        <v>#REF!</v>
      </c>
      <c r="AC237" s="57" t="e">
        <f t="shared" si="140"/>
        <v>#REF!</v>
      </c>
      <c r="AD237" s="57" t="str">
        <f t="shared" si="141"/>
        <v>-</v>
      </c>
      <c r="AE237" s="57" t="str">
        <f>IF('Undervisning i fag med krav'!AW238=0,"-",'Undervisning i fag med krav'!AW238)</f>
        <v>-</v>
      </c>
      <c r="AF237" s="57" t="b">
        <f>OR(AE237='Krav etter opplæringslova'!$B$27,AE237='Krav etter opplæringslova'!$B$30,AE237='Krav etter opplæringslova'!$B$31,AE237='Krav etter opplæringslova'!$B$34)</f>
        <v>0</v>
      </c>
      <c r="AG237" s="57" t="str">
        <f t="shared" si="142"/>
        <v>-</v>
      </c>
      <c r="AH237" s="57">
        <f t="shared" si="125"/>
        <v>30</v>
      </c>
      <c r="AI237" s="57" t="e">
        <f>AH237-#REF!</f>
        <v>#REF!</v>
      </c>
      <c r="AJ237" s="57" t="e">
        <f t="shared" si="143"/>
        <v>#REF!</v>
      </c>
      <c r="AK237" s="57" t="str">
        <f t="shared" si="144"/>
        <v>-</v>
      </c>
      <c r="AL237" s="57" t="str">
        <f>IF('Undervisning i fag med krav'!BH238=0,"-",'Undervisning i fag med krav'!BH238)</f>
        <v>-</v>
      </c>
      <c r="AM237" s="57" t="b">
        <f>OR(AL237='Krav etter opplæringslova'!$B$27,AL237='Krav etter opplæringslova'!$B$30,AL237='Krav etter opplæringslova'!$B$31,AL237='Krav etter opplæringslova'!$B$34)</f>
        <v>0</v>
      </c>
      <c r="AN237" s="57" t="str">
        <f t="shared" si="145"/>
        <v>-</v>
      </c>
      <c r="AO237" s="57">
        <f t="shared" si="126"/>
        <v>30</v>
      </c>
      <c r="AP237" s="57" t="e">
        <f>AO237-#REF!</f>
        <v>#REF!</v>
      </c>
      <c r="AQ237" s="57" t="e">
        <f t="shared" si="146"/>
        <v>#REF!</v>
      </c>
      <c r="AR237" s="57" t="str">
        <f t="shared" si="147"/>
        <v>-</v>
      </c>
      <c r="AS237" s="57" t="str">
        <f>IF('Undervisning i fag med krav'!BS238=0,"-",'Undervisning i fag med krav'!BS238)</f>
        <v>-</v>
      </c>
      <c r="AT237" s="57" t="b">
        <f>OR(AS237='Krav etter opplæringslova'!$B$27,AS237='Krav etter opplæringslova'!$B$30,AS237='Krav etter opplæringslova'!$B$31,AS237='Krav etter opplæringslova'!$B$34)</f>
        <v>0</v>
      </c>
      <c r="AU237" s="57" t="str">
        <f t="shared" si="148"/>
        <v>-</v>
      </c>
      <c r="AV237" s="57">
        <f t="shared" si="127"/>
        <v>30</v>
      </c>
      <c r="AW237" s="57" t="e">
        <f>AV237-#REF!</f>
        <v>#REF!</v>
      </c>
      <c r="AX237" s="57" t="e">
        <f t="shared" si="149"/>
        <v>#REF!</v>
      </c>
      <c r="AY237" s="57" t="str">
        <f t="shared" si="150"/>
        <v>-</v>
      </c>
      <c r="AZ237" s="57" t="str">
        <f>IF('Undervisning i fag med krav'!CD238=0,"-",'Undervisning i fag med krav'!CD238)</f>
        <v>-</v>
      </c>
      <c r="BA237" s="57" t="b">
        <f>OR(AZ237='Krav etter opplæringslova'!$B$27,AZ237='Krav etter opplæringslova'!$B$30,AZ237='Krav etter opplæringslova'!$B$31,AZ237='Krav etter opplæringslova'!$B$34)</f>
        <v>0</v>
      </c>
      <c r="BB237" s="57" t="str">
        <f t="shared" si="151"/>
        <v>-</v>
      </c>
      <c r="BC237" s="57">
        <f t="shared" si="128"/>
        <v>30</v>
      </c>
      <c r="BD237" s="57" t="e">
        <f>BC237-#REF!</f>
        <v>#REF!</v>
      </c>
      <c r="BE237" s="57" t="e">
        <f t="shared" si="152"/>
        <v>#REF!</v>
      </c>
      <c r="BF237" s="57" t="str">
        <f t="shared" si="153"/>
        <v>-</v>
      </c>
      <c r="BG237" s="57" t="str">
        <f>IF('Undervisning i fag med krav'!CO238=0,"-",'Undervisning i fag med krav'!CO238)</f>
        <v>-</v>
      </c>
      <c r="BH237" s="57" t="b">
        <f>OR(BG237='Krav etter opplæringslova'!$B$27,BG237='Krav etter opplæringslova'!$B$30,BG237='Krav etter opplæringslova'!$B$31,BG237='Krav etter opplæringslova'!$B$34)</f>
        <v>0</v>
      </c>
      <c r="BI237" s="57" t="str">
        <f t="shared" si="154"/>
        <v>-</v>
      </c>
      <c r="BJ237" s="57">
        <f t="shared" si="129"/>
        <v>30</v>
      </c>
      <c r="BK237" s="57" t="e">
        <f>BJ237-#REF!</f>
        <v>#REF!</v>
      </c>
      <c r="BL237" s="57" t="e">
        <f t="shared" si="155"/>
        <v>#REF!</v>
      </c>
      <c r="BM237" s="57" t="str">
        <f t="shared" si="156"/>
        <v>-</v>
      </c>
      <c r="BN237" s="57" t="str">
        <f>IF('Undervisning i fag med krav'!CP238=0,"-",'Undervisning i fag med krav'!CP238)</f>
        <v>-</v>
      </c>
      <c r="BO237" s="57" t="b">
        <f>OR(BN237='Krav etter opplæringslova'!$B$27,BN237='Krav etter opplæringslova'!$B$30,BN237='Krav etter opplæringslova'!$B$31,BN237='Krav etter opplæringslova'!$B$34)</f>
        <v>0</v>
      </c>
      <c r="BP237" s="57" t="str">
        <f t="shared" si="157"/>
        <v>-</v>
      </c>
      <c r="BQ237" s="57">
        <f t="shared" si="130"/>
        <v>30</v>
      </c>
      <c r="BR237" s="57" t="e">
        <f>BQ237-#REF!</f>
        <v>#REF!</v>
      </c>
      <c r="BS237" s="57" t="e">
        <f t="shared" si="158"/>
        <v>#REF!</v>
      </c>
      <c r="BT237" s="62" t="str">
        <f t="shared" si="159"/>
        <v>-</v>
      </c>
    </row>
    <row r="238" spans="1:72" x14ac:dyDescent="0.2">
      <c r="A238" s="44" t="e">
        <f>#REF!</f>
        <v>#REF!</v>
      </c>
      <c r="B238" s="44" t="e">
        <f>#REF!</f>
        <v>#REF!</v>
      </c>
      <c r="C238" s="57" t="str">
        <f>IF('Undervisning i fag med krav'!E239=0,"-",'Undervisning i fag med krav'!E239)</f>
        <v>-</v>
      </c>
      <c r="D238" s="57" t="b">
        <f>OR(C238='Krav etter opplæringslova'!$B$27,C238='Krav etter opplæringslova'!$B$30,C238='Krav etter opplæringslova'!$B$31,C238='Krav etter opplæringslova'!$B$34)</f>
        <v>0</v>
      </c>
      <c r="E238" s="57" t="str">
        <f t="shared" si="160"/>
        <v>-</v>
      </c>
      <c r="F238" s="57">
        <f t="shared" si="131"/>
        <v>30</v>
      </c>
      <c r="G238" s="57" t="e">
        <f>F238-#REF!</f>
        <v>#REF!</v>
      </c>
      <c r="H238" s="57" t="e">
        <f t="shared" si="132"/>
        <v>#REF!</v>
      </c>
      <c r="I238" s="57" t="str">
        <f t="shared" si="161"/>
        <v>-</v>
      </c>
      <c r="J238" s="57" t="str">
        <f>IF('Undervisning i fag med krav'!P239=0,"-",'Undervisning i fag med krav'!P239)</f>
        <v>-</v>
      </c>
      <c r="K238" s="57" t="b">
        <f>OR(J238='Krav etter opplæringslova'!$B$27,J238='Krav etter opplæringslova'!$B$30,J238='Krav etter opplæringslova'!$B$31,J238='Krav etter opplæringslova'!$B$34)</f>
        <v>0</v>
      </c>
      <c r="L238" s="57" t="str">
        <f t="shared" si="133"/>
        <v>-</v>
      </c>
      <c r="M238" s="57">
        <f t="shared" si="122"/>
        <v>30</v>
      </c>
      <c r="N238" s="57" t="e">
        <f>M238-#REF!</f>
        <v>#REF!</v>
      </c>
      <c r="O238" s="57" t="e">
        <f t="shared" si="134"/>
        <v>#REF!</v>
      </c>
      <c r="P238" s="57" t="str">
        <f t="shared" si="135"/>
        <v>-</v>
      </c>
      <c r="Q238" s="57" t="str">
        <f>IF('Undervisning i fag med krav'!AA239=0,"-",'Undervisning i fag med krav'!AA239)</f>
        <v>-</v>
      </c>
      <c r="R238" s="57" t="b">
        <f>OR(Q238='Krav etter opplæringslova'!$B$27,Q238='Krav etter opplæringslova'!$B$30,Q238='Krav etter opplæringslova'!$B$31,Q238='Krav etter opplæringslova'!$B$34)</f>
        <v>0</v>
      </c>
      <c r="S238" s="57" t="str">
        <f t="shared" si="136"/>
        <v>-</v>
      </c>
      <c r="T238" s="57">
        <f t="shared" si="123"/>
        <v>30</v>
      </c>
      <c r="U238" s="57" t="e">
        <f>T238-#REF!</f>
        <v>#REF!</v>
      </c>
      <c r="V238" s="57" t="e">
        <f t="shared" si="137"/>
        <v>#REF!</v>
      </c>
      <c r="W238" s="57" t="str">
        <f t="shared" si="138"/>
        <v>-</v>
      </c>
      <c r="X238" s="57" t="str">
        <f>IF('Undervisning i fag med krav'!AL239=0,"-",'Undervisning i fag med krav'!AL239)</f>
        <v>-</v>
      </c>
      <c r="Y238" s="57" t="b">
        <f>OR(X238='Krav etter opplæringslova'!$B$27,X238='Krav etter opplæringslova'!$B$30,X238='Krav etter opplæringslova'!$B$31,X238='Krav etter opplæringslova'!$B$34)</f>
        <v>0</v>
      </c>
      <c r="Z238" s="57" t="str">
        <f t="shared" si="139"/>
        <v>-</v>
      </c>
      <c r="AA238" s="57">
        <f t="shared" si="124"/>
        <v>30</v>
      </c>
      <c r="AB238" s="57" t="e">
        <f>AA238-#REF!</f>
        <v>#REF!</v>
      </c>
      <c r="AC238" s="57" t="e">
        <f t="shared" si="140"/>
        <v>#REF!</v>
      </c>
      <c r="AD238" s="57" t="str">
        <f t="shared" si="141"/>
        <v>-</v>
      </c>
      <c r="AE238" s="57" t="str">
        <f>IF('Undervisning i fag med krav'!AW239=0,"-",'Undervisning i fag med krav'!AW239)</f>
        <v>-</v>
      </c>
      <c r="AF238" s="57" t="b">
        <f>OR(AE238='Krav etter opplæringslova'!$B$27,AE238='Krav etter opplæringslova'!$B$30,AE238='Krav etter opplæringslova'!$B$31,AE238='Krav etter opplæringslova'!$B$34)</f>
        <v>0</v>
      </c>
      <c r="AG238" s="57" t="str">
        <f t="shared" si="142"/>
        <v>-</v>
      </c>
      <c r="AH238" s="57">
        <f t="shared" si="125"/>
        <v>30</v>
      </c>
      <c r="AI238" s="57" t="e">
        <f>AH238-#REF!</f>
        <v>#REF!</v>
      </c>
      <c r="AJ238" s="57" t="e">
        <f t="shared" si="143"/>
        <v>#REF!</v>
      </c>
      <c r="AK238" s="57" t="str">
        <f t="shared" si="144"/>
        <v>-</v>
      </c>
      <c r="AL238" s="57" t="str">
        <f>IF('Undervisning i fag med krav'!BH239=0,"-",'Undervisning i fag med krav'!BH239)</f>
        <v>-</v>
      </c>
      <c r="AM238" s="57" t="b">
        <f>OR(AL238='Krav etter opplæringslova'!$B$27,AL238='Krav etter opplæringslova'!$B$30,AL238='Krav etter opplæringslova'!$B$31,AL238='Krav etter opplæringslova'!$B$34)</f>
        <v>0</v>
      </c>
      <c r="AN238" s="57" t="str">
        <f t="shared" si="145"/>
        <v>-</v>
      </c>
      <c r="AO238" s="57">
        <f t="shared" si="126"/>
        <v>30</v>
      </c>
      <c r="AP238" s="57" t="e">
        <f>AO238-#REF!</f>
        <v>#REF!</v>
      </c>
      <c r="AQ238" s="57" t="e">
        <f t="shared" si="146"/>
        <v>#REF!</v>
      </c>
      <c r="AR238" s="57" t="str">
        <f t="shared" si="147"/>
        <v>-</v>
      </c>
      <c r="AS238" s="57" t="str">
        <f>IF('Undervisning i fag med krav'!BS239=0,"-",'Undervisning i fag med krav'!BS239)</f>
        <v>-</v>
      </c>
      <c r="AT238" s="57" t="b">
        <f>OR(AS238='Krav etter opplæringslova'!$B$27,AS238='Krav etter opplæringslova'!$B$30,AS238='Krav etter opplæringslova'!$B$31,AS238='Krav etter opplæringslova'!$B$34)</f>
        <v>0</v>
      </c>
      <c r="AU238" s="57" t="str">
        <f t="shared" si="148"/>
        <v>-</v>
      </c>
      <c r="AV238" s="57">
        <f t="shared" si="127"/>
        <v>30</v>
      </c>
      <c r="AW238" s="57" t="e">
        <f>AV238-#REF!</f>
        <v>#REF!</v>
      </c>
      <c r="AX238" s="57" t="e">
        <f t="shared" si="149"/>
        <v>#REF!</v>
      </c>
      <c r="AY238" s="57" t="str">
        <f t="shared" si="150"/>
        <v>-</v>
      </c>
      <c r="AZ238" s="57" t="str">
        <f>IF('Undervisning i fag med krav'!CD239=0,"-",'Undervisning i fag med krav'!CD239)</f>
        <v>-</v>
      </c>
      <c r="BA238" s="57" t="b">
        <f>OR(AZ238='Krav etter opplæringslova'!$B$27,AZ238='Krav etter opplæringslova'!$B$30,AZ238='Krav etter opplæringslova'!$B$31,AZ238='Krav etter opplæringslova'!$B$34)</f>
        <v>0</v>
      </c>
      <c r="BB238" s="57" t="str">
        <f t="shared" si="151"/>
        <v>-</v>
      </c>
      <c r="BC238" s="57">
        <f t="shared" si="128"/>
        <v>30</v>
      </c>
      <c r="BD238" s="57" t="e">
        <f>BC238-#REF!</f>
        <v>#REF!</v>
      </c>
      <c r="BE238" s="57" t="e">
        <f t="shared" si="152"/>
        <v>#REF!</v>
      </c>
      <c r="BF238" s="57" t="str">
        <f t="shared" si="153"/>
        <v>-</v>
      </c>
      <c r="BG238" s="57" t="str">
        <f>IF('Undervisning i fag med krav'!CO239=0,"-",'Undervisning i fag med krav'!CO239)</f>
        <v>-</v>
      </c>
      <c r="BH238" s="57" t="b">
        <f>OR(BG238='Krav etter opplæringslova'!$B$27,BG238='Krav etter opplæringslova'!$B$30,BG238='Krav etter opplæringslova'!$B$31,BG238='Krav etter opplæringslova'!$B$34)</f>
        <v>0</v>
      </c>
      <c r="BI238" s="57" t="str">
        <f t="shared" si="154"/>
        <v>-</v>
      </c>
      <c r="BJ238" s="57">
        <f t="shared" si="129"/>
        <v>30</v>
      </c>
      <c r="BK238" s="57" t="e">
        <f>BJ238-#REF!</f>
        <v>#REF!</v>
      </c>
      <c r="BL238" s="57" t="e">
        <f t="shared" si="155"/>
        <v>#REF!</v>
      </c>
      <c r="BM238" s="57" t="str">
        <f t="shared" si="156"/>
        <v>-</v>
      </c>
      <c r="BN238" s="57" t="str">
        <f>IF('Undervisning i fag med krav'!CP239=0,"-",'Undervisning i fag med krav'!CP239)</f>
        <v>-</v>
      </c>
      <c r="BO238" s="57" t="b">
        <f>OR(BN238='Krav etter opplæringslova'!$B$27,BN238='Krav etter opplæringslova'!$B$30,BN238='Krav etter opplæringslova'!$B$31,BN238='Krav etter opplæringslova'!$B$34)</f>
        <v>0</v>
      </c>
      <c r="BP238" s="57" t="str">
        <f t="shared" si="157"/>
        <v>-</v>
      </c>
      <c r="BQ238" s="57">
        <f t="shared" si="130"/>
        <v>30</v>
      </c>
      <c r="BR238" s="57" t="e">
        <f>BQ238-#REF!</f>
        <v>#REF!</v>
      </c>
      <c r="BS238" s="57" t="e">
        <f t="shared" si="158"/>
        <v>#REF!</v>
      </c>
      <c r="BT238" s="62" t="str">
        <f t="shared" si="159"/>
        <v>-</v>
      </c>
    </row>
    <row r="239" spans="1:72" x14ac:dyDescent="0.2">
      <c r="A239" s="44" t="e">
        <f>#REF!</f>
        <v>#REF!</v>
      </c>
      <c r="B239" s="44" t="e">
        <f>#REF!</f>
        <v>#REF!</v>
      </c>
      <c r="C239" s="57" t="str">
        <f>IF('Undervisning i fag med krav'!E240=0,"-",'Undervisning i fag med krav'!E240)</f>
        <v>-</v>
      </c>
      <c r="D239" s="57" t="b">
        <f>OR(C239='Krav etter opplæringslova'!$B$27,C239='Krav etter opplæringslova'!$B$30,C239='Krav etter opplæringslova'!$B$31,C239='Krav etter opplæringslova'!$B$34)</f>
        <v>0</v>
      </c>
      <c r="E239" s="57" t="str">
        <f t="shared" si="160"/>
        <v>-</v>
      </c>
      <c r="F239" s="57">
        <f t="shared" si="131"/>
        <v>30</v>
      </c>
      <c r="G239" s="57" t="e">
        <f>F239-#REF!</f>
        <v>#REF!</v>
      </c>
      <c r="H239" s="57" t="e">
        <f t="shared" si="132"/>
        <v>#REF!</v>
      </c>
      <c r="I239" s="57" t="str">
        <f t="shared" si="161"/>
        <v>-</v>
      </c>
      <c r="J239" s="57" t="str">
        <f>IF('Undervisning i fag med krav'!P240=0,"-",'Undervisning i fag med krav'!P240)</f>
        <v>-</v>
      </c>
      <c r="K239" s="57" t="b">
        <f>OR(J239='Krav etter opplæringslova'!$B$27,J239='Krav etter opplæringslova'!$B$30,J239='Krav etter opplæringslova'!$B$31,J239='Krav etter opplæringslova'!$B$34)</f>
        <v>0</v>
      </c>
      <c r="L239" s="57" t="str">
        <f t="shared" si="133"/>
        <v>-</v>
      </c>
      <c r="M239" s="57">
        <f t="shared" si="122"/>
        <v>30</v>
      </c>
      <c r="N239" s="57" t="e">
        <f>M239-#REF!</f>
        <v>#REF!</v>
      </c>
      <c r="O239" s="57" t="e">
        <f t="shared" si="134"/>
        <v>#REF!</v>
      </c>
      <c r="P239" s="57" t="str">
        <f t="shared" si="135"/>
        <v>-</v>
      </c>
      <c r="Q239" s="57" t="str">
        <f>IF('Undervisning i fag med krav'!AA240=0,"-",'Undervisning i fag med krav'!AA240)</f>
        <v>-</v>
      </c>
      <c r="R239" s="57" t="b">
        <f>OR(Q239='Krav etter opplæringslova'!$B$27,Q239='Krav etter opplæringslova'!$B$30,Q239='Krav etter opplæringslova'!$B$31,Q239='Krav etter opplæringslova'!$B$34)</f>
        <v>0</v>
      </c>
      <c r="S239" s="57" t="str">
        <f t="shared" si="136"/>
        <v>-</v>
      </c>
      <c r="T239" s="57">
        <f t="shared" si="123"/>
        <v>30</v>
      </c>
      <c r="U239" s="57" t="e">
        <f>T239-#REF!</f>
        <v>#REF!</v>
      </c>
      <c r="V239" s="57" t="e">
        <f t="shared" si="137"/>
        <v>#REF!</v>
      </c>
      <c r="W239" s="57" t="str">
        <f t="shared" si="138"/>
        <v>-</v>
      </c>
      <c r="X239" s="57" t="str">
        <f>IF('Undervisning i fag med krav'!AL240=0,"-",'Undervisning i fag med krav'!AL240)</f>
        <v>-</v>
      </c>
      <c r="Y239" s="57" t="b">
        <f>OR(X239='Krav etter opplæringslova'!$B$27,X239='Krav etter opplæringslova'!$B$30,X239='Krav etter opplæringslova'!$B$31,X239='Krav etter opplæringslova'!$B$34)</f>
        <v>0</v>
      </c>
      <c r="Z239" s="57" t="str">
        <f t="shared" si="139"/>
        <v>-</v>
      </c>
      <c r="AA239" s="57">
        <f t="shared" si="124"/>
        <v>30</v>
      </c>
      <c r="AB239" s="57" t="e">
        <f>AA239-#REF!</f>
        <v>#REF!</v>
      </c>
      <c r="AC239" s="57" t="e">
        <f t="shared" si="140"/>
        <v>#REF!</v>
      </c>
      <c r="AD239" s="57" t="str">
        <f t="shared" si="141"/>
        <v>-</v>
      </c>
      <c r="AE239" s="57" t="str">
        <f>IF('Undervisning i fag med krav'!AW240=0,"-",'Undervisning i fag med krav'!AW240)</f>
        <v>-</v>
      </c>
      <c r="AF239" s="57" t="b">
        <f>OR(AE239='Krav etter opplæringslova'!$B$27,AE239='Krav etter opplæringslova'!$B$30,AE239='Krav etter opplæringslova'!$B$31,AE239='Krav etter opplæringslova'!$B$34)</f>
        <v>0</v>
      </c>
      <c r="AG239" s="57" t="str">
        <f t="shared" si="142"/>
        <v>-</v>
      </c>
      <c r="AH239" s="57">
        <f t="shared" si="125"/>
        <v>30</v>
      </c>
      <c r="AI239" s="57" t="e">
        <f>AH239-#REF!</f>
        <v>#REF!</v>
      </c>
      <c r="AJ239" s="57" t="e">
        <f t="shared" si="143"/>
        <v>#REF!</v>
      </c>
      <c r="AK239" s="57" t="str">
        <f t="shared" si="144"/>
        <v>-</v>
      </c>
      <c r="AL239" s="57" t="str">
        <f>IF('Undervisning i fag med krav'!BH240=0,"-",'Undervisning i fag med krav'!BH240)</f>
        <v>-</v>
      </c>
      <c r="AM239" s="57" t="b">
        <f>OR(AL239='Krav etter opplæringslova'!$B$27,AL239='Krav etter opplæringslova'!$B$30,AL239='Krav etter opplæringslova'!$B$31,AL239='Krav etter opplæringslova'!$B$34)</f>
        <v>0</v>
      </c>
      <c r="AN239" s="57" t="str">
        <f t="shared" si="145"/>
        <v>-</v>
      </c>
      <c r="AO239" s="57">
        <f t="shared" si="126"/>
        <v>30</v>
      </c>
      <c r="AP239" s="57" t="e">
        <f>AO239-#REF!</f>
        <v>#REF!</v>
      </c>
      <c r="AQ239" s="57" t="e">
        <f t="shared" si="146"/>
        <v>#REF!</v>
      </c>
      <c r="AR239" s="57" t="str">
        <f t="shared" si="147"/>
        <v>-</v>
      </c>
      <c r="AS239" s="57" t="str">
        <f>IF('Undervisning i fag med krav'!BS240=0,"-",'Undervisning i fag med krav'!BS240)</f>
        <v>-</v>
      </c>
      <c r="AT239" s="57" t="b">
        <f>OR(AS239='Krav etter opplæringslova'!$B$27,AS239='Krav etter opplæringslova'!$B$30,AS239='Krav etter opplæringslova'!$B$31,AS239='Krav etter opplæringslova'!$B$34)</f>
        <v>0</v>
      </c>
      <c r="AU239" s="57" t="str">
        <f t="shared" si="148"/>
        <v>-</v>
      </c>
      <c r="AV239" s="57">
        <f t="shared" si="127"/>
        <v>30</v>
      </c>
      <c r="AW239" s="57" t="e">
        <f>AV239-#REF!</f>
        <v>#REF!</v>
      </c>
      <c r="AX239" s="57" t="e">
        <f t="shared" si="149"/>
        <v>#REF!</v>
      </c>
      <c r="AY239" s="57" t="str">
        <f t="shared" si="150"/>
        <v>-</v>
      </c>
      <c r="AZ239" s="57" t="str">
        <f>IF('Undervisning i fag med krav'!CD240=0,"-",'Undervisning i fag med krav'!CD240)</f>
        <v>-</v>
      </c>
      <c r="BA239" s="57" t="b">
        <f>OR(AZ239='Krav etter opplæringslova'!$B$27,AZ239='Krav etter opplæringslova'!$B$30,AZ239='Krav etter opplæringslova'!$B$31,AZ239='Krav etter opplæringslova'!$B$34)</f>
        <v>0</v>
      </c>
      <c r="BB239" s="57" t="str">
        <f t="shared" si="151"/>
        <v>-</v>
      </c>
      <c r="BC239" s="57">
        <f t="shared" si="128"/>
        <v>30</v>
      </c>
      <c r="BD239" s="57" t="e">
        <f>BC239-#REF!</f>
        <v>#REF!</v>
      </c>
      <c r="BE239" s="57" t="e">
        <f t="shared" si="152"/>
        <v>#REF!</v>
      </c>
      <c r="BF239" s="57" t="str">
        <f t="shared" si="153"/>
        <v>-</v>
      </c>
      <c r="BG239" s="57" t="str">
        <f>IF('Undervisning i fag med krav'!CO240=0,"-",'Undervisning i fag med krav'!CO240)</f>
        <v>-</v>
      </c>
      <c r="BH239" s="57" t="b">
        <f>OR(BG239='Krav etter opplæringslova'!$B$27,BG239='Krav etter opplæringslova'!$B$30,BG239='Krav etter opplæringslova'!$B$31,BG239='Krav etter opplæringslova'!$B$34)</f>
        <v>0</v>
      </c>
      <c r="BI239" s="57" t="str">
        <f t="shared" si="154"/>
        <v>-</v>
      </c>
      <c r="BJ239" s="57">
        <f t="shared" si="129"/>
        <v>30</v>
      </c>
      <c r="BK239" s="57" t="e">
        <f>BJ239-#REF!</f>
        <v>#REF!</v>
      </c>
      <c r="BL239" s="57" t="e">
        <f t="shared" si="155"/>
        <v>#REF!</v>
      </c>
      <c r="BM239" s="57" t="str">
        <f t="shared" si="156"/>
        <v>-</v>
      </c>
      <c r="BN239" s="57" t="str">
        <f>IF('Undervisning i fag med krav'!CP240=0,"-",'Undervisning i fag med krav'!CP240)</f>
        <v>-</v>
      </c>
      <c r="BO239" s="57" t="b">
        <f>OR(BN239='Krav etter opplæringslova'!$B$27,BN239='Krav etter opplæringslova'!$B$30,BN239='Krav etter opplæringslova'!$B$31,BN239='Krav etter opplæringslova'!$B$34)</f>
        <v>0</v>
      </c>
      <c r="BP239" s="57" t="str">
        <f t="shared" si="157"/>
        <v>-</v>
      </c>
      <c r="BQ239" s="57">
        <f t="shared" si="130"/>
        <v>30</v>
      </c>
      <c r="BR239" s="57" t="e">
        <f>BQ239-#REF!</f>
        <v>#REF!</v>
      </c>
      <c r="BS239" s="57" t="e">
        <f t="shared" si="158"/>
        <v>#REF!</v>
      </c>
      <c r="BT239" s="62" t="str">
        <f t="shared" si="159"/>
        <v>-</v>
      </c>
    </row>
    <row r="240" spans="1:72" x14ac:dyDescent="0.2">
      <c r="A240" s="44" t="e">
        <f>#REF!</f>
        <v>#REF!</v>
      </c>
      <c r="B240" s="44" t="e">
        <f>#REF!</f>
        <v>#REF!</v>
      </c>
      <c r="C240" s="57" t="str">
        <f>IF('Undervisning i fag med krav'!E241=0,"-",'Undervisning i fag med krav'!E241)</f>
        <v>-</v>
      </c>
      <c r="D240" s="57" t="b">
        <f>OR(C240='Krav etter opplæringslova'!$B$27,C240='Krav etter opplæringslova'!$B$30,C240='Krav etter opplæringslova'!$B$31,C240='Krav etter opplæringslova'!$B$34)</f>
        <v>0</v>
      </c>
      <c r="E240" s="57" t="str">
        <f t="shared" si="160"/>
        <v>-</v>
      </c>
      <c r="F240" s="57">
        <f t="shared" si="131"/>
        <v>30</v>
      </c>
      <c r="G240" s="57" t="e">
        <f>F240-#REF!</f>
        <v>#REF!</v>
      </c>
      <c r="H240" s="57" t="e">
        <f t="shared" si="132"/>
        <v>#REF!</v>
      </c>
      <c r="I240" s="57" t="str">
        <f t="shared" si="161"/>
        <v>-</v>
      </c>
      <c r="J240" s="57" t="str">
        <f>IF('Undervisning i fag med krav'!P241=0,"-",'Undervisning i fag med krav'!P241)</f>
        <v>-</v>
      </c>
      <c r="K240" s="57" t="b">
        <f>OR(J240='Krav etter opplæringslova'!$B$27,J240='Krav etter opplæringslova'!$B$30,J240='Krav etter opplæringslova'!$B$31,J240='Krav etter opplæringslova'!$B$34)</f>
        <v>0</v>
      </c>
      <c r="L240" s="57" t="str">
        <f t="shared" si="133"/>
        <v>-</v>
      </c>
      <c r="M240" s="57">
        <f t="shared" si="122"/>
        <v>30</v>
      </c>
      <c r="N240" s="57" t="e">
        <f>M240-#REF!</f>
        <v>#REF!</v>
      </c>
      <c r="O240" s="57" t="e">
        <f t="shared" si="134"/>
        <v>#REF!</v>
      </c>
      <c r="P240" s="57" t="str">
        <f t="shared" si="135"/>
        <v>-</v>
      </c>
      <c r="Q240" s="57" t="str">
        <f>IF('Undervisning i fag med krav'!AA241=0,"-",'Undervisning i fag med krav'!AA241)</f>
        <v>-</v>
      </c>
      <c r="R240" s="57" t="b">
        <f>OR(Q240='Krav etter opplæringslova'!$B$27,Q240='Krav etter opplæringslova'!$B$30,Q240='Krav etter opplæringslova'!$B$31,Q240='Krav etter opplæringslova'!$B$34)</f>
        <v>0</v>
      </c>
      <c r="S240" s="57" t="str">
        <f t="shared" si="136"/>
        <v>-</v>
      </c>
      <c r="T240" s="57">
        <f t="shared" si="123"/>
        <v>30</v>
      </c>
      <c r="U240" s="57" t="e">
        <f>T240-#REF!</f>
        <v>#REF!</v>
      </c>
      <c r="V240" s="57" t="e">
        <f t="shared" si="137"/>
        <v>#REF!</v>
      </c>
      <c r="W240" s="57" t="str">
        <f t="shared" si="138"/>
        <v>-</v>
      </c>
      <c r="X240" s="57" t="str">
        <f>IF('Undervisning i fag med krav'!AL241=0,"-",'Undervisning i fag med krav'!AL241)</f>
        <v>-</v>
      </c>
      <c r="Y240" s="57" t="b">
        <f>OR(X240='Krav etter opplæringslova'!$B$27,X240='Krav etter opplæringslova'!$B$30,X240='Krav etter opplæringslova'!$B$31,X240='Krav etter opplæringslova'!$B$34)</f>
        <v>0</v>
      </c>
      <c r="Z240" s="57" t="str">
        <f t="shared" si="139"/>
        <v>-</v>
      </c>
      <c r="AA240" s="57">
        <f t="shared" si="124"/>
        <v>30</v>
      </c>
      <c r="AB240" s="57" t="e">
        <f>AA240-#REF!</f>
        <v>#REF!</v>
      </c>
      <c r="AC240" s="57" t="e">
        <f t="shared" si="140"/>
        <v>#REF!</v>
      </c>
      <c r="AD240" s="57" t="str">
        <f t="shared" si="141"/>
        <v>-</v>
      </c>
      <c r="AE240" s="57" t="str">
        <f>IF('Undervisning i fag med krav'!AW241=0,"-",'Undervisning i fag med krav'!AW241)</f>
        <v>-</v>
      </c>
      <c r="AF240" s="57" t="b">
        <f>OR(AE240='Krav etter opplæringslova'!$B$27,AE240='Krav etter opplæringslova'!$B$30,AE240='Krav etter opplæringslova'!$B$31,AE240='Krav etter opplæringslova'!$B$34)</f>
        <v>0</v>
      </c>
      <c r="AG240" s="57" t="str">
        <f t="shared" si="142"/>
        <v>-</v>
      </c>
      <c r="AH240" s="57">
        <f t="shared" si="125"/>
        <v>30</v>
      </c>
      <c r="AI240" s="57" t="e">
        <f>AH240-#REF!</f>
        <v>#REF!</v>
      </c>
      <c r="AJ240" s="57" t="e">
        <f t="shared" si="143"/>
        <v>#REF!</v>
      </c>
      <c r="AK240" s="57" t="str">
        <f t="shared" si="144"/>
        <v>-</v>
      </c>
      <c r="AL240" s="57" t="str">
        <f>IF('Undervisning i fag med krav'!BH241=0,"-",'Undervisning i fag med krav'!BH241)</f>
        <v>-</v>
      </c>
      <c r="AM240" s="57" t="b">
        <f>OR(AL240='Krav etter opplæringslova'!$B$27,AL240='Krav etter opplæringslova'!$B$30,AL240='Krav etter opplæringslova'!$B$31,AL240='Krav etter opplæringslova'!$B$34)</f>
        <v>0</v>
      </c>
      <c r="AN240" s="57" t="str">
        <f t="shared" si="145"/>
        <v>-</v>
      </c>
      <c r="AO240" s="57">
        <f t="shared" si="126"/>
        <v>30</v>
      </c>
      <c r="AP240" s="57" t="e">
        <f>AO240-#REF!</f>
        <v>#REF!</v>
      </c>
      <c r="AQ240" s="57" t="e">
        <f t="shared" si="146"/>
        <v>#REF!</v>
      </c>
      <c r="AR240" s="57" t="str">
        <f t="shared" si="147"/>
        <v>-</v>
      </c>
      <c r="AS240" s="57" t="str">
        <f>IF('Undervisning i fag med krav'!BS241=0,"-",'Undervisning i fag med krav'!BS241)</f>
        <v>-</v>
      </c>
      <c r="AT240" s="57" t="b">
        <f>OR(AS240='Krav etter opplæringslova'!$B$27,AS240='Krav etter opplæringslova'!$B$30,AS240='Krav etter opplæringslova'!$B$31,AS240='Krav etter opplæringslova'!$B$34)</f>
        <v>0</v>
      </c>
      <c r="AU240" s="57" t="str">
        <f t="shared" si="148"/>
        <v>-</v>
      </c>
      <c r="AV240" s="57">
        <f t="shared" si="127"/>
        <v>30</v>
      </c>
      <c r="AW240" s="57" t="e">
        <f>AV240-#REF!</f>
        <v>#REF!</v>
      </c>
      <c r="AX240" s="57" t="e">
        <f t="shared" si="149"/>
        <v>#REF!</v>
      </c>
      <c r="AY240" s="57" t="str">
        <f t="shared" si="150"/>
        <v>-</v>
      </c>
      <c r="AZ240" s="57" t="str">
        <f>IF('Undervisning i fag med krav'!CD241=0,"-",'Undervisning i fag med krav'!CD241)</f>
        <v>-</v>
      </c>
      <c r="BA240" s="57" t="b">
        <f>OR(AZ240='Krav etter opplæringslova'!$B$27,AZ240='Krav etter opplæringslova'!$B$30,AZ240='Krav etter opplæringslova'!$B$31,AZ240='Krav etter opplæringslova'!$B$34)</f>
        <v>0</v>
      </c>
      <c r="BB240" s="57" t="str">
        <f t="shared" si="151"/>
        <v>-</v>
      </c>
      <c r="BC240" s="57">
        <f t="shared" si="128"/>
        <v>30</v>
      </c>
      <c r="BD240" s="57" t="e">
        <f>BC240-#REF!</f>
        <v>#REF!</v>
      </c>
      <c r="BE240" s="57" t="e">
        <f t="shared" si="152"/>
        <v>#REF!</v>
      </c>
      <c r="BF240" s="57" t="str">
        <f t="shared" si="153"/>
        <v>-</v>
      </c>
      <c r="BG240" s="57" t="str">
        <f>IF('Undervisning i fag med krav'!CO241=0,"-",'Undervisning i fag med krav'!CO241)</f>
        <v>-</v>
      </c>
      <c r="BH240" s="57" t="b">
        <f>OR(BG240='Krav etter opplæringslova'!$B$27,BG240='Krav etter opplæringslova'!$B$30,BG240='Krav etter opplæringslova'!$B$31,BG240='Krav etter opplæringslova'!$B$34)</f>
        <v>0</v>
      </c>
      <c r="BI240" s="57" t="str">
        <f t="shared" si="154"/>
        <v>-</v>
      </c>
      <c r="BJ240" s="57">
        <f t="shared" si="129"/>
        <v>30</v>
      </c>
      <c r="BK240" s="57" t="e">
        <f>BJ240-#REF!</f>
        <v>#REF!</v>
      </c>
      <c r="BL240" s="57" t="e">
        <f t="shared" si="155"/>
        <v>#REF!</v>
      </c>
      <c r="BM240" s="57" t="str">
        <f t="shared" si="156"/>
        <v>-</v>
      </c>
      <c r="BN240" s="57" t="str">
        <f>IF('Undervisning i fag med krav'!CP241=0,"-",'Undervisning i fag med krav'!CP241)</f>
        <v>-</v>
      </c>
      <c r="BO240" s="57" t="b">
        <f>OR(BN240='Krav etter opplæringslova'!$B$27,BN240='Krav etter opplæringslova'!$B$30,BN240='Krav etter opplæringslova'!$B$31,BN240='Krav etter opplæringslova'!$B$34)</f>
        <v>0</v>
      </c>
      <c r="BP240" s="57" t="str">
        <f t="shared" si="157"/>
        <v>-</v>
      </c>
      <c r="BQ240" s="57">
        <f t="shared" si="130"/>
        <v>30</v>
      </c>
      <c r="BR240" s="57" t="e">
        <f>BQ240-#REF!</f>
        <v>#REF!</v>
      </c>
      <c r="BS240" s="57" t="e">
        <f t="shared" si="158"/>
        <v>#REF!</v>
      </c>
      <c r="BT240" s="62" t="str">
        <f t="shared" si="159"/>
        <v>-</v>
      </c>
    </row>
    <row r="241" spans="1:72" x14ac:dyDescent="0.2">
      <c r="A241" s="44" t="e">
        <f>#REF!</f>
        <v>#REF!</v>
      </c>
      <c r="B241" s="44" t="e">
        <f>#REF!</f>
        <v>#REF!</v>
      </c>
      <c r="C241" s="57" t="str">
        <f>IF('Undervisning i fag med krav'!E242=0,"-",'Undervisning i fag med krav'!E242)</f>
        <v>-</v>
      </c>
      <c r="D241" s="57" t="b">
        <f>OR(C241='Krav etter opplæringslova'!$B$27,C241='Krav etter opplæringslova'!$B$30,C241='Krav etter opplæringslova'!$B$31,C241='Krav etter opplæringslova'!$B$34)</f>
        <v>0</v>
      </c>
      <c r="E241" s="57" t="str">
        <f t="shared" si="160"/>
        <v>-</v>
      </c>
      <c r="F241" s="57">
        <f t="shared" si="131"/>
        <v>30</v>
      </c>
      <c r="G241" s="57" t="e">
        <f>F241-#REF!</f>
        <v>#REF!</v>
      </c>
      <c r="H241" s="57" t="e">
        <f t="shared" si="132"/>
        <v>#REF!</v>
      </c>
      <c r="I241" s="57" t="str">
        <f t="shared" si="161"/>
        <v>-</v>
      </c>
      <c r="J241" s="57" t="str">
        <f>IF('Undervisning i fag med krav'!P242=0,"-",'Undervisning i fag med krav'!P242)</f>
        <v>-</v>
      </c>
      <c r="K241" s="57" t="b">
        <f>OR(J241='Krav etter opplæringslova'!$B$27,J241='Krav etter opplæringslova'!$B$30,J241='Krav etter opplæringslova'!$B$31,J241='Krav etter opplæringslova'!$B$34)</f>
        <v>0</v>
      </c>
      <c r="L241" s="57" t="str">
        <f t="shared" si="133"/>
        <v>-</v>
      </c>
      <c r="M241" s="57">
        <f t="shared" si="122"/>
        <v>30</v>
      </c>
      <c r="N241" s="57" t="e">
        <f>M241-#REF!</f>
        <v>#REF!</v>
      </c>
      <c r="O241" s="57" t="e">
        <f t="shared" si="134"/>
        <v>#REF!</v>
      </c>
      <c r="P241" s="57" t="str">
        <f t="shared" si="135"/>
        <v>-</v>
      </c>
      <c r="Q241" s="57" t="str">
        <f>IF('Undervisning i fag med krav'!AA242=0,"-",'Undervisning i fag med krav'!AA242)</f>
        <v>-</v>
      </c>
      <c r="R241" s="57" t="b">
        <f>OR(Q241='Krav etter opplæringslova'!$B$27,Q241='Krav etter opplæringslova'!$B$30,Q241='Krav etter opplæringslova'!$B$31,Q241='Krav etter opplæringslova'!$B$34)</f>
        <v>0</v>
      </c>
      <c r="S241" s="57" t="str">
        <f t="shared" si="136"/>
        <v>-</v>
      </c>
      <c r="T241" s="57">
        <f t="shared" si="123"/>
        <v>30</v>
      </c>
      <c r="U241" s="57" t="e">
        <f>T241-#REF!</f>
        <v>#REF!</v>
      </c>
      <c r="V241" s="57" t="e">
        <f t="shared" si="137"/>
        <v>#REF!</v>
      </c>
      <c r="W241" s="57" t="str">
        <f t="shared" si="138"/>
        <v>-</v>
      </c>
      <c r="X241" s="57" t="str">
        <f>IF('Undervisning i fag med krav'!AL242=0,"-",'Undervisning i fag med krav'!AL242)</f>
        <v>-</v>
      </c>
      <c r="Y241" s="57" t="b">
        <f>OR(X241='Krav etter opplæringslova'!$B$27,X241='Krav etter opplæringslova'!$B$30,X241='Krav etter opplæringslova'!$B$31,X241='Krav etter opplæringslova'!$B$34)</f>
        <v>0</v>
      </c>
      <c r="Z241" s="57" t="str">
        <f t="shared" si="139"/>
        <v>-</v>
      </c>
      <c r="AA241" s="57">
        <f t="shared" si="124"/>
        <v>30</v>
      </c>
      <c r="AB241" s="57" t="e">
        <f>AA241-#REF!</f>
        <v>#REF!</v>
      </c>
      <c r="AC241" s="57" t="e">
        <f t="shared" si="140"/>
        <v>#REF!</v>
      </c>
      <c r="AD241" s="57" t="str">
        <f t="shared" si="141"/>
        <v>-</v>
      </c>
      <c r="AE241" s="57" t="str">
        <f>IF('Undervisning i fag med krav'!AW242=0,"-",'Undervisning i fag med krav'!AW242)</f>
        <v>-</v>
      </c>
      <c r="AF241" s="57" t="b">
        <f>OR(AE241='Krav etter opplæringslova'!$B$27,AE241='Krav etter opplæringslova'!$B$30,AE241='Krav etter opplæringslova'!$B$31,AE241='Krav etter opplæringslova'!$B$34)</f>
        <v>0</v>
      </c>
      <c r="AG241" s="57" t="str">
        <f t="shared" si="142"/>
        <v>-</v>
      </c>
      <c r="AH241" s="57">
        <f t="shared" si="125"/>
        <v>30</v>
      </c>
      <c r="AI241" s="57" t="e">
        <f>AH241-#REF!</f>
        <v>#REF!</v>
      </c>
      <c r="AJ241" s="57" t="e">
        <f t="shared" si="143"/>
        <v>#REF!</v>
      </c>
      <c r="AK241" s="57" t="str">
        <f t="shared" si="144"/>
        <v>-</v>
      </c>
      <c r="AL241" s="57" t="str">
        <f>IF('Undervisning i fag med krav'!BH242=0,"-",'Undervisning i fag med krav'!BH242)</f>
        <v>-</v>
      </c>
      <c r="AM241" s="57" t="b">
        <f>OR(AL241='Krav etter opplæringslova'!$B$27,AL241='Krav etter opplæringslova'!$B$30,AL241='Krav etter opplæringslova'!$B$31,AL241='Krav etter opplæringslova'!$B$34)</f>
        <v>0</v>
      </c>
      <c r="AN241" s="57" t="str">
        <f t="shared" si="145"/>
        <v>-</v>
      </c>
      <c r="AO241" s="57">
        <f t="shared" si="126"/>
        <v>30</v>
      </c>
      <c r="AP241" s="57" t="e">
        <f>AO241-#REF!</f>
        <v>#REF!</v>
      </c>
      <c r="AQ241" s="57" t="e">
        <f t="shared" si="146"/>
        <v>#REF!</v>
      </c>
      <c r="AR241" s="57" t="str">
        <f t="shared" si="147"/>
        <v>-</v>
      </c>
      <c r="AS241" s="57" t="str">
        <f>IF('Undervisning i fag med krav'!BS242=0,"-",'Undervisning i fag med krav'!BS242)</f>
        <v>-</v>
      </c>
      <c r="AT241" s="57" t="b">
        <f>OR(AS241='Krav etter opplæringslova'!$B$27,AS241='Krav etter opplæringslova'!$B$30,AS241='Krav etter opplæringslova'!$B$31,AS241='Krav etter opplæringslova'!$B$34)</f>
        <v>0</v>
      </c>
      <c r="AU241" s="57" t="str">
        <f t="shared" si="148"/>
        <v>-</v>
      </c>
      <c r="AV241" s="57">
        <f t="shared" si="127"/>
        <v>30</v>
      </c>
      <c r="AW241" s="57" t="e">
        <f>AV241-#REF!</f>
        <v>#REF!</v>
      </c>
      <c r="AX241" s="57" t="e">
        <f t="shared" si="149"/>
        <v>#REF!</v>
      </c>
      <c r="AY241" s="57" t="str">
        <f t="shared" si="150"/>
        <v>-</v>
      </c>
      <c r="AZ241" s="57" t="str">
        <f>IF('Undervisning i fag med krav'!CD242=0,"-",'Undervisning i fag med krav'!CD242)</f>
        <v>-</v>
      </c>
      <c r="BA241" s="57" t="b">
        <f>OR(AZ241='Krav etter opplæringslova'!$B$27,AZ241='Krav etter opplæringslova'!$B$30,AZ241='Krav etter opplæringslova'!$B$31,AZ241='Krav etter opplæringslova'!$B$34)</f>
        <v>0</v>
      </c>
      <c r="BB241" s="57" t="str">
        <f t="shared" si="151"/>
        <v>-</v>
      </c>
      <c r="BC241" s="57">
        <f t="shared" si="128"/>
        <v>30</v>
      </c>
      <c r="BD241" s="57" t="e">
        <f>BC241-#REF!</f>
        <v>#REF!</v>
      </c>
      <c r="BE241" s="57" t="e">
        <f t="shared" si="152"/>
        <v>#REF!</v>
      </c>
      <c r="BF241" s="57" t="str">
        <f t="shared" si="153"/>
        <v>-</v>
      </c>
      <c r="BG241" s="57" t="str">
        <f>IF('Undervisning i fag med krav'!CO242=0,"-",'Undervisning i fag med krav'!CO242)</f>
        <v>-</v>
      </c>
      <c r="BH241" s="57" t="b">
        <f>OR(BG241='Krav etter opplæringslova'!$B$27,BG241='Krav etter opplæringslova'!$B$30,BG241='Krav etter opplæringslova'!$B$31,BG241='Krav etter opplæringslova'!$B$34)</f>
        <v>0</v>
      </c>
      <c r="BI241" s="57" t="str">
        <f t="shared" si="154"/>
        <v>-</v>
      </c>
      <c r="BJ241" s="57">
        <f t="shared" si="129"/>
        <v>30</v>
      </c>
      <c r="BK241" s="57" t="e">
        <f>BJ241-#REF!</f>
        <v>#REF!</v>
      </c>
      <c r="BL241" s="57" t="e">
        <f t="shared" si="155"/>
        <v>#REF!</v>
      </c>
      <c r="BM241" s="57" t="str">
        <f t="shared" si="156"/>
        <v>-</v>
      </c>
      <c r="BN241" s="57" t="str">
        <f>IF('Undervisning i fag med krav'!CP242=0,"-",'Undervisning i fag med krav'!CP242)</f>
        <v>-</v>
      </c>
      <c r="BO241" s="57" t="b">
        <f>OR(BN241='Krav etter opplæringslova'!$B$27,BN241='Krav etter opplæringslova'!$B$30,BN241='Krav etter opplæringslova'!$B$31,BN241='Krav etter opplæringslova'!$B$34)</f>
        <v>0</v>
      </c>
      <c r="BP241" s="57" t="str">
        <f t="shared" si="157"/>
        <v>-</v>
      </c>
      <c r="BQ241" s="57">
        <f t="shared" si="130"/>
        <v>30</v>
      </c>
      <c r="BR241" s="57" t="e">
        <f>BQ241-#REF!</f>
        <v>#REF!</v>
      </c>
      <c r="BS241" s="57" t="e">
        <f t="shared" si="158"/>
        <v>#REF!</v>
      </c>
      <c r="BT241" s="62" t="str">
        <f t="shared" si="159"/>
        <v>-</v>
      </c>
    </row>
    <row r="242" spans="1:72" x14ac:dyDescent="0.2">
      <c r="A242" s="44" t="e">
        <f>#REF!</f>
        <v>#REF!</v>
      </c>
      <c r="B242" s="44" t="e">
        <f>#REF!</f>
        <v>#REF!</v>
      </c>
      <c r="C242" s="57" t="str">
        <f>IF('Undervisning i fag med krav'!E243=0,"-",'Undervisning i fag med krav'!E243)</f>
        <v>-</v>
      </c>
      <c r="D242" s="57" t="b">
        <f>OR(C242='Krav etter opplæringslova'!$B$27,C242='Krav etter opplæringslova'!$B$30,C242='Krav etter opplæringslova'!$B$31,C242='Krav etter opplæringslova'!$B$34)</f>
        <v>0</v>
      </c>
      <c r="E242" s="57" t="str">
        <f t="shared" si="160"/>
        <v>-</v>
      </c>
      <c r="F242" s="57">
        <f t="shared" si="131"/>
        <v>30</v>
      </c>
      <c r="G242" s="57" t="e">
        <f>F242-#REF!</f>
        <v>#REF!</v>
      </c>
      <c r="H242" s="57" t="e">
        <f t="shared" si="132"/>
        <v>#REF!</v>
      </c>
      <c r="I242" s="57" t="str">
        <f t="shared" si="161"/>
        <v>-</v>
      </c>
      <c r="J242" s="57" t="str">
        <f>IF('Undervisning i fag med krav'!P243=0,"-",'Undervisning i fag med krav'!P243)</f>
        <v>-</v>
      </c>
      <c r="K242" s="57" t="b">
        <f>OR(J242='Krav etter opplæringslova'!$B$27,J242='Krav etter opplæringslova'!$B$30,J242='Krav etter opplæringslova'!$B$31,J242='Krav etter opplæringslova'!$B$34)</f>
        <v>0</v>
      </c>
      <c r="L242" s="57" t="str">
        <f t="shared" si="133"/>
        <v>-</v>
      </c>
      <c r="M242" s="57">
        <f t="shared" si="122"/>
        <v>30</v>
      </c>
      <c r="N242" s="57" t="e">
        <f>M242-#REF!</f>
        <v>#REF!</v>
      </c>
      <c r="O242" s="57" t="e">
        <f t="shared" si="134"/>
        <v>#REF!</v>
      </c>
      <c r="P242" s="57" t="str">
        <f t="shared" si="135"/>
        <v>-</v>
      </c>
      <c r="Q242" s="57" t="str">
        <f>IF('Undervisning i fag med krav'!AA243=0,"-",'Undervisning i fag med krav'!AA243)</f>
        <v>-</v>
      </c>
      <c r="R242" s="57" t="b">
        <f>OR(Q242='Krav etter opplæringslova'!$B$27,Q242='Krav etter opplæringslova'!$B$30,Q242='Krav etter opplæringslova'!$B$31,Q242='Krav etter opplæringslova'!$B$34)</f>
        <v>0</v>
      </c>
      <c r="S242" s="57" t="str">
        <f t="shared" si="136"/>
        <v>-</v>
      </c>
      <c r="T242" s="57">
        <f t="shared" si="123"/>
        <v>30</v>
      </c>
      <c r="U242" s="57" t="e">
        <f>T242-#REF!</f>
        <v>#REF!</v>
      </c>
      <c r="V242" s="57" t="e">
        <f t="shared" si="137"/>
        <v>#REF!</v>
      </c>
      <c r="W242" s="57" t="str">
        <f t="shared" si="138"/>
        <v>-</v>
      </c>
      <c r="X242" s="57" t="str">
        <f>IF('Undervisning i fag med krav'!AL243=0,"-",'Undervisning i fag med krav'!AL243)</f>
        <v>-</v>
      </c>
      <c r="Y242" s="57" t="b">
        <f>OR(X242='Krav etter opplæringslova'!$B$27,X242='Krav etter opplæringslova'!$B$30,X242='Krav etter opplæringslova'!$B$31,X242='Krav etter opplæringslova'!$B$34)</f>
        <v>0</v>
      </c>
      <c r="Z242" s="57" t="str">
        <f t="shared" si="139"/>
        <v>-</v>
      </c>
      <c r="AA242" s="57">
        <f t="shared" si="124"/>
        <v>30</v>
      </c>
      <c r="AB242" s="57" t="e">
        <f>AA242-#REF!</f>
        <v>#REF!</v>
      </c>
      <c r="AC242" s="57" t="e">
        <f t="shared" si="140"/>
        <v>#REF!</v>
      </c>
      <c r="AD242" s="57" t="str">
        <f t="shared" si="141"/>
        <v>-</v>
      </c>
      <c r="AE242" s="57" t="str">
        <f>IF('Undervisning i fag med krav'!AW243=0,"-",'Undervisning i fag med krav'!AW243)</f>
        <v>-</v>
      </c>
      <c r="AF242" s="57" t="b">
        <f>OR(AE242='Krav etter opplæringslova'!$B$27,AE242='Krav etter opplæringslova'!$B$30,AE242='Krav etter opplæringslova'!$B$31,AE242='Krav etter opplæringslova'!$B$34)</f>
        <v>0</v>
      </c>
      <c r="AG242" s="57" t="str">
        <f t="shared" si="142"/>
        <v>-</v>
      </c>
      <c r="AH242" s="57">
        <f t="shared" si="125"/>
        <v>30</v>
      </c>
      <c r="AI242" s="57" t="e">
        <f>AH242-#REF!</f>
        <v>#REF!</v>
      </c>
      <c r="AJ242" s="57" t="e">
        <f t="shared" si="143"/>
        <v>#REF!</v>
      </c>
      <c r="AK242" s="57" t="str">
        <f t="shared" si="144"/>
        <v>-</v>
      </c>
      <c r="AL242" s="57" t="str">
        <f>IF('Undervisning i fag med krav'!BH243=0,"-",'Undervisning i fag med krav'!BH243)</f>
        <v>-</v>
      </c>
      <c r="AM242" s="57" t="b">
        <f>OR(AL242='Krav etter opplæringslova'!$B$27,AL242='Krav etter opplæringslova'!$B$30,AL242='Krav etter opplæringslova'!$B$31,AL242='Krav etter opplæringslova'!$B$34)</f>
        <v>0</v>
      </c>
      <c r="AN242" s="57" t="str">
        <f t="shared" si="145"/>
        <v>-</v>
      </c>
      <c r="AO242" s="57">
        <f t="shared" si="126"/>
        <v>30</v>
      </c>
      <c r="AP242" s="57" t="e">
        <f>AO242-#REF!</f>
        <v>#REF!</v>
      </c>
      <c r="AQ242" s="57" t="e">
        <f t="shared" si="146"/>
        <v>#REF!</v>
      </c>
      <c r="AR242" s="57" t="str">
        <f t="shared" si="147"/>
        <v>-</v>
      </c>
      <c r="AS242" s="57" t="str">
        <f>IF('Undervisning i fag med krav'!BS243=0,"-",'Undervisning i fag med krav'!BS243)</f>
        <v>-</v>
      </c>
      <c r="AT242" s="57" t="b">
        <f>OR(AS242='Krav etter opplæringslova'!$B$27,AS242='Krav etter opplæringslova'!$B$30,AS242='Krav etter opplæringslova'!$B$31,AS242='Krav etter opplæringslova'!$B$34)</f>
        <v>0</v>
      </c>
      <c r="AU242" s="57" t="str">
        <f t="shared" si="148"/>
        <v>-</v>
      </c>
      <c r="AV242" s="57">
        <f t="shared" si="127"/>
        <v>30</v>
      </c>
      <c r="AW242" s="57" t="e">
        <f>AV242-#REF!</f>
        <v>#REF!</v>
      </c>
      <c r="AX242" s="57" t="e">
        <f t="shared" si="149"/>
        <v>#REF!</v>
      </c>
      <c r="AY242" s="57" t="str">
        <f t="shared" si="150"/>
        <v>-</v>
      </c>
      <c r="AZ242" s="57" t="str">
        <f>IF('Undervisning i fag med krav'!CD243=0,"-",'Undervisning i fag med krav'!CD243)</f>
        <v>-</v>
      </c>
      <c r="BA242" s="57" t="b">
        <f>OR(AZ242='Krav etter opplæringslova'!$B$27,AZ242='Krav etter opplæringslova'!$B$30,AZ242='Krav etter opplæringslova'!$B$31,AZ242='Krav etter opplæringslova'!$B$34)</f>
        <v>0</v>
      </c>
      <c r="BB242" s="57" t="str">
        <f t="shared" si="151"/>
        <v>-</v>
      </c>
      <c r="BC242" s="57">
        <f t="shared" si="128"/>
        <v>30</v>
      </c>
      <c r="BD242" s="57" t="e">
        <f>BC242-#REF!</f>
        <v>#REF!</v>
      </c>
      <c r="BE242" s="57" t="e">
        <f t="shared" si="152"/>
        <v>#REF!</v>
      </c>
      <c r="BF242" s="57" t="str">
        <f t="shared" si="153"/>
        <v>-</v>
      </c>
      <c r="BG242" s="57" t="str">
        <f>IF('Undervisning i fag med krav'!CO243=0,"-",'Undervisning i fag med krav'!CO243)</f>
        <v>-</v>
      </c>
      <c r="BH242" s="57" t="b">
        <f>OR(BG242='Krav etter opplæringslova'!$B$27,BG242='Krav etter opplæringslova'!$B$30,BG242='Krav etter opplæringslova'!$B$31,BG242='Krav etter opplæringslova'!$B$34)</f>
        <v>0</v>
      </c>
      <c r="BI242" s="57" t="str">
        <f t="shared" si="154"/>
        <v>-</v>
      </c>
      <c r="BJ242" s="57">
        <f t="shared" si="129"/>
        <v>30</v>
      </c>
      <c r="BK242" s="57" t="e">
        <f>BJ242-#REF!</f>
        <v>#REF!</v>
      </c>
      <c r="BL242" s="57" t="e">
        <f t="shared" si="155"/>
        <v>#REF!</v>
      </c>
      <c r="BM242" s="57" t="str">
        <f t="shared" si="156"/>
        <v>-</v>
      </c>
      <c r="BN242" s="57" t="str">
        <f>IF('Undervisning i fag med krav'!CP243=0,"-",'Undervisning i fag med krav'!CP243)</f>
        <v>-</v>
      </c>
      <c r="BO242" s="57" t="b">
        <f>OR(BN242='Krav etter opplæringslova'!$B$27,BN242='Krav etter opplæringslova'!$B$30,BN242='Krav etter opplæringslova'!$B$31,BN242='Krav etter opplæringslova'!$B$34)</f>
        <v>0</v>
      </c>
      <c r="BP242" s="57" t="str">
        <f t="shared" si="157"/>
        <v>-</v>
      </c>
      <c r="BQ242" s="57">
        <f t="shared" si="130"/>
        <v>30</v>
      </c>
      <c r="BR242" s="57" t="e">
        <f>BQ242-#REF!</f>
        <v>#REF!</v>
      </c>
      <c r="BS242" s="57" t="e">
        <f t="shared" si="158"/>
        <v>#REF!</v>
      </c>
      <c r="BT242" s="62" t="str">
        <f t="shared" si="159"/>
        <v>-</v>
      </c>
    </row>
    <row r="243" spans="1:72" x14ac:dyDescent="0.2">
      <c r="A243" s="44" t="e">
        <f>#REF!</f>
        <v>#REF!</v>
      </c>
      <c r="B243" s="44" t="e">
        <f>#REF!</f>
        <v>#REF!</v>
      </c>
      <c r="C243" s="57" t="str">
        <f>IF('Undervisning i fag med krav'!E244=0,"-",'Undervisning i fag med krav'!E244)</f>
        <v>-</v>
      </c>
      <c r="D243" s="57" t="b">
        <f>OR(C243='Krav etter opplæringslova'!$B$27,C243='Krav etter opplæringslova'!$B$30,C243='Krav etter opplæringslova'!$B$31,C243='Krav etter opplæringslova'!$B$34)</f>
        <v>0</v>
      </c>
      <c r="E243" s="57" t="str">
        <f t="shared" si="160"/>
        <v>-</v>
      </c>
      <c r="F243" s="57">
        <f t="shared" si="131"/>
        <v>30</v>
      </c>
      <c r="G243" s="57" t="e">
        <f>F243-#REF!</f>
        <v>#REF!</v>
      </c>
      <c r="H243" s="57" t="e">
        <f t="shared" si="132"/>
        <v>#REF!</v>
      </c>
      <c r="I243" s="57" t="str">
        <f t="shared" si="161"/>
        <v>-</v>
      </c>
      <c r="J243" s="57" t="str">
        <f>IF('Undervisning i fag med krav'!P244=0,"-",'Undervisning i fag med krav'!P244)</f>
        <v>-</v>
      </c>
      <c r="K243" s="57" t="b">
        <f>OR(J243='Krav etter opplæringslova'!$B$27,J243='Krav etter opplæringslova'!$B$30,J243='Krav etter opplæringslova'!$B$31,J243='Krav etter opplæringslova'!$B$34)</f>
        <v>0</v>
      </c>
      <c r="L243" s="57" t="str">
        <f t="shared" si="133"/>
        <v>-</v>
      </c>
      <c r="M243" s="57">
        <f t="shared" si="122"/>
        <v>30</v>
      </c>
      <c r="N243" s="57" t="e">
        <f>M243-#REF!</f>
        <v>#REF!</v>
      </c>
      <c r="O243" s="57" t="e">
        <f t="shared" si="134"/>
        <v>#REF!</v>
      </c>
      <c r="P243" s="57" t="str">
        <f t="shared" si="135"/>
        <v>-</v>
      </c>
      <c r="Q243" s="57" t="str">
        <f>IF('Undervisning i fag med krav'!AA244=0,"-",'Undervisning i fag med krav'!AA244)</f>
        <v>-</v>
      </c>
      <c r="R243" s="57" t="b">
        <f>OR(Q243='Krav etter opplæringslova'!$B$27,Q243='Krav etter opplæringslova'!$B$30,Q243='Krav etter opplæringslova'!$B$31,Q243='Krav etter opplæringslova'!$B$34)</f>
        <v>0</v>
      </c>
      <c r="S243" s="57" t="str">
        <f t="shared" si="136"/>
        <v>-</v>
      </c>
      <c r="T243" s="57">
        <f t="shared" si="123"/>
        <v>30</v>
      </c>
      <c r="U243" s="57" t="e">
        <f>T243-#REF!</f>
        <v>#REF!</v>
      </c>
      <c r="V243" s="57" t="e">
        <f t="shared" si="137"/>
        <v>#REF!</v>
      </c>
      <c r="W243" s="57" t="str">
        <f t="shared" si="138"/>
        <v>-</v>
      </c>
      <c r="X243" s="57" t="str">
        <f>IF('Undervisning i fag med krav'!AL244=0,"-",'Undervisning i fag med krav'!AL244)</f>
        <v>-</v>
      </c>
      <c r="Y243" s="57" t="b">
        <f>OR(X243='Krav etter opplæringslova'!$B$27,X243='Krav etter opplæringslova'!$B$30,X243='Krav etter opplæringslova'!$B$31,X243='Krav etter opplæringslova'!$B$34)</f>
        <v>0</v>
      </c>
      <c r="Z243" s="57" t="str">
        <f t="shared" si="139"/>
        <v>-</v>
      </c>
      <c r="AA243" s="57">
        <f t="shared" si="124"/>
        <v>30</v>
      </c>
      <c r="AB243" s="57" t="e">
        <f>AA243-#REF!</f>
        <v>#REF!</v>
      </c>
      <c r="AC243" s="57" t="e">
        <f t="shared" si="140"/>
        <v>#REF!</v>
      </c>
      <c r="AD243" s="57" t="str">
        <f t="shared" si="141"/>
        <v>-</v>
      </c>
      <c r="AE243" s="57" t="str">
        <f>IF('Undervisning i fag med krav'!AW244=0,"-",'Undervisning i fag med krav'!AW244)</f>
        <v>-</v>
      </c>
      <c r="AF243" s="57" t="b">
        <f>OR(AE243='Krav etter opplæringslova'!$B$27,AE243='Krav etter opplæringslova'!$B$30,AE243='Krav etter opplæringslova'!$B$31,AE243='Krav etter opplæringslova'!$B$34)</f>
        <v>0</v>
      </c>
      <c r="AG243" s="57" t="str">
        <f t="shared" si="142"/>
        <v>-</v>
      </c>
      <c r="AH243" s="57">
        <f t="shared" si="125"/>
        <v>30</v>
      </c>
      <c r="AI243" s="57" t="e">
        <f>AH243-#REF!</f>
        <v>#REF!</v>
      </c>
      <c r="AJ243" s="57" t="e">
        <f t="shared" si="143"/>
        <v>#REF!</v>
      </c>
      <c r="AK243" s="57" t="str">
        <f t="shared" si="144"/>
        <v>-</v>
      </c>
      <c r="AL243" s="57" t="str">
        <f>IF('Undervisning i fag med krav'!BH244=0,"-",'Undervisning i fag med krav'!BH244)</f>
        <v>-</v>
      </c>
      <c r="AM243" s="57" t="b">
        <f>OR(AL243='Krav etter opplæringslova'!$B$27,AL243='Krav etter opplæringslova'!$B$30,AL243='Krav etter opplæringslova'!$B$31,AL243='Krav etter opplæringslova'!$B$34)</f>
        <v>0</v>
      </c>
      <c r="AN243" s="57" t="str">
        <f t="shared" si="145"/>
        <v>-</v>
      </c>
      <c r="AO243" s="57">
        <f t="shared" si="126"/>
        <v>30</v>
      </c>
      <c r="AP243" s="57" t="e">
        <f>AO243-#REF!</f>
        <v>#REF!</v>
      </c>
      <c r="AQ243" s="57" t="e">
        <f t="shared" si="146"/>
        <v>#REF!</v>
      </c>
      <c r="AR243" s="57" t="str">
        <f t="shared" si="147"/>
        <v>-</v>
      </c>
      <c r="AS243" s="57" t="str">
        <f>IF('Undervisning i fag med krav'!BS244=0,"-",'Undervisning i fag med krav'!BS244)</f>
        <v>-</v>
      </c>
      <c r="AT243" s="57" t="b">
        <f>OR(AS243='Krav etter opplæringslova'!$B$27,AS243='Krav etter opplæringslova'!$B$30,AS243='Krav etter opplæringslova'!$B$31,AS243='Krav etter opplæringslova'!$B$34)</f>
        <v>0</v>
      </c>
      <c r="AU243" s="57" t="str">
        <f t="shared" si="148"/>
        <v>-</v>
      </c>
      <c r="AV243" s="57">
        <f t="shared" si="127"/>
        <v>30</v>
      </c>
      <c r="AW243" s="57" t="e">
        <f>AV243-#REF!</f>
        <v>#REF!</v>
      </c>
      <c r="AX243" s="57" t="e">
        <f t="shared" si="149"/>
        <v>#REF!</v>
      </c>
      <c r="AY243" s="57" t="str">
        <f t="shared" si="150"/>
        <v>-</v>
      </c>
      <c r="AZ243" s="57" t="str">
        <f>IF('Undervisning i fag med krav'!CD244=0,"-",'Undervisning i fag med krav'!CD244)</f>
        <v>-</v>
      </c>
      <c r="BA243" s="57" t="b">
        <f>OR(AZ243='Krav etter opplæringslova'!$B$27,AZ243='Krav etter opplæringslova'!$B$30,AZ243='Krav etter opplæringslova'!$B$31,AZ243='Krav etter opplæringslova'!$B$34)</f>
        <v>0</v>
      </c>
      <c r="BB243" s="57" t="str">
        <f t="shared" si="151"/>
        <v>-</v>
      </c>
      <c r="BC243" s="57">
        <f t="shared" si="128"/>
        <v>30</v>
      </c>
      <c r="BD243" s="57" t="e">
        <f>BC243-#REF!</f>
        <v>#REF!</v>
      </c>
      <c r="BE243" s="57" t="e">
        <f t="shared" si="152"/>
        <v>#REF!</v>
      </c>
      <c r="BF243" s="57" t="str">
        <f t="shared" si="153"/>
        <v>-</v>
      </c>
      <c r="BG243" s="57" t="str">
        <f>IF('Undervisning i fag med krav'!CO244=0,"-",'Undervisning i fag med krav'!CO244)</f>
        <v>-</v>
      </c>
      <c r="BH243" s="57" t="b">
        <f>OR(BG243='Krav etter opplæringslova'!$B$27,BG243='Krav etter opplæringslova'!$B$30,BG243='Krav etter opplæringslova'!$B$31,BG243='Krav etter opplæringslova'!$B$34)</f>
        <v>0</v>
      </c>
      <c r="BI243" s="57" t="str">
        <f t="shared" si="154"/>
        <v>-</v>
      </c>
      <c r="BJ243" s="57">
        <f t="shared" si="129"/>
        <v>30</v>
      </c>
      <c r="BK243" s="57" t="e">
        <f>BJ243-#REF!</f>
        <v>#REF!</v>
      </c>
      <c r="BL243" s="57" t="e">
        <f t="shared" si="155"/>
        <v>#REF!</v>
      </c>
      <c r="BM243" s="57" t="str">
        <f t="shared" si="156"/>
        <v>-</v>
      </c>
      <c r="BN243" s="57" t="str">
        <f>IF('Undervisning i fag med krav'!CP244=0,"-",'Undervisning i fag med krav'!CP244)</f>
        <v>-</v>
      </c>
      <c r="BO243" s="57" t="b">
        <f>OR(BN243='Krav etter opplæringslova'!$B$27,BN243='Krav etter opplæringslova'!$B$30,BN243='Krav etter opplæringslova'!$B$31,BN243='Krav etter opplæringslova'!$B$34)</f>
        <v>0</v>
      </c>
      <c r="BP243" s="57" t="str">
        <f t="shared" si="157"/>
        <v>-</v>
      </c>
      <c r="BQ243" s="57">
        <f t="shared" si="130"/>
        <v>30</v>
      </c>
      <c r="BR243" s="57" t="e">
        <f>BQ243-#REF!</f>
        <v>#REF!</v>
      </c>
      <c r="BS243" s="57" t="e">
        <f t="shared" si="158"/>
        <v>#REF!</v>
      </c>
      <c r="BT243" s="62" t="str">
        <f t="shared" si="159"/>
        <v>-</v>
      </c>
    </row>
    <row r="244" spans="1:72" x14ac:dyDescent="0.2">
      <c r="A244" s="44" t="e">
        <f>#REF!</f>
        <v>#REF!</v>
      </c>
      <c r="B244" s="44" t="e">
        <f>#REF!</f>
        <v>#REF!</v>
      </c>
      <c r="C244" s="57" t="str">
        <f>IF('Undervisning i fag med krav'!E245=0,"-",'Undervisning i fag med krav'!E245)</f>
        <v>-</v>
      </c>
      <c r="D244" s="57" t="b">
        <f>OR(C244='Krav etter opplæringslova'!$B$27,C244='Krav etter opplæringslova'!$B$30,C244='Krav etter opplæringslova'!$B$31,C244='Krav etter opplæringslova'!$B$34)</f>
        <v>0</v>
      </c>
      <c r="E244" s="57" t="str">
        <f t="shared" si="160"/>
        <v>-</v>
      </c>
      <c r="F244" s="57">
        <f t="shared" si="131"/>
        <v>30</v>
      </c>
      <c r="G244" s="57" t="e">
        <f>F244-#REF!</f>
        <v>#REF!</v>
      </c>
      <c r="H244" s="57" t="e">
        <f t="shared" si="132"/>
        <v>#REF!</v>
      </c>
      <c r="I244" s="57" t="str">
        <f t="shared" si="161"/>
        <v>-</v>
      </c>
      <c r="J244" s="57" t="str">
        <f>IF('Undervisning i fag med krav'!P245=0,"-",'Undervisning i fag med krav'!P245)</f>
        <v>-</v>
      </c>
      <c r="K244" s="57" t="b">
        <f>OR(J244='Krav etter opplæringslova'!$B$27,J244='Krav etter opplæringslova'!$B$30,J244='Krav etter opplæringslova'!$B$31,J244='Krav etter opplæringslova'!$B$34)</f>
        <v>0</v>
      </c>
      <c r="L244" s="57" t="str">
        <f t="shared" si="133"/>
        <v>-</v>
      </c>
      <c r="M244" s="57">
        <f t="shared" si="122"/>
        <v>30</v>
      </c>
      <c r="N244" s="57" t="e">
        <f>M244-#REF!</f>
        <v>#REF!</v>
      </c>
      <c r="O244" s="57" t="e">
        <f t="shared" si="134"/>
        <v>#REF!</v>
      </c>
      <c r="P244" s="57" t="str">
        <f t="shared" si="135"/>
        <v>-</v>
      </c>
      <c r="Q244" s="57" t="str">
        <f>IF('Undervisning i fag med krav'!AA245=0,"-",'Undervisning i fag med krav'!AA245)</f>
        <v>-</v>
      </c>
      <c r="R244" s="57" t="b">
        <f>OR(Q244='Krav etter opplæringslova'!$B$27,Q244='Krav etter opplæringslova'!$B$30,Q244='Krav etter opplæringslova'!$B$31,Q244='Krav etter opplæringslova'!$B$34)</f>
        <v>0</v>
      </c>
      <c r="S244" s="57" t="str">
        <f t="shared" si="136"/>
        <v>-</v>
      </c>
      <c r="T244" s="57">
        <f t="shared" si="123"/>
        <v>30</v>
      </c>
      <c r="U244" s="57" t="e">
        <f>T244-#REF!</f>
        <v>#REF!</v>
      </c>
      <c r="V244" s="57" t="e">
        <f t="shared" si="137"/>
        <v>#REF!</v>
      </c>
      <c r="W244" s="57" t="str">
        <f t="shared" si="138"/>
        <v>-</v>
      </c>
      <c r="X244" s="57" t="str">
        <f>IF('Undervisning i fag med krav'!AL245=0,"-",'Undervisning i fag med krav'!AL245)</f>
        <v>-</v>
      </c>
      <c r="Y244" s="57" t="b">
        <f>OR(X244='Krav etter opplæringslova'!$B$27,X244='Krav etter opplæringslova'!$B$30,X244='Krav etter opplæringslova'!$B$31,X244='Krav etter opplæringslova'!$B$34)</f>
        <v>0</v>
      </c>
      <c r="Z244" s="57" t="str">
        <f t="shared" si="139"/>
        <v>-</v>
      </c>
      <c r="AA244" s="57">
        <f t="shared" si="124"/>
        <v>30</v>
      </c>
      <c r="AB244" s="57" t="e">
        <f>AA244-#REF!</f>
        <v>#REF!</v>
      </c>
      <c r="AC244" s="57" t="e">
        <f t="shared" si="140"/>
        <v>#REF!</v>
      </c>
      <c r="AD244" s="57" t="str">
        <f t="shared" si="141"/>
        <v>-</v>
      </c>
      <c r="AE244" s="57" t="str">
        <f>IF('Undervisning i fag med krav'!AW245=0,"-",'Undervisning i fag med krav'!AW245)</f>
        <v>-</v>
      </c>
      <c r="AF244" s="57" t="b">
        <f>OR(AE244='Krav etter opplæringslova'!$B$27,AE244='Krav etter opplæringslova'!$B$30,AE244='Krav etter opplæringslova'!$B$31,AE244='Krav etter opplæringslova'!$B$34)</f>
        <v>0</v>
      </c>
      <c r="AG244" s="57" t="str">
        <f t="shared" si="142"/>
        <v>-</v>
      </c>
      <c r="AH244" s="57">
        <f t="shared" si="125"/>
        <v>30</v>
      </c>
      <c r="AI244" s="57" t="e">
        <f>AH244-#REF!</f>
        <v>#REF!</v>
      </c>
      <c r="AJ244" s="57" t="e">
        <f t="shared" si="143"/>
        <v>#REF!</v>
      </c>
      <c r="AK244" s="57" t="str">
        <f t="shared" si="144"/>
        <v>-</v>
      </c>
      <c r="AL244" s="57" t="str">
        <f>IF('Undervisning i fag med krav'!BH245=0,"-",'Undervisning i fag med krav'!BH245)</f>
        <v>-</v>
      </c>
      <c r="AM244" s="57" t="b">
        <f>OR(AL244='Krav etter opplæringslova'!$B$27,AL244='Krav etter opplæringslova'!$B$30,AL244='Krav etter opplæringslova'!$B$31,AL244='Krav etter opplæringslova'!$B$34)</f>
        <v>0</v>
      </c>
      <c r="AN244" s="57" t="str">
        <f t="shared" si="145"/>
        <v>-</v>
      </c>
      <c r="AO244" s="57">
        <f t="shared" si="126"/>
        <v>30</v>
      </c>
      <c r="AP244" s="57" t="e">
        <f>AO244-#REF!</f>
        <v>#REF!</v>
      </c>
      <c r="AQ244" s="57" t="e">
        <f t="shared" si="146"/>
        <v>#REF!</v>
      </c>
      <c r="AR244" s="57" t="str">
        <f t="shared" si="147"/>
        <v>-</v>
      </c>
      <c r="AS244" s="57" t="str">
        <f>IF('Undervisning i fag med krav'!BS245=0,"-",'Undervisning i fag med krav'!BS245)</f>
        <v>-</v>
      </c>
      <c r="AT244" s="57" t="b">
        <f>OR(AS244='Krav etter opplæringslova'!$B$27,AS244='Krav etter opplæringslova'!$B$30,AS244='Krav etter opplæringslova'!$B$31,AS244='Krav etter opplæringslova'!$B$34)</f>
        <v>0</v>
      </c>
      <c r="AU244" s="57" t="str">
        <f t="shared" si="148"/>
        <v>-</v>
      </c>
      <c r="AV244" s="57">
        <f t="shared" si="127"/>
        <v>30</v>
      </c>
      <c r="AW244" s="57" t="e">
        <f>AV244-#REF!</f>
        <v>#REF!</v>
      </c>
      <c r="AX244" s="57" t="e">
        <f t="shared" si="149"/>
        <v>#REF!</v>
      </c>
      <c r="AY244" s="57" t="str">
        <f t="shared" si="150"/>
        <v>-</v>
      </c>
      <c r="AZ244" s="57" t="str">
        <f>IF('Undervisning i fag med krav'!CD245=0,"-",'Undervisning i fag med krav'!CD245)</f>
        <v>-</v>
      </c>
      <c r="BA244" s="57" t="b">
        <f>OR(AZ244='Krav etter opplæringslova'!$B$27,AZ244='Krav etter opplæringslova'!$B$30,AZ244='Krav etter opplæringslova'!$B$31,AZ244='Krav etter opplæringslova'!$B$34)</f>
        <v>0</v>
      </c>
      <c r="BB244" s="57" t="str">
        <f t="shared" si="151"/>
        <v>-</v>
      </c>
      <c r="BC244" s="57">
        <f t="shared" si="128"/>
        <v>30</v>
      </c>
      <c r="BD244" s="57" t="e">
        <f>BC244-#REF!</f>
        <v>#REF!</v>
      </c>
      <c r="BE244" s="57" t="e">
        <f t="shared" si="152"/>
        <v>#REF!</v>
      </c>
      <c r="BF244" s="57" t="str">
        <f t="shared" si="153"/>
        <v>-</v>
      </c>
      <c r="BG244" s="57" t="str">
        <f>IF('Undervisning i fag med krav'!CO245=0,"-",'Undervisning i fag med krav'!CO245)</f>
        <v>-</v>
      </c>
      <c r="BH244" s="57" t="b">
        <f>OR(BG244='Krav etter opplæringslova'!$B$27,BG244='Krav etter opplæringslova'!$B$30,BG244='Krav etter opplæringslova'!$B$31,BG244='Krav etter opplæringslova'!$B$34)</f>
        <v>0</v>
      </c>
      <c r="BI244" s="57" t="str">
        <f t="shared" si="154"/>
        <v>-</v>
      </c>
      <c r="BJ244" s="57">
        <f t="shared" si="129"/>
        <v>30</v>
      </c>
      <c r="BK244" s="57" t="e">
        <f>BJ244-#REF!</f>
        <v>#REF!</v>
      </c>
      <c r="BL244" s="57" t="e">
        <f t="shared" si="155"/>
        <v>#REF!</v>
      </c>
      <c r="BM244" s="57" t="str">
        <f t="shared" si="156"/>
        <v>-</v>
      </c>
      <c r="BN244" s="57" t="str">
        <f>IF('Undervisning i fag med krav'!CP245=0,"-",'Undervisning i fag med krav'!CP245)</f>
        <v>-</v>
      </c>
      <c r="BO244" s="57" t="b">
        <f>OR(BN244='Krav etter opplæringslova'!$B$27,BN244='Krav etter opplæringslova'!$B$30,BN244='Krav etter opplæringslova'!$B$31,BN244='Krav etter opplæringslova'!$B$34)</f>
        <v>0</v>
      </c>
      <c r="BP244" s="57" t="str">
        <f t="shared" si="157"/>
        <v>-</v>
      </c>
      <c r="BQ244" s="57">
        <f t="shared" si="130"/>
        <v>30</v>
      </c>
      <c r="BR244" s="57" t="e">
        <f>BQ244-#REF!</f>
        <v>#REF!</v>
      </c>
      <c r="BS244" s="57" t="e">
        <f t="shared" si="158"/>
        <v>#REF!</v>
      </c>
      <c r="BT244" s="62" t="str">
        <f t="shared" si="159"/>
        <v>-</v>
      </c>
    </row>
    <row r="245" spans="1:72" x14ac:dyDescent="0.2">
      <c r="A245" s="44" t="e">
        <f>#REF!</f>
        <v>#REF!</v>
      </c>
      <c r="B245" s="44" t="e">
        <f>#REF!</f>
        <v>#REF!</v>
      </c>
      <c r="C245" s="57" t="str">
        <f>IF('Undervisning i fag med krav'!E246=0,"-",'Undervisning i fag med krav'!E246)</f>
        <v>-</v>
      </c>
      <c r="D245" s="57" t="b">
        <f>OR(C245='Krav etter opplæringslova'!$B$27,C245='Krav etter opplæringslova'!$B$30,C245='Krav etter opplæringslova'!$B$31,C245='Krav etter opplæringslova'!$B$34)</f>
        <v>0</v>
      </c>
      <c r="E245" s="57" t="str">
        <f t="shared" si="160"/>
        <v>-</v>
      </c>
      <c r="F245" s="57">
        <f t="shared" si="131"/>
        <v>30</v>
      </c>
      <c r="G245" s="57" t="e">
        <f>F245-#REF!</f>
        <v>#REF!</v>
      </c>
      <c r="H245" s="57" t="e">
        <f t="shared" si="132"/>
        <v>#REF!</v>
      </c>
      <c r="I245" s="57" t="str">
        <f t="shared" si="161"/>
        <v>-</v>
      </c>
      <c r="J245" s="57" t="str">
        <f>IF('Undervisning i fag med krav'!P246=0,"-",'Undervisning i fag med krav'!P246)</f>
        <v>-</v>
      </c>
      <c r="K245" s="57" t="b">
        <f>OR(J245='Krav etter opplæringslova'!$B$27,J245='Krav etter opplæringslova'!$B$30,J245='Krav etter opplæringslova'!$B$31,J245='Krav etter opplæringslova'!$B$34)</f>
        <v>0</v>
      </c>
      <c r="L245" s="57" t="str">
        <f t="shared" si="133"/>
        <v>-</v>
      </c>
      <c r="M245" s="57">
        <f t="shared" si="122"/>
        <v>30</v>
      </c>
      <c r="N245" s="57" t="e">
        <f>M245-#REF!</f>
        <v>#REF!</v>
      </c>
      <c r="O245" s="57" t="e">
        <f t="shared" si="134"/>
        <v>#REF!</v>
      </c>
      <c r="P245" s="57" t="str">
        <f t="shared" si="135"/>
        <v>-</v>
      </c>
      <c r="Q245" s="57" t="str">
        <f>IF('Undervisning i fag med krav'!AA246=0,"-",'Undervisning i fag med krav'!AA246)</f>
        <v>-</v>
      </c>
      <c r="R245" s="57" t="b">
        <f>OR(Q245='Krav etter opplæringslova'!$B$27,Q245='Krav etter opplæringslova'!$B$30,Q245='Krav etter opplæringslova'!$B$31,Q245='Krav etter opplæringslova'!$B$34)</f>
        <v>0</v>
      </c>
      <c r="S245" s="57" t="str">
        <f t="shared" si="136"/>
        <v>-</v>
      </c>
      <c r="T245" s="57">
        <f t="shared" si="123"/>
        <v>30</v>
      </c>
      <c r="U245" s="57" t="e">
        <f>T245-#REF!</f>
        <v>#REF!</v>
      </c>
      <c r="V245" s="57" t="e">
        <f t="shared" si="137"/>
        <v>#REF!</v>
      </c>
      <c r="W245" s="57" t="str">
        <f t="shared" si="138"/>
        <v>-</v>
      </c>
      <c r="X245" s="57" t="str">
        <f>IF('Undervisning i fag med krav'!AL246=0,"-",'Undervisning i fag med krav'!AL246)</f>
        <v>-</v>
      </c>
      <c r="Y245" s="57" t="b">
        <f>OR(X245='Krav etter opplæringslova'!$B$27,X245='Krav etter opplæringslova'!$B$30,X245='Krav etter opplæringslova'!$B$31,X245='Krav etter opplæringslova'!$B$34)</f>
        <v>0</v>
      </c>
      <c r="Z245" s="57" t="str">
        <f t="shared" si="139"/>
        <v>-</v>
      </c>
      <c r="AA245" s="57">
        <f t="shared" si="124"/>
        <v>30</v>
      </c>
      <c r="AB245" s="57" t="e">
        <f>AA245-#REF!</f>
        <v>#REF!</v>
      </c>
      <c r="AC245" s="57" t="e">
        <f t="shared" si="140"/>
        <v>#REF!</v>
      </c>
      <c r="AD245" s="57" t="str">
        <f t="shared" si="141"/>
        <v>-</v>
      </c>
      <c r="AE245" s="57" t="str">
        <f>IF('Undervisning i fag med krav'!AW246=0,"-",'Undervisning i fag med krav'!AW246)</f>
        <v>-</v>
      </c>
      <c r="AF245" s="57" t="b">
        <f>OR(AE245='Krav etter opplæringslova'!$B$27,AE245='Krav etter opplæringslova'!$B$30,AE245='Krav etter opplæringslova'!$B$31,AE245='Krav etter opplæringslova'!$B$34)</f>
        <v>0</v>
      </c>
      <c r="AG245" s="57" t="str">
        <f t="shared" si="142"/>
        <v>-</v>
      </c>
      <c r="AH245" s="57">
        <f t="shared" si="125"/>
        <v>30</v>
      </c>
      <c r="AI245" s="57" t="e">
        <f>AH245-#REF!</f>
        <v>#REF!</v>
      </c>
      <c r="AJ245" s="57" t="e">
        <f t="shared" si="143"/>
        <v>#REF!</v>
      </c>
      <c r="AK245" s="57" t="str">
        <f t="shared" si="144"/>
        <v>-</v>
      </c>
      <c r="AL245" s="57" t="str">
        <f>IF('Undervisning i fag med krav'!BH246=0,"-",'Undervisning i fag med krav'!BH246)</f>
        <v>-</v>
      </c>
      <c r="AM245" s="57" t="b">
        <f>OR(AL245='Krav etter opplæringslova'!$B$27,AL245='Krav etter opplæringslova'!$B$30,AL245='Krav etter opplæringslova'!$B$31,AL245='Krav etter opplæringslova'!$B$34)</f>
        <v>0</v>
      </c>
      <c r="AN245" s="57" t="str">
        <f t="shared" si="145"/>
        <v>-</v>
      </c>
      <c r="AO245" s="57">
        <f t="shared" si="126"/>
        <v>30</v>
      </c>
      <c r="AP245" s="57" t="e">
        <f>AO245-#REF!</f>
        <v>#REF!</v>
      </c>
      <c r="AQ245" s="57" t="e">
        <f t="shared" si="146"/>
        <v>#REF!</v>
      </c>
      <c r="AR245" s="57" t="str">
        <f t="shared" si="147"/>
        <v>-</v>
      </c>
      <c r="AS245" s="57" t="str">
        <f>IF('Undervisning i fag med krav'!BS246=0,"-",'Undervisning i fag med krav'!BS246)</f>
        <v>-</v>
      </c>
      <c r="AT245" s="57" t="b">
        <f>OR(AS245='Krav etter opplæringslova'!$B$27,AS245='Krav etter opplæringslova'!$B$30,AS245='Krav etter opplæringslova'!$B$31,AS245='Krav etter opplæringslova'!$B$34)</f>
        <v>0</v>
      </c>
      <c r="AU245" s="57" t="str">
        <f t="shared" si="148"/>
        <v>-</v>
      </c>
      <c r="AV245" s="57">
        <f t="shared" si="127"/>
        <v>30</v>
      </c>
      <c r="AW245" s="57" t="e">
        <f>AV245-#REF!</f>
        <v>#REF!</v>
      </c>
      <c r="AX245" s="57" t="e">
        <f t="shared" si="149"/>
        <v>#REF!</v>
      </c>
      <c r="AY245" s="57" t="str">
        <f t="shared" si="150"/>
        <v>-</v>
      </c>
      <c r="AZ245" s="57" t="str">
        <f>IF('Undervisning i fag med krav'!CD246=0,"-",'Undervisning i fag med krav'!CD246)</f>
        <v>-</v>
      </c>
      <c r="BA245" s="57" t="b">
        <f>OR(AZ245='Krav etter opplæringslova'!$B$27,AZ245='Krav etter opplæringslova'!$B$30,AZ245='Krav etter opplæringslova'!$B$31,AZ245='Krav etter opplæringslova'!$B$34)</f>
        <v>0</v>
      </c>
      <c r="BB245" s="57" t="str">
        <f t="shared" si="151"/>
        <v>-</v>
      </c>
      <c r="BC245" s="57">
        <f t="shared" si="128"/>
        <v>30</v>
      </c>
      <c r="BD245" s="57" t="e">
        <f>BC245-#REF!</f>
        <v>#REF!</v>
      </c>
      <c r="BE245" s="57" t="e">
        <f t="shared" si="152"/>
        <v>#REF!</v>
      </c>
      <c r="BF245" s="57" t="str">
        <f t="shared" si="153"/>
        <v>-</v>
      </c>
      <c r="BG245" s="57" t="str">
        <f>IF('Undervisning i fag med krav'!CO246=0,"-",'Undervisning i fag med krav'!CO246)</f>
        <v>-</v>
      </c>
      <c r="BH245" s="57" t="b">
        <f>OR(BG245='Krav etter opplæringslova'!$B$27,BG245='Krav etter opplæringslova'!$B$30,BG245='Krav etter opplæringslova'!$B$31,BG245='Krav etter opplæringslova'!$B$34)</f>
        <v>0</v>
      </c>
      <c r="BI245" s="57" t="str">
        <f t="shared" si="154"/>
        <v>-</v>
      </c>
      <c r="BJ245" s="57">
        <f t="shared" si="129"/>
        <v>30</v>
      </c>
      <c r="BK245" s="57" t="e">
        <f>BJ245-#REF!</f>
        <v>#REF!</v>
      </c>
      <c r="BL245" s="57" t="e">
        <f t="shared" si="155"/>
        <v>#REF!</v>
      </c>
      <c r="BM245" s="57" t="str">
        <f t="shared" si="156"/>
        <v>-</v>
      </c>
      <c r="BN245" s="57" t="str">
        <f>IF('Undervisning i fag med krav'!CP246=0,"-",'Undervisning i fag med krav'!CP246)</f>
        <v>-</v>
      </c>
      <c r="BO245" s="57" t="b">
        <f>OR(BN245='Krav etter opplæringslova'!$B$27,BN245='Krav etter opplæringslova'!$B$30,BN245='Krav etter opplæringslova'!$B$31,BN245='Krav etter opplæringslova'!$B$34)</f>
        <v>0</v>
      </c>
      <c r="BP245" s="57" t="str">
        <f t="shared" si="157"/>
        <v>-</v>
      </c>
      <c r="BQ245" s="57">
        <f t="shared" si="130"/>
        <v>30</v>
      </c>
      <c r="BR245" s="57" t="e">
        <f>BQ245-#REF!</f>
        <v>#REF!</v>
      </c>
      <c r="BS245" s="57" t="e">
        <f t="shared" si="158"/>
        <v>#REF!</v>
      </c>
      <c r="BT245" s="62" t="str">
        <f t="shared" si="159"/>
        <v>-</v>
      </c>
    </row>
    <row r="246" spans="1:72" x14ac:dyDescent="0.2">
      <c r="A246" s="44" t="e">
        <f>#REF!</f>
        <v>#REF!</v>
      </c>
      <c r="B246" s="44" t="e">
        <f>#REF!</f>
        <v>#REF!</v>
      </c>
      <c r="C246" s="57" t="str">
        <f>IF('Undervisning i fag med krav'!E247=0,"-",'Undervisning i fag med krav'!E247)</f>
        <v>-</v>
      </c>
      <c r="D246" s="57" t="b">
        <f>OR(C246='Krav etter opplæringslova'!$B$27,C246='Krav etter opplæringslova'!$B$30,C246='Krav etter opplæringslova'!$B$31,C246='Krav etter opplæringslova'!$B$34)</f>
        <v>0</v>
      </c>
      <c r="E246" s="57" t="str">
        <f t="shared" si="160"/>
        <v>-</v>
      </c>
      <c r="F246" s="57">
        <f t="shared" si="131"/>
        <v>30</v>
      </c>
      <c r="G246" s="57" t="e">
        <f>F246-#REF!</f>
        <v>#REF!</v>
      </c>
      <c r="H246" s="57" t="e">
        <f t="shared" si="132"/>
        <v>#REF!</v>
      </c>
      <c r="I246" s="57" t="str">
        <f t="shared" si="161"/>
        <v>-</v>
      </c>
      <c r="J246" s="57" t="str">
        <f>IF('Undervisning i fag med krav'!P247=0,"-",'Undervisning i fag med krav'!P247)</f>
        <v>-</v>
      </c>
      <c r="K246" s="57" t="b">
        <f>OR(J246='Krav etter opplæringslova'!$B$27,J246='Krav etter opplæringslova'!$B$30,J246='Krav etter opplæringslova'!$B$31,J246='Krav etter opplæringslova'!$B$34)</f>
        <v>0</v>
      </c>
      <c r="L246" s="57" t="str">
        <f t="shared" si="133"/>
        <v>-</v>
      </c>
      <c r="M246" s="57">
        <f t="shared" si="122"/>
        <v>30</v>
      </c>
      <c r="N246" s="57" t="e">
        <f>M246-#REF!</f>
        <v>#REF!</v>
      </c>
      <c r="O246" s="57" t="e">
        <f t="shared" si="134"/>
        <v>#REF!</v>
      </c>
      <c r="P246" s="57" t="str">
        <f t="shared" si="135"/>
        <v>-</v>
      </c>
      <c r="Q246" s="57" t="str">
        <f>IF('Undervisning i fag med krav'!AA247=0,"-",'Undervisning i fag med krav'!AA247)</f>
        <v>-</v>
      </c>
      <c r="R246" s="57" t="b">
        <f>OR(Q246='Krav etter opplæringslova'!$B$27,Q246='Krav etter opplæringslova'!$B$30,Q246='Krav etter opplæringslova'!$B$31,Q246='Krav etter opplæringslova'!$B$34)</f>
        <v>0</v>
      </c>
      <c r="S246" s="57" t="str">
        <f t="shared" si="136"/>
        <v>-</v>
      </c>
      <c r="T246" s="57">
        <f t="shared" si="123"/>
        <v>30</v>
      </c>
      <c r="U246" s="57" t="e">
        <f>T246-#REF!</f>
        <v>#REF!</v>
      </c>
      <c r="V246" s="57" t="e">
        <f t="shared" si="137"/>
        <v>#REF!</v>
      </c>
      <c r="W246" s="57" t="str">
        <f t="shared" si="138"/>
        <v>-</v>
      </c>
      <c r="X246" s="57" t="str">
        <f>IF('Undervisning i fag med krav'!AL247=0,"-",'Undervisning i fag med krav'!AL247)</f>
        <v>-</v>
      </c>
      <c r="Y246" s="57" t="b">
        <f>OR(X246='Krav etter opplæringslova'!$B$27,X246='Krav etter opplæringslova'!$B$30,X246='Krav etter opplæringslova'!$B$31,X246='Krav etter opplæringslova'!$B$34)</f>
        <v>0</v>
      </c>
      <c r="Z246" s="57" t="str">
        <f t="shared" si="139"/>
        <v>-</v>
      </c>
      <c r="AA246" s="57">
        <f t="shared" si="124"/>
        <v>30</v>
      </c>
      <c r="AB246" s="57" t="e">
        <f>AA246-#REF!</f>
        <v>#REF!</v>
      </c>
      <c r="AC246" s="57" t="e">
        <f t="shared" si="140"/>
        <v>#REF!</v>
      </c>
      <c r="AD246" s="57" t="str">
        <f t="shared" si="141"/>
        <v>-</v>
      </c>
      <c r="AE246" s="57" t="str">
        <f>IF('Undervisning i fag med krav'!AW247=0,"-",'Undervisning i fag med krav'!AW247)</f>
        <v>-</v>
      </c>
      <c r="AF246" s="57" t="b">
        <f>OR(AE246='Krav etter opplæringslova'!$B$27,AE246='Krav etter opplæringslova'!$B$30,AE246='Krav etter opplæringslova'!$B$31,AE246='Krav etter opplæringslova'!$B$34)</f>
        <v>0</v>
      </c>
      <c r="AG246" s="57" t="str">
        <f t="shared" si="142"/>
        <v>-</v>
      </c>
      <c r="AH246" s="57">
        <f t="shared" si="125"/>
        <v>30</v>
      </c>
      <c r="AI246" s="57" t="e">
        <f>AH246-#REF!</f>
        <v>#REF!</v>
      </c>
      <c r="AJ246" s="57" t="e">
        <f t="shared" si="143"/>
        <v>#REF!</v>
      </c>
      <c r="AK246" s="57" t="str">
        <f t="shared" si="144"/>
        <v>-</v>
      </c>
      <c r="AL246" s="57" t="str">
        <f>IF('Undervisning i fag med krav'!BH247=0,"-",'Undervisning i fag med krav'!BH247)</f>
        <v>-</v>
      </c>
      <c r="AM246" s="57" t="b">
        <f>OR(AL246='Krav etter opplæringslova'!$B$27,AL246='Krav etter opplæringslova'!$B$30,AL246='Krav etter opplæringslova'!$B$31,AL246='Krav etter opplæringslova'!$B$34)</f>
        <v>0</v>
      </c>
      <c r="AN246" s="57" t="str">
        <f t="shared" si="145"/>
        <v>-</v>
      </c>
      <c r="AO246" s="57">
        <f t="shared" si="126"/>
        <v>30</v>
      </c>
      <c r="AP246" s="57" t="e">
        <f>AO246-#REF!</f>
        <v>#REF!</v>
      </c>
      <c r="AQ246" s="57" t="e">
        <f t="shared" si="146"/>
        <v>#REF!</v>
      </c>
      <c r="AR246" s="57" t="str">
        <f t="shared" si="147"/>
        <v>-</v>
      </c>
      <c r="AS246" s="57" t="str">
        <f>IF('Undervisning i fag med krav'!BS247=0,"-",'Undervisning i fag med krav'!BS247)</f>
        <v>-</v>
      </c>
      <c r="AT246" s="57" t="b">
        <f>OR(AS246='Krav etter opplæringslova'!$B$27,AS246='Krav etter opplæringslova'!$B$30,AS246='Krav etter opplæringslova'!$B$31,AS246='Krav etter opplæringslova'!$B$34)</f>
        <v>0</v>
      </c>
      <c r="AU246" s="57" t="str">
        <f t="shared" si="148"/>
        <v>-</v>
      </c>
      <c r="AV246" s="57">
        <f t="shared" si="127"/>
        <v>30</v>
      </c>
      <c r="AW246" s="57" t="e">
        <f>AV246-#REF!</f>
        <v>#REF!</v>
      </c>
      <c r="AX246" s="57" t="e">
        <f t="shared" si="149"/>
        <v>#REF!</v>
      </c>
      <c r="AY246" s="57" t="str">
        <f t="shared" si="150"/>
        <v>-</v>
      </c>
      <c r="AZ246" s="57" t="str">
        <f>IF('Undervisning i fag med krav'!CD247=0,"-",'Undervisning i fag med krav'!CD247)</f>
        <v>-</v>
      </c>
      <c r="BA246" s="57" t="b">
        <f>OR(AZ246='Krav etter opplæringslova'!$B$27,AZ246='Krav etter opplæringslova'!$B$30,AZ246='Krav etter opplæringslova'!$B$31,AZ246='Krav etter opplæringslova'!$B$34)</f>
        <v>0</v>
      </c>
      <c r="BB246" s="57" t="str">
        <f t="shared" si="151"/>
        <v>-</v>
      </c>
      <c r="BC246" s="57">
        <f t="shared" si="128"/>
        <v>30</v>
      </c>
      <c r="BD246" s="57" t="e">
        <f>BC246-#REF!</f>
        <v>#REF!</v>
      </c>
      <c r="BE246" s="57" t="e">
        <f t="shared" si="152"/>
        <v>#REF!</v>
      </c>
      <c r="BF246" s="57" t="str">
        <f t="shared" si="153"/>
        <v>-</v>
      </c>
      <c r="BG246" s="57" t="str">
        <f>IF('Undervisning i fag med krav'!CO247=0,"-",'Undervisning i fag med krav'!CO247)</f>
        <v>-</v>
      </c>
      <c r="BH246" s="57" t="b">
        <f>OR(BG246='Krav etter opplæringslova'!$B$27,BG246='Krav etter opplæringslova'!$B$30,BG246='Krav etter opplæringslova'!$B$31,BG246='Krav etter opplæringslova'!$B$34)</f>
        <v>0</v>
      </c>
      <c r="BI246" s="57" t="str">
        <f t="shared" si="154"/>
        <v>-</v>
      </c>
      <c r="BJ246" s="57">
        <f t="shared" si="129"/>
        <v>30</v>
      </c>
      <c r="BK246" s="57" t="e">
        <f>BJ246-#REF!</f>
        <v>#REF!</v>
      </c>
      <c r="BL246" s="57" t="e">
        <f t="shared" si="155"/>
        <v>#REF!</v>
      </c>
      <c r="BM246" s="57" t="str">
        <f t="shared" si="156"/>
        <v>-</v>
      </c>
      <c r="BN246" s="57" t="str">
        <f>IF('Undervisning i fag med krav'!CP247=0,"-",'Undervisning i fag med krav'!CP247)</f>
        <v>-</v>
      </c>
      <c r="BO246" s="57" t="b">
        <f>OR(BN246='Krav etter opplæringslova'!$B$27,BN246='Krav etter opplæringslova'!$B$30,BN246='Krav etter opplæringslova'!$B$31,BN246='Krav etter opplæringslova'!$B$34)</f>
        <v>0</v>
      </c>
      <c r="BP246" s="57" t="str">
        <f t="shared" si="157"/>
        <v>-</v>
      </c>
      <c r="BQ246" s="57">
        <f t="shared" si="130"/>
        <v>30</v>
      </c>
      <c r="BR246" s="57" t="e">
        <f>BQ246-#REF!</f>
        <v>#REF!</v>
      </c>
      <c r="BS246" s="57" t="e">
        <f t="shared" si="158"/>
        <v>#REF!</v>
      </c>
      <c r="BT246" s="62" t="str">
        <f t="shared" si="159"/>
        <v>-</v>
      </c>
    </row>
    <row r="247" spans="1:72" x14ac:dyDescent="0.2">
      <c r="A247" s="44" t="e">
        <f>#REF!</f>
        <v>#REF!</v>
      </c>
      <c r="B247" s="44" t="e">
        <f>#REF!</f>
        <v>#REF!</v>
      </c>
      <c r="C247" s="57" t="str">
        <f>IF('Undervisning i fag med krav'!E248=0,"-",'Undervisning i fag med krav'!E248)</f>
        <v>-</v>
      </c>
      <c r="D247" s="57" t="b">
        <f>OR(C247='Krav etter opplæringslova'!$B$27,C247='Krav etter opplæringslova'!$B$30,C247='Krav etter opplæringslova'!$B$31,C247='Krav etter opplæringslova'!$B$34)</f>
        <v>0</v>
      </c>
      <c r="E247" s="57" t="str">
        <f t="shared" si="160"/>
        <v>-</v>
      </c>
      <c r="F247" s="57">
        <f t="shared" si="131"/>
        <v>30</v>
      </c>
      <c r="G247" s="57" t="e">
        <f>F247-#REF!</f>
        <v>#REF!</v>
      </c>
      <c r="H247" s="57" t="e">
        <f t="shared" si="132"/>
        <v>#REF!</v>
      </c>
      <c r="I247" s="57" t="str">
        <f t="shared" si="161"/>
        <v>-</v>
      </c>
      <c r="J247" s="57" t="str">
        <f>IF('Undervisning i fag med krav'!P248=0,"-",'Undervisning i fag med krav'!P248)</f>
        <v>-</v>
      </c>
      <c r="K247" s="57" t="b">
        <f>OR(J247='Krav etter opplæringslova'!$B$27,J247='Krav etter opplæringslova'!$B$30,J247='Krav etter opplæringslova'!$B$31,J247='Krav etter opplæringslova'!$B$34)</f>
        <v>0</v>
      </c>
      <c r="L247" s="57" t="str">
        <f t="shared" si="133"/>
        <v>-</v>
      </c>
      <c r="M247" s="57">
        <f t="shared" si="122"/>
        <v>30</v>
      </c>
      <c r="N247" s="57" t="e">
        <f>M247-#REF!</f>
        <v>#REF!</v>
      </c>
      <c r="O247" s="57" t="e">
        <f t="shared" si="134"/>
        <v>#REF!</v>
      </c>
      <c r="P247" s="57" t="str">
        <f t="shared" si="135"/>
        <v>-</v>
      </c>
      <c r="Q247" s="57" t="str">
        <f>IF('Undervisning i fag med krav'!AA248=0,"-",'Undervisning i fag med krav'!AA248)</f>
        <v>-</v>
      </c>
      <c r="R247" s="57" t="b">
        <f>OR(Q247='Krav etter opplæringslova'!$B$27,Q247='Krav etter opplæringslova'!$B$30,Q247='Krav etter opplæringslova'!$B$31,Q247='Krav etter opplæringslova'!$B$34)</f>
        <v>0</v>
      </c>
      <c r="S247" s="57" t="str">
        <f t="shared" si="136"/>
        <v>-</v>
      </c>
      <c r="T247" s="57">
        <f t="shared" si="123"/>
        <v>30</v>
      </c>
      <c r="U247" s="57" t="e">
        <f>T247-#REF!</f>
        <v>#REF!</v>
      </c>
      <c r="V247" s="57" t="e">
        <f t="shared" si="137"/>
        <v>#REF!</v>
      </c>
      <c r="W247" s="57" t="str">
        <f t="shared" si="138"/>
        <v>-</v>
      </c>
      <c r="X247" s="57" t="str">
        <f>IF('Undervisning i fag med krav'!AL248=0,"-",'Undervisning i fag med krav'!AL248)</f>
        <v>-</v>
      </c>
      <c r="Y247" s="57" t="b">
        <f>OR(X247='Krav etter opplæringslova'!$B$27,X247='Krav etter opplæringslova'!$B$30,X247='Krav etter opplæringslova'!$B$31,X247='Krav etter opplæringslova'!$B$34)</f>
        <v>0</v>
      </c>
      <c r="Z247" s="57" t="str">
        <f t="shared" si="139"/>
        <v>-</v>
      </c>
      <c r="AA247" s="57">
        <f t="shared" si="124"/>
        <v>30</v>
      </c>
      <c r="AB247" s="57" t="e">
        <f>AA247-#REF!</f>
        <v>#REF!</v>
      </c>
      <c r="AC247" s="57" t="e">
        <f t="shared" si="140"/>
        <v>#REF!</v>
      </c>
      <c r="AD247" s="57" t="str">
        <f t="shared" si="141"/>
        <v>-</v>
      </c>
      <c r="AE247" s="57" t="str">
        <f>IF('Undervisning i fag med krav'!AW248=0,"-",'Undervisning i fag med krav'!AW248)</f>
        <v>-</v>
      </c>
      <c r="AF247" s="57" t="b">
        <f>OR(AE247='Krav etter opplæringslova'!$B$27,AE247='Krav etter opplæringslova'!$B$30,AE247='Krav etter opplæringslova'!$B$31,AE247='Krav etter opplæringslova'!$B$34)</f>
        <v>0</v>
      </c>
      <c r="AG247" s="57" t="str">
        <f t="shared" si="142"/>
        <v>-</v>
      </c>
      <c r="AH247" s="57">
        <f t="shared" si="125"/>
        <v>30</v>
      </c>
      <c r="AI247" s="57" t="e">
        <f>AH247-#REF!</f>
        <v>#REF!</v>
      </c>
      <c r="AJ247" s="57" t="e">
        <f t="shared" si="143"/>
        <v>#REF!</v>
      </c>
      <c r="AK247" s="57" t="str">
        <f t="shared" si="144"/>
        <v>-</v>
      </c>
      <c r="AL247" s="57" t="str">
        <f>IF('Undervisning i fag med krav'!BH248=0,"-",'Undervisning i fag med krav'!BH248)</f>
        <v>-</v>
      </c>
      <c r="AM247" s="57" t="b">
        <f>OR(AL247='Krav etter opplæringslova'!$B$27,AL247='Krav etter opplæringslova'!$B$30,AL247='Krav etter opplæringslova'!$B$31,AL247='Krav etter opplæringslova'!$B$34)</f>
        <v>0</v>
      </c>
      <c r="AN247" s="57" t="str">
        <f t="shared" si="145"/>
        <v>-</v>
      </c>
      <c r="AO247" s="57">
        <f t="shared" si="126"/>
        <v>30</v>
      </c>
      <c r="AP247" s="57" t="e">
        <f>AO247-#REF!</f>
        <v>#REF!</v>
      </c>
      <c r="AQ247" s="57" t="e">
        <f t="shared" si="146"/>
        <v>#REF!</v>
      </c>
      <c r="AR247" s="57" t="str">
        <f t="shared" si="147"/>
        <v>-</v>
      </c>
      <c r="AS247" s="57" t="str">
        <f>IF('Undervisning i fag med krav'!BS248=0,"-",'Undervisning i fag med krav'!BS248)</f>
        <v>-</v>
      </c>
      <c r="AT247" s="57" t="b">
        <f>OR(AS247='Krav etter opplæringslova'!$B$27,AS247='Krav etter opplæringslova'!$B$30,AS247='Krav etter opplæringslova'!$B$31,AS247='Krav etter opplæringslova'!$B$34)</f>
        <v>0</v>
      </c>
      <c r="AU247" s="57" t="str">
        <f t="shared" si="148"/>
        <v>-</v>
      </c>
      <c r="AV247" s="57">
        <f t="shared" si="127"/>
        <v>30</v>
      </c>
      <c r="AW247" s="57" t="e">
        <f>AV247-#REF!</f>
        <v>#REF!</v>
      </c>
      <c r="AX247" s="57" t="e">
        <f t="shared" si="149"/>
        <v>#REF!</v>
      </c>
      <c r="AY247" s="57" t="str">
        <f t="shared" si="150"/>
        <v>-</v>
      </c>
      <c r="AZ247" s="57" t="str">
        <f>IF('Undervisning i fag med krav'!CD248=0,"-",'Undervisning i fag med krav'!CD248)</f>
        <v>-</v>
      </c>
      <c r="BA247" s="57" t="b">
        <f>OR(AZ247='Krav etter opplæringslova'!$B$27,AZ247='Krav etter opplæringslova'!$B$30,AZ247='Krav etter opplæringslova'!$B$31,AZ247='Krav etter opplæringslova'!$B$34)</f>
        <v>0</v>
      </c>
      <c r="BB247" s="57" t="str">
        <f t="shared" si="151"/>
        <v>-</v>
      </c>
      <c r="BC247" s="57">
        <f t="shared" si="128"/>
        <v>30</v>
      </c>
      <c r="BD247" s="57" t="e">
        <f>BC247-#REF!</f>
        <v>#REF!</v>
      </c>
      <c r="BE247" s="57" t="e">
        <f t="shared" si="152"/>
        <v>#REF!</v>
      </c>
      <c r="BF247" s="57" t="str">
        <f t="shared" si="153"/>
        <v>-</v>
      </c>
      <c r="BG247" s="57" t="str">
        <f>IF('Undervisning i fag med krav'!CO248=0,"-",'Undervisning i fag med krav'!CO248)</f>
        <v>-</v>
      </c>
      <c r="BH247" s="57" t="b">
        <f>OR(BG247='Krav etter opplæringslova'!$B$27,BG247='Krav etter opplæringslova'!$B$30,BG247='Krav etter opplæringslova'!$B$31,BG247='Krav etter opplæringslova'!$B$34)</f>
        <v>0</v>
      </c>
      <c r="BI247" s="57" t="str">
        <f t="shared" si="154"/>
        <v>-</v>
      </c>
      <c r="BJ247" s="57">
        <f t="shared" si="129"/>
        <v>30</v>
      </c>
      <c r="BK247" s="57" t="e">
        <f>BJ247-#REF!</f>
        <v>#REF!</v>
      </c>
      <c r="BL247" s="57" t="e">
        <f t="shared" si="155"/>
        <v>#REF!</v>
      </c>
      <c r="BM247" s="57" t="str">
        <f t="shared" si="156"/>
        <v>-</v>
      </c>
      <c r="BN247" s="57" t="str">
        <f>IF('Undervisning i fag med krav'!CP248=0,"-",'Undervisning i fag med krav'!CP248)</f>
        <v>-</v>
      </c>
      <c r="BO247" s="57" t="b">
        <f>OR(BN247='Krav etter opplæringslova'!$B$27,BN247='Krav etter opplæringslova'!$B$30,BN247='Krav etter opplæringslova'!$B$31,BN247='Krav etter opplæringslova'!$B$34)</f>
        <v>0</v>
      </c>
      <c r="BP247" s="57" t="str">
        <f t="shared" si="157"/>
        <v>-</v>
      </c>
      <c r="BQ247" s="57">
        <f t="shared" si="130"/>
        <v>30</v>
      </c>
      <c r="BR247" s="57" t="e">
        <f>BQ247-#REF!</f>
        <v>#REF!</v>
      </c>
      <c r="BS247" s="57" t="e">
        <f t="shared" si="158"/>
        <v>#REF!</v>
      </c>
      <c r="BT247" s="62" t="str">
        <f t="shared" si="159"/>
        <v>-</v>
      </c>
    </row>
    <row r="248" spans="1:72" x14ac:dyDescent="0.2">
      <c r="A248" s="44" t="e">
        <f>#REF!</f>
        <v>#REF!</v>
      </c>
      <c r="B248" s="44" t="e">
        <f>#REF!</f>
        <v>#REF!</v>
      </c>
      <c r="C248" s="57" t="str">
        <f>IF('Undervisning i fag med krav'!E249=0,"-",'Undervisning i fag med krav'!E249)</f>
        <v>-</v>
      </c>
      <c r="D248" s="57" t="b">
        <f>OR(C248='Krav etter opplæringslova'!$B$27,C248='Krav etter opplæringslova'!$B$30,C248='Krav etter opplæringslova'!$B$31,C248='Krav etter opplæringslova'!$B$34)</f>
        <v>0</v>
      </c>
      <c r="E248" s="57" t="str">
        <f t="shared" si="160"/>
        <v>-</v>
      </c>
      <c r="F248" s="57">
        <f t="shared" si="131"/>
        <v>30</v>
      </c>
      <c r="G248" s="57" t="e">
        <f>F248-#REF!</f>
        <v>#REF!</v>
      </c>
      <c r="H248" s="57" t="e">
        <f t="shared" si="132"/>
        <v>#REF!</v>
      </c>
      <c r="I248" s="57" t="str">
        <f t="shared" si="161"/>
        <v>-</v>
      </c>
      <c r="J248" s="57" t="str">
        <f>IF('Undervisning i fag med krav'!P249=0,"-",'Undervisning i fag med krav'!P249)</f>
        <v>-</v>
      </c>
      <c r="K248" s="57" t="b">
        <f>OR(J248='Krav etter opplæringslova'!$B$27,J248='Krav etter opplæringslova'!$B$30,J248='Krav etter opplæringslova'!$B$31,J248='Krav etter opplæringslova'!$B$34)</f>
        <v>0</v>
      </c>
      <c r="L248" s="57" t="str">
        <f t="shared" si="133"/>
        <v>-</v>
      </c>
      <c r="M248" s="57">
        <f t="shared" si="122"/>
        <v>30</v>
      </c>
      <c r="N248" s="57" t="e">
        <f>M248-#REF!</f>
        <v>#REF!</v>
      </c>
      <c r="O248" s="57" t="e">
        <f t="shared" si="134"/>
        <v>#REF!</v>
      </c>
      <c r="P248" s="57" t="str">
        <f t="shared" si="135"/>
        <v>-</v>
      </c>
      <c r="Q248" s="57" t="str">
        <f>IF('Undervisning i fag med krav'!AA249=0,"-",'Undervisning i fag med krav'!AA249)</f>
        <v>-</v>
      </c>
      <c r="R248" s="57" t="b">
        <f>OR(Q248='Krav etter opplæringslova'!$B$27,Q248='Krav etter opplæringslova'!$B$30,Q248='Krav etter opplæringslova'!$B$31,Q248='Krav etter opplæringslova'!$B$34)</f>
        <v>0</v>
      </c>
      <c r="S248" s="57" t="str">
        <f t="shared" si="136"/>
        <v>-</v>
      </c>
      <c r="T248" s="57">
        <f t="shared" si="123"/>
        <v>30</v>
      </c>
      <c r="U248" s="57" t="e">
        <f>T248-#REF!</f>
        <v>#REF!</v>
      </c>
      <c r="V248" s="57" t="e">
        <f t="shared" si="137"/>
        <v>#REF!</v>
      </c>
      <c r="W248" s="57" t="str">
        <f t="shared" si="138"/>
        <v>-</v>
      </c>
      <c r="X248" s="57" t="str">
        <f>IF('Undervisning i fag med krav'!AL249=0,"-",'Undervisning i fag med krav'!AL249)</f>
        <v>-</v>
      </c>
      <c r="Y248" s="57" t="b">
        <f>OR(X248='Krav etter opplæringslova'!$B$27,X248='Krav etter opplæringslova'!$B$30,X248='Krav etter opplæringslova'!$B$31,X248='Krav etter opplæringslova'!$B$34)</f>
        <v>0</v>
      </c>
      <c r="Z248" s="57" t="str">
        <f t="shared" si="139"/>
        <v>-</v>
      </c>
      <c r="AA248" s="57">
        <f t="shared" si="124"/>
        <v>30</v>
      </c>
      <c r="AB248" s="57" t="e">
        <f>AA248-#REF!</f>
        <v>#REF!</v>
      </c>
      <c r="AC248" s="57" t="e">
        <f t="shared" si="140"/>
        <v>#REF!</v>
      </c>
      <c r="AD248" s="57" t="str">
        <f t="shared" si="141"/>
        <v>-</v>
      </c>
      <c r="AE248" s="57" t="str">
        <f>IF('Undervisning i fag med krav'!AW249=0,"-",'Undervisning i fag med krav'!AW249)</f>
        <v>-</v>
      </c>
      <c r="AF248" s="57" t="b">
        <f>OR(AE248='Krav etter opplæringslova'!$B$27,AE248='Krav etter opplæringslova'!$B$30,AE248='Krav etter opplæringslova'!$B$31,AE248='Krav etter opplæringslova'!$B$34)</f>
        <v>0</v>
      </c>
      <c r="AG248" s="57" t="str">
        <f t="shared" si="142"/>
        <v>-</v>
      </c>
      <c r="AH248" s="57">
        <f t="shared" si="125"/>
        <v>30</v>
      </c>
      <c r="AI248" s="57" t="e">
        <f>AH248-#REF!</f>
        <v>#REF!</v>
      </c>
      <c r="AJ248" s="57" t="e">
        <f t="shared" si="143"/>
        <v>#REF!</v>
      </c>
      <c r="AK248" s="57" t="str">
        <f t="shared" si="144"/>
        <v>-</v>
      </c>
      <c r="AL248" s="57" t="str">
        <f>IF('Undervisning i fag med krav'!BH249=0,"-",'Undervisning i fag med krav'!BH249)</f>
        <v>-</v>
      </c>
      <c r="AM248" s="57" t="b">
        <f>OR(AL248='Krav etter opplæringslova'!$B$27,AL248='Krav etter opplæringslova'!$B$30,AL248='Krav etter opplæringslova'!$B$31,AL248='Krav etter opplæringslova'!$B$34)</f>
        <v>0</v>
      </c>
      <c r="AN248" s="57" t="str">
        <f t="shared" si="145"/>
        <v>-</v>
      </c>
      <c r="AO248" s="57">
        <f t="shared" si="126"/>
        <v>30</v>
      </c>
      <c r="AP248" s="57" t="e">
        <f>AO248-#REF!</f>
        <v>#REF!</v>
      </c>
      <c r="AQ248" s="57" t="e">
        <f t="shared" si="146"/>
        <v>#REF!</v>
      </c>
      <c r="AR248" s="57" t="str">
        <f t="shared" si="147"/>
        <v>-</v>
      </c>
      <c r="AS248" s="57" t="str">
        <f>IF('Undervisning i fag med krav'!BS249=0,"-",'Undervisning i fag med krav'!BS249)</f>
        <v>-</v>
      </c>
      <c r="AT248" s="57" t="b">
        <f>OR(AS248='Krav etter opplæringslova'!$B$27,AS248='Krav etter opplæringslova'!$B$30,AS248='Krav etter opplæringslova'!$B$31,AS248='Krav etter opplæringslova'!$B$34)</f>
        <v>0</v>
      </c>
      <c r="AU248" s="57" t="str">
        <f t="shared" si="148"/>
        <v>-</v>
      </c>
      <c r="AV248" s="57">
        <f t="shared" si="127"/>
        <v>30</v>
      </c>
      <c r="AW248" s="57" t="e">
        <f>AV248-#REF!</f>
        <v>#REF!</v>
      </c>
      <c r="AX248" s="57" t="e">
        <f t="shared" si="149"/>
        <v>#REF!</v>
      </c>
      <c r="AY248" s="57" t="str">
        <f t="shared" si="150"/>
        <v>-</v>
      </c>
      <c r="AZ248" s="57" t="str">
        <f>IF('Undervisning i fag med krav'!CD249=0,"-",'Undervisning i fag med krav'!CD249)</f>
        <v>-</v>
      </c>
      <c r="BA248" s="57" t="b">
        <f>OR(AZ248='Krav etter opplæringslova'!$B$27,AZ248='Krav etter opplæringslova'!$B$30,AZ248='Krav etter opplæringslova'!$B$31,AZ248='Krav etter opplæringslova'!$B$34)</f>
        <v>0</v>
      </c>
      <c r="BB248" s="57" t="str">
        <f t="shared" si="151"/>
        <v>-</v>
      </c>
      <c r="BC248" s="57">
        <f t="shared" si="128"/>
        <v>30</v>
      </c>
      <c r="BD248" s="57" t="e">
        <f>BC248-#REF!</f>
        <v>#REF!</v>
      </c>
      <c r="BE248" s="57" t="e">
        <f t="shared" si="152"/>
        <v>#REF!</v>
      </c>
      <c r="BF248" s="57" t="str">
        <f t="shared" si="153"/>
        <v>-</v>
      </c>
      <c r="BG248" s="57" t="str">
        <f>IF('Undervisning i fag med krav'!CO249=0,"-",'Undervisning i fag med krav'!CO249)</f>
        <v>-</v>
      </c>
      <c r="BH248" s="57" t="b">
        <f>OR(BG248='Krav etter opplæringslova'!$B$27,BG248='Krav etter opplæringslova'!$B$30,BG248='Krav etter opplæringslova'!$B$31,BG248='Krav etter opplæringslova'!$B$34)</f>
        <v>0</v>
      </c>
      <c r="BI248" s="57" t="str">
        <f t="shared" si="154"/>
        <v>-</v>
      </c>
      <c r="BJ248" s="57">
        <f t="shared" si="129"/>
        <v>30</v>
      </c>
      <c r="BK248" s="57" t="e">
        <f>BJ248-#REF!</f>
        <v>#REF!</v>
      </c>
      <c r="BL248" s="57" t="e">
        <f t="shared" si="155"/>
        <v>#REF!</v>
      </c>
      <c r="BM248" s="57" t="str">
        <f t="shared" si="156"/>
        <v>-</v>
      </c>
      <c r="BN248" s="57" t="str">
        <f>IF('Undervisning i fag med krav'!CP249=0,"-",'Undervisning i fag med krav'!CP249)</f>
        <v>-</v>
      </c>
      <c r="BO248" s="57" t="b">
        <f>OR(BN248='Krav etter opplæringslova'!$B$27,BN248='Krav etter opplæringslova'!$B$30,BN248='Krav etter opplæringslova'!$B$31,BN248='Krav etter opplæringslova'!$B$34)</f>
        <v>0</v>
      </c>
      <c r="BP248" s="57" t="str">
        <f t="shared" si="157"/>
        <v>-</v>
      </c>
      <c r="BQ248" s="57">
        <f t="shared" si="130"/>
        <v>30</v>
      </c>
      <c r="BR248" s="57" t="e">
        <f>BQ248-#REF!</f>
        <v>#REF!</v>
      </c>
      <c r="BS248" s="57" t="e">
        <f t="shared" si="158"/>
        <v>#REF!</v>
      </c>
      <c r="BT248" s="62" t="str">
        <f t="shared" si="159"/>
        <v>-</v>
      </c>
    </row>
    <row r="249" spans="1:72" x14ac:dyDescent="0.2">
      <c r="A249" s="44" t="e">
        <f>#REF!</f>
        <v>#REF!</v>
      </c>
      <c r="B249" s="44" t="e">
        <f>#REF!</f>
        <v>#REF!</v>
      </c>
      <c r="C249" s="57" t="str">
        <f>IF('Undervisning i fag med krav'!E250=0,"-",'Undervisning i fag med krav'!E250)</f>
        <v>-</v>
      </c>
      <c r="D249" s="57" t="b">
        <f>OR(C249='Krav etter opplæringslova'!$B$27,C249='Krav etter opplæringslova'!$B$30,C249='Krav etter opplæringslova'!$B$31,C249='Krav etter opplæringslova'!$B$34)</f>
        <v>0</v>
      </c>
      <c r="E249" s="57" t="str">
        <f t="shared" si="160"/>
        <v>-</v>
      </c>
      <c r="F249" s="57">
        <f t="shared" si="131"/>
        <v>30</v>
      </c>
      <c r="G249" s="57" t="e">
        <f>F249-#REF!</f>
        <v>#REF!</v>
      </c>
      <c r="H249" s="57" t="e">
        <f t="shared" si="132"/>
        <v>#REF!</v>
      </c>
      <c r="I249" s="57" t="str">
        <f t="shared" si="161"/>
        <v>-</v>
      </c>
      <c r="J249" s="57" t="str">
        <f>IF('Undervisning i fag med krav'!P250=0,"-",'Undervisning i fag med krav'!P250)</f>
        <v>-</v>
      </c>
      <c r="K249" s="57" t="b">
        <f>OR(J249='Krav etter opplæringslova'!$B$27,J249='Krav etter opplæringslova'!$B$30,J249='Krav etter opplæringslova'!$B$31,J249='Krav etter opplæringslova'!$B$34)</f>
        <v>0</v>
      </c>
      <c r="L249" s="57" t="str">
        <f t="shared" si="133"/>
        <v>-</v>
      </c>
      <c r="M249" s="57">
        <f t="shared" si="122"/>
        <v>30</v>
      </c>
      <c r="N249" s="57" t="e">
        <f>M249-#REF!</f>
        <v>#REF!</v>
      </c>
      <c r="O249" s="57" t="e">
        <f t="shared" si="134"/>
        <v>#REF!</v>
      </c>
      <c r="P249" s="57" t="str">
        <f t="shared" si="135"/>
        <v>-</v>
      </c>
      <c r="Q249" s="57" t="str">
        <f>IF('Undervisning i fag med krav'!AA250=0,"-",'Undervisning i fag med krav'!AA250)</f>
        <v>-</v>
      </c>
      <c r="R249" s="57" t="b">
        <f>OR(Q249='Krav etter opplæringslova'!$B$27,Q249='Krav etter opplæringslova'!$B$30,Q249='Krav etter opplæringslova'!$B$31,Q249='Krav etter opplæringslova'!$B$34)</f>
        <v>0</v>
      </c>
      <c r="S249" s="57" t="str">
        <f t="shared" si="136"/>
        <v>-</v>
      </c>
      <c r="T249" s="57">
        <f t="shared" si="123"/>
        <v>30</v>
      </c>
      <c r="U249" s="57" t="e">
        <f>T249-#REF!</f>
        <v>#REF!</v>
      </c>
      <c r="V249" s="57" t="e">
        <f t="shared" si="137"/>
        <v>#REF!</v>
      </c>
      <c r="W249" s="57" t="str">
        <f t="shared" si="138"/>
        <v>-</v>
      </c>
      <c r="X249" s="57" t="str">
        <f>IF('Undervisning i fag med krav'!AL250=0,"-",'Undervisning i fag med krav'!AL250)</f>
        <v>-</v>
      </c>
      <c r="Y249" s="57" t="b">
        <f>OR(X249='Krav etter opplæringslova'!$B$27,X249='Krav etter opplæringslova'!$B$30,X249='Krav etter opplæringslova'!$B$31,X249='Krav etter opplæringslova'!$B$34)</f>
        <v>0</v>
      </c>
      <c r="Z249" s="57" t="str">
        <f t="shared" si="139"/>
        <v>-</v>
      </c>
      <c r="AA249" s="57">
        <f t="shared" si="124"/>
        <v>30</v>
      </c>
      <c r="AB249" s="57" t="e">
        <f>AA249-#REF!</f>
        <v>#REF!</v>
      </c>
      <c r="AC249" s="57" t="e">
        <f t="shared" si="140"/>
        <v>#REF!</v>
      </c>
      <c r="AD249" s="57" t="str">
        <f t="shared" si="141"/>
        <v>-</v>
      </c>
      <c r="AE249" s="57" t="str">
        <f>IF('Undervisning i fag med krav'!AW250=0,"-",'Undervisning i fag med krav'!AW250)</f>
        <v>-</v>
      </c>
      <c r="AF249" s="57" t="b">
        <f>OR(AE249='Krav etter opplæringslova'!$B$27,AE249='Krav etter opplæringslova'!$B$30,AE249='Krav etter opplæringslova'!$B$31,AE249='Krav etter opplæringslova'!$B$34)</f>
        <v>0</v>
      </c>
      <c r="AG249" s="57" t="str">
        <f t="shared" si="142"/>
        <v>-</v>
      </c>
      <c r="AH249" s="57">
        <f t="shared" si="125"/>
        <v>30</v>
      </c>
      <c r="AI249" s="57" t="e">
        <f>AH249-#REF!</f>
        <v>#REF!</v>
      </c>
      <c r="AJ249" s="57" t="e">
        <f t="shared" si="143"/>
        <v>#REF!</v>
      </c>
      <c r="AK249" s="57" t="str">
        <f t="shared" si="144"/>
        <v>-</v>
      </c>
      <c r="AL249" s="57" t="str">
        <f>IF('Undervisning i fag med krav'!BH250=0,"-",'Undervisning i fag med krav'!BH250)</f>
        <v>-</v>
      </c>
      <c r="AM249" s="57" t="b">
        <f>OR(AL249='Krav etter opplæringslova'!$B$27,AL249='Krav etter opplæringslova'!$B$30,AL249='Krav etter opplæringslova'!$B$31,AL249='Krav etter opplæringslova'!$B$34)</f>
        <v>0</v>
      </c>
      <c r="AN249" s="57" t="str">
        <f t="shared" si="145"/>
        <v>-</v>
      </c>
      <c r="AO249" s="57">
        <f t="shared" si="126"/>
        <v>30</v>
      </c>
      <c r="AP249" s="57" t="e">
        <f>AO249-#REF!</f>
        <v>#REF!</v>
      </c>
      <c r="AQ249" s="57" t="e">
        <f t="shared" si="146"/>
        <v>#REF!</v>
      </c>
      <c r="AR249" s="57" t="str">
        <f t="shared" si="147"/>
        <v>-</v>
      </c>
      <c r="AS249" s="57" t="str">
        <f>IF('Undervisning i fag med krav'!BS250=0,"-",'Undervisning i fag med krav'!BS250)</f>
        <v>-</v>
      </c>
      <c r="AT249" s="57" t="b">
        <f>OR(AS249='Krav etter opplæringslova'!$B$27,AS249='Krav etter opplæringslova'!$B$30,AS249='Krav etter opplæringslova'!$B$31,AS249='Krav etter opplæringslova'!$B$34)</f>
        <v>0</v>
      </c>
      <c r="AU249" s="57" t="str">
        <f t="shared" si="148"/>
        <v>-</v>
      </c>
      <c r="AV249" s="57">
        <f t="shared" si="127"/>
        <v>30</v>
      </c>
      <c r="AW249" s="57" t="e">
        <f>AV249-#REF!</f>
        <v>#REF!</v>
      </c>
      <c r="AX249" s="57" t="e">
        <f t="shared" si="149"/>
        <v>#REF!</v>
      </c>
      <c r="AY249" s="57" t="str">
        <f t="shared" si="150"/>
        <v>-</v>
      </c>
      <c r="AZ249" s="57" t="str">
        <f>IF('Undervisning i fag med krav'!CD250=0,"-",'Undervisning i fag med krav'!CD250)</f>
        <v>-</v>
      </c>
      <c r="BA249" s="57" t="b">
        <f>OR(AZ249='Krav etter opplæringslova'!$B$27,AZ249='Krav etter opplæringslova'!$B$30,AZ249='Krav etter opplæringslova'!$B$31,AZ249='Krav etter opplæringslova'!$B$34)</f>
        <v>0</v>
      </c>
      <c r="BB249" s="57" t="str">
        <f t="shared" si="151"/>
        <v>-</v>
      </c>
      <c r="BC249" s="57">
        <f t="shared" si="128"/>
        <v>30</v>
      </c>
      <c r="BD249" s="57" t="e">
        <f>BC249-#REF!</f>
        <v>#REF!</v>
      </c>
      <c r="BE249" s="57" t="e">
        <f t="shared" si="152"/>
        <v>#REF!</v>
      </c>
      <c r="BF249" s="57" t="str">
        <f t="shared" si="153"/>
        <v>-</v>
      </c>
      <c r="BG249" s="57" t="str">
        <f>IF('Undervisning i fag med krav'!CO250=0,"-",'Undervisning i fag med krav'!CO250)</f>
        <v>-</v>
      </c>
      <c r="BH249" s="57" t="b">
        <f>OR(BG249='Krav etter opplæringslova'!$B$27,BG249='Krav etter opplæringslova'!$B$30,BG249='Krav etter opplæringslova'!$B$31,BG249='Krav etter opplæringslova'!$B$34)</f>
        <v>0</v>
      </c>
      <c r="BI249" s="57" t="str">
        <f t="shared" si="154"/>
        <v>-</v>
      </c>
      <c r="BJ249" s="57">
        <f t="shared" si="129"/>
        <v>30</v>
      </c>
      <c r="BK249" s="57" t="e">
        <f>BJ249-#REF!</f>
        <v>#REF!</v>
      </c>
      <c r="BL249" s="57" t="e">
        <f t="shared" si="155"/>
        <v>#REF!</v>
      </c>
      <c r="BM249" s="57" t="str">
        <f t="shared" si="156"/>
        <v>-</v>
      </c>
      <c r="BN249" s="57" t="str">
        <f>IF('Undervisning i fag med krav'!CP250=0,"-",'Undervisning i fag med krav'!CP250)</f>
        <v>-</v>
      </c>
      <c r="BO249" s="57" t="b">
        <f>OR(BN249='Krav etter opplæringslova'!$B$27,BN249='Krav etter opplæringslova'!$B$30,BN249='Krav etter opplæringslova'!$B$31,BN249='Krav etter opplæringslova'!$B$34)</f>
        <v>0</v>
      </c>
      <c r="BP249" s="57" t="str">
        <f t="shared" si="157"/>
        <v>-</v>
      </c>
      <c r="BQ249" s="57">
        <f t="shared" si="130"/>
        <v>30</v>
      </c>
      <c r="BR249" s="57" t="e">
        <f>BQ249-#REF!</f>
        <v>#REF!</v>
      </c>
      <c r="BS249" s="57" t="e">
        <f t="shared" si="158"/>
        <v>#REF!</v>
      </c>
      <c r="BT249" s="62" t="str">
        <f t="shared" si="159"/>
        <v>-</v>
      </c>
    </row>
    <row r="250" spans="1:72" x14ac:dyDescent="0.2">
      <c r="A250" s="44" t="e">
        <f>#REF!</f>
        <v>#REF!</v>
      </c>
      <c r="B250" s="44" t="e">
        <f>#REF!</f>
        <v>#REF!</v>
      </c>
      <c r="C250" s="57" t="str">
        <f>IF('Undervisning i fag med krav'!E251=0,"-",'Undervisning i fag med krav'!E251)</f>
        <v>-</v>
      </c>
      <c r="D250" s="57" t="b">
        <f>OR(C250='Krav etter opplæringslova'!$B$27,C250='Krav etter opplæringslova'!$B$30,C250='Krav etter opplæringslova'!$B$31,C250='Krav etter opplæringslova'!$B$34)</f>
        <v>0</v>
      </c>
      <c r="E250" s="57" t="str">
        <f t="shared" si="160"/>
        <v>-</v>
      </c>
      <c r="F250" s="57">
        <f t="shared" si="131"/>
        <v>30</v>
      </c>
      <c r="G250" s="57" t="e">
        <f>F250-#REF!</f>
        <v>#REF!</v>
      </c>
      <c r="H250" s="57" t="e">
        <f t="shared" si="132"/>
        <v>#REF!</v>
      </c>
      <c r="I250" s="57" t="str">
        <f t="shared" si="161"/>
        <v>-</v>
      </c>
      <c r="J250" s="57" t="str">
        <f>IF('Undervisning i fag med krav'!P251=0,"-",'Undervisning i fag med krav'!P251)</f>
        <v>-</v>
      </c>
      <c r="K250" s="57" t="b">
        <f>OR(J250='Krav etter opplæringslova'!$B$27,J250='Krav etter opplæringslova'!$B$30,J250='Krav etter opplæringslova'!$B$31,J250='Krav etter opplæringslova'!$B$34)</f>
        <v>0</v>
      </c>
      <c r="L250" s="57" t="str">
        <f t="shared" si="133"/>
        <v>-</v>
      </c>
      <c r="M250" s="57">
        <f t="shared" si="122"/>
        <v>30</v>
      </c>
      <c r="N250" s="57" t="e">
        <f>M250-#REF!</f>
        <v>#REF!</v>
      </c>
      <c r="O250" s="57" t="e">
        <f t="shared" si="134"/>
        <v>#REF!</v>
      </c>
      <c r="P250" s="57" t="str">
        <f t="shared" si="135"/>
        <v>-</v>
      </c>
      <c r="Q250" s="57" t="str">
        <f>IF('Undervisning i fag med krav'!AA251=0,"-",'Undervisning i fag med krav'!AA251)</f>
        <v>-</v>
      </c>
      <c r="R250" s="57" t="b">
        <f>OR(Q250='Krav etter opplæringslova'!$B$27,Q250='Krav etter opplæringslova'!$B$30,Q250='Krav etter opplæringslova'!$B$31,Q250='Krav etter opplæringslova'!$B$34)</f>
        <v>0</v>
      </c>
      <c r="S250" s="57" t="str">
        <f t="shared" si="136"/>
        <v>-</v>
      </c>
      <c r="T250" s="57">
        <f t="shared" si="123"/>
        <v>30</v>
      </c>
      <c r="U250" s="57" t="e">
        <f>T250-#REF!</f>
        <v>#REF!</v>
      </c>
      <c r="V250" s="57" t="e">
        <f t="shared" si="137"/>
        <v>#REF!</v>
      </c>
      <c r="W250" s="57" t="str">
        <f t="shared" si="138"/>
        <v>-</v>
      </c>
      <c r="X250" s="57" t="str">
        <f>IF('Undervisning i fag med krav'!AL251=0,"-",'Undervisning i fag med krav'!AL251)</f>
        <v>-</v>
      </c>
      <c r="Y250" s="57" t="b">
        <f>OR(X250='Krav etter opplæringslova'!$B$27,X250='Krav etter opplæringslova'!$B$30,X250='Krav etter opplæringslova'!$B$31,X250='Krav etter opplæringslova'!$B$34)</f>
        <v>0</v>
      </c>
      <c r="Z250" s="57" t="str">
        <f t="shared" si="139"/>
        <v>-</v>
      </c>
      <c r="AA250" s="57">
        <f t="shared" si="124"/>
        <v>30</v>
      </c>
      <c r="AB250" s="57" t="e">
        <f>AA250-#REF!</f>
        <v>#REF!</v>
      </c>
      <c r="AC250" s="57" t="e">
        <f t="shared" si="140"/>
        <v>#REF!</v>
      </c>
      <c r="AD250" s="57" t="str">
        <f t="shared" si="141"/>
        <v>-</v>
      </c>
      <c r="AE250" s="57" t="str">
        <f>IF('Undervisning i fag med krav'!AW251=0,"-",'Undervisning i fag med krav'!AW251)</f>
        <v>-</v>
      </c>
      <c r="AF250" s="57" t="b">
        <f>OR(AE250='Krav etter opplæringslova'!$B$27,AE250='Krav etter opplæringslova'!$B$30,AE250='Krav etter opplæringslova'!$B$31,AE250='Krav etter opplæringslova'!$B$34)</f>
        <v>0</v>
      </c>
      <c r="AG250" s="57" t="str">
        <f t="shared" si="142"/>
        <v>-</v>
      </c>
      <c r="AH250" s="57">
        <f t="shared" si="125"/>
        <v>30</v>
      </c>
      <c r="AI250" s="57" t="e">
        <f>AH250-#REF!</f>
        <v>#REF!</v>
      </c>
      <c r="AJ250" s="57" t="e">
        <f t="shared" si="143"/>
        <v>#REF!</v>
      </c>
      <c r="AK250" s="57" t="str">
        <f t="shared" si="144"/>
        <v>-</v>
      </c>
      <c r="AL250" s="57" t="str">
        <f>IF('Undervisning i fag med krav'!BH251=0,"-",'Undervisning i fag med krav'!BH251)</f>
        <v>-</v>
      </c>
      <c r="AM250" s="57" t="b">
        <f>OR(AL250='Krav etter opplæringslova'!$B$27,AL250='Krav etter opplæringslova'!$B$30,AL250='Krav etter opplæringslova'!$B$31,AL250='Krav etter opplæringslova'!$B$34)</f>
        <v>0</v>
      </c>
      <c r="AN250" s="57" t="str">
        <f t="shared" si="145"/>
        <v>-</v>
      </c>
      <c r="AO250" s="57">
        <f t="shared" si="126"/>
        <v>30</v>
      </c>
      <c r="AP250" s="57" t="e">
        <f>AO250-#REF!</f>
        <v>#REF!</v>
      </c>
      <c r="AQ250" s="57" t="e">
        <f t="shared" si="146"/>
        <v>#REF!</v>
      </c>
      <c r="AR250" s="57" t="str">
        <f t="shared" si="147"/>
        <v>-</v>
      </c>
      <c r="AS250" s="57" t="str">
        <f>IF('Undervisning i fag med krav'!BS251=0,"-",'Undervisning i fag med krav'!BS251)</f>
        <v>-</v>
      </c>
      <c r="AT250" s="57" t="b">
        <f>OR(AS250='Krav etter opplæringslova'!$B$27,AS250='Krav etter opplæringslova'!$B$30,AS250='Krav etter opplæringslova'!$B$31,AS250='Krav etter opplæringslova'!$B$34)</f>
        <v>0</v>
      </c>
      <c r="AU250" s="57" t="str">
        <f t="shared" si="148"/>
        <v>-</v>
      </c>
      <c r="AV250" s="57">
        <f t="shared" si="127"/>
        <v>30</v>
      </c>
      <c r="AW250" s="57" t="e">
        <f>AV250-#REF!</f>
        <v>#REF!</v>
      </c>
      <c r="AX250" s="57" t="e">
        <f t="shared" si="149"/>
        <v>#REF!</v>
      </c>
      <c r="AY250" s="57" t="str">
        <f t="shared" si="150"/>
        <v>-</v>
      </c>
      <c r="AZ250" s="57" t="str">
        <f>IF('Undervisning i fag med krav'!CD251=0,"-",'Undervisning i fag med krav'!CD251)</f>
        <v>-</v>
      </c>
      <c r="BA250" s="57" t="b">
        <f>OR(AZ250='Krav etter opplæringslova'!$B$27,AZ250='Krav etter opplæringslova'!$B$30,AZ250='Krav etter opplæringslova'!$B$31,AZ250='Krav etter opplæringslova'!$B$34)</f>
        <v>0</v>
      </c>
      <c r="BB250" s="57" t="str">
        <f t="shared" si="151"/>
        <v>-</v>
      </c>
      <c r="BC250" s="57">
        <f t="shared" si="128"/>
        <v>30</v>
      </c>
      <c r="BD250" s="57" t="e">
        <f>BC250-#REF!</f>
        <v>#REF!</v>
      </c>
      <c r="BE250" s="57" t="e">
        <f t="shared" si="152"/>
        <v>#REF!</v>
      </c>
      <c r="BF250" s="57" t="str">
        <f t="shared" si="153"/>
        <v>-</v>
      </c>
      <c r="BG250" s="57" t="str">
        <f>IF('Undervisning i fag med krav'!CO251=0,"-",'Undervisning i fag med krav'!CO251)</f>
        <v>-</v>
      </c>
      <c r="BH250" s="57" t="b">
        <f>OR(BG250='Krav etter opplæringslova'!$B$27,BG250='Krav etter opplæringslova'!$B$30,BG250='Krav etter opplæringslova'!$B$31,BG250='Krav etter opplæringslova'!$B$34)</f>
        <v>0</v>
      </c>
      <c r="BI250" s="57" t="str">
        <f t="shared" si="154"/>
        <v>-</v>
      </c>
      <c r="BJ250" s="57">
        <f t="shared" si="129"/>
        <v>30</v>
      </c>
      <c r="BK250" s="57" t="e">
        <f>BJ250-#REF!</f>
        <v>#REF!</v>
      </c>
      <c r="BL250" s="57" t="e">
        <f t="shared" si="155"/>
        <v>#REF!</v>
      </c>
      <c r="BM250" s="57" t="str">
        <f t="shared" si="156"/>
        <v>-</v>
      </c>
      <c r="BN250" s="57" t="str">
        <f>IF('Undervisning i fag med krav'!CP251=0,"-",'Undervisning i fag med krav'!CP251)</f>
        <v>-</v>
      </c>
      <c r="BO250" s="57" t="b">
        <f>OR(BN250='Krav etter opplæringslova'!$B$27,BN250='Krav etter opplæringslova'!$B$30,BN250='Krav etter opplæringslova'!$B$31,BN250='Krav etter opplæringslova'!$B$34)</f>
        <v>0</v>
      </c>
      <c r="BP250" s="57" t="str">
        <f t="shared" si="157"/>
        <v>-</v>
      </c>
      <c r="BQ250" s="57">
        <f t="shared" si="130"/>
        <v>30</v>
      </c>
      <c r="BR250" s="57" t="e">
        <f>BQ250-#REF!</f>
        <v>#REF!</v>
      </c>
      <c r="BS250" s="57" t="e">
        <f t="shared" si="158"/>
        <v>#REF!</v>
      </c>
      <c r="BT250" s="62" t="str">
        <f t="shared" si="159"/>
        <v>-</v>
      </c>
    </row>
    <row r="251" spans="1:72" x14ac:dyDescent="0.2">
      <c r="A251" s="44" t="e">
        <f>#REF!</f>
        <v>#REF!</v>
      </c>
      <c r="B251" s="44" t="e">
        <f>#REF!</f>
        <v>#REF!</v>
      </c>
      <c r="C251" s="57" t="str">
        <f>IF('Undervisning i fag med krav'!E252=0,"-",'Undervisning i fag med krav'!E252)</f>
        <v>-</v>
      </c>
      <c r="D251" s="57" t="b">
        <f>OR(C251='Krav etter opplæringslova'!$B$27,C251='Krav etter opplæringslova'!$B$30,C251='Krav etter opplæringslova'!$B$31,C251='Krav etter opplæringslova'!$B$34)</f>
        <v>0</v>
      </c>
      <c r="E251" s="57" t="str">
        <f t="shared" si="160"/>
        <v>-</v>
      </c>
      <c r="F251" s="57">
        <f t="shared" si="131"/>
        <v>30</v>
      </c>
      <c r="G251" s="57" t="e">
        <f>F251-#REF!</f>
        <v>#REF!</v>
      </c>
      <c r="H251" s="57" t="e">
        <f t="shared" si="132"/>
        <v>#REF!</v>
      </c>
      <c r="I251" s="57" t="str">
        <f t="shared" si="161"/>
        <v>-</v>
      </c>
      <c r="J251" s="57" t="str">
        <f>IF('Undervisning i fag med krav'!P252=0,"-",'Undervisning i fag med krav'!P252)</f>
        <v>-</v>
      </c>
      <c r="K251" s="57" t="b">
        <f>OR(J251='Krav etter opplæringslova'!$B$27,J251='Krav etter opplæringslova'!$B$30,J251='Krav etter opplæringslova'!$B$31,J251='Krav etter opplæringslova'!$B$34)</f>
        <v>0</v>
      </c>
      <c r="L251" s="57" t="str">
        <f t="shared" si="133"/>
        <v>-</v>
      </c>
      <c r="M251" s="57">
        <f t="shared" si="122"/>
        <v>30</v>
      </c>
      <c r="N251" s="57" t="e">
        <f>M251-#REF!</f>
        <v>#REF!</v>
      </c>
      <c r="O251" s="57" t="e">
        <f t="shared" si="134"/>
        <v>#REF!</v>
      </c>
      <c r="P251" s="57" t="str">
        <f t="shared" si="135"/>
        <v>-</v>
      </c>
      <c r="Q251" s="57" t="str">
        <f>IF('Undervisning i fag med krav'!AA252=0,"-",'Undervisning i fag med krav'!AA252)</f>
        <v>-</v>
      </c>
      <c r="R251" s="57" t="b">
        <f>OR(Q251='Krav etter opplæringslova'!$B$27,Q251='Krav etter opplæringslova'!$B$30,Q251='Krav etter opplæringslova'!$B$31,Q251='Krav etter opplæringslova'!$B$34)</f>
        <v>0</v>
      </c>
      <c r="S251" s="57" t="str">
        <f t="shared" si="136"/>
        <v>-</v>
      </c>
      <c r="T251" s="57">
        <f t="shared" si="123"/>
        <v>30</v>
      </c>
      <c r="U251" s="57" t="e">
        <f>T251-#REF!</f>
        <v>#REF!</v>
      </c>
      <c r="V251" s="57" t="e">
        <f t="shared" si="137"/>
        <v>#REF!</v>
      </c>
      <c r="W251" s="57" t="str">
        <f t="shared" si="138"/>
        <v>-</v>
      </c>
      <c r="X251" s="57" t="str">
        <f>IF('Undervisning i fag med krav'!AL252=0,"-",'Undervisning i fag med krav'!AL252)</f>
        <v>-</v>
      </c>
      <c r="Y251" s="57" t="b">
        <f>OR(X251='Krav etter opplæringslova'!$B$27,X251='Krav etter opplæringslova'!$B$30,X251='Krav etter opplæringslova'!$B$31,X251='Krav etter opplæringslova'!$B$34)</f>
        <v>0</v>
      </c>
      <c r="Z251" s="57" t="str">
        <f t="shared" si="139"/>
        <v>-</v>
      </c>
      <c r="AA251" s="57">
        <f t="shared" si="124"/>
        <v>30</v>
      </c>
      <c r="AB251" s="57" t="e">
        <f>AA251-#REF!</f>
        <v>#REF!</v>
      </c>
      <c r="AC251" s="57" t="e">
        <f t="shared" si="140"/>
        <v>#REF!</v>
      </c>
      <c r="AD251" s="57" t="str">
        <f t="shared" si="141"/>
        <v>-</v>
      </c>
      <c r="AE251" s="57" t="str">
        <f>IF('Undervisning i fag med krav'!AW252=0,"-",'Undervisning i fag med krav'!AW252)</f>
        <v>-</v>
      </c>
      <c r="AF251" s="57" t="b">
        <f>OR(AE251='Krav etter opplæringslova'!$B$27,AE251='Krav etter opplæringslova'!$B$30,AE251='Krav etter opplæringslova'!$B$31,AE251='Krav etter opplæringslova'!$B$34)</f>
        <v>0</v>
      </c>
      <c r="AG251" s="57" t="str">
        <f t="shared" si="142"/>
        <v>-</v>
      </c>
      <c r="AH251" s="57">
        <f t="shared" si="125"/>
        <v>30</v>
      </c>
      <c r="AI251" s="57" t="e">
        <f>AH251-#REF!</f>
        <v>#REF!</v>
      </c>
      <c r="AJ251" s="57" t="e">
        <f t="shared" si="143"/>
        <v>#REF!</v>
      </c>
      <c r="AK251" s="57" t="str">
        <f t="shared" si="144"/>
        <v>-</v>
      </c>
      <c r="AL251" s="57" t="str">
        <f>IF('Undervisning i fag med krav'!BH252=0,"-",'Undervisning i fag med krav'!BH252)</f>
        <v>-</v>
      </c>
      <c r="AM251" s="57" t="b">
        <f>OR(AL251='Krav etter opplæringslova'!$B$27,AL251='Krav etter opplæringslova'!$B$30,AL251='Krav etter opplæringslova'!$B$31,AL251='Krav etter opplæringslova'!$B$34)</f>
        <v>0</v>
      </c>
      <c r="AN251" s="57" t="str">
        <f t="shared" si="145"/>
        <v>-</v>
      </c>
      <c r="AO251" s="57">
        <f t="shared" si="126"/>
        <v>30</v>
      </c>
      <c r="AP251" s="57" t="e">
        <f>AO251-#REF!</f>
        <v>#REF!</v>
      </c>
      <c r="AQ251" s="57" t="e">
        <f t="shared" si="146"/>
        <v>#REF!</v>
      </c>
      <c r="AR251" s="57" t="str">
        <f t="shared" si="147"/>
        <v>-</v>
      </c>
      <c r="AS251" s="57" t="str">
        <f>IF('Undervisning i fag med krav'!BS252=0,"-",'Undervisning i fag med krav'!BS252)</f>
        <v>-</v>
      </c>
      <c r="AT251" s="57" t="b">
        <f>OR(AS251='Krav etter opplæringslova'!$B$27,AS251='Krav etter opplæringslova'!$B$30,AS251='Krav etter opplæringslova'!$B$31,AS251='Krav etter opplæringslova'!$B$34)</f>
        <v>0</v>
      </c>
      <c r="AU251" s="57" t="str">
        <f t="shared" si="148"/>
        <v>-</v>
      </c>
      <c r="AV251" s="57">
        <f t="shared" si="127"/>
        <v>30</v>
      </c>
      <c r="AW251" s="57" t="e">
        <f>AV251-#REF!</f>
        <v>#REF!</v>
      </c>
      <c r="AX251" s="57" t="e">
        <f t="shared" si="149"/>
        <v>#REF!</v>
      </c>
      <c r="AY251" s="57" t="str">
        <f t="shared" si="150"/>
        <v>-</v>
      </c>
      <c r="AZ251" s="57" t="str">
        <f>IF('Undervisning i fag med krav'!CD252=0,"-",'Undervisning i fag med krav'!CD252)</f>
        <v>-</v>
      </c>
      <c r="BA251" s="57" t="b">
        <f>OR(AZ251='Krav etter opplæringslova'!$B$27,AZ251='Krav etter opplæringslova'!$B$30,AZ251='Krav etter opplæringslova'!$B$31,AZ251='Krav etter opplæringslova'!$B$34)</f>
        <v>0</v>
      </c>
      <c r="BB251" s="57" t="str">
        <f t="shared" si="151"/>
        <v>-</v>
      </c>
      <c r="BC251" s="57">
        <f t="shared" si="128"/>
        <v>30</v>
      </c>
      <c r="BD251" s="57" t="e">
        <f>BC251-#REF!</f>
        <v>#REF!</v>
      </c>
      <c r="BE251" s="57" t="e">
        <f t="shared" si="152"/>
        <v>#REF!</v>
      </c>
      <c r="BF251" s="57" t="str">
        <f t="shared" si="153"/>
        <v>-</v>
      </c>
      <c r="BG251" s="57" t="str">
        <f>IF('Undervisning i fag med krav'!CO252=0,"-",'Undervisning i fag med krav'!CO252)</f>
        <v>-</v>
      </c>
      <c r="BH251" s="57" t="b">
        <f>OR(BG251='Krav etter opplæringslova'!$B$27,BG251='Krav etter opplæringslova'!$B$30,BG251='Krav etter opplæringslova'!$B$31,BG251='Krav etter opplæringslova'!$B$34)</f>
        <v>0</v>
      </c>
      <c r="BI251" s="57" t="str">
        <f t="shared" si="154"/>
        <v>-</v>
      </c>
      <c r="BJ251" s="57">
        <f t="shared" si="129"/>
        <v>30</v>
      </c>
      <c r="BK251" s="57" t="e">
        <f>BJ251-#REF!</f>
        <v>#REF!</v>
      </c>
      <c r="BL251" s="57" t="e">
        <f t="shared" si="155"/>
        <v>#REF!</v>
      </c>
      <c r="BM251" s="57" t="str">
        <f t="shared" si="156"/>
        <v>-</v>
      </c>
      <c r="BN251" s="57" t="str">
        <f>IF('Undervisning i fag med krav'!CP252=0,"-",'Undervisning i fag med krav'!CP252)</f>
        <v>-</v>
      </c>
      <c r="BO251" s="57" t="b">
        <f>OR(BN251='Krav etter opplæringslova'!$B$27,BN251='Krav etter opplæringslova'!$B$30,BN251='Krav etter opplæringslova'!$B$31,BN251='Krav etter opplæringslova'!$B$34)</f>
        <v>0</v>
      </c>
      <c r="BP251" s="57" t="str">
        <f t="shared" si="157"/>
        <v>-</v>
      </c>
      <c r="BQ251" s="57">
        <f t="shared" si="130"/>
        <v>30</v>
      </c>
      <c r="BR251" s="57" t="e">
        <f>BQ251-#REF!</f>
        <v>#REF!</v>
      </c>
      <c r="BS251" s="57" t="e">
        <f t="shared" si="158"/>
        <v>#REF!</v>
      </c>
      <c r="BT251" s="62" t="str">
        <f t="shared" si="159"/>
        <v>-</v>
      </c>
    </row>
    <row r="252" spans="1:72" x14ac:dyDescent="0.2">
      <c r="A252" s="44" t="e">
        <f>#REF!</f>
        <v>#REF!</v>
      </c>
      <c r="B252" s="44" t="e">
        <f>#REF!</f>
        <v>#REF!</v>
      </c>
      <c r="C252" s="57" t="str">
        <f>IF('Undervisning i fag med krav'!E253=0,"-",'Undervisning i fag med krav'!E253)</f>
        <v>-</v>
      </c>
      <c r="D252" s="57" t="b">
        <f>OR(C252='Krav etter opplæringslova'!$B$27,C252='Krav etter opplæringslova'!$B$30,C252='Krav etter opplæringslova'!$B$31,C252='Krav etter opplæringslova'!$B$34)</f>
        <v>0</v>
      </c>
      <c r="E252" s="57" t="str">
        <f t="shared" si="160"/>
        <v>-</v>
      </c>
      <c r="F252" s="57">
        <f t="shared" si="131"/>
        <v>30</v>
      </c>
      <c r="G252" s="57" t="e">
        <f>F252-#REF!</f>
        <v>#REF!</v>
      </c>
      <c r="H252" s="57" t="e">
        <f t="shared" si="132"/>
        <v>#REF!</v>
      </c>
      <c r="I252" s="57" t="str">
        <f t="shared" si="161"/>
        <v>-</v>
      </c>
      <c r="J252" s="57" t="str">
        <f>IF('Undervisning i fag med krav'!P253=0,"-",'Undervisning i fag med krav'!P253)</f>
        <v>-</v>
      </c>
      <c r="K252" s="57" t="b">
        <f>OR(J252='Krav etter opplæringslova'!$B$27,J252='Krav etter opplæringslova'!$B$30,J252='Krav etter opplæringslova'!$B$31,J252='Krav etter opplæringslova'!$B$34)</f>
        <v>0</v>
      </c>
      <c r="L252" s="57" t="str">
        <f t="shared" si="133"/>
        <v>-</v>
      </c>
      <c r="M252" s="57">
        <f t="shared" si="122"/>
        <v>30</v>
      </c>
      <c r="N252" s="57" t="e">
        <f>M252-#REF!</f>
        <v>#REF!</v>
      </c>
      <c r="O252" s="57" t="e">
        <f t="shared" si="134"/>
        <v>#REF!</v>
      </c>
      <c r="P252" s="57" t="str">
        <f t="shared" si="135"/>
        <v>-</v>
      </c>
      <c r="Q252" s="57" t="str">
        <f>IF('Undervisning i fag med krav'!AA253=0,"-",'Undervisning i fag med krav'!AA253)</f>
        <v>-</v>
      </c>
      <c r="R252" s="57" t="b">
        <f>OR(Q252='Krav etter opplæringslova'!$B$27,Q252='Krav etter opplæringslova'!$B$30,Q252='Krav etter opplæringslova'!$B$31,Q252='Krav etter opplæringslova'!$B$34)</f>
        <v>0</v>
      </c>
      <c r="S252" s="57" t="str">
        <f t="shared" si="136"/>
        <v>-</v>
      </c>
      <c r="T252" s="57">
        <f t="shared" si="123"/>
        <v>30</v>
      </c>
      <c r="U252" s="57" t="e">
        <f>T252-#REF!</f>
        <v>#REF!</v>
      </c>
      <c r="V252" s="57" t="e">
        <f t="shared" si="137"/>
        <v>#REF!</v>
      </c>
      <c r="W252" s="57" t="str">
        <f t="shared" si="138"/>
        <v>-</v>
      </c>
      <c r="X252" s="57" t="str">
        <f>IF('Undervisning i fag med krav'!AL253=0,"-",'Undervisning i fag med krav'!AL253)</f>
        <v>-</v>
      </c>
      <c r="Y252" s="57" t="b">
        <f>OR(X252='Krav etter opplæringslova'!$B$27,X252='Krav etter opplæringslova'!$B$30,X252='Krav etter opplæringslova'!$B$31,X252='Krav etter opplæringslova'!$B$34)</f>
        <v>0</v>
      </c>
      <c r="Z252" s="57" t="str">
        <f t="shared" si="139"/>
        <v>-</v>
      </c>
      <c r="AA252" s="57">
        <f t="shared" si="124"/>
        <v>30</v>
      </c>
      <c r="AB252" s="57" t="e">
        <f>AA252-#REF!</f>
        <v>#REF!</v>
      </c>
      <c r="AC252" s="57" t="e">
        <f t="shared" si="140"/>
        <v>#REF!</v>
      </c>
      <c r="AD252" s="57" t="str">
        <f t="shared" si="141"/>
        <v>-</v>
      </c>
      <c r="AE252" s="57" t="str">
        <f>IF('Undervisning i fag med krav'!AW253=0,"-",'Undervisning i fag med krav'!AW253)</f>
        <v>-</v>
      </c>
      <c r="AF252" s="57" t="b">
        <f>OR(AE252='Krav etter opplæringslova'!$B$27,AE252='Krav etter opplæringslova'!$B$30,AE252='Krav etter opplæringslova'!$B$31,AE252='Krav etter opplæringslova'!$B$34)</f>
        <v>0</v>
      </c>
      <c r="AG252" s="57" t="str">
        <f t="shared" si="142"/>
        <v>-</v>
      </c>
      <c r="AH252" s="57">
        <f t="shared" si="125"/>
        <v>30</v>
      </c>
      <c r="AI252" s="57" t="e">
        <f>AH252-#REF!</f>
        <v>#REF!</v>
      </c>
      <c r="AJ252" s="57" t="e">
        <f t="shared" si="143"/>
        <v>#REF!</v>
      </c>
      <c r="AK252" s="57" t="str">
        <f t="shared" si="144"/>
        <v>-</v>
      </c>
      <c r="AL252" s="57" t="str">
        <f>IF('Undervisning i fag med krav'!BH253=0,"-",'Undervisning i fag med krav'!BH253)</f>
        <v>-</v>
      </c>
      <c r="AM252" s="57" t="b">
        <f>OR(AL252='Krav etter opplæringslova'!$B$27,AL252='Krav etter opplæringslova'!$B$30,AL252='Krav etter opplæringslova'!$B$31,AL252='Krav etter opplæringslova'!$B$34)</f>
        <v>0</v>
      </c>
      <c r="AN252" s="57" t="str">
        <f t="shared" si="145"/>
        <v>-</v>
      </c>
      <c r="AO252" s="57">
        <f t="shared" si="126"/>
        <v>30</v>
      </c>
      <c r="AP252" s="57" t="e">
        <f>AO252-#REF!</f>
        <v>#REF!</v>
      </c>
      <c r="AQ252" s="57" t="e">
        <f t="shared" si="146"/>
        <v>#REF!</v>
      </c>
      <c r="AR252" s="57" t="str">
        <f t="shared" si="147"/>
        <v>-</v>
      </c>
      <c r="AS252" s="57" t="str">
        <f>IF('Undervisning i fag med krav'!BS253=0,"-",'Undervisning i fag med krav'!BS253)</f>
        <v>-</v>
      </c>
      <c r="AT252" s="57" t="b">
        <f>OR(AS252='Krav etter opplæringslova'!$B$27,AS252='Krav etter opplæringslova'!$B$30,AS252='Krav etter opplæringslova'!$B$31,AS252='Krav etter opplæringslova'!$B$34)</f>
        <v>0</v>
      </c>
      <c r="AU252" s="57" t="str">
        <f t="shared" si="148"/>
        <v>-</v>
      </c>
      <c r="AV252" s="57">
        <f t="shared" si="127"/>
        <v>30</v>
      </c>
      <c r="AW252" s="57" t="e">
        <f>AV252-#REF!</f>
        <v>#REF!</v>
      </c>
      <c r="AX252" s="57" t="e">
        <f t="shared" si="149"/>
        <v>#REF!</v>
      </c>
      <c r="AY252" s="57" t="str">
        <f t="shared" si="150"/>
        <v>-</v>
      </c>
      <c r="AZ252" s="57" t="str">
        <f>IF('Undervisning i fag med krav'!CD253=0,"-",'Undervisning i fag med krav'!CD253)</f>
        <v>-</v>
      </c>
      <c r="BA252" s="57" t="b">
        <f>OR(AZ252='Krav etter opplæringslova'!$B$27,AZ252='Krav etter opplæringslova'!$B$30,AZ252='Krav etter opplæringslova'!$B$31,AZ252='Krav etter opplæringslova'!$B$34)</f>
        <v>0</v>
      </c>
      <c r="BB252" s="57" t="str">
        <f t="shared" si="151"/>
        <v>-</v>
      </c>
      <c r="BC252" s="57">
        <f t="shared" si="128"/>
        <v>30</v>
      </c>
      <c r="BD252" s="57" t="e">
        <f>BC252-#REF!</f>
        <v>#REF!</v>
      </c>
      <c r="BE252" s="57" t="e">
        <f t="shared" si="152"/>
        <v>#REF!</v>
      </c>
      <c r="BF252" s="57" t="str">
        <f t="shared" si="153"/>
        <v>-</v>
      </c>
      <c r="BG252" s="57" t="str">
        <f>IF('Undervisning i fag med krav'!CO253=0,"-",'Undervisning i fag med krav'!CO253)</f>
        <v>-</v>
      </c>
      <c r="BH252" s="57" t="b">
        <f>OR(BG252='Krav etter opplæringslova'!$B$27,BG252='Krav etter opplæringslova'!$B$30,BG252='Krav etter opplæringslova'!$B$31,BG252='Krav etter opplæringslova'!$B$34)</f>
        <v>0</v>
      </c>
      <c r="BI252" s="57" t="str">
        <f t="shared" si="154"/>
        <v>-</v>
      </c>
      <c r="BJ252" s="57">
        <f t="shared" si="129"/>
        <v>30</v>
      </c>
      <c r="BK252" s="57" t="e">
        <f>BJ252-#REF!</f>
        <v>#REF!</v>
      </c>
      <c r="BL252" s="57" t="e">
        <f t="shared" si="155"/>
        <v>#REF!</v>
      </c>
      <c r="BM252" s="57" t="str">
        <f t="shared" si="156"/>
        <v>-</v>
      </c>
      <c r="BN252" s="57" t="str">
        <f>IF('Undervisning i fag med krav'!CP253=0,"-",'Undervisning i fag med krav'!CP253)</f>
        <v>-</v>
      </c>
      <c r="BO252" s="57" t="b">
        <f>OR(BN252='Krav etter opplæringslova'!$B$27,BN252='Krav etter opplæringslova'!$B$30,BN252='Krav etter opplæringslova'!$B$31,BN252='Krav etter opplæringslova'!$B$34)</f>
        <v>0</v>
      </c>
      <c r="BP252" s="57" t="str">
        <f t="shared" si="157"/>
        <v>-</v>
      </c>
      <c r="BQ252" s="57">
        <f t="shared" si="130"/>
        <v>30</v>
      </c>
      <c r="BR252" s="57" t="e">
        <f>BQ252-#REF!</f>
        <v>#REF!</v>
      </c>
      <c r="BS252" s="57" t="e">
        <f t="shared" si="158"/>
        <v>#REF!</v>
      </c>
      <c r="BT252" s="62" t="str">
        <f t="shared" si="159"/>
        <v>-</v>
      </c>
    </row>
    <row r="253" spans="1:72" x14ac:dyDescent="0.2">
      <c r="A253" s="44" t="e">
        <f>#REF!</f>
        <v>#REF!</v>
      </c>
      <c r="B253" s="44" t="e">
        <f>#REF!</f>
        <v>#REF!</v>
      </c>
      <c r="C253" s="57" t="str">
        <f>IF('Undervisning i fag med krav'!E254=0,"-",'Undervisning i fag med krav'!E254)</f>
        <v>-</v>
      </c>
      <c r="D253" s="57" t="b">
        <f>OR(C253='Krav etter opplæringslova'!$B$27,C253='Krav etter opplæringslova'!$B$30,C253='Krav etter opplæringslova'!$B$31,C253='Krav etter opplæringslova'!$B$34)</f>
        <v>0</v>
      </c>
      <c r="E253" s="57" t="str">
        <f t="shared" si="160"/>
        <v>-</v>
      </c>
      <c r="F253" s="57">
        <f t="shared" si="131"/>
        <v>30</v>
      </c>
      <c r="G253" s="57" t="e">
        <f>F253-#REF!</f>
        <v>#REF!</v>
      </c>
      <c r="H253" s="57" t="e">
        <f t="shared" si="132"/>
        <v>#REF!</v>
      </c>
      <c r="I253" s="57" t="str">
        <f t="shared" si="161"/>
        <v>-</v>
      </c>
      <c r="J253" s="57" t="str">
        <f>IF('Undervisning i fag med krav'!P254=0,"-",'Undervisning i fag med krav'!P254)</f>
        <v>-</v>
      </c>
      <c r="K253" s="57" t="b">
        <f>OR(J253='Krav etter opplæringslova'!$B$27,J253='Krav etter opplæringslova'!$B$30,J253='Krav etter opplæringslova'!$B$31,J253='Krav etter opplæringslova'!$B$34)</f>
        <v>0</v>
      </c>
      <c r="L253" s="57" t="str">
        <f t="shared" si="133"/>
        <v>-</v>
      </c>
      <c r="M253" s="57">
        <f t="shared" si="122"/>
        <v>30</v>
      </c>
      <c r="N253" s="57" t="e">
        <f>M253-#REF!</f>
        <v>#REF!</v>
      </c>
      <c r="O253" s="57" t="e">
        <f t="shared" si="134"/>
        <v>#REF!</v>
      </c>
      <c r="P253" s="57" t="str">
        <f t="shared" si="135"/>
        <v>-</v>
      </c>
      <c r="Q253" s="57" t="str">
        <f>IF('Undervisning i fag med krav'!AA254=0,"-",'Undervisning i fag med krav'!AA254)</f>
        <v>-</v>
      </c>
      <c r="R253" s="57" t="b">
        <f>OR(Q253='Krav etter opplæringslova'!$B$27,Q253='Krav etter opplæringslova'!$B$30,Q253='Krav etter opplæringslova'!$B$31,Q253='Krav etter opplæringslova'!$B$34)</f>
        <v>0</v>
      </c>
      <c r="S253" s="57" t="str">
        <f t="shared" si="136"/>
        <v>-</v>
      </c>
      <c r="T253" s="57">
        <f t="shared" si="123"/>
        <v>30</v>
      </c>
      <c r="U253" s="57" t="e">
        <f>T253-#REF!</f>
        <v>#REF!</v>
      </c>
      <c r="V253" s="57" t="e">
        <f t="shared" si="137"/>
        <v>#REF!</v>
      </c>
      <c r="W253" s="57" t="str">
        <f t="shared" si="138"/>
        <v>-</v>
      </c>
      <c r="X253" s="57" t="str">
        <f>IF('Undervisning i fag med krav'!AL254=0,"-",'Undervisning i fag med krav'!AL254)</f>
        <v>-</v>
      </c>
      <c r="Y253" s="57" t="b">
        <f>OR(X253='Krav etter opplæringslova'!$B$27,X253='Krav etter opplæringslova'!$B$30,X253='Krav etter opplæringslova'!$B$31,X253='Krav etter opplæringslova'!$B$34)</f>
        <v>0</v>
      </c>
      <c r="Z253" s="57" t="str">
        <f t="shared" si="139"/>
        <v>-</v>
      </c>
      <c r="AA253" s="57">
        <f t="shared" si="124"/>
        <v>30</v>
      </c>
      <c r="AB253" s="57" t="e">
        <f>AA253-#REF!</f>
        <v>#REF!</v>
      </c>
      <c r="AC253" s="57" t="e">
        <f t="shared" si="140"/>
        <v>#REF!</v>
      </c>
      <c r="AD253" s="57" t="str">
        <f t="shared" si="141"/>
        <v>-</v>
      </c>
      <c r="AE253" s="57" t="str">
        <f>IF('Undervisning i fag med krav'!AW254=0,"-",'Undervisning i fag med krav'!AW254)</f>
        <v>-</v>
      </c>
      <c r="AF253" s="57" t="b">
        <f>OR(AE253='Krav etter opplæringslova'!$B$27,AE253='Krav etter opplæringslova'!$B$30,AE253='Krav etter opplæringslova'!$B$31,AE253='Krav etter opplæringslova'!$B$34)</f>
        <v>0</v>
      </c>
      <c r="AG253" s="57" t="str">
        <f t="shared" si="142"/>
        <v>-</v>
      </c>
      <c r="AH253" s="57">
        <f t="shared" si="125"/>
        <v>30</v>
      </c>
      <c r="AI253" s="57" t="e">
        <f>AH253-#REF!</f>
        <v>#REF!</v>
      </c>
      <c r="AJ253" s="57" t="e">
        <f t="shared" si="143"/>
        <v>#REF!</v>
      </c>
      <c r="AK253" s="57" t="str">
        <f t="shared" si="144"/>
        <v>-</v>
      </c>
      <c r="AL253" s="57" t="str">
        <f>IF('Undervisning i fag med krav'!BH254=0,"-",'Undervisning i fag med krav'!BH254)</f>
        <v>-</v>
      </c>
      <c r="AM253" s="57" t="b">
        <f>OR(AL253='Krav etter opplæringslova'!$B$27,AL253='Krav etter opplæringslova'!$B$30,AL253='Krav etter opplæringslova'!$B$31,AL253='Krav etter opplæringslova'!$B$34)</f>
        <v>0</v>
      </c>
      <c r="AN253" s="57" t="str">
        <f t="shared" si="145"/>
        <v>-</v>
      </c>
      <c r="AO253" s="57">
        <f t="shared" si="126"/>
        <v>30</v>
      </c>
      <c r="AP253" s="57" t="e">
        <f>AO253-#REF!</f>
        <v>#REF!</v>
      </c>
      <c r="AQ253" s="57" t="e">
        <f t="shared" si="146"/>
        <v>#REF!</v>
      </c>
      <c r="AR253" s="57" t="str">
        <f t="shared" si="147"/>
        <v>-</v>
      </c>
      <c r="AS253" s="57" t="str">
        <f>IF('Undervisning i fag med krav'!BS254=0,"-",'Undervisning i fag med krav'!BS254)</f>
        <v>-</v>
      </c>
      <c r="AT253" s="57" t="b">
        <f>OR(AS253='Krav etter opplæringslova'!$B$27,AS253='Krav etter opplæringslova'!$B$30,AS253='Krav etter opplæringslova'!$B$31,AS253='Krav etter opplæringslova'!$B$34)</f>
        <v>0</v>
      </c>
      <c r="AU253" s="57" t="str">
        <f t="shared" si="148"/>
        <v>-</v>
      </c>
      <c r="AV253" s="57">
        <f t="shared" si="127"/>
        <v>30</v>
      </c>
      <c r="AW253" s="57" t="e">
        <f>AV253-#REF!</f>
        <v>#REF!</v>
      </c>
      <c r="AX253" s="57" t="e">
        <f t="shared" si="149"/>
        <v>#REF!</v>
      </c>
      <c r="AY253" s="57" t="str">
        <f t="shared" si="150"/>
        <v>-</v>
      </c>
      <c r="AZ253" s="57" t="str">
        <f>IF('Undervisning i fag med krav'!CD254=0,"-",'Undervisning i fag med krav'!CD254)</f>
        <v>-</v>
      </c>
      <c r="BA253" s="57" t="b">
        <f>OR(AZ253='Krav etter opplæringslova'!$B$27,AZ253='Krav etter opplæringslova'!$B$30,AZ253='Krav etter opplæringslova'!$B$31,AZ253='Krav etter opplæringslova'!$B$34)</f>
        <v>0</v>
      </c>
      <c r="BB253" s="57" t="str">
        <f t="shared" si="151"/>
        <v>-</v>
      </c>
      <c r="BC253" s="57">
        <f t="shared" si="128"/>
        <v>30</v>
      </c>
      <c r="BD253" s="57" t="e">
        <f>BC253-#REF!</f>
        <v>#REF!</v>
      </c>
      <c r="BE253" s="57" t="e">
        <f t="shared" si="152"/>
        <v>#REF!</v>
      </c>
      <c r="BF253" s="57" t="str">
        <f t="shared" si="153"/>
        <v>-</v>
      </c>
      <c r="BG253" s="57" t="str">
        <f>IF('Undervisning i fag med krav'!CO254=0,"-",'Undervisning i fag med krav'!CO254)</f>
        <v>-</v>
      </c>
      <c r="BH253" s="57" t="b">
        <f>OR(BG253='Krav etter opplæringslova'!$B$27,BG253='Krav etter opplæringslova'!$B$30,BG253='Krav etter opplæringslova'!$B$31,BG253='Krav etter opplæringslova'!$B$34)</f>
        <v>0</v>
      </c>
      <c r="BI253" s="57" t="str">
        <f t="shared" si="154"/>
        <v>-</v>
      </c>
      <c r="BJ253" s="57">
        <f t="shared" si="129"/>
        <v>30</v>
      </c>
      <c r="BK253" s="57" t="e">
        <f>BJ253-#REF!</f>
        <v>#REF!</v>
      </c>
      <c r="BL253" s="57" t="e">
        <f t="shared" si="155"/>
        <v>#REF!</v>
      </c>
      <c r="BM253" s="57" t="str">
        <f t="shared" si="156"/>
        <v>-</v>
      </c>
      <c r="BN253" s="57" t="str">
        <f>IF('Undervisning i fag med krav'!CP254=0,"-",'Undervisning i fag med krav'!CP254)</f>
        <v>-</v>
      </c>
      <c r="BO253" s="57" t="b">
        <f>OR(BN253='Krav etter opplæringslova'!$B$27,BN253='Krav etter opplæringslova'!$B$30,BN253='Krav etter opplæringslova'!$B$31,BN253='Krav etter opplæringslova'!$B$34)</f>
        <v>0</v>
      </c>
      <c r="BP253" s="57" t="str">
        <f t="shared" si="157"/>
        <v>-</v>
      </c>
      <c r="BQ253" s="57">
        <f t="shared" si="130"/>
        <v>30</v>
      </c>
      <c r="BR253" s="57" t="e">
        <f>BQ253-#REF!</f>
        <v>#REF!</v>
      </c>
      <c r="BS253" s="57" t="e">
        <f t="shared" si="158"/>
        <v>#REF!</v>
      </c>
      <c r="BT253" s="62" t="str">
        <f t="shared" si="159"/>
        <v>-</v>
      </c>
    </row>
    <row r="254" spans="1:72" x14ac:dyDescent="0.2">
      <c r="A254" s="44" t="e">
        <f>#REF!</f>
        <v>#REF!</v>
      </c>
      <c r="B254" s="44" t="e">
        <f>#REF!</f>
        <v>#REF!</v>
      </c>
      <c r="C254" s="57" t="str">
        <f>IF('Undervisning i fag med krav'!E255=0,"-",'Undervisning i fag med krav'!E255)</f>
        <v>-</v>
      </c>
      <c r="D254" s="57" t="b">
        <f>OR(C254='Krav etter opplæringslova'!$B$27,C254='Krav etter opplæringslova'!$B$30,C254='Krav etter opplæringslova'!$B$31,C254='Krav etter opplæringslova'!$B$34)</f>
        <v>0</v>
      </c>
      <c r="E254" s="57" t="str">
        <f t="shared" si="160"/>
        <v>-</v>
      </c>
      <c r="F254" s="57">
        <f t="shared" si="131"/>
        <v>30</v>
      </c>
      <c r="G254" s="57" t="e">
        <f>F254-#REF!</f>
        <v>#REF!</v>
      </c>
      <c r="H254" s="57" t="e">
        <f t="shared" si="132"/>
        <v>#REF!</v>
      </c>
      <c r="I254" s="57" t="str">
        <f t="shared" si="161"/>
        <v>-</v>
      </c>
      <c r="J254" s="57" t="str">
        <f>IF('Undervisning i fag med krav'!P255=0,"-",'Undervisning i fag med krav'!P255)</f>
        <v>-</v>
      </c>
      <c r="K254" s="57" t="b">
        <f>OR(J254='Krav etter opplæringslova'!$B$27,J254='Krav etter opplæringslova'!$B$30,J254='Krav etter opplæringslova'!$B$31,J254='Krav etter opplæringslova'!$B$34)</f>
        <v>0</v>
      </c>
      <c r="L254" s="57" t="str">
        <f t="shared" si="133"/>
        <v>-</v>
      </c>
      <c r="M254" s="57">
        <f t="shared" si="122"/>
        <v>30</v>
      </c>
      <c r="N254" s="57" t="e">
        <f>M254-#REF!</f>
        <v>#REF!</v>
      </c>
      <c r="O254" s="57" t="e">
        <f t="shared" si="134"/>
        <v>#REF!</v>
      </c>
      <c r="P254" s="57" t="str">
        <f t="shared" si="135"/>
        <v>-</v>
      </c>
      <c r="Q254" s="57" t="str">
        <f>IF('Undervisning i fag med krav'!AA255=0,"-",'Undervisning i fag med krav'!AA255)</f>
        <v>-</v>
      </c>
      <c r="R254" s="57" t="b">
        <f>OR(Q254='Krav etter opplæringslova'!$B$27,Q254='Krav etter opplæringslova'!$B$30,Q254='Krav etter opplæringslova'!$B$31,Q254='Krav etter opplæringslova'!$B$34)</f>
        <v>0</v>
      </c>
      <c r="S254" s="57" t="str">
        <f t="shared" si="136"/>
        <v>-</v>
      </c>
      <c r="T254" s="57">
        <f t="shared" si="123"/>
        <v>30</v>
      </c>
      <c r="U254" s="57" t="e">
        <f>T254-#REF!</f>
        <v>#REF!</v>
      </c>
      <c r="V254" s="57" t="e">
        <f t="shared" si="137"/>
        <v>#REF!</v>
      </c>
      <c r="W254" s="57" t="str">
        <f t="shared" si="138"/>
        <v>-</v>
      </c>
      <c r="X254" s="57" t="str">
        <f>IF('Undervisning i fag med krav'!AL255=0,"-",'Undervisning i fag med krav'!AL255)</f>
        <v>-</v>
      </c>
      <c r="Y254" s="57" t="b">
        <f>OR(X254='Krav etter opplæringslova'!$B$27,X254='Krav etter opplæringslova'!$B$30,X254='Krav etter opplæringslova'!$B$31,X254='Krav etter opplæringslova'!$B$34)</f>
        <v>0</v>
      </c>
      <c r="Z254" s="57" t="str">
        <f t="shared" si="139"/>
        <v>-</v>
      </c>
      <c r="AA254" s="57">
        <f t="shared" si="124"/>
        <v>30</v>
      </c>
      <c r="AB254" s="57" t="e">
        <f>AA254-#REF!</f>
        <v>#REF!</v>
      </c>
      <c r="AC254" s="57" t="e">
        <f t="shared" si="140"/>
        <v>#REF!</v>
      </c>
      <c r="AD254" s="57" t="str">
        <f t="shared" si="141"/>
        <v>-</v>
      </c>
      <c r="AE254" s="57" t="str">
        <f>IF('Undervisning i fag med krav'!AW255=0,"-",'Undervisning i fag med krav'!AW255)</f>
        <v>-</v>
      </c>
      <c r="AF254" s="57" t="b">
        <f>OR(AE254='Krav etter opplæringslova'!$B$27,AE254='Krav etter opplæringslova'!$B$30,AE254='Krav etter opplæringslova'!$B$31,AE254='Krav etter opplæringslova'!$B$34)</f>
        <v>0</v>
      </c>
      <c r="AG254" s="57" t="str">
        <f t="shared" si="142"/>
        <v>-</v>
      </c>
      <c r="AH254" s="57">
        <f t="shared" si="125"/>
        <v>30</v>
      </c>
      <c r="AI254" s="57" t="e">
        <f>AH254-#REF!</f>
        <v>#REF!</v>
      </c>
      <c r="AJ254" s="57" t="e">
        <f t="shared" si="143"/>
        <v>#REF!</v>
      </c>
      <c r="AK254" s="57" t="str">
        <f t="shared" si="144"/>
        <v>-</v>
      </c>
      <c r="AL254" s="57" t="str">
        <f>IF('Undervisning i fag med krav'!BH255=0,"-",'Undervisning i fag med krav'!BH255)</f>
        <v>-</v>
      </c>
      <c r="AM254" s="57" t="b">
        <f>OR(AL254='Krav etter opplæringslova'!$B$27,AL254='Krav etter opplæringslova'!$B$30,AL254='Krav etter opplæringslova'!$B$31,AL254='Krav etter opplæringslova'!$B$34)</f>
        <v>0</v>
      </c>
      <c r="AN254" s="57" t="str">
        <f t="shared" si="145"/>
        <v>-</v>
      </c>
      <c r="AO254" s="57">
        <f t="shared" si="126"/>
        <v>30</v>
      </c>
      <c r="AP254" s="57" t="e">
        <f>AO254-#REF!</f>
        <v>#REF!</v>
      </c>
      <c r="AQ254" s="57" t="e">
        <f t="shared" si="146"/>
        <v>#REF!</v>
      </c>
      <c r="AR254" s="57" t="str">
        <f t="shared" si="147"/>
        <v>-</v>
      </c>
      <c r="AS254" s="57" t="str">
        <f>IF('Undervisning i fag med krav'!BS255=0,"-",'Undervisning i fag med krav'!BS255)</f>
        <v>-</v>
      </c>
      <c r="AT254" s="57" t="b">
        <f>OR(AS254='Krav etter opplæringslova'!$B$27,AS254='Krav etter opplæringslova'!$B$30,AS254='Krav etter opplæringslova'!$B$31,AS254='Krav etter opplæringslova'!$B$34)</f>
        <v>0</v>
      </c>
      <c r="AU254" s="57" t="str">
        <f t="shared" si="148"/>
        <v>-</v>
      </c>
      <c r="AV254" s="57">
        <f t="shared" si="127"/>
        <v>30</v>
      </c>
      <c r="AW254" s="57" t="e">
        <f>AV254-#REF!</f>
        <v>#REF!</v>
      </c>
      <c r="AX254" s="57" t="e">
        <f t="shared" si="149"/>
        <v>#REF!</v>
      </c>
      <c r="AY254" s="57" t="str">
        <f t="shared" si="150"/>
        <v>-</v>
      </c>
      <c r="AZ254" s="57" t="str">
        <f>IF('Undervisning i fag med krav'!CD255=0,"-",'Undervisning i fag med krav'!CD255)</f>
        <v>-</v>
      </c>
      <c r="BA254" s="57" t="b">
        <f>OR(AZ254='Krav etter opplæringslova'!$B$27,AZ254='Krav etter opplæringslova'!$B$30,AZ254='Krav etter opplæringslova'!$B$31,AZ254='Krav etter opplæringslova'!$B$34)</f>
        <v>0</v>
      </c>
      <c r="BB254" s="57" t="str">
        <f t="shared" si="151"/>
        <v>-</v>
      </c>
      <c r="BC254" s="57">
        <f t="shared" si="128"/>
        <v>30</v>
      </c>
      <c r="BD254" s="57" t="e">
        <f>BC254-#REF!</f>
        <v>#REF!</v>
      </c>
      <c r="BE254" s="57" t="e">
        <f t="shared" si="152"/>
        <v>#REF!</v>
      </c>
      <c r="BF254" s="57" t="str">
        <f t="shared" si="153"/>
        <v>-</v>
      </c>
      <c r="BG254" s="57" t="str">
        <f>IF('Undervisning i fag med krav'!CO255=0,"-",'Undervisning i fag med krav'!CO255)</f>
        <v>-</v>
      </c>
      <c r="BH254" s="57" t="b">
        <f>OR(BG254='Krav etter opplæringslova'!$B$27,BG254='Krav etter opplæringslova'!$B$30,BG254='Krav etter opplæringslova'!$B$31,BG254='Krav etter opplæringslova'!$B$34)</f>
        <v>0</v>
      </c>
      <c r="BI254" s="57" t="str">
        <f t="shared" si="154"/>
        <v>-</v>
      </c>
      <c r="BJ254" s="57">
        <f t="shared" si="129"/>
        <v>30</v>
      </c>
      <c r="BK254" s="57" t="e">
        <f>BJ254-#REF!</f>
        <v>#REF!</v>
      </c>
      <c r="BL254" s="57" t="e">
        <f t="shared" si="155"/>
        <v>#REF!</v>
      </c>
      <c r="BM254" s="57" t="str">
        <f t="shared" si="156"/>
        <v>-</v>
      </c>
      <c r="BN254" s="57" t="str">
        <f>IF('Undervisning i fag med krav'!CP255=0,"-",'Undervisning i fag med krav'!CP255)</f>
        <v>-</v>
      </c>
      <c r="BO254" s="57" t="b">
        <f>OR(BN254='Krav etter opplæringslova'!$B$27,BN254='Krav etter opplæringslova'!$B$30,BN254='Krav etter opplæringslova'!$B$31,BN254='Krav etter opplæringslova'!$B$34)</f>
        <v>0</v>
      </c>
      <c r="BP254" s="57" t="str">
        <f t="shared" si="157"/>
        <v>-</v>
      </c>
      <c r="BQ254" s="57">
        <f t="shared" si="130"/>
        <v>30</v>
      </c>
      <c r="BR254" s="57" t="e">
        <f>BQ254-#REF!</f>
        <v>#REF!</v>
      </c>
      <c r="BS254" s="57" t="e">
        <f t="shared" si="158"/>
        <v>#REF!</v>
      </c>
      <c r="BT254" s="62" t="str">
        <f t="shared" si="159"/>
        <v>-</v>
      </c>
    </row>
    <row r="255" spans="1:72" x14ac:dyDescent="0.2">
      <c r="A255" s="44" t="e">
        <f>#REF!</f>
        <v>#REF!</v>
      </c>
      <c r="B255" s="44" t="e">
        <f>#REF!</f>
        <v>#REF!</v>
      </c>
      <c r="C255" s="57" t="str">
        <f>IF('Undervisning i fag med krav'!E256=0,"-",'Undervisning i fag med krav'!E256)</f>
        <v>-</v>
      </c>
      <c r="D255" s="57" t="b">
        <f>OR(C255='Krav etter opplæringslova'!$B$27,C255='Krav etter opplæringslova'!$B$30,C255='Krav etter opplæringslova'!$B$31,C255='Krav etter opplæringslova'!$B$34)</f>
        <v>0</v>
      </c>
      <c r="E255" s="57" t="str">
        <f t="shared" si="160"/>
        <v>-</v>
      </c>
      <c r="F255" s="57">
        <f t="shared" si="131"/>
        <v>30</v>
      </c>
      <c r="G255" s="57" t="e">
        <f>F255-#REF!</f>
        <v>#REF!</v>
      </c>
      <c r="H255" s="57" t="e">
        <f t="shared" si="132"/>
        <v>#REF!</v>
      </c>
      <c r="I255" s="57" t="str">
        <f t="shared" si="161"/>
        <v>-</v>
      </c>
      <c r="J255" s="57" t="str">
        <f>IF('Undervisning i fag med krav'!P256=0,"-",'Undervisning i fag med krav'!P256)</f>
        <v>-</v>
      </c>
      <c r="K255" s="57" t="b">
        <f>OR(J255='Krav etter opplæringslova'!$B$27,J255='Krav etter opplæringslova'!$B$30,J255='Krav etter opplæringslova'!$B$31,J255='Krav etter opplæringslova'!$B$34)</f>
        <v>0</v>
      </c>
      <c r="L255" s="57" t="str">
        <f t="shared" si="133"/>
        <v>-</v>
      </c>
      <c r="M255" s="57">
        <f t="shared" si="122"/>
        <v>30</v>
      </c>
      <c r="N255" s="57" t="e">
        <f>M255-#REF!</f>
        <v>#REF!</v>
      </c>
      <c r="O255" s="57" t="e">
        <f t="shared" si="134"/>
        <v>#REF!</v>
      </c>
      <c r="P255" s="57" t="str">
        <f t="shared" si="135"/>
        <v>-</v>
      </c>
      <c r="Q255" s="57" t="str">
        <f>IF('Undervisning i fag med krav'!AA256=0,"-",'Undervisning i fag med krav'!AA256)</f>
        <v>-</v>
      </c>
      <c r="R255" s="57" t="b">
        <f>OR(Q255='Krav etter opplæringslova'!$B$27,Q255='Krav etter opplæringslova'!$B$30,Q255='Krav etter opplæringslova'!$B$31,Q255='Krav etter opplæringslova'!$B$34)</f>
        <v>0</v>
      </c>
      <c r="S255" s="57" t="str">
        <f t="shared" si="136"/>
        <v>-</v>
      </c>
      <c r="T255" s="57">
        <f t="shared" si="123"/>
        <v>30</v>
      </c>
      <c r="U255" s="57" t="e">
        <f>T255-#REF!</f>
        <v>#REF!</v>
      </c>
      <c r="V255" s="57" t="e">
        <f t="shared" si="137"/>
        <v>#REF!</v>
      </c>
      <c r="W255" s="57" t="str">
        <f t="shared" si="138"/>
        <v>-</v>
      </c>
      <c r="X255" s="57" t="str">
        <f>IF('Undervisning i fag med krav'!AL256=0,"-",'Undervisning i fag med krav'!AL256)</f>
        <v>-</v>
      </c>
      <c r="Y255" s="57" t="b">
        <f>OR(X255='Krav etter opplæringslova'!$B$27,X255='Krav etter opplæringslova'!$B$30,X255='Krav etter opplæringslova'!$B$31,X255='Krav etter opplæringslova'!$B$34)</f>
        <v>0</v>
      </c>
      <c r="Z255" s="57" t="str">
        <f t="shared" si="139"/>
        <v>-</v>
      </c>
      <c r="AA255" s="57">
        <f t="shared" si="124"/>
        <v>30</v>
      </c>
      <c r="AB255" s="57" t="e">
        <f>AA255-#REF!</f>
        <v>#REF!</v>
      </c>
      <c r="AC255" s="57" t="e">
        <f t="shared" si="140"/>
        <v>#REF!</v>
      </c>
      <c r="AD255" s="57" t="str">
        <f t="shared" si="141"/>
        <v>-</v>
      </c>
      <c r="AE255" s="57" t="str">
        <f>IF('Undervisning i fag med krav'!AW256=0,"-",'Undervisning i fag med krav'!AW256)</f>
        <v>-</v>
      </c>
      <c r="AF255" s="57" t="b">
        <f>OR(AE255='Krav etter opplæringslova'!$B$27,AE255='Krav etter opplæringslova'!$B$30,AE255='Krav etter opplæringslova'!$B$31,AE255='Krav etter opplæringslova'!$B$34)</f>
        <v>0</v>
      </c>
      <c r="AG255" s="57" t="str">
        <f t="shared" si="142"/>
        <v>-</v>
      </c>
      <c r="AH255" s="57">
        <f t="shared" si="125"/>
        <v>30</v>
      </c>
      <c r="AI255" s="57" t="e">
        <f>AH255-#REF!</f>
        <v>#REF!</v>
      </c>
      <c r="AJ255" s="57" t="e">
        <f t="shared" si="143"/>
        <v>#REF!</v>
      </c>
      <c r="AK255" s="57" t="str">
        <f t="shared" si="144"/>
        <v>-</v>
      </c>
      <c r="AL255" s="57" t="str">
        <f>IF('Undervisning i fag med krav'!BH256=0,"-",'Undervisning i fag med krav'!BH256)</f>
        <v>-</v>
      </c>
      <c r="AM255" s="57" t="b">
        <f>OR(AL255='Krav etter opplæringslova'!$B$27,AL255='Krav etter opplæringslova'!$B$30,AL255='Krav etter opplæringslova'!$B$31,AL255='Krav etter opplæringslova'!$B$34)</f>
        <v>0</v>
      </c>
      <c r="AN255" s="57" t="str">
        <f t="shared" si="145"/>
        <v>-</v>
      </c>
      <c r="AO255" s="57">
        <f t="shared" si="126"/>
        <v>30</v>
      </c>
      <c r="AP255" s="57" t="e">
        <f>AO255-#REF!</f>
        <v>#REF!</v>
      </c>
      <c r="AQ255" s="57" t="e">
        <f t="shared" si="146"/>
        <v>#REF!</v>
      </c>
      <c r="AR255" s="57" t="str">
        <f t="shared" si="147"/>
        <v>-</v>
      </c>
      <c r="AS255" s="57" t="str">
        <f>IF('Undervisning i fag med krav'!BS256=0,"-",'Undervisning i fag med krav'!BS256)</f>
        <v>-</v>
      </c>
      <c r="AT255" s="57" t="b">
        <f>OR(AS255='Krav etter opplæringslova'!$B$27,AS255='Krav etter opplæringslova'!$B$30,AS255='Krav etter opplæringslova'!$B$31,AS255='Krav etter opplæringslova'!$B$34)</f>
        <v>0</v>
      </c>
      <c r="AU255" s="57" t="str">
        <f t="shared" si="148"/>
        <v>-</v>
      </c>
      <c r="AV255" s="57">
        <f t="shared" si="127"/>
        <v>30</v>
      </c>
      <c r="AW255" s="57" t="e">
        <f>AV255-#REF!</f>
        <v>#REF!</v>
      </c>
      <c r="AX255" s="57" t="e">
        <f t="shared" si="149"/>
        <v>#REF!</v>
      </c>
      <c r="AY255" s="57" t="str">
        <f t="shared" si="150"/>
        <v>-</v>
      </c>
      <c r="AZ255" s="57" t="str">
        <f>IF('Undervisning i fag med krav'!CD256=0,"-",'Undervisning i fag med krav'!CD256)</f>
        <v>-</v>
      </c>
      <c r="BA255" s="57" t="b">
        <f>OR(AZ255='Krav etter opplæringslova'!$B$27,AZ255='Krav etter opplæringslova'!$B$30,AZ255='Krav etter opplæringslova'!$B$31,AZ255='Krav etter opplæringslova'!$B$34)</f>
        <v>0</v>
      </c>
      <c r="BB255" s="57" t="str">
        <f t="shared" si="151"/>
        <v>-</v>
      </c>
      <c r="BC255" s="57">
        <f t="shared" si="128"/>
        <v>30</v>
      </c>
      <c r="BD255" s="57" t="e">
        <f>BC255-#REF!</f>
        <v>#REF!</v>
      </c>
      <c r="BE255" s="57" t="e">
        <f t="shared" si="152"/>
        <v>#REF!</v>
      </c>
      <c r="BF255" s="57" t="str">
        <f t="shared" si="153"/>
        <v>-</v>
      </c>
      <c r="BG255" s="57" t="str">
        <f>IF('Undervisning i fag med krav'!CO256=0,"-",'Undervisning i fag med krav'!CO256)</f>
        <v>-</v>
      </c>
      <c r="BH255" s="57" t="b">
        <f>OR(BG255='Krav etter opplæringslova'!$B$27,BG255='Krav etter opplæringslova'!$B$30,BG255='Krav etter opplæringslova'!$B$31,BG255='Krav etter opplæringslova'!$B$34)</f>
        <v>0</v>
      </c>
      <c r="BI255" s="57" t="str">
        <f t="shared" si="154"/>
        <v>-</v>
      </c>
      <c r="BJ255" s="57">
        <f t="shared" si="129"/>
        <v>30</v>
      </c>
      <c r="BK255" s="57" t="e">
        <f>BJ255-#REF!</f>
        <v>#REF!</v>
      </c>
      <c r="BL255" s="57" t="e">
        <f t="shared" si="155"/>
        <v>#REF!</v>
      </c>
      <c r="BM255" s="57" t="str">
        <f t="shared" si="156"/>
        <v>-</v>
      </c>
      <c r="BN255" s="57" t="str">
        <f>IF('Undervisning i fag med krav'!CP256=0,"-",'Undervisning i fag med krav'!CP256)</f>
        <v>-</v>
      </c>
      <c r="BO255" s="57" t="b">
        <f>OR(BN255='Krav etter opplæringslova'!$B$27,BN255='Krav etter opplæringslova'!$B$30,BN255='Krav etter opplæringslova'!$B$31,BN255='Krav etter opplæringslova'!$B$34)</f>
        <v>0</v>
      </c>
      <c r="BP255" s="57" t="str">
        <f t="shared" si="157"/>
        <v>-</v>
      </c>
      <c r="BQ255" s="57">
        <f t="shared" si="130"/>
        <v>30</v>
      </c>
      <c r="BR255" s="57" t="e">
        <f>BQ255-#REF!</f>
        <v>#REF!</v>
      </c>
      <c r="BS255" s="57" t="e">
        <f t="shared" si="158"/>
        <v>#REF!</v>
      </c>
      <c r="BT255" s="62" t="str">
        <f t="shared" si="159"/>
        <v>-</v>
      </c>
    </row>
    <row r="256" spans="1:72" x14ac:dyDescent="0.2">
      <c r="A256" s="44" t="e">
        <f>#REF!</f>
        <v>#REF!</v>
      </c>
      <c r="B256" s="44" t="e">
        <f>#REF!</f>
        <v>#REF!</v>
      </c>
      <c r="C256" s="57" t="str">
        <f>IF('Undervisning i fag med krav'!E257=0,"-",'Undervisning i fag med krav'!E257)</f>
        <v>-</v>
      </c>
      <c r="D256" s="57" t="b">
        <f>OR(C256='Krav etter opplæringslova'!$B$27,C256='Krav etter opplæringslova'!$B$30,C256='Krav etter opplæringslova'!$B$31,C256='Krav etter opplæringslova'!$B$34)</f>
        <v>0</v>
      </c>
      <c r="E256" s="57" t="str">
        <f t="shared" si="160"/>
        <v>-</v>
      </c>
      <c r="F256" s="57">
        <f t="shared" si="131"/>
        <v>30</v>
      </c>
      <c r="G256" s="57" t="e">
        <f>F256-#REF!</f>
        <v>#REF!</v>
      </c>
      <c r="H256" s="57" t="e">
        <f t="shared" si="132"/>
        <v>#REF!</v>
      </c>
      <c r="I256" s="57" t="str">
        <f t="shared" si="161"/>
        <v>-</v>
      </c>
      <c r="J256" s="57" t="str">
        <f>IF('Undervisning i fag med krav'!P257=0,"-",'Undervisning i fag med krav'!P257)</f>
        <v>-</v>
      </c>
      <c r="K256" s="57" t="b">
        <f>OR(J256='Krav etter opplæringslova'!$B$27,J256='Krav etter opplæringslova'!$B$30,J256='Krav etter opplæringslova'!$B$31,J256='Krav etter opplæringslova'!$B$34)</f>
        <v>0</v>
      </c>
      <c r="L256" s="57" t="str">
        <f t="shared" si="133"/>
        <v>-</v>
      </c>
      <c r="M256" s="57">
        <f t="shared" si="122"/>
        <v>30</v>
      </c>
      <c r="N256" s="57" t="e">
        <f>M256-#REF!</f>
        <v>#REF!</v>
      </c>
      <c r="O256" s="57" t="e">
        <f t="shared" si="134"/>
        <v>#REF!</v>
      </c>
      <c r="P256" s="57" t="str">
        <f t="shared" si="135"/>
        <v>-</v>
      </c>
      <c r="Q256" s="57" t="str">
        <f>IF('Undervisning i fag med krav'!AA257=0,"-",'Undervisning i fag med krav'!AA257)</f>
        <v>-</v>
      </c>
      <c r="R256" s="57" t="b">
        <f>OR(Q256='Krav etter opplæringslova'!$B$27,Q256='Krav etter opplæringslova'!$B$30,Q256='Krav etter opplæringslova'!$B$31,Q256='Krav etter opplæringslova'!$B$34)</f>
        <v>0</v>
      </c>
      <c r="S256" s="57" t="str">
        <f t="shared" si="136"/>
        <v>-</v>
      </c>
      <c r="T256" s="57">
        <f t="shared" si="123"/>
        <v>30</v>
      </c>
      <c r="U256" s="57" t="e">
        <f>T256-#REF!</f>
        <v>#REF!</v>
      </c>
      <c r="V256" s="57" t="e">
        <f t="shared" si="137"/>
        <v>#REF!</v>
      </c>
      <c r="W256" s="57" t="str">
        <f t="shared" si="138"/>
        <v>-</v>
      </c>
      <c r="X256" s="57" t="str">
        <f>IF('Undervisning i fag med krav'!AL257=0,"-",'Undervisning i fag med krav'!AL257)</f>
        <v>-</v>
      </c>
      <c r="Y256" s="57" t="b">
        <f>OR(X256='Krav etter opplæringslova'!$B$27,X256='Krav etter opplæringslova'!$B$30,X256='Krav etter opplæringslova'!$B$31,X256='Krav etter opplæringslova'!$B$34)</f>
        <v>0</v>
      </c>
      <c r="Z256" s="57" t="str">
        <f t="shared" si="139"/>
        <v>-</v>
      </c>
      <c r="AA256" s="57">
        <f t="shared" si="124"/>
        <v>30</v>
      </c>
      <c r="AB256" s="57" t="e">
        <f>AA256-#REF!</f>
        <v>#REF!</v>
      </c>
      <c r="AC256" s="57" t="e">
        <f t="shared" si="140"/>
        <v>#REF!</v>
      </c>
      <c r="AD256" s="57" t="str">
        <f t="shared" si="141"/>
        <v>-</v>
      </c>
      <c r="AE256" s="57" t="str">
        <f>IF('Undervisning i fag med krav'!AW257=0,"-",'Undervisning i fag med krav'!AW257)</f>
        <v>-</v>
      </c>
      <c r="AF256" s="57" t="b">
        <f>OR(AE256='Krav etter opplæringslova'!$B$27,AE256='Krav etter opplæringslova'!$B$30,AE256='Krav etter opplæringslova'!$B$31,AE256='Krav etter opplæringslova'!$B$34)</f>
        <v>0</v>
      </c>
      <c r="AG256" s="57" t="str">
        <f t="shared" si="142"/>
        <v>-</v>
      </c>
      <c r="AH256" s="57">
        <f t="shared" si="125"/>
        <v>30</v>
      </c>
      <c r="AI256" s="57" t="e">
        <f>AH256-#REF!</f>
        <v>#REF!</v>
      </c>
      <c r="AJ256" s="57" t="e">
        <f t="shared" si="143"/>
        <v>#REF!</v>
      </c>
      <c r="AK256" s="57" t="str">
        <f t="shared" si="144"/>
        <v>-</v>
      </c>
      <c r="AL256" s="57" t="str">
        <f>IF('Undervisning i fag med krav'!BH257=0,"-",'Undervisning i fag med krav'!BH257)</f>
        <v>-</v>
      </c>
      <c r="AM256" s="57" t="b">
        <f>OR(AL256='Krav etter opplæringslova'!$B$27,AL256='Krav etter opplæringslova'!$B$30,AL256='Krav etter opplæringslova'!$B$31,AL256='Krav etter opplæringslova'!$B$34)</f>
        <v>0</v>
      </c>
      <c r="AN256" s="57" t="str">
        <f t="shared" si="145"/>
        <v>-</v>
      </c>
      <c r="AO256" s="57">
        <f t="shared" si="126"/>
        <v>30</v>
      </c>
      <c r="AP256" s="57" t="e">
        <f>AO256-#REF!</f>
        <v>#REF!</v>
      </c>
      <c r="AQ256" s="57" t="e">
        <f t="shared" si="146"/>
        <v>#REF!</v>
      </c>
      <c r="AR256" s="57" t="str">
        <f t="shared" si="147"/>
        <v>-</v>
      </c>
      <c r="AS256" s="57" t="str">
        <f>IF('Undervisning i fag med krav'!BS257=0,"-",'Undervisning i fag med krav'!BS257)</f>
        <v>-</v>
      </c>
      <c r="AT256" s="57" t="b">
        <f>OR(AS256='Krav etter opplæringslova'!$B$27,AS256='Krav etter opplæringslova'!$B$30,AS256='Krav etter opplæringslova'!$B$31,AS256='Krav etter opplæringslova'!$B$34)</f>
        <v>0</v>
      </c>
      <c r="AU256" s="57" t="str">
        <f t="shared" si="148"/>
        <v>-</v>
      </c>
      <c r="AV256" s="57">
        <f t="shared" si="127"/>
        <v>30</v>
      </c>
      <c r="AW256" s="57" t="e">
        <f>AV256-#REF!</f>
        <v>#REF!</v>
      </c>
      <c r="AX256" s="57" t="e">
        <f t="shared" si="149"/>
        <v>#REF!</v>
      </c>
      <c r="AY256" s="57" t="str">
        <f t="shared" si="150"/>
        <v>-</v>
      </c>
      <c r="AZ256" s="57" t="str">
        <f>IF('Undervisning i fag med krav'!CD257=0,"-",'Undervisning i fag med krav'!CD257)</f>
        <v>-</v>
      </c>
      <c r="BA256" s="57" t="b">
        <f>OR(AZ256='Krav etter opplæringslova'!$B$27,AZ256='Krav etter opplæringslova'!$B$30,AZ256='Krav etter opplæringslova'!$B$31,AZ256='Krav etter opplæringslova'!$B$34)</f>
        <v>0</v>
      </c>
      <c r="BB256" s="57" t="str">
        <f t="shared" si="151"/>
        <v>-</v>
      </c>
      <c r="BC256" s="57">
        <f t="shared" si="128"/>
        <v>30</v>
      </c>
      <c r="BD256" s="57" t="e">
        <f>BC256-#REF!</f>
        <v>#REF!</v>
      </c>
      <c r="BE256" s="57" t="e">
        <f t="shared" si="152"/>
        <v>#REF!</v>
      </c>
      <c r="BF256" s="57" t="str">
        <f t="shared" si="153"/>
        <v>-</v>
      </c>
      <c r="BG256" s="57" t="str">
        <f>IF('Undervisning i fag med krav'!CO257=0,"-",'Undervisning i fag med krav'!CO257)</f>
        <v>-</v>
      </c>
      <c r="BH256" s="57" t="b">
        <f>OR(BG256='Krav etter opplæringslova'!$B$27,BG256='Krav etter opplæringslova'!$B$30,BG256='Krav etter opplæringslova'!$B$31,BG256='Krav etter opplæringslova'!$B$34)</f>
        <v>0</v>
      </c>
      <c r="BI256" s="57" t="str">
        <f t="shared" si="154"/>
        <v>-</v>
      </c>
      <c r="BJ256" s="57">
        <f t="shared" si="129"/>
        <v>30</v>
      </c>
      <c r="BK256" s="57" t="e">
        <f>BJ256-#REF!</f>
        <v>#REF!</v>
      </c>
      <c r="BL256" s="57" t="e">
        <f t="shared" si="155"/>
        <v>#REF!</v>
      </c>
      <c r="BM256" s="57" t="str">
        <f t="shared" si="156"/>
        <v>-</v>
      </c>
      <c r="BN256" s="57" t="str">
        <f>IF('Undervisning i fag med krav'!CP257=0,"-",'Undervisning i fag med krav'!CP257)</f>
        <v>-</v>
      </c>
      <c r="BO256" s="57" t="b">
        <f>OR(BN256='Krav etter opplæringslova'!$B$27,BN256='Krav etter opplæringslova'!$B$30,BN256='Krav etter opplæringslova'!$B$31,BN256='Krav etter opplæringslova'!$B$34)</f>
        <v>0</v>
      </c>
      <c r="BP256" s="57" t="str">
        <f t="shared" si="157"/>
        <v>-</v>
      </c>
      <c r="BQ256" s="57">
        <f t="shared" si="130"/>
        <v>30</v>
      </c>
      <c r="BR256" s="57" t="e">
        <f>BQ256-#REF!</f>
        <v>#REF!</v>
      </c>
      <c r="BS256" s="57" t="e">
        <f t="shared" si="158"/>
        <v>#REF!</v>
      </c>
      <c r="BT256" s="62" t="str">
        <f t="shared" si="159"/>
        <v>-</v>
      </c>
    </row>
    <row r="257" spans="1:72" x14ac:dyDescent="0.2">
      <c r="A257" s="44" t="e">
        <f>#REF!</f>
        <v>#REF!</v>
      </c>
      <c r="B257" s="44" t="e">
        <f>#REF!</f>
        <v>#REF!</v>
      </c>
      <c r="C257" s="57" t="str">
        <f>IF('Undervisning i fag med krav'!E258=0,"-",'Undervisning i fag med krav'!E258)</f>
        <v>-</v>
      </c>
      <c r="D257" s="57" t="b">
        <f>OR(C257='Krav etter opplæringslova'!$B$27,C257='Krav etter opplæringslova'!$B$30,C257='Krav etter opplæringslova'!$B$31,C257='Krav etter opplæringslova'!$B$34)</f>
        <v>0</v>
      </c>
      <c r="E257" s="57" t="str">
        <f t="shared" si="160"/>
        <v>-</v>
      </c>
      <c r="F257" s="57">
        <f t="shared" si="131"/>
        <v>30</v>
      </c>
      <c r="G257" s="57" t="e">
        <f>F257-#REF!</f>
        <v>#REF!</v>
      </c>
      <c r="H257" s="57" t="e">
        <f t="shared" si="132"/>
        <v>#REF!</v>
      </c>
      <c r="I257" s="57" t="str">
        <f t="shared" si="161"/>
        <v>-</v>
      </c>
      <c r="J257" s="57" t="str">
        <f>IF('Undervisning i fag med krav'!P258=0,"-",'Undervisning i fag med krav'!P258)</f>
        <v>-</v>
      </c>
      <c r="K257" s="57" t="b">
        <f>OR(J257='Krav etter opplæringslova'!$B$27,J257='Krav etter opplæringslova'!$B$30,J257='Krav etter opplæringslova'!$B$31,J257='Krav etter opplæringslova'!$B$34)</f>
        <v>0</v>
      </c>
      <c r="L257" s="57" t="str">
        <f t="shared" si="133"/>
        <v>-</v>
      </c>
      <c r="M257" s="57">
        <f t="shared" si="122"/>
        <v>30</v>
      </c>
      <c r="N257" s="57" t="e">
        <f>M257-#REF!</f>
        <v>#REF!</v>
      </c>
      <c r="O257" s="57" t="e">
        <f t="shared" si="134"/>
        <v>#REF!</v>
      </c>
      <c r="P257" s="57" t="str">
        <f t="shared" si="135"/>
        <v>-</v>
      </c>
      <c r="Q257" s="57" t="str">
        <f>IF('Undervisning i fag med krav'!AA258=0,"-",'Undervisning i fag med krav'!AA258)</f>
        <v>-</v>
      </c>
      <c r="R257" s="57" t="b">
        <f>OR(Q257='Krav etter opplæringslova'!$B$27,Q257='Krav etter opplæringslova'!$B$30,Q257='Krav etter opplæringslova'!$B$31,Q257='Krav etter opplæringslova'!$B$34)</f>
        <v>0</v>
      </c>
      <c r="S257" s="57" t="str">
        <f t="shared" si="136"/>
        <v>-</v>
      </c>
      <c r="T257" s="57">
        <f t="shared" si="123"/>
        <v>30</v>
      </c>
      <c r="U257" s="57" t="e">
        <f>T257-#REF!</f>
        <v>#REF!</v>
      </c>
      <c r="V257" s="57" t="e">
        <f t="shared" si="137"/>
        <v>#REF!</v>
      </c>
      <c r="W257" s="57" t="str">
        <f t="shared" si="138"/>
        <v>-</v>
      </c>
      <c r="X257" s="57" t="str">
        <f>IF('Undervisning i fag med krav'!AL258=0,"-",'Undervisning i fag med krav'!AL258)</f>
        <v>-</v>
      </c>
      <c r="Y257" s="57" t="b">
        <f>OR(X257='Krav etter opplæringslova'!$B$27,X257='Krav etter opplæringslova'!$B$30,X257='Krav etter opplæringslova'!$B$31,X257='Krav etter opplæringslova'!$B$34)</f>
        <v>0</v>
      </c>
      <c r="Z257" s="57" t="str">
        <f t="shared" si="139"/>
        <v>-</v>
      </c>
      <c r="AA257" s="57">
        <f t="shared" si="124"/>
        <v>30</v>
      </c>
      <c r="AB257" s="57" t="e">
        <f>AA257-#REF!</f>
        <v>#REF!</v>
      </c>
      <c r="AC257" s="57" t="e">
        <f t="shared" si="140"/>
        <v>#REF!</v>
      </c>
      <c r="AD257" s="57" t="str">
        <f t="shared" si="141"/>
        <v>-</v>
      </c>
      <c r="AE257" s="57" t="str">
        <f>IF('Undervisning i fag med krav'!AW258=0,"-",'Undervisning i fag med krav'!AW258)</f>
        <v>-</v>
      </c>
      <c r="AF257" s="57" t="b">
        <f>OR(AE257='Krav etter opplæringslova'!$B$27,AE257='Krav etter opplæringslova'!$B$30,AE257='Krav etter opplæringslova'!$B$31,AE257='Krav etter opplæringslova'!$B$34)</f>
        <v>0</v>
      </c>
      <c r="AG257" s="57" t="str">
        <f t="shared" si="142"/>
        <v>-</v>
      </c>
      <c r="AH257" s="57">
        <f t="shared" si="125"/>
        <v>30</v>
      </c>
      <c r="AI257" s="57" t="e">
        <f>AH257-#REF!</f>
        <v>#REF!</v>
      </c>
      <c r="AJ257" s="57" t="e">
        <f t="shared" si="143"/>
        <v>#REF!</v>
      </c>
      <c r="AK257" s="57" t="str">
        <f t="shared" si="144"/>
        <v>-</v>
      </c>
      <c r="AL257" s="57" t="str">
        <f>IF('Undervisning i fag med krav'!BH258=0,"-",'Undervisning i fag med krav'!BH258)</f>
        <v>-</v>
      </c>
      <c r="AM257" s="57" t="b">
        <f>OR(AL257='Krav etter opplæringslova'!$B$27,AL257='Krav etter opplæringslova'!$B$30,AL257='Krav etter opplæringslova'!$B$31,AL257='Krav etter opplæringslova'!$B$34)</f>
        <v>0</v>
      </c>
      <c r="AN257" s="57" t="str">
        <f t="shared" si="145"/>
        <v>-</v>
      </c>
      <c r="AO257" s="57">
        <f t="shared" si="126"/>
        <v>30</v>
      </c>
      <c r="AP257" s="57" t="e">
        <f>AO257-#REF!</f>
        <v>#REF!</v>
      </c>
      <c r="AQ257" s="57" t="e">
        <f t="shared" si="146"/>
        <v>#REF!</v>
      </c>
      <c r="AR257" s="57" t="str">
        <f t="shared" si="147"/>
        <v>-</v>
      </c>
      <c r="AS257" s="57" t="str">
        <f>IF('Undervisning i fag med krav'!BS258=0,"-",'Undervisning i fag med krav'!BS258)</f>
        <v>-</v>
      </c>
      <c r="AT257" s="57" t="b">
        <f>OR(AS257='Krav etter opplæringslova'!$B$27,AS257='Krav etter opplæringslova'!$B$30,AS257='Krav etter opplæringslova'!$B$31,AS257='Krav etter opplæringslova'!$B$34)</f>
        <v>0</v>
      </c>
      <c r="AU257" s="57" t="str">
        <f t="shared" si="148"/>
        <v>-</v>
      </c>
      <c r="AV257" s="57">
        <f t="shared" si="127"/>
        <v>30</v>
      </c>
      <c r="AW257" s="57" t="e">
        <f>AV257-#REF!</f>
        <v>#REF!</v>
      </c>
      <c r="AX257" s="57" t="e">
        <f t="shared" si="149"/>
        <v>#REF!</v>
      </c>
      <c r="AY257" s="57" t="str">
        <f t="shared" si="150"/>
        <v>-</v>
      </c>
      <c r="AZ257" s="57" t="str">
        <f>IF('Undervisning i fag med krav'!CD258=0,"-",'Undervisning i fag med krav'!CD258)</f>
        <v>-</v>
      </c>
      <c r="BA257" s="57" t="b">
        <f>OR(AZ257='Krav etter opplæringslova'!$B$27,AZ257='Krav etter opplæringslova'!$B$30,AZ257='Krav etter opplæringslova'!$B$31,AZ257='Krav etter opplæringslova'!$B$34)</f>
        <v>0</v>
      </c>
      <c r="BB257" s="57" t="str">
        <f t="shared" si="151"/>
        <v>-</v>
      </c>
      <c r="BC257" s="57">
        <f t="shared" si="128"/>
        <v>30</v>
      </c>
      <c r="BD257" s="57" t="e">
        <f>BC257-#REF!</f>
        <v>#REF!</v>
      </c>
      <c r="BE257" s="57" t="e">
        <f t="shared" si="152"/>
        <v>#REF!</v>
      </c>
      <c r="BF257" s="57" t="str">
        <f t="shared" si="153"/>
        <v>-</v>
      </c>
      <c r="BG257" s="57" t="str">
        <f>IF('Undervisning i fag med krav'!CO258=0,"-",'Undervisning i fag med krav'!CO258)</f>
        <v>-</v>
      </c>
      <c r="BH257" s="57" t="b">
        <f>OR(BG257='Krav etter opplæringslova'!$B$27,BG257='Krav etter opplæringslova'!$B$30,BG257='Krav etter opplæringslova'!$B$31,BG257='Krav etter opplæringslova'!$B$34)</f>
        <v>0</v>
      </c>
      <c r="BI257" s="57" t="str">
        <f t="shared" si="154"/>
        <v>-</v>
      </c>
      <c r="BJ257" s="57">
        <f t="shared" si="129"/>
        <v>30</v>
      </c>
      <c r="BK257" s="57" t="e">
        <f>BJ257-#REF!</f>
        <v>#REF!</v>
      </c>
      <c r="BL257" s="57" t="e">
        <f t="shared" si="155"/>
        <v>#REF!</v>
      </c>
      <c r="BM257" s="57" t="str">
        <f t="shared" si="156"/>
        <v>-</v>
      </c>
      <c r="BN257" s="57" t="str">
        <f>IF('Undervisning i fag med krav'!CP258=0,"-",'Undervisning i fag med krav'!CP258)</f>
        <v>-</v>
      </c>
      <c r="BO257" s="57" t="b">
        <f>OR(BN257='Krav etter opplæringslova'!$B$27,BN257='Krav etter opplæringslova'!$B$30,BN257='Krav etter opplæringslova'!$B$31,BN257='Krav etter opplæringslova'!$B$34)</f>
        <v>0</v>
      </c>
      <c r="BP257" s="57" t="str">
        <f t="shared" si="157"/>
        <v>-</v>
      </c>
      <c r="BQ257" s="57">
        <f t="shared" si="130"/>
        <v>30</v>
      </c>
      <c r="BR257" s="57" t="e">
        <f>BQ257-#REF!</f>
        <v>#REF!</v>
      </c>
      <c r="BS257" s="57" t="e">
        <f t="shared" si="158"/>
        <v>#REF!</v>
      </c>
      <c r="BT257" s="62" t="str">
        <f t="shared" si="159"/>
        <v>-</v>
      </c>
    </row>
    <row r="258" spans="1:72" x14ac:dyDescent="0.2">
      <c r="A258" s="44" t="e">
        <f>#REF!</f>
        <v>#REF!</v>
      </c>
      <c r="B258" s="44" t="e">
        <f>#REF!</f>
        <v>#REF!</v>
      </c>
      <c r="C258" s="57" t="str">
        <f>IF('Undervisning i fag med krav'!E259=0,"-",'Undervisning i fag med krav'!E259)</f>
        <v>-</v>
      </c>
      <c r="D258" s="57" t="b">
        <f>OR(C258='Krav etter opplæringslova'!$B$27,C258='Krav etter opplæringslova'!$B$30,C258='Krav etter opplæringslova'!$B$31,C258='Krav etter opplæringslova'!$B$34)</f>
        <v>0</v>
      </c>
      <c r="E258" s="57" t="str">
        <f t="shared" si="160"/>
        <v>-</v>
      </c>
      <c r="F258" s="57">
        <f t="shared" si="131"/>
        <v>30</v>
      </c>
      <c r="G258" s="57" t="e">
        <f>F258-#REF!</f>
        <v>#REF!</v>
      </c>
      <c r="H258" s="57" t="e">
        <f t="shared" si="132"/>
        <v>#REF!</v>
      </c>
      <c r="I258" s="57" t="str">
        <f t="shared" si="161"/>
        <v>-</v>
      </c>
      <c r="J258" s="57" t="str">
        <f>IF('Undervisning i fag med krav'!P259=0,"-",'Undervisning i fag med krav'!P259)</f>
        <v>-</v>
      </c>
      <c r="K258" s="57" t="b">
        <f>OR(J258='Krav etter opplæringslova'!$B$27,J258='Krav etter opplæringslova'!$B$30,J258='Krav etter opplæringslova'!$B$31,J258='Krav etter opplæringslova'!$B$34)</f>
        <v>0</v>
      </c>
      <c r="L258" s="57" t="str">
        <f t="shared" si="133"/>
        <v>-</v>
      </c>
      <c r="M258" s="57">
        <f t="shared" si="122"/>
        <v>30</v>
      </c>
      <c r="N258" s="57" t="e">
        <f>M258-#REF!</f>
        <v>#REF!</v>
      </c>
      <c r="O258" s="57" t="e">
        <f t="shared" si="134"/>
        <v>#REF!</v>
      </c>
      <c r="P258" s="57" t="str">
        <f t="shared" si="135"/>
        <v>-</v>
      </c>
      <c r="Q258" s="57" t="str">
        <f>IF('Undervisning i fag med krav'!AA259=0,"-",'Undervisning i fag med krav'!AA259)</f>
        <v>-</v>
      </c>
      <c r="R258" s="57" t="b">
        <f>OR(Q258='Krav etter opplæringslova'!$B$27,Q258='Krav etter opplæringslova'!$B$30,Q258='Krav etter opplæringslova'!$B$31,Q258='Krav etter opplæringslova'!$B$34)</f>
        <v>0</v>
      </c>
      <c r="S258" s="57" t="str">
        <f t="shared" si="136"/>
        <v>-</v>
      </c>
      <c r="T258" s="57">
        <f t="shared" si="123"/>
        <v>30</v>
      </c>
      <c r="U258" s="57" t="e">
        <f>T258-#REF!</f>
        <v>#REF!</v>
      </c>
      <c r="V258" s="57" t="e">
        <f t="shared" si="137"/>
        <v>#REF!</v>
      </c>
      <c r="W258" s="57" t="str">
        <f t="shared" si="138"/>
        <v>-</v>
      </c>
      <c r="X258" s="57" t="str">
        <f>IF('Undervisning i fag med krav'!AL259=0,"-",'Undervisning i fag med krav'!AL259)</f>
        <v>-</v>
      </c>
      <c r="Y258" s="57" t="b">
        <f>OR(X258='Krav etter opplæringslova'!$B$27,X258='Krav etter opplæringslova'!$B$30,X258='Krav etter opplæringslova'!$B$31,X258='Krav etter opplæringslova'!$B$34)</f>
        <v>0</v>
      </c>
      <c r="Z258" s="57" t="str">
        <f t="shared" si="139"/>
        <v>-</v>
      </c>
      <c r="AA258" s="57">
        <f t="shared" si="124"/>
        <v>30</v>
      </c>
      <c r="AB258" s="57" t="e">
        <f>AA258-#REF!</f>
        <v>#REF!</v>
      </c>
      <c r="AC258" s="57" t="e">
        <f t="shared" si="140"/>
        <v>#REF!</v>
      </c>
      <c r="AD258" s="57" t="str">
        <f t="shared" si="141"/>
        <v>-</v>
      </c>
      <c r="AE258" s="57" t="str">
        <f>IF('Undervisning i fag med krav'!AW259=0,"-",'Undervisning i fag med krav'!AW259)</f>
        <v>-</v>
      </c>
      <c r="AF258" s="57" t="b">
        <f>OR(AE258='Krav etter opplæringslova'!$B$27,AE258='Krav etter opplæringslova'!$B$30,AE258='Krav etter opplæringslova'!$B$31,AE258='Krav etter opplæringslova'!$B$34)</f>
        <v>0</v>
      </c>
      <c r="AG258" s="57" t="str">
        <f t="shared" si="142"/>
        <v>-</v>
      </c>
      <c r="AH258" s="57">
        <f t="shared" si="125"/>
        <v>30</v>
      </c>
      <c r="AI258" s="57" t="e">
        <f>AH258-#REF!</f>
        <v>#REF!</v>
      </c>
      <c r="AJ258" s="57" t="e">
        <f t="shared" si="143"/>
        <v>#REF!</v>
      </c>
      <c r="AK258" s="57" t="str">
        <f t="shared" si="144"/>
        <v>-</v>
      </c>
      <c r="AL258" s="57" t="str">
        <f>IF('Undervisning i fag med krav'!BH259=0,"-",'Undervisning i fag med krav'!BH259)</f>
        <v>-</v>
      </c>
      <c r="AM258" s="57" t="b">
        <f>OR(AL258='Krav etter opplæringslova'!$B$27,AL258='Krav etter opplæringslova'!$B$30,AL258='Krav etter opplæringslova'!$B$31,AL258='Krav etter opplæringslova'!$B$34)</f>
        <v>0</v>
      </c>
      <c r="AN258" s="57" t="str">
        <f t="shared" si="145"/>
        <v>-</v>
      </c>
      <c r="AO258" s="57">
        <f t="shared" si="126"/>
        <v>30</v>
      </c>
      <c r="AP258" s="57" t="e">
        <f>AO258-#REF!</f>
        <v>#REF!</v>
      </c>
      <c r="AQ258" s="57" t="e">
        <f t="shared" si="146"/>
        <v>#REF!</v>
      </c>
      <c r="AR258" s="57" t="str">
        <f t="shared" si="147"/>
        <v>-</v>
      </c>
      <c r="AS258" s="57" t="str">
        <f>IF('Undervisning i fag med krav'!BS259=0,"-",'Undervisning i fag med krav'!BS259)</f>
        <v>-</v>
      </c>
      <c r="AT258" s="57" t="b">
        <f>OR(AS258='Krav etter opplæringslova'!$B$27,AS258='Krav etter opplæringslova'!$B$30,AS258='Krav etter opplæringslova'!$B$31,AS258='Krav etter opplæringslova'!$B$34)</f>
        <v>0</v>
      </c>
      <c r="AU258" s="57" t="str">
        <f t="shared" si="148"/>
        <v>-</v>
      </c>
      <c r="AV258" s="57">
        <f t="shared" si="127"/>
        <v>30</v>
      </c>
      <c r="AW258" s="57" t="e">
        <f>AV258-#REF!</f>
        <v>#REF!</v>
      </c>
      <c r="AX258" s="57" t="e">
        <f t="shared" si="149"/>
        <v>#REF!</v>
      </c>
      <c r="AY258" s="57" t="str">
        <f t="shared" si="150"/>
        <v>-</v>
      </c>
      <c r="AZ258" s="57" t="str">
        <f>IF('Undervisning i fag med krav'!CD259=0,"-",'Undervisning i fag med krav'!CD259)</f>
        <v>-</v>
      </c>
      <c r="BA258" s="57" t="b">
        <f>OR(AZ258='Krav etter opplæringslova'!$B$27,AZ258='Krav etter opplæringslova'!$B$30,AZ258='Krav etter opplæringslova'!$B$31,AZ258='Krav etter opplæringslova'!$B$34)</f>
        <v>0</v>
      </c>
      <c r="BB258" s="57" t="str">
        <f t="shared" si="151"/>
        <v>-</v>
      </c>
      <c r="BC258" s="57">
        <f t="shared" si="128"/>
        <v>30</v>
      </c>
      <c r="BD258" s="57" t="e">
        <f>BC258-#REF!</f>
        <v>#REF!</v>
      </c>
      <c r="BE258" s="57" t="e">
        <f t="shared" si="152"/>
        <v>#REF!</v>
      </c>
      <c r="BF258" s="57" t="str">
        <f t="shared" si="153"/>
        <v>-</v>
      </c>
      <c r="BG258" s="57" t="str">
        <f>IF('Undervisning i fag med krav'!CO259=0,"-",'Undervisning i fag med krav'!CO259)</f>
        <v>-</v>
      </c>
      <c r="BH258" s="57" t="b">
        <f>OR(BG258='Krav etter opplæringslova'!$B$27,BG258='Krav etter opplæringslova'!$B$30,BG258='Krav etter opplæringslova'!$B$31,BG258='Krav etter opplæringslova'!$B$34)</f>
        <v>0</v>
      </c>
      <c r="BI258" s="57" t="str">
        <f t="shared" si="154"/>
        <v>-</v>
      </c>
      <c r="BJ258" s="57">
        <f t="shared" si="129"/>
        <v>30</v>
      </c>
      <c r="BK258" s="57" t="e">
        <f>BJ258-#REF!</f>
        <v>#REF!</v>
      </c>
      <c r="BL258" s="57" t="e">
        <f t="shared" si="155"/>
        <v>#REF!</v>
      </c>
      <c r="BM258" s="57" t="str">
        <f t="shared" si="156"/>
        <v>-</v>
      </c>
      <c r="BN258" s="57" t="str">
        <f>IF('Undervisning i fag med krav'!CP259=0,"-",'Undervisning i fag med krav'!CP259)</f>
        <v>-</v>
      </c>
      <c r="BO258" s="57" t="b">
        <f>OR(BN258='Krav etter opplæringslova'!$B$27,BN258='Krav etter opplæringslova'!$B$30,BN258='Krav etter opplæringslova'!$B$31,BN258='Krav etter opplæringslova'!$B$34)</f>
        <v>0</v>
      </c>
      <c r="BP258" s="57" t="str">
        <f t="shared" si="157"/>
        <v>-</v>
      </c>
      <c r="BQ258" s="57">
        <f t="shared" si="130"/>
        <v>30</v>
      </c>
      <c r="BR258" s="57" t="e">
        <f>BQ258-#REF!</f>
        <v>#REF!</v>
      </c>
      <c r="BS258" s="57" t="e">
        <f t="shared" si="158"/>
        <v>#REF!</v>
      </c>
      <c r="BT258" s="62" t="str">
        <f t="shared" si="159"/>
        <v>-</v>
      </c>
    </row>
    <row r="259" spans="1:72" x14ac:dyDescent="0.2">
      <c r="A259" s="44" t="e">
        <f>#REF!</f>
        <v>#REF!</v>
      </c>
      <c r="B259" s="44" t="e">
        <f>#REF!</f>
        <v>#REF!</v>
      </c>
      <c r="C259" s="57" t="str">
        <f>IF('Undervisning i fag med krav'!E260=0,"-",'Undervisning i fag med krav'!E260)</f>
        <v>-</v>
      </c>
      <c r="D259" s="57" t="b">
        <f>OR(C259='Krav etter opplæringslova'!$B$27,C259='Krav etter opplæringslova'!$B$30,C259='Krav etter opplæringslova'!$B$31,C259='Krav etter opplæringslova'!$B$34)</f>
        <v>0</v>
      </c>
      <c r="E259" s="57" t="str">
        <f t="shared" si="160"/>
        <v>-</v>
      </c>
      <c r="F259" s="57">
        <f t="shared" si="131"/>
        <v>30</v>
      </c>
      <c r="G259" s="57" t="e">
        <f>F259-#REF!</f>
        <v>#REF!</v>
      </c>
      <c r="H259" s="57" t="e">
        <f t="shared" si="132"/>
        <v>#REF!</v>
      </c>
      <c r="I259" s="57" t="str">
        <f t="shared" si="161"/>
        <v>-</v>
      </c>
      <c r="J259" s="57" t="str">
        <f>IF('Undervisning i fag med krav'!P260=0,"-",'Undervisning i fag med krav'!P260)</f>
        <v>-</v>
      </c>
      <c r="K259" s="57" t="b">
        <f>OR(J259='Krav etter opplæringslova'!$B$27,J259='Krav etter opplæringslova'!$B$30,J259='Krav etter opplæringslova'!$B$31,J259='Krav etter opplæringslova'!$B$34)</f>
        <v>0</v>
      </c>
      <c r="L259" s="57" t="str">
        <f t="shared" si="133"/>
        <v>-</v>
      </c>
      <c r="M259" s="57">
        <f t="shared" ref="M259:M322" si="162">IF(K259=FALSE,30,60)</f>
        <v>30</v>
      </c>
      <c r="N259" s="57" t="e">
        <f>M259-#REF!</f>
        <v>#REF!</v>
      </c>
      <c r="O259" s="57" t="e">
        <f t="shared" si="134"/>
        <v>#REF!</v>
      </c>
      <c r="P259" s="57" t="str">
        <f t="shared" si="135"/>
        <v>-</v>
      </c>
      <c r="Q259" s="57" t="str">
        <f>IF('Undervisning i fag med krav'!AA260=0,"-",'Undervisning i fag med krav'!AA260)</f>
        <v>-</v>
      </c>
      <c r="R259" s="57" t="b">
        <f>OR(Q259='Krav etter opplæringslova'!$B$27,Q259='Krav etter opplæringslova'!$B$30,Q259='Krav etter opplæringslova'!$B$31,Q259='Krav etter opplæringslova'!$B$34)</f>
        <v>0</v>
      </c>
      <c r="S259" s="57" t="str">
        <f t="shared" si="136"/>
        <v>-</v>
      </c>
      <c r="T259" s="57">
        <f t="shared" ref="T259:T322" si="163">IF(R259=FALSE,30,60)</f>
        <v>30</v>
      </c>
      <c r="U259" s="57" t="e">
        <f>T259-#REF!</f>
        <v>#REF!</v>
      </c>
      <c r="V259" s="57" t="e">
        <f t="shared" si="137"/>
        <v>#REF!</v>
      </c>
      <c r="W259" s="57" t="str">
        <f t="shared" si="138"/>
        <v>-</v>
      </c>
      <c r="X259" s="57" t="str">
        <f>IF('Undervisning i fag med krav'!AL260=0,"-",'Undervisning i fag med krav'!AL260)</f>
        <v>-</v>
      </c>
      <c r="Y259" s="57" t="b">
        <f>OR(X259='Krav etter opplæringslova'!$B$27,X259='Krav etter opplæringslova'!$B$30,X259='Krav etter opplæringslova'!$B$31,X259='Krav etter opplæringslova'!$B$34)</f>
        <v>0</v>
      </c>
      <c r="Z259" s="57" t="str">
        <f t="shared" si="139"/>
        <v>-</v>
      </c>
      <c r="AA259" s="57">
        <f t="shared" ref="AA259:AA322" si="164">IF(Y259=FALSE,30,60)</f>
        <v>30</v>
      </c>
      <c r="AB259" s="57" t="e">
        <f>AA259-#REF!</f>
        <v>#REF!</v>
      </c>
      <c r="AC259" s="57" t="e">
        <f t="shared" si="140"/>
        <v>#REF!</v>
      </c>
      <c r="AD259" s="57" t="str">
        <f t="shared" si="141"/>
        <v>-</v>
      </c>
      <c r="AE259" s="57" t="str">
        <f>IF('Undervisning i fag med krav'!AW260=0,"-",'Undervisning i fag med krav'!AW260)</f>
        <v>-</v>
      </c>
      <c r="AF259" s="57" t="b">
        <f>OR(AE259='Krav etter opplæringslova'!$B$27,AE259='Krav etter opplæringslova'!$B$30,AE259='Krav etter opplæringslova'!$B$31,AE259='Krav etter opplæringslova'!$B$34)</f>
        <v>0</v>
      </c>
      <c r="AG259" s="57" t="str">
        <f t="shared" si="142"/>
        <v>-</v>
      </c>
      <c r="AH259" s="57">
        <f t="shared" ref="AH259:AH322" si="165">IF(AF259=FALSE,30,60)</f>
        <v>30</v>
      </c>
      <c r="AI259" s="57" t="e">
        <f>AH259-#REF!</f>
        <v>#REF!</v>
      </c>
      <c r="AJ259" s="57" t="e">
        <f t="shared" si="143"/>
        <v>#REF!</v>
      </c>
      <c r="AK259" s="57" t="str">
        <f t="shared" si="144"/>
        <v>-</v>
      </c>
      <c r="AL259" s="57" t="str">
        <f>IF('Undervisning i fag med krav'!BH260=0,"-",'Undervisning i fag med krav'!BH260)</f>
        <v>-</v>
      </c>
      <c r="AM259" s="57" t="b">
        <f>OR(AL259='Krav etter opplæringslova'!$B$27,AL259='Krav etter opplæringslova'!$B$30,AL259='Krav etter opplæringslova'!$B$31,AL259='Krav etter opplæringslova'!$B$34)</f>
        <v>0</v>
      </c>
      <c r="AN259" s="57" t="str">
        <f t="shared" si="145"/>
        <v>-</v>
      </c>
      <c r="AO259" s="57">
        <f t="shared" ref="AO259:AO322" si="166">IF(AM259=FALSE,30,60)</f>
        <v>30</v>
      </c>
      <c r="AP259" s="57" t="e">
        <f>AO259-#REF!</f>
        <v>#REF!</v>
      </c>
      <c r="AQ259" s="57" t="e">
        <f t="shared" si="146"/>
        <v>#REF!</v>
      </c>
      <c r="AR259" s="57" t="str">
        <f t="shared" si="147"/>
        <v>-</v>
      </c>
      <c r="AS259" s="57" t="str">
        <f>IF('Undervisning i fag med krav'!BS260=0,"-",'Undervisning i fag med krav'!BS260)</f>
        <v>-</v>
      </c>
      <c r="AT259" s="57" t="b">
        <f>OR(AS259='Krav etter opplæringslova'!$B$27,AS259='Krav etter opplæringslova'!$B$30,AS259='Krav etter opplæringslova'!$B$31,AS259='Krav etter opplæringslova'!$B$34)</f>
        <v>0</v>
      </c>
      <c r="AU259" s="57" t="str">
        <f t="shared" si="148"/>
        <v>-</v>
      </c>
      <c r="AV259" s="57">
        <f t="shared" ref="AV259:AV322" si="167">IF(AT259=FALSE,30,60)</f>
        <v>30</v>
      </c>
      <c r="AW259" s="57" t="e">
        <f>AV259-#REF!</f>
        <v>#REF!</v>
      </c>
      <c r="AX259" s="57" t="e">
        <f t="shared" si="149"/>
        <v>#REF!</v>
      </c>
      <c r="AY259" s="57" t="str">
        <f t="shared" si="150"/>
        <v>-</v>
      </c>
      <c r="AZ259" s="57" t="str">
        <f>IF('Undervisning i fag med krav'!CD260=0,"-",'Undervisning i fag med krav'!CD260)</f>
        <v>-</v>
      </c>
      <c r="BA259" s="57" t="b">
        <f>OR(AZ259='Krav etter opplæringslova'!$B$27,AZ259='Krav etter opplæringslova'!$B$30,AZ259='Krav etter opplæringslova'!$B$31,AZ259='Krav etter opplæringslova'!$B$34)</f>
        <v>0</v>
      </c>
      <c r="BB259" s="57" t="str">
        <f t="shared" si="151"/>
        <v>-</v>
      </c>
      <c r="BC259" s="57">
        <f t="shared" ref="BC259:BC322" si="168">IF(BA259=FALSE,30,60)</f>
        <v>30</v>
      </c>
      <c r="BD259" s="57" t="e">
        <f>BC259-#REF!</f>
        <v>#REF!</v>
      </c>
      <c r="BE259" s="57" t="e">
        <f t="shared" si="152"/>
        <v>#REF!</v>
      </c>
      <c r="BF259" s="57" t="str">
        <f t="shared" si="153"/>
        <v>-</v>
      </c>
      <c r="BG259" s="57" t="str">
        <f>IF('Undervisning i fag med krav'!CO260=0,"-",'Undervisning i fag med krav'!CO260)</f>
        <v>-</v>
      </c>
      <c r="BH259" s="57" t="b">
        <f>OR(BG259='Krav etter opplæringslova'!$B$27,BG259='Krav etter opplæringslova'!$B$30,BG259='Krav etter opplæringslova'!$B$31,BG259='Krav etter opplæringslova'!$B$34)</f>
        <v>0</v>
      </c>
      <c r="BI259" s="57" t="str">
        <f t="shared" si="154"/>
        <v>-</v>
      </c>
      <c r="BJ259" s="57">
        <f t="shared" ref="BJ259:BJ322" si="169">IF(BH259=FALSE,30,60)</f>
        <v>30</v>
      </c>
      <c r="BK259" s="57" t="e">
        <f>BJ259-#REF!</f>
        <v>#REF!</v>
      </c>
      <c r="BL259" s="57" t="e">
        <f t="shared" si="155"/>
        <v>#REF!</v>
      </c>
      <c r="BM259" s="57" t="str">
        <f t="shared" si="156"/>
        <v>-</v>
      </c>
      <c r="BN259" s="57" t="str">
        <f>IF('Undervisning i fag med krav'!CP260=0,"-",'Undervisning i fag med krav'!CP260)</f>
        <v>-</v>
      </c>
      <c r="BO259" s="57" t="b">
        <f>OR(BN259='Krav etter opplæringslova'!$B$27,BN259='Krav etter opplæringslova'!$B$30,BN259='Krav etter opplæringslova'!$B$31,BN259='Krav etter opplæringslova'!$B$34)</f>
        <v>0</v>
      </c>
      <c r="BP259" s="57" t="str">
        <f t="shared" si="157"/>
        <v>-</v>
      </c>
      <c r="BQ259" s="57">
        <f t="shared" ref="BQ259:BQ322" si="170">IF(BO259=FALSE,30,60)</f>
        <v>30</v>
      </c>
      <c r="BR259" s="57" t="e">
        <f>BQ259-#REF!</f>
        <v>#REF!</v>
      </c>
      <c r="BS259" s="57" t="e">
        <f t="shared" si="158"/>
        <v>#REF!</v>
      </c>
      <c r="BT259" s="62" t="str">
        <f t="shared" si="159"/>
        <v>-</v>
      </c>
    </row>
    <row r="260" spans="1:72" x14ac:dyDescent="0.2">
      <c r="A260" s="44" t="e">
        <f>#REF!</f>
        <v>#REF!</v>
      </c>
      <c r="B260" s="44" t="e">
        <f>#REF!</f>
        <v>#REF!</v>
      </c>
      <c r="C260" s="57" t="str">
        <f>IF('Undervisning i fag med krav'!E261=0,"-",'Undervisning i fag med krav'!E261)</f>
        <v>-</v>
      </c>
      <c r="D260" s="57" t="b">
        <f>OR(C260='Krav etter opplæringslova'!$B$27,C260='Krav etter opplæringslova'!$B$30,C260='Krav etter opplæringslova'!$B$31,C260='Krav etter opplæringslova'!$B$34)</f>
        <v>0</v>
      </c>
      <c r="E260" s="57" t="str">
        <f t="shared" si="160"/>
        <v>-</v>
      </c>
      <c r="F260" s="57">
        <f t="shared" ref="F260:F323" si="171">IF(D260=FALSE,30,60)</f>
        <v>30</v>
      </c>
      <c r="G260" s="57" t="e">
        <f>F260-#REF!</f>
        <v>#REF!</v>
      </c>
      <c r="H260" s="57" t="e">
        <f t="shared" ref="H260:H323" si="172">IF(G260&lt;0,0,G260)</f>
        <v>#REF!</v>
      </c>
      <c r="I260" s="57" t="str">
        <f t="shared" si="161"/>
        <v>-</v>
      </c>
      <c r="J260" s="57" t="str">
        <f>IF('Undervisning i fag med krav'!P261=0,"-",'Undervisning i fag med krav'!P261)</f>
        <v>-</v>
      </c>
      <c r="K260" s="57" t="b">
        <f>OR(J260='Krav etter opplæringslova'!$B$27,J260='Krav etter opplæringslova'!$B$30,J260='Krav etter opplæringslova'!$B$31,J260='Krav etter opplæringslova'!$B$34)</f>
        <v>0</v>
      </c>
      <c r="L260" s="57" t="str">
        <f t="shared" ref="L260:L323" si="173">IF(J260="-","-",K260)</f>
        <v>-</v>
      </c>
      <c r="M260" s="57">
        <f t="shared" si="162"/>
        <v>30</v>
      </c>
      <c r="N260" s="57" t="e">
        <f>M260-#REF!</f>
        <v>#REF!</v>
      </c>
      <c r="O260" s="57" t="e">
        <f t="shared" ref="O260:O323" si="174">IF(N260&lt;0,0,N260)</f>
        <v>#REF!</v>
      </c>
      <c r="P260" s="57" t="str">
        <f t="shared" ref="P260:P323" si="175">IF(L260="-","-",O260)</f>
        <v>-</v>
      </c>
      <c r="Q260" s="57" t="str">
        <f>IF('Undervisning i fag med krav'!AA261=0,"-",'Undervisning i fag med krav'!AA261)</f>
        <v>-</v>
      </c>
      <c r="R260" s="57" t="b">
        <f>OR(Q260='Krav etter opplæringslova'!$B$27,Q260='Krav etter opplæringslova'!$B$30,Q260='Krav etter opplæringslova'!$B$31,Q260='Krav etter opplæringslova'!$B$34)</f>
        <v>0</v>
      </c>
      <c r="S260" s="57" t="str">
        <f t="shared" ref="S260:S323" si="176">IF(Q260="-","-",R260)</f>
        <v>-</v>
      </c>
      <c r="T260" s="57">
        <f t="shared" si="163"/>
        <v>30</v>
      </c>
      <c r="U260" s="57" t="e">
        <f>T260-#REF!</f>
        <v>#REF!</v>
      </c>
      <c r="V260" s="57" t="e">
        <f t="shared" ref="V260:V323" si="177">IF(U260&lt;0,0,U260)</f>
        <v>#REF!</v>
      </c>
      <c r="W260" s="57" t="str">
        <f t="shared" ref="W260:W323" si="178">IF(S260="-","-",V260)</f>
        <v>-</v>
      </c>
      <c r="X260" s="57" t="str">
        <f>IF('Undervisning i fag med krav'!AL261=0,"-",'Undervisning i fag med krav'!AL261)</f>
        <v>-</v>
      </c>
      <c r="Y260" s="57" t="b">
        <f>OR(X260='Krav etter opplæringslova'!$B$27,X260='Krav etter opplæringslova'!$B$30,X260='Krav etter opplæringslova'!$B$31,X260='Krav etter opplæringslova'!$B$34)</f>
        <v>0</v>
      </c>
      <c r="Z260" s="57" t="str">
        <f t="shared" ref="Z260:Z323" si="179">IF(X260="-","-",Y260)</f>
        <v>-</v>
      </c>
      <c r="AA260" s="57">
        <f t="shared" si="164"/>
        <v>30</v>
      </c>
      <c r="AB260" s="57" t="e">
        <f>AA260-#REF!</f>
        <v>#REF!</v>
      </c>
      <c r="AC260" s="57" t="e">
        <f t="shared" ref="AC260:AC323" si="180">IF(AB260&lt;0,0,AB260)</f>
        <v>#REF!</v>
      </c>
      <c r="AD260" s="57" t="str">
        <f t="shared" ref="AD260:AD323" si="181">IF(Z260="-","-",AC260)</f>
        <v>-</v>
      </c>
      <c r="AE260" s="57" t="str">
        <f>IF('Undervisning i fag med krav'!AW261=0,"-",'Undervisning i fag med krav'!AW261)</f>
        <v>-</v>
      </c>
      <c r="AF260" s="57" t="b">
        <f>OR(AE260='Krav etter opplæringslova'!$B$27,AE260='Krav etter opplæringslova'!$B$30,AE260='Krav etter opplæringslova'!$B$31,AE260='Krav etter opplæringslova'!$B$34)</f>
        <v>0</v>
      </c>
      <c r="AG260" s="57" t="str">
        <f t="shared" ref="AG260:AG323" si="182">IF(AE260="-","-",AF260)</f>
        <v>-</v>
      </c>
      <c r="AH260" s="57">
        <f t="shared" si="165"/>
        <v>30</v>
      </c>
      <c r="AI260" s="57" t="e">
        <f>AH260-#REF!</f>
        <v>#REF!</v>
      </c>
      <c r="AJ260" s="57" t="e">
        <f t="shared" ref="AJ260:AJ323" si="183">IF(AI260&lt;0,0,AI260)</f>
        <v>#REF!</v>
      </c>
      <c r="AK260" s="57" t="str">
        <f t="shared" ref="AK260:AK323" si="184">IF(AG260="-","-",AJ260)</f>
        <v>-</v>
      </c>
      <c r="AL260" s="57" t="str">
        <f>IF('Undervisning i fag med krav'!BH261=0,"-",'Undervisning i fag med krav'!BH261)</f>
        <v>-</v>
      </c>
      <c r="AM260" s="57" t="b">
        <f>OR(AL260='Krav etter opplæringslova'!$B$27,AL260='Krav etter opplæringslova'!$B$30,AL260='Krav etter opplæringslova'!$B$31,AL260='Krav etter opplæringslova'!$B$34)</f>
        <v>0</v>
      </c>
      <c r="AN260" s="57" t="str">
        <f t="shared" ref="AN260:AN323" si="185">IF(AL260="-","-",AM260)</f>
        <v>-</v>
      </c>
      <c r="AO260" s="57">
        <f t="shared" si="166"/>
        <v>30</v>
      </c>
      <c r="AP260" s="57" t="e">
        <f>AO260-#REF!</f>
        <v>#REF!</v>
      </c>
      <c r="AQ260" s="57" t="e">
        <f t="shared" ref="AQ260:AQ323" si="186">IF(AP260&lt;0,0,AP260)</f>
        <v>#REF!</v>
      </c>
      <c r="AR260" s="57" t="str">
        <f t="shared" ref="AR260:AR323" si="187">IF(AN260="-","-",AQ260)</f>
        <v>-</v>
      </c>
      <c r="AS260" s="57" t="str">
        <f>IF('Undervisning i fag med krav'!BS261=0,"-",'Undervisning i fag med krav'!BS261)</f>
        <v>-</v>
      </c>
      <c r="AT260" s="57" t="b">
        <f>OR(AS260='Krav etter opplæringslova'!$B$27,AS260='Krav etter opplæringslova'!$B$30,AS260='Krav etter opplæringslova'!$B$31,AS260='Krav etter opplæringslova'!$B$34)</f>
        <v>0</v>
      </c>
      <c r="AU260" s="57" t="str">
        <f t="shared" ref="AU260:AU323" si="188">IF(AS260="-","-",AT260)</f>
        <v>-</v>
      </c>
      <c r="AV260" s="57">
        <f t="shared" si="167"/>
        <v>30</v>
      </c>
      <c r="AW260" s="57" t="e">
        <f>AV260-#REF!</f>
        <v>#REF!</v>
      </c>
      <c r="AX260" s="57" t="e">
        <f t="shared" ref="AX260:AX323" si="189">IF(AW260&lt;0,0,AW260)</f>
        <v>#REF!</v>
      </c>
      <c r="AY260" s="57" t="str">
        <f t="shared" ref="AY260:AY323" si="190">IF(AU260="-","-",AX260)</f>
        <v>-</v>
      </c>
      <c r="AZ260" s="57" t="str">
        <f>IF('Undervisning i fag med krav'!CD261=0,"-",'Undervisning i fag med krav'!CD261)</f>
        <v>-</v>
      </c>
      <c r="BA260" s="57" t="b">
        <f>OR(AZ260='Krav etter opplæringslova'!$B$27,AZ260='Krav etter opplæringslova'!$B$30,AZ260='Krav etter opplæringslova'!$B$31,AZ260='Krav etter opplæringslova'!$B$34)</f>
        <v>0</v>
      </c>
      <c r="BB260" s="57" t="str">
        <f t="shared" ref="BB260:BB323" si="191">IF(AZ260="-","-",BA260)</f>
        <v>-</v>
      </c>
      <c r="BC260" s="57">
        <f t="shared" si="168"/>
        <v>30</v>
      </c>
      <c r="BD260" s="57" t="e">
        <f>BC260-#REF!</f>
        <v>#REF!</v>
      </c>
      <c r="BE260" s="57" t="e">
        <f t="shared" ref="BE260:BE323" si="192">IF(BD260&lt;0,0,BD260)</f>
        <v>#REF!</v>
      </c>
      <c r="BF260" s="57" t="str">
        <f t="shared" ref="BF260:BF323" si="193">IF(BB260="-","-",BE260)</f>
        <v>-</v>
      </c>
      <c r="BG260" s="57" t="str">
        <f>IF('Undervisning i fag med krav'!CO261=0,"-",'Undervisning i fag med krav'!CO261)</f>
        <v>-</v>
      </c>
      <c r="BH260" s="57" t="b">
        <f>OR(BG260='Krav etter opplæringslova'!$B$27,BG260='Krav etter opplæringslova'!$B$30,BG260='Krav etter opplæringslova'!$B$31,BG260='Krav etter opplæringslova'!$B$34)</f>
        <v>0</v>
      </c>
      <c r="BI260" s="57" t="str">
        <f t="shared" ref="BI260:BI323" si="194">IF(BG260="-","-",BH260)</f>
        <v>-</v>
      </c>
      <c r="BJ260" s="57">
        <f t="shared" si="169"/>
        <v>30</v>
      </c>
      <c r="BK260" s="57" t="e">
        <f>BJ260-#REF!</f>
        <v>#REF!</v>
      </c>
      <c r="BL260" s="57" t="e">
        <f t="shared" ref="BL260:BL323" si="195">IF(BK260&lt;0,0,BK260)</f>
        <v>#REF!</v>
      </c>
      <c r="BM260" s="57" t="str">
        <f t="shared" ref="BM260:BM323" si="196">IF(BI260="-","-",BL260)</f>
        <v>-</v>
      </c>
      <c r="BN260" s="57" t="str">
        <f>IF('Undervisning i fag med krav'!CP261=0,"-",'Undervisning i fag med krav'!CP261)</f>
        <v>-</v>
      </c>
      <c r="BO260" s="57" t="b">
        <f>OR(BN260='Krav etter opplæringslova'!$B$27,BN260='Krav etter opplæringslova'!$B$30,BN260='Krav etter opplæringslova'!$B$31,BN260='Krav etter opplæringslova'!$B$34)</f>
        <v>0</v>
      </c>
      <c r="BP260" s="57" t="str">
        <f t="shared" ref="BP260:BP323" si="197">IF(BN260="-","-",BO260)</f>
        <v>-</v>
      </c>
      <c r="BQ260" s="57">
        <f t="shared" si="170"/>
        <v>30</v>
      </c>
      <c r="BR260" s="57" t="e">
        <f>BQ260-#REF!</f>
        <v>#REF!</v>
      </c>
      <c r="BS260" s="57" t="e">
        <f t="shared" ref="BS260:BS323" si="198">IF(BR260&lt;0,0,BR260)</f>
        <v>#REF!</v>
      </c>
      <c r="BT260" s="62" t="str">
        <f t="shared" ref="BT260:BT323" si="199">IF(BP260="-","-",BS260)</f>
        <v>-</v>
      </c>
    </row>
    <row r="261" spans="1:72" x14ac:dyDescent="0.2">
      <c r="A261" s="44" t="e">
        <f>#REF!</f>
        <v>#REF!</v>
      </c>
      <c r="B261" s="44" t="e">
        <f>#REF!</f>
        <v>#REF!</v>
      </c>
      <c r="C261" s="57" t="str">
        <f>IF('Undervisning i fag med krav'!E262=0,"-",'Undervisning i fag med krav'!E262)</f>
        <v>-</v>
      </c>
      <c r="D261" s="57" t="b">
        <f>OR(C261='Krav etter opplæringslova'!$B$27,C261='Krav etter opplæringslova'!$B$30,C261='Krav etter opplæringslova'!$B$31,C261='Krav etter opplæringslova'!$B$34)</f>
        <v>0</v>
      </c>
      <c r="E261" s="57" t="str">
        <f t="shared" si="160"/>
        <v>-</v>
      </c>
      <c r="F261" s="57">
        <f t="shared" si="171"/>
        <v>30</v>
      </c>
      <c r="G261" s="57" t="e">
        <f>F261-#REF!</f>
        <v>#REF!</v>
      </c>
      <c r="H261" s="57" t="e">
        <f t="shared" si="172"/>
        <v>#REF!</v>
      </c>
      <c r="I261" s="57" t="str">
        <f t="shared" si="161"/>
        <v>-</v>
      </c>
      <c r="J261" s="57" t="str">
        <f>IF('Undervisning i fag med krav'!P262=0,"-",'Undervisning i fag med krav'!P262)</f>
        <v>-</v>
      </c>
      <c r="K261" s="57" t="b">
        <f>OR(J261='Krav etter opplæringslova'!$B$27,J261='Krav etter opplæringslova'!$B$30,J261='Krav etter opplæringslova'!$B$31,J261='Krav etter opplæringslova'!$B$34)</f>
        <v>0</v>
      </c>
      <c r="L261" s="57" t="str">
        <f t="shared" si="173"/>
        <v>-</v>
      </c>
      <c r="M261" s="57">
        <f t="shared" si="162"/>
        <v>30</v>
      </c>
      <c r="N261" s="57" t="e">
        <f>M261-#REF!</f>
        <v>#REF!</v>
      </c>
      <c r="O261" s="57" t="e">
        <f t="shared" si="174"/>
        <v>#REF!</v>
      </c>
      <c r="P261" s="57" t="str">
        <f t="shared" si="175"/>
        <v>-</v>
      </c>
      <c r="Q261" s="57" t="str">
        <f>IF('Undervisning i fag med krav'!AA262=0,"-",'Undervisning i fag med krav'!AA262)</f>
        <v>-</v>
      </c>
      <c r="R261" s="57" t="b">
        <f>OR(Q261='Krav etter opplæringslova'!$B$27,Q261='Krav etter opplæringslova'!$B$30,Q261='Krav etter opplæringslova'!$B$31,Q261='Krav etter opplæringslova'!$B$34)</f>
        <v>0</v>
      </c>
      <c r="S261" s="57" t="str">
        <f t="shared" si="176"/>
        <v>-</v>
      </c>
      <c r="T261" s="57">
        <f t="shared" si="163"/>
        <v>30</v>
      </c>
      <c r="U261" s="57" t="e">
        <f>T261-#REF!</f>
        <v>#REF!</v>
      </c>
      <c r="V261" s="57" t="e">
        <f t="shared" si="177"/>
        <v>#REF!</v>
      </c>
      <c r="W261" s="57" t="str">
        <f t="shared" si="178"/>
        <v>-</v>
      </c>
      <c r="X261" s="57" t="str">
        <f>IF('Undervisning i fag med krav'!AL262=0,"-",'Undervisning i fag med krav'!AL262)</f>
        <v>-</v>
      </c>
      <c r="Y261" s="57" t="b">
        <f>OR(X261='Krav etter opplæringslova'!$B$27,X261='Krav etter opplæringslova'!$B$30,X261='Krav etter opplæringslova'!$B$31,X261='Krav etter opplæringslova'!$B$34)</f>
        <v>0</v>
      </c>
      <c r="Z261" s="57" t="str">
        <f t="shared" si="179"/>
        <v>-</v>
      </c>
      <c r="AA261" s="57">
        <f t="shared" si="164"/>
        <v>30</v>
      </c>
      <c r="AB261" s="57" t="e">
        <f>AA261-#REF!</f>
        <v>#REF!</v>
      </c>
      <c r="AC261" s="57" t="e">
        <f t="shared" si="180"/>
        <v>#REF!</v>
      </c>
      <c r="AD261" s="57" t="str">
        <f t="shared" si="181"/>
        <v>-</v>
      </c>
      <c r="AE261" s="57" t="str">
        <f>IF('Undervisning i fag med krav'!AW262=0,"-",'Undervisning i fag med krav'!AW262)</f>
        <v>-</v>
      </c>
      <c r="AF261" s="57" t="b">
        <f>OR(AE261='Krav etter opplæringslova'!$B$27,AE261='Krav etter opplæringslova'!$B$30,AE261='Krav etter opplæringslova'!$B$31,AE261='Krav etter opplæringslova'!$B$34)</f>
        <v>0</v>
      </c>
      <c r="AG261" s="57" t="str">
        <f t="shared" si="182"/>
        <v>-</v>
      </c>
      <c r="AH261" s="57">
        <f t="shared" si="165"/>
        <v>30</v>
      </c>
      <c r="AI261" s="57" t="e">
        <f>AH261-#REF!</f>
        <v>#REF!</v>
      </c>
      <c r="AJ261" s="57" t="e">
        <f t="shared" si="183"/>
        <v>#REF!</v>
      </c>
      <c r="AK261" s="57" t="str">
        <f t="shared" si="184"/>
        <v>-</v>
      </c>
      <c r="AL261" s="57" t="str">
        <f>IF('Undervisning i fag med krav'!BH262=0,"-",'Undervisning i fag med krav'!BH262)</f>
        <v>-</v>
      </c>
      <c r="AM261" s="57" t="b">
        <f>OR(AL261='Krav etter opplæringslova'!$B$27,AL261='Krav etter opplæringslova'!$B$30,AL261='Krav etter opplæringslova'!$B$31,AL261='Krav etter opplæringslova'!$B$34)</f>
        <v>0</v>
      </c>
      <c r="AN261" s="57" t="str">
        <f t="shared" si="185"/>
        <v>-</v>
      </c>
      <c r="AO261" s="57">
        <f t="shared" si="166"/>
        <v>30</v>
      </c>
      <c r="AP261" s="57" t="e">
        <f>AO261-#REF!</f>
        <v>#REF!</v>
      </c>
      <c r="AQ261" s="57" t="e">
        <f t="shared" si="186"/>
        <v>#REF!</v>
      </c>
      <c r="AR261" s="57" t="str">
        <f t="shared" si="187"/>
        <v>-</v>
      </c>
      <c r="AS261" s="57" t="str">
        <f>IF('Undervisning i fag med krav'!BS262=0,"-",'Undervisning i fag med krav'!BS262)</f>
        <v>-</v>
      </c>
      <c r="AT261" s="57" t="b">
        <f>OR(AS261='Krav etter opplæringslova'!$B$27,AS261='Krav etter opplæringslova'!$B$30,AS261='Krav etter opplæringslova'!$B$31,AS261='Krav etter opplæringslova'!$B$34)</f>
        <v>0</v>
      </c>
      <c r="AU261" s="57" t="str">
        <f t="shared" si="188"/>
        <v>-</v>
      </c>
      <c r="AV261" s="57">
        <f t="shared" si="167"/>
        <v>30</v>
      </c>
      <c r="AW261" s="57" t="e">
        <f>AV261-#REF!</f>
        <v>#REF!</v>
      </c>
      <c r="AX261" s="57" t="e">
        <f t="shared" si="189"/>
        <v>#REF!</v>
      </c>
      <c r="AY261" s="57" t="str">
        <f t="shared" si="190"/>
        <v>-</v>
      </c>
      <c r="AZ261" s="57" t="str">
        <f>IF('Undervisning i fag med krav'!CD262=0,"-",'Undervisning i fag med krav'!CD262)</f>
        <v>-</v>
      </c>
      <c r="BA261" s="57" t="b">
        <f>OR(AZ261='Krav etter opplæringslova'!$B$27,AZ261='Krav etter opplæringslova'!$B$30,AZ261='Krav etter opplæringslova'!$B$31,AZ261='Krav etter opplæringslova'!$B$34)</f>
        <v>0</v>
      </c>
      <c r="BB261" s="57" t="str">
        <f t="shared" si="191"/>
        <v>-</v>
      </c>
      <c r="BC261" s="57">
        <f t="shared" si="168"/>
        <v>30</v>
      </c>
      <c r="BD261" s="57" t="e">
        <f>BC261-#REF!</f>
        <v>#REF!</v>
      </c>
      <c r="BE261" s="57" t="e">
        <f t="shared" si="192"/>
        <v>#REF!</v>
      </c>
      <c r="BF261" s="57" t="str">
        <f t="shared" si="193"/>
        <v>-</v>
      </c>
      <c r="BG261" s="57" t="str">
        <f>IF('Undervisning i fag med krav'!CO262=0,"-",'Undervisning i fag med krav'!CO262)</f>
        <v>-</v>
      </c>
      <c r="BH261" s="57" t="b">
        <f>OR(BG261='Krav etter opplæringslova'!$B$27,BG261='Krav etter opplæringslova'!$B$30,BG261='Krav etter opplæringslova'!$B$31,BG261='Krav etter opplæringslova'!$B$34)</f>
        <v>0</v>
      </c>
      <c r="BI261" s="57" t="str">
        <f t="shared" si="194"/>
        <v>-</v>
      </c>
      <c r="BJ261" s="57">
        <f t="shared" si="169"/>
        <v>30</v>
      </c>
      <c r="BK261" s="57" t="e">
        <f>BJ261-#REF!</f>
        <v>#REF!</v>
      </c>
      <c r="BL261" s="57" t="e">
        <f t="shared" si="195"/>
        <v>#REF!</v>
      </c>
      <c r="BM261" s="57" t="str">
        <f t="shared" si="196"/>
        <v>-</v>
      </c>
      <c r="BN261" s="57" t="str">
        <f>IF('Undervisning i fag med krav'!CP262=0,"-",'Undervisning i fag med krav'!CP262)</f>
        <v>-</v>
      </c>
      <c r="BO261" s="57" t="b">
        <f>OR(BN261='Krav etter opplæringslova'!$B$27,BN261='Krav etter opplæringslova'!$B$30,BN261='Krav etter opplæringslova'!$B$31,BN261='Krav etter opplæringslova'!$B$34)</f>
        <v>0</v>
      </c>
      <c r="BP261" s="57" t="str">
        <f t="shared" si="197"/>
        <v>-</v>
      </c>
      <c r="BQ261" s="57">
        <f t="shared" si="170"/>
        <v>30</v>
      </c>
      <c r="BR261" s="57" t="e">
        <f>BQ261-#REF!</f>
        <v>#REF!</v>
      </c>
      <c r="BS261" s="57" t="e">
        <f t="shared" si="198"/>
        <v>#REF!</v>
      </c>
      <c r="BT261" s="62" t="str">
        <f t="shared" si="199"/>
        <v>-</v>
      </c>
    </row>
    <row r="262" spans="1:72" x14ac:dyDescent="0.2">
      <c r="A262" s="44" t="e">
        <f>#REF!</f>
        <v>#REF!</v>
      </c>
      <c r="B262" s="44" t="e">
        <f>#REF!</f>
        <v>#REF!</v>
      </c>
      <c r="C262" s="57" t="str">
        <f>IF('Undervisning i fag med krav'!E263=0,"-",'Undervisning i fag med krav'!E263)</f>
        <v>-</v>
      </c>
      <c r="D262" s="57" t="b">
        <f>OR(C262='Krav etter opplæringslova'!$B$27,C262='Krav etter opplæringslova'!$B$30,C262='Krav etter opplæringslova'!$B$31,C262='Krav etter opplæringslova'!$B$34)</f>
        <v>0</v>
      </c>
      <c r="E262" s="57" t="str">
        <f t="shared" si="160"/>
        <v>-</v>
      </c>
      <c r="F262" s="57">
        <f t="shared" si="171"/>
        <v>30</v>
      </c>
      <c r="G262" s="57" t="e">
        <f>F262-#REF!</f>
        <v>#REF!</v>
      </c>
      <c r="H262" s="57" t="e">
        <f t="shared" si="172"/>
        <v>#REF!</v>
      </c>
      <c r="I262" s="57" t="str">
        <f t="shared" si="161"/>
        <v>-</v>
      </c>
      <c r="J262" s="57" t="str">
        <f>IF('Undervisning i fag med krav'!P263=0,"-",'Undervisning i fag med krav'!P263)</f>
        <v>-</v>
      </c>
      <c r="K262" s="57" t="b">
        <f>OR(J262='Krav etter opplæringslova'!$B$27,J262='Krav etter opplæringslova'!$B$30,J262='Krav etter opplæringslova'!$B$31,J262='Krav etter opplæringslova'!$B$34)</f>
        <v>0</v>
      </c>
      <c r="L262" s="57" t="str">
        <f t="shared" si="173"/>
        <v>-</v>
      </c>
      <c r="M262" s="57">
        <f t="shared" si="162"/>
        <v>30</v>
      </c>
      <c r="N262" s="57" t="e">
        <f>M262-#REF!</f>
        <v>#REF!</v>
      </c>
      <c r="O262" s="57" t="e">
        <f t="shared" si="174"/>
        <v>#REF!</v>
      </c>
      <c r="P262" s="57" t="str">
        <f t="shared" si="175"/>
        <v>-</v>
      </c>
      <c r="Q262" s="57" t="str">
        <f>IF('Undervisning i fag med krav'!AA263=0,"-",'Undervisning i fag med krav'!AA263)</f>
        <v>-</v>
      </c>
      <c r="R262" s="57" t="b">
        <f>OR(Q262='Krav etter opplæringslova'!$B$27,Q262='Krav etter opplæringslova'!$B$30,Q262='Krav etter opplæringslova'!$B$31,Q262='Krav etter opplæringslova'!$B$34)</f>
        <v>0</v>
      </c>
      <c r="S262" s="57" t="str">
        <f t="shared" si="176"/>
        <v>-</v>
      </c>
      <c r="T262" s="57">
        <f t="shared" si="163"/>
        <v>30</v>
      </c>
      <c r="U262" s="57" t="e">
        <f>T262-#REF!</f>
        <v>#REF!</v>
      </c>
      <c r="V262" s="57" t="e">
        <f t="shared" si="177"/>
        <v>#REF!</v>
      </c>
      <c r="W262" s="57" t="str">
        <f t="shared" si="178"/>
        <v>-</v>
      </c>
      <c r="X262" s="57" t="str">
        <f>IF('Undervisning i fag med krav'!AL263=0,"-",'Undervisning i fag med krav'!AL263)</f>
        <v>-</v>
      </c>
      <c r="Y262" s="57" t="b">
        <f>OR(X262='Krav etter opplæringslova'!$B$27,X262='Krav etter opplæringslova'!$B$30,X262='Krav etter opplæringslova'!$B$31,X262='Krav etter opplæringslova'!$B$34)</f>
        <v>0</v>
      </c>
      <c r="Z262" s="57" t="str">
        <f t="shared" si="179"/>
        <v>-</v>
      </c>
      <c r="AA262" s="57">
        <f t="shared" si="164"/>
        <v>30</v>
      </c>
      <c r="AB262" s="57" t="e">
        <f>AA262-#REF!</f>
        <v>#REF!</v>
      </c>
      <c r="AC262" s="57" t="e">
        <f t="shared" si="180"/>
        <v>#REF!</v>
      </c>
      <c r="AD262" s="57" t="str">
        <f t="shared" si="181"/>
        <v>-</v>
      </c>
      <c r="AE262" s="57" t="str">
        <f>IF('Undervisning i fag med krav'!AW263=0,"-",'Undervisning i fag med krav'!AW263)</f>
        <v>-</v>
      </c>
      <c r="AF262" s="57" t="b">
        <f>OR(AE262='Krav etter opplæringslova'!$B$27,AE262='Krav etter opplæringslova'!$B$30,AE262='Krav etter opplæringslova'!$B$31,AE262='Krav etter opplæringslova'!$B$34)</f>
        <v>0</v>
      </c>
      <c r="AG262" s="57" t="str">
        <f t="shared" si="182"/>
        <v>-</v>
      </c>
      <c r="AH262" s="57">
        <f t="shared" si="165"/>
        <v>30</v>
      </c>
      <c r="AI262" s="57" t="e">
        <f>AH262-#REF!</f>
        <v>#REF!</v>
      </c>
      <c r="AJ262" s="57" t="e">
        <f t="shared" si="183"/>
        <v>#REF!</v>
      </c>
      <c r="AK262" s="57" t="str">
        <f t="shared" si="184"/>
        <v>-</v>
      </c>
      <c r="AL262" s="57" t="str">
        <f>IF('Undervisning i fag med krav'!BH263=0,"-",'Undervisning i fag med krav'!BH263)</f>
        <v>-</v>
      </c>
      <c r="AM262" s="57" t="b">
        <f>OR(AL262='Krav etter opplæringslova'!$B$27,AL262='Krav etter opplæringslova'!$B$30,AL262='Krav etter opplæringslova'!$B$31,AL262='Krav etter opplæringslova'!$B$34)</f>
        <v>0</v>
      </c>
      <c r="AN262" s="57" t="str">
        <f t="shared" si="185"/>
        <v>-</v>
      </c>
      <c r="AO262" s="57">
        <f t="shared" si="166"/>
        <v>30</v>
      </c>
      <c r="AP262" s="57" t="e">
        <f>AO262-#REF!</f>
        <v>#REF!</v>
      </c>
      <c r="AQ262" s="57" t="e">
        <f t="shared" si="186"/>
        <v>#REF!</v>
      </c>
      <c r="AR262" s="57" t="str">
        <f t="shared" si="187"/>
        <v>-</v>
      </c>
      <c r="AS262" s="57" t="str">
        <f>IF('Undervisning i fag med krav'!BS263=0,"-",'Undervisning i fag med krav'!BS263)</f>
        <v>-</v>
      </c>
      <c r="AT262" s="57" t="b">
        <f>OR(AS262='Krav etter opplæringslova'!$B$27,AS262='Krav etter opplæringslova'!$B$30,AS262='Krav etter opplæringslova'!$B$31,AS262='Krav etter opplæringslova'!$B$34)</f>
        <v>0</v>
      </c>
      <c r="AU262" s="57" t="str">
        <f t="shared" si="188"/>
        <v>-</v>
      </c>
      <c r="AV262" s="57">
        <f t="shared" si="167"/>
        <v>30</v>
      </c>
      <c r="AW262" s="57" t="e">
        <f>AV262-#REF!</f>
        <v>#REF!</v>
      </c>
      <c r="AX262" s="57" t="e">
        <f t="shared" si="189"/>
        <v>#REF!</v>
      </c>
      <c r="AY262" s="57" t="str">
        <f t="shared" si="190"/>
        <v>-</v>
      </c>
      <c r="AZ262" s="57" t="str">
        <f>IF('Undervisning i fag med krav'!CD263=0,"-",'Undervisning i fag med krav'!CD263)</f>
        <v>-</v>
      </c>
      <c r="BA262" s="57" t="b">
        <f>OR(AZ262='Krav etter opplæringslova'!$B$27,AZ262='Krav etter opplæringslova'!$B$30,AZ262='Krav etter opplæringslova'!$B$31,AZ262='Krav etter opplæringslova'!$B$34)</f>
        <v>0</v>
      </c>
      <c r="BB262" s="57" t="str">
        <f t="shared" si="191"/>
        <v>-</v>
      </c>
      <c r="BC262" s="57">
        <f t="shared" si="168"/>
        <v>30</v>
      </c>
      <c r="BD262" s="57" t="e">
        <f>BC262-#REF!</f>
        <v>#REF!</v>
      </c>
      <c r="BE262" s="57" t="e">
        <f t="shared" si="192"/>
        <v>#REF!</v>
      </c>
      <c r="BF262" s="57" t="str">
        <f t="shared" si="193"/>
        <v>-</v>
      </c>
      <c r="BG262" s="57" t="str">
        <f>IF('Undervisning i fag med krav'!CO263=0,"-",'Undervisning i fag med krav'!CO263)</f>
        <v>-</v>
      </c>
      <c r="BH262" s="57" t="b">
        <f>OR(BG262='Krav etter opplæringslova'!$B$27,BG262='Krav etter opplæringslova'!$B$30,BG262='Krav etter opplæringslova'!$B$31,BG262='Krav etter opplæringslova'!$B$34)</f>
        <v>0</v>
      </c>
      <c r="BI262" s="57" t="str">
        <f t="shared" si="194"/>
        <v>-</v>
      </c>
      <c r="BJ262" s="57">
        <f t="shared" si="169"/>
        <v>30</v>
      </c>
      <c r="BK262" s="57" t="e">
        <f>BJ262-#REF!</f>
        <v>#REF!</v>
      </c>
      <c r="BL262" s="57" t="e">
        <f t="shared" si="195"/>
        <v>#REF!</v>
      </c>
      <c r="BM262" s="57" t="str">
        <f t="shared" si="196"/>
        <v>-</v>
      </c>
      <c r="BN262" s="57" t="str">
        <f>IF('Undervisning i fag med krav'!CP263=0,"-",'Undervisning i fag med krav'!CP263)</f>
        <v>-</v>
      </c>
      <c r="BO262" s="57" t="b">
        <f>OR(BN262='Krav etter opplæringslova'!$B$27,BN262='Krav etter opplæringslova'!$B$30,BN262='Krav etter opplæringslova'!$B$31,BN262='Krav etter opplæringslova'!$B$34)</f>
        <v>0</v>
      </c>
      <c r="BP262" s="57" t="str">
        <f t="shared" si="197"/>
        <v>-</v>
      </c>
      <c r="BQ262" s="57">
        <f t="shared" si="170"/>
        <v>30</v>
      </c>
      <c r="BR262" s="57" t="e">
        <f>BQ262-#REF!</f>
        <v>#REF!</v>
      </c>
      <c r="BS262" s="57" t="e">
        <f t="shared" si="198"/>
        <v>#REF!</v>
      </c>
      <c r="BT262" s="62" t="str">
        <f t="shared" si="199"/>
        <v>-</v>
      </c>
    </row>
    <row r="263" spans="1:72" x14ac:dyDescent="0.2">
      <c r="A263" s="44" t="e">
        <f>#REF!</f>
        <v>#REF!</v>
      </c>
      <c r="B263" s="44" t="e">
        <f>#REF!</f>
        <v>#REF!</v>
      </c>
      <c r="C263" s="57" t="str">
        <f>IF('Undervisning i fag med krav'!E264=0,"-",'Undervisning i fag med krav'!E264)</f>
        <v>-</v>
      </c>
      <c r="D263" s="57" t="b">
        <f>OR(C263='Krav etter opplæringslova'!$B$27,C263='Krav etter opplæringslova'!$B$30,C263='Krav etter opplæringslova'!$B$31,C263='Krav etter opplæringslova'!$B$34)</f>
        <v>0</v>
      </c>
      <c r="E263" s="57" t="str">
        <f t="shared" si="160"/>
        <v>-</v>
      </c>
      <c r="F263" s="57">
        <f t="shared" si="171"/>
        <v>30</v>
      </c>
      <c r="G263" s="57" t="e">
        <f>F263-#REF!</f>
        <v>#REF!</v>
      </c>
      <c r="H263" s="57" t="e">
        <f t="shared" si="172"/>
        <v>#REF!</v>
      </c>
      <c r="I263" s="57" t="str">
        <f t="shared" si="161"/>
        <v>-</v>
      </c>
      <c r="J263" s="57" t="str">
        <f>IF('Undervisning i fag med krav'!P264=0,"-",'Undervisning i fag med krav'!P264)</f>
        <v>-</v>
      </c>
      <c r="K263" s="57" t="b">
        <f>OR(J263='Krav etter opplæringslova'!$B$27,J263='Krav etter opplæringslova'!$B$30,J263='Krav etter opplæringslova'!$B$31,J263='Krav etter opplæringslova'!$B$34)</f>
        <v>0</v>
      </c>
      <c r="L263" s="57" t="str">
        <f t="shared" si="173"/>
        <v>-</v>
      </c>
      <c r="M263" s="57">
        <f t="shared" si="162"/>
        <v>30</v>
      </c>
      <c r="N263" s="57" t="e">
        <f>M263-#REF!</f>
        <v>#REF!</v>
      </c>
      <c r="O263" s="57" t="e">
        <f t="shared" si="174"/>
        <v>#REF!</v>
      </c>
      <c r="P263" s="57" t="str">
        <f t="shared" si="175"/>
        <v>-</v>
      </c>
      <c r="Q263" s="57" t="str">
        <f>IF('Undervisning i fag med krav'!AA264=0,"-",'Undervisning i fag med krav'!AA264)</f>
        <v>-</v>
      </c>
      <c r="R263" s="57" t="b">
        <f>OR(Q263='Krav etter opplæringslova'!$B$27,Q263='Krav etter opplæringslova'!$B$30,Q263='Krav etter opplæringslova'!$B$31,Q263='Krav etter opplæringslova'!$B$34)</f>
        <v>0</v>
      </c>
      <c r="S263" s="57" t="str">
        <f t="shared" si="176"/>
        <v>-</v>
      </c>
      <c r="T263" s="57">
        <f t="shared" si="163"/>
        <v>30</v>
      </c>
      <c r="U263" s="57" t="e">
        <f>T263-#REF!</f>
        <v>#REF!</v>
      </c>
      <c r="V263" s="57" t="e">
        <f t="shared" si="177"/>
        <v>#REF!</v>
      </c>
      <c r="W263" s="57" t="str">
        <f t="shared" si="178"/>
        <v>-</v>
      </c>
      <c r="X263" s="57" t="str">
        <f>IF('Undervisning i fag med krav'!AL264=0,"-",'Undervisning i fag med krav'!AL264)</f>
        <v>-</v>
      </c>
      <c r="Y263" s="57" t="b">
        <f>OR(X263='Krav etter opplæringslova'!$B$27,X263='Krav etter opplæringslova'!$B$30,X263='Krav etter opplæringslova'!$B$31,X263='Krav etter opplæringslova'!$B$34)</f>
        <v>0</v>
      </c>
      <c r="Z263" s="57" t="str">
        <f t="shared" si="179"/>
        <v>-</v>
      </c>
      <c r="AA263" s="57">
        <f t="shared" si="164"/>
        <v>30</v>
      </c>
      <c r="AB263" s="57" t="e">
        <f>AA263-#REF!</f>
        <v>#REF!</v>
      </c>
      <c r="AC263" s="57" t="e">
        <f t="shared" si="180"/>
        <v>#REF!</v>
      </c>
      <c r="AD263" s="57" t="str">
        <f t="shared" si="181"/>
        <v>-</v>
      </c>
      <c r="AE263" s="57" t="str">
        <f>IF('Undervisning i fag med krav'!AW264=0,"-",'Undervisning i fag med krav'!AW264)</f>
        <v>-</v>
      </c>
      <c r="AF263" s="57" t="b">
        <f>OR(AE263='Krav etter opplæringslova'!$B$27,AE263='Krav etter opplæringslova'!$B$30,AE263='Krav etter opplæringslova'!$B$31,AE263='Krav etter opplæringslova'!$B$34)</f>
        <v>0</v>
      </c>
      <c r="AG263" s="57" t="str">
        <f t="shared" si="182"/>
        <v>-</v>
      </c>
      <c r="AH263" s="57">
        <f t="shared" si="165"/>
        <v>30</v>
      </c>
      <c r="AI263" s="57" t="e">
        <f>AH263-#REF!</f>
        <v>#REF!</v>
      </c>
      <c r="AJ263" s="57" t="e">
        <f t="shared" si="183"/>
        <v>#REF!</v>
      </c>
      <c r="AK263" s="57" t="str">
        <f t="shared" si="184"/>
        <v>-</v>
      </c>
      <c r="AL263" s="57" t="str">
        <f>IF('Undervisning i fag med krav'!BH264=0,"-",'Undervisning i fag med krav'!BH264)</f>
        <v>-</v>
      </c>
      <c r="AM263" s="57" t="b">
        <f>OR(AL263='Krav etter opplæringslova'!$B$27,AL263='Krav etter opplæringslova'!$B$30,AL263='Krav etter opplæringslova'!$B$31,AL263='Krav etter opplæringslova'!$B$34)</f>
        <v>0</v>
      </c>
      <c r="AN263" s="57" t="str">
        <f t="shared" si="185"/>
        <v>-</v>
      </c>
      <c r="AO263" s="57">
        <f t="shared" si="166"/>
        <v>30</v>
      </c>
      <c r="AP263" s="57" t="e">
        <f>AO263-#REF!</f>
        <v>#REF!</v>
      </c>
      <c r="AQ263" s="57" t="e">
        <f t="shared" si="186"/>
        <v>#REF!</v>
      </c>
      <c r="AR263" s="57" t="str">
        <f t="shared" si="187"/>
        <v>-</v>
      </c>
      <c r="AS263" s="57" t="str">
        <f>IF('Undervisning i fag med krav'!BS264=0,"-",'Undervisning i fag med krav'!BS264)</f>
        <v>-</v>
      </c>
      <c r="AT263" s="57" t="b">
        <f>OR(AS263='Krav etter opplæringslova'!$B$27,AS263='Krav etter opplæringslova'!$B$30,AS263='Krav etter opplæringslova'!$B$31,AS263='Krav etter opplæringslova'!$B$34)</f>
        <v>0</v>
      </c>
      <c r="AU263" s="57" t="str">
        <f t="shared" si="188"/>
        <v>-</v>
      </c>
      <c r="AV263" s="57">
        <f t="shared" si="167"/>
        <v>30</v>
      </c>
      <c r="AW263" s="57" t="e">
        <f>AV263-#REF!</f>
        <v>#REF!</v>
      </c>
      <c r="AX263" s="57" t="e">
        <f t="shared" si="189"/>
        <v>#REF!</v>
      </c>
      <c r="AY263" s="57" t="str">
        <f t="shared" si="190"/>
        <v>-</v>
      </c>
      <c r="AZ263" s="57" t="str">
        <f>IF('Undervisning i fag med krav'!CD264=0,"-",'Undervisning i fag med krav'!CD264)</f>
        <v>-</v>
      </c>
      <c r="BA263" s="57" t="b">
        <f>OR(AZ263='Krav etter opplæringslova'!$B$27,AZ263='Krav etter opplæringslova'!$B$30,AZ263='Krav etter opplæringslova'!$B$31,AZ263='Krav etter opplæringslova'!$B$34)</f>
        <v>0</v>
      </c>
      <c r="BB263" s="57" t="str">
        <f t="shared" si="191"/>
        <v>-</v>
      </c>
      <c r="BC263" s="57">
        <f t="shared" si="168"/>
        <v>30</v>
      </c>
      <c r="BD263" s="57" t="e">
        <f>BC263-#REF!</f>
        <v>#REF!</v>
      </c>
      <c r="BE263" s="57" t="e">
        <f t="shared" si="192"/>
        <v>#REF!</v>
      </c>
      <c r="BF263" s="57" t="str">
        <f t="shared" si="193"/>
        <v>-</v>
      </c>
      <c r="BG263" s="57" t="str">
        <f>IF('Undervisning i fag med krav'!CO264=0,"-",'Undervisning i fag med krav'!CO264)</f>
        <v>-</v>
      </c>
      <c r="BH263" s="57" t="b">
        <f>OR(BG263='Krav etter opplæringslova'!$B$27,BG263='Krav etter opplæringslova'!$B$30,BG263='Krav etter opplæringslova'!$B$31,BG263='Krav etter opplæringslova'!$B$34)</f>
        <v>0</v>
      </c>
      <c r="BI263" s="57" t="str">
        <f t="shared" si="194"/>
        <v>-</v>
      </c>
      <c r="BJ263" s="57">
        <f t="shared" si="169"/>
        <v>30</v>
      </c>
      <c r="BK263" s="57" t="e">
        <f>BJ263-#REF!</f>
        <v>#REF!</v>
      </c>
      <c r="BL263" s="57" t="e">
        <f t="shared" si="195"/>
        <v>#REF!</v>
      </c>
      <c r="BM263" s="57" t="str">
        <f t="shared" si="196"/>
        <v>-</v>
      </c>
      <c r="BN263" s="57" t="str">
        <f>IF('Undervisning i fag med krav'!CP264=0,"-",'Undervisning i fag med krav'!CP264)</f>
        <v>-</v>
      </c>
      <c r="BO263" s="57" t="b">
        <f>OR(BN263='Krav etter opplæringslova'!$B$27,BN263='Krav etter opplæringslova'!$B$30,BN263='Krav etter opplæringslova'!$B$31,BN263='Krav etter opplæringslova'!$B$34)</f>
        <v>0</v>
      </c>
      <c r="BP263" s="57" t="str">
        <f t="shared" si="197"/>
        <v>-</v>
      </c>
      <c r="BQ263" s="57">
        <f t="shared" si="170"/>
        <v>30</v>
      </c>
      <c r="BR263" s="57" t="e">
        <f>BQ263-#REF!</f>
        <v>#REF!</v>
      </c>
      <c r="BS263" s="57" t="e">
        <f t="shared" si="198"/>
        <v>#REF!</v>
      </c>
      <c r="BT263" s="62" t="str">
        <f t="shared" si="199"/>
        <v>-</v>
      </c>
    </row>
    <row r="264" spans="1:72" x14ac:dyDescent="0.2">
      <c r="A264" s="44" t="e">
        <f>#REF!</f>
        <v>#REF!</v>
      </c>
      <c r="B264" s="44" t="e">
        <f>#REF!</f>
        <v>#REF!</v>
      </c>
      <c r="C264" s="57" t="str">
        <f>IF('Undervisning i fag med krav'!E265=0,"-",'Undervisning i fag med krav'!E265)</f>
        <v>-</v>
      </c>
      <c r="D264" s="57" t="b">
        <f>OR(C264='Krav etter opplæringslova'!$B$27,C264='Krav etter opplæringslova'!$B$30,C264='Krav etter opplæringslova'!$B$31,C264='Krav etter opplæringslova'!$B$34)</f>
        <v>0</v>
      </c>
      <c r="E264" s="57" t="str">
        <f t="shared" si="160"/>
        <v>-</v>
      </c>
      <c r="F264" s="57">
        <f t="shared" si="171"/>
        <v>30</v>
      </c>
      <c r="G264" s="57" t="e">
        <f>F264-#REF!</f>
        <v>#REF!</v>
      </c>
      <c r="H264" s="57" t="e">
        <f t="shared" si="172"/>
        <v>#REF!</v>
      </c>
      <c r="I264" s="57" t="str">
        <f t="shared" si="161"/>
        <v>-</v>
      </c>
      <c r="J264" s="57" t="str">
        <f>IF('Undervisning i fag med krav'!P265=0,"-",'Undervisning i fag med krav'!P265)</f>
        <v>-</v>
      </c>
      <c r="K264" s="57" t="b">
        <f>OR(J264='Krav etter opplæringslova'!$B$27,J264='Krav etter opplæringslova'!$B$30,J264='Krav etter opplæringslova'!$B$31,J264='Krav etter opplæringslova'!$B$34)</f>
        <v>0</v>
      </c>
      <c r="L264" s="57" t="str">
        <f t="shared" si="173"/>
        <v>-</v>
      </c>
      <c r="M264" s="57">
        <f t="shared" si="162"/>
        <v>30</v>
      </c>
      <c r="N264" s="57" t="e">
        <f>M264-#REF!</f>
        <v>#REF!</v>
      </c>
      <c r="O264" s="57" t="e">
        <f t="shared" si="174"/>
        <v>#REF!</v>
      </c>
      <c r="P264" s="57" t="str">
        <f t="shared" si="175"/>
        <v>-</v>
      </c>
      <c r="Q264" s="57" t="str">
        <f>IF('Undervisning i fag med krav'!AA265=0,"-",'Undervisning i fag med krav'!AA265)</f>
        <v>-</v>
      </c>
      <c r="R264" s="57" t="b">
        <f>OR(Q264='Krav etter opplæringslova'!$B$27,Q264='Krav etter opplæringslova'!$B$30,Q264='Krav etter opplæringslova'!$B$31,Q264='Krav etter opplæringslova'!$B$34)</f>
        <v>0</v>
      </c>
      <c r="S264" s="57" t="str">
        <f t="shared" si="176"/>
        <v>-</v>
      </c>
      <c r="T264" s="57">
        <f t="shared" si="163"/>
        <v>30</v>
      </c>
      <c r="U264" s="57" t="e">
        <f>T264-#REF!</f>
        <v>#REF!</v>
      </c>
      <c r="V264" s="57" t="e">
        <f t="shared" si="177"/>
        <v>#REF!</v>
      </c>
      <c r="W264" s="57" t="str">
        <f t="shared" si="178"/>
        <v>-</v>
      </c>
      <c r="X264" s="57" t="str">
        <f>IF('Undervisning i fag med krav'!AL265=0,"-",'Undervisning i fag med krav'!AL265)</f>
        <v>-</v>
      </c>
      <c r="Y264" s="57" t="b">
        <f>OR(X264='Krav etter opplæringslova'!$B$27,X264='Krav etter opplæringslova'!$B$30,X264='Krav etter opplæringslova'!$B$31,X264='Krav etter opplæringslova'!$B$34)</f>
        <v>0</v>
      </c>
      <c r="Z264" s="57" t="str">
        <f t="shared" si="179"/>
        <v>-</v>
      </c>
      <c r="AA264" s="57">
        <f t="shared" si="164"/>
        <v>30</v>
      </c>
      <c r="AB264" s="57" t="e">
        <f>AA264-#REF!</f>
        <v>#REF!</v>
      </c>
      <c r="AC264" s="57" t="e">
        <f t="shared" si="180"/>
        <v>#REF!</v>
      </c>
      <c r="AD264" s="57" t="str">
        <f t="shared" si="181"/>
        <v>-</v>
      </c>
      <c r="AE264" s="57" t="str">
        <f>IF('Undervisning i fag med krav'!AW265=0,"-",'Undervisning i fag med krav'!AW265)</f>
        <v>-</v>
      </c>
      <c r="AF264" s="57" t="b">
        <f>OR(AE264='Krav etter opplæringslova'!$B$27,AE264='Krav etter opplæringslova'!$B$30,AE264='Krav etter opplæringslova'!$B$31,AE264='Krav etter opplæringslova'!$B$34)</f>
        <v>0</v>
      </c>
      <c r="AG264" s="57" t="str">
        <f t="shared" si="182"/>
        <v>-</v>
      </c>
      <c r="AH264" s="57">
        <f t="shared" si="165"/>
        <v>30</v>
      </c>
      <c r="AI264" s="57" t="e">
        <f>AH264-#REF!</f>
        <v>#REF!</v>
      </c>
      <c r="AJ264" s="57" t="e">
        <f t="shared" si="183"/>
        <v>#REF!</v>
      </c>
      <c r="AK264" s="57" t="str">
        <f t="shared" si="184"/>
        <v>-</v>
      </c>
      <c r="AL264" s="57" t="str">
        <f>IF('Undervisning i fag med krav'!BH265=0,"-",'Undervisning i fag med krav'!BH265)</f>
        <v>-</v>
      </c>
      <c r="AM264" s="57" t="b">
        <f>OR(AL264='Krav etter opplæringslova'!$B$27,AL264='Krav etter opplæringslova'!$B$30,AL264='Krav etter opplæringslova'!$B$31,AL264='Krav etter opplæringslova'!$B$34)</f>
        <v>0</v>
      </c>
      <c r="AN264" s="57" t="str">
        <f t="shared" si="185"/>
        <v>-</v>
      </c>
      <c r="AO264" s="57">
        <f t="shared" si="166"/>
        <v>30</v>
      </c>
      <c r="AP264" s="57" t="e">
        <f>AO264-#REF!</f>
        <v>#REF!</v>
      </c>
      <c r="AQ264" s="57" t="e">
        <f t="shared" si="186"/>
        <v>#REF!</v>
      </c>
      <c r="AR264" s="57" t="str">
        <f t="shared" si="187"/>
        <v>-</v>
      </c>
      <c r="AS264" s="57" t="str">
        <f>IF('Undervisning i fag med krav'!BS265=0,"-",'Undervisning i fag med krav'!BS265)</f>
        <v>-</v>
      </c>
      <c r="AT264" s="57" t="b">
        <f>OR(AS264='Krav etter opplæringslova'!$B$27,AS264='Krav etter opplæringslova'!$B$30,AS264='Krav etter opplæringslova'!$B$31,AS264='Krav etter opplæringslova'!$B$34)</f>
        <v>0</v>
      </c>
      <c r="AU264" s="57" t="str">
        <f t="shared" si="188"/>
        <v>-</v>
      </c>
      <c r="AV264" s="57">
        <f t="shared" si="167"/>
        <v>30</v>
      </c>
      <c r="AW264" s="57" t="e">
        <f>AV264-#REF!</f>
        <v>#REF!</v>
      </c>
      <c r="AX264" s="57" t="e">
        <f t="shared" si="189"/>
        <v>#REF!</v>
      </c>
      <c r="AY264" s="57" t="str">
        <f t="shared" si="190"/>
        <v>-</v>
      </c>
      <c r="AZ264" s="57" t="str">
        <f>IF('Undervisning i fag med krav'!CD265=0,"-",'Undervisning i fag med krav'!CD265)</f>
        <v>-</v>
      </c>
      <c r="BA264" s="57" t="b">
        <f>OR(AZ264='Krav etter opplæringslova'!$B$27,AZ264='Krav etter opplæringslova'!$B$30,AZ264='Krav etter opplæringslova'!$B$31,AZ264='Krav etter opplæringslova'!$B$34)</f>
        <v>0</v>
      </c>
      <c r="BB264" s="57" t="str">
        <f t="shared" si="191"/>
        <v>-</v>
      </c>
      <c r="BC264" s="57">
        <f t="shared" si="168"/>
        <v>30</v>
      </c>
      <c r="BD264" s="57" t="e">
        <f>BC264-#REF!</f>
        <v>#REF!</v>
      </c>
      <c r="BE264" s="57" t="e">
        <f t="shared" si="192"/>
        <v>#REF!</v>
      </c>
      <c r="BF264" s="57" t="str">
        <f t="shared" si="193"/>
        <v>-</v>
      </c>
      <c r="BG264" s="57" t="str">
        <f>IF('Undervisning i fag med krav'!CO265=0,"-",'Undervisning i fag med krav'!CO265)</f>
        <v>-</v>
      </c>
      <c r="BH264" s="57" t="b">
        <f>OR(BG264='Krav etter opplæringslova'!$B$27,BG264='Krav etter opplæringslova'!$B$30,BG264='Krav etter opplæringslova'!$B$31,BG264='Krav etter opplæringslova'!$B$34)</f>
        <v>0</v>
      </c>
      <c r="BI264" s="57" t="str">
        <f t="shared" si="194"/>
        <v>-</v>
      </c>
      <c r="BJ264" s="57">
        <f t="shared" si="169"/>
        <v>30</v>
      </c>
      <c r="BK264" s="57" t="e">
        <f>BJ264-#REF!</f>
        <v>#REF!</v>
      </c>
      <c r="BL264" s="57" t="e">
        <f t="shared" si="195"/>
        <v>#REF!</v>
      </c>
      <c r="BM264" s="57" t="str">
        <f t="shared" si="196"/>
        <v>-</v>
      </c>
      <c r="BN264" s="57" t="str">
        <f>IF('Undervisning i fag med krav'!CP265=0,"-",'Undervisning i fag med krav'!CP265)</f>
        <v>-</v>
      </c>
      <c r="BO264" s="57" t="b">
        <f>OR(BN264='Krav etter opplæringslova'!$B$27,BN264='Krav etter opplæringslova'!$B$30,BN264='Krav etter opplæringslova'!$B$31,BN264='Krav etter opplæringslova'!$B$34)</f>
        <v>0</v>
      </c>
      <c r="BP264" s="57" t="str">
        <f t="shared" si="197"/>
        <v>-</v>
      </c>
      <c r="BQ264" s="57">
        <f t="shared" si="170"/>
        <v>30</v>
      </c>
      <c r="BR264" s="57" t="e">
        <f>BQ264-#REF!</f>
        <v>#REF!</v>
      </c>
      <c r="BS264" s="57" t="e">
        <f t="shared" si="198"/>
        <v>#REF!</v>
      </c>
      <c r="BT264" s="62" t="str">
        <f t="shared" si="199"/>
        <v>-</v>
      </c>
    </row>
    <row r="265" spans="1:72" x14ac:dyDescent="0.2">
      <c r="A265" s="44" t="e">
        <f>#REF!</f>
        <v>#REF!</v>
      </c>
      <c r="B265" s="44" t="e">
        <f>#REF!</f>
        <v>#REF!</v>
      </c>
      <c r="C265" s="57" t="str">
        <f>IF('Undervisning i fag med krav'!E266=0,"-",'Undervisning i fag med krav'!E266)</f>
        <v>-</v>
      </c>
      <c r="D265" s="57" t="b">
        <f>OR(C265='Krav etter opplæringslova'!$B$27,C265='Krav etter opplæringslova'!$B$30,C265='Krav etter opplæringslova'!$B$31,C265='Krav etter opplæringslova'!$B$34)</f>
        <v>0</v>
      </c>
      <c r="E265" s="57" t="str">
        <f t="shared" si="160"/>
        <v>-</v>
      </c>
      <c r="F265" s="57">
        <f t="shared" si="171"/>
        <v>30</v>
      </c>
      <c r="G265" s="57" t="e">
        <f>F265-#REF!</f>
        <v>#REF!</v>
      </c>
      <c r="H265" s="57" t="e">
        <f t="shared" si="172"/>
        <v>#REF!</v>
      </c>
      <c r="I265" s="57" t="str">
        <f t="shared" si="161"/>
        <v>-</v>
      </c>
      <c r="J265" s="57" t="str">
        <f>IF('Undervisning i fag med krav'!P266=0,"-",'Undervisning i fag med krav'!P266)</f>
        <v>-</v>
      </c>
      <c r="K265" s="57" t="b">
        <f>OR(J265='Krav etter opplæringslova'!$B$27,J265='Krav etter opplæringslova'!$B$30,J265='Krav etter opplæringslova'!$B$31,J265='Krav etter opplæringslova'!$B$34)</f>
        <v>0</v>
      </c>
      <c r="L265" s="57" t="str">
        <f t="shared" si="173"/>
        <v>-</v>
      </c>
      <c r="M265" s="57">
        <f t="shared" si="162"/>
        <v>30</v>
      </c>
      <c r="N265" s="57" t="e">
        <f>M265-#REF!</f>
        <v>#REF!</v>
      </c>
      <c r="O265" s="57" t="e">
        <f t="shared" si="174"/>
        <v>#REF!</v>
      </c>
      <c r="P265" s="57" t="str">
        <f t="shared" si="175"/>
        <v>-</v>
      </c>
      <c r="Q265" s="57" t="str">
        <f>IF('Undervisning i fag med krav'!AA266=0,"-",'Undervisning i fag med krav'!AA266)</f>
        <v>-</v>
      </c>
      <c r="R265" s="57" t="b">
        <f>OR(Q265='Krav etter opplæringslova'!$B$27,Q265='Krav etter opplæringslova'!$B$30,Q265='Krav etter opplæringslova'!$B$31,Q265='Krav etter opplæringslova'!$B$34)</f>
        <v>0</v>
      </c>
      <c r="S265" s="57" t="str">
        <f t="shared" si="176"/>
        <v>-</v>
      </c>
      <c r="T265" s="57">
        <f t="shared" si="163"/>
        <v>30</v>
      </c>
      <c r="U265" s="57" t="e">
        <f>T265-#REF!</f>
        <v>#REF!</v>
      </c>
      <c r="V265" s="57" t="e">
        <f t="shared" si="177"/>
        <v>#REF!</v>
      </c>
      <c r="W265" s="57" t="str">
        <f t="shared" si="178"/>
        <v>-</v>
      </c>
      <c r="X265" s="57" t="str">
        <f>IF('Undervisning i fag med krav'!AL266=0,"-",'Undervisning i fag med krav'!AL266)</f>
        <v>-</v>
      </c>
      <c r="Y265" s="57" t="b">
        <f>OR(X265='Krav etter opplæringslova'!$B$27,X265='Krav etter opplæringslova'!$B$30,X265='Krav etter opplæringslova'!$B$31,X265='Krav etter opplæringslova'!$B$34)</f>
        <v>0</v>
      </c>
      <c r="Z265" s="57" t="str">
        <f t="shared" si="179"/>
        <v>-</v>
      </c>
      <c r="AA265" s="57">
        <f t="shared" si="164"/>
        <v>30</v>
      </c>
      <c r="AB265" s="57" t="e">
        <f>AA265-#REF!</f>
        <v>#REF!</v>
      </c>
      <c r="AC265" s="57" t="e">
        <f t="shared" si="180"/>
        <v>#REF!</v>
      </c>
      <c r="AD265" s="57" t="str">
        <f t="shared" si="181"/>
        <v>-</v>
      </c>
      <c r="AE265" s="57" t="str">
        <f>IF('Undervisning i fag med krav'!AW266=0,"-",'Undervisning i fag med krav'!AW266)</f>
        <v>-</v>
      </c>
      <c r="AF265" s="57" t="b">
        <f>OR(AE265='Krav etter opplæringslova'!$B$27,AE265='Krav etter opplæringslova'!$B$30,AE265='Krav etter opplæringslova'!$B$31,AE265='Krav etter opplæringslova'!$B$34)</f>
        <v>0</v>
      </c>
      <c r="AG265" s="57" t="str">
        <f t="shared" si="182"/>
        <v>-</v>
      </c>
      <c r="AH265" s="57">
        <f t="shared" si="165"/>
        <v>30</v>
      </c>
      <c r="AI265" s="57" t="e">
        <f>AH265-#REF!</f>
        <v>#REF!</v>
      </c>
      <c r="AJ265" s="57" t="e">
        <f t="shared" si="183"/>
        <v>#REF!</v>
      </c>
      <c r="AK265" s="57" t="str">
        <f t="shared" si="184"/>
        <v>-</v>
      </c>
      <c r="AL265" s="57" t="str">
        <f>IF('Undervisning i fag med krav'!BH266=0,"-",'Undervisning i fag med krav'!BH266)</f>
        <v>-</v>
      </c>
      <c r="AM265" s="57" t="b">
        <f>OR(AL265='Krav etter opplæringslova'!$B$27,AL265='Krav etter opplæringslova'!$B$30,AL265='Krav etter opplæringslova'!$B$31,AL265='Krav etter opplæringslova'!$B$34)</f>
        <v>0</v>
      </c>
      <c r="AN265" s="57" t="str">
        <f t="shared" si="185"/>
        <v>-</v>
      </c>
      <c r="AO265" s="57">
        <f t="shared" si="166"/>
        <v>30</v>
      </c>
      <c r="AP265" s="57" t="e">
        <f>AO265-#REF!</f>
        <v>#REF!</v>
      </c>
      <c r="AQ265" s="57" t="e">
        <f t="shared" si="186"/>
        <v>#REF!</v>
      </c>
      <c r="AR265" s="57" t="str">
        <f t="shared" si="187"/>
        <v>-</v>
      </c>
      <c r="AS265" s="57" t="str">
        <f>IF('Undervisning i fag med krav'!BS266=0,"-",'Undervisning i fag med krav'!BS266)</f>
        <v>-</v>
      </c>
      <c r="AT265" s="57" t="b">
        <f>OR(AS265='Krav etter opplæringslova'!$B$27,AS265='Krav etter opplæringslova'!$B$30,AS265='Krav etter opplæringslova'!$B$31,AS265='Krav etter opplæringslova'!$B$34)</f>
        <v>0</v>
      </c>
      <c r="AU265" s="57" t="str">
        <f t="shared" si="188"/>
        <v>-</v>
      </c>
      <c r="AV265" s="57">
        <f t="shared" si="167"/>
        <v>30</v>
      </c>
      <c r="AW265" s="57" t="e">
        <f>AV265-#REF!</f>
        <v>#REF!</v>
      </c>
      <c r="AX265" s="57" t="e">
        <f t="shared" si="189"/>
        <v>#REF!</v>
      </c>
      <c r="AY265" s="57" t="str">
        <f t="shared" si="190"/>
        <v>-</v>
      </c>
      <c r="AZ265" s="57" t="str">
        <f>IF('Undervisning i fag med krav'!CD266=0,"-",'Undervisning i fag med krav'!CD266)</f>
        <v>-</v>
      </c>
      <c r="BA265" s="57" t="b">
        <f>OR(AZ265='Krav etter opplæringslova'!$B$27,AZ265='Krav etter opplæringslova'!$B$30,AZ265='Krav etter opplæringslova'!$B$31,AZ265='Krav etter opplæringslova'!$B$34)</f>
        <v>0</v>
      </c>
      <c r="BB265" s="57" t="str">
        <f t="shared" si="191"/>
        <v>-</v>
      </c>
      <c r="BC265" s="57">
        <f t="shared" si="168"/>
        <v>30</v>
      </c>
      <c r="BD265" s="57" t="e">
        <f>BC265-#REF!</f>
        <v>#REF!</v>
      </c>
      <c r="BE265" s="57" t="e">
        <f t="shared" si="192"/>
        <v>#REF!</v>
      </c>
      <c r="BF265" s="57" t="str">
        <f t="shared" si="193"/>
        <v>-</v>
      </c>
      <c r="BG265" s="57" t="str">
        <f>IF('Undervisning i fag med krav'!CO266=0,"-",'Undervisning i fag med krav'!CO266)</f>
        <v>-</v>
      </c>
      <c r="BH265" s="57" t="b">
        <f>OR(BG265='Krav etter opplæringslova'!$B$27,BG265='Krav etter opplæringslova'!$B$30,BG265='Krav etter opplæringslova'!$B$31,BG265='Krav etter opplæringslova'!$B$34)</f>
        <v>0</v>
      </c>
      <c r="BI265" s="57" t="str">
        <f t="shared" si="194"/>
        <v>-</v>
      </c>
      <c r="BJ265" s="57">
        <f t="shared" si="169"/>
        <v>30</v>
      </c>
      <c r="BK265" s="57" t="e">
        <f>BJ265-#REF!</f>
        <v>#REF!</v>
      </c>
      <c r="BL265" s="57" t="e">
        <f t="shared" si="195"/>
        <v>#REF!</v>
      </c>
      <c r="BM265" s="57" t="str">
        <f t="shared" si="196"/>
        <v>-</v>
      </c>
      <c r="BN265" s="57" t="str">
        <f>IF('Undervisning i fag med krav'!CP266=0,"-",'Undervisning i fag med krav'!CP266)</f>
        <v>-</v>
      </c>
      <c r="BO265" s="57" t="b">
        <f>OR(BN265='Krav etter opplæringslova'!$B$27,BN265='Krav etter opplæringslova'!$B$30,BN265='Krav etter opplæringslova'!$B$31,BN265='Krav etter opplæringslova'!$B$34)</f>
        <v>0</v>
      </c>
      <c r="BP265" s="57" t="str">
        <f t="shared" si="197"/>
        <v>-</v>
      </c>
      <c r="BQ265" s="57">
        <f t="shared" si="170"/>
        <v>30</v>
      </c>
      <c r="BR265" s="57" t="e">
        <f>BQ265-#REF!</f>
        <v>#REF!</v>
      </c>
      <c r="BS265" s="57" t="e">
        <f t="shared" si="198"/>
        <v>#REF!</v>
      </c>
      <c r="BT265" s="62" t="str">
        <f t="shared" si="199"/>
        <v>-</v>
      </c>
    </row>
    <row r="266" spans="1:72" x14ac:dyDescent="0.2">
      <c r="A266" s="44" t="e">
        <f>#REF!</f>
        <v>#REF!</v>
      </c>
      <c r="B266" s="44" t="e">
        <f>#REF!</f>
        <v>#REF!</v>
      </c>
      <c r="C266" s="57" t="str">
        <f>IF('Undervisning i fag med krav'!E267=0,"-",'Undervisning i fag med krav'!E267)</f>
        <v>-</v>
      </c>
      <c r="D266" s="57" t="b">
        <f>OR(C266='Krav etter opplæringslova'!$B$27,C266='Krav etter opplæringslova'!$B$30,C266='Krav etter opplæringslova'!$B$31,C266='Krav etter opplæringslova'!$B$34)</f>
        <v>0</v>
      </c>
      <c r="E266" s="57" t="str">
        <f t="shared" si="160"/>
        <v>-</v>
      </c>
      <c r="F266" s="57">
        <f t="shared" si="171"/>
        <v>30</v>
      </c>
      <c r="G266" s="57" t="e">
        <f>F266-#REF!</f>
        <v>#REF!</v>
      </c>
      <c r="H266" s="57" t="e">
        <f t="shared" si="172"/>
        <v>#REF!</v>
      </c>
      <c r="I266" s="57" t="str">
        <f t="shared" si="161"/>
        <v>-</v>
      </c>
      <c r="J266" s="57" t="str">
        <f>IF('Undervisning i fag med krav'!P267=0,"-",'Undervisning i fag med krav'!P267)</f>
        <v>-</v>
      </c>
      <c r="K266" s="57" t="b">
        <f>OR(J266='Krav etter opplæringslova'!$B$27,J266='Krav etter opplæringslova'!$B$30,J266='Krav etter opplæringslova'!$B$31,J266='Krav etter opplæringslova'!$B$34)</f>
        <v>0</v>
      </c>
      <c r="L266" s="57" t="str">
        <f t="shared" si="173"/>
        <v>-</v>
      </c>
      <c r="M266" s="57">
        <f t="shared" si="162"/>
        <v>30</v>
      </c>
      <c r="N266" s="57" t="e">
        <f>M266-#REF!</f>
        <v>#REF!</v>
      </c>
      <c r="O266" s="57" t="e">
        <f t="shared" si="174"/>
        <v>#REF!</v>
      </c>
      <c r="P266" s="57" t="str">
        <f t="shared" si="175"/>
        <v>-</v>
      </c>
      <c r="Q266" s="57" t="str">
        <f>IF('Undervisning i fag med krav'!AA267=0,"-",'Undervisning i fag med krav'!AA267)</f>
        <v>-</v>
      </c>
      <c r="R266" s="57" t="b">
        <f>OR(Q266='Krav etter opplæringslova'!$B$27,Q266='Krav etter opplæringslova'!$B$30,Q266='Krav etter opplæringslova'!$B$31,Q266='Krav etter opplæringslova'!$B$34)</f>
        <v>0</v>
      </c>
      <c r="S266" s="57" t="str">
        <f t="shared" si="176"/>
        <v>-</v>
      </c>
      <c r="T266" s="57">
        <f t="shared" si="163"/>
        <v>30</v>
      </c>
      <c r="U266" s="57" t="e">
        <f>T266-#REF!</f>
        <v>#REF!</v>
      </c>
      <c r="V266" s="57" t="e">
        <f t="shared" si="177"/>
        <v>#REF!</v>
      </c>
      <c r="W266" s="57" t="str">
        <f t="shared" si="178"/>
        <v>-</v>
      </c>
      <c r="X266" s="57" t="str">
        <f>IF('Undervisning i fag med krav'!AL267=0,"-",'Undervisning i fag med krav'!AL267)</f>
        <v>-</v>
      </c>
      <c r="Y266" s="57" t="b">
        <f>OR(X266='Krav etter opplæringslova'!$B$27,X266='Krav etter opplæringslova'!$B$30,X266='Krav etter opplæringslova'!$B$31,X266='Krav etter opplæringslova'!$B$34)</f>
        <v>0</v>
      </c>
      <c r="Z266" s="57" t="str">
        <f t="shared" si="179"/>
        <v>-</v>
      </c>
      <c r="AA266" s="57">
        <f t="shared" si="164"/>
        <v>30</v>
      </c>
      <c r="AB266" s="57" t="e">
        <f>AA266-#REF!</f>
        <v>#REF!</v>
      </c>
      <c r="AC266" s="57" t="e">
        <f t="shared" si="180"/>
        <v>#REF!</v>
      </c>
      <c r="AD266" s="57" t="str">
        <f t="shared" si="181"/>
        <v>-</v>
      </c>
      <c r="AE266" s="57" t="str">
        <f>IF('Undervisning i fag med krav'!AW267=0,"-",'Undervisning i fag med krav'!AW267)</f>
        <v>-</v>
      </c>
      <c r="AF266" s="57" t="b">
        <f>OR(AE266='Krav etter opplæringslova'!$B$27,AE266='Krav etter opplæringslova'!$B$30,AE266='Krav etter opplæringslova'!$B$31,AE266='Krav etter opplæringslova'!$B$34)</f>
        <v>0</v>
      </c>
      <c r="AG266" s="57" t="str">
        <f t="shared" si="182"/>
        <v>-</v>
      </c>
      <c r="AH266" s="57">
        <f t="shared" si="165"/>
        <v>30</v>
      </c>
      <c r="AI266" s="57" t="e">
        <f>AH266-#REF!</f>
        <v>#REF!</v>
      </c>
      <c r="AJ266" s="57" t="e">
        <f t="shared" si="183"/>
        <v>#REF!</v>
      </c>
      <c r="AK266" s="57" t="str">
        <f t="shared" si="184"/>
        <v>-</v>
      </c>
      <c r="AL266" s="57" t="str">
        <f>IF('Undervisning i fag med krav'!BH267=0,"-",'Undervisning i fag med krav'!BH267)</f>
        <v>-</v>
      </c>
      <c r="AM266" s="57" t="b">
        <f>OR(AL266='Krav etter opplæringslova'!$B$27,AL266='Krav etter opplæringslova'!$B$30,AL266='Krav etter opplæringslova'!$B$31,AL266='Krav etter opplæringslova'!$B$34)</f>
        <v>0</v>
      </c>
      <c r="AN266" s="57" t="str">
        <f t="shared" si="185"/>
        <v>-</v>
      </c>
      <c r="AO266" s="57">
        <f t="shared" si="166"/>
        <v>30</v>
      </c>
      <c r="AP266" s="57" t="e">
        <f>AO266-#REF!</f>
        <v>#REF!</v>
      </c>
      <c r="AQ266" s="57" t="e">
        <f t="shared" si="186"/>
        <v>#REF!</v>
      </c>
      <c r="AR266" s="57" t="str">
        <f t="shared" si="187"/>
        <v>-</v>
      </c>
      <c r="AS266" s="57" t="str">
        <f>IF('Undervisning i fag med krav'!BS267=0,"-",'Undervisning i fag med krav'!BS267)</f>
        <v>-</v>
      </c>
      <c r="AT266" s="57" t="b">
        <f>OR(AS266='Krav etter opplæringslova'!$B$27,AS266='Krav etter opplæringslova'!$B$30,AS266='Krav etter opplæringslova'!$B$31,AS266='Krav etter opplæringslova'!$B$34)</f>
        <v>0</v>
      </c>
      <c r="AU266" s="57" t="str">
        <f t="shared" si="188"/>
        <v>-</v>
      </c>
      <c r="AV266" s="57">
        <f t="shared" si="167"/>
        <v>30</v>
      </c>
      <c r="AW266" s="57" t="e">
        <f>AV266-#REF!</f>
        <v>#REF!</v>
      </c>
      <c r="AX266" s="57" t="e">
        <f t="shared" si="189"/>
        <v>#REF!</v>
      </c>
      <c r="AY266" s="57" t="str">
        <f t="shared" si="190"/>
        <v>-</v>
      </c>
      <c r="AZ266" s="57" t="str">
        <f>IF('Undervisning i fag med krav'!CD267=0,"-",'Undervisning i fag med krav'!CD267)</f>
        <v>-</v>
      </c>
      <c r="BA266" s="57" t="b">
        <f>OR(AZ266='Krav etter opplæringslova'!$B$27,AZ266='Krav etter opplæringslova'!$B$30,AZ266='Krav etter opplæringslova'!$B$31,AZ266='Krav etter opplæringslova'!$B$34)</f>
        <v>0</v>
      </c>
      <c r="BB266" s="57" t="str">
        <f t="shared" si="191"/>
        <v>-</v>
      </c>
      <c r="BC266" s="57">
        <f t="shared" si="168"/>
        <v>30</v>
      </c>
      <c r="BD266" s="57" t="e">
        <f>BC266-#REF!</f>
        <v>#REF!</v>
      </c>
      <c r="BE266" s="57" t="e">
        <f t="shared" si="192"/>
        <v>#REF!</v>
      </c>
      <c r="BF266" s="57" t="str">
        <f t="shared" si="193"/>
        <v>-</v>
      </c>
      <c r="BG266" s="57" t="str">
        <f>IF('Undervisning i fag med krav'!CO267=0,"-",'Undervisning i fag med krav'!CO267)</f>
        <v>-</v>
      </c>
      <c r="BH266" s="57" t="b">
        <f>OR(BG266='Krav etter opplæringslova'!$B$27,BG266='Krav etter opplæringslova'!$B$30,BG266='Krav etter opplæringslova'!$B$31,BG266='Krav etter opplæringslova'!$B$34)</f>
        <v>0</v>
      </c>
      <c r="BI266" s="57" t="str">
        <f t="shared" si="194"/>
        <v>-</v>
      </c>
      <c r="BJ266" s="57">
        <f t="shared" si="169"/>
        <v>30</v>
      </c>
      <c r="BK266" s="57" t="e">
        <f>BJ266-#REF!</f>
        <v>#REF!</v>
      </c>
      <c r="BL266" s="57" t="e">
        <f t="shared" si="195"/>
        <v>#REF!</v>
      </c>
      <c r="BM266" s="57" t="str">
        <f t="shared" si="196"/>
        <v>-</v>
      </c>
      <c r="BN266" s="57" t="str">
        <f>IF('Undervisning i fag med krav'!CP267=0,"-",'Undervisning i fag med krav'!CP267)</f>
        <v>-</v>
      </c>
      <c r="BO266" s="57" t="b">
        <f>OR(BN266='Krav etter opplæringslova'!$B$27,BN266='Krav etter opplæringslova'!$B$30,BN266='Krav etter opplæringslova'!$B$31,BN266='Krav etter opplæringslova'!$B$34)</f>
        <v>0</v>
      </c>
      <c r="BP266" s="57" t="str">
        <f t="shared" si="197"/>
        <v>-</v>
      </c>
      <c r="BQ266" s="57">
        <f t="shared" si="170"/>
        <v>30</v>
      </c>
      <c r="BR266" s="57" t="e">
        <f>BQ266-#REF!</f>
        <v>#REF!</v>
      </c>
      <c r="BS266" s="57" t="e">
        <f t="shared" si="198"/>
        <v>#REF!</v>
      </c>
      <c r="BT266" s="62" t="str">
        <f t="shared" si="199"/>
        <v>-</v>
      </c>
    </row>
    <row r="267" spans="1:72" x14ac:dyDescent="0.2">
      <c r="A267" s="44" t="e">
        <f>#REF!</f>
        <v>#REF!</v>
      </c>
      <c r="B267" s="44" t="e">
        <f>#REF!</f>
        <v>#REF!</v>
      </c>
      <c r="C267" s="57" t="str">
        <f>IF('Undervisning i fag med krav'!E268=0,"-",'Undervisning i fag med krav'!E268)</f>
        <v>-</v>
      </c>
      <c r="D267" s="57" t="b">
        <f>OR(C267='Krav etter opplæringslova'!$B$27,C267='Krav etter opplæringslova'!$B$30,C267='Krav etter opplæringslova'!$B$31,C267='Krav etter opplæringslova'!$B$34)</f>
        <v>0</v>
      </c>
      <c r="E267" s="57" t="str">
        <f t="shared" si="160"/>
        <v>-</v>
      </c>
      <c r="F267" s="57">
        <f t="shared" si="171"/>
        <v>30</v>
      </c>
      <c r="G267" s="57" t="e">
        <f>F267-#REF!</f>
        <v>#REF!</v>
      </c>
      <c r="H267" s="57" t="e">
        <f t="shared" si="172"/>
        <v>#REF!</v>
      </c>
      <c r="I267" s="57" t="str">
        <f t="shared" si="161"/>
        <v>-</v>
      </c>
      <c r="J267" s="57" t="str">
        <f>IF('Undervisning i fag med krav'!P268=0,"-",'Undervisning i fag med krav'!P268)</f>
        <v>-</v>
      </c>
      <c r="K267" s="57" t="b">
        <f>OR(J267='Krav etter opplæringslova'!$B$27,J267='Krav etter opplæringslova'!$B$30,J267='Krav etter opplæringslova'!$B$31,J267='Krav etter opplæringslova'!$B$34)</f>
        <v>0</v>
      </c>
      <c r="L267" s="57" t="str">
        <f t="shared" si="173"/>
        <v>-</v>
      </c>
      <c r="M267" s="57">
        <f t="shared" si="162"/>
        <v>30</v>
      </c>
      <c r="N267" s="57" t="e">
        <f>M267-#REF!</f>
        <v>#REF!</v>
      </c>
      <c r="O267" s="57" t="e">
        <f t="shared" si="174"/>
        <v>#REF!</v>
      </c>
      <c r="P267" s="57" t="str">
        <f t="shared" si="175"/>
        <v>-</v>
      </c>
      <c r="Q267" s="57" t="str">
        <f>IF('Undervisning i fag med krav'!AA268=0,"-",'Undervisning i fag med krav'!AA268)</f>
        <v>-</v>
      </c>
      <c r="R267" s="57" t="b">
        <f>OR(Q267='Krav etter opplæringslova'!$B$27,Q267='Krav etter opplæringslova'!$B$30,Q267='Krav etter opplæringslova'!$B$31,Q267='Krav etter opplæringslova'!$B$34)</f>
        <v>0</v>
      </c>
      <c r="S267" s="57" t="str">
        <f t="shared" si="176"/>
        <v>-</v>
      </c>
      <c r="T267" s="57">
        <f t="shared" si="163"/>
        <v>30</v>
      </c>
      <c r="U267" s="57" t="e">
        <f>T267-#REF!</f>
        <v>#REF!</v>
      </c>
      <c r="V267" s="57" t="e">
        <f t="shared" si="177"/>
        <v>#REF!</v>
      </c>
      <c r="W267" s="57" t="str">
        <f t="shared" si="178"/>
        <v>-</v>
      </c>
      <c r="X267" s="57" t="str">
        <f>IF('Undervisning i fag med krav'!AL268=0,"-",'Undervisning i fag med krav'!AL268)</f>
        <v>-</v>
      </c>
      <c r="Y267" s="57" t="b">
        <f>OR(X267='Krav etter opplæringslova'!$B$27,X267='Krav etter opplæringslova'!$B$30,X267='Krav etter opplæringslova'!$B$31,X267='Krav etter opplæringslova'!$B$34)</f>
        <v>0</v>
      </c>
      <c r="Z267" s="57" t="str">
        <f t="shared" si="179"/>
        <v>-</v>
      </c>
      <c r="AA267" s="57">
        <f t="shared" si="164"/>
        <v>30</v>
      </c>
      <c r="AB267" s="57" t="e">
        <f>AA267-#REF!</f>
        <v>#REF!</v>
      </c>
      <c r="AC267" s="57" t="e">
        <f t="shared" si="180"/>
        <v>#REF!</v>
      </c>
      <c r="AD267" s="57" t="str">
        <f t="shared" si="181"/>
        <v>-</v>
      </c>
      <c r="AE267" s="57" t="str">
        <f>IF('Undervisning i fag med krav'!AW268=0,"-",'Undervisning i fag med krav'!AW268)</f>
        <v>-</v>
      </c>
      <c r="AF267" s="57" t="b">
        <f>OR(AE267='Krav etter opplæringslova'!$B$27,AE267='Krav etter opplæringslova'!$B$30,AE267='Krav etter opplæringslova'!$B$31,AE267='Krav etter opplæringslova'!$B$34)</f>
        <v>0</v>
      </c>
      <c r="AG267" s="57" t="str">
        <f t="shared" si="182"/>
        <v>-</v>
      </c>
      <c r="AH267" s="57">
        <f t="shared" si="165"/>
        <v>30</v>
      </c>
      <c r="AI267" s="57" t="e">
        <f>AH267-#REF!</f>
        <v>#REF!</v>
      </c>
      <c r="AJ267" s="57" t="e">
        <f t="shared" si="183"/>
        <v>#REF!</v>
      </c>
      <c r="AK267" s="57" t="str">
        <f t="shared" si="184"/>
        <v>-</v>
      </c>
      <c r="AL267" s="57" t="str">
        <f>IF('Undervisning i fag med krav'!BH268=0,"-",'Undervisning i fag med krav'!BH268)</f>
        <v>-</v>
      </c>
      <c r="AM267" s="57" t="b">
        <f>OR(AL267='Krav etter opplæringslova'!$B$27,AL267='Krav etter opplæringslova'!$B$30,AL267='Krav etter opplæringslova'!$B$31,AL267='Krav etter opplæringslova'!$B$34)</f>
        <v>0</v>
      </c>
      <c r="AN267" s="57" t="str">
        <f t="shared" si="185"/>
        <v>-</v>
      </c>
      <c r="AO267" s="57">
        <f t="shared" si="166"/>
        <v>30</v>
      </c>
      <c r="AP267" s="57" t="e">
        <f>AO267-#REF!</f>
        <v>#REF!</v>
      </c>
      <c r="AQ267" s="57" t="e">
        <f t="shared" si="186"/>
        <v>#REF!</v>
      </c>
      <c r="AR267" s="57" t="str">
        <f t="shared" si="187"/>
        <v>-</v>
      </c>
      <c r="AS267" s="57" t="str">
        <f>IF('Undervisning i fag med krav'!BS268=0,"-",'Undervisning i fag med krav'!BS268)</f>
        <v>-</v>
      </c>
      <c r="AT267" s="57" t="b">
        <f>OR(AS267='Krav etter opplæringslova'!$B$27,AS267='Krav etter opplæringslova'!$B$30,AS267='Krav etter opplæringslova'!$B$31,AS267='Krav etter opplæringslova'!$B$34)</f>
        <v>0</v>
      </c>
      <c r="AU267" s="57" t="str">
        <f t="shared" si="188"/>
        <v>-</v>
      </c>
      <c r="AV267" s="57">
        <f t="shared" si="167"/>
        <v>30</v>
      </c>
      <c r="AW267" s="57" t="e">
        <f>AV267-#REF!</f>
        <v>#REF!</v>
      </c>
      <c r="AX267" s="57" t="e">
        <f t="shared" si="189"/>
        <v>#REF!</v>
      </c>
      <c r="AY267" s="57" t="str">
        <f t="shared" si="190"/>
        <v>-</v>
      </c>
      <c r="AZ267" s="57" t="str">
        <f>IF('Undervisning i fag med krav'!CD268=0,"-",'Undervisning i fag med krav'!CD268)</f>
        <v>-</v>
      </c>
      <c r="BA267" s="57" t="b">
        <f>OR(AZ267='Krav etter opplæringslova'!$B$27,AZ267='Krav etter opplæringslova'!$B$30,AZ267='Krav etter opplæringslova'!$B$31,AZ267='Krav etter opplæringslova'!$B$34)</f>
        <v>0</v>
      </c>
      <c r="BB267" s="57" t="str">
        <f t="shared" si="191"/>
        <v>-</v>
      </c>
      <c r="BC267" s="57">
        <f t="shared" si="168"/>
        <v>30</v>
      </c>
      <c r="BD267" s="57" t="e">
        <f>BC267-#REF!</f>
        <v>#REF!</v>
      </c>
      <c r="BE267" s="57" t="e">
        <f t="shared" si="192"/>
        <v>#REF!</v>
      </c>
      <c r="BF267" s="57" t="str">
        <f t="shared" si="193"/>
        <v>-</v>
      </c>
      <c r="BG267" s="57" t="str">
        <f>IF('Undervisning i fag med krav'!CO268=0,"-",'Undervisning i fag med krav'!CO268)</f>
        <v>-</v>
      </c>
      <c r="BH267" s="57" t="b">
        <f>OR(BG267='Krav etter opplæringslova'!$B$27,BG267='Krav etter opplæringslova'!$B$30,BG267='Krav etter opplæringslova'!$B$31,BG267='Krav etter opplæringslova'!$B$34)</f>
        <v>0</v>
      </c>
      <c r="BI267" s="57" t="str">
        <f t="shared" si="194"/>
        <v>-</v>
      </c>
      <c r="BJ267" s="57">
        <f t="shared" si="169"/>
        <v>30</v>
      </c>
      <c r="BK267" s="57" t="e">
        <f>BJ267-#REF!</f>
        <v>#REF!</v>
      </c>
      <c r="BL267" s="57" t="e">
        <f t="shared" si="195"/>
        <v>#REF!</v>
      </c>
      <c r="BM267" s="57" t="str">
        <f t="shared" si="196"/>
        <v>-</v>
      </c>
      <c r="BN267" s="57" t="str">
        <f>IF('Undervisning i fag med krav'!CP268=0,"-",'Undervisning i fag med krav'!CP268)</f>
        <v>-</v>
      </c>
      <c r="BO267" s="57" t="b">
        <f>OR(BN267='Krav etter opplæringslova'!$B$27,BN267='Krav etter opplæringslova'!$B$30,BN267='Krav etter opplæringslova'!$B$31,BN267='Krav etter opplæringslova'!$B$34)</f>
        <v>0</v>
      </c>
      <c r="BP267" s="57" t="str">
        <f t="shared" si="197"/>
        <v>-</v>
      </c>
      <c r="BQ267" s="57">
        <f t="shared" si="170"/>
        <v>30</v>
      </c>
      <c r="BR267" s="57" t="e">
        <f>BQ267-#REF!</f>
        <v>#REF!</v>
      </c>
      <c r="BS267" s="57" t="e">
        <f t="shared" si="198"/>
        <v>#REF!</v>
      </c>
      <c r="BT267" s="62" t="str">
        <f t="shared" si="199"/>
        <v>-</v>
      </c>
    </row>
    <row r="268" spans="1:72" x14ac:dyDescent="0.2">
      <c r="A268" s="44" t="e">
        <f>#REF!</f>
        <v>#REF!</v>
      </c>
      <c r="B268" s="44" t="e">
        <f>#REF!</f>
        <v>#REF!</v>
      </c>
      <c r="C268" s="57" t="str">
        <f>IF('Undervisning i fag med krav'!E269=0,"-",'Undervisning i fag med krav'!E269)</f>
        <v>-</v>
      </c>
      <c r="D268" s="57" t="b">
        <f>OR(C268='Krav etter opplæringslova'!$B$27,C268='Krav etter opplæringslova'!$B$30,C268='Krav etter opplæringslova'!$B$31,C268='Krav etter opplæringslova'!$B$34)</f>
        <v>0</v>
      </c>
      <c r="E268" s="57" t="str">
        <f t="shared" si="160"/>
        <v>-</v>
      </c>
      <c r="F268" s="57">
        <f t="shared" si="171"/>
        <v>30</v>
      </c>
      <c r="G268" s="57" t="e">
        <f>F268-#REF!</f>
        <v>#REF!</v>
      </c>
      <c r="H268" s="57" t="e">
        <f t="shared" si="172"/>
        <v>#REF!</v>
      </c>
      <c r="I268" s="57" t="str">
        <f t="shared" si="161"/>
        <v>-</v>
      </c>
      <c r="J268" s="57" t="str">
        <f>IF('Undervisning i fag med krav'!P269=0,"-",'Undervisning i fag med krav'!P269)</f>
        <v>-</v>
      </c>
      <c r="K268" s="57" t="b">
        <f>OR(J268='Krav etter opplæringslova'!$B$27,J268='Krav etter opplæringslova'!$B$30,J268='Krav etter opplæringslova'!$B$31,J268='Krav etter opplæringslova'!$B$34)</f>
        <v>0</v>
      </c>
      <c r="L268" s="57" t="str">
        <f t="shared" si="173"/>
        <v>-</v>
      </c>
      <c r="M268" s="57">
        <f t="shared" si="162"/>
        <v>30</v>
      </c>
      <c r="N268" s="57" t="e">
        <f>M268-#REF!</f>
        <v>#REF!</v>
      </c>
      <c r="O268" s="57" t="e">
        <f t="shared" si="174"/>
        <v>#REF!</v>
      </c>
      <c r="P268" s="57" t="str">
        <f t="shared" si="175"/>
        <v>-</v>
      </c>
      <c r="Q268" s="57" t="str">
        <f>IF('Undervisning i fag med krav'!AA269=0,"-",'Undervisning i fag med krav'!AA269)</f>
        <v>-</v>
      </c>
      <c r="R268" s="57" t="b">
        <f>OR(Q268='Krav etter opplæringslova'!$B$27,Q268='Krav etter opplæringslova'!$B$30,Q268='Krav etter opplæringslova'!$B$31,Q268='Krav etter opplæringslova'!$B$34)</f>
        <v>0</v>
      </c>
      <c r="S268" s="57" t="str">
        <f t="shared" si="176"/>
        <v>-</v>
      </c>
      <c r="T268" s="57">
        <f t="shared" si="163"/>
        <v>30</v>
      </c>
      <c r="U268" s="57" t="e">
        <f>T268-#REF!</f>
        <v>#REF!</v>
      </c>
      <c r="V268" s="57" t="e">
        <f t="shared" si="177"/>
        <v>#REF!</v>
      </c>
      <c r="W268" s="57" t="str">
        <f t="shared" si="178"/>
        <v>-</v>
      </c>
      <c r="X268" s="57" t="str">
        <f>IF('Undervisning i fag med krav'!AL269=0,"-",'Undervisning i fag med krav'!AL269)</f>
        <v>-</v>
      </c>
      <c r="Y268" s="57" t="b">
        <f>OR(X268='Krav etter opplæringslova'!$B$27,X268='Krav etter opplæringslova'!$B$30,X268='Krav etter opplæringslova'!$B$31,X268='Krav etter opplæringslova'!$B$34)</f>
        <v>0</v>
      </c>
      <c r="Z268" s="57" t="str">
        <f t="shared" si="179"/>
        <v>-</v>
      </c>
      <c r="AA268" s="57">
        <f t="shared" si="164"/>
        <v>30</v>
      </c>
      <c r="AB268" s="57" t="e">
        <f>AA268-#REF!</f>
        <v>#REF!</v>
      </c>
      <c r="AC268" s="57" t="e">
        <f t="shared" si="180"/>
        <v>#REF!</v>
      </c>
      <c r="AD268" s="57" t="str">
        <f t="shared" si="181"/>
        <v>-</v>
      </c>
      <c r="AE268" s="57" t="str">
        <f>IF('Undervisning i fag med krav'!AW269=0,"-",'Undervisning i fag med krav'!AW269)</f>
        <v>-</v>
      </c>
      <c r="AF268" s="57" t="b">
        <f>OR(AE268='Krav etter opplæringslova'!$B$27,AE268='Krav etter opplæringslova'!$B$30,AE268='Krav etter opplæringslova'!$B$31,AE268='Krav etter opplæringslova'!$B$34)</f>
        <v>0</v>
      </c>
      <c r="AG268" s="57" t="str">
        <f t="shared" si="182"/>
        <v>-</v>
      </c>
      <c r="AH268" s="57">
        <f t="shared" si="165"/>
        <v>30</v>
      </c>
      <c r="AI268" s="57" t="e">
        <f>AH268-#REF!</f>
        <v>#REF!</v>
      </c>
      <c r="AJ268" s="57" t="e">
        <f t="shared" si="183"/>
        <v>#REF!</v>
      </c>
      <c r="AK268" s="57" t="str">
        <f t="shared" si="184"/>
        <v>-</v>
      </c>
      <c r="AL268" s="57" t="str">
        <f>IF('Undervisning i fag med krav'!BH269=0,"-",'Undervisning i fag med krav'!BH269)</f>
        <v>-</v>
      </c>
      <c r="AM268" s="57" t="b">
        <f>OR(AL268='Krav etter opplæringslova'!$B$27,AL268='Krav etter opplæringslova'!$B$30,AL268='Krav etter opplæringslova'!$B$31,AL268='Krav etter opplæringslova'!$B$34)</f>
        <v>0</v>
      </c>
      <c r="AN268" s="57" t="str">
        <f t="shared" si="185"/>
        <v>-</v>
      </c>
      <c r="AO268" s="57">
        <f t="shared" si="166"/>
        <v>30</v>
      </c>
      <c r="AP268" s="57" t="e">
        <f>AO268-#REF!</f>
        <v>#REF!</v>
      </c>
      <c r="AQ268" s="57" t="e">
        <f t="shared" si="186"/>
        <v>#REF!</v>
      </c>
      <c r="AR268" s="57" t="str">
        <f t="shared" si="187"/>
        <v>-</v>
      </c>
      <c r="AS268" s="57" t="str">
        <f>IF('Undervisning i fag med krav'!BS269=0,"-",'Undervisning i fag med krav'!BS269)</f>
        <v>-</v>
      </c>
      <c r="AT268" s="57" t="b">
        <f>OR(AS268='Krav etter opplæringslova'!$B$27,AS268='Krav etter opplæringslova'!$B$30,AS268='Krav etter opplæringslova'!$B$31,AS268='Krav etter opplæringslova'!$B$34)</f>
        <v>0</v>
      </c>
      <c r="AU268" s="57" t="str">
        <f t="shared" si="188"/>
        <v>-</v>
      </c>
      <c r="AV268" s="57">
        <f t="shared" si="167"/>
        <v>30</v>
      </c>
      <c r="AW268" s="57" t="e">
        <f>AV268-#REF!</f>
        <v>#REF!</v>
      </c>
      <c r="AX268" s="57" t="e">
        <f t="shared" si="189"/>
        <v>#REF!</v>
      </c>
      <c r="AY268" s="57" t="str">
        <f t="shared" si="190"/>
        <v>-</v>
      </c>
      <c r="AZ268" s="57" t="str">
        <f>IF('Undervisning i fag med krav'!CD269=0,"-",'Undervisning i fag med krav'!CD269)</f>
        <v>-</v>
      </c>
      <c r="BA268" s="57" t="b">
        <f>OR(AZ268='Krav etter opplæringslova'!$B$27,AZ268='Krav etter opplæringslova'!$B$30,AZ268='Krav etter opplæringslova'!$B$31,AZ268='Krav etter opplæringslova'!$B$34)</f>
        <v>0</v>
      </c>
      <c r="BB268" s="57" t="str">
        <f t="shared" si="191"/>
        <v>-</v>
      </c>
      <c r="BC268" s="57">
        <f t="shared" si="168"/>
        <v>30</v>
      </c>
      <c r="BD268" s="57" t="e">
        <f>BC268-#REF!</f>
        <v>#REF!</v>
      </c>
      <c r="BE268" s="57" t="e">
        <f t="shared" si="192"/>
        <v>#REF!</v>
      </c>
      <c r="BF268" s="57" t="str">
        <f t="shared" si="193"/>
        <v>-</v>
      </c>
      <c r="BG268" s="57" t="str">
        <f>IF('Undervisning i fag med krav'!CO269=0,"-",'Undervisning i fag med krav'!CO269)</f>
        <v>-</v>
      </c>
      <c r="BH268" s="57" t="b">
        <f>OR(BG268='Krav etter opplæringslova'!$B$27,BG268='Krav etter opplæringslova'!$B$30,BG268='Krav etter opplæringslova'!$B$31,BG268='Krav etter opplæringslova'!$B$34)</f>
        <v>0</v>
      </c>
      <c r="BI268" s="57" t="str">
        <f t="shared" si="194"/>
        <v>-</v>
      </c>
      <c r="BJ268" s="57">
        <f t="shared" si="169"/>
        <v>30</v>
      </c>
      <c r="BK268" s="57" t="e">
        <f>BJ268-#REF!</f>
        <v>#REF!</v>
      </c>
      <c r="BL268" s="57" t="e">
        <f t="shared" si="195"/>
        <v>#REF!</v>
      </c>
      <c r="BM268" s="57" t="str">
        <f t="shared" si="196"/>
        <v>-</v>
      </c>
      <c r="BN268" s="57" t="str">
        <f>IF('Undervisning i fag med krav'!CP269=0,"-",'Undervisning i fag med krav'!CP269)</f>
        <v>-</v>
      </c>
      <c r="BO268" s="57" t="b">
        <f>OR(BN268='Krav etter opplæringslova'!$B$27,BN268='Krav etter opplæringslova'!$B$30,BN268='Krav etter opplæringslova'!$B$31,BN268='Krav etter opplæringslova'!$B$34)</f>
        <v>0</v>
      </c>
      <c r="BP268" s="57" t="str">
        <f t="shared" si="197"/>
        <v>-</v>
      </c>
      <c r="BQ268" s="57">
        <f t="shared" si="170"/>
        <v>30</v>
      </c>
      <c r="BR268" s="57" t="e">
        <f>BQ268-#REF!</f>
        <v>#REF!</v>
      </c>
      <c r="BS268" s="57" t="e">
        <f t="shared" si="198"/>
        <v>#REF!</v>
      </c>
      <c r="BT268" s="62" t="str">
        <f t="shared" si="199"/>
        <v>-</v>
      </c>
    </row>
    <row r="269" spans="1:72" x14ac:dyDescent="0.2">
      <c r="A269" s="44" t="e">
        <f>#REF!</f>
        <v>#REF!</v>
      </c>
      <c r="B269" s="44" t="e">
        <f>#REF!</f>
        <v>#REF!</v>
      </c>
      <c r="C269" s="57" t="str">
        <f>IF('Undervisning i fag med krav'!E270=0,"-",'Undervisning i fag med krav'!E270)</f>
        <v>-</v>
      </c>
      <c r="D269" s="57" t="b">
        <f>OR(C269='Krav etter opplæringslova'!$B$27,C269='Krav etter opplæringslova'!$B$30,C269='Krav etter opplæringslova'!$B$31,C269='Krav etter opplæringslova'!$B$34)</f>
        <v>0</v>
      </c>
      <c r="E269" s="57" t="str">
        <f t="shared" si="160"/>
        <v>-</v>
      </c>
      <c r="F269" s="57">
        <f t="shared" si="171"/>
        <v>30</v>
      </c>
      <c r="G269" s="57" t="e">
        <f>F269-#REF!</f>
        <v>#REF!</v>
      </c>
      <c r="H269" s="57" t="e">
        <f t="shared" si="172"/>
        <v>#REF!</v>
      </c>
      <c r="I269" s="57" t="str">
        <f t="shared" si="161"/>
        <v>-</v>
      </c>
      <c r="J269" s="57" t="str">
        <f>IF('Undervisning i fag med krav'!P270=0,"-",'Undervisning i fag med krav'!P270)</f>
        <v>-</v>
      </c>
      <c r="K269" s="57" t="b">
        <f>OR(J269='Krav etter opplæringslova'!$B$27,J269='Krav etter opplæringslova'!$B$30,J269='Krav etter opplæringslova'!$B$31,J269='Krav etter opplæringslova'!$B$34)</f>
        <v>0</v>
      </c>
      <c r="L269" s="57" t="str">
        <f t="shared" si="173"/>
        <v>-</v>
      </c>
      <c r="M269" s="57">
        <f t="shared" si="162"/>
        <v>30</v>
      </c>
      <c r="N269" s="57" t="e">
        <f>M269-#REF!</f>
        <v>#REF!</v>
      </c>
      <c r="O269" s="57" t="e">
        <f t="shared" si="174"/>
        <v>#REF!</v>
      </c>
      <c r="P269" s="57" t="str">
        <f t="shared" si="175"/>
        <v>-</v>
      </c>
      <c r="Q269" s="57" t="str">
        <f>IF('Undervisning i fag med krav'!AA270=0,"-",'Undervisning i fag med krav'!AA270)</f>
        <v>-</v>
      </c>
      <c r="R269" s="57" t="b">
        <f>OR(Q269='Krav etter opplæringslova'!$B$27,Q269='Krav etter opplæringslova'!$B$30,Q269='Krav etter opplæringslova'!$B$31,Q269='Krav etter opplæringslova'!$B$34)</f>
        <v>0</v>
      </c>
      <c r="S269" s="57" t="str">
        <f t="shared" si="176"/>
        <v>-</v>
      </c>
      <c r="T269" s="57">
        <f t="shared" si="163"/>
        <v>30</v>
      </c>
      <c r="U269" s="57" t="e">
        <f>T269-#REF!</f>
        <v>#REF!</v>
      </c>
      <c r="V269" s="57" t="e">
        <f t="shared" si="177"/>
        <v>#REF!</v>
      </c>
      <c r="W269" s="57" t="str">
        <f t="shared" si="178"/>
        <v>-</v>
      </c>
      <c r="X269" s="57" t="str">
        <f>IF('Undervisning i fag med krav'!AL270=0,"-",'Undervisning i fag med krav'!AL270)</f>
        <v>-</v>
      </c>
      <c r="Y269" s="57" t="b">
        <f>OR(X269='Krav etter opplæringslova'!$B$27,X269='Krav etter opplæringslova'!$B$30,X269='Krav etter opplæringslova'!$B$31,X269='Krav etter opplæringslova'!$B$34)</f>
        <v>0</v>
      </c>
      <c r="Z269" s="57" t="str">
        <f t="shared" si="179"/>
        <v>-</v>
      </c>
      <c r="AA269" s="57">
        <f t="shared" si="164"/>
        <v>30</v>
      </c>
      <c r="AB269" s="57" t="e">
        <f>AA269-#REF!</f>
        <v>#REF!</v>
      </c>
      <c r="AC269" s="57" t="e">
        <f t="shared" si="180"/>
        <v>#REF!</v>
      </c>
      <c r="AD269" s="57" t="str">
        <f t="shared" si="181"/>
        <v>-</v>
      </c>
      <c r="AE269" s="57" t="str">
        <f>IF('Undervisning i fag med krav'!AW270=0,"-",'Undervisning i fag med krav'!AW270)</f>
        <v>-</v>
      </c>
      <c r="AF269" s="57" t="b">
        <f>OR(AE269='Krav etter opplæringslova'!$B$27,AE269='Krav etter opplæringslova'!$B$30,AE269='Krav etter opplæringslova'!$B$31,AE269='Krav etter opplæringslova'!$B$34)</f>
        <v>0</v>
      </c>
      <c r="AG269" s="57" t="str">
        <f t="shared" si="182"/>
        <v>-</v>
      </c>
      <c r="AH269" s="57">
        <f t="shared" si="165"/>
        <v>30</v>
      </c>
      <c r="AI269" s="57" t="e">
        <f>AH269-#REF!</f>
        <v>#REF!</v>
      </c>
      <c r="AJ269" s="57" t="e">
        <f t="shared" si="183"/>
        <v>#REF!</v>
      </c>
      <c r="AK269" s="57" t="str">
        <f t="shared" si="184"/>
        <v>-</v>
      </c>
      <c r="AL269" s="57" t="str">
        <f>IF('Undervisning i fag med krav'!BH270=0,"-",'Undervisning i fag med krav'!BH270)</f>
        <v>-</v>
      </c>
      <c r="AM269" s="57" t="b">
        <f>OR(AL269='Krav etter opplæringslova'!$B$27,AL269='Krav etter opplæringslova'!$B$30,AL269='Krav etter opplæringslova'!$B$31,AL269='Krav etter opplæringslova'!$B$34)</f>
        <v>0</v>
      </c>
      <c r="AN269" s="57" t="str">
        <f t="shared" si="185"/>
        <v>-</v>
      </c>
      <c r="AO269" s="57">
        <f t="shared" si="166"/>
        <v>30</v>
      </c>
      <c r="AP269" s="57" t="e">
        <f>AO269-#REF!</f>
        <v>#REF!</v>
      </c>
      <c r="AQ269" s="57" t="e">
        <f t="shared" si="186"/>
        <v>#REF!</v>
      </c>
      <c r="AR269" s="57" t="str">
        <f t="shared" si="187"/>
        <v>-</v>
      </c>
      <c r="AS269" s="57" t="str">
        <f>IF('Undervisning i fag med krav'!BS270=0,"-",'Undervisning i fag med krav'!BS270)</f>
        <v>-</v>
      </c>
      <c r="AT269" s="57" t="b">
        <f>OR(AS269='Krav etter opplæringslova'!$B$27,AS269='Krav etter opplæringslova'!$B$30,AS269='Krav etter opplæringslova'!$B$31,AS269='Krav etter opplæringslova'!$B$34)</f>
        <v>0</v>
      </c>
      <c r="AU269" s="57" t="str">
        <f t="shared" si="188"/>
        <v>-</v>
      </c>
      <c r="AV269" s="57">
        <f t="shared" si="167"/>
        <v>30</v>
      </c>
      <c r="AW269" s="57" t="e">
        <f>AV269-#REF!</f>
        <v>#REF!</v>
      </c>
      <c r="AX269" s="57" t="e">
        <f t="shared" si="189"/>
        <v>#REF!</v>
      </c>
      <c r="AY269" s="57" t="str">
        <f t="shared" si="190"/>
        <v>-</v>
      </c>
      <c r="AZ269" s="57" t="str">
        <f>IF('Undervisning i fag med krav'!CD270=0,"-",'Undervisning i fag med krav'!CD270)</f>
        <v>-</v>
      </c>
      <c r="BA269" s="57" t="b">
        <f>OR(AZ269='Krav etter opplæringslova'!$B$27,AZ269='Krav etter opplæringslova'!$B$30,AZ269='Krav etter opplæringslova'!$B$31,AZ269='Krav etter opplæringslova'!$B$34)</f>
        <v>0</v>
      </c>
      <c r="BB269" s="57" t="str">
        <f t="shared" si="191"/>
        <v>-</v>
      </c>
      <c r="BC269" s="57">
        <f t="shared" si="168"/>
        <v>30</v>
      </c>
      <c r="BD269" s="57" t="e">
        <f>BC269-#REF!</f>
        <v>#REF!</v>
      </c>
      <c r="BE269" s="57" t="e">
        <f t="shared" si="192"/>
        <v>#REF!</v>
      </c>
      <c r="BF269" s="57" t="str">
        <f t="shared" si="193"/>
        <v>-</v>
      </c>
      <c r="BG269" s="57" t="str">
        <f>IF('Undervisning i fag med krav'!CO270=0,"-",'Undervisning i fag med krav'!CO270)</f>
        <v>-</v>
      </c>
      <c r="BH269" s="57" t="b">
        <f>OR(BG269='Krav etter opplæringslova'!$B$27,BG269='Krav etter opplæringslova'!$B$30,BG269='Krav etter opplæringslova'!$B$31,BG269='Krav etter opplæringslova'!$B$34)</f>
        <v>0</v>
      </c>
      <c r="BI269" s="57" t="str">
        <f t="shared" si="194"/>
        <v>-</v>
      </c>
      <c r="BJ269" s="57">
        <f t="shared" si="169"/>
        <v>30</v>
      </c>
      <c r="BK269" s="57" t="e">
        <f>BJ269-#REF!</f>
        <v>#REF!</v>
      </c>
      <c r="BL269" s="57" t="e">
        <f t="shared" si="195"/>
        <v>#REF!</v>
      </c>
      <c r="BM269" s="57" t="str">
        <f t="shared" si="196"/>
        <v>-</v>
      </c>
      <c r="BN269" s="57" t="str">
        <f>IF('Undervisning i fag med krav'!CP270=0,"-",'Undervisning i fag med krav'!CP270)</f>
        <v>-</v>
      </c>
      <c r="BO269" s="57" t="b">
        <f>OR(BN269='Krav etter opplæringslova'!$B$27,BN269='Krav etter opplæringslova'!$B$30,BN269='Krav etter opplæringslova'!$B$31,BN269='Krav etter opplæringslova'!$B$34)</f>
        <v>0</v>
      </c>
      <c r="BP269" s="57" t="str">
        <f t="shared" si="197"/>
        <v>-</v>
      </c>
      <c r="BQ269" s="57">
        <f t="shared" si="170"/>
        <v>30</v>
      </c>
      <c r="BR269" s="57" t="e">
        <f>BQ269-#REF!</f>
        <v>#REF!</v>
      </c>
      <c r="BS269" s="57" t="e">
        <f t="shared" si="198"/>
        <v>#REF!</v>
      </c>
      <c r="BT269" s="62" t="str">
        <f t="shared" si="199"/>
        <v>-</v>
      </c>
    </row>
    <row r="270" spans="1:72" x14ac:dyDescent="0.2">
      <c r="A270" s="44" t="e">
        <f>#REF!</f>
        <v>#REF!</v>
      </c>
      <c r="B270" s="44" t="e">
        <f>#REF!</f>
        <v>#REF!</v>
      </c>
      <c r="C270" s="57" t="str">
        <f>IF('Undervisning i fag med krav'!E271=0,"-",'Undervisning i fag med krav'!E271)</f>
        <v>-</v>
      </c>
      <c r="D270" s="57" t="b">
        <f>OR(C270='Krav etter opplæringslova'!$B$27,C270='Krav etter opplæringslova'!$B$30,C270='Krav etter opplæringslova'!$B$31,C270='Krav etter opplæringslova'!$B$34)</f>
        <v>0</v>
      </c>
      <c r="E270" s="57" t="str">
        <f t="shared" si="160"/>
        <v>-</v>
      </c>
      <c r="F270" s="57">
        <f t="shared" si="171"/>
        <v>30</v>
      </c>
      <c r="G270" s="57" t="e">
        <f>F270-#REF!</f>
        <v>#REF!</v>
      </c>
      <c r="H270" s="57" t="e">
        <f t="shared" si="172"/>
        <v>#REF!</v>
      </c>
      <c r="I270" s="57" t="str">
        <f t="shared" si="161"/>
        <v>-</v>
      </c>
      <c r="J270" s="57" t="str">
        <f>IF('Undervisning i fag med krav'!P271=0,"-",'Undervisning i fag med krav'!P271)</f>
        <v>-</v>
      </c>
      <c r="K270" s="57" t="b">
        <f>OR(J270='Krav etter opplæringslova'!$B$27,J270='Krav etter opplæringslova'!$B$30,J270='Krav etter opplæringslova'!$B$31,J270='Krav etter opplæringslova'!$B$34)</f>
        <v>0</v>
      </c>
      <c r="L270" s="57" t="str">
        <f t="shared" si="173"/>
        <v>-</v>
      </c>
      <c r="M270" s="57">
        <f t="shared" si="162"/>
        <v>30</v>
      </c>
      <c r="N270" s="57" t="e">
        <f>M270-#REF!</f>
        <v>#REF!</v>
      </c>
      <c r="O270" s="57" t="e">
        <f t="shared" si="174"/>
        <v>#REF!</v>
      </c>
      <c r="P270" s="57" t="str">
        <f t="shared" si="175"/>
        <v>-</v>
      </c>
      <c r="Q270" s="57" t="str">
        <f>IF('Undervisning i fag med krav'!AA271=0,"-",'Undervisning i fag med krav'!AA271)</f>
        <v>-</v>
      </c>
      <c r="R270" s="57" t="b">
        <f>OR(Q270='Krav etter opplæringslova'!$B$27,Q270='Krav etter opplæringslova'!$B$30,Q270='Krav etter opplæringslova'!$B$31,Q270='Krav etter opplæringslova'!$B$34)</f>
        <v>0</v>
      </c>
      <c r="S270" s="57" t="str">
        <f t="shared" si="176"/>
        <v>-</v>
      </c>
      <c r="T270" s="57">
        <f t="shared" si="163"/>
        <v>30</v>
      </c>
      <c r="U270" s="57" t="e">
        <f>T270-#REF!</f>
        <v>#REF!</v>
      </c>
      <c r="V270" s="57" t="e">
        <f t="shared" si="177"/>
        <v>#REF!</v>
      </c>
      <c r="W270" s="57" t="str">
        <f t="shared" si="178"/>
        <v>-</v>
      </c>
      <c r="X270" s="57" t="str">
        <f>IF('Undervisning i fag med krav'!AL271=0,"-",'Undervisning i fag med krav'!AL271)</f>
        <v>-</v>
      </c>
      <c r="Y270" s="57" t="b">
        <f>OR(X270='Krav etter opplæringslova'!$B$27,X270='Krav etter opplæringslova'!$B$30,X270='Krav etter opplæringslova'!$B$31,X270='Krav etter opplæringslova'!$B$34)</f>
        <v>0</v>
      </c>
      <c r="Z270" s="57" t="str">
        <f t="shared" si="179"/>
        <v>-</v>
      </c>
      <c r="AA270" s="57">
        <f t="shared" si="164"/>
        <v>30</v>
      </c>
      <c r="AB270" s="57" t="e">
        <f>AA270-#REF!</f>
        <v>#REF!</v>
      </c>
      <c r="AC270" s="57" t="e">
        <f t="shared" si="180"/>
        <v>#REF!</v>
      </c>
      <c r="AD270" s="57" t="str">
        <f t="shared" si="181"/>
        <v>-</v>
      </c>
      <c r="AE270" s="57" t="str">
        <f>IF('Undervisning i fag med krav'!AW271=0,"-",'Undervisning i fag med krav'!AW271)</f>
        <v>-</v>
      </c>
      <c r="AF270" s="57" t="b">
        <f>OR(AE270='Krav etter opplæringslova'!$B$27,AE270='Krav etter opplæringslova'!$B$30,AE270='Krav etter opplæringslova'!$B$31,AE270='Krav etter opplæringslova'!$B$34)</f>
        <v>0</v>
      </c>
      <c r="AG270" s="57" t="str">
        <f t="shared" si="182"/>
        <v>-</v>
      </c>
      <c r="AH270" s="57">
        <f t="shared" si="165"/>
        <v>30</v>
      </c>
      <c r="AI270" s="57" t="e">
        <f>AH270-#REF!</f>
        <v>#REF!</v>
      </c>
      <c r="AJ270" s="57" t="e">
        <f t="shared" si="183"/>
        <v>#REF!</v>
      </c>
      <c r="AK270" s="57" t="str">
        <f t="shared" si="184"/>
        <v>-</v>
      </c>
      <c r="AL270" s="57" t="str">
        <f>IF('Undervisning i fag med krav'!BH271=0,"-",'Undervisning i fag med krav'!BH271)</f>
        <v>-</v>
      </c>
      <c r="AM270" s="57" t="b">
        <f>OR(AL270='Krav etter opplæringslova'!$B$27,AL270='Krav etter opplæringslova'!$B$30,AL270='Krav etter opplæringslova'!$B$31,AL270='Krav etter opplæringslova'!$B$34)</f>
        <v>0</v>
      </c>
      <c r="AN270" s="57" t="str">
        <f t="shared" si="185"/>
        <v>-</v>
      </c>
      <c r="AO270" s="57">
        <f t="shared" si="166"/>
        <v>30</v>
      </c>
      <c r="AP270" s="57" t="e">
        <f>AO270-#REF!</f>
        <v>#REF!</v>
      </c>
      <c r="AQ270" s="57" t="e">
        <f t="shared" si="186"/>
        <v>#REF!</v>
      </c>
      <c r="AR270" s="57" t="str">
        <f t="shared" si="187"/>
        <v>-</v>
      </c>
      <c r="AS270" s="57" t="str">
        <f>IF('Undervisning i fag med krav'!BS271=0,"-",'Undervisning i fag med krav'!BS271)</f>
        <v>-</v>
      </c>
      <c r="AT270" s="57" t="b">
        <f>OR(AS270='Krav etter opplæringslova'!$B$27,AS270='Krav etter opplæringslova'!$B$30,AS270='Krav etter opplæringslova'!$B$31,AS270='Krav etter opplæringslova'!$B$34)</f>
        <v>0</v>
      </c>
      <c r="AU270" s="57" t="str">
        <f t="shared" si="188"/>
        <v>-</v>
      </c>
      <c r="AV270" s="57">
        <f t="shared" si="167"/>
        <v>30</v>
      </c>
      <c r="AW270" s="57" t="e">
        <f>AV270-#REF!</f>
        <v>#REF!</v>
      </c>
      <c r="AX270" s="57" t="e">
        <f t="shared" si="189"/>
        <v>#REF!</v>
      </c>
      <c r="AY270" s="57" t="str">
        <f t="shared" si="190"/>
        <v>-</v>
      </c>
      <c r="AZ270" s="57" t="str">
        <f>IF('Undervisning i fag med krav'!CD271=0,"-",'Undervisning i fag med krav'!CD271)</f>
        <v>-</v>
      </c>
      <c r="BA270" s="57" t="b">
        <f>OR(AZ270='Krav etter opplæringslova'!$B$27,AZ270='Krav etter opplæringslova'!$B$30,AZ270='Krav etter opplæringslova'!$B$31,AZ270='Krav etter opplæringslova'!$B$34)</f>
        <v>0</v>
      </c>
      <c r="BB270" s="57" t="str">
        <f t="shared" si="191"/>
        <v>-</v>
      </c>
      <c r="BC270" s="57">
        <f t="shared" si="168"/>
        <v>30</v>
      </c>
      <c r="BD270" s="57" t="e">
        <f>BC270-#REF!</f>
        <v>#REF!</v>
      </c>
      <c r="BE270" s="57" t="e">
        <f t="shared" si="192"/>
        <v>#REF!</v>
      </c>
      <c r="BF270" s="57" t="str">
        <f t="shared" si="193"/>
        <v>-</v>
      </c>
      <c r="BG270" s="57" t="str">
        <f>IF('Undervisning i fag med krav'!CO271=0,"-",'Undervisning i fag med krav'!CO271)</f>
        <v>-</v>
      </c>
      <c r="BH270" s="57" t="b">
        <f>OR(BG270='Krav etter opplæringslova'!$B$27,BG270='Krav etter opplæringslova'!$B$30,BG270='Krav etter opplæringslova'!$B$31,BG270='Krav etter opplæringslova'!$B$34)</f>
        <v>0</v>
      </c>
      <c r="BI270" s="57" t="str">
        <f t="shared" si="194"/>
        <v>-</v>
      </c>
      <c r="BJ270" s="57">
        <f t="shared" si="169"/>
        <v>30</v>
      </c>
      <c r="BK270" s="57" t="e">
        <f>BJ270-#REF!</f>
        <v>#REF!</v>
      </c>
      <c r="BL270" s="57" t="e">
        <f t="shared" si="195"/>
        <v>#REF!</v>
      </c>
      <c r="BM270" s="57" t="str">
        <f t="shared" si="196"/>
        <v>-</v>
      </c>
      <c r="BN270" s="57" t="str">
        <f>IF('Undervisning i fag med krav'!CP271=0,"-",'Undervisning i fag med krav'!CP271)</f>
        <v>-</v>
      </c>
      <c r="BO270" s="57" t="b">
        <f>OR(BN270='Krav etter opplæringslova'!$B$27,BN270='Krav etter opplæringslova'!$B$30,BN270='Krav etter opplæringslova'!$B$31,BN270='Krav etter opplæringslova'!$B$34)</f>
        <v>0</v>
      </c>
      <c r="BP270" s="57" t="str">
        <f t="shared" si="197"/>
        <v>-</v>
      </c>
      <c r="BQ270" s="57">
        <f t="shared" si="170"/>
        <v>30</v>
      </c>
      <c r="BR270" s="57" t="e">
        <f>BQ270-#REF!</f>
        <v>#REF!</v>
      </c>
      <c r="BS270" s="57" t="e">
        <f t="shared" si="198"/>
        <v>#REF!</v>
      </c>
      <c r="BT270" s="62" t="str">
        <f t="shared" si="199"/>
        <v>-</v>
      </c>
    </row>
    <row r="271" spans="1:72" x14ac:dyDescent="0.2">
      <c r="A271" s="44" t="e">
        <f>#REF!</f>
        <v>#REF!</v>
      </c>
      <c r="B271" s="44" t="e">
        <f>#REF!</f>
        <v>#REF!</v>
      </c>
      <c r="C271" s="57" t="str">
        <f>IF('Undervisning i fag med krav'!E272=0,"-",'Undervisning i fag med krav'!E272)</f>
        <v>-</v>
      </c>
      <c r="D271" s="57" t="b">
        <f>OR(C271='Krav etter opplæringslova'!$B$27,C271='Krav etter opplæringslova'!$B$30,C271='Krav etter opplæringslova'!$B$31,C271='Krav etter opplæringslova'!$B$34)</f>
        <v>0</v>
      </c>
      <c r="E271" s="57" t="str">
        <f t="shared" si="160"/>
        <v>-</v>
      </c>
      <c r="F271" s="57">
        <f t="shared" si="171"/>
        <v>30</v>
      </c>
      <c r="G271" s="57" t="e">
        <f>F271-#REF!</f>
        <v>#REF!</v>
      </c>
      <c r="H271" s="57" t="e">
        <f t="shared" si="172"/>
        <v>#REF!</v>
      </c>
      <c r="I271" s="57" t="str">
        <f t="shared" si="161"/>
        <v>-</v>
      </c>
      <c r="J271" s="57" t="str">
        <f>IF('Undervisning i fag med krav'!P272=0,"-",'Undervisning i fag med krav'!P272)</f>
        <v>-</v>
      </c>
      <c r="K271" s="57" t="b">
        <f>OR(J271='Krav etter opplæringslova'!$B$27,J271='Krav etter opplæringslova'!$B$30,J271='Krav etter opplæringslova'!$B$31,J271='Krav etter opplæringslova'!$B$34)</f>
        <v>0</v>
      </c>
      <c r="L271" s="57" t="str">
        <f t="shared" si="173"/>
        <v>-</v>
      </c>
      <c r="M271" s="57">
        <f t="shared" si="162"/>
        <v>30</v>
      </c>
      <c r="N271" s="57" t="e">
        <f>M271-#REF!</f>
        <v>#REF!</v>
      </c>
      <c r="O271" s="57" t="e">
        <f t="shared" si="174"/>
        <v>#REF!</v>
      </c>
      <c r="P271" s="57" t="str">
        <f t="shared" si="175"/>
        <v>-</v>
      </c>
      <c r="Q271" s="57" t="str">
        <f>IF('Undervisning i fag med krav'!AA272=0,"-",'Undervisning i fag med krav'!AA272)</f>
        <v>-</v>
      </c>
      <c r="R271" s="57" t="b">
        <f>OR(Q271='Krav etter opplæringslova'!$B$27,Q271='Krav etter opplæringslova'!$B$30,Q271='Krav etter opplæringslova'!$B$31,Q271='Krav etter opplæringslova'!$B$34)</f>
        <v>0</v>
      </c>
      <c r="S271" s="57" t="str">
        <f t="shared" si="176"/>
        <v>-</v>
      </c>
      <c r="T271" s="57">
        <f t="shared" si="163"/>
        <v>30</v>
      </c>
      <c r="U271" s="57" t="e">
        <f>T271-#REF!</f>
        <v>#REF!</v>
      </c>
      <c r="V271" s="57" t="e">
        <f t="shared" si="177"/>
        <v>#REF!</v>
      </c>
      <c r="W271" s="57" t="str">
        <f t="shared" si="178"/>
        <v>-</v>
      </c>
      <c r="X271" s="57" t="str">
        <f>IF('Undervisning i fag med krav'!AL272=0,"-",'Undervisning i fag med krav'!AL272)</f>
        <v>-</v>
      </c>
      <c r="Y271" s="57" t="b">
        <f>OR(X271='Krav etter opplæringslova'!$B$27,X271='Krav etter opplæringslova'!$B$30,X271='Krav etter opplæringslova'!$B$31,X271='Krav etter opplæringslova'!$B$34)</f>
        <v>0</v>
      </c>
      <c r="Z271" s="57" t="str">
        <f t="shared" si="179"/>
        <v>-</v>
      </c>
      <c r="AA271" s="57">
        <f t="shared" si="164"/>
        <v>30</v>
      </c>
      <c r="AB271" s="57" t="e">
        <f>AA271-#REF!</f>
        <v>#REF!</v>
      </c>
      <c r="AC271" s="57" t="e">
        <f t="shared" si="180"/>
        <v>#REF!</v>
      </c>
      <c r="AD271" s="57" t="str">
        <f t="shared" si="181"/>
        <v>-</v>
      </c>
      <c r="AE271" s="57" t="str">
        <f>IF('Undervisning i fag med krav'!AW272=0,"-",'Undervisning i fag med krav'!AW272)</f>
        <v>-</v>
      </c>
      <c r="AF271" s="57" t="b">
        <f>OR(AE271='Krav etter opplæringslova'!$B$27,AE271='Krav etter opplæringslova'!$B$30,AE271='Krav etter opplæringslova'!$B$31,AE271='Krav etter opplæringslova'!$B$34)</f>
        <v>0</v>
      </c>
      <c r="AG271" s="57" t="str">
        <f t="shared" si="182"/>
        <v>-</v>
      </c>
      <c r="AH271" s="57">
        <f t="shared" si="165"/>
        <v>30</v>
      </c>
      <c r="AI271" s="57" t="e">
        <f>AH271-#REF!</f>
        <v>#REF!</v>
      </c>
      <c r="AJ271" s="57" t="e">
        <f t="shared" si="183"/>
        <v>#REF!</v>
      </c>
      <c r="AK271" s="57" t="str">
        <f t="shared" si="184"/>
        <v>-</v>
      </c>
      <c r="AL271" s="57" t="str">
        <f>IF('Undervisning i fag med krav'!BH272=0,"-",'Undervisning i fag med krav'!BH272)</f>
        <v>-</v>
      </c>
      <c r="AM271" s="57" t="b">
        <f>OR(AL271='Krav etter opplæringslova'!$B$27,AL271='Krav etter opplæringslova'!$B$30,AL271='Krav etter opplæringslova'!$B$31,AL271='Krav etter opplæringslova'!$B$34)</f>
        <v>0</v>
      </c>
      <c r="AN271" s="57" t="str">
        <f t="shared" si="185"/>
        <v>-</v>
      </c>
      <c r="AO271" s="57">
        <f t="shared" si="166"/>
        <v>30</v>
      </c>
      <c r="AP271" s="57" t="e">
        <f>AO271-#REF!</f>
        <v>#REF!</v>
      </c>
      <c r="AQ271" s="57" t="e">
        <f t="shared" si="186"/>
        <v>#REF!</v>
      </c>
      <c r="AR271" s="57" t="str">
        <f t="shared" si="187"/>
        <v>-</v>
      </c>
      <c r="AS271" s="57" t="str">
        <f>IF('Undervisning i fag med krav'!BS272=0,"-",'Undervisning i fag med krav'!BS272)</f>
        <v>-</v>
      </c>
      <c r="AT271" s="57" t="b">
        <f>OR(AS271='Krav etter opplæringslova'!$B$27,AS271='Krav etter opplæringslova'!$B$30,AS271='Krav etter opplæringslova'!$B$31,AS271='Krav etter opplæringslova'!$B$34)</f>
        <v>0</v>
      </c>
      <c r="AU271" s="57" t="str">
        <f t="shared" si="188"/>
        <v>-</v>
      </c>
      <c r="AV271" s="57">
        <f t="shared" si="167"/>
        <v>30</v>
      </c>
      <c r="AW271" s="57" t="e">
        <f>AV271-#REF!</f>
        <v>#REF!</v>
      </c>
      <c r="AX271" s="57" t="e">
        <f t="shared" si="189"/>
        <v>#REF!</v>
      </c>
      <c r="AY271" s="57" t="str">
        <f t="shared" si="190"/>
        <v>-</v>
      </c>
      <c r="AZ271" s="57" t="str">
        <f>IF('Undervisning i fag med krav'!CD272=0,"-",'Undervisning i fag med krav'!CD272)</f>
        <v>-</v>
      </c>
      <c r="BA271" s="57" t="b">
        <f>OR(AZ271='Krav etter opplæringslova'!$B$27,AZ271='Krav etter opplæringslova'!$B$30,AZ271='Krav etter opplæringslova'!$B$31,AZ271='Krav etter opplæringslova'!$B$34)</f>
        <v>0</v>
      </c>
      <c r="BB271" s="57" t="str">
        <f t="shared" si="191"/>
        <v>-</v>
      </c>
      <c r="BC271" s="57">
        <f t="shared" si="168"/>
        <v>30</v>
      </c>
      <c r="BD271" s="57" t="e">
        <f>BC271-#REF!</f>
        <v>#REF!</v>
      </c>
      <c r="BE271" s="57" t="e">
        <f t="shared" si="192"/>
        <v>#REF!</v>
      </c>
      <c r="BF271" s="57" t="str">
        <f t="shared" si="193"/>
        <v>-</v>
      </c>
      <c r="BG271" s="57" t="str">
        <f>IF('Undervisning i fag med krav'!CO272=0,"-",'Undervisning i fag med krav'!CO272)</f>
        <v>-</v>
      </c>
      <c r="BH271" s="57" t="b">
        <f>OR(BG271='Krav etter opplæringslova'!$B$27,BG271='Krav etter opplæringslova'!$B$30,BG271='Krav etter opplæringslova'!$B$31,BG271='Krav etter opplæringslova'!$B$34)</f>
        <v>0</v>
      </c>
      <c r="BI271" s="57" t="str">
        <f t="shared" si="194"/>
        <v>-</v>
      </c>
      <c r="BJ271" s="57">
        <f t="shared" si="169"/>
        <v>30</v>
      </c>
      <c r="BK271" s="57" t="e">
        <f>BJ271-#REF!</f>
        <v>#REF!</v>
      </c>
      <c r="BL271" s="57" t="e">
        <f t="shared" si="195"/>
        <v>#REF!</v>
      </c>
      <c r="BM271" s="57" t="str">
        <f t="shared" si="196"/>
        <v>-</v>
      </c>
      <c r="BN271" s="57" t="str">
        <f>IF('Undervisning i fag med krav'!CP272=0,"-",'Undervisning i fag med krav'!CP272)</f>
        <v>-</v>
      </c>
      <c r="BO271" s="57" t="b">
        <f>OR(BN271='Krav etter opplæringslova'!$B$27,BN271='Krav etter opplæringslova'!$B$30,BN271='Krav etter opplæringslova'!$B$31,BN271='Krav etter opplæringslova'!$B$34)</f>
        <v>0</v>
      </c>
      <c r="BP271" s="57" t="str">
        <f t="shared" si="197"/>
        <v>-</v>
      </c>
      <c r="BQ271" s="57">
        <f t="shared" si="170"/>
        <v>30</v>
      </c>
      <c r="BR271" s="57" t="e">
        <f>BQ271-#REF!</f>
        <v>#REF!</v>
      </c>
      <c r="BS271" s="57" t="e">
        <f t="shared" si="198"/>
        <v>#REF!</v>
      </c>
      <c r="BT271" s="62" t="str">
        <f t="shared" si="199"/>
        <v>-</v>
      </c>
    </row>
    <row r="272" spans="1:72" x14ac:dyDescent="0.2">
      <c r="A272" s="44" t="e">
        <f>#REF!</f>
        <v>#REF!</v>
      </c>
      <c r="B272" s="44" t="e">
        <f>#REF!</f>
        <v>#REF!</v>
      </c>
      <c r="C272" s="57" t="str">
        <f>IF('Undervisning i fag med krav'!E273=0,"-",'Undervisning i fag med krav'!E273)</f>
        <v>-</v>
      </c>
      <c r="D272" s="57" t="b">
        <f>OR(C272='Krav etter opplæringslova'!$B$27,C272='Krav etter opplæringslova'!$B$30,C272='Krav etter opplæringslova'!$B$31,C272='Krav etter opplæringslova'!$B$34)</f>
        <v>0</v>
      </c>
      <c r="E272" s="57" t="str">
        <f t="shared" si="160"/>
        <v>-</v>
      </c>
      <c r="F272" s="57">
        <f t="shared" si="171"/>
        <v>30</v>
      </c>
      <c r="G272" s="57" t="e">
        <f>F272-#REF!</f>
        <v>#REF!</v>
      </c>
      <c r="H272" s="57" t="e">
        <f t="shared" si="172"/>
        <v>#REF!</v>
      </c>
      <c r="I272" s="57" t="str">
        <f t="shared" si="161"/>
        <v>-</v>
      </c>
      <c r="J272" s="57" t="str">
        <f>IF('Undervisning i fag med krav'!P273=0,"-",'Undervisning i fag med krav'!P273)</f>
        <v>-</v>
      </c>
      <c r="K272" s="57" t="b">
        <f>OR(J272='Krav etter opplæringslova'!$B$27,J272='Krav etter opplæringslova'!$B$30,J272='Krav etter opplæringslova'!$B$31,J272='Krav etter opplæringslova'!$B$34)</f>
        <v>0</v>
      </c>
      <c r="L272" s="57" t="str">
        <f t="shared" si="173"/>
        <v>-</v>
      </c>
      <c r="M272" s="57">
        <f t="shared" si="162"/>
        <v>30</v>
      </c>
      <c r="N272" s="57" t="e">
        <f>M272-#REF!</f>
        <v>#REF!</v>
      </c>
      <c r="O272" s="57" t="e">
        <f t="shared" si="174"/>
        <v>#REF!</v>
      </c>
      <c r="P272" s="57" t="str">
        <f t="shared" si="175"/>
        <v>-</v>
      </c>
      <c r="Q272" s="57" t="str">
        <f>IF('Undervisning i fag med krav'!AA273=0,"-",'Undervisning i fag med krav'!AA273)</f>
        <v>-</v>
      </c>
      <c r="R272" s="57" t="b">
        <f>OR(Q272='Krav etter opplæringslova'!$B$27,Q272='Krav etter opplæringslova'!$B$30,Q272='Krav etter opplæringslova'!$B$31,Q272='Krav etter opplæringslova'!$B$34)</f>
        <v>0</v>
      </c>
      <c r="S272" s="57" t="str">
        <f t="shared" si="176"/>
        <v>-</v>
      </c>
      <c r="T272" s="57">
        <f t="shared" si="163"/>
        <v>30</v>
      </c>
      <c r="U272" s="57" t="e">
        <f>T272-#REF!</f>
        <v>#REF!</v>
      </c>
      <c r="V272" s="57" t="e">
        <f t="shared" si="177"/>
        <v>#REF!</v>
      </c>
      <c r="W272" s="57" t="str">
        <f t="shared" si="178"/>
        <v>-</v>
      </c>
      <c r="X272" s="57" t="str">
        <f>IF('Undervisning i fag med krav'!AL273=0,"-",'Undervisning i fag med krav'!AL273)</f>
        <v>-</v>
      </c>
      <c r="Y272" s="57" t="b">
        <f>OR(X272='Krav etter opplæringslova'!$B$27,X272='Krav etter opplæringslova'!$B$30,X272='Krav etter opplæringslova'!$B$31,X272='Krav etter opplæringslova'!$B$34)</f>
        <v>0</v>
      </c>
      <c r="Z272" s="57" t="str">
        <f t="shared" si="179"/>
        <v>-</v>
      </c>
      <c r="AA272" s="57">
        <f t="shared" si="164"/>
        <v>30</v>
      </c>
      <c r="AB272" s="57" t="e">
        <f>AA272-#REF!</f>
        <v>#REF!</v>
      </c>
      <c r="AC272" s="57" t="e">
        <f t="shared" si="180"/>
        <v>#REF!</v>
      </c>
      <c r="AD272" s="57" t="str">
        <f t="shared" si="181"/>
        <v>-</v>
      </c>
      <c r="AE272" s="57" t="str">
        <f>IF('Undervisning i fag med krav'!AW273=0,"-",'Undervisning i fag med krav'!AW273)</f>
        <v>-</v>
      </c>
      <c r="AF272" s="57" t="b">
        <f>OR(AE272='Krav etter opplæringslova'!$B$27,AE272='Krav etter opplæringslova'!$B$30,AE272='Krav etter opplæringslova'!$B$31,AE272='Krav etter opplæringslova'!$B$34)</f>
        <v>0</v>
      </c>
      <c r="AG272" s="57" t="str">
        <f t="shared" si="182"/>
        <v>-</v>
      </c>
      <c r="AH272" s="57">
        <f t="shared" si="165"/>
        <v>30</v>
      </c>
      <c r="AI272" s="57" t="e">
        <f>AH272-#REF!</f>
        <v>#REF!</v>
      </c>
      <c r="AJ272" s="57" t="e">
        <f t="shared" si="183"/>
        <v>#REF!</v>
      </c>
      <c r="AK272" s="57" t="str">
        <f t="shared" si="184"/>
        <v>-</v>
      </c>
      <c r="AL272" s="57" t="str">
        <f>IF('Undervisning i fag med krav'!BH273=0,"-",'Undervisning i fag med krav'!BH273)</f>
        <v>-</v>
      </c>
      <c r="AM272" s="57" t="b">
        <f>OR(AL272='Krav etter opplæringslova'!$B$27,AL272='Krav etter opplæringslova'!$B$30,AL272='Krav etter opplæringslova'!$B$31,AL272='Krav etter opplæringslova'!$B$34)</f>
        <v>0</v>
      </c>
      <c r="AN272" s="57" t="str">
        <f t="shared" si="185"/>
        <v>-</v>
      </c>
      <c r="AO272" s="57">
        <f t="shared" si="166"/>
        <v>30</v>
      </c>
      <c r="AP272" s="57" t="e">
        <f>AO272-#REF!</f>
        <v>#REF!</v>
      </c>
      <c r="AQ272" s="57" t="e">
        <f t="shared" si="186"/>
        <v>#REF!</v>
      </c>
      <c r="AR272" s="57" t="str">
        <f t="shared" si="187"/>
        <v>-</v>
      </c>
      <c r="AS272" s="57" t="str">
        <f>IF('Undervisning i fag med krav'!BS273=0,"-",'Undervisning i fag med krav'!BS273)</f>
        <v>-</v>
      </c>
      <c r="AT272" s="57" t="b">
        <f>OR(AS272='Krav etter opplæringslova'!$B$27,AS272='Krav etter opplæringslova'!$B$30,AS272='Krav etter opplæringslova'!$B$31,AS272='Krav etter opplæringslova'!$B$34)</f>
        <v>0</v>
      </c>
      <c r="AU272" s="57" t="str">
        <f t="shared" si="188"/>
        <v>-</v>
      </c>
      <c r="AV272" s="57">
        <f t="shared" si="167"/>
        <v>30</v>
      </c>
      <c r="AW272" s="57" t="e">
        <f>AV272-#REF!</f>
        <v>#REF!</v>
      </c>
      <c r="AX272" s="57" t="e">
        <f t="shared" si="189"/>
        <v>#REF!</v>
      </c>
      <c r="AY272" s="57" t="str">
        <f t="shared" si="190"/>
        <v>-</v>
      </c>
      <c r="AZ272" s="57" t="str">
        <f>IF('Undervisning i fag med krav'!CD273=0,"-",'Undervisning i fag med krav'!CD273)</f>
        <v>-</v>
      </c>
      <c r="BA272" s="57" t="b">
        <f>OR(AZ272='Krav etter opplæringslova'!$B$27,AZ272='Krav etter opplæringslova'!$B$30,AZ272='Krav etter opplæringslova'!$B$31,AZ272='Krav etter opplæringslova'!$B$34)</f>
        <v>0</v>
      </c>
      <c r="BB272" s="57" t="str">
        <f t="shared" si="191"/>
        <v>-</v>
      </c>
      <c r="BC272" s="57">
        <f t="shared" si="168"/>
        <v>30</v>
      </c>
      <c r="BD272" s="57" t="e">
        <f>BC272-#REF!</f>
        <v>#REF!</v>
      </c>
      <c r="BE272" s="57" t="e">
        <f t="shared" si="192"/>
        <v>#REF!</v>
      </c>
      <c r="BF272" s="57" t="str">
        <f t="shared" si="193"/>
        <v>-</v>
      </c>
      <c r="BG272" s="57" t="str">
        <f>IF('Undervisning i fag med krav'!CO273=0,"-",'Undervisning i fag med krav'!CO273)</f>
        <v>-</v>
      </c>
      <c r="BH272" s="57" t="b">
        <f>OR(BG272='Krav etter opplæringslova'!$B$27,BG272='Krav etter opplæringslova'!$B$30,BG272='Krav etter opplæringslova'!$B$31,BG272='Krav etter opplæringslova'!$B$34)</f>
        <v>0</v>
      </c>
      <c r="BI272" s="57" t="str">
        <f t="shared" si="194"/>
        <v>-</v>
      </c>
      <c r="BJ272" s="57">
        <f t="shared" si="169"/>
        <v>30</v>
      </c>
      <c r="BK272" s="57" t="e">
        <f>BJ272-#REF!</f>
        <v>#REF!</v>
      </c>
      <c r="BL272" s="57" t="e">
        <f t="shared" si="195"/>
        <v>#REF!</v>
      </c>
      <c r="BM272" s="57" t="str">
        <f t="shared" si="196"/>
        <v>-</v>
      </c>
      <c r="BN272" s="57" t="str">
        <f>IF('Undervisning i fag med krav'!CP273=0,"-",'Undervisning i fag med krav'!CP273)</f>
        <v>-</v>
      </c>
      <c r="BO272" s="57" t="b">
        <f>OR(BN272='Krav etter opplæringslova'!$B$27,BN272='Krav etter opplæringslova'!$B$30,BN272='Krav etter opplæringslova'!$B$31,BN272='Krav etter opplæringslova'!$B$34)</f>
        <v>0</v>
      </c>
      <c r="BP272" s="57" t="str">
        <f t="shared" si="197"/>
        <v>-</v>
      </c>
      <c r="BQ272" s="57">
        <f t="shared" si="170"/>
        <v>30</v>
      </c>
      <c r="BR272" s="57" t="e">
        <f>BQ272-#REF!</f>
        <v>#REF!</v>
      </c>
      <c r="BS272" s="57" t="e">
        <f t="shared" si="198"/>
        <v>#REF!</v>
      </c>
      <c r="BT272" s="62" t="str">
        <f t="shared" si="199"/>
        <v>-</v>
      </c>
    </row>
    <row r="273" spans="1:72" x14ac:dyDescent="0.2">
      <c r="A273" s="44" t="e">
        <f>#REF!</f>
        <v>#REF!</v>
      </c>
      <c r="B273" s="44" t="e">
        <f>#REF!</f>
        <v>#REF!</v>
      </c>
      <c r="C273" s="57" t="str">
        <f>IF('Undervisning i fag med krav'!E274=0,"-",'Undervisning i fag med krav'!E274)</f>
        <v>-</v>
      </c>
      <c r="D273" s="57" t="b">
        <f>OR(C273='Krav etter opplæringslova'!$B$27,C273='Krav etter opplæringslova'!$B$30,C273='Krav etter opplæringslova'!$B$31,C273='Krav etter opplæringslova'!$B$34)</f>
        <v>0</v>
      </c>
      <c r="E273" s="57" t="str">
        <f t="shared" si="160"/>
        <v>-</v>
      </c>
      <c r="F273" s="57">
        <f t="shared" si="171"/>
        <v>30</v>
      </c>
      <c r="G273" s="57" t="e">
        <f>F273-#REF!</f>
        <v>#REF!</v>
      </c>
      <c r="H273" s="57" t="e">
        <f t="shared" si="172"/>
        <v>#REF!</v>
      </c>
      <c r="I273" s="57" t="str">
        <f t="shared" si="161"/>
        <v>-</v>
      </c>
      <c r="J273" s="57" t="str">
        <f>IF('Undervisning i fag med krav'!P274=0,"-",'Undervisning i fag med krav'!P274)</f>
        <v>-</v>
      </c>
      <c r="K273" s="57" t="b">
        <f>OR(J273='Krav etter opplæringslova'!$B$27,J273='Krav etter opplæringslova'!$B$30,J273='Krav etter opplæringslova'!$B$31,J273='Krav etter opplæringslova'!$B$34)</f>
        <v>0</v>
      </c>
      <c r="L273" s="57" t="str">
        <f t="shared" si="173"/>
        <v>-</v>
      </c>
      <c r="M273" s="57">
        <f t="shared" si="162"/>
        <v>30</v>
      </c>
      <c r="N273" s="57" t="e">
        <f>M273-#REF!</f>
        <v>#REF!</v>
      </c>
      <c r="O273" s="57" t="e">
        <f t="shared" si="174"/>
        <v>#REF!</v>
      </c>
      <c r="P273" s="57" t="str">
        <f t="shared" si="175"/>
        <v>-</v>
      </c>
      <c r="Q273" s="57" t="str">
        <f>IF('Undervisning i fag med krav'!AA274=0,"-",'Undervisning i fag med krav'!AA274)</f>
        <v>-</v>
      </c>
      <c r="R273" s="57" t="b">
        <f>OR(Q273='Krav etter opplæringslova'!$B$27,Q273='Krav etter opplæringslova'!$B$30,Q273='Krav etter opplæringslova'!$B$31,Q273='Krav etter opplæringslova'!$B$34)</f>
        <v>0</v>
      </c>
      <c r="S273" s="57" t="str">
        <f t="shared" si="176"/>
        <v>-</v>
      </c>
      <c r="T273" s="57">
        <f t="shared" si="163"/>
        <v>30</v>
      </c>
      <c r="U273" s="57" t="e">
        <f>T273-#REF!</f>
        <v>#REF!</v>
      </c>
      <c r="V273" s="57" t="e">
        <f t="shared" si="177"/>
        <v>#REF!</v>
      </c>
      <c r="W273" s="57" t="str">
        <f t="shared" si="178"/>
        <v>-</v>
      </c>
      <c r="X273" s="57" t="str">
        <f>IF('Undervisning i fag med krav'!AL274=0,"-",'Undervisning i fag med krav'!AL274)</f>
        <v>-</v>
      </c>
      <c r="Y273" s="57" t="b">
        <f>OR(X273='Krav etter opplæringslova'!$B$27,X273='Krav etter opplæringslova'!$B$30,X273='Krav etter opplæringslova'!$B$31,X273='Krav etter opplæringslova'!$B$34)</f>
        <v>0</v>
      </c>
      <c r="Z273" s="57" t="str">
        <f t="shared" si="179"/>
        <v>-</v>
      </c>
      <c r="AA273" s="57">
        <f t="shared" si="164"/>
        <v>30</v>
      </c>
      <c r="AB273" s="57" t="e">
        <f>AA273-#REF!</f>
        <v>#REF!</v>
      </c>
      <c r="AC273" s="57" t="e">
        <f t="shared" si="180"/>
        <v>#REF!</v>
      </c>
      <c r="AD273" s="57" t="str">
        <f t="shared" si="181"/>
        <v>-</v>
      </c>
      <c r="AE273" s="57" t="str">
        <f>IF('Undervisning i fag med krav'!AW274=0,"-",'Undervisning i fag med krav'!AW274)</f>
        <v>-</v>
      </c>
      <c r="AF273" s="57" t="b">
        <f>OR(AE273='Krav etter opplæringslova'!$B$27,AE273='Krav etter opplæringslova'!$B$30,AE273='Krav etter opplæringslova'!$B$31,AE273='Krav etter opplæringslova'!$B$34)</f>
        <v>0</v>
      </c>
      <c r="AG273" s="57" t="str">
        <f t="shared" si="182"/>
        <v>-</v>
      </c>
      <c r="AH273" s="57">
        <f t="shared" si="165"/>
        <v>30</v>
      </c>
      <c r="AI273" s="57" t="e">
        <f>AH273-#REF!</f>
        <v>#REF!</v>
      </c>
      <c r="AJ273" s="57" t="e">
        <f t="shared" si="183"/>
        <v>#REF!</v>
      </c>
      <c r="AK273" s="57" t="str">
        <f t="shared" si="184"/>
        <v>-</v>
      </c>
      <c r="AL273" s="57" t="str">
        <f>IF('Undervisning i fag med krav'!BH274=0,"-",'Undervisning i fag med krav'!BH274)</f>
        <v>-</v>
      </c>
      <c r="AM273" s="57" t="b">
        <f>OR(AL273='Krav etter opplæringslova'!$B$27,AL273='Krav etter opplæringslova'!$B$30,AL273='Krav etter opplæringslova'!$B$31,AL273='Krav etter opplæringslova'!$B$34)</f>
        <v>0</v>
      </c>
      <c r="AN273" s="57" t="str">
        <f t="shared" si="185"/>
        <v>-</v>
      </c>
      <c r="AO273" s="57">
        <f t="shared" si="166"/>
        <v>30</v>
      </c>
      <c r="AP273" s="57" t="e">
        <f>AO273-#REF!</f>
        <v>#REF!</v>
      </c>
      <c r="AQ273" s="57" t="e">
        <f t="shared" si="186"/>
        <v>#REF!</v>
      </c>
      <c r="AR273" s="57" t="str">
        <f t="shared" si="187"/>
        <v>-</v>
      </c>
      <c r="AS273" s="57" t="str">
        <f>IF('Undervisning i fag med krav'!BS274=0,"-",'Undervisning i fag med krav'!BS274)</f>
        <v>-</v>
      </c>
      <c r="AT273" s="57" t="b">
        <f>OR(AS273='Krav etter opplæringslova'!$B$27,AS273='Krav etter opplæringslova'!$B$30,AS273='Krav etter opplæringslova'!$B$31,AS273='Krav etter opplæringslova'!$B$34)</f>
        <v>0</v>
      </c>
      <c r="AU273" s="57" t="str">
        <f t="shared" si="188"/>
        <v>-</v>
      </c>
      <c r="AV273" s="57">
        <f t="shared" si="167"/>
        <v>30</v>
      </c>
      <c r="AW273" s="57" t="e">
        <f>AV273-#REF!</f>
        <v>#REF!</v>
      </c>
      <c r="AX273" s="57" t="e">
        <f t="shared" si="189"/>
        <v>#REF!</v>
      </c>
      <c r="AY273" s="57" t="str">
        <f t="shared" si="190"/>
        <v>-</v>
      </c>
      <c r="AZ273" s="57" t="str">
        <f>IF('Undervisning i fag med krav'!CD274=0,"-",'Undervisning i fag med krav'!CD274)</f>
        <v>-</v>
      </c>
      <c r="BA273" s="57" t="b">
        <f>OR(AZ273='Krav etter opplæringslova'!$B$27,AZ273='Krav etter opplæringslova'!$B$30,AZ273='Krav etter opplæringslova'!$B$31,AZ273='Krav etter opplæringslova'!$B$34)</f>
        <v>0</v>
      </c>
      <c r="BB273" s="57" t="str">
        <f t="shared" si="191"/>
        <v>-</v>
      </c>
      <c r="BC273" s="57">
        <f t="shared" si="168"/>
        <v>30</v>
      </c>
      <c r="BD273" s="57" t="e">
        <f>BC273-#REF!</f>
        <v>#REF!</v>
      </c>
      <c r="BE273" s="57" t="e">
        <f t="shared" si="192"/>
        <v>#REF!</v>
      </c>
      <c r="BF273" s="57" t="str">
        <f t="shared" si="193"/>
        <v>-</v>
      </c>
      <c r="BG273" s="57" t="str">
        <f>IF('Undervisning i fag med krav'!CO274=0,"-",'Undervisning i fag med krav'!CO274)</f>
        <v>-</v>
      </c>
      <c r="BH273" s="57" t="b">
        <f>OR(BG273='Krav etter opplæringslova'!$B$27,BG273='Krav etter opplæringslova'!$B$30,BG273='Krav etter opplæringslova'!$B$31,BG273='Krav etter opplæringslova'!$B$34)</f>
        <v>0</v>
      </c>
      <c r="BI273" s="57" t="str">
        <f t="shared" si="194"/>
        <v>-</v>
      </c>
      <c r="BJ273" s="57">
        <f t="shared" si="169"/>
        <v>30</v>
      </c>
      <c r="BK273" s="57" t="e">
        <f>BJ273-#REF!</f>
        <v>#REF!</v>
      </c>
      <c r="BL273" s="57" t="e">
        <f t="shared" si="195"/>
        <v>#REF!</v>
      </c>
      <c r="BM273" s="57" t="str">
        <f t="shared" si="196"/>
        <v>-</v>
      </c>
      <c r="BN273" s="57" t="str">
        <f>IF('Undervisning i fag med krav'!CP274=0,"-",'Undervisning i fag med krav'!CP274)</f>
        <v>-</v>
      </c>
      <c r="BO273" s="57" t="b">
        <f>OR(BN273='Krav etter opplæringslova'!$B$27,BN273='Krav etter opplæringslova'!$B$30,BN273='Krav etter opplæringslova'!$B$31,BN273='Krav etter opplæringslova'!$B$34)</f>
        <v>0</v>
      </c>
      <c r="BP273" s="57" t="str">
        <f t="shared" si="197"/>
        <v>-</v>
      </c>
      <c r="BQ273" s="57">
        <f t="shared" si="170"/>
        <v>30</v>
      </c>
      <c r="BR273" s="57" t="e">
        <f>BQ273-#REF!</f>
        <v>#REF!</v>
      </c>
      <c r="BS273" s="57" t="e">
        <f t="shared" si="198"/>
        <v>#REF!</v>
      </c>
      <c r="BT273" s="62" t="str">
        <f t="shared" si="199"/>
        <v>-</v>
      </c>
    </row>
    <row r="274" spans="1:72" x14ac:dyDescent="0.2">
      <c r="A274" s="44" t="e">
        <f>#REF!</f>
        <v>#REF!</v>
      </c>
      <c r="B274" s="44" t="e">
        <f>#REF!</f>
        <v>#REF!</v>
      </c>
      <c r="C274" s="57" t="str">
        <f>IF('Undervisning i fag med krav'!E275=0,"-",'Undervisning i fag med krav'!E275)</f>
        <v>-</v>
      </c>
      <c r="D274" s="57" t="b">
        <f>OR(C274='Krav etter opplæringslova'!$B$27,C274='Krav etter opplæringslova'!$B$30,C274='Krav etter opplæringslova'!$B$31,C274='Krav etter opplæringslova'!$B$34)</f>
        <v>0</v>
      </c>
      <c r="E274" s="57" t="str">
        <f t="shared" si="160"/>
        <v>-</v>
      </c>
      <c r="F274" s="57">
        <f t="shared" si="171"/>
        <v>30</v>
      </c>
      <c r="G274" s="57" t="e">
        <f>F274-#REF!</f>
        <v>#REF!</v>
      </c>
      <c r="H274" s="57" t="e">
        <f t="shared" si="172"/>
        <v>#REF!</v>
      </c>
      <c r="I274" s="57" t="str">
        <f t="shared" si="161"/>
        <v>-</v>
      </c>
      <c r="J274" s="57" t="str">
        <f>IF('Undervisning i fag med krav'!P275=0,"-",'Undervisning i fag med krav'!P275)</f>
        <v>-</v>
      </c>
      <c r="K274" s="57" t="b">
        <f>OR(J274='Krav etter opplæringslova'!$B$27,J274='Krav etter opplæringslova'!$B$30,J274='Krav etter opplæringslova'!$B$31,J274='Krav etter opplæringslova'!$B$34)</f>
        <v>0</v>
      </c>
      <c r="L274" s="57" t="str">
        <f t="shared" si="173"/>
        <v>-</v>
      </c>
      <c r="M274" s="57">
        <f t="shared" si="162"/>
        <v>30</v>
      </c>
      <c r="N274" s="57" t="e">
        <f>M274-#REF!</f>
        <v>#REF!</v>
      </c>
      <c r="O274" s="57" t="e">
        <f t="shared" si="174"/>
        <v>#REF!</v>
      </c>
      <c r="P274" s="57" t="str">
        <f t="shared" si="175"/>
        <v>-</v>
      </c>
      <c r="Q274" s="57" t="str">
        <f>IF('Undervisning i fag med krav'!AA275=0,"-",'Undervisning i fag med krav'!AA275)</f>
        <v>-</v>
      </c>
      <c r="R274" s="57" t="b">
        <f>OR(Q274='Krav etter opplæringslova'!$B$27,Q274='Krav etter opplæringslova'!$B$30,Q274='Krav etter opplæringslova'!$B$31,Q274='Krav etter opplæringslova'!$B$34)</f>
        <v>0</v>
      </c>
      <c r="S274" s="57" t="str">
        <f t="shared" si="176"/>
        <v>-</v>
      </c>
      <c r="T274" s="57">
        <f t="shared" si="163"/>
        <v>30</v>
      </c>
      <c r="U274" s="57" t="e">
        <f>T274-#REF!</f>
        <v>#REF!</v>
      </c>
      <c r="V274" s="57" t="e">
        <f t="shared" si="177"/>
        <v>#REF!</v>
      </c>
      <c r="W274" s="57" t="str">
        <f t="shared" si="178"/>
        <v>-</v>
      </c>
      <c r="X274" s="57" t="str">
        <f>IF('Undervisning i fag med krav'!AL275=0,"-",'Undervisning i fag med krav'!AL275)</f>
        <v>-</v>
      </c>
      <c r="Y274" s="57" t="b">
        <f>OR(X274='Krav etter opplæringslova'!$B$27,X274='Krav etter opplæringslova'!$B$30,X274='Krav etter opplæringslova'!$B$31,X274='Krav etter opplæringslova'!$B$34)</f>
        <v>0</v>
      </c>
      <c r="Z274" s="57" t="str">
        <f t="shared" si="179"/>
        <v>-</v>
      </c>
      <c r="AA274" s="57">
        <f t="shared" si="164"/>
        <v>30</v>
      </c>
      <c r="AB274" s="57" t="e">
        <f>AA274-#REF!</f>
        <v>#REF!</v>
      </c>
      <c r="AC274" s="57" t="e">
        <f t="shared" si="180"/>
        <v>#REF!</v>
      </c>
      <c r="AD274" s="57" t="str">
        <f t="shared" si="181"/>
        <v>-</v>
      </c>
      <c r="AE274" s="57" t="str">
        <f>IF('Undervisning i fag med krav'!AW275=0,"-",'Undervisning i fag med krav'!AW275)</f>
        <v>-</v>
      </c>
      <c r="AF274" s="57" t="b">
        <f>OR(AE274='Krav etter opplæringslova'!$B$27,AE274='Krav etter opplæringslova'!$B$30,AE274='Krav etter opplæringslova'!$B$31,AE274='Krav etter opplæringslova'!$B$34)</f>
        <v>0</v>
      </c>
      <c r="AG274" s="57" t="str">
        <f t="shared" si="182"/>
        <v>-</v>
      </c>
      <c r="AH274" s="57">
        <f t="shared" si="165"/>
        <v>30</v>
      </c>
      <c r="AI274" s="57" t="e">
        <f>AH274-#REF!</f>
        <v>#REF!</v>
      </c>
      <c r="AJ274" s="57" t="e">
        <f t="shared" si="183"/>
        <v>#REF!</v>
      </c>
      <c r="AK274" s="57" t="str">
        <f t="shared" si="184"/>
        <v>-</v>
      </c>
      <c r="AL274" s="57" t="str">
        <f>IF('Undervisning i fag med krav'!BH275=0,"-",'Undervisning i fag med krav'!BH275)</f>
        <v>-</v>
      </c>
      <c r="AM274" s="57" t="b">
        <f>OR(AL274='Krav etter opplæringslova'!$B$27,AL274='Krav etter opplæringslova'!$B$30,AL274='Krav etter opplæringslova'!$B$31,AL274='Krav etter opplæringslova'!$B$34)</f>
        <v>0</v>
      </c>
      <c r="AN274" s="57" t="str">
        <f t="shared" si="185"/>
        <v>-</v>
      </c>
      <c r="AO274" s="57">
        <f t="shared" si="166"/>
        <v>30</v>
      </c>
      <c r="AP274" s="57" t="e">
        <f>AO274-#REF!</f>
        <v>#REF!</v>
      </c>
      <c r="AQ274" s="57" t="e">
        <f t="shared" si="186"/>
        <v>#REF!</v>
      </c>
      <c r="AR274" s="57" t="str">
        <f t="shared" si="187"/>
        <v>-</v>
      </c>
      <c r="AS274" s="57" t="str">
        <f>IF('Undervisning i fag med krav'!BS275=0,"-",'Undervisning i fag med krav'!BS275)</f>
        <v>-</v>
      </c>
      <c r="AT274" s="57" t="b">
        <f>OR(AS274='Krav etter opplæringslova'!$B$27,AS274='Krav etter opplæringslova'!$B$30,AS274='Krav etter opplæringslova'!$B$31,AS274='Krav etter opplæringslova'!$B$34)</f>
        <v>0</v>
      </c>
      <c r="AU274" s="57" t="str">
        <f t="shared" si="188"/>
        <v>-</v>
      </c>
      <c r="AV274" s="57">
        <f t="shared" si="167"/>
        <v>30</v>
      </c>
      <c r="AW274" s="57" t="e">
        <f>AV274-#REF!</f>
        <v>#REF!</v>
      </c>
      <c r="AX274" s="57" t="e">
        <f t="shared" si="189"/>
        <v>#REF!</v>
      </c>
      <c r="AY274" s="57" t="str">
        <f t="shared" si="190"/>
        <v>-</v>
      </c>
      <c r="AZ274" s="57" t="str">
        <f>IF('Undervisning i fag med krav'!CD275=0,"-",'Undervisning i fag med krav'!CD275)</f>
        <v>-</v>
      </c>
      <c r="BA274" s="57" t="b">
        <f>OR(AZ274='Krav etter opplæringslova'!$B$27,AZ274='Krav etter opplæringslova'!$B$30,AZ274='Krav etter opplæringslova'!$B$31,AZ274='Krav etter opplæringslova'!$B$34)</f>
        <v>0</v>
      </c>
      <c r="BB274" s="57" t="str">
        <f t="shared" si="191"/>
        <v>-</v>
      </c>
      <c r="BC274" s="57">
        <f t="shared" si="168"/>
        <v>30</v>
      </c>
      <c r="BD274" s="57" t="e">
        <f>BC274-#REF!</f>
        <v>#REF!</v>
      </c>
      <c r="BE274" s="57" t="e">
        <f t="shared" si="192"/>
        <v>#REF!</v>
      </c>
      <c r="BF274" s="57" t="str">
        <f t="shared" si="193"/>
        <v>-</v>
      </c>
      <c r="BG274" s="57" t="str">
        <f>IF('Undervisning i fag med krav'!CO275=0,"-",'Undervisning i fag med krav'!CO275)</f>
        <v>-</v>
      </c>
      <c r="BH274" s="57" t="b">
        <f>OR(BG274='Krav etter opplæringslova'!$B$27,BG274='Krav etter opplæringslova'!$B$30,BG274='Krav etter opplæringslova'!$B$31,BG274='Krav etter opplæringslova'!$B$34)</f>
        <v>0</v>
      </c>
      <c r="BI274" s="57" t="str">
        <f t="shared" si="194"/>
        <v>-</v>
      </c>
      <c r="BJ274" s="57">
        <f t="shared" si="169"/>
        <v>30</v>
      </c>
      <c r="BK274" s="57" t="e">
        <f>BJ274-#REF!</f>
        <v>#REF!</v>
      </c>
      <c r="BL274" s="57" t="e">
        <f t="shared" si="195"/>
        <v>#REF!</v>
      </c>
      <c r="BM274" s="57" t="str">
        <f t="shared" si="196"/>
        <v>-</v>
      </c>
      <c r="BN274" s="57" t="str">
        <f>IF('Undervisning i fag med krav'!CP275=0,"-",'Undervisning i fag med krav'!CP275)</f>
        <v>-</v>
      </c>
      <c r="BO274" s="57" t="b">
        <f>OR(BN274='Krav etter opplæringslova'!$B$27,BN274='Krav etter opplæringslova'!$B$30,BN274='Krav etter opplæringslova'!$B$31,BN274='Krav etter opplæringslova'!$B$34)</f>
        <v>0</v>
      </c>
      <c r="BP274" s="57" t="str">
        <f t="shared" si="197"/>
        <v>-</v>
      </c>
      <c r="BQ274" s="57">
        <f t="shared" si="170"/>
        <v>30</v>
      </c>
      <c r="BR274" s="57" t="e">
        <f>BQ274-#REF!</f>
        <v>#REF!</v>
      </c>
      <c r="BS274" s="57" t="e">
        <f t="shared" si="198"/>
        <v>#REF!</v>
      </c>
      <c r="BT274" s="62" t="str">
        <f t="shared" si="199"/>
        <v>-</v>
      </c>
    </row>
    <row r="275" spans="1:72" x14ac:dyDescent="0.2">
      <c r="A275" s="44" t="e">
        <f>#REF!</f>
        <v>#REF!</v>
      </c>
      <c r="B275" s="44" t="e">
        <f>#REF!</f>
        <v>#REF!</v>
      </c>
      <c r="C275" s="57" t="str">
        <f>IF('Undervisning i fag med krav'!E276=0,"-",'Undervisning i fag med krav'!E276)</f>
        <v>-</v>
      </c>
      <c r="D275" s="57" t="b">
        <f>OR(C275='Krav etter opplæringslova'!$B$27,C275='Krav etter opplæringslova'!$B$30,C275='Krav etter opplæringslova'!$B$31,C275='Krav etter opplæringslova'!$B$34)</f>
        <v>0</v>
      </c>
      <c r="E275" s="57" t="str">
        <f t="shared" si="160"/>
        <v>-</v>
      </c>
      <c r="F275" s="57">
        <f t="shared" si="171"/>
        <v>30</v>
      </c>
      <c r="G275" s="57" t="e">
        <f>F275-#REF!</f>
        <v>#REF!</v>
      </c>
      <c r="H275" s="57" t="e">
        <f t="shared" si="172"/>
        <v>#REF!</v>
      </c>
      <c r="I275" s="57" t="str">
        <f t="shared" si="161"/>
        <v>-</v>
      </c>
      <c r="J275" s="57" t="str">
        <f>IF('Undervisning i fag med krav'!P276=0,"-",'Undervisning i fag med krav'!P276)</f>
        <v>-</v>
      </c>
      <c r="K275" s="57" t="b">
        <f>OR(J275='Krav etter opplæringslova'!$B$27,J275='Krav etter opplæringslova'!$B$30,J275='Krav etter opplæringslova'!$B$31,J275='Krav etter opplæringslova'!$B$34)</f>
        <v>0</v>
      </c>
      <c r="L275" s="57" t="str">
        <f t="shared" si="173"/>
        <v>-</v>
      </c>
      <c r="M275" s="57">
        <f t="shared" si="162"/>
        <v>30</v>
      </c>
      <c r="N275" s="57" t="e">
        <f>M275-#REF!</f>
        <v>#REF!</v>
      </c>
      <c r="O275" s="57" t="e">
        <f t="shared" si="174"/>
        <v>#REF!</v>
      </c>
      <c r="P275" s="57" t="str">
        <f t="shared" si="175"/>
        <v>-</v>
      </c>
      <c r="Q275" s="57" t="str">
        <f>IF('Undervisning i fag med krav'!AA276=0,"-",'Undervisning i fag med krav'!AA276)</f>
        <v>-</v>
      </c>
      <c r="R275" s="57" t="b">
        <f>OR(Q275='Krav etter opplæringslova'!$B$27,Q275='Krav etter opplæringslova'!$B$30,Q275='Krav etter opplæringslova'!$B$31,Q275='Krav etter opplæringslova'!$B$34)</f>
        <v>0</v>
      </c>
      <c r="S275" s="57" t="str">
        <f t="shared" si="176"/>
        <v>-</v>
      </c>
      <c r="T275" s="57">
        <f t="shared" si="163"/>
        <v>30</v>
      </c>
      <c r="U275" s="57" t="e">
        <f>T275-#REF!</f>
        <v>#REF!</v>
      </c>
      <c r="V275" s="57" t="e">
        <f t="shared" si="177"/>
        <v>#REF!</v>
      </c>
      <c r="W275" s="57" t="str">
        <f t="shared" si="178"/>
        <v>-</v>
      </c>
      <c r="X275" s="57" t="str">
        <f>IF('Undervisning i fag med krav'!AL276=0,"-",'Undervisning i fag med krav'!AL276)</f>
        <v>-</v>
      </c>
      <c r="Y275" s="57" t="b">
        <f>OR(X275='Krav etter opplæringslova'!$B$27,X275='Krav etter opplæringslova'!$B$30,X275='Krav etter opplæringslova'!$B$31,X275='Krav etter opplæringslova'!$B$34)</f>
        <v>0</v>
      </c>
      <c r="Z275" s="57" t="str">
        <f t="shared" si="179"/>
        <v>-</v>
      </c>
      <c r="AA275" s="57">
        <f t="shared" si="164"/>
        <v>30</v>
      </c>
      <c r="AB275" s="57" t="e">
        <f>AA275-#REF!</f>
        <v>#REF!</v>
      </c>
      <c r="AC275" s="57" t="e">
        <f t="shared" si="180"/>
        <v>#REF!</v>
      </c>
      <c r="AD275" s="57" t="str">
        <f t="shared" si="181"/>
        <v>-</v>
      </c>
      <c r="AE275" s="57" t="str">
        <f>IF('Undervisning i fag med krav'!AW276=0,"-",'Undervisning i fag med krav'!AW276)</f>
        <v>-</v>
      </c>
      <c r="AF275" s="57" t="b">
        <f>OR(AE275='Krav etter opplæringslova'!$B$27,AE275='Krav etter opplæringslova'!$B$30,AE275='Krav etter opplæringslova'!$B$31,AE275='Krav etter opplæringslova'!$B$34)</f>
        <v>0</v>
      </c>
      <c r="AG275" s="57" t="str">
        <f t="shared" si="182"/>
        <v>-</v>
      </c>
      <c r="AH275" s="57">
        <f t="shared" si="165"/>
        <v>30</v>
      </c>
      <c r="AI275" s="57" t="e">
        <f>AH275-#REF!</f>
        <v>#REF!</v>
      </c>
      <c r="AJ275" s="57" t="e">
        <f t="shared" si="183"/>
        <v>#REF!</v>
      </c>
      <c r="AK275" s="57" t="str">
        <f t="shared" si="184"/>
        <v>-</v>
      </c>
      <c r="AL275" s="57" t="str">
        <f>IF('Undervisning i fag med krav'!BH276=0,"-",'Undervisning i fag med krav'!BH276)</f>
        <v>-</v>
      </c>
      <c r="AM275" s="57" t="b">
        <f>OR(AL275='Krav etter opplæringslova'!$B$27,AL275='Krav etter opplæringslova'!$B$30,AL275='Krav etter opplæringslova'!$B$31,AL275='Krav etter opplæringslova'!$B$34)</f>
        <v>0</v>
      </c>
      <c r="AN275" s="57" t="str">
        <f t="shared" si="185"/>
        <v>-</v>
      </c>
      <c r="AO275" s="57">
        <f t="shared" si="166"/>
        <v>30</v>
      </c>
      <c r="AP275" s="57" t="e">
        <f>AO275-#REF!</f>
        <v>#REF!</v>
      </c>
      <c r="AQ275" s="57" t="e">
        <f t="shared" si="186"/>
        <v>#REF!</v>
      </c>
      <c r="AR275" s="57" t="str">
        <f t="shared" si="187"/>
        <v>-</v>
      </c>
      <c r="AS275" s="57" t="str">
        <f>IF('Undervisning i fag med krav'!BS276=0,"-",'Undervisning i fag med krav'!BS276)</f>
        <v>-</v>
      </c>
      <c r="AT275" s="57" t="b">
        <f>OR(AS275='Krav etter opplæringslova'!$B$27,AS275='Krav etter opplæringslova'!$B$30,AS275='Krav etter opplæringslova'!$B$31,AS275='Krav etter opplæringslova'!$B$34)</f>
        <v>0</v>
      </c>
      <c r="AU275" s="57" t="str">
        <f t="shared" si="188"/>
        <v>-</v>
      </c>
      <c r="AV275" s="57">
        <f t="shared" si="167"/>
        <v>30</v>
      </c>
      <c r="AW275" s="57" t="e">
        <f>AV275-#REF!</f>
        <v>#REF!</v>
      </c>
      <c r="AX275" s="57" t="e">
        <f t="shared" si="189"/>
        <v>#REF!</v>
      </c>
      <c r="AY275" s="57" t="str">
        <f t="shared" si="190"/>
        <v>-</v>
      </c>
      <c r="AZ275" s="57" t="str">
        <f>IF('Undervisning i fag med krav'!CD276=0,"-",'Undervisning i fag med krav'!CD276)</f>
        <v>-</v>
      </c>
      <c r="BA275" s="57" t="b">
        <f>OR(AZ275='Krav etter opplæringslova'!$B$27,AZ275='Krav etter opplæringslova'!$B$30,AZ275='Krav etter opplæringslova'!$B$31,AZ275='Krav etter opplæringslova'!$B$34)</f>
        <v>0</v>
      </c>
      <c r="BB275" s="57" t="str">
        <f t="shared" si="191"/>
        <v>-</v>
      </c>
      <c r="BC275" s="57">
        <f t="shared" si="168"/>
        <v>30</v>
      </c>
      <c r="BD275" s="57" t="e">
        <f>BC275-#REF!</f>
        <v>#REF!</v>
      </c>
      <c r="BE275" s="57" t="e">
        <f t="shared" si="192"/>
        <v>#REF!</v>
      </c>
      <c r="BF275" s="57" t="str">
        <f t="shared" si="193"/>
        <v>-</v>
      </c>
      <c r="BG275" s="57" t="str">
        <f>IF('Undervisning i fag med krav'!CO276=0,"-",'Undervisning i fag med krav'!CO276)</f>
        <v>-</v>
      </c>
      <c r="BH275" s="57" t="b">
        <f>OR(BG275='Krav etter opplæringslova'!$B$27,BG275='Krav etter opplæringslova'!$B$30,BG275='Krav etter opplæringslova'!$B$31,BG275='Krav etter opplæringslova'!$B$34)</f>
        <v>0</v>
      </c>
      <c r="BI275" s="57" t="str">
        <f t="shared" si="194"/>
        <v>-</v>
      </c>
      <c r="BJ275" s="57">
        <f t="shared" si="169"/>
        <v>30</v>
      </c>
      <c r="BK275" s="57" t="e">
        <f>BJ275-#REF!</f>
        <v>#REF!</v>
      </c>
      <c r="BL275" s="57" t="e">
        <f t="shared" si="195"/>
        <v>#REF!</v>
      </c>
      <c r="BM275" s="57" t="str">
        <f t="shared" si="196"/>
        <v>-</v>
      </c>
      <c r="BN275" s="57" t="str">
        <f>IF('Undervisning i fag med krav'!CP276=0,"-",'Undervisning i fag med krav'!CP276)</f>
        <v>-</v>
      </c>
      <c r="BO275" s="57" t="b">
        <f>OR(BN275='Krav etter opplæringslova'!$B$27,BN275='Krav etter opplæringslova'!$B$30,BN275='Krav etter opplæringslova'!$B$31,BN275='Krav etter opplæringslova'!$B$34)</f>
        <v>0</v>
      </c>
      <c r="BP275" s="57" t="str">
        <f t="shared" si="197"/>
        <v>-</v>
      </c>
      <c r="BQ275" s="57">
        <f t="shared" si="170"/>
        <v>30</v>
      </c>
      <c r="BR275" s="57" t="e">
        <f>BQ275-#REF!</f>
        <v>#REF!</v>
      </c>
      <c r="BS275" s="57" t="e">
        <f t="shared" si="198"/>
        <v>#REF!</v>
      </c>
      <c r="BT275" s="62" t="str">
        <f t="shared" si="199"/>
        <v>-</v>
      </c>
    </row>
    <row r="276" spans="1:72" x14ac:dyDescent="0.2">
      <c r="A276" s="44" t="e">
        <f>#REF!</f>
        <v>#REF!</v>
      </c>
      <c r="B276" s="44" t="e">
        <f>#REF!</f>
        <v>#REF!</v>
      </c>
      <c r="C276" s="57" t="str">
        <f>IF('Undervisning i fag med krav'!E277=0,"-",'Undervisning i fag med krav'!E277)</f>
        <v>-</v>
      </c>
      <c r="D276" s="57" t="b">
        <f>OR(C276='Krav etter opplæringslova'!$B$27,C276='Krav etter opplæringslova'!$B$30,C276='Krav etter opplæringslova'!$B$31,C276='Krav etter opplæringslova'!$B$34)</f>
        <v>0</v>
      </c>
      <c r="E276" s="57" t="str">
        <f t="shared" si="160"/>
        <v>-</v>
      </c>
      <c r="F276" s="57">
        <f t="shared" si="171"/>
        <v>30</v>
      </c>
      <c r="G276" s="57" t="e">
        <f>F276-#REF!</f>
        <v>#REF!</v>
      </c>
      <c r="H276" s="57" t="e">
        <f t="shared" si="172"/>
        <v>#REF!</v>
      </c>
      <c r="I276" s="57" t="str">
        <f t="shared" si="161"/>
        <v>-</v>
      </c>
      <c r="J276" s="57" t="str">
        <f>IF('Undervisning i fag med krav'!P277=0,"-",'Undervisning i fag med krav'!P277)</f>
        <v>-</v>
      </c>
      <c r="K276" s="57" t="b">
        <f>OR(J276='Krav etter opplæringslova'!$B$27,J276='Krav etter opplæringslova'!$B$30,J276='Krav etter opplæringslova'!$B$31,J276='Krav etter opplæringslova'!$B$34)</f>
        <v>0</v>
      </c>
      <c r="L276" s="57" t="str">
        <f t="shared" si="173"/>
        <v>-</v>
      </c>
      <c r="M276" s="57">
        <f t="shared" si="162"/>
        <v>30</v>
      </c>
      <c r="N276" s="57" t="e">
        <f>M276-#REF!</f>
        <v>#REF!</v>
      </c>
      <c r="O276" s="57" t="e">
        <f t="shared" si="174"/>
        <v>#REF!</v>
      </c>
      <c r="P276" s="57" t="str">
        <f t="shared" si="175"/>
        <v>-</v>
      </c>
      <c r="Q276" s="57" t="str">
        <f>IF('Undervisning i fag med krav'!AA277=0,"-",'Undervisning i fag med krav'!AA277)</f>
        <v>-</v>
      </c>
      <c r="R276" s="57" t="b">
        <f>OR(Q276='Krav etter opplæringslova'!$B$27,Q276='Krav etter opplæringslova'!$B$30,Q276='Krav etter opplæringslova'!$B$31,Q276='Krav etter opplæringslova'!$B$34)</f>
        <v>0</v>
      </c>
      <c r="S276" s="57" t="str">
        <f t="shared" si="176"/>
        <v>-</v>
      </c>
      <c r="T276" s="57">
        <f t="shared" si="163"/>
        <v>30</v>
      </c>
      <c r="U276" s="57" t="e">
        <f>T276-#REF!</f>
        <v>#REF!</v>
      </c>
      <c r="V276" s="57" t="e">
        <f t="shared" si="177"/>
        <v>#REF!</v>
      </c>
      <c r="W276" s="57" t="str">
        <f t="shared" si="178"/>
        <v>-</v>
      </c>
      <c r="X276" s="57" t="str">
        <f>IF('Undervisning i fag med krav'!AL277=0,"-",'Undervisning i fag med krav'!AL277)</f>
        <v>-</v>
      </c>
      <c r="Y276" s="57" t="b">
        <f>OR(X276='Krav etter opplæringslova'!$B$27,X276='Krav etter opplæringslova'!$B$30,X276='Krav etter opplæringslova'!$B$31,X276='Krav etter opplæringslova'!$B$34)</f>
        <v>0</v>
      </c>
      <c r="Z276" s="57" t="str">
        <f t="shared" si="179"/>
        <v>-</v>
      </c>
      <c r="AA276" s="57">
        <f t="shared" si="164"/>
        <v>30</v>
      </c>
      <c r="AB276" s="57" t="e">
        <f>AA276-#REF!</f>
        <v>#REF!</v>
      </c>
      <c r="AC276" s="57" t="e">
        <f t="shared" si="180"/>
        <v>#REF!</v>
      </c>
      <c r="AD276" s="57" t="str">
        <f t="shared" si="181"/>
        <v>-</v>
      </c>
      <c r="AE276" s="57" t="str">
        <f>IF('Undervisning i fag med krav'!AW277=0,"-",'Undervisning i fag med krav'!AW277)</f>
        <v>-</v>
      </c>
      <c r="AF276" s="57" t="b">
        <f>OR(AE276='Krav etter opplæringslova'!$B$27,AE276='Krav etter opplæringslova'!$B$30,AE276='Krav etter opplæringslova'!$B$31,AE276='Krav etter opplæringslova'!$B$34)</f>
        <v>0</v>
      </c>
      <c r="AG276" s="57" t="str">
        <f t="shared" si="182"/>
        <v>-</v>
      </c>
      <c r="AH276" s="57">
        <f t="shared" si="165"/>
        <v>30</v>
      </c>
      <c r="AI276" s="57" t="e">
        <f>AH276-#REF!</f>
        <v>#REF!</v>
      </c>
      <c r="AJ276" s="57" t="e">
        <f t="shared" si="183"/>
        <v>#REF!</v>
      </c>
      <c r="AK276" s="57" t="str">
        <f t="shared" si="184"/>
        <v>-</v>
      </c>
      <c r="AL276" s="57" t="str">
        <f>IF('Undervisning i fag med krav'!BH277=0,"-",'Undervisning i fag med krav'!BH277)</f>
        <v>-</v>
      </c>
      <c r="AM276" s="57" t="b">
        <f>OR(AL276='Krav etter opplæringslova'!$B$27,AL276='Krav etter opplæringslova'!$B$30,AL276='Krav etter opplæringslova'!$B$31,AL276='Krav etter opplæringslova'!$B$34)</f>
        <v>0</v>
      </c>
      <c r="AN276" s="57" t="str">
        <f t="shared" si="185"/>
        <v>-</v>
      </c>
      <c r="AO276" s="57">
        <f t="shared" si="166"/>
        <v>30</v>
      </c>
      <c r="AP276" s="57" t="e">
        <f>AO276-#REF!</f>
        <v>#REF!</v>
      </c>
      <c r="AQ276" s="57" t="e">
        <f t="shared" si="186"/>
        <v>#REF!</v>
      </c>
      <c r="AR276" s="57" t="str">
        <f t="shared" si="187"/>
        <v>-</v>
      </c>
      <c r="AS276" s="57" t="str">
        <f>IF('Undervisning i fag med krav'!BS277=0,"-",'Undervisning i fag med krav'!BS277)</f>
        <v>-</v>
      </c>
      <c r="AT276" s="57" t="b">
        <f>OR(AS276='Krav etter opplæringslova'!$B$27,AS276='Krav etter opplæringslova'!$B$30,AS276='Krav etter opplæringslova'!$B$31,AS276='Krav etter opplæringslova'!$B$34)</f>
        <v>0</v>
      </c>
      <c r="AU276" s="57" t="str">
        <f t="shared" si="188"/>
        <v>-</v>
      </c>
      <c r="AV276" s="57">
        <f t="shared" si="167"/>
        <v>30</v>
      </c>
      <c r="AW276" s="57" t="e">
        <f>AV276-#REF!</f>
        <v>#REF!</v>
      </c>
      <c r="AX276" s="57" t="e">
        <f t="shared" si="189"/>
        <v>#REF!</v>
      </c>
      <c r="AY276" s="57" t="str">
        <f t="shared" si="190"/>
        <v>-</v>
      </c>
      <c r="AZ276" s="57" t="str">
        <f>IF('Undervisning i fag med krav'!CD277=0,"-",'Undervisning i fag med krav'!CD277)</f>
        <v>-</v>
      </c>
      <c r="BA276" s="57" t="b">
        <f>OR(AZ276='Krav etter opplæringslova'!$B$27,AZ276='Krav etter opplæringslova'!$B$30,AZ276='Krav etter opplæringslova'!$B$31,AZ276='Krav etter opplæringslova'!$B$34)</f>
        <v>0</v>
      </c>
      <c r="BB276" s="57" t="str">
        <f t="shared" si="191"/>
        <v>-</v>
      </c>
      <c r="BC276" s="57">
        <f t="shared" si="168"/>
        <v>30</v>
      </c>
      <c r="BD276" s="57" t="e">
        <f>BC276-#REF!</f>
        <v>#REF!</v>
      </c>
      <c r="BE276" s="57" t="e">
        <f t="shared" si="192"/>
        <v>#REF!</v>
      </c>
      <c r="BF276" s="57" t="str">
        <f t="shared" si="193"/>
        <v>-</v>
      </c>
      <c r="BG276" s="57" t="str">
        <f>IF('Undervisning i fag med krav'!CO277=0,"-",'Undervisning i fag med krav'!CO277)</f>
        <v>-</v>
      </c>
      <c r="BH276" s="57" t="b">
        <f>OR(BG276='Krav etter opplæringslova'!$B$27,BG276='Krav etter opplæringslova'!$B$30,BG276='Krav etter opplæringslova'!$B$31,BG276='Krav etter opplæringslova'!$B$34)</f>
        <v>0</v>
      </c>
      <c r="BI276" s="57" t="str">
        <f t="shared" si="194"/>
        <v>-</v>
      </c>
      <c r="BJ276" s="57">
        <f t="shared" si="169"/>
        <v>30</v>
      </c>
      <c r="BK276" s="57" t="e">
        <f>BJ276-#REF!</f>
        <v>#REF!</v>
      </c>
      <c r="BL276" s="57" t="e">
        <f t="shared" si="195"/>
        <v>#REF!</v>
      </c>
      <c r="BM276" s="57" t="str">
        <f t="shared" si="196"/>
        <v>-</v>
      </c>
      <c r="BN276" s="57" t="str">
        <f>IF('Undervisning i fag med krav'!CP277=0,"-",'Undervisning i fag med krav'!CP277)</f>
        <v>-</v>
      </c>
      <c r="BO276" s="57" t="b">
        <f>OR(BN276='Krav etter opplæringslova'!$B$27,BN276='Krav etter opplæringslova'!$B$30,BN276='Krav etter opplæringslova'!$B$31,BN276='Krav etter opplæringslova'!$B$34)</f>
        <v>0</v>
      </c>
      <c r="BP276" s="57" t="str">
        <f t="shared" si="197"/>
        <v>-</v>
      </c>
      <c r="BQ276" s="57">
        <f t="shared" si="170"/>
        <v>30</v>
      </c>
      <c r="BR276" s="57" t="e">
        <f>BQ276-#REF!</f>
        <v>#REF!</v>
      </c>
      <c r="BS276" s="57" t="e">
        <f t="shared" si="198"/>
        <v>#REF!</v>
      </c>
      <c r="BT276" s="62" t="str">
        <f t="shared" si="199"/>
        <v>-</v>
      </c>
    </row>
    <row r="277" spans="1:72" x14ac:dyDescent="0.2">
      <c r="A277" s="44" t="e">
        <f>#REF!</f>
        <v>#REF!</v>
      </c>
      <c r="B277" s="44" t="e">
        <f>#REF!</f>
        <v>#REF!</v>
      </c>
      <c r="C277" s="57" t="str">
        <f>IF('Undervisning i fag med krav'!E278=0,"-",'Undervisning i fag med krav'!E278)</f>
        <v>-</v>
      </c>
      <c r="D277" s="57" t="b">
        <f>OR(C277='Krav etter opplæringslova'!$B$27,C277='Krav etter opplæringslova'!$B$30,C277='Krav etter opplæringslova'!$B$31,C277='Krav etter opplæringslova'!$B$34)</f>
        <v>0</v>
      </c>
      <c r="E277" s="57" t="str">
        <f t="shared" ref="E277:E340" si="200">IF(C277="-","-",D277)</f>
        <v>-</v>
      </c>
      <c r="F277" s="57">
        <f t="shared" si="171"/>
        <v>30</v>
      </c>
      <c r="G277" s="57" t="e">
        <f>F277-#REF!</f>
        <v>#REF!</v>
      </c>
      <c r="H277" s="57" t="e">
        <f t="shared" si="172"/>
        <v>#REF!</v>
      </c>
      <c r="I277" s="57" t="str">
        <f t="shared" ref="I277:I340" si="201">IF(E277="-","-",H277)</f>
        <v>-</v>
      </c>
      <c r="J277" s="57" t="str">
        <f>IF('Undervisning i fag med krav'!P278=0,"-",'Undervisning i fag med krav'!P278)</f>
        <v>-</v>
      </c>
      <c r="K277" s="57" t="b">
        <f>OR(J277='Krav etter opplæringslova'!$B$27,J277='Krav etter opplæringslova'!$B$30,J277='Krav etter opplæringslova'!$B$31,J277='Krav etter opplæringslova'!$B$34)</f>
        <v>0</v>
      </c>
      <c r="L277" s="57" t="str">
        <f t="shared" si="173"/>
        <v>-</v>
      </c>
      <c r="M277" s="57">
        <f t="shared" si="162"/>
        <v>30</v>
      </c>
      <c r="N277" s="57" t="e">
        <f>M277-#REF!</f>
        <v>#REF!</v>
      </c>
      <c r="O277" s="57" t="e">
        <f t="shared" si="174"/>
        <v>#REF!</v>
      </c>
      <c r="P277" s="57" t="str">
        <f t="shared" si="175"/>
        <v>-</v>
      </c>
      <c r="Q277" s="57" t="str">
        <f>IF('Undervisning i fag med krav'!AA278=0,"-",'Undervisning i fag med krav'!AA278)</f>
        <v>-</v>
      </c>
      <c r="R277" s="57" t="b">
        <f>OR(Q277='Krav etter opplæringslova'!$B$27,Q277='Krav etter opplæringslova'!$B$30,Q277='Krav etter opplæringslova'!$B$31,Q277='Krav etter opplæringslova'!$B$34)</f>
        <v>0</v>
      </c>
      <c r="S277" s="57" t="str">
        <f t="shared" si="176"/>
        <v>-</v>
      </c>
      <c r="T277" s="57">
        <f t="shared" si="163"/>
        <v>30</v>
      </c>
      <c r="U277" s="57" t="e">
        <f>T277-#REF!</f>
        <v>#REF!</v>
      </c>
      <c r="V277" s="57" t="e">
        <f t="shared" si="177"/>
        <v>#REF!</v>
      </c>
      <c r="W277" s="57" t="str">
        <f t="shared" si="178"/>
        <v>-</v>
      </c>
      <c r="X277" s="57" t="str">
        <f>IF('Undervisning i fag med krav'!AL278=0,"-",'Undervisning i fag med krav'!AL278)</f>
        <v>-</v>
      </c>
      <c r="Y277" s="57" t="b">
        <f>OR(X277='Krav etter opplæringslova'!$B$27,X277='Krav etter opplæringslova'!$B$30,X277='Krav etter opplæringslova'!$B$31,X277='Krav etter opplæringslova'!$B$34)</f>
        <v>0</v>
      </c>
      <c r="Z277" s="57" t="str">
        <f t="shared" si="179"/>
        <v>-</v>
      </c>
      <c r="AA277" s="57">
        <f t="shared" si="164"/>
        <v>30</v>
      </c>
      <c r="AB277" s="57" t="e">
        <f>AA277-#REF!</f>
        <v>#REF!</v>
      </c>
      <c r="AC277" s="57" t="e">
        <f t="shared" si="180"/>
        <v>#REF!</v>
      </c>
      <c r="AD277" s="57" t="str">
        <f t="shared" si="181"/>
        <v>-</v>
      </c>
      <c r="AE277" s="57" t="str">
        <f>IF('Undervisning i fag med krav'!AW278=0,"-",'Undervisning i fag med krav'!AW278)</f>
        <v>-</v>
      </c>
      <c r="AF277" s="57" t="b">
        <f>OR(AE277='Krav etter opplæringslova'!$B$27,AE277='Krav etter opplæringslova'!$B$30,AE277='Krav etter opplæringslova'!$B$31,AE277='Krav etter opplæringslova'!$B$34)</f>
        <v>0</v>
      </c>
      <c r="AG277" s="57" t="str">
        <f t="shared" si="182"/>
        <v>-</v>
      </c>
      <c r="AH277" s="57">
        <f t="shared" si="165"/>
        <v>30</v>
      </c>
      <c r="AI277" s="57" t="e">
        <f>AH277-#REF!</f>
        <v>#REF!</v>
      </c>
      <c r="AJ277" s="57" t="e">
        <f t="shared" si="183"/>
        <v>#REF!</v>
      </c>
      <c r="AK277" s="57" t="str">
        <f t="shared" si="184"/>
        <v>-</v>
      </c>
      <c r="AL277" s="57" t="str">
        <f>IF('Undervisning i fag med krav'!BH278=0,"-",'Undervisning i fag med krav'!BH278)</f>
        <v>-</v>
      </c>
      <c r="AM277" s="57" t="b">
        <f>OR(AL277='Krav etter opplæringslova'!$B$27,AL277='Krav etter opplæringslova'!$B$30,AL277='Krav etter opplæringslova'!$B$31,AL277='Krav etter opplæringslova'!$B$34)</f>
        <v>0</v>
      </c>
      <c r="AN277" s="57" t="str">
        <f t="shared" si="185"/>
        <v>-</v>
      </c>
      <c r="AO277" s="57">
        <f t="shared" si="166"/>
        <v>30</v>
      </c>
      <c r="AP277" s="57" t="e">
        <f>AO277-#REF!</f>
        <v>#REF!</v>
      </c>
      <c r="AQ277" s="57" t="e">
        <f t="shared" si="186"/>
        <v>#REF!</v>
      </c>
      <c r="AR277" s="57" t="str">
        <f t="shared" si="187"/>
        <v>-</v>
      </c>
      <c r="AS277" s="57" t="str">
        <f>IF('Undervisning i fag med krav'!BS278=0,"-",'Undervisning i fag med krav'!BS278)</f>
        <v>-</v>
      </c>
      <c r="AT277" s="57" t="b">
        <f>OR(AS277='Krav etter opplæringslova'!$B$27,AS277='Krav etter opplæringslova'!$B$30,AS277='Krav etter opplæringslova'!$B$31,AS277='Krav etter opplæringslova'!$B$34)</f>
        <v>0</v>
      </c>
      <c r="AU277" s="57" t="str">
        <f t="shared" si="188"/>
        <v>-</v>
      </c>
      <c r="AV277" s="57">
        <f t="shared" si="167"/>
        <v>30</v>
      </c>
      <c r="AW277" s="57" t="e">
        <f>AV277-#REF!</f>
        <v>#REF!</v>
      </c>
      <c r="AX277" s="57" t="e">
        <f t="shared" si="189"/>
        <v>#REF!</v>
      </c>
      <c r="AY277" s="57" t="str">
        <f t="shared" si="190"/>
        <v>-</v>
      </c>
      <c r="AZ277" s="57" t="str">
        <f>IF('Undervisning i fag med krav'!CD278=0,"-",'Undervisning i fag med krav'!CD278)</f>
        <v>-</v>
      </c>
      <c r="BA277" s="57" t="b">
        <f>OR(AZ277='Krav etter opplæringslova'!$B$27,AZ277='Krav etter opplæringslova'!$B$30,AZ277='Krav etter opplæringslova'!$B$31,AZ277='Krav etter opplæringslova'!$B$34)</f>
        <v>0</v>
      </c>
      <c r="BB277" s="57" t="str">
        <f t="shared" si="191"/>
        <v>-</v>
      </c>
      <c r="BC277" s="57">
        <f t="shared" si="168"/>
        <v>30</v>
      </c>
      <c r="BD277" s="57" t="e">
        <f>BC277-#REF!</f>
        <v>#REF!</v>
      </c>
      <c r="BE277" s="57" t="e">
        <f t="shared" si="192"/>
        <v>#REF!</v>
      </c>
      <c r="BF277" s="57" t="str">
        <f t="shared" si="193"/>
        <v>-</v>
      </c>
      <c r="BG277" s="57" t="str">
        <f>IF('Undervisning i fag med krav'!CO278=0,"-",'Undervisning i fag med krav'!CO278)</f>
        <v>-</v>
      </c>
      <c r="BH277" s="57" t="b">
        <f>OR(BG277='Krav etter opplæringslova'!$B$27,BG277='Krav etter opplæringslova'!$B$30,BG277='Krav etter opplæringslova'!$B$31,BG277='Krav etter opplæringslova'!$B$34)</f>
        <v>0</v>
      </c>
      <c r="BI277" s="57" t="str">
        <f t="shared" si="194"/>
        <v>-</v>
      </c>
      <c r="BJ277" s="57">
        <f t="shared" si="169"/>
        <v>30</v>
      </c>
      <c r="BK277" s="57" t="e">
        <f>BJ277-#REF!</f>
        <v>#REF!</v>
      </c>
      <c r="BL277" s="57" t="e">
        <f t="shared" si="195"/>
        <v>#REF!</v>
      </c>
      <c r="BM277" s="57" t="str">
        <f t="shared" si="196"/>
        <v>-</v>
      </c>
      <c r="BN277" s="57" t="str">
        <f>IF('Undervisning i fag med krav'!CP278=0,"-",'Undervisning i fag med krav'!CP278)</f>
        <v>-</v>
      </c>
      <c r="BO277" s="57" t="b">
        <f>OR(BN277='Krav etter opplæringslova'!$B$27,BN277='Krav etter opplæringslova'!$B$30,BN277='Krav etter opplæringslova'!$B$31,BN277='Krav etter opplæringslova'!$B$34)</f>
        <v>0</v>
      </c>
      <c r="BP277" s="57" t="str">
        <f t="shared" si="197"/>
        <v>-</v>
      </c>
      <c r="BQ277" s="57">
        <f t="shared" si="170"/>
        <v>30</v>
      </c>
      <c r="BR277" s="57" t="e">
        <f>BQ277-#REF!</f>
        <v>#REF!</v>
      </c>
      <c r="BS277" s="57" t="e">
        <f t="shared" si="198"/>
        <v>#REF!</v>
      </c>
      <c r="BT277" s="62" t="str">
        <f t="shared" si="199"/>
        <v>-</v>
      </c>
    </row>
    <row r="278" spans="1:72" x14ac:dyDescent="0.2">
      <c r="A278" s="44" t="e">
        <f>#REF!</f>
        <v>#REF!</v>
      </c>
      <c r="B278" s="44" t="e">
        <f>#REF!</f>
        <v>#REF!</v>
      </c>
      <c r="C278" s="57" t="str">
        <f>IF('Undervisning i fag med krav'!E279=0,"-",'Undervisning i fag med krav'!E279)</f>
        <v>-</v>
      </c>
      <c r="D278" s="57" t="b">
        <f>OR(C278='Krav etter opplæringslova'!$B$27,C278='Krav etter opplæringslova'!$B$30,C278='Krav etter opplæringslova'!$B$31,C278='Krav etter opplæringslova'!$B$34)</f>
        <v>0</v>
      </c>
      <c r="E278" s="57" t="str">
        <f t="shared" si="200"/>
        <v>-</v>
      </c>
      <c r="F278" s="57">
        <f t="shared" si="171"/>
        <v>30</v>
      </c>
      <c r="G278" s="57" t="e">
        <f>F278-#REF!</f>
        <v>#REF!</v>
      </c>
      <c r="H278" s="57" t="e">
        <f t="shared" si="172"/>
        <v>#REF!</v>
      </c>
      <c r="I278" s="57" t="str">
        <f t="shared" si="201"/>
        <v>-</v>
      </c>
      <c r="J278" s="57" t="str">
        <f>IF('Undervisning i fag med krav'!P279=0,"-",'Undervisning i fag med krav'!P279)</f>
        <v>-</v>
      </c>
      <c r="K278" s="57" t="b">
        <f>OR(J278='Krav etter opplæringslova'!$B$27,J278='Krav etter opplæringslova'!$B$30,J278='Krav etter opplæringslova'!$B$31,J278='Krav etter opplæringslova'!$B$34)</f>
        <v>0</v>
      </c>
      <c r="L278" s="57" t="str">
        <f t="shared" si="173"/>
        <v>-</v>
      </c>
      <c r="M278" s="57">
        <f t="shared" si="162"/>
        <v>30</v>
      </c>
      <c r="N278" s="57" t="e">
        <f>M278-#REF!</f>
        <v>#REF!</v>
      </c>
      <c r="O278" s="57" t="e">
        <f t="shared" si="174"/>
        <v>#REF!</v>
      </c>
      <c r="P278" s="57" t="str">
        <f t="shared" si="175"/>
        <v>-</v>
      </c>
      <c r="Q278" s="57" t="str">
        <f>IF('Undervisning i fag med krav'!AA279=0,"-",'Undervisning i fag med krav'!AA279)</f>
        <v>-</v>
      </c>
      <c r="R278" s="57" t="b">
        <f>OR(Q278='Krav etter opplæringslova'!$B$27,Q278='Krav etter opplæringslova'!$B$30,Q278='Krav etter opplæringslova'!$B$31,Q278='Krav etter opplæringslova'!$B$34)</f>
        <v>0</v>
      </c>
      <c r="S278" s="57" t="str">
        <f t="shared" si="176"/>
        <v>-</v>
      </c>
      <c r="T278" s="57">
        <f t="shared" si="163"/>
        <v>30</v>
      </c>
      <c r="U278" s="57" t="e">
        <f>T278-#REF!</f>
        <v>#REF!</v>
      </c>
      <c r="V278" s="57" t="e">
        <f t="shared" si="177"/>
        <v>#REF!</v>
      </c>
      <c r="W278" s="57" t="str">
        <f t="shared" si="178"/>
        <v>-</v>
      </c>
      <c r="X278" s="57" t="str">
        <f>IF('Undervisning i fag med krav'!AL279=0,"-",'Undervisning i fag med krav'!AL279)</f>
        <v>-</v>
      </c>
      <c r="Y278" s="57" t="b">
        <f>OR(X278='Krav etter opplæringslova'!$B$27,X278='Krav etter opplæringslova'!$B$30,X278='Krav etter opplæringslova'!$B$31,X278='Krav etter opplæringslova'!$B$34)</f>
        <v>0</v>
      </c>
      <c r="Z278" s="57" t="str">
        <f t="shared" si="179"/>
        <v>-</v>
      </c>
      <c r="AA278" s="57">
        <f t="shared" si="164"/>
        <v>30</v>
      </c>
      <c r="AB278" s="57" t="e">
        <f>AA278-#REF!</f>
        <v>#REF!</v>
      </c>
      <c r="AC278" s="57" t="e">
        <f t="shared" si="180"/>
        <v>#REF!</v>
      </c>
      <c r="AD278" s="57" t="str">
        <f t="shared" si="181"/>
        <v>-</v>
      </c>
      <c r="AE278" s="57" t="str">
        <f>IF('Undervisning i fag med krav'!AW279=0,"-",'Undervisning i fag med krav'!AW279)</f>
        <v>-</v>
      </c>
      <c r="AF278" s="57" t="b">
        <f>OR(AE278='Krav etter opplæringslova'!$B$27,AE278='Krav etter opplæringslova'!$B$30,AE278='Krav etter opplæringslova'!$B$31,AE278='Krav etter opplæringslova'!$B$34)</f>
        <v>0</v>
      </c>
      <c r="AG278" s="57" t="str">
        <f t="shared" si="182"/>
        <v>-</v>
      </c>
      <c r="AH278" s="57">
        <f t="shared" si="165"/>
        <v>30</v>
      </c>
      <c r="AI278" s="57" t="e">
        <f>AH278-#REF!</f>
        <v>#REF!</v>
      </c>
      <c r="AJ278" s="57" t="e">
        <f t="shared" si="183"/>
        <v>#REF!</v>
      </c>
      <c r="AK278" s="57" t="str">
        <f t="shared" si="184"/>
        <v>-</v>
      </c>
      <c r="AL278" s="57" t="str">
        <f>IF('Undervisning i fag med krav'!BH279=0,"-",'Undervisning i fag med krav'!BH279)</f>
        <v>-</v>
      </c>
      <c r="AM278" s="57" t="b">
        <f>OR(AL278='Krav etter opplæringslova'!$B$27,AL278='Krav etter opplæringslova'!$B$30,AL278='Krav etter opplæringslova'!$B$31,AL278='Krav etter opplæringslova'!$B$34)</f>
        <v>0</v>
      </c>
      <c r="AN278" s="57" t="str">
        <f t="shared" si="185"/>
        <v>-</v>
      </c>
      <c r="AO278" s="57">
        <f t="shared" si="166"/>
        <v>30</v>
      </c>
      <c r="AP278" s="57" t="e">
        <f>AO278-#REF!</f>
        <v>#REF!</v>
      </c>
      <c r="AQ278" s="57" t="e">
        <f t="shared" si="186"/>
        <v>#REF!</v>
      </c>
      <c r="AR278" s="57" t="str">
        <f t="shared" si="187"/>
        <v>-</v>
      </c>
      <c r="AS278" s="57" t="str">
        <f>IF('Undervisning i fag med krav'!BS279=0,"-",'Undervisning i fag med krav'!BS279)</f>
        <v>-</v>
      </c>
      <c r="AT278" s="57" t="b">
        <f>OR(AS278='Krav etter opplæringslova'!$B$27,AS278='Krav etter opplæringslova'!$B$30,AS278='Krav etter opplæringslova'!$B$31,AS278='Krav etter opplæringslova'!$B$34)</f>
        <v>0</v>
      </c>
      <c r="AU278" s="57" t="str">
        <f t="shared" si="188"/>
        <v>-</v>
      </c>
      <c r="AV278" s="57">
        <f t="shared" si="167"/>
        <v>30</v>
      </c>
      <c r="AW278" s="57" t="e">
        <f>AV278-#REF!</f>
        <v>#REF!</v>
      </c>
      <c r="AX278" s="57" t="e">
        <f t="shared" si="189"/>
        <v>#REF!</v>
      </c>
      <c r="AY278" s="57" t="str">
        <f t="shared" si="190"/>
        <v>-</v>
      </c>
      <c r="AZ278" s="57" t="str">
        <f>IF('Undervisning i fag med krav'!CD279=0,"-",'Undervisning i fag med krav'!CD279)</f>
        <v>-</v>
      </c>
      <c r="BA278" s="57" t="b">
        <f>OR(AZ278='Krav etter opplæringslova'!$B$27,AZ278='Krav etter opplæringslova'!$B$30,AZ278='Krav etter opplæringslova'!$B$31,AZ278='Krav etter opplæringslova'!$B$34)</f>
        <v>0</v>
      </c>
      <c r="BB278" s="57" t="str">
        <f t="shared" si="191"/>
        <v>-</v>
      </c>
      <c r="BC278" s="57">
        <f t="shared" si="168"/>
        <v>30</v>
      </c>
      <c r="BD278" s="57" t="e">
        <f>BC278-#REF!</f>
        <v>#REF!</v>
      </c>
      <c r="BE278" s="57" t="e">
        <f t="shared" si="192"/>
        <v>#REF!</v>
      </c>
      <c r="BF278" s="57" t="str">
        <f t="shared" si="193"/>
        <v>-</v>
      </c>
      <c r="BG278" s="57" t="str">
        <f>IF('Undervisning i fag med krav'!CO279=0,"-",'Undervisning i fag med krav'!CO279)</f>
        <v>-</v>
      </c>
      <c r="BH278" s="57" t="b">
        <f>OR(BG278='Krav etter opplæringslova'!$B$27,BG278='Krav etter opplæringslova'!$B$30,BG278='Krav etter opplæringslova'!$B$31,BG278='Krav etter opplæringslova'!$B$34)</f>
        <v>0</v>
      </c>
      <c r="BI278" s="57" t="str">
        <f t="shared" si="194"/>
        <v>-</v>
      </c>
      <c r="BJ278" s="57">
        <f t="shared" si="169"/>
        <v>30</v>
      </c>
      <c r="BK278" s="57" t="e">
        <f>BJ278-#REF!</f>
        <v>#REF!</v>
      </c>
      <c r="BL278" s="57" t="e">
        <f t="shared" si="195"/>
        <v>#REF!</v>
      </c>
      <c r="BM278" s="57" t="str">
        <f t="shared" si="196"/>
        <v>-</v>
      </c>
      <c r="BN278" s="57" t="str">
        <f>IF('Undervisning i fag med krav'!CP279=0,"-",'Undervisning i fag med krav'!CP279)</f>
        <v>-</v>
      </c>
      <c r="BO278" s="57" t="b">
        <f>OR(BN278='Krav etter opplæringslova'!$B$27,BN278='Krav etter opplæringslova'!$B$30,BN278='Krav etter opplæringslova'!$B$31,BN278='Krav etter opplæringslova'!$B$34)</f>
        <v>0</v>
      </c>
      <c r="BP278" s="57" t="str">
        <f t="shared" si="197"/>
        <v>-</v>
      </c>
      <c r="BQ278" s="57">
        <f t="shared" si="170"/>
        <v>30</v>
      </c>
      <c r="BR278" s="57" t="e">
        <f>BQ278-#REF!</f>
        <v>#REF!</v>
      </c>
      <c r="BS278" s="57" t="e">
        <f t="shared" si="198"/>
        <v>#REF!</v>
      </c>
      <c r="BT278" s="62" t="str">
        <f t="shared" si="199"/>
        <v>-</v>
      </c>
    </row>
    <row r="279" spans="1:72" x14ac:dyDescent="0.2">
      <c r="A279" s="44" t="e">
        <f>#REF!</f>
        <v>#REF!</v>
      </c>
      <c r="B279" s="44" t="e">
        <f>#REF!</f>
        <v>#REF!</v>
      </c>
      <c r="C279" s="57" t="str">
        <f>IF('Undervisning i fag med krav'!E280=0,"-",'Undervisning i fag med krav'!E280)</f>
        <v>-</v>
      </c>
      <c r="D279" s="57" t="b">
        <f>OR(C279='Krav etter opplæringslova'!$B$27,C279='Krav etter opplæringslova'!$B$30,C279='Krav etter opplæringslova'!$B$31,C279='Krav etter opplæringslova'!$B$34)</f>
        <v>0</v>
      </c>
      <c r="E279" s="57" t="str">
        <f t="shared" si="200"/>
        <v>-</v>
      </c>
      <c r="F279" s="57">
        <f t="shared" si="171"/>
        <v>30</v>
      </c>
      <c r="G279" s="57" t="e">
        <f>F279-#REF!</f>
        <v>#REF!</v>
      </c>
      <c r="H279" s="57" t="e">
        <f t="shared" si="172"/>
        <v>#REF!</v>
      </c>
      <c r="I279" s="57" t="str">
        <f t="shared" si="201"/>
        <v>-</v>
      </c>
      <c r="J279" s="57" t="str">
        <f>IF('Undervisning i fag med krav'!P280=0,"-",'Undervisning i fag med krav'!P280)</f>
        <v>-</v>
      </c>
      <c r="K279" s="57" t="b">
        <f>OR(J279='Krav etter opplæringslova'!$B$27,J279='Krav etter opplæringslova'!$B$30,J279='Krav etter opplæringslova'!$B$31,J279='Krav etter opplæringslova'!$B$34)</f>
        <v>0</v>
      </c>
      <c r="L279" s="57" t="str">
        <f t="shared" si="173"/>
        <v>-</v>
      </c>
      <c r="M279" s="57">
        <f t="shared" si="162"/>
        <v>30</v>
      </c>
      <c r="N279" s="57" t="e">
        <f>M279-#REF!</f>
        <v>#REF!</v>
      </c>
      <c r="O279" s="57" t="e">
        <f t="shared" si="174"/>
        <v>#REF!</v>
      </c>
      <c r="P279" s="57" t="str">
        <f t="shared" si="175"/>
        <v>-</v>
      </c>
      <c r="Q279" s="57" t="str">
        <f>IF('Undervisning i fag med krav'!AA280=0,"-",'Undervisning i fag med krav'!AA280)</f>
        <v>-</v>
      </c>
      <c r="R279" s="57" t="b">
        <f>OR(Q279='Krav etter opplæringslova'!$B$27,Q279='Krav etter opplæringslova'!$B$30,Q279='Krav etter opplæringslova'!$B$31,Q279='Krav etter opplæringslova'!$B$34)</f>
        <v>0</v>
      </c>
      <c r="S279" s="57" t="str">
        <f t="shared" si="176"/>
        <v>-</v>
      </c>
      <c r="T279" s="57">
        <f t="shared" si="163"/>
        <v>30</v>
      </c>
      <c r="U279" s="57" t="e">
        <f>T279-#REF!</f>
        <v>#REF!</v>
      </c>
      <c r="V279" s="57" t="e">
        <f t="shared" si="177"/>
        <v>#REF!</v>
      </c>
      <c r="W279" s="57" t="str">
        <f t="shared" si="178"/>
        <v>-</v>
      </c>
      <c r="X279" s="57" t="str">
        <f>IF('Undervisning i fag med krav'!AL280=0,"-",'Undervisning i fag med krav'!AL280)</f>
        <v>-</v>
      </c>
      <c r="Y279" s="57" t="b">
        <f>OR(X279='Krav etter opplæringslova'!$B$27,X279='Krav etter opplæringslova'!$B$30,X279='Krav etter opplæringslova'!$B$31,X279='Krav etter opplæringslova'!$B$34)</f>
        <v>0</v>
      </c>
      <c r="Z279" s="57" t="str">
        <f t="shared" si="179"/>
        <v>-</v>
      </c>
      <c r="AA279" s="57">
        <f t="shared" si="164"/>
        <v>30</v>
      </c>
      <c r="AB279" s="57" t="e">
        <f>AA279-#REF!</f>
        <v>#REF!</v>
      </c>
      <c r="AC279" s="57" t="e">
        <f t="shared" si="180"/>
        <v>#REF!</v>
      </c>
      <c r="AD279" s="57" t="str">
        <f t="shared" si="181"/>
        <v>-</v>
      </c>
      <c r="AE279" s="57" t="str">
        <f>IF('Undervisning i fag med krav'!AW280=0,"-",'Undervisning i fag med krav'!AW280)</f>
        <v>-</v>
      </c>
      <c r="AF279" s="57" t="b">
        <f>OR(AE279='Krav etter opplæringslova'!$B$27,AE279='Krav etter opplæringslova'!$B$30,AE279='Krav etter opplæringslova'!$B$31,AE279='Krav etter opplæringslova'!$B$34)</f>
        <v>0</v>
      </c>
      <c r="AG279" s="57" t="str">
        <f t="shared" si="182"/>
        <v>-</v>
      </c>
      <c r="AH279" s="57">
        <f t="shared" si="165"/>
        <v>30</v>
      </c>
      <c r="AI279" s="57" t="e">
        <f>AH279-#REF!</f>
        <v>#REF!</v>
      </c>
      <c r="AJ279" s="57" t="e">
        <f t="shared" si="183"/>
        <v>#REF!</v>
      </c>
      <c r="AK279" s="57" t="str">
        <f t="shared" si="184"/>
        <v>-</v>
      </c>
      <c r="AL279" s="57" t="str">
        <f>IF('Undervisning i fag med krav'!BH280=0,"-",'Undervisning i fag med krav'!BH280)</f>
        <v>-</v>
      </c>
      <c r="AM279" s="57" t="b">
        <f>OR(AL279='Krav etter opplæringslova'!$B$27,AL279='Krav etter opplæringslova'!$B$30,AL279='Krav etter opplæringslova'!$B$31,AL279='Krav etter opplæringslova'!$B$34)</f>
        <v>0</v>
      </c>
      <c r="AN279" s="57" t="str">
        <f t="shared" si="185"/>
        <v>-</v>
      </c>
      <c r="AO279" s="57">
        <f t="shared" si="166"/>
        <v>30</v>
      </c>
      <c r="AP279" s="57" t="e">
        <f>AO279-#REF!</f>
        <v>#REF!</v>
      </c>
      <c r="AQ279" s="57" t="e">
        <f t="shared" si="186"/>
        <v>#REF!</v>
      </c>
      <c r="AR279" s="57" t="str">
        <f t="shared" si="187"/>
        <v>-</v>
      </c>
      <c r="AS279" s="57" t="str">
        <f>IF('Undervisning i fag med krav'!BS280=0,"-",'Undervisning i fag med krav'!BS280)</f>
        <v>-</v>
      </c>
      <c r="AT279" s="57" t="b">
        <f>OR(AS279='Krav etter opplæringslova'!$B$27,AS279='Krav etter opplæringslova'!$B$30,AS279='Krav etter opplæringslova'!$B$31,AS279='Krav etter opplæringslova'!$B$34)</f>
        <v>0</v>
      </c>
      <c r="AU279" s="57" t="str">
        <f t="shared" si="188"/>
        <v>-</v>
      </c>
      <c r="AV279" s="57">
        <f t="shared" si="167"/>
        <v>30</v>
      </c>
      <c r="AW279" s="57" t="e">
        <f>AV279-#REF!</f>
        <v>#REF!</v>
      </c>
      <c r="AX279" s="57" t="e">
        <f t="shared" si="189"/>
        <v>#REF!</v>
      </c>
      <c r="AY279" s="57" t="str">
        <f t="shared" si="190"/>
        <v>-</v>
      </c>
      <c r="AZ279" s="57" t="str">
        <f>IF('Undervisning i fag med krav'!CD280=0,"-",'Undervisning i fag med krav'!CD280)</f>
        <v>-</v>
      </c>
      <c r="BA279" s="57" t="b">
        <f>OR(AZ279='Krav etter opplæringslova'!$B$27,AZ279='Krav etter opplæringslova'!$B$30,AZ279='Krav etter opplæringslova'!$B$31,AZ279='Krav etter opplæringslova'!$B$34)</f>
        <v>0</v>
      </c>
      <c r="BB279" s="57" t="str">
        <f t="shared" si="191"/>
        <v>-</v>
      </c>
      <c r="BC279" s="57">
        <f t="shared" si="168"/>
        <v>30</v>
      </c>
      <c r="BD279" s="57" t="e">
        <f>BC279-#REF!</f>
        <v>#REF!</v>
      </c>
      <c r="BE279" s="57" t="e">
        <f t="shared" si="192"/>
        <v>#REF!</v>
      </c>
      <c r="BF279" s="57" t="str">
        <f t="shared" si="193"/>
        <v>-</v>
      </c>
      <c r="BG279" s="57" t="str">
        <f>IF('Undervisning i fag med krav'!CO280=0,"-",'Undervisning i fag med krav'!CO280)</f>
        <v>-</v>
      </c>
      <c r="BH279" s="57" t="b">
        <f>OR(BG279='Krav etter opplæringslova'!$B$27,BG279='Krav etter opplæringslova'!$B$30,BG279='Krav etter opplæringslova'!$B$31,BG279='Krav etter opplæringslova'!$B$34)</f>
        <v>0</v>
      </c>
      <c r="BI279" s="57" t="str">
        <f t="shared" si="194"/>
        <v>-</v>
      </c>
      <c r="BJ279" s="57">
        <f t="shared" si="169"/>
        <v>30</v>
      </c>
      <c r="BK279" s="57" t="e">
        <f>BJ279-#REF!</f>
        <v>#REF!</v>
      </c>
      <c r="BL279" s="57" t="e">
        <f t="shared" si="195"/>
        <v>#REF!</v>
      </c>
      <c r="BM279" s="57" t="str">
        <f t="shared" si="196"/>
        <v>-</v>
      </c>
      <c r="BN279" s="57" t="str">
        <f>IF('Undervisning i fag med krav'!CP280=0,"-",'Undervisning i fag med krav'!CP280)</f>
        <v>-</v>
      </c>
      <c r="BO279" s="57" t="b">
        <f>OR(BN279='Krav etter opplæringslova'!$B$27,BN279='Krav etter opplæringslova'!$B$30,BN279='Krav etter opplæringslova'!$B$31,BN279='Krav etter opplæringslova'!$B$34)</f>
        <v>0</v>
      </c>
      <c r="BP279" s="57" t="str">
        <f t="shared" si="197"/>
        <v>-</v>
      </c>
      <c r="BQ279" s="57">
        <f t="shared" si="170"/>
        <v>30</v>
      </c>
      <c r="BR279" s="57" t="e">
        <f>BQ279-#REF!</f>
        <v>#REF!</v>
      </c>
      <c r="BS279" s="57" t="e">
        <f t="shared" si="198"/>
        <v>#REF!</v>
      </c>
      <c r="BT279" s="62" t="str">
        <f t="shared" si="199"/>
        <v>-</v>
      </c>
    </row>
    <row r="280" spans="1:72" x14ac:dyDescent="0.2">
      <c r="A280" s="44" t="e">
        <f>#REF!</f>
        <v>#REF!</v>
      </c>
      <c r="B280" s="44" t="e">
        <f>#REF!</f>
        <v>#REF!</v>
      </c>
      <c r="C280" s="57" t="str">
        <f>IF('Undervisning i fag med krav'!E281=0,"-",'Undervisning i fag med krav'!E281)</f>
        <v>-</v>
      </c>
      <c r="D280" s="57" t="b">
        <f>OR(C280='Krav etter opplæringslova'!$B$27,C280='Krav etter opplæringslova'!$B$30,C280='Krav etter opplæringslova'!$B$31,C280='Krav etter opplæringslova'!$B$34)</f>
        <v>0</v>
      </c>
      <c r="E280" s="57" t="str">
        <f t="shared" si="200"/>
        <v>-</v>
      </c>
      <c r="F280" s="57">
        <f t="shared" si="171"/>
        <v>30</v>
      </c>
      <c r="G280" s="57" t="e">
        <f>F280-#REF!</f>
        <v>#REF!</v>
      </c>
      <c r="H280" s="57" t="e">
        <f t="shared" si="172"/>
        <v>#REF!</v>
      </c>
      <c r="I280" s="57" t="str">
        <f t="shared" si="201"/>
        <v>-</v>
      </c>
      <c r="J280" s="57" t="str">
        <f>IF('Undervisning i fag med krav'!P281=0,"-",'Undervisning i fag med krav'!P281)</f>
        <v>-</v>
      </c>
      <c r="K280" s="57" t="b">
        <f>OR(J280='Krav etter opplæringslova'!$B$27,J280='Krav etter opplæringslova'!$B$30,J280='Krav etter opplæringslova'!$B$31,J280='Krav etter opplæringslova'!$B$34)</f>
        <v>0</v>
      </c>
      <c r="L280" s="57" t="str">
        <f t="shared" si="173"/>
        <v>-</v>
      </c>
      <c r="M280" s="57">
        <f t="shared" si="162"/>
        <v>30</v>
      </c>
      <c r="N280" s="57" t="e">
        <f>M280-#REF!</f>
        <v>#REF!</v>
      </c>
      <c r="O280" s="57" t="e">
        <f t="shared" si="174"/>
        <v>#REF!</v>
      </c>
      <c r="P280" s="57" t="str">
        <f t="shared" si="175"/>
        <v>-</v>
      </c>
      <c r="Q280" s="57" t="str">
        <f>IF('Undervisning i fag med krav'!AA281=0,"-",'Undervisning i fag med krav'!AA281)</f>
        <v>-</v>
      </c>
      <c r="R280" s="57" t="b">
        <f>OR(Q280='Krav etter opplæringslova'!$B$27,Q280='Krav etter opplæringslova'!$B$30,Q280='Krav etter opplæringslova'!$B$31,Q280='Krav etter opplæringslova'!$B$34)</f>
        <v>0</v>
      </c>
      <c r="S280" s="57" t="str">
        <f t="shared" si="176"/>
        <v>-</v>
      </c>
      <c r="T280" s="57">
        <f t="shared" si="163"/>
        <v>30</v>
      </c>
      <c r="U280" s="57" t="e">
        <f>T280-#REF!</f>
        <v>#REF!</v>
      </c>
      <c r="V280" s="57" t="e">
        <f t="shared" si="177"/>
        <v>#REF!</v>
      </c>
      <c r="W280" s="57" t="str">
        <f t="shared" si="178"/>
        <v>-</v>
      </c>
      <c r="X280" s="57" t="str">
        <f>IF('Undervisning i fag med krav'!AL281=0,"-",'Undervisning i fag med krav'!AL281)</f>
        <v>-</v>
      </c>
      <c r="Y280" s="57" t="b">
        <f>OR(X280='Krav etter opplæringslova'!$B$27,X280='Krav etter opplæringslova'!$B$30,X280='Krav etter opplæringslova'!$B$31,X280='Krav etter opplæringslova'!$B$34)</f>
        <v>0</v>
      </c>
      <c r="Z280" s="57" t="str">
        <f t="shared" si="179"/>
        <v>-</v>
      </c>
      <c r="AA280" s="57">
        <f t="shared" si="164"/>
        <v>30</v>
      </c>
      <c r="AB280" s="57" t="e">
        <f>AA280-#REF!</f>
        <v>#REF!</v>
      </c>
      <c r="AC280" s="57" t="e">
        <f t="shared" si="180"/>
        <v>#REF!</v>
      </c>
      <c r="AD280" s="57" t="str">
        <f t="shared" si="181"/>
        <v>-</v>
      </c>
      <c r="AE280" s="57" t="str">
        <f>IF('Undervisning i fag med krav'!AW281=0,"-",'Undervisning i fag med krav'!AW281)</f>
        <v>-</v>
      </c>
      <c r="AF280" s="57" t="b">
        <f>OR(AE280='Krav etter opplæringslova'!$B$27,AE280='Krav etter opplæringslova'!$B$30,AE280='Krav etter opplæringslova'!$B$31,AE280='Krav etter opplæringslova'!$B$34)</f>
        <v>0</v>
      </c>
      <c r="AG280" s="57" t="str">
        <f t="shared" si="182"/>
        <v>-</v>
      </c>
      <c r="AH280" s="57">
        <f t="shared" si="165"/>
        <v>30</v>
      </c>
      <c r="AI280" s="57" t="e">
        <f>AH280-#REF!</f>
        <v>#REF!</v>
      </c>
      <c r="AJ280" s="57" t="e">
        <f t="shared" si="183"/>
        <v>#REF!</v>
      </c>
      <c r="AK280" s="57" t="str">
        <f t="shared" si="184"/>
        <v>-</v>
      </c>
      <c r="AL280" s="57" t="str">
        <f>IF('Undervisning i fag med krav'!BH281=0,"-",'Undervisning i fag med krav'!BH281)</f>
        <v>-</v>
      </c>
      <c r="AM280" s="57" t="b">
        <f>OR(AL280='Krav etter opplæringslova'!$B$27,AL280='Krav etter opplæringslova'!$B$30,AL280='Krav etter opplæringslova'!$B$31,AL280='Krav etter opplæringslova'!$B$34)</f>
        <v>0</v>
      </c>
      <c r="AN280" s="57" t="str">
        <f t="shared" si="185"/>
        <v>-</v>
      </c>
      <c r="AO280" s="57">
        <f t="shared" si="166"/>
        <v>30</v>
      </c>
      <c r="AP280" s="57" t="e">
        <f>AO280-#REF!</f>
        <v>#REF!</v>
      </c>
      <c r="AQ280" s="57" t="e">
        <f t="shared" si="186"/>
        <v>#REF!</v>
      </c>
      <c r="AR280" s="57" t="str">
        <f t="shared" si="187"/>
        <v>-</v>
      </c>
      <c r="AS280" s="57" t="str">
        <f>IF('Undervisning i fag med krav'!BS281=0,"-",'Undervisning i fag med krav'!BS281)</f>
        <v>-</v>
      </c>
      <c r="AT280" s="57" t="b">
        <f>OR(AS280='Krav etter opplæringslova'!$B$27,AS280='Krav etter opplæringslova'!$B$30,AS280='Krav etter opplæringslova'!$B$31,AS280='Krav etter opplæringslova'!$B$34)</f>
        <v>0</v>
      </c>
      <c r="AU280" s="57" t="str">
        <f t="shared" si="188"/>
        <v>-</v>
      </c>
      <c r="AV280" s="57">
        <f t="shared" si="167"/>
        <v>30</v>
      </c>
      <c r="AW280" s="57" t="e">
        <f>AV280-#REF!</f>
        <v>#REF!</v>
      </c>
      <c r="AX280" s="57" t="e">
        <f t="shared" si="189"/>
        <v>#REF!</v>
      </c>
      <c r="AY280" s="57" t="str">
        <f t="shared" si="190"/>
        <v>-</v>
      </c>
      <c r="AZ280" s="57" t="str">
        <f>IF('Undervisning i fag med krav'!CD281=0,"-",'Undervisning i fag med krav'!CD281)</f>
        <v>-</v>
      </c>
      <c r="BA280" s="57" t="b">
        <f>OR(AZ280='Krav etter opplæringslova'!$B$27,AZ280='Krav etter opplæringslova'!$B$30,AZ280='Krav etter opplæringslova'!$B$31,AZ280='Krav etter opplæringslova'!$B$34)</f>
        <v>0</v>
      </c>
      <c r="BB280" s="57" t="str">
        <f t="shared" si="191"/>
        <v>-</v>
      </c>
      <c r="BC280" s="57">
        <f t="shared" si="168"/>
        <v>30</v>
      </c>
      <c r="BD280" s="57" t="e">
        <f>BC280-#REF!</f>
        <v>#REF!</v>
      </c>
      <c r="BE280" s="57" t="e">
        <f t="shared" si="192"/>
        <v>#REF!</v>
      </c>
      <c r="BF280" s="57" t="str">
        <f t="shared" si="193"/>
        <v>-</v>
      </c>
      <c r="BG280" s="57" t="str">
        <f>IF('Undervisning i fag med krav'!CO281=0,"-",'Undervisning i fag med krav'!CO281)</f>
        <v>-</v>
      </c>
      <c r="BH280" s="57" t="b">
        <f>OR(BG280='Krav etter opplæringslova'!$B$27,BG280='Krav etter opplæringslova'!$B$30,BG280='Krav etter opplæringslova'!$B$31,BG280='Krav etter opplæringslova'!$B$34)</f>
        <v>0</v>
      </c>
      <c r="BI280" s="57" t="str">
        <f t="shared" si="194"/>
        <v>-</v>
      </c>
      <c r="BJ280" s="57">
        <f t="shared" si="169"/>
        <v>30</v>
      </c>
      <c r="BK280" s="57" t="e">
        <f>BJ280-#REF!</f>
        <v>#REF!</v>
      </c>
      <c r="BL280" s="57" t="e">
        <f t="shared" si="195"/>
        <v>#REF!</v>
      </c>
      <c r="BM280" s="57" t="str">
        <f t="shared" si="196"/>
        <v>-</v>
      </c>
      <c r="BN280" s="57" t="str">
        <f>IF('Undervisning i fag med krav'!CP281=0,"-",'Undervisning i fag med krav'!CP281)</f>
        <v>-</v>
      </c>
      <c r="BO280" s="57" t="b">
        <f>OR(BN280='Krav etter opplæringslova'!$B$27,BN280='Krav etter opplæringslova'!$B$30,BN280='Krav etter opplæringslova'!$B$31,BN280='Krav etter opplæringslova'!$B$34)</f>
        <v>0</v>
      </c>
      <c r="BP280" s="57" t="str">
        <f t="shared" si="197"/>
        <v>-</v>
      </c>
      <c r="BQ280" s="57">
        <f t="shared" si="170"/>
        <v>30</v>
      </c>
      <c r="BR280" s="57" t="e">
        <f>BQ280-#REF!</f>
        <v>#REF!</v>
      </c>
      <c r="BS280" s="57" t="e">
        <f t="shared" si="198"/>
        <v>#REF!</v>
      </c>
      <c r="BT280" s="62" t="str">
        <f t="shared" si="199"/>
        <v>-</v>
      </c>
    </row>
    <row r="281" spans="1:72" x14ac:dyDescent="0.2">
      <c r="A281" s="44" t="e">
        <f>#REF!</f>
        <v>#REF!</v>
      </c>
      <c r="B281" s="44" t="e">
        <f>#REF!</f>
        <v>#REF!</v>
      </c>
      <c r="C281" s="57" t="str">
        <f>IF('Undervisning i fag med krav'!E282=0,"-",'Undervisning i fag med krav'!E282)</f>
        <v>-</v>
      </c>
      <c r="D281" s="57" t="b">
        <f>OR(C281='Krav etter opplæringslova'!$B$27,C281='Krav etter opplæringslova'!$B$30,C281='Krav etter opplæringslova'!$B$31,C281='Krav etter opplæringslova'!$B$34)</f>
        <v>0</v>
      </c>
      <c r="E281" s="57" t="str">
        <f t="shared" si="200"/>
        <v>-</v>
      </c>
      <c r="F281" s="57">
        <f t="shared" si="171"/>
        <v>30</v>
      </c>
      <c r="G281" s="57" t="e">
        <f>F281-#REF!</f>
        <v>#REF!</v>
      </c>
      <c r="H281" s="57" t="e">
        <f t="shared" si="172"/>
        <v>#REF!</v>
      </c>
      <c r="I281" s="57" t="str">
        <f t="shared" si="201"/>
        <v>-</v>
      </c>
      <c r="J281" s="57" t="str">
        <f>IF('Undervisning i fag med krav'!P282=0,"-",'Undervisning i fag med krav'!P282)</f>
        <v>-</v>
      </c>
      <c r="K281" s="57" t="b">
        <f>OR(J281='Krav etter opplæringslova'!$B$27,J281='Krav etter opplæringslova'!$B$30,J281='Krav etter opplæringslova'!$B$31,J281='Krav etter opplæringslova'!$B$34)</f>
        <v>0</v>
      </c>
      <c r="L281" s="57" t="str">
        <f t="shared" si="173"/>
        <v>-</v>
      </c>
      <c r="M281" s="57">
        <f t="shared" si="162"/>
        <v>30</v>
      </c>
      <c r="N281" s="57" t="e">
        <f>M281-#REF!</f>
        <v>#REF!</v>
      </c>
      <c r="O281" s="57" t="e">
        <f t="shared" si="174"/>
        <v>#REF!</v>
      </c>
      <c r="P281" s="57" t="str">
        <f t="shared" si="175"/>
        <v>-</v>
      </c>
      <c r="Q281" s="57" t="str">
        <f>IF('Undervisning i fag med krav'!AA282=0,"-",'Undervisning i fag med krav'!AA282)</f>
        <v>-</v>
      </c>
      <c r="R281" s="57" t="b">
        <f>OR(Q281='Krav etter opplæringslova'!$B$27,Q281='Krav etter opplæringslova'!$B$30,Q281='Krav etter opplæringslova'!$B$31,Q281='Krav etter opplæringslova'!$B$34)</f>
        <v>0</v>
      </c>
      <c r="S281" s="57" t="str">
        <f t="shared" si="176"/>
        <v>-</v>
      </c>
      <c r="T281" s="57">
        <f t="shared" si="163"/>
        <v>30</v>
      </c>
      <c r="U281" s="57" t="e">
        <f>T281-#REF!</f>
        <v>#REF!</v>
      </c>
      <c r="V281" s="57" t="e">
        <f t="shared" si="177"/>
        <v>#REF!</v>
      </c>
      <c r="W281" s="57" t="str">
        <f t="shared" si="178"/>
        <v>-</v>
      </c>
      <c r="X281" s="57" t="str">
        <f>IF('Undervisning i fag med krav'!AL282=0,"-",'Undervisning i fag med krav'!AL282)</f>
        <v>-</v>
      </c>
      <c r="Y281" s="57" t="b">
        <f>OR(X281='Krav etter opplæringslova'!$B$27,X281='Krav etter opplæringslova'!$B$30,X281='Krav etter opplæringslova'!$B$31,X281='Krav etter opplæringslova'!$B$34)</f>
        <v>0</v>
      </c>
      <c r="Z281" s="57" t="str">
        <f t="shared" si="179"/>
        <v>-</v>
      </c>
      <c r="AA281" s="57">
        <f t="shared" si="164"/>
        <v>30</v>
      </c>
      <c r="AB281" s="57" t="e">
        <f>AA281-#REF!</f>
        <v>#REF!</v>
      </c>
      <c r="AC281" s="57" t="e">
        <f t="shared" si="180"/>
        <v>#REF!</v>
      </c>
      <c r="AD281" s="57" t="str">
        <f t="shared" si="181"/>
        <v>-</v>
      </c>
      <c r="AE281" s="57" t="str">
        <f>IF('Undervisning i fag med krav'!AW282=0,"-",'Undervisning i fag med krav'!AW282)</f>
        <v>-</v>
      </c>
      <c r="AF281" s="57" t="b">
        <f>OR(AE281='Krav etter opplæringslova'!$B$27,AE281='Krav etter opplæringslova'!$B$30,AE281='Krav etter opplæringslova'!$B$31,AE281='Krav etter opplæringslova'!$B$34)</f>
        <v>0</v>
      </c>
      <c r="AG281" s="57" t="str">
        <f t="shared" si="182"/>
        <v>-</v>
      </c>
      <c r="AH281" s="57">
        <f t="shared" si="165"/>
        <v>30</v>
      </c>
      <c r="AI281" s="57" t="e">
        <f>AH281-#REF!</f>
        <v>#REF!</v>
      </c>
      <c r="AJ281" s="57" t="e">
        <f t="shared" si="183"/>
        <v>#REF!</v>
      </c>
      <c r="AK281" s="57" t="str">
        <f t="shared" si="184"/>
        <v>-</v>
      </c>
      <c r="AL281" s="57" t="str">
        <f>IF('Undervisning i fag med krav'!BH282=0,"-",'Undervisning i fag med krav'!BH282)</f>
        <v>-</v>
      </c>
      <c r="AM281" s="57" t="b">
        <f>OR(AL281='Krav etter opplæringslova'!$B$27,AL281='Krav etter opplæringslova'!$B$30,AL281='Krav etter opplæringslova'!$B$31,AL281='Krav etter opplæringslova'!$B$34)</f>
        <v>0</v>
      </c>
      <c r="AN281" s="57" t="str">
        <f t="shared" si="185"/>
        <v>-</v>
      </c>
      <c r="AO281" s="57">
        <f t="shared" si="166"/>
        <v>30</v>
      </c>
      <c r="AP281" s="57" t="e">
        <f>AO281-#REF!</f>
        <v>#REF!</v>
      </c>
      <c r="AQ281" s="57" t="e">
        <f t="shared" si="186"/>
        <v>#REF!</v>
      </c>
      <c r="AR281" s="57" t="str">
        <f t="shared" si="187"/>
        <v>-</v>
      </c>
      <c r="AS281" s="57" t="str">
        <f>IF('Undervisning i fag med krav'!BS282=0,"-",'Undervisning i fag med krav'!BS282)</f>
        <v>-</v>
      </c>
      <c r="AT281" s="57" t="b">
        <f>OR(AS281='Krav etter opplæringslova'!$B$27,AS281='Krav etter opplæringslova'!$B$30,AS281='Krav etter opplæringslova'!$B$31,AS281='Krav etter opplæringslova'!$B$34)</f>
        <v>0</v>
      </c>
      <c r="AU281" s="57" t="str">
        <f t="shared" si="188"/>
        <v>-</v>
      </c>
      <c r="AV281" s="57">
        <f t="shared" si="167"/>
        <v>30</v>
      </c>
      <c r="AW281" s="57" t="e">
        <f>AV281-#REF!</f>
        <v>#REF!</v>
      </c>
      <c r="AX281" s="57" t="e">
        <f t="shared" si="189"/>
        <v>#REF!</v>
      </c>
      <c r="AY281" s="57" t="str">
        <f t="shared" si="190"/>
        <v>-</v>
      </c>
      <c r="AZ281" s="57" t="str">
        <f>IF('Undervisning i fag med krav'!CD282=0,"-",'Undervisning i fag med krav'!CD282)</f>
        <v>-</v>
      </c>
      <c r="BA281" s="57" t="b">
        <f>OR(AZ281='Krav etter opplæringslova'!$B$27,AZ281='Krav etter opplæringslova'!$B$30,AZ281='Krav etter opplæringslova'!$B$31,AZ281='Krav etter opplæringslova'!$B$34)</f>
        <v>0</v>
      </c>
      <c r="BB281" s="57" t="str">
        <f t="shared" si="191"/>
        <v>-</v>
      </c>
      <c r="BC281" s="57">
        <f t="shared" si="168"/>
        <v>30</v>
      </c>
      <c r="BD281" s="57" t="e">
        <f>BC281-#REF!</f>
        <v>#REF!</v>
      </c>
      <c r="BE281" s="57" t="e">
        <f t="shared" si="192"/>
        <v>#REF!</v>
      </c>
      <c r="BF281" s="57" t="str">
        <f t="shared" si="193"/>
        <v>-</v>
      </c>
      <c r="BG281" s="57" t="str">
        <f>IF('Undervisning i fag med krav'!CO282=0,"-",'Undervisning i fag med krav'!CO282)</f>
        <v>-</v>
      </c>
      <c r="BH281" s="57" t="b">
        <f>OR(BG281='Krav etter opplæringslova'!$B$27,BG281='Krav etter opplæringslova'!$B$30,BG281='Krav etter opplæringslova'!$B$31,BG281='Krav etter opplæringslova'!$B$34)</f>
        <v>0</v>
      </c>
      <c r="BI281" s="57" t="str">
        <f t="shared" si="194"/>
        <v>-</v>
      </c>
      <c r="BJ281" s="57">
        <f t="shared" si="169"/>
        <v>30</v>
      </c>
      <c r="BK281" s="57" t="e">
        <f>BJ281-#REF!</f>
        <v>#REF!</v>
      </c>
      <c r="BL281" s="57" t="e">
        <f t="shared" si="195"/>
        <v>#REF!</v>
      </c>
      <c r="BM281" s="57" t="str">
        <f t="shared" si="196"/>
        <v>-</v>
      </c>
      <c r="BN281" s="57" t="str">
        <f>IF('Undervisning i fag med krav'!CP282=0,"-",'Undervisning i fag med krav'!CP282)</f>
        <v>-</v>
      </c>
      <c r="BO281" s="57" t="b">
        <f>OR(BN281='Krav etter opplæringslova'!$B$27,BN281='Krav etter opplæringslova'!$B$30,BN281='Krav etter opplæringslova'!$B$31,BN281='Krav etter opplæringslova'!$B$34)</f>
        <v>0</v>
      </c>
      <c r="BP281" s="57" t="str">
        <f t="shared" si="197"/>
        <v>-</v>
      </c>
      <c r="BQ281" s="57">
        <f t="shared" si="170"/>
        <v>30</v>
      </c>
      <c r="BR281" s="57" t="e">
        <f>BQ281-#REF!</f>
        <v>#REF!</v>
      </c>
      <c r="BS281" s="57" t="e">
        <f t="shared" si="198"/>
        <v>#REF!</v>
      </c>
      <c r="BT281" s="62" t="str">
        <f t="shared" si="199"/>
        <v>-</v>
      </c>
    </row>
    <row r="282" spans="1:72" x14ac:dyDescent="0.2">
      <c r="A282" s="44" t="e">
        <f>#REF!</f>
        <v>#REF!</v>
      </c>
      <c r="B282" s="44" t="e">
        <f>#REF!</f>
        <v>#REF!</v>
      </c>
      <c r="C282" s="57" t="str">
        <f>IF('Undervisning i fag med krav'!E283=0,"-",'Undervisning i fag med krav'!E283)</f>
        <v>-</v>
      </c>
      <c r="D282" s="57" t="b">
        <f>OR(C282='Krav etter opplæringslova'!$B$27,C282='Krav etter opplæringslova'!$B$30,C282='Krav etter opplæringslova'!$B$31,C282='Krav etter opplæringslova'!$B$34)</f>
        <v>0</v>
      </c>
      <c r="E282" s="57" t="str">
        <f t="shared" si="200"/>
        <v>-</v>
      </c>
      <c r="F282" s="57">
        <f t="shared" si="171"/>
        <v>30</v>
      </c>
      <c r="G282" s="57" t="e">
        <f>F282-#REF!</f>
        <v>#REF!</v>
      </c>
      <c r="H282" s="57" t="e">
        <f t="shared" si="172"/>
        <v>#REF!</v>
      </c>
      <c r="I282" s="57" t="str">
        <f t="shared" si="201"/>
        <v>-</v>
      </c>
      <c r="J282" s="57" t="str">
        <f>IF('Undervisning i fag med krav'!P283=0,"-",'Undervisning i fag med krav'!P283)</f>
        <v>-</v>
      </c>
      <c r="K282" s="57" t="b">
        <f>OR(J282='Krav etter opplæringslova'!$B$27,J282='Krav etter opplæringslova'!$B$30,J282='Krav etter opplæringslova'!$B$31,J282='Krav etter opplæringslova'!$B$34)</f>
        <v>0</v>
      </c>
      <c r="L282" s="57" t="str">
        <f t="shared" si="173"/>
        <v>-</v>
      </c>
      <c r="M282" s="57">
        <f t="shared" si="162"/>
        <v>30</v>
      </c>
      <c r="N282" s="57" t="e">
        <f>M282-#REF!</f>
        <v>#REF!</v>
      </c>
      <c r="O282" s="57" t="e">
        <f t="shared" si="174"/>
        <v>#REF!</v>
      </c>
      <c r="P282" s="57" t="str">
        <f t="shared" si="175"/>
        <v>-</v>
      </c>
      <c r="Q282" s="57" t="str">
        <f>IF('Undervisning i fag med krav'!AA283=0,"-",'Undervisning i fag med krav'!AA283)</f>
        <v>-</v>
      </c>
      <c r="R282" s="57" t="b">
        <f>OR(Q282='Krav etter opplæringslova'!$B$27,Q282='Krav etter opplæringslova'!$B$30,Q282='Krav etter opplæringslova'!$B$31,Q282='Krav etter opplæringslova'!$B$34)</f>
        <v>0</v>
      </c>
      <c r="S282" s="57" t="str">
        <f t="shared" si="176"/>
        <v>-</v>
      </c>
      <c r="T282" s="57">
        <f t="shared" si="163"/>
        <v>30</v>
      </c>
      <c r="U282" s="57" t="e">
        <f>T282-#REF!</f>
        <v>#REF!</v>
      </c>
      <c r="V282" s="57" t="e">
        <f t="shared" si="177"/>
        <v>#REF!</v>
      </c>
      <c r="W282" s="57" t="str">
        <f t="shared" si="178"/>
        <v>-</v>
      </c>
      <c r="X282" s="57" t="str">
        <f>IF('Undervisning i fag med krav'!AL283=0,"-",'Undervisning i fag med krav'!AL283)</f>
        <v>-</v>
      </c>
      <c r="Y282" s="57" t="b">
        <f>OR(X282='Krav etter opplæringslova'!$B$27,X282='Krav etter opplæringslova'!$B$30,X282='Krav etter opplæringslova'!$B$31,X282='Krav etter opplæringslova'!$B$34)</f>
        <v>0</v>
      </c>
      <c r="Z282" s="57" t="str">
        <f t="shared" si="179"/>
        <v>-</v>
      </c>
      <c r="AA282" s="57">
        <f t="shared" si="164"/>
        <v>30</v>
      </c>
      <c r="AB282" s="57" t="e">
        <f>AA282-#REF!</f>
        <v>#REF!</v>
      </c>
      <c r="AC282" s="57" t="e">
        <f t="shared" si="180"/>
        <v>#REF!</v>
      </c>
      <c r="AD282" s="57" t="str">
        <f t="shared" si="181"/>
        <v>-</v>
      </c>
      <c r="AE282" s="57" t="str">
        <f>IF('Undervisning i fag med krav'!AW283=0,"-",'Undervisning i fag med krav'!AW283)</f>
        <v>-</v>
      </c>
      <c r="AF282" s="57" t="b">
        <f>OR(AE282='Krav etter opplæringslova'!$B$27,AE282='Krav etter opplæringslova'!$B$30,AE282='Krav etter opplæringslova'!$B$31,AE282='Krav etter opplæringslova'!$B$34)</f>
        <v>0</v>
      </c>
      <c r="AG282" s="57" t="str">
        <f t="shared" si="182"/>
        <v>-</v>
      </c>
      <c r="AH282" s="57">
        <f t="shared" si="165"/>
        <v>30</v>
      </c>
      <c r="AI282" s="57" t="e">
        <f>AH282-#REF!</f>
        <v>#REF!</v>
      </c>
      <c r="AJ282" s="57" t="e">
        <f t="shared" si="183"/>
        <v>#REF!</v>
      </c>
      <c r="AK282" s="57" t="str">
        <f t="shared" si="184"/>
        <v>-</v>
      </c>
      <c r="AL282" s="57" t="str">
        <f>IF('Undervisning i fag med krav'!BH283=0,"-",'Undervisning i fag med krav'!BH283)</f>
        <v>-</v>
      </c>
      <c r="AM282" s="57" t="b">
        <f>OR(AL282='Krav etter opplæringslova'!$B$27,AL282='Krav etter opplæringslova'!$B$30,AL282='Krav etter opplæringslova'!$B$31,AL282='Krav etter opplæringslova'!$B$34)</f>
        <v>0</v>
      </c>
      <c r="AN282" s="57" t="str">
        <f t="shared" si="185"/>
        <v>-</v>
      </c>
      <c r="AO282" s="57">
        <f t="shared" si="166"/>
        <v>30</v>
      </c>
      <c r="AP282" s="57" t="e">
        <f>AO282-#REF!</f>
        <v>#REF!</v>
      </c>
      <c r="AQ282" s="57" t="e">
        <f t="shared" si="186"/>
        <v>#REF!</v>
      </c>
      <c r="AR282" s="57" t="str">
        <f t="shared" si="187"/>
        <v>-</v>
      </c>
      <c r="AS282" s="57" t="str">
        <f>IF('Undervisning i fag med krav'!BS283=0,"-",'Undervisning i fag med krav'!BS283)</f>
        <v>-</v>
      </c>
      <c r="AT282" s="57" t="b">
        <f>OR(AS282='Krav etter opplæringslova'!$B$27,AS282='Krav etter opplæringslova'!$B$30,AS282='Krav etter opplæringslova'!$B$31,AS282='Krav etter opplæringslova'!$B$34)</f>
        <v>0</v>
      </c>
      <c r="AU282" s="57" t="str">
        <f t="shared" si="188"/>
        <v>-</v>
      </c>
      <c r="AV282" s="57">
        <f t="shared" si="167"/>
        <v>30</v>
      </c>
      <c r="AW282" s="57" t="e">
        <f>AV282-#REF!</f>
        <v>#REF!</v>
      </c>
      <c r="AX282" s="57" t="e">
        <f t="shared" si="189"/>
        <v>#REF!</v>
      </c>
      <c r="AY282" s="57" t="str">
        <f t="shared" si="190"/>
        <v>-</v>
      </c>
      <c r="AZ282" s="57" t="str">
        <f>IF('Undervisning i fag med krav'!CD283=0,"-",'Undervisning i fag med krav'!CD283)</f>
        <v>-</v>
      </c>
      <c r="BA282" s="57" t="b">
        <f>OR(AZ282='Krav etter opplæringslova'!$B$27,AZ282='Krav etter opplæringslova'!$B$30,AZ282='Krav etter opplæringslova'!$B$31,AZ282='Krav etter opplæringslova'!$B$34)</f>
        <v>0</v>
      </c>
      <c r="BB282" s="57" t="str">
        <f t="shared" si="191"/>
        <v>-</v>
      </c>
      <c r="BC282" s="57">
        <f t="shared" si="168"/>
        <v>30</v>
      </c>
      <c r="BD282" s="57" t="e">
        <f>BC282-#REF!</f>
        <v>#REF!</v>
      </c>
      <c r="BE282" s="57" t="e">
        <f t="shared" si="192"/>
        <v>#REF!</v>
      </c>
      <c r="BF282" s="57" t="str">
        <f t="shared" si="193"/>
        <v>-</v>
      </c>
      <c r="BG282" s="57" t="str">
        <f>IF('Undervisning i fag med krav'!CO283=0,"-",'Undervisning i fag med krav'!CO283)</f>
        <v>-</v>
      </c>
      <c r="BH282" s="57" t="b">
        <f>OR(BG282='Krav etter opplæringslova'!$B$27,BG282='Krav etter opplæringslova'!$B$30,BG282='Krav etter opplæringslova'!$B$31,BG282='Krav etter opplæringslova'!$B$34)</f>
        <v>0</v>
      </c>
      <c r="BI282" s="57" t="str">
        <f t="shared" si="194"/>
        <v>-</v>
      </c>
      <c r="BJ282" s="57">
        <f t="shared" si="169"/>
        <v>30</v>
      </c>
      <c r="BK282" s="57" t="e">
        <f>BJ282-#REF!</f>
        <v>#REF!</v>
      </c>
      <c r="BL282" s="57" t="e">
        <f t="shared" si="195"/>
        <v>#REF!</v>
      </c>
      <c r="BM282" s="57" t="str">
        <f t="shared" si="196"/>
        <v>-</v>
      </c>
      <c r="BN282" s="57" t="str">
        <f>IF('Undervisning i fag med krav'!CP283=0,"-",'Undervisning i fag med krav'!CP283)</f>
        <v>-</v>
      </c>
      <c r="BO282" s="57" t="b">
        <f>OR(BN282='Krav etter opplæringslova'!$B$27,BN282='Krav etter opplæringslova'!$B$30,BN282='Krav etter opplæringslova'!$B$31,BN282='Krav etter opplæringslova'!$B$34)</f>
        <v>0</v>
      </c>
      <c r="BP282" s="57" t="str">
        <f t="shared" si="197"/>
        <v>-</v>
      </c>
      <c r="BQ282" s="57">
        <f t="shared" si="170"/>
        <v>30</v>
      </c>
      <c r="BR282" s="57" t="e">
        <f>BQ282-#REF!</f>
        <v>#REF!</v>
      </c>
      <c r="BS282" s="57" t="e">
        <f t="shared" si="198"/>
        <v>#REF!</v>
      </c>
      <c r="BT282" s="62" t="str">
        <f t="shared" si="199"/>
        <v>-</v>
      </c>
    </row>
    <row r="283" spans="1:72" x14ac:dyDescent="0.2">
      <c r="A283" s="44" t="e">
        <f>#REF!</f>
        <v>#REF!</v>
      </c>
      <c r="B283" s="44" t="e">
        <f>#REF!</f>
        <v>#REF!</v>
      </c>
      <c r="C283" s="57" t="str">
        <f>IF('Undervisning i fag med krav'!E284=0,"-",'Undervisning i fag med krav'!E284)</f>
        <v>-</v>
      </c>
      <c r="D283" s="57" t="b">
        <f>OR(C283='Krav etter opplæringslova'!$B$27,C283='Krav etter opplæringslova'!$B$30,C283='Krav etter opplæringslova'!$B$31,C283='Krav etter opplæringslova'!$B$34)</f>
        <v>0</v>
      </c>
      <c r="E283" s="57" t="str">
        <f t="shared" si="200"/>
        <v>-</v>
      </c>
      <c r="F283" s="57">
        <f t="shared" si="171"/>
        <v>30</v>
      </c>
      <c r="G283" s="57" t="e">
        <f>F283-#REF!</f>
        <v>#REF!</v>
      </c>
      <c r="H283" s="57" t="e">
        <f t="shared" si="172"/>
        <v>#REF!</v>
      </c>
      <c r="I283" s="57" t="str">
        <f t="shared" si="201"/>
        <v>-</v>
      </c>
      <c r="J283" s="57" t="str">
        <f>IF('Undervisning i fag med krav'!P284=0,"-",'Undervisning i fag med krav'!P284)</f>
        <v>-</v>
      </c>
      <c r="K283" s="57" t="b">
        <f>OR(J283='Krav etter opplæringslova'!$B$27,J283='Krav etter opplæringslova'!$B$30,J283='Krav etter opplæringslova'!$B$31,J283='Krav etter opplæringslova'!$B$34)</f>
        <v>0</v>
      </c>
      <c r="L283" s="57" t="str">
        <f t="shared" si="173"/>
        <v>-</v>
      </c>
      <c r="M283" s="57">
        <f t="shared" si="162"/>
        <v>30</v>
      </c>
      <c r="N283" s="57" t="e">
        <f>M283-#REF!</f>
        <v>#REF!</v>
      </c>
      <c r="O283" s="57" t="e">
        <f t="shared" si="174"/>
        <v>#REF!</v>
      </c>
      <c r="P283" s="57" t="str">
        <f t="shared" si="175"/>
        <v>-</v>
      </c>
      <c r="Q283" s="57" t="str">
        <f>IF('Undervisning i fag med krav'!AA284=0,"-",'Undervisning i fag med krav'!AA284)</f>
        <v>-</v>
      </c>
      <c r="R283" s="57" t="b">
        <f>OR(Q283='Krav etter opplæringslova'!$B$27,Q283='Krav etter opplæringslova'!$B$30,Q283='Krav etter opplæringslova'!$B$31,Q283='Krav etter opplæringslova'!$B$34)</f>
        <v>0</v>
      </c>
      <c r="S283" s="57" t="str">
        <f t="shared" si="176"/>
        <v>-</v>
      </c>
      <c r="T283" s="57">
        <f t="shared" si="163"/>
        <v>30</v>
      </c>
      <c r="U283" s="57" t="e">
        <f>T283-#REF!</f>
        <v>#REF!</v>
      </c>
      <c r="V283" s="57" t="e">
        <f t="shared" si="177"/>
        <v>#REF!</v>
      </c>
      <c r="W283" s="57" t="str">
        <f t="shared" si="178"/>
        <v>-</v>
      </c>
      <c r="X283" s="57" t="str">
        <f>IF('Undervisning i fag med krav'!AL284=0,"-",'Undervisning i fag med krav'!AL284)</f>
        <v>-</v>
      </c>
      <c r="Y283" s="57" t="b">
        <f>OR(X283='Krav etter opplæringslova'!$B$27,X283='Krav etter opplæringslova'!$B$30,X283='Krav etter opplæringslova'!$B$31,X283='Krav etter opplæringslova'!$B$34)</f>
        <v>0</v>
      </c>
      <c r="Z283" s="57" t="str">
        <f t="shared" si="179"/>
        <v>-</v>
      </c>
      <c r="AA283" s="57">
        <f t="shared" si="164"/>
        <v>30</v>
      </c>
      <c r="AB283" s="57" t="e">
        <f>AA283-#REF!</f>
        <v>#REF!</v>
      </c>
      <c r="AC283" s="57" t="e">
        <f t="shared" si="180"/>
        <v>#REF!</v>
      </c>
      <c r="AD283" s="57" t="str">
        <f t="shared" si="181"/>
        <v>-</v>
      </c>
      <c r="AE283" s="57" t="str">
        <f>IF('Undervisning i fag med krav'!AW284=0,"-",'Undervisning i fag med krav'!AW284)</f>
        <v>-</v>
      </c>
      <c r="AF283" s="57" t="b">
        <f>OR(AE283='Krav etter opplæringslova'!$B$27,AE283='Krav etter opplæringslova'!$B$30,AE283='Krav etter opplæringslova'!$B$31,AE283='Krav etter opplæringslova'!$B$34)</f>
        <v>0</v>
      </c>
      <c r="AG283" s="57" t="str">
        <f t="shared" si="182"/>
        <v>-</v>
      </c>
      <c r="AH283" s="57">
        <f t="shared" si="165"/>
        <v>30</v>
      </c>
      <c r="AI283" s="57" t="e">
        <f>AH283-#REF!</f>
        <v>#REF!</v>
      </c>
      <c r="AJ283" s="57" t="e">
        <f t="shared" si="183"/>
        <v>#REF!</v>
      </c>
      <c r="AK283" s="57" t="str">
        <f t="shared" si="184"/>
        <v>-</v>
      </c>
      <c r="AL283" s="57" t="str">
        <f>IF('Undervisning i fag med krav'!BH284=0,"-",'Undervisning i fag med krav'!BH284)</f>
        <v>-</v>
      </c>
      <c r="AM283" s="57" t="b">
        <f>OR(AL283='Krav etter opplæringslova'!$B$27,AL283='Krav etter opplæringslova'!$B$30,AL283='Krav etter opplæringslova'!$B$31,AL283='Krav etter opplæringslova'!$B$34)</f>
        <v>0</v>
      </c>
      <c r="AN283" s="57" t="str">
        <f t="shared" si="185"/>
        <v>-</v>
      </c>
      <c r="AO283" s="57">
        <f t="shared" si="166"/>
        <v>30</v>
      </c>
      <c r="AP283" s="57" t="e">
        <f>AO283-#REF!</f>
        <v>#REF!</v>
      </c>
      <c r="AQ283" s="57" t="e">
        <f t="shared" si="186"/>
        <v>#REF!</v>
      </c>
      <c r="AR283" s="57" t="str">
        <f t="shared" si="187"/>
        <v>-</v>
      </c>
      <c r="AS283" s="57" t="str">
        <f>IF('Undervisning i fag med krav'!BS284=0,"-",'Undervisning i fag med krav'!BS284)</f>
        <v>-</v>
      </c>
      <c r="AT283" s="57" t="b">
        <f>OR(AS283='Krav etter opplæringslova'!$B$27,AS283='Krav etter opplæringslova'!$B$30,AS283='Krav etter opplæringslova'!$B$31,AS283='Krav etter opplæringslova'!$B$34)</f>
        <v>0</v>
      </c>
      <c r="AU283" s="57" t="str">
        <f t="shared" si="188"/>
        <v>-</v>
      </c>
      <c r="AV283" s="57">
        <f t="shared" si="167"/>
        <v>30</v>
      </c>
      <c r="AW283" s="57" t="e">
        <f>AV283-#REF!</f>
        <v>#REF!</v>
      </c>
      <c r="AX283" s="57" t="e">
        <f t="shared" si="189"/>
        <v>#REF!</v>
      </c>
      <c r="AY283" s="57" t="str">
        <f t="shared" si="190"/>
        <v>-</v>
      </c>
      <c r="AZ283" s="57" t="str">
        <f>IF('Undervisning i fag med krav'!CD284=0,"-",'Undervisning i fag med krav'!CD284)</f>
        <v>-</v>
      </c>
      <c r="BA283" s="57" t="b">
        <f>OR(AZ283='Krav etter opplæringslova'!$B$27,AZ283='Krav etter opplæringslova'!$B$30,AZ283='Krav etter opplæringslova'!$B$31,AZ283='Krav etter opplæringslova'!$B$34)</f>
        <v>0</v>
      </c>
      <c r="BB283" s="57" t="str">
        <f t="shared" si="191"/>
        <v>-</v>
      </c>
      <c r="BC283" s="57">
        <f t="shared" si="168"/>
        <v>30</v>
      </c>
      <c r="BD283" s="57" t="e">
        <f>BC283-#REF!</f>
        <v>#REF!</v>
      </c>
      <c r="BE283" s="57" t="e">
        <f t="shared" si="192"/>
        <v>#REF!</v>
      </c>
      <c r="BF283" s="57" t="str">
        <f t="shared" si="193"/>
        <v>-</v>
      </c>
      <c r="BG283" s="57" t="str">
        <f>IF('Undervisning i fag med krav'!CO284=0,"-",'Undervisning i fag med krav'!CO284)</f>
        <v>-</v>
      </c>
      <c r="BH283" s="57" t="b">
        <f>OR(BG283='Krav etter opplæringslova'!$B$27,BG283='Krav etter opplæringslova'!$B$30,BG283='Krav etter opplæringslova'!$B$31,BG283='Krav etter opplæringslova'!$B$34)</f>
        <v>0</v>
      </c>
      <c r="BI283" s="57" t="str">
        <f t="shared" si="194"/>
        <v>-</v>
      </c>
      <c r="BJ283" s="57">
        <f t="shared" si="169"/>
        <v>30</v>
      </c>
      <c r="BK283" s="57" t="e">
        <f>BJ283-#REF!</f>
        <v>#REF!</v>
      </c>
      <c r="BL283" s="57" t="e">
        <f t="shared" si="195"/>
        <v>#REF!</v>
      </c>
      <c r="BM283" s="57" t="str">
        <f t="shared" si="196"/>
        <v>-</v>
      </c>
      <c r="BN283" s="57" t="str">
        <f>IF('Undervisning i fag med krav'!CP284=0,"-",'Undervisning i fag med krav'!CP284)</f>
        <v>-</v>
      </c>
      <c r="BO283" s="57" t="b">
        <f>OR(BN283='Krav etter opplæringslova'!$B$27,BN283='Krav etter opplæringslova'!$B$30,BN283='Krav etter opplæringslova'!$B$31,BN283='Krav etter opplæringslova'!$B$34)</f>
        <v>0</v>
      </c>
      <c r="BP283" s="57" t="str">
        <f t="shared" si="197"/>
        <v>-</v>
      </c>
      <c r="BQ283" s="57">
        <f t="shared" si="170"/>
        <v>30</v>
      </c>
      <c r="BR283" s="57" t="e">
        <f>BQ283-#REF!</f>
        <v>#REF!</v>
      </c>
      <c r="BS283" s="57" t="e">
        <f t="shared" si="198"/>
        <v>#REF!</v>
      </c>
      <c r="BT283" s="62" t="str">
        <f t="shared" si="199"/>
        <v>-</v>
      </c>
    </row>
    <row r="284" spans="1:72" x14ac:dyDescent="0.2">
      <c r="A284" s="44" t="e">
        <f>#REF!</f>
        <v>#REF!</v>
      </c>
      <c r="B284" s="44" t="e">
        <f>#REF!</f>
        <v>#REF!</v>
      </c>
      <c r="C284" s="57" t="str">
        <f>IF('Undervisning i fag med krav'!E285=0,"-",'Undervisning i fag med krav'!E285)</f>
        <v>-</v>
      </c>
      <c r="D284" s="57" t="b">
        <f>OR(C284='Krav etter opplæringslova'!$B$27,C284='Krav etter opplæringslova'!$B$30,C284='Krav etter opplæringslova'!$B$31,C284='Krav etter opplæringslova'!$B$34)</f>
        <v>0</v>
      </c>
      <c r="E284" s="57" t="str">
        <f t="shared" si="200"/>
        <v>-</v>
      </c>
      <c r="F284" s="57">
        <f t="shared" si="171"/>
        <v>30</v>
      </c>
      <c r="G284" s="57" t="e">
        <f>F284-#REF!</f>
        <v>#REF!</v>
      </c>
      <c r="H284" s="57" t="e">
        <f t="shared" si="172"/>
        <v>#REF!</v>
      </c>
      <c r="I284" s="57" t="str">
        <f t="shared" si="201"/>
        <v>-</v>
      </c>
      <c r="J284" s="57" t="str">
        <f>IF('Undervisning i fag med krav'!P285=0,"-",'Undervisning i fag med krav'!P285)</f>
        <v>-</v>
      </c>
      <c r="K284" s="57" t="b">
        <f>OR(J284='Krav etter opplæringslova'!$B$27,J284='Krav etter opplæringslova'!$B$30,J284='Krav etter opplæringslova'!$B$31,J284='Krav etter opplæringslova'!$B$34)</f>
        <v>0</v>
      </c>
      <c r="L284" s="57" t="str">
        <f t="shared" si="173"/>
        <v>-</v>
      </c>
      <c r="M284" s="57">
        <f t="shared" si="162"/>
        <v>30</v>
      </c>
      <c r="N284" s="57" t="e">
        <f>M284-#REF!</f>
        <v>#REF!</v>
      </c>
      <c r="O284" s="57" t="e">
        <f t="shared" si="174"/>
        <v>#REF!</v>
      </c>
      <c r="P284" s="57" t="str">
        <f t="shared" si="175"/>
        <v>-</v>
      </c>
      <c r="Q284" s="57" t="str">
        <f>IF('Undervisning i fag med krav'!AA285=0,"-",'Undervisning i fag med krav'!AA285)</f>
        <v>-</v>
      </c>
      <c r="R284" s="57" t="b">
        <f>OR(Q284='Krav etter opplæringslova'!$B$27,Q284='Krav etter opplæringslova'!$B$30,Q284='Krav etter opplæringslova'!$B$31,Q284='Krav etter opplæringslova'!$B$34)</f>
        <v>0</v>
      </c>
      <c r="S284" s="57" t="str">
        <f t="shared" si="176"/>
        <v>-</v>
      </c>
      <c r="T284" s="57">
        <f t="shared" si="163"/>
        <v>30</v>
      </c>
      <c r="U284" s="57" t="e">
        <f>T284-#REF!</f>
        <v>#REF!</v>
      </c>
      <c r="V284" s="57" t="e">
        <f t="shared" si="177"/>
        <v>#REF!</v>
      </c>
      <c r="W284" s="57" t="str">
        <f t="shared" si="178"/>
        <v>-</v>
      </c>
      <c r="X284" s="57" t="str">
        <f>IF('Undervisning i fag med krav'!AL285=0,"-",'Undervisning i fag med krav'!AL285)</f>
        <v>-</v>
      </c>
      <c r="Y284" s="57" t="b">
        <f>OR(X284='Krav etter opplæringslova'!$B$27,X284='Krav etter opplæringslova'!$B$30,X284='Krav etter opplæringslova'!$B$31,X284='Krav etter opplæringslova'!$B$34)</f>
        <v>0</v>
      </c>
      <c r="Z284" s="57" t="str">
        <f t="shared" si="179"/>
        <v>-</v>
      </c>
      <c r="AA284" s="57">
        <f t="shared" si="164"/>
        <v>30</v>
      </c>
      <c r="AB284" s="57" t="e">
        <f>AA284-#REF!</f>
        <v>#REF!</v>
      </c>
      <c r="AC284" s="57" t="e">
        <f t="shared" si="180"/>
        <v>#REF!</v>
      </c>
      <c r="AD284" s="57" t="str">
        <f t="shared" si="181"/>
        <v>-</v>
      </c>
      <c r="AE284" s="57" t="str">
        <f>IF('Undervisning i fag med krav'!AW285=0,"-",'Undervisning i fag med krav'!AW285)</f>
        <v>-</v>
      </c>
      <c r="AF284" s="57" t="b">
        <f>OR(AE284='Krav etter opplæringslova'!$B$27,AE284='Krav etter opplæringslova'!$B$30,AE284='Krav etter opplæringslova'!$B$31,AE284='Krav etter opplæringslova'!$B$34)</f>
        <v>0</v>
      </c>
      <c r="AG284" s="57" t="str">
        <f t="shared" si="182"/>
        <v>-</v>
      </c>
      <c r="AH284" s="57">
        <f t="shared" si="165"/>
        <v>30</v>
      </c>
      <c r="AI284" s="57" t="e">
        <f>AH284-#REF!</f>
        <v>#REF!</v>
      </c>
      <c r="AJ284" s="57" t="e">
        <f t="shared" si="183"/>
        <v>#REF!</v>
      </c>
      <c r="AK284" s="57" t="str">
        <f t="shared" si="184"/>
        <v>-</v>
      </c>
      <c r="AL284" s="57" t="str">
        <f>IF('Undervisning i fag med krav'!BH285=0,"-",'Undervisning i fag med krav'!BH285)</f>
        <v>-</v>
      </c>
      <c r="AM284" s="57" t="b">
        <f>OR(AL284='Krav etter opplæringslova'!$B$27,AL284='Krav etter opplæringslova'!$B$30,AL284='Krav etter opplæringslova'!$B$31,AL284='Krav etter opplæringslova'!$B$34)</f>
        <v>0</v>
      </c>
      <c r="AN284" s="57" t="str">
        <f t="shared" si="185"/>
        <v>-</v>
      </c>
      <c r="AO284" s="57">
        <f t="shared" si="166"/>
        <v>30</v>
      </c>
      <c r="AP284" s="57" t="e">
        <f>AO284-#REF!</f>
        <v>#REF!</v>
      </c>
      <c r="AQ284" s="57" t="e">
        <f t="shared" si="186"/>
        <v>#REF!</v>
      </c>
      <c r="AR284" s="57" t="str">
        <f t="shared" si="187"/>
        <v>-</v>
      </c>
      <c r="AS284" s="57" t="str">
        <f>IF('Undervisning i fag med krav'!BS285=0,"-",'Undervisning i fag med krav'!BS285)</f>
        <v>-</v>
      </c>
      <c r="AT284" s="57" t="b">
        <f>OR(AS284='Krav etter opplæringslova'!$B$27,AS284='Krav etter opplæringslova'!$B$30,AS284='Krav etter opplæringslova'!$B$31,AS284='Krav etter opplæringslova'!$B$34)</f>
        <v>0</v>
      </c>
      <c r="AU284" s="57" t="str">
        <f t="shared" si="188"/>
        <v>-</v>
      </c>
      <c r="AV284" s="57">
        <f t="shared" si="167"/>
        <v>30</v>
      </c>
      <c r="AW284" s="57" t="e">
        <f>AV284-#REF!</f>
        <v>#REF!</v>
      </c>
      <c r="AX284" s="57" t="e">
        <f t="shared" si="189"/>
        <v>#REF!</v>
      </c>
      <c r="AY284" s="57" t="str">
        <f t="shared" si="190"/>
        <v>-</v>
      </c>
      <c r="AZ284" s="57" t="str">
        <f>IF('Undervisning i fag med krav'!CD285=0,"-",'Undervisning i fag med krav'!CD285)</f>
        <v>-</v>
      </c>
      <c r="BA284" s="57" t="b">
        <f>OR(AZ284='Krav etter opplæringslova'!$B$27,AZ284='Krav etter opplæringslova'!$B$30,AZ284='Krav etter opplæringslova'!$B$31,AZ284='Krav etter opplæringslova'!$B$34)</f>
        <v>0</v>
      </c>
      <c r="BB284" s="57" t="str">
        <f t="shared" si="191"/>
        <v>-</v>
      </c>
      <c r="BC284" s="57">
        <f t="shared" si="168"/>
        <v>30</v>
      </c>
      <c r="BD284" s="57" t="e">
        <f>BC284-#REF!</f>
        <v>#REF!</v>
      </c>
      <c r="BE284" s="57" t="e">
        <f t="shared" si="192"/>
        <v>#REF!</v>
      </c>
      <c r="BF284" s="57" t="str">
        <f t="shared" si="193"/>
        <v>-</v>
      </c>
      <c r="BG284" s="57" t="str">
        <f>IF('Undervisning i fag med krav'!CO285=0,"-",'Undervisning i fag med krav'!CO285)</f>
        <v>-</v>
      </c>
      <c r="BH284" s="57" t="b">
        <f>OR(BG284='Krav etter opplæringslova'!$B$27,BG284='Krav etter opplæringslova'!$B$30,BG284='Krav etter opplæringslova'!$B$31,BG284='Krav etter opplæringslova'!$B$34)</f>
        <v>0</v>
      </c>
      <c r="BI284" s="57" t="str">
        <f t="shared" si="194"/>
        <v>-</v>
      </c>
      <c r="BJ284" s="57">
        <f t="shared" si="169"/>
        <v>30</v>
      </c>
      <c r="BK284" s="57" t="e">
        <f>BJ284-#REF!</f>
        <v>#REF!</v>
      </c>
      <c r="BL284" s="57" t="e">
        <f t="shared" si="195"/>
        <v>#REF!</v>
      </c>
      <c r="BM284" s="57" t="str">
        <f t="shared" si="196"/>
        <v>-</v>
      </c>
      <c r="BN284" s="57" t="str">
        <f>IF('Undervisning i fag med krav'!CP285=0,"-",'Undervisning i fag med krav'!CP285)</f>
        <v>-</v>
      </c>
      <c r="BO284" s="57" t="b">
        <f>OR(BN284='Krav etter opplæringslova'!$B$27,BN284='Krav etter opplæringslova'!$B$30,BN284='Krav etter opplæringslova'!$B$31,BN284='Krav etter opplæringslova'!$B$34)</f>
        <v>0</v>
      </c>
      <c r="BP284" s="57" t="str">
        <f t="shared" si="197"/>
        <v>-</v>
      </c>
      <c r="BQ284" s="57">
        <f t="shared" si="170"/>
        <v>30</v>
      </c>
      <c r="BR284" s="57" t="e">
        <f>BQ284-#REF!</f>
        <v>#REF!</v>
      </c>
      <c r="BS284" s="57" t="e">
        <f t="shared" si="198"/>
        <v>#REF!</v>
      </c>
      <c r="BT284" s="62" t="str">
        <f t="shared" si="199"/>
        <v>-</v>
      </c>
    </row>
    <row r="285" spans="1:72" x14ac:dyDescent="0.2">
      <c r="A285" s="44" t="e">
        <f>#REF!</f>
        <v>#REF!</v>
      </c>
      <c r="B285" s="44" t="e">
        <f>#REF!</f>
        <v>#REF!</v>
      </c>
      <c r="C285" s="57" t="str">
        <f>IF('Undervisning i fag med krav'!E286=0,"-",'Undervisning i fag med krav'!E286)</f>
        <v>-</v>
      </c>
      <c r="D285" s="57" t="b">
        <f>OR(C285='Krav etter opplæringslova'!$B$27,C285='Krav etter opplæringslova'!$B$30,C285='Krav etter opplæringslova'!$B$31,C285='Krav etter opplæringslova'!$B$34)</f>
        <v>0</v>
      </c>
      <c r="E285" s="57" t="str">
        <f t="shared" si="200"/>
        <v>-</v>
      </c>
      <c r="F285" s="57">
        <f t="shared" si="171"/>
        <v>30</v>
      </c>
      <c r="G285" s="57" t="e">
        <f>F285-#REF!</f>
        <v>#REF!</v>
      </c>
      <c r="H285" s="57" t="e">
        <f t="shared" si="172"/>
        <v>#REF!</v>
      </c>
      <c r="I285" s="57" t="str">
        <f t="shared" si="201"/>
        <v>-</v>
      </c>
      <c r="J285" s="57" t="str">
        <f>IF('Undervisning i fag med krav'!P286=0,"-",'Undervisning i fag med krav'!P286)</f>
        <v>-</v>
      </c>
      <c r="K285" s="57" t="b">
        <f>OR(J285='Krav etter opplæringslova'!$B$27,J285='Krav etter opplæringslova'!$B$30,J285='Krav etter opplæringslova'!$B$31,J285='Krav etter opplæringslova'!$B$34)</f>
        <v>0</v>
      </c>
      <c r="L285" s="57" t="str">
        <f t="shared" si="173"/>
        <v>-</v>
      </c>
      <c r="M285" s="57">
        <f t="shared" si="162"/>
        <v>30</v>
      </c>
      <c r="N285" s="57" t="e">
        <f>M285-#REF!</f>
        <v>#REF!</v>
      </c>
      <c r="O285" s="57" t="e">
        <f t="shared" si="174"/>
        <v>#REF!</v>
      </c>
      <c r="P285" s="57" t="str">
        <f t="shared" si="175"/>
        <v>-</v>
      </c>
      <c r="Q285" s="57" t="str">
        <f>IF('Undervisning i fag med krav'!AA286=0,"-",'Undervisning i fag med krav'!AA286)</f>
        <v>-</v>
      </c>
      <c r="R285" s="57" t="b">
        <f>OR(Q285='Krav etter opplæringslova'!$B$27,Q285='Krav etter opplæringslova'!$B$30,Q285='Krav etter opplæringslova'!$B$31,Q285='Krav etter opplæringslova'!$B$34)</f>
        <v>0</v>
      </c>
      <c r="S285" s="57" t="str">
        <f t="shared" si="176"/>
        <v>-</v>
      </c>
      <c r="T285" s="57">
        <f t="shared" si="163"/>
        <v>30</v>
      </c>
      <c r="U285" s="57" t="e">
        <f>T285-#REF!</f>
        <v>#REF!</v>
      </c>
      <c r="V285" s="57" t="e">
        <f t="shared" si="177"/>
        <v>#REF!</v>
      </c>
      <c r="W285" s="57" t="str">
        <f t="shared" si="178"/>
        <v>-</v>
      </c>
      <c r="X285" s="57" t="str">
        <f>IF('Undervisning i fag med krav'!AL286=0,"-",'Undervisning i fag med krav'!AL286)</f>
        <v>-</v>
      </c>
      <c r="Y285" s="57" t="b">
        <f>OR(X285='Krav etter opplæringslova'!$B$27,X285='Krav etter opplæringslova'!$B$30,X285='Krav etter opplæringslova'!$B$31,X285='Krav etter opplæringslova'!$B$34)</f>
        <v>0</v>
      </c>
      <c r="Z285" s="57" t="str">
        <f t="shared" si="179"/>
        <v>-</v>
      </c>
      <c r="AA285" s="57">
        <f t="shared" si="164"/>
        <v>30</v>
      </c>
      <c r="AB285" s="57" t="e">
        <f>AA285-#REF!</f>
        <v>#REF!</v>
      </c>
      <c r="AC285" s="57" t="e">
        <f t="shared" si="180"/>
        <v>#REF!</v>
      </c>
      <c r="AD285" s="57" t="str">
        <f t="shared" si="181"/>
        <v>-</v>
      </c>
      <c r="AE285" s="57" t="str">
        <f>IF('Undervisning i fag med krav'!AW286=0,"-",'Undervisning i fag med krav'!AW286)</f>
        <v>-</v>
      </c>
      <c r="AF285" s="57" t="b">
        <f>OR(AE285='Krav etter opplæringslova'!$B$27,AE285='Krav etter opplæringslova'!$B$30,AE285='Krav etter opplæringslova'!$B$31,AE285='Krav etter opplæringslova'!$B$34)</f>
        <v>0</v>
      </c>
      <c r="AG285" s="57" t="str">
        <f t="shared" si="182"/>
        <v>-</v>
      </c>
      <c r="AH285" s="57">
        <f t="shared" si="165"/>
        <v>30</v>
      </c>
      <c r="AI285" s="57" t="e">
        <f>AH285-#REF!</f>
        <v>#REF!</v>
      </c>
      <c r="AJ285" s="57" t="e">
        <f t="shared" si="183"/>
        <v>#REF!</v>
      </c>
      <c r="AK285" s="57" t="str">
        <f t="shared" si="184"/>
        <v>-</v>
      </c>
      <c r="AL285" s="57" t="str">
        <f>IF('Undervisning i fag med krav'!BH286=0,"-",'Undervisning i fag med krav'!BH286)</f>
        <v>-</v>
      </c>
      <c r="AM285" s="57" t="b">
        <f>OR(AL285='Krav etter opplæringslova'!$B$27,AL285='Krav etter opplæringslova'!$B$30,AL285='Krav etter opplæringslova'!$B$31,AL285='Krav etter opplæringslova'!$B$34)</f>
        <v>0</v>
      </c>
      <c r="AN285" s="57" t="str">
        <f t="shared" si="185"/>
        <v>-</v>
      </c>
      <c r="AO285" s="57">
        <f t="shared" si="166"/>
        <v>30</v>
      </c>
      <c r="AP285" s="57" t="e">
        <f>AO285-#REF!</f>
        <v>#REF!</v>
      </c>
      <c r="AQ285" s="57" t="e">
        <f t="shared" si="186"/>
        <v>#REF!</v>
      </c>
      <c r="AR285" s="57" t="str">
        <f t="shared" si="187"/>
        <v>-</v>
      </c>
      <c r="AS285" s="57" t="str">
        <f>IF('Undervisning i fag med krav'!BS286=0,"-",'Undervisning i fag med krav'!BS286)</f>
        <v>-</v>
      </c>
      <c r="AT285" s="57" t="b">
        <f>OR(AS285='Krav etter opplæringslova'!$B$27,AS285='Krav etter opplæringslova'!$B$30,AS285='Krav etter opplæringslova'!$B$31,AS285='Krav etter opplæringslova'!$B$34)</f>
        <v>0</v>
      </c>
      <c r="AU285" s="57" t="str">
        <f t="shared" si="188"/>
        <v>-</v>
      </c>
      <c r="AV285" s="57">
        <f t="shared" si="167"/>
        <v>30</v>
      </c>
      <c r="AW285" s="57" t="e">
        <f>AV285-#REF!</f>
        <v>#REF!</v>
      </c>
      <c r="AX285" s="57" t="e">
        <f t="shared" si="189"/>
        <v>#REF!</v>
      </c>
      <c r="AY285" s="57" t="str">
        <f t="shared" si="190"/>
        <v>-</v>
      </c>
      <c r="AZ285" s="57" t="str">
        <f>IF('Undervisning i fag med krav'!CD286=0,"-",'Undervisning i fag med krav'!CD286)</f>
        <v>-</v>
      </c>
      <c r="BA285" s="57" t="b">
        <f>OR(AZ285='Krav etter opplæringslova'!$B$27,AZ285='Krav etter opplæringslova'!$B$30,AZ285='Krav etter opplæringslova'!$B$31,AZ285='Krav etter opplæringslova'!$B$34)</f>
        <v>0</v>
      </c>
      <c r="BB285" s="57" t="str">
        <f t="shared" si="191"/>
        <v>-</v>
      </c>
      <c r="BC285" s="57">
        <f t="shared" si="168"/>
        <v>30</v>
      </c>
      <c r="BD285" s="57" t="e">
        <f>BC285-#REF!</f>
        <v>#REF!</v>
      </c>
      <c r="BE285" s="57" t="e">
        <f t="shared" si="192"/>
        <v>#REF!</v>
      </c>
      <c r="BF285" s="57" t="str">
        <f t="shared" si="193"/>
        <v>-</v>
      </c>
      <c r="BG285" s="57" t="str">
        <f>IF('Undervisning i fag med krav'!CO286=0,"-",'Undervisning i fag med krav'!CO286)</f>
        <v>-</v>
      </c>
      <c r="BH285" s="57" t="b">
        <f>OR(BG285='Krav etter opplæringslova'!$B$27,BG285='Krav etter opplæringslova'!$B$30,BG285='Krav etter opplæringslova'!$B$31,BG285='Krav etter opplæringslova'!$B$34)</f>
        <v>0</v>
      </c>
      <c r="BI285" s="57" t="str">
        <f t="shared" si="194"/>
        <v>-</v>
      </c>
      <c r="BJ285" s="57">
        <f t="shared" si="169"/>
        <v>30</v>
      </c>
      <c r="BK285" s="57" t="e">
        <f>BJ285-#REF!</f>
        <v>#REF!</v>
      </c>
      <c r="BL285" s="57" t="e">
        <f t="shared" si="195"/>
        <v>#REF!</v>
      </c>
      <c r="BM285" s="57" t="str">
        <f t="shared" si="196"/>
        <v>-</v>
      </c>
      <c r="BN285" s="57" t="str">
        <f>IF('Undervisning i fag med krav'!CP286=0,"-",'Undervisning i fag med krav'!CP286)</f>
        <v>-</v>
      </c>
      <c r="BO285" s="57" t="b">
        <f>OR(BN285='Krav etter opplæringslova'!$B$27,BN285='Krav etter opplæringslova'!$B$30,BN285='Krav etter opplæringslova'!$B$31,BN285='Krav etter opplæringslova'!$B$34)</f>
        <v>0</v>
      </c>
      <c r="BP285" s="57" t="str">
        <f t="shared" si="197"/>
        <v>-</v>
      </c>
      <c r="BQ285" s="57">
        <f t="shared" si="170"/>
        <v>30</v>
      </c>
      <c r="BR285" s="57" t="e">
        <f>BQ285-#REF!</f>
        <v>#REF!</v>
      </c>
      <c r="BS285" s="57" t="e">
        <f t="shared" si="198"/>
        <v>#REF!</v>
      </c>
      <c r="BT285" s="62" t="str">
        <f t="shared" si="199"/>
        <v>-</v>
      </c>
    </row>
    <row r="286" spans="1:72" x14ac:dyDescent="0.2">
      <c r="A286" s="44" t="e">
        <f>#REF!</f>
        <v>#REF!</v>
      </c>
      <c r="B286" s="44" t="e">
        <f>#REF!</f>
        <v>#REF!</v>
      </c>
      <c r="C286" s="57" t="str">
        <f>IF('Undervisning i fag med krav'!E287=0,"-",'Undervisning i fag med krav'!E287)</f>
        <v>-</v>
      </c>
      <c r="D286" s="57" t="b">
        <f>OR(C286='Krav etter opplæringslova'!$B$27,C286='Krav etter opplæringslova'!$B$30,C286='Krav etter opplæringslova'!$B$31,C286='Krav etter opplæringslova'!$B$34)</f>
        <v>0</v>
      </c>
      <c r="E286" s="57" t="str">
        <f t="shared" si="200"/>
        <v>-</v>
      </c>
      <c r="F286" s="57">
        <f t="shared" si="171"/>
        <v>30</v>
      </c>
      <c r="G286" s="57" t="e">
        <f>F286-#REF!</f>
        <v>#REF!</v>
      </c>
      <c r="H286" s="57" t="e">
        <f t="shared" si="172"/>
        <v>#REF!</v>
      </c>
      <c r="I286" s="57" t="str">
        <f t="shared" si="201"/>
        <v>-</v>
      </c>
      <c r="J286" s="57" t="str">
        <f>IF('Undervisning i fag med krav'!P287=0,"-",'Undervisning i fag med krav'!P287)</f>
        <v>-</v>
      </c>
      <c r="K286" s="57" t="b">
        <f>OR(J286='Krav etter opplæringslova'!$B$27,J286='Krav etter opplæringslova'!$B$30,J286='Krav etter opplæringslova'!$B$31,J286='Krav etter opplæringslova'!$B$34)</f>
        <v>0</v>
      </c>
      <c r="L286" s="57" t="str">
        <f t="shared" si="173"/>
        <v>-</v>
      </c>
      <c r="M286" s="57">
        <f t="shared" si="162"/>
        <v>30</v>
      </c>
      <c r="N286" s="57" t="e">
        <f>M286-#REF!</f>
        <v>#REF!</v>
      </c>
      <c r="O286" s="57" t="e">
        <f t="shared" si="174"/>
        <v>#REF!</v>
      </c>
      <c r="P286" s="57" t="str">
        <f t="shared" si="175"/>
        <v>-</v>
      </c>
      <c r="Q286" s="57" t="str">
        <f>IF('Undervisning i fag med krav'!AA287=0,"-",'Undervisning i fag med krav'!AA287)</f>
        <v>-</v>
      </c>
      <c r="R286" s="57" t="b">
        <f>OR(Q286='Krav etter opplæringslova'!$B$27,Q286='Krav etter opplæringslova'!$B$30,Q286='Krav etter opplæringslova'!$B$31,Q286='Krav etter opplæringslova'!$B$34)</f>
        <v>0</v>
      </c>
      <c r="S286" s="57" t="str">
        <f t="shared" si="176"/>
        <v>-</v>
      </c>
      <c r="T286" s="57">
        <f t="shared" si="163"/>
        <v>30</v>
      </c>
      <c r="U286" s="57" t="e">
        <f>T286-#REF!</f>
        <v>#REF!</v>
      </c>
      <c r="V286" s="57" t="e">
        <f t="shared" si="177"/>
        <v>#REF!</v>
      </c>
      <c r="W286" s="57" t="str">
        <f t="shared" si="178"/>
        <v>-</v>
      </c>
      <c r="X286" s="57" t="str">
        <f>IF('Undervisning i fag med krav'!AL287=0,"-",'Undervisning i fag med krav'!AL287)</f>
        <v>-</v>
      </c>
      <c r="Y286" s="57" t="b">
        <f>OR(X286='Krav etter opplæringslova'!$B$27,X286='Krav etter opplæringslova'!$B$30,X286='Krav etter opplæringslova'!$B$31,X286='Krav etter opplæringslova'!$B$34)</f>
        <v>0</v>
      </c>
      <c r="Z286" s="57" t="str">
        <f t="shared" si="179"/>
        <v>-</v>
      </c>
      <c r="AA286" s="57">
        <f t="shared" si="164"/>
        <v>30</v>
      </c>
      <c r="AB286" s="57" t="e">
        <f>AA286-#REF!</f>
        <v>#REF!</v>
      </c>
      <c r="AC286" s="57" t="e">
        <f t="shared" si="180"/>
        <v>#REF!</v>
      </c>
      <c r="AD286" s="57" t="str">
        <f t="shared" si="181"/>
        <v>-</v>
      </c>
      <c r="AE286" s="57" t="str">
        <f>IF('Undervisning i fag med krav'!AW287=0,"-",'Undervisning i fag med krav'!AW287)</f>
        <v>-</v>
      </c>
      <c r="AF286" s="57" t="b">
        <f>OR(AE286='Krav etter opplæringslova'!$B$27,AE286='Krav etter opplæringslova'!$B$30,AE286='Krav etter opplæringslova'!$B$31,AE286='Krav etter opplæringslova'!$B$34)</f>
        <v>0</v>
      </c>
      <c r="AG286" s="57" t="str">
        <f t="shared" si="182"/>
        <v>-</v>
      </c>
      <c r="AH286" s="57">
        <f t="shared" si="165"/>
        <v>30</v>
      </c>
      <c r="AI286" s="57" t="e">
        <f>AH286-#REF!</f>
        <v>#REF!</v>
      </c>
      <c r="AJ286" s="57" t="e">
        <f t="shared" si="183"/>
        <v>#REF!</v>
      </c>
      <c r="AK286" s="57" t="str">
        <f t="shared" si="184"/>
        <v>-</v>
      </c>
      <c r="AL286" s="57" t="str">
        <f>IF('Undervisning i fag med krav'!BH287=0,"-",'Undervisning i fag med krav'!BH287)</f>
        <v>-</v>
      </c>
      <c r="AM286" s="57" t="b">
        <f>OR(AL286='Krav etter opplæringslova'!$B$27,AL286='Krav etter opplæringslova'!$B$30,AL286='Krav etter opplæringslova'!$B$31,AL286='Krav etter opplæringslova'!$B$34)</f>
        <v>0</v>
      </c>
      <c r="AN286" s="57" t="str">
        <f t="shared" si="185"/>
        <v>-</v>
      </c>
      <c r="AO286" s="57">
        <f t="shared" si="166"/>
        <v>30</v>
      </c>
      <c r="AP286" s="57" t="e">
        <f>AO286-#REF!</f>
        <v>#REF!</v>
      </c>
      <c r="AQ286" s="57" t="e">
        <f t="shared" si="186"/>
        <v>#REF!</v>
      </c>
      <c r="AR286" s="57" t="str">
        <f t="shared" si="187"/>
        <v>-</v>
      </c>
      <c r="AS286" s="57" t="str">
        <f>IF('Undervisning i fag med krav'!BS287=0,"-",'Undervisning i fag med krav'!BS287)</f>
        <v>-</v>
      </c>
      <c r="AT286" s="57" t="b">
        <f>OR(AS286='Krav etter opplæringslova'!$B$27,AS286='Krav etter opplæringslova'!$B$30,AS286='Krav etter opplæringslova'!$B$31,AS286='Krav etter opplæringslova'!$B$34)</f>
        <v>0</v>
      </c>
      <c r="AU286" s="57" t="str">
        <f t="shared" si="188"/>
        <v>-</v>
      </c>
      <c r="AV286" s="57">
        <f t="shared" si="167"/>
        <v>30</v>
      </c>
      <c r="AW286" s="57" t="e">
        <f>AV286-#REF!</f>
        <v>#REF!</v>
      </c>
      <c r="AX286" s="57" t="e">
        <f t="shared" si="189"/>
        <v>#REF!</v>
      </c>
      <c r="AY286" s="57" t="str">
        <f t="shared" si="190"/>
        <v>-</v>
      </c>
      <c r="AZ286" s="57" t="str">
        <f>IF('Undervisning i fag med krav'!CD287=0,"-",'Undervisning i fag med krav'!CD287)</f>
        <v>-</v>
      </c>
      <c r="BA286" s="57" t="b">
        <f>OR(AZ286='Krav etter opplæringslova'!$B$27,AZ286='Krav etter opplæringslova'!$B$30,AZ286='Krav etter opplæringslova'!$B$31,AZ286='Krav etter opplæringslova'!$B$34)</f>
        <v>0</v>
      </c>
      <c r="BB286" s="57" t="str">
        <f t="shared" si="191"/>
        <v>-</v>
      </c>
      <c r="BC286" s="57">
        <f t="shared" si="168"/>
        <v>30</v>
      </c>
      <c r="BD286" s="57" t="e">
        <f>BC286-#REF!</f>
        <v>#REF!</v>
      </c>
      <c r="BE286" s="57" t="e">
        <f t="shared" si="192"/>
        <v>#REF!</v>
      </c>
      <c r="BF286" s="57" t="str">
        <f t="shared" si="193"/>
        <v>-</v>
      </c>
      <c r="BG286" s="57" t="str">
        <f>IF('Undervisning i fag med krav'!CO287=0,"-",'Undervisning i fag med krav'!CO287)</f>
        <v>-</v>
      </c>
      <c r="BH286" s="57" t="b">
        <f>OR(BG286='Krav etter opplæringslova'!$B$27,BG286='Krav etter opplæringslova'!$B$30,BG286='Krav etter opplæringslova'!$B$31,BG286='Krav etter opplæringslova'!$B$34)</f>
        <v>0</v>
      </c>
      <c r="BI286" s="57" t="str">
        <f t="shared" si="194"/>
        <v>-</v>
      </c>
      <c r="BJ286" s="57">
        <f t="shared" si="169"/>
        <v>30</v>
      </c>
      <c r="BK286" s="57" t="e">
        <f>BJ286-#REF!</f>
        <v>#REF!</v>
      </c>
      <c r="BL286" s="57" t="e">
        <f t="shared" si="195"/>
        <v>#REF!</v>
      </c>
      <c r="BM286" s="57" t="str">
        <f t="shared" si="196"/>
        <v>-</v>
      </c>
      <c r="BN286" s="57" t="str">
        <f>IF('Undervisning i fag med krav'!CP287=0,"-",'Undervisning i fag med krav'!CP287)</f>
        <v>-</v>
      </c>
      <c r="BO286" s="57" t="b">
        <f>OR(BN286='Krav etter opplæringslova'!$B$27,BN286='Krav etter opplæringslova'!$B$30,BN286='Krav etter opplæringslova'!$B$31,BN286='Krav etter opplæringslova'!$B$34)</f>
        <v>0</v>
      </c>
      <c r="BP286" s="57" t="str">
        <f t="shared" si="197"/>
        <v>-</v>
      </c>
      <c r="BQ286" s="57">
        <f t="shared" si="170"/>
        <v>30</v>
      </c>
      <c r="BR286" s="57" t="e">
        <f>BQ286-#REF!</f>
        <v>#REF!</v>
      </c>
      <c r="BS286" s="57" t="e">
        <f t="shared" si="198"/>
        <v>#REF!</v>
      </c>
      <c r="BT286" s="62" t="str">
        <f t="shared" si="199"/>
        <v>-</v>
      </c>
    </row>
    <row r="287" spans="1:72" x14ac:dyDescent="0.2">
      <c r="A287" s="44" t="e">
        <f>#REF!</f>
        <v>#REF!</v>
      </c>
      <c r="B287" s="44" t="e">
        <f>#REF!</f>
        <v>#REF!</v>
      </c>
      <c r="C287" s="57" t="str">
        <f>IF('Undervisning i fag med krav'!E288=0,"-",'Undervisning i fag med krav'!E288)</f>
        <v>-</v>
      </c>
      <c r="D287" s="57" t="b">
        <f>OR(C287='Krav etter opplæringslova'!$B$27,C287='Krav etter opplæringslova'!$B$30,C287='Krav etter opplæringslova'!$B$31,C287='Krav etter opplæringslova'!$B$34)</f>
        <v>0</v>
      </c>
      <c r="E287" s="57" t="str">
        <f t="shared" si="200"/>
        <v>-</v>
      </c>
      <c r="F287" s="57">
        <f t="shared" si="171"/>
        <v>30</v>
      </c>
      <c r="G287" s="57" t="e">
        <f>F287-#REF!</f>
        <v>#REF!</v>
      </c>
      <c r="H287" s="57" t="e">
        <f t="shared" si="172"/>
        <v>#REF!</v>
      </c>
      <c r="I287" s="57" t="str">
        <f t="shared" si="201"/>
        <v>-</v>
      </c>
      <c r="J287" s="57" t="str">
        <f>IF('Undervisning i fag med krav'!P288=0,"-",'Undervisning i fag med krav'!P288)</f>
        <v>-</v>
      </c>
      <c r="K287" s="57" t="b">
        <f>OR(J287='Krav etter opplæringslova'!$B$27,J287='Krav etter opplæringslova'!$B$30,J287='Krav etter opplæringslova'!$B$31,J287='Krav etter opplæringslova'!$B$34)</f>
        <v>0</v>
      </c>
      <c r="L287" s="57" t="str">
        <f t="shared" si="173"/>
        <v>-</v>
      </c>
      <c r="M287" s="57">
        <f t="shared" si="162"/>
        <v>30</v>
      </c>
      <c r="N287" s="57" t="e">
        <f>M287-#REF!</f>
        <v>#REF!</v>
      </c>
      <c r="O287" s="57" t="e">
        <f t="shared" si="174"/>
        <v>#REF!</v>
      </c>
      <c r="P287" s="57" t="str">
        <f t="shared" si="175"/>
        <v>-</v>
      </c>
      <c r="Q287" s="57" t="str">
        <f>IF('Undervisning i fag med krav'!AA288=0,"-",'Undervisning i fag med krav'!AA288)</f>
        <v>-</v>
      </c>
      <c r="R287" s="57" t="b">
        <f>OR(Q287='Krav etter opplæringslova'!$B$27,Q287='Krav etter opplæringslova'!$B$30,Q287='Krav etter opplæringslova'!$B$31,Q287='Krav etter opplæringslova'!$B$34)</f>
        <v>0</v>
      </c>
      <c r="S287" s="57" t="str">
        <f t="shared" si="176"/>
        <v>-</v>
      </c>
      <c r="T287" s="57">
        <f t="shared" si="163"/>
        <v>30</v>
      </c>
      <c r="U287" s="57" t="e">
        <f>T287-#REF!</f>
        <v>#REF!</v>
      </c>
      <c r="V287" s="57" t="e">
        <f t="shared" si="177"/>
        <v>#REF!</v>
      </c>
      <c r="W287" s="57" t="str">
        <f t="shared" si="178"/>
        <v>-</v>
      </c>
      <c r="X287" s="57" t="str">
        <f>IF('Undervisning i fag med krav'!AL288=0,"-",'Undervisning i fag med krav'!AL288)</f>
        <v>-</v>
      </c>
      <c r="Y287" s="57" t="b">
        <f>OR(X287='Krav etter opplæringslova'!$B$27,X287='Krav etter opplæringslova'!$B$30,X287='Krav etter opplæringslova'!$B$31,X287='Krav etter opplæringslova'!$B$34)</f>
        <v>0</v>
      </c>
      <c r="Z287" s="57" t="str">
        <f t="shared" si="179"/>
        <v>-</v>
      </c>
      <c r="AA287" s="57">
        <f t="shared" si="164"/>
        <v>30</v>
      </c>
      <c r="AB287" s="57" t="e">
        <f>AA287-#REF!</f>
        <v>#REF!</v>
      </c>
      <c r="AC287" s="57" t="e">
        <f t="shared" si="180"/>
        <v>#REF!</v>
      </c>
      <c r="AD287" s="57" t="str">
        <f t="shared" si="181"/>
        <v>-</v>
      </c>
      <c r="AE287" s="57" t="str">
        <f>IF('Undervisning i fag med krav'!AW288=0,"-",'Undervisning i fag med krav'!AW288)</f>
        <v>-</v>
      </c>
      <c r="AF287" s="57" t="b">
        <f>OR(AE287='Krav etter opplæringslova'!$B$27,AE287='Krav etter opplæringslova'!$B$30,AE287='Krav etter opplæringslova'!$B$31,AE287='Krav etter opplæringslova'!$B$34)</f>
        <v>0</v>
      </c>
      <c r="AG287" s="57" t="str">
        <f t="shared" si="182"/>
        <v>-</v>
      </c>
      <c r="AH287" s="57">
        <f t="shared" si="165"/>
        <v>30</v>
      </c>
      <c r="AI287" s="57" t="e">
        <f>AH287-#REF!</f>
        <v>#REF!</v>
      </c>
      <c r="AJ287" s="57" t="e">
        <f t="shared" si="183"/>
        <v>#REF!</v>
      </c>
      <c r="AK287" s="57" t="str">
        <f t="shared" si="184"/>
        <v>-</v>
      </c>
      <c r="AL287" s="57" t="str">
        <f>IF('Undervisning i fag med krav'!BH288=0,"-",'Undervisning i fag med krav'!BH288)</f>
        <v>-</v>
      </c>
      <c r="AM287" s="57" t="b">
        <f>OR(AL287='Krav etter opplæringslova'!$B$27,AL287='Krav etter opplæringslova'!$B$30,AL287='Krav etter opplæringslova'!$B$31,AL287='Krav etter opplæringslova'!$B$34)</f>
        <v>0</v>
      </c>
      <c r="AN287" s="57" t="str">
        <f t="shared" si="185"/>
        <v>-</v>
      </c>
      <c r="AO287" s="57">
        <f t="shared" si="166"/>
        <v>30</v>
      </c>
      <c r="AP287" s="57" t="e">
        <f>AO287-#REF!</f>
        <v>#REF!</v>
      </c>
      <c r="AQ287" s="57" t="e">
        <f t="shared" si="186"/>
        <v>#REF!</v>
      </c>
      <c r="AR287" s="57" t="str">
        <f t="shared" si="187"/>
        <v>-</v>
      </c>
      <c r="AS287" s="57" t="str">
        <f>IF('Undervisning i fag med krav'!BS288=0,"-",'Undervisning i fag med krav'!BS288)</f>
        <v>-</v>
      </c>
      <c r="AT287" s="57" t="b">
        <f>OR(AS287='Krav etter opplæringslova'!$B$27,AS287='Krav etter opplæringslova'!$B$30,AS287='Krav etter opplæringslova'!$B$31,AS287='Krav etter opplæringslova'!$B$34)</f>
        <v>0</v>
      </c>
      <c r="AU287" s="57" t="str">
        <f t="shared" si="188"/>
        <v>-</v>
      </c>
      <c r="AV287" s="57">
        <f t="shared" si="167"/>
        <v>30</v>
      </c>
      <c r="AW287" s="57" t="e">
        <f>AV287-#REF!</f>
        <v>#REF!</v>
      </c>
      <c r="AX287" s="57" t="e">
        <f t="shared" si="189"/>
        <v>#REF!</v>
      </c>
      <c r="AY287" s="57" t="str">
        <f t="shared" si="190"/>
        <v>-</v>
      </c>
      <c r="AZ287" s="57" t="str">
        <f>IF('Undervisning i fag med krav'!CD288=0,"-",'Undervisning i fag med krav'!CD288)</f>
        <v>-</v>
      </c>
      <c r="BA287" s="57" t="b">
        <f>OR(AZ287='Krav etter opplæringslova'!$B$27,AZ287='Krav etter opplæringslova'!$B$30,AZ287='Krav etter opplæringslova'!$B$31,AZ287='Krav etter opplæringslova'!$B$34)</f>
        <v>0</v>
      </c>
      <c r="BB287" s="57" t="str">
        <f t="shared" si="191"/>
        <v>-</v>
      </c>
      <c r="BC287" s="57">
        <f t="shared" si="168"/>
        <v>30</v>
      </c>
      <c r="BD287" s="57" t="e">
        <f>BC287-#REF!</f>
        <v>#REF!</v>
      </c>
      <c r="BE287" s="57" t="e">
        <f t="shared" si="192"/>
        <v>#REF!</v>
      </c>
      <c r="BF287" s="57" t="str">
        <f t="shared" si="193"/>
        <v>-</v>
      </c>
      <c r="BG287" s="57" t="str">
        <f>IF('Undervisning i fag med krav'!CO288=0,"-",'Undervisning i fag med krav'!CO288)</f>
        <v>-</v>
      </c>
      <c r="BH287" s="57" t="b">
        <f>OR(BG287='Krav etter opplæringslova'!$B$27,BG287='Krav etter opplæringslova'!$B$30,BG287='Krav etter opplæringslova'!$B$31,BG287='Krav etter opplæringslova'!$B$34)</f>
        <v>0</v>
      </c>
      <c r="BI287" s="57" t="str">
        <f t="shared" si="194"/>
        <v>-</v>
      </c>
      <c r="BJ287" s="57">
        <f t="shared" si="169"/>
        <v>30</v>
      </c>
      <c r="BK287" s="57" t="e">
        <f>BJ287-#REF!</f>
        <v>#REF!</v>
      </c>
      <c r="BL287" s="57" t="e">
        <f t="shared" si="195"/>
        <v>#REF!</v>
      </c>
      <c r="BM287" s="57" t="str">
        <f t="shared" si="196"/>
        <v>-</v>
      </c>
      <c r="BN287" s="57" t="str">
        <f>IF('Undervisning i fag med krav'!CP288=0,"-",'Undervisning i fag med krav'!CP288)</f>
        <v>-</v>
      </c>
      <c r="BO287" s="57" t="b">
        <f>OR(BN287='Krav etter opplæringslova'!$B$27,BN287='Krav etter opplæringslova'!$B$30,BN287='Krav etter opplæringslova'!$B$31,BN287='Krav etter opplæringslova'!$B$34)</f>
        <v>0</v>
      </c>
      <c r="BP287" s="57" t="str">
        <f t="shared" si="197"/>
        <v>-</v>
      </c>
      <c r="BQ287" s="57">
        <f t="shared" si="170"/>
        <v>30</v>
      </c>
      <c r="BR287" s="57" t="e">
        <f>BQ287-#REF!</f>
        <v>#REF!</v>
      </c>
      <c r="BS287" s="57" t="e">
        <f t="shared" si="198"/>
        <v>#REF!</v>
      </c>
      <c r="BT287" s="62" t="str">
        <f t="shared" si="199"/>
        <v>-</v>
      </c>
    </row>
    <row r="288" spans="1:72" x14ac:dyDescent="0.2">
      <c r="A288" s="44" t="e">
        <f>#REF!</f>
        <v>#REF!</v>
      </c>
      <c r="B288" s="44" t="e">
        <f>#REF!</f>
        <v>#REF!</v>
      </c>
      <c r="C288" s="57" t="str">
        <f>IF('Undervisning i fag med krav'!E289=0,"-",'Undervisning i fag med krav'!E289)</f>
        <v>-</v>
      </c>
      <c r="D288" s="57" t="b">
        <f>OR(C288='Krav etter opplæringslova'!$B$27,C288='Krav etter opplæringslova'!$B$30,C288='Krav etter opplæringslova'!$B$31,C288='Krav etter opplæringslova'!$B$34)</f>
        <v>0</v>
      </c>
      <c r="E288" s="57" t="str">
        <f t="shared" si="200"/>
        <v>-</v>
      </c>
      <c r="F288" s="57">
        <f t="shared" si="171"/>
        <v>30</v>
      </c>
      <c r="G288" s="57" t="e">
        <f>F288-#REF!</f>
        <v>#REF!</v>
      </c>
      <c r="H288" s="57" t="e">
        <f t="shared" si="172"/>
        <v>#REF!</v>
      </c>
      <c r="I288" s="57" t="str">
        <f t="shared" si="201"/>
        <v>-</v>
      </c>
      <c r="J288" s="57" t="str">
        <f>IF('Undervisning i fag med krav'!P289=0,"-",'Undervisning i fag med krav'!P289)</f>
        <v>-</v>
      </c>
      <c r="K288" s="57" t="b">
        <f>OR(J288='Krav etter opplæringslova'!$B$27,J288='Krav etter opplæringslova'!$B$30,J288='Krav etter opplæringslova'!$B$31,J288='Krav etter opplæringslova'!$B$34)</f>
        <v>0</v>
      </c>
      <c r="L288" s="57" t="str">
        <f t="shared" si="173"/>
        <v>-</v>
      </c>
      <c r="M288" s="57">
        <f t="shared" si="162"/>
        <v>30</v>
      </c>
      <c r="N288" s="57" t="e">
        <f>M288-#REF!</f>
        <v>#REF!</v>
      </c>
      <c r="O288" s="57" t="e">
        <f t="shared" si="174"/>
        <v>#REF!</v>
      </c>
      <c r="P288" s="57" t="str">
        <f t="shared" si="175"/>
        <v>-</v>
      </c>
      <c r="Q288" s="57" t="str">
        <f>IF('Undervisning i fag med krav'!AA289=0,"-",'Undervisning i fag med krav'!AA289)</f>
        <v>-</v>
      </c>
      <c r="R288" s="57" t="b">
        <f>OR(Q288='Krav etter opplæringslova'!$B$27,Q288='Krav etter opplæringslova'!$B$30,Q288='Krav etter opplæringslova'!$B$31,Q288='Krav etter opplæringslova'!$B$34)</f>
        <v>0</v>
      </c>
      <c r="S288" s="57" t="str">
        <f t="shared" si="176"/>
        <v>-</v>
      </c>
      <c r="T288" s="57">
        <f t="shared" si="163"/>
        <v>30</v>
      </c>
      <c r="U288" s="57" t="e">
        <f>T288-#REF!</f>
        <v>#REF!</v>
      </c>
      <c r="V288" s="57" t="e">
        <f t="shared" si="177"/>
        <v>#REF!</v>
      </c>
      <c r="W288" s="57" t="str">
        <f t="shared" si="178"/>
        <v>-</v>
      </c>
      <c r="X288" s="57" t="str">
        <f>IF('Undervisning i fag med krav'!AL289=0,"-",'Undervisning i fag med krav'!AL289)</f>
        <v>-</v>
      </c>
      <c r="Y288" s="57" t="b">
        <f>OR(X288='Krav etter opplæringslova'!$B$27,X288='Krav etter opplæringslova'!$B$30,X288='Krav etter opplæringslova'!$B$31,X288='Krav etter opplæringslova'!$B$34)</f>
        <v>0</v>
      </c>
      <c r="Z288" s="57" t="str">
        <f t="shared" si="179"/>
        <v>-</v>
      </c>
      <c r="AA288" s="57">
        <f t="shared" si="164"/>
        <v>30</v>
      </c>
      <c r="AB288" s="57" t="e">
        <f>AA288-#REF!</f>
        <v>#REF!</v>
      </c>
      <c r="AC288" s="57" t="e">
        <f t="shared" si="180"/>
        <v>#REF!</v>
      </c>
      <c r="AD288" s="57" t="str">
        <f t="shared" si="181"/>
        <v>-</v>
      </c>
      <c r="AE288" s="57" t="str">
        <f>IF('Undervisning i fag med krav'!AW289=0,"-",'Undervisning i fag med krav'!AW289)</f>
        <v>-</v>
      </c>
      <c r="AF288" s="57" t="b">
        <f>OR(AE288='Krav etter opplæringslova'!$B$27,AE288='Krav etter opplæringslova'!$B$30,AE288='Krav etter opplæringslova'!$B$31,AE288='Krav etter opplæringslova'!$B$34)</f>
        <v>0</v>
      </c>
      <c r="AG288" s="57" t="str">
        <f t="shared" si="182"/>
        <v>-</v>
      </c>
      <c r="AH288" s="57">
        <f t="shared" si="165"/>
        <v>30</v>
      </c>
      <c r="AI288" s="57" t="e">
        <f>AH288-#REF!</f>
        <v>#REF!</v>
      </c>
      <c r="AJ288" s="57" t="e">
        <f t="shared" si="183"/>
        <v>#REF!</v>
      </c>
      <c r="AK288" s="57" t="str">
        <f t="shared" si="184"/>
        <v>-</v>
      </c>
      <c r="AL288" s="57" t="str">
        <f>IF('Undervisning i fag med krav'!BH289=0,"-",'Undervisning i fag med krav'!BH289)</f>
        <v>-</v>
      </c>
      <c r="AM288" s="57" t="b">
        <f>OR(AL288='Krav etter opplæringslova'!$B$27,AL288='Krav etter opplæringslova'!$B$30,AL288='Krav etter opplæringslova'!$B$31,AL288='Krav etter opplæringslova'!$B$34)</f>
        <v>0</v>
      </c>
      <c r="AN288" s="57" t="str">
        <f t="shared" si="185"/>
        <v>-</v>
      </c>
      <c r="AO288" s="57">
        <f t="shared" si="166"/>
        <v>30</v>
      </c>
      <c r="AP288" s="57" t="e">
        <f>AO288-#REF!</f>
        <v>#REF!</v>
      </c>
      <c r="AQ288" s="57" t="e">
        <f t="shared" si="186"/>
        <v>#REF!</v>
      </c>
      <c r="AR288" s="57" t="str">
        <f t="shared" si="187"/>
        <v>-</v>
      </c>
      <c r="AS288" s="57" t="str">
        <f>IF('Undervisning i fag med krav'!BS289=0,"-",'Undervisning i fag med krav'!BS289)</f>
        <v>-</v>
      </c>
      <c r="AT288" s="57" t="b">
        <f>OR(AS288='Krav etter opplæringslova'!$B$27,AS288='Krav etter opplæringslova'!$B$30,AS288='Krav etter opplæringslova'!$B$31,AS288='Krav etter opplæringslova'!$B$34)</f>
        <v>0</v>
      </c>
      <c r="AU288" s="57" t="str">
        <f t="shared" si="188"/>
        <v>-</v>
      </c>
      <c r="AV288" s="57">
        <f t="shared" si="167"/>
        <v>30</v>
      </c>
      <c r="AW288" s="57" t="e">
        <f>AV288-#REF!</f>
        <v>#REF!</v>
      </c>
      <c r="AX288" s="57" t="e">
        <f t="shared" si="189"/>
        <v>#REF!</v>
      </c>
      <c r="AY288" s="57" t="str">
        <f t="shared" si="190"/>
        <v>-</v>
      </c>
      <c r="AZ288" s="57" t="str">
        <f>IF('Undervisning i fag med krav'!CD289=0,"-",'Undervisning i fag med krav'!CD289)</f>
        <v>-</v>
      </c>
      <c r="BA288" s="57" t="b">
        <f>OR(AZ288='Krav etter opplæringslova'!$B$27,AZ288='Krav etter opplæringslova'!$B$30,AZ288='Krav etter opplæringslova'!$B$31,AZ288='Krav etter opplæringslova'!$B$34)</f>
        <v>0</v>
      </c>
      <c r="BB288" s="57" t="str">
        <f t="shared" si="191"/>
        <v>-</v>
      </c>
      <c r="BC288" s="57">
        <f t="shared" si="168"/>
        <v>30</v>
      </c>
      <c r="BD288" s="57" t="e">
        <f>BC288-#REF!</f>
        <v>#REF!</v>
      </c>
      <c r="BE288" s="57" t="e">
        <f t="shared" si="192"/>
        <v>#REF!</v>
      </c>
      <c r="BF288" s="57" t="str">
        <f t="shared" si="193"/>
        <v>-</v>
      </c>
      <c r="BG288" s="57" t="str">
        <f>IF('Undervisning i fag med krav'!CO289=0,"-",'Undervisning i fag med krav'!CO289)</f>
        <v>-</v>
      </c>
      <c r="BH288" s="57" t="b">
        <f>OR(BG288='Krav etter opplæringslova'!$B$27,BG288='Krav etter opplæringslova'!$B$30,BG288='Krav etter opplæringslova'!$B$31,BG288='Krav etter opplæringslova'!$B$34)</f>
        <v>0</v>
      </c>
      <c r="BI288" s="57" t="str">
        <f t="shared" si="194"/>
        <v>-</v>
      </c>
      <c r="BJ288" s="57">
        <f t="shared" si="169"/>
        <v>30</v>
      </c>
      <c r="BK288" s="57" t="e">
        <f>BJ288-#REF!</f>
        <v>#REF!</v>
      </c>
      <c r="BL288" s="57" t="e">
        <f t="shared" si="195"/>
        <v>#REF!</v>
      </c>
      <c r="BM288" s="57" t="str">
        <f t="shared" si="196"/>
        <v>-</v>
      </c>
      <c r="BN288" s="57" t="str">
        <f>IF('Undervisning i fag med krav'!CP289=0,"-",'Undervisning i fag med krav'!CP289)</f>
        <v>-</v>
      </c>
      <c r="BO288" s="57" t="b">
        <f>OR(BN288='Krav etter opplæringslova'!$B$27,BN288='Krav etter opplæringslova'!$B$30,BN288='Krav etter opplæringslova'!$B$31,BN288='Krav etter opplæringslova'!$B$34)</f>
        <v>0</v>
      </c>
      <c r="BP288" s="57" t="str">
        <f t="shared" si="197"/>
        <v>-</v>
      </c>
      <c r="BQ288" s="57">
        <f t="shared" si="170"/>
        <v>30</v>
      </c>
      <c r="BR288" s="57" t="e">
        <f>BQ288-#REF!</f>
        <v>#REF!</v>
      </c>
      <c r="BS288" s="57" t="e">
        <f t="shared" si="198"/>
        <v>#REF!</v>
      </c>
      <c r="BT288" s="62" t="str">
        <f t="shared" si="199"/>
        <v>-</v>
      </c>
    </row>
    <row r="289" spans="1:72" x14ac:dyDescent="0.2">
      <c r="A289" s="44" t="e">
        <f>#REF!</f>
        <v>#REF!</v>
      </c>
      <c r="B289" s="44" t="e">
        <f>#REF!</f>
        <v>#REF!</v>
      </c>
      <c r="C289" s="57" t="str">
        <f>IF('Undervisning i fag med krav'!E290=0,"-",'Undervisning i fag med krav'!E290)</f>
        <v>-</v>
      </c>
      <c r="D289" s="57" t="b">
        <f>OR(C289='Krav etter opplæringslova'!$B$27,C289='Krav etter opplæringslova'!$B$30,C289='Krav etter opplæringslova'!$B$31,C289='Krav etter opplæringslova'!$B$34)</f>
        <v>0</v>
      </c>
      <c r="E289" s="57" t="str">
        <f t="shared" si="200"/>
        <v>-</v>
      </c>
      <c r="F289" s="57">
        <f t="shared" si="171"/>
        <v>30</v>
      </c>
      <c r="G289" s="57" t="e">
        <f>F289-#REF!</f>
        <v>#REF!</v>
      </c>
      <c r="H289" s="57" t="e">
        <f t="shared" si="172"/>
        <v>#REF!</v>
      </c>
      <c r="I289" s="57" t="str">
        <f t="shared" si="201"/>
        <v>-</v>
      </c>
      <c r="J289" s="57" t="str">
        <f>IF('Undervisning i fag med krav'!P290=0,"-",'Undervisning i fag med krav'!P290)</f>
        <v>-</v>
      </c>
      <c r="K289" s="57" t="b">
        <f>OR(J289='Krav etter opplæringslova'!$B$27,J289='Krav etter opplæringslova'!$B$30,J289='Krav etter opplæringslova'!$B$31,J289='Krav etter opplæringslova'!$B$34)</f>
        <v>0</v>
      </c>
      <c r="L289" s="57" t="str">
        <f t="shared" si="173"/>
        <v>-</v>
      </c>
      <c r="M289" s="57">
        <f t="shared" si="162"/>
        <v>30</v>
      </c>
      <c r="N289" s="57" t="e">
        <f>M289-#REF!</f>
        <v>#REF!</v>
      </c>
      <c r="O289" s="57" t="e">
        <f t="shared" si="174"/>
        <v>#REF!</v>
      </c>
      <c r="P289" s="57" t="str">
        <f t="shared" si="175"/>
        <v>-</v>
      </c>
      <c r="Q289" s="57" t="str">
        <f>IF('Undervisning i fag med krav'!AA290=0,"-",'Undervisning i fag med krav'!AA290)</f>
        <v>-</v>
      </c>
      <c r="R289" s="57" t="b">
        <f>OR(Q289='Krav etter opplæringslova'!$B$27,Q289='Krav etter opplæringslova'!$B$30,Q289='Krav etter opplæringslova'!$B$31,Q289='Krav etter opplæringslova'!$B$34)</f>
        <v>0</v>
      </c>
      <c r="S289" s="57" t="str">
        <f t="shared" si="176"/>
        <v>-</v>
      </c>
      <c r="T289" s="57">
        <f t="shared" si="163"/>
        <v>30</v>
      </c>
      <c r="U289" s="57" t="e">
        <f>T289-#REF!</f>
        <v>#REF!</v>
      </c>
      <c r="V289" s="57" t="e">
        <f t="shared" si="177"/>
        <v>#REF!</v>
      </c>
      <c r="W289" s="57" t="str">
        <f t="shared" si="178"/>
        <v>-</v>
      </c>
      <c r="X289" s="57" t="str">
        <f>IF('Undervisning i fag med krav'!AL290=0,"-",'Undervisning i fag med krav'!AL290)</f>
        <v>-</v>
      </c>
      <c r="Y289" s="57" t="b">
        <f>OR(X289='Krav etter opplæringslova'!$B$27,X289='Krav etter opplæringslova'!$B$30,X289='Krav etter opplæringslova'!$B$31,X289='Krav etter opplæringslova'!$B$34)</f>
        <v>0</v>
      </c>
      <c r="Z289" s="57" t="str">
        <f t="shared" si="179"/>
        <v>-</v>
      </c>
      <c r="AA289" s="57">
        <f t="shared" si="164"/>
        <v>30</v>
      </c>
      <c r="AB289" s="57" t="e">
        <f>AA289-#REF!</f>
        <v>#REF!</v>
      </c>
      <c r="AC289" s="57" t="e">
        <f t="shared" si="180"/>
        <v>#REF!</v>
      </c>
      <c r="AD289" s="57" t="str">
        <f t="shared" si="181"/>
        <v>-</v>
      </c>
      <c r="AE289" s="57" t="str">
        <f>IF('Undervisning i fag med krav'!AW290=0,"-",'Undervisning i fag med krav'!AW290)</f>
        <v>-</v>
      </c>
      <c r="AF289" s="57" t="b">
        <f>OR(AE289='Krav etter opplæringslova'!$B$27,AE289='Krav etter opplæringslova'!$B$30,AE289='Krav etter opplæringslova'!$B$31,AE289='Krav etter opplæringslova'!$B$34)</f>
        <v>0</v>
      </c>
      <c r="AG289" s="57" t="str">
        <f t="shared" si="182"/>
        <v>-</v>
      </c>
      <c r="AH289" s="57">
        <f t="shared" si="165"/>
        <v>30</v>
      </c>
      <c r="AI289" s="57" t="e">
        <f>AH289-#REF!</f>
        <v>#REF!</v>
      </c>
      <c r="AJ289" s="57" t="e">
        <f t="shared" si="183"/>
        <v>#REF!</v>
      </c>
      <c r="AK289" s="57" t="str">
        <f t="shared" si="184"/>
        <v>-</v>
      </c>
      <c r="AL289" s="57" t="str">
        <f>IF('Undervisning i fag med krav'!BH290=0,"-",'Undervisning i fag med krav'!BH290)</f>
        <v>-</v>
      </c>
      <c r="AM289" s="57" t="b">
        <f>OR(AL289='Krav etter opplæringslova'!$B$27,AL289='Krav etter opplæringslova'!$B$30,AL289='Krav etter opplæringslova'!$B$31,AL289='Krav etter opplæringslova'!$B$34)</f>
        <v>0</v>
      </c>
      <c r="AN289" s="57" t="str">
        <f t="shared" si="185"/>
        <v>-</v>
      </c>
      <c r="AO289" s="57">
        <f t="shared" si="166"/>
        <v>30</v>
      </c>
      <c r="AP289" s="57" t="e">
        <f>AO289-#REF!</f>
        <v>#REF!</v>
      </c>
      <c r="AQ289" s="57" t="e">
        <f t="shared" si="186"/>
        <v>#REF!</v>
      </c>
      <c r="AR289" s="57" t="str">
        <f t="shared" si="187"/>
        <v>-</v>
      </c>
      <c r="AS289" s="57" t="str">
        <f>IF('Undervisning i fag med krav'!BS290=0,"-",'Undervisning i fag med krav'!BS290)</f>
        <v>-</v>
      </c>
      <c r="AT289" s="57" t="b">
        <f>OR(AS289='Krav etter opplæringslova'!$B$27,AS289='Krav etter opplæringslova'!$B$30,AS289='Krav etter opplæringslova'!$B$31,AS289='Krav etter opplæringslova'!$B$34)</f>
        <v>0</v>
      </c>
      <c r="AU289" s="57" t="str">
        <f t="shared" si="188"/>
        <v>-</v>
      </c>
      <c r="AV289" s="57">
        <f t="shared" si="167"/>
        <v>30</v>
      </c>
      <c r="AW289" s="57" t="e">
        <f>AV289-#REF!</f>
        <v>#REF!</v>
      </c>
      <c r="AX289" s="57" t="e">
        <f t="shared" si="189"/>
        <v>#REF!</v>
      </c>
      <c r="AY289" s="57" t="str">
        <f t="shared" si="190"/>
        <v>-</v>
      </c>
      <c r="AZ289" s="57" t="str">
        <f>IF('Undervisning i fag med krav'!CD290=0,"-",'Undervisning i fag med krav'!CD290)</f>
        <v>-</v>
      </c>
      <c r="BA289" s="57" t="b">
        <f>OR(AZ289='Krav etter opplæringslova'!$B$27,AZ289='Krav etter opplæringslova'!$B$30,AZ289='Krav etter opplæringslova'!$B$31,AZ289='Krav etter opplæringslova'!$B$34)</f>
        <v>0</v>
      </c>
      <c r="BB289" s="57" t="str">
        <f t="shared" si="191"/>
        <v>-</v>
      </c>
      <c r="BC289" s="57">
        <f t="shared" si="168"/>
        <v>30</v>
      </c>
      <c r="BD289" s="57" t="e">
        <f>BC289-#REF!</f>
        <v>#REF!</v>
      </c>
      <c r="BE289" s="57" t="e">
        <f t="shared" si="192"/>
        <v>#REF!</v>
      </c>
      <c r="BF289" s="57" t="str">
        <f t="shared" si="193"/>
        <v>-</v>
      </c>
      <c r="BG289" s="57" t="str">
        <f>IF('Undervisning i fag med krav'!CO290=0,"-",'Undervisning i fag med krav'!CO290)</f>
        <v>-</v>
      </c>
      <c r="BH289" s="57" t="b">
        <f>OR(BG289='Krav etter opplæringslova'!$B$27,BG289='Krav etter opplæringslova'!$B$30,BG289='Krav etter opplæringslova'!$B$31,BG289='Krav etter opplæringslova'!$B$34)</f>
        <v>0</v>
      </c>
      <c r="BI289" s="57" t="str">
        <f t="shared" si="194"/>
        <v>-</v>
      </c>
      <c r="BJ289" s="57">
        <f t="shared" si="169"/>
        <v>30</v>
      </c>
      <c r="BK289" s="57" t="e">
        <f>BJ289-#REF!</f>
        <v>#REF!</v>
      </c>
      <c r="BL289" s="57" t="e">
        <f t="shared" si="195"/>
        <v>#REF!</v>
      </c>
      <c r="BM289" s="57" t="str">
        <f t="shared" si="196"/>
        <v>-</v>
      </c>
      <c r="BN289" s="57" t="str">
        <f>IF('Undervisning i fag med krav'!CP290=0,"-",'Undervisning i fag med krav'!CP290)</f>
        <v>-</v>
      </c>
      <c r="BO289" s="57" t="b">
        <f>OR(BN289='Krav etter opplæringslova'!$B$27,BN289='Krav etter opplæringslova'!$B$30,BN289='Krav etter opplæringslova'!$B$31,BN289='Krav etter opplæringslova'!$B$34)</f>
        <v>0</v>
      </c>
      <c r="BP289" s="57" t="str">
        <f t="shared" si="197"/>
        <v>-</v>
      </c>
      <c r="BQ289" s="57">
        <f t="shared" si="170"/>
        <v>30</v>
      </c>
      <c r="BR289" s="57" t="e">
        <f>BQ289-#REF!</f>
        <v>#REF!</v>
      </c>
      <c r="BS289" s="57" t="e">
        <f t="shared" si="198"/>
        <v>#REF!</v>
      </c>
      <c r="BT289" s="62" t="str">
        <f t="shared" si="199"/>
        <v>-</v>
      </c>
    </row>
    <row r="290" spans="1:72" x14ac:dyDescent="0.2">
      <c r="A290" s="44" t="e">
        <f>#REF!</f>
        <v>#REF!</v>
      </c>
      <c r="B290" s="44" t="e">
        <f>#REF!</f>
        <v>#REF!</v>
      </c>
      <c r="C290" s="57" t="str">
        <f>IF('Undervisning i fag med krav'!E291=0,"-",'Undervisning i fag med krav'!E291)</f>
        <v>-</v>
      </c>
      <c r="D290" s="57" t="b">
        <f>OR(C290='Krav etter opplæringslova'!$B$27,C290='Krav etter opplæringslova'!$B$30,C290='Krav etter opplæringslova'!$B$31,C290='Krav etter opplæringslova'!$B$34)</f>
        <v>0</v>
      </c>
      <c r="E290" s="57" t="str">
        <f t="shared" si="200"/>
        <v>-</v>
      </c>
      <c r="F290" s="57">
        <f t="shared" si="171"/>
        <v>30</v>
      </c>
      <c r="G290" s="57" t="e">
        <f>F290-#REF!</f>
        <v>#REF!</v>
      </c>
      <c r="H290" s="57" t="e">
        <f t="shared" si="172"/>
        <v>#REF!</v>
      </c>
      <c r="I290" s="57" t="str">
        <f t="shared" si="201"/>
        <v>-</v>
      </c>
      <c r="J290" s="57" t="str">
        <f>IF('Undervisning i fag med krav'!P291=0,"-",'Undervisning i fag med krav'!P291)</f>
        <v>-</v>
      </c>
      <c r="K290" s="57" t="b">
        <f>OR(J290='Krav etter opplæringslova'!$B$27,J290='Krav etter opplæringslova'!$B$30,J290='Krav etter opplæringslova'!$B$31,J290='Krav etter opplæringslova'!$B$34)</f>
        <v>0</v>
      </c>
      <c r="L290" s="57" t="str">
        <f t="shared" si="173"/>
        <v>-</v>
      </c>
      <c r="M290" s="57">
        <f t="shared" si="162"/>
        <v>30</v>
      </c>
      <c r="N290" s="57" t="e">
        <f>M290-#REF!</f>
        <v>#REF!</v>
      </c>
      <c r="O290" s="57" t="e">
        <f t="shared" si="174"/>
        <v>#REF!</v>
      </c>
      <c r="P290" s="57" t="str">
        <f t="shared" si="175"/>
        <v>-</v>
      </c>
      <c r="Q290" s="57" t="str">
        <f>IF('Undervisning i fag med krav'!AA291=0,"-",'Undervisning i fag med krav'!AA291)</f>
        <v>-</v>
      </c>
      <c r="R290" s="57" t="b">
        <f>OR(Q290='Krav etter opplæringslova'!$B$27,Q290='Krav etter opplæringslova'!$B$30,Q290='Krav etter opplæringslova'!$B$31,Q290='Krav etter opplæringslova'!$B$34)</f>
        <v>0</v>
      </c>
      <c r="S290" s="57" t="str">
        <f t="shared" si="176"/>
        <v>-</v>
      </c>
      <c r="T290" s="57">
        <f t="shared" si="163"/>
        <v>30</v>
      </c>
      <c r="U290" s="57" t="e">
        <f>T290-#REF!</f>
        <v>#REF!</v>
      </c>
      <c r="V290" s="57" t="e">
        <f t="shared" si="177"/>
        <v>#REF!</v>
      </c>
      <c r="W290" s="57" t="str">
        <f t="shared" si="178"/>
        <v>-</v>
      </c>
      <c r="X290" s="57" t="str">
        <f>IF('Undervisning i fag med krav'!AL291=0,"-",'Undervisning i fag med krav'!AL291)</f>
        <v>-</v>
      </c>
      <c r="Y290" s="57" t="b">
        <f>OR(X290='Krav etter opplæringslova'!$B$27,X290='Krav etter opplæringslova'!$B$30,X290='Krav etter opplæringslova'!$B$31,X290='Krav etter opplæringslova'!$B$34)</f>
        <v>0</v>
      </c>
      <c r="Z290" s="57" t="str">
        <f t="shared" si="179"/>
        <v>-</v>
      </c>
      <c r="AA290" s="57">
        <f t="shared" si="164"/>
        <v>30</v>
      </c>
      <c r="AB290" s="57" t="e">
        <f>AA290-#REF!</f>
        <v>#REF!</v>
      </c>
      <c r="AC290" s="57" t="e">
        <f t="shared" si="180"/>
        <v>#REF!</v>
      </c>
      <c r="AD290" s="57" t="str">
        <f t="shared" si="181"/>
        <v>-</v>
      </c>
      <c r="AE290" s="57" t="str">
        <f>IF('Undervisning i fag med krav'!AW291=0,"-",'Undervisning i fag med krav'!AW291)</f>
        <v>-</v>
      </c>
      <c r="AF290" s="57" t="b">
        <f>OR(AE290='Krav etter opplæringslova'!$B$27,AE290='Krav etter opplæringslova'!$B$30,AE290='Krav etter opplæringslova'!$B$31,AE290='Krav etter opplæringslova'!$B$34)</f>
        <v>0</v>
      </c>
      <c r="AG290" s="57" t="str">
        <f t="shared" si="182"/>
        <v>-</v>
      </c>
      <c r="AH290" s="57">
        <f t="shared" si="165"/>
        <v>30</v>
      </c>
      <c r="AI290" s="57" t="e">
        <f>AH290-#REF!</f>
        <v>#REF!</v>
      </c>
      <c r="AJ290" s="57" t="e">
        <f t="shared" si="183"/>
        <v>#REF!</v>
      </c>
      <c r="AK290" s="57" t="str">
        <f t="shared" si="184"/>
        <v>-</v>
      </c>
      <c r="AL290" s="57" t="str">
        <f>IF('Undervisning i fag med krav'!BH291=0,"-",'Undervisning i fag med krav'!BH291)</f>
        <v>-</v>
      </c>
      <c r="AM290" s="57" t="b">
        <f>OR(AL290='Krav etter opplæringslova'!$B$27,AL290='Krav etter opplæringslova'!$B$30,AL290='Krav etter opplæringslova'!$B$31,AL290='Krav etter opplæringslova'!$B$34)</f>
        <v>0</v>
      </c>
      <c r="AN290" s="57" t="str">
        <f t="shared" si="185"/>
        <v>-</v>
      </c>
      <c r="AO290" s="57">
        <f t="shared" si="166"/>
        <v>30</v>
      </c>
      <c r="AP290" s="57" t="e">
        <f>AO290-#REF!</f>
        <v>#REF!</v>
      </c>
      <c r="AQ290" s="57" t="e">
        <f t="shared" si="186"/>
        <v>#REF!</v>
      </c>
      <c r="AR290" s="57" t="str">
        <f t="shared" si="187"/>
        <v>-</v>
      </c>
      <c r="AS290" s="57" t="str">
        <f>IF('Undervisning i fag med krav'!BS291=0,"-",'Undervisning i fag med krav'!BS291)</f>
        <v>-</v>
      </c>
      <c r="AT290" s="57" t="b">
        <f>OR(AS290='Krav etter opplæringslova'!$B$27,AS290='Krav etter opplæringslova'!$B$30,AS290='Krav etter opplæringslova'!$B$31,AS290='Krav etter opplæringslova'!$B$34)</f>
        <v>0</v>
      </c>
      <c r="AU290" s="57" t="str">
        <f t="shared" si="188"/>
        <v>-</v>
      </c>
      <c r="AV290" s="57">
        <f t="shared" si="167"/>
        <v>30</v>
      </c>
      <c r="AW290" s="57" t="e">
        <f>AV290-#REF!</f>
        <v>#REF!</v>
      </c>
      <c r="AX290" s="57" t="e">
        <f t="shared" si="189"/>
        <v>#REF!</v>
      </c>
      <c r="AY290" s="57" t="str">
        <f t="shared" si="190"/>
        <v>-</v>
      </c>
      <c r="AZ290" s="57" t="str">
        <f>IF('Undervisning i fag med krav'!CD291=0,"-",'Undervisning i fag med krav'!CD291)</f>
        <v>-</v>
      </c>
      <c r="BA290" s="57" t="b">
        <f>OR(AZ290='Krav etter opplæringslova'!$B$27,AZ290='Krav etter opplæringslova'!$B$30,AZ290='Krav etter opplæringslova'!$B$31,AZ290='Krav etter opplæringslova'!$B$34)</f>
        <v>0</v>
      </c>
      <c r="BB290" s="57" t="str">
        <f t="shared" si="191"/>
        <v>-</v>
      </c>
      <c r="BC290" s="57">
        <f t="shared" si="168"/>
        <v>30</v>
      </c>
      <c r="BD290" s="57" t="e">
        <f>BC290-#REF!</f>
        <v>#REF!</v>
      </c>
      <c r="BE290" s="57" t="e">
        <f t="shared" si="192"/>
        <v>#REF!</v>
      </c>
      <c r="BF290" s="57" t="str">
        <f t="shared" si="193"/>
        <v>-</v>
      </c>
      <c r="BG290" s="57" t="str">
        <f>IF('Undervisning i fag med krav'!CO291=0,"-",'Undervisning i fag med krav'!CO291)</f>
        <v>-</v>
      </c>
      <c r="BH290" s="57" t="b">
        <f>OR(BG290='Krav etter opplæringslova'!$B$27,BG290='Krav etter opplæringslova'!$B$30,BG290='Krav etter opplæringslova'!$B$31,BG290='Krav etter opplæringslova'!$B$34)</f>
        <v>0</v>
      </c>
      <c r="BI290" s="57" t="str">
        <f t="shared" si="194"/>
        <v>-</v>
      </c>
      <c r="BJ290" s="57">
        <f t="shared" si="169"/>
        <v>30</v>
      </c>
      <c r="BK290" s="57" t="e">
        <f>BJ290-#REF!</f>
        <v>#REF!</v>
      </c>
      <c r="BL290" s="57" t="e">
        <f t="shared" si="195"/>
        <v>#REF!</v>
      </c>
      <c r="BM290" s="57" t="str">
        <f t="shared" si="196"/>
        <v>-</v>
      </c>
      <c r="BN290" s="57" t="str">
        <f>IF('Undervisning i fag med krav'!CP291=0,"-",'Undervisning i fag med krav'!CP291)</f>
        <v>-</v>
      </c>
      <c r="BO290" s="57" t="b">
        <f>OR(BN290='Krav etter opplæringslova'!$B$27,BN290='Krav etter opplæringslova'!$B$30,BN290='Krav etter opplæringslova'!$B$31,BN290='Krav etter opplæringslova'!$B$34)</f>
        <v>0</v>
      </c>
      <c r="BP290" s="57" t="str">
        <f t="shared" si="197"/>
        <v>-</v>
      </c>
      <c r="BQ290" s="57">
        <f t="shared" si="170"/>
        <v>30</v>
      </c>
      <c r="BR290" s="57" t="e">
        <f>BQ290-#REF!</f>
        <v>#REF!</v>
      </c>
      <c r="BS290" s="57" t="e">
        <f t="shared" si="198"/>
        <v>#REF!</v>
      </c>
      <c r="BT290" s="62" t="str">
        <f t="shared" si="199"/>
        <v>-</v>
      </c>
    </row>
    <row r="291" spans="1:72" x14ac:dyDescent="0.2">
      <c r="A291" s="44" t="e">
        <f>#REF!</f>
        <v>#REF!</v>
      </c>
      <c r="B291" s="44" t="e">
        <f>#REF!</f>
        <v>#REF!</v>
      </c>
      <c r="C291" s="57" t="str">
        <f>IF('Undervisning i fag med krav'!E292=0,"-",'Undervisning i fag med krav'!E292)</f>
        <v>-</v>
      </c>
      <c r="D291" s="57" t="b">
        <f>OR(C291='Krav etter opplæringslova'!$B$27,C291='Krav etter opplæringslova'!$B$30,C291='Krav etter opplæringslova'!$B$31,C291='Krav etter opplæringslova'!$B$34)</f>
        <v>0</v>
      </c>
      <c r="E291" s="57" t="str">
        <f t="shared" si="200"/>
        <v>-</v>
      </c>
      <c r="F291" s="57">
        <f t="shared" si="171"/>
        <v>30</v>
      </c>
      <c r="G291" s="57" t="e">
        <f>F291-#REF!</f>
        <v>#REF!</v>
      </c>
      <c r="H291" s="57" t="e">
        <f t="shared" si="172"/>
        <v>#REF!</v>
      </c>
      <c r="I291" s="57" t="str">
        <f t="shared" si="201"/>
        <v>-</v>
      </c>
      <c r="J291" s="57" t="str">
        <f>IF('Undervisning i fag med krav'!P292=0,"-",'Undervisning i fag med krav'!P292)</f>
        <v>-</v>
      </c>
      <c r="K291" s="57" t="b">
        <f>OR(J291='Krav etter opplæringslova'!$B$27,J291='Krav etter opplæringslova'!$B$30,J291='Krav etter opplæringslova'!$B$31,J291='Krav etter opplæringslova'!$B$34)</f>
        <v>0</v>
      </c>
      <c r="L291" s="57" t="str">
        <f t="shared" si="173"/>
        <v>-</v>
      </c>
      <c r="M291" s="57">
        <f t="shared" si="162"/>
        <v>30</v>
      </c>
      <c r="N291" s="57" t="e">
        <f>M291-#REF!</f>
        <v>#REF!</v>
      </c>
      <c r="O291" s="57" t="e">
        <f t="shared" si="174"/>
        <v>#REF!</v>
      </c>
      <c r="P291" s="57" t="str">
        <f t="shared" si="175"/>
        <v>-</v>
      </c>
      <c r="Q291" s="57" t="str">
        <f>IF('Undervisning i fag med krav'!AA292=0,"-",'Undervisning i fag med krav'!AA292)</f>
        <v>-</v>
      </c>
      <c r="R291" s="57" t="b">
        <f>OR(Q291='Krav etter opplæringslova'!$B$27,Q291='Krav etter opplæringslova'!$B$30,Q291='Krav etter opplæringslova'!$B$31,Q291='Krav etter opplæringslova'!$B$34)</f>
        <v>0</v>
      </c>
      <c r="S291" s="57" t="str">
        <f t="shared" si="176"/>
        <v>-</v>
      </c>
      <c r="T291" s="57">
        <f t="shared" si="163"/>
        <v>30</v>
      </c>
      <c r="U291" s="57" t="e">
        <f>T291-#REF!</f>
        <v>#REF!</v>
      </c>
      <c r="V291" s="57" t="e">
        <f t="shared" si="177"/>
        <v>#REF!</v>
      </c>
      <c r="W291" s="57" t="str">
        <f t="shared" si="178"/>
        <v>-</v>
      </c>
      <c r="X291" s="57" t="str">
        <f>IF('Undervisning i fag med krav'!AL292=0,"-",'Undervisning i fag med krav'!AL292)</f>
        <v>-</v>
      </c>
      <c r="Y291" s="57" t="b">
        <f>OR(X291='Krav etter opplæringslova'!$B$27,X291='Krav etter opplæringslova'!$B$30,X291='Krav etter opplæringslova'!$B$31,X291='Krav etter opplæringslova'!$B$34)</f>
        <v>0</v>
      </c>
      <c r="Z291" s="57" t="str">
        <f t="shared" si="179"/>
        <v>-</v>
      </c>
      <c r="AA291" s="57">
        <f t="shared" si="164"/>
        <v>30</v>
      </c>
      <c r="AB291" s="57" t="e">
        <f>AA291-#REF!</f>
        <v>#REF!</v>
      </c>
      <c r="AC291" s="57" t="e">
        <f t="shared" si="180"/>
        <v>#REF!</v>
      </c>
      <c r="AD291" s="57" t="str">
        <f t="shared" si="181"/>
        <v>-</v>
      </c>
      <c r="AE291" s="57" t="str">
        <f>IF('Undervisning i fag med krav'!AW292=0,"-",'Undervisning i fag med krav'!AW292)</f>
        <v>-</v>
      </c>
      <c r="AF291" s="57" t="b">
        <f>OR(AE291='Krav etter opplæringslova'!$B$27,AE291='Krav etter opplæringslova'!$B$30,AE291='Krav etter opplæringslova'!$B$31,AE291='Krav etter opplæringslova'!$B$34)</f>
        <v>0</v>
      </c>
      <c r="AG291" s="57" t="str">
        <f t="shared" si="182"/>
        <v>-</v>
      </c>
      <c r="AH291" s="57">
        <f t="shared" si="165"/>
        <v>30</v>
      </c>
      <c r="AI291" s="57" t="e">
        <f>AH291-#REF!</f>
        <v>#REF!</v>
      </c>
      <c r="AJ291" s="57" t="e">
        <f t="shared" si="183"/>
        <v>#REF!</v>
      </c>
      <c r="AK291" s="57" t="str">
        <f t="shared" si="184"/>
        <v>-</v>
      </c>
      <c r="AL291" s="57" t="str">
        <f>IF('Undervisning i fag med krav'!BH292=0,"-",'Undervisning i fag med krav'!BH292)</f>
        <v>-</v>
      </c>
      <c r="AM291" s="57" t="b">
        <f>OR(AL291='Krav etter opplæringslova'!$B$27,AL291='Krav etter opplæringslova'!$B$30,AL291='Krav etter opplæringslova'!$B$31,AL291='Krav etter opplæringslova'!$B$34)</f>
        <v>0</v>
      </c>
      <c r="AN291" s="57" t="str">
        <f t="shared" si="185"/>
        <v>-</v>
      </c>
      <c r="AO291" s="57">
        <f t="shared" si="166"/>
        <v>30</v>
      </c>
      <c r="AP291" s="57" t="e">
        <f>AO291-#REF!</f>
        <v>#REF!</v>
      </c>
      <c r="AQ291" s="57" t="e">
        <f t="shared" si="186"/>
        <v>#REF!</v>
      </c>
      <c r="AR291" s="57" t="str">
        <f t="shared" si="187"/>
        <v>-</v>
      </c>
      <c r="AS291" s="57" t="str">
        <f>IF('Undervisning i fag med krav'!BS292=0,"-",'Undervisning i fag med krav'!BS292)</f>
        <v>-</v>
      </c>
      <c r="AT291" s="57" t="b">
        <f>OR(AS291='Krav etter opplæringslova'!$B$27,AS291='Krav etter opplæringslova'!$B$30,AS291='Krav etter opplæringslova'!$B$31,AS291='Krav etter opplæringslova'!$B$34)</f>
        <v>0</v>
      </c>
      <c r="AU291" s="57" t="str">
        <f t="shared" si="188"/>
        <v>-</v>
      </c>
      <c r="AV291" s="57">
        <f t="shared" si="167"/>
        <v>30</v>
      </c>
      <c r="AW291" s="57" t="e">
        <f>AV291-#REF!</f>
        <v>#REF!</v>
      </c>
      <c r="AX291" s="57" t="e">
        <f t="shared" si="189"/>
        <v>#REF!</v>
      </c>
      <c r="AY291" s="57" t="str">
        <f t="shared" si="190"/>
        <v>-</v>
      </c>
      <c r="AZ291" s="57" t="str">
        <f>IF('Undervisning i fag med krav'!CD292=0,"-",'Undervisning i fag med krav'!CD292)</f>
        <v>-</v>
      </c>
      <c r="BA291" s="57" t="b">
        <f>OR(AZ291='Krav etter opplæringslova'!$B$27,AZ291='Krav etter opplæringslova'!$B$30,AZ291='Krav etter opplæringslova'!$B$31,AZ291='Krav etter opplæringslova'!$B$34)</f>
        <v>0</v>
      </c>
      <c r="BB291" s="57" t="str">
        <f t="shared" si="191"/>
        <v>-</v>
      </c>
      <c r="BC291" s="57">
        <f t="shared" si="168"/>
        <v>30</v>
      </c>
      <c r="BD291" s="57" t="e">
        <f>BC291-#REF!</f>
        <v>#REF!</v>
      </c>
      <c r="BE291" s="57" t="e">
        <f t="shared" si="192"/>
        <v>#REF!</v>
      </c>
      <c r="BF291" s="57" t="str">
        <f t="shared" si="193"/>
        <v>-</v>
      </c>
      <c r="BG291" s="57" t="str">
        <f>IF('Undervisning i fag med krav'!CO292=0,"-",'Undervisning i fag med krav'!CO292)</f>
        <v>-</v>
      </c>
      <c r="BH291" s="57" t="b">
        <f>OR(BG291='Krav etter opplæringslova'!$B$27,BG291='Krav etter opplæringslova'!$B$30,BG291='Krav etter opplæringslova'!$B$31,BG291='Krav etter opplæringslova'!$B$34)</f>
        <v>0</v>
      </c>
      <c r="BI291" s="57" t="str">
        <f t="shared" si="194"/>
        <v>-</v>
      </c>
      <c r="BJ291" s="57">
        <f t="shared" si="169"/>
        <v>30</v>
      </c>
      <c r="BK291" s="57" t="e">
        <f>BJ291-#REF!</f>
        <v>#REF!</v>
      </c>
      <c r="BL291" s="57" t="e">
        <f t="shared" si="195"/>
        <v>#REF!</v>
      </c>
      <c r="BM291" s="57" t="str">
        <f t="shared" si="196"/>
        <v>-</v>
      </c>
      <c r="BN291" s="57" t="str">
        <f>IF('Undervisning i fag med krav'!CP292=0,"-",'Undervisning i fag med krav'!CP292)</f>
        <v>-</v>
      </c>
      <c r="BO291" s="57" t="b">
        <f>OR(BN291='Krav etter opplæringslova'!$B$27,BN291='Krav etter opplæringslova'!$B$30,BN291='Krav etter opplæringslova'!$B$31,BN291='Krav etter opplæringslova'!$B$34)</f>
        <v>0</v>
      </c>
      <c r="BP291" s="57" t="str">
        <f t="shared" si="197"/>
        <v>-</v>
      </c>
      <c r="BQ291" s="57">
        <f t="shared" si="170"/>
        <v>30</v>
      </c>
      <c r="BR291" s="57" t="e">
        <f>BQ291-#REF!</f>
        <v>#REF!</v>
      </c>
      <c r="BS291" s="57" t="e">
        <f t="shared" si="198"/>
        <v>#REF!</v>
      </c>
      <c r="BT291" s="62" t="str">
        <f t="shared" si="199"/>
        <v>-</v>
      </c>
    </row>
    <row r="292" spans="1:72" x14ac:dyDescent="0.2">
      <c r="A292" s="44" t="e">
        <f>#REF!</f>
        <v>#REF!</v>
      </c>
      <c r="B292" s="44" t="e">
        <f>#REF!</f>
        <v>#REF!</v>
      </c>
      <c r="C292" s="57" t="str">
        <f>IF('Undervisning i fag med krav'!E293=0,"-",'Undervisning i fag med krav'!E293)</f>
        <v>-</v>
      </c>
      <c r="D292" s="57" t="b">
        <f>OR(C292='Krav etter opplæringslova'!$B$27,C292='Krav etter opplæringslova'!$B$30,C292='Krav etter opplæringslova'!$B$31,C292='Krav etter opplæringslova'!$B$34)</f>
        <v>0</v>
      </c>
      <c r="E292" s="57" t="str">
        <f t="shared" si="200"/>
        <v>-</v>
      </c>
      <c r="F292" s="57">
        <f t="shared" si="171"/>
        <v>30</v>
      </c>
      <c r="G292" s="57" t="e">
        <f>F292-#REF!</f>
        <v>#REF!</v>
      </c>
      <c r="H292" s="57" t="e">
        <f t="shared" si="172"/>
        <v>#REF!</v>
      </c>
      <c r="I292" s="57" t="str">
        <f t="shared" si="201"/>
        <v>-</v>
      </c>
      <c r="J292" s="57" t="str">
        <f>IF('Undervisning i fag med krav'!P293=0,"-",'Undervisning i fag med krav'!P293)</f>
        <v>-</v>
      </c>
      <c r="K292" s="57" t="b">
        <f>OR(J292='Krav etter opplæringslova'!$B$27,J292='Krav etter opplæringslova'!$B$30,J292='Krav etter opplæringslova'!$B$31,J292='Krav etter opplæringslova'!$B$34)</f>
        <v>0</v>
      </c>
      <c r="L292" s="57" t="str">
        <f t="shared" si="173"/>
        <v>-</v>
      </c>
      <c r="M292" s="57">
        <f t="shared" si="162"/>
        <v>30</v>
      </c>
      <c r="N292" s="57" t="e">
        <f>M292-#REF!</f>
        <v>#REF!</v>
      </c>
      <c r="O292" s="57" t="e">
        <f t="shared" si="174"/>
        <v>#REF!</v>
      </c>
      <c r="P292" s="57" t="str">
        <f t="shared" si="175"/>
        <v>-</v>
      </c>
      <c r="Q292" s="57" t="str">
        <f>IF('Undervisning i fag med krav'!AA293=0,"-",'Undervisning i fag med krav'!AA293)</f>
        <v>-</v>
      </c>
      <c r="R292" s="57" t="b">
        <f>OR(Q292='Krav etter opplæringslova'!$B$27,Q292='Krav etter opplæringslova'!$B$30,Q292='Krav etter opplæringslova'!$B$31,Q292='Krav etter opplæringslova'!$B$34)</f>
        <v>0</v>
      </c>
      <c r="S292" s="57" t="str">
        <f t="shared" si="176"/>
        <v>-</v>
      </c>
      <c r="T292" s="57">
        <f t="shared" si="163"/>
        <v>30</v>
      </c>
      <c r="U292" s="57" t="e">
        <f>T292-#REF!</f>
        <v>#REF!</v>
      </c>
      <c r="V292" s="57" t="e">
        <f t="shared" si="177"/>
        <v>#REF!</v>
      </c>
      <c r="W292" s="57" t="str">
        <f t="shared" si="178"/>
        <v>-</v>
      </c>
      <c r="X292" s="57" t="str">
        <f>IF('Undervisning i fag med krav'!AL293=0,"-",'Undervisning i fag med krav'!AL293)</f>
        <v>-</v>
      </c>
      <c r="Y292" s="57" t="b">
        <f>OR(X292='Krav etter opplæringslova'!$B$27,X292='Krav etter opplæringslova'!$B$30,X292='Krav etter opplæringslova'!$B$31,X292='Krav etter opplæringslova'!$B$34)</f>
        <v>0</v>
      </c>
      <c r="Z292" s="57" t="str">
        <f t="shared" si="179"/>
        <v>-</v>
      </c>
      <c r="AA292" s="57">
        <f t="shared" si="164"/>
        <v>30</v>
      </c>
      <c r="AB292" s="57" t="e">
        <f>AA292-#REF!</f>
        <v>#REF!</v>
      </c>
      <c r="AC292" s="57" t="e">
        <f t="shared" si="180"/>
        <v>#REF!</v>
      </c>
      <c r="AD292" s="57" t="str">
        <f t="shared" si="181"/>
        <v>-</v>
      </c>
      <c r="AE292" s="57" t="str">
        <f>IF('Undervisning i fag med krav'!AW293=0,"-",'Undervisning i fag med krav'!AW293)</f>
        <v>-</v>
      </c>
      <c r="AF292" s="57" t="b">
        <f>OR(AE292='Krav etter opplæringslova'!$B$27,AE292='Krav etter opplæringslova'!$B$30,AE292='Krav etter opplæringslova'!$B$31,AE292='Krav etter opplæringslova'!$B$34)</f>
        <v>0</v>
      </c>
      <c r="AG292" s="57" t="str">
        <f t="shared" si="182"/>
        <v>-</v>
      </c>
      <c r="AH292" s="57">
        <f t="shared" si="165"/>
        <v>30</v>
      </c>
      <c r="AI292" s="57" t="e">
        <f>AH292-#REF!</f>
        <v>#REF!</v>
      </c>
      <c r="AJ292" s="57" t="e">
        <f t="shared" si="183"/>
        <v>#REF!</v>
      </c>
      <c r="AK292" s="57" t="str">
        <f t="shared" si="184"/>
        <v>-</v>
      </c>
      <c r="AL292" s="57" t="str">
        <f>IF('Undervisning i fag med krav'!BH293=0,"-",'Undervisning i fag med krav'!BH293)</f>
        <v>-</v>
      </c>
      <c r="AM292" s="57" t="b">
        <f>OR(AL292='Krav etter opplæringslova'!$B$27,AL292='Krav etter opplæringslova'!$B$30,AL292='Krav etter opplæringslova'!$B$31,AL292='Krav etter opplæringslova'!$B$34)</f>
        <v>0</v>
      </c>
      <c r="AN292" s="57" t="str">
        <f t="shared" si="185"/>
        <v>-</v>
      </c>
      <c r="AO292" s="57">
        <f t="shared" si="166"/>
        <v>30</v>
      </c>
      <c r="AP292" s="57" t="e">
        <f>AO292-#REF!</f>
        <v>#REF!</v>
      </c>
      <c r="AQ292" s="57" t="e">
        <f t="shared" si="186"/>
        <v>#REF!</v>
      </c>
      <c r="AR292" s="57" t="str">
        <f t="shared" si="187"/>
        <v>-</v>
      </c>
      <c r="AS292" s="57" t="str">
        <f>IF('Undervisning i fag med krav'!BS293=0,"-",'Undervisning i fag med krav'!BS293)</f>
        <v>-</v>
      </c>
      <c r="AT292" s="57" t="b">
        <f>OR(AS292='Krav etter opplæringslova'!$B$27,AS292='Krav etter opplæringslova'!$B$30,AS292='Krav etter opplæringslova'!$B$31,AS292='Krav etter opplæringslova'!$B$34)</f>
        <v>0</v>
      </c>
      <c r="AU292" s="57" t="str">
        <f t="shared" si="188"/>
        <v>-</v>
      </c>
      <c r="AV292" s="57">
        <f t="shared" si="167"/>
        <v>30</v>
      </c>
      <c r="AW292" s="57" t="e">
        <f>AV292-#REF!</f>
        <v>#REF!</v>
      </c>
      <c r="AX292" s="57" t="e">
        <f t="shared" si="189"/>
        <v>#REF!</v>
      </c>
      <c r="AY292" s="57" t="str">
        <f t="shared" si="190"/>
        <v>-</v>
      </c>
      <c r="AZ292" s="57" t="str">
        <f>IF('Undervisning i fag med krav'!CD293=0,"-",'Undervisning i fag med krav'!CD293)</f>
        <v>-</v>
      </c>
      <c r="BA292" s="57" t="b">
        <f>OR(AZ292='Krav etter opplæringslova'!$B$27,AZ292='Krav etter opplæringslova'!$B$30,AZ292='Krav etter opplæringslova'!$B$31,AZ292='Krav etter opplæringslova'!$B$34)</f>
        <v>0</v>
      </c>
      <c r="BB292" s="57" t="str">
        <f t="shared" si="191"/>
        <v>-</v>
      </c>
      <c r="BC292" s="57">
        <f t="shared" si="168"/>
        <v>30</v>
      </c>
      <c r="BD292" s="57" t="e">
        <f>BC292-#REF!</f>
        <v>#REF!</v>
      </c>
      <c r="BE292" s="57" t="e">
        <f t="shared" si="192"/>
        <v>#REF!</v>
      </c>
      <c r="BF292" s="57" t="str">
        <f t="shared" si="193"/>
        <v>-</v>
      </c>
      <c r="BG292" s="57" t="str">
        <f>IF('Undervisning i fag med krav'!CO293=0,"-",'Undervisning i fag med krav'!CO293)</f>
        <v>-</v>
      </c>
      <c r="BH292" s="57" t="b">
        <f>OR(BG292='Krav etter opplæringslova'!$B$27,BG292='Krav etter opplæringslova'!$B$30,BG292='Krav etter opplæringslova'!$B$31,BG292='Krav etter opplæringslova'!$B$34)</f>
        <v>0</v>
      </c>
      <c r="BI292" s="57" t="str">
        <f t="shared" si="194"/>
        <v>-</v>
      </c>
      <c r="BJ292" s="57">
        <f t="shared" si="169"/>
        <v>30</v>
      </c>
      <c r="BK292" s="57" t="e">
        <f>BJ292-#REF!</f>
        <v>#REF!</v>
      </c>
      <c r="BL292" s="57" t="e">
        <f t="shared" si="195"/>
        <v>#REF!</v>
      </c>
      <c r="BM292" s="57" t="str">
        <f t="shared" si="196"/>
        <v>-</v>
      </c>
      <c r="BN292" s="57" t="str">
        <f>IF('Undervisning i fag med krav'!CP293=0,"-",'Undervisning i fag med krav'!CP293)</f>
        <v>-</v>
      </c>
      <c r="BO292" s="57" t="b">
        <f>OR(BN292='Krav etter opplæringslova'!$B$27,BN292='Krav etter opplæringslova'!$B$30,BN292='Krav etter opplæringslova'!$B$31,BN292='Krav etter opplæringslova'!$B$34)</f>
        <v>0</v>
      </c>
      <c r="BP292" s="57" t="str">
        <f t="shared" si="197"/>
        <v>-</v>
      </c>
      <c r="BQ292" s="57">
        <f t="shared" si="170"/>
        <v>30</v>
      </c>
      <c r="BR292" s="57" t="e">
        <f>BQ292-#REF!</f>
        <v>#REF!</v>
      </c>
      <c r="BS292" s="57" t="e">
        <f t="shared" si="198"/>
        <v>#REF!</v>
      </c>
      <c r="BT292" s="62" t="str">
        <f t="shared" si="199"/>
        <v>-</v>
      </c>
    </row>
    <row r="293" spans="1:72" x14ac:dyDescent="0.2">
      <c r="A293" s="44" t="e">
        <f>#REF!</f>
        <v>#REF!</v>
      </c>
      <c r="B293" s="44" t="e">
        <f>#REF!</f>
        <v>#REF!</v>
      </c>
      <c r="C293" s="57" t="str">
        <f>IF('Undervisning i fag med krav'!E294=0,"-",'Undervisning i fag med krav'!E294)</f>
        <v>-</v>
      </c>
      <c r="D293" s="57" t="b">
        <f>OR(C293='Krav etter opplæringslova'!$B$27,C293='Krav etter opplæringslova'!$B$30,C293='Krav etter opplæringslova'!$B$31,C293='Krav etter opplæringslova'!$B$34)</f>
        <v>0</v>
      </c>
      <c r="E293" s="57" t="str">
        <f t="shared" si="200"/>
        <v>-</v>
      </c>
      <c r="F293" s="57">
        <f t="shared" si="171"/>
        <v>30</v>
      </c>
      <c r="G293" s="57" t="e">
        <f>F293-#REF!</f>
        <v>#REF!</v>
      </c>
      <c r="H293" s="57" t="e">
        <f t="shared" si="172"/>
        <v>#REF!</v>
      </c>
      <c r="I293" s="57" t="str">
        <f t="shared" si="201"/>
        <v>-</v>
      </c>
      <c r="J293" s="57" t="str">
        <f>IF('Undervisning i fag med krav'!P294=0,"-",'Undervisning i fag med krav'!P294)</f>
        <v>-</v>
      </c>
      <c r="K293" s="57" t="b">
        <f>OR(J293='Krav etter opplæringslova'!$B$27,J293='Krav etter opplæringslova'!$B$30,J293='Krav etter opplæringslova'!$B$31,J293='Krav etter opplæringslova'!$B$34)</f>
        <v>0</v>
      </c>
      <c r="L293" s="57" t="str">
        <f t="shared" si="173"/>
        <v>-</v>
      </c>
      <c r="M293" s="57">
        <f t="shared" si="162"/>
        <v>30</v>
      </c>
      <c r="N293" s="57" t="e">
        <f>M293-#REF!</f>
        <v>#REF!</v>
      </c>
      <c r="O293" s="57" t="e">
        <f t="shared" si="174"/>
        <v>#REF!</v>
      </c>
      <c r="P293" s="57" t="str">
        <f t="shared" si="175"/>
        <v>-</v>
      </c>
      <c r="Q293" s="57" t="str">
        <f>IF('Undervisning i fag med krav'!AA294=0,"-",'Undervisning i fag med krav'!AA294)</f>
        <v>-</v>
      </c>
      <c r="R293" s="57" t="b">
        <f>OR(Q293='Krav etter opplæringslova'!$B$27,Q293='Krav etter opplæringslova'!$B$30,Q293='Krav etter opplæringslova'!$B$31,Q293='Krav etter opplæringslova'!$B$34)</f>
        <v>0</v>
      </c>
      <c r="S293" s="57" t="str">
        <f t="shared" si="176"/>
        <v>-</v>
      </c>
      <c r="T293" s="57">
        <f t="shared" si="163"/>
        <v>30</v>
      </c>
      <c r="U293" s="57" t="e">
        <f>T293-#REF!</f>
        <v>#REF!</v>
      </c>
      <c r="V293" s="57" t="e">
        <f t="shared" si="177"/>
        <v>#REF!</v>
      </c>
      <c r="W293" s="57" t="str">
        <f t="shared" si="178"/>
        <v>-</v>
      </c>
      <c r="X293" s="57" t="str">
        <f>IF('Undervisning i fag med krav'!AL294=0,"-",'Undervisning i fag med krav'!AL294)</f>
        <v>-</v>
      </c>
      <c r="Y293" s="57" t="b">
        <f>OR(X293='Krav etter opplæringslova'!$B$27,X293='Krav etter opplæringslova'!$B$30,X293='Krav etter opplæringslova'!$B$31,X293='Krav etter opplæringslova'!$B$34)</f>
        <v>0</v>
      </c>
      <c r="Z293" s="57" t="str">
        <f t="shared" si="179"/>
        <v>-</v>
      </c>
      <c r="AA293" s="57">
        <f t="shared" si="164"/>
        <v>30</v>
      </c>
      <c r="AB293" s="57" t="e">
        <f>AA293-#REF!</f>
        <v>#REF!</v>
      </c>
      <c r="AC293" s="57" t="e">
        <f t="shared" si="180"/>
        <v>#REF!</v>
      </c>
      <c r="AD293" s="57" t="str">
        <f t="shared" si="181"/>
        <v>-</v>
      </c>
      <c r="AE293" s="57" t="str">
        <f>IF('Undervisning i fag med krav'!AW294=0,"-",'Undervisning i fag med krav'!AW294)</f>
        <v>-</v>
      </c>
      <c r="AF293" s="57" t="b">
        <f>OR(AE293='Krav etter opplæringslova'!$B$27,AE293='Krav etter opplæringslova'!$B$30,AE293='Krav etter opplæringslova'!$B$31,AE293='Krav etter opplæringslova'!$B$34)</f>
        <v>0</v>
      </c>
      <c r="AG293" s="57" t="str">
        <f t="shared" si="182"/>
        <v>-</v>
      </c>
      <c r="AH293" s="57">
        <f t="shared" si="165"/>
        <v>30</v>
      </c>
      <c r="AI293" s="57" t="e">
        <f>AH293-#REF!</f>
        <v>#REF!</v>
      </c>
      <c r="AJ293" s="57" t="e">
        <f t="shared" si="183"/>
        <v>#REF!</v>
      </c>
      <c r="AK293" s="57" t="str">
        <f t="shared" si="184"/>
        <v>-</v>
      </c>
      <c r="AL293" s="57" t="str">
        <f>IF('Undervisning i fag med krav'!BH294=0,"-",'Undervisning i fag med krav'!BH294)</f>
        <v>-</v>
      </c>
      <c r="AM293" s="57" t="b">
        <f>OR(AL293='Krav etter opplæringslova'!$B$27,AL293='Krav etter opplæringslova'!$B$30,AL293='Krav etter opplæringslova'!$B$31,AL293='Krav etter opplæringslova'!$B$34)</f>
        <v>0</v>
      </c>
      <c r="AN293" s="57" t="str">
        <f t="shared" si="185"/>
        <v>-</v>
      </c>
      <c r="AO293" s="57">
        <f t="shared" si="166"/>
        <v>30</v>
      </c>
      <c r="AP293" s="57" t="e">
        <f>AO293-#REF!</f>
        <v>#REF!</v>
      </c>
      <c r="AQ293" s="57" t="e">
        <f t="shared" si="186"/>
        <v>#REF!</v>
      </c>
      <c r="AR293" s="57" t="str">
        <f t="shared" si="187"/>
        <v>-</v>
      </c>
      <c r="AS293" s="57" t="str">
        <f>IF('Undervisning i fag med krav'!BS294=0,"-",'Undervisning i fag med krav'!BS294)</f>
        <v>-</v>
      </c>
      <c r="AT293" s="57" t="b">
        <f>OR(AS293='Krav etter opplæringslova'!$B$27,AS293='Krav etter opplæringslova'!$B$30,AS293='Krav etter opplæringslova'!$B$31,AS293='Krav etter opplæringslova'!$B$34)</f>
        <v>0</v>
      </c>
      <c r="AU293" s="57" t="str">
        <f t="shared" si="188"/>
        <v>-</v>
      </c>
      <c r="AV293" s="57">
        <f t="shared" si="167"/>
        <v>30</v>
      </c>
      <c r="AW293" s="57" t="e">
        <f>AV293-#REF!</f>
        <v>#REF!</v>
      </c>
      <c r="AX293" s="57" t="e">
        <f t="shared" si="189"/>
        <v>#REF!</v>
      </c>
      <c r="AY293" s="57" t="str">
        <f t="shared" si="190"/>
        <v>-</v>
      </c>
      <c r="AZ293" s="57" t="str">
        <f>IF('Undervisning i fag med krav'!CD294=0,"-",'Undervisning i fag med krav'!CD294)</f>
        <v>-</v>
      </c>
      <c r="BA293" s="57" t="b">
        <f>OR(AZ293='Krav etter opplæringslova'!$B$27,AZ293='Krav etter opplæringslova'!$B$30,AZ293='Krav etter opplæringslova'!$B$31,AZ293='Krav etter opplæringslova'!$B$34)</f>
        <v>0</v>
      </c>
      <c r="BB293" s="57" t="str">
        <f t="shared" si="191"/>
        <v>-</v>
      </c>
      <c r="BC293" s="57">
        <f t="shared" si="168"/>
        <v>30</v>
      </c>
      <c r="BD293" s="57" t="e">
        <f>BC293-#REF!</f>
        <v>#REF!</v>
      </c>
      <c r="BE293" s="57" t="e">
        <f t="shared" si="192"/>
        <v>#REF!</v>
      </c>
      <c r="BF293" s="57" t="str">
        <f t="shared" si="193"/>
        <v>-</v>
      </c>
      <c r="BG293" s="57" t="str">
        <f>IF('Undervisning i fag med krav'!CO294=0,"-",'Undervisning i fag med krav'!CO294)</f>
        <v>-</v>
      </c>
      <c r="BH293" s="57" t="b">
        <f>OR(BG293='Krav etter opplæringslova'!$B$27,BG293='Krav etter opplæringslova'!$B$30,BG293='Krav etter opplæringslova'!$B$31,BG293='Krav etter opplæringslova'!$B$34)</f>
        <v>0</v>
      </c>
      <c r="BI293" s="57" t="str">
        <f t="shared" si="194"/>
        <v>-</v>
      </c>
      <c r="BJ293" s="57">
        <f t="shared" si="169"/>
        <v>30</v>
      </c>
      <c r="BK293" s="57" t="e">
        <f>BJ293-#REF!</f>
        <v>#REF!</v>
      </c>
      <c r="BL293" s="57" t="e">
        <f t="shared" si="195"/>
        <v>#REF!</v>
      </c>
      <c r="BM293" s="57" t="str">
        <f t="shared" si="196"/>
        <v>-</v>
      </c>
      <c r="BN293" s="57" t="str">
        <f>IF('Undervisning i fag med krav'!CP294=0,"-",'Undervisning i fag med krav'!CP294)</f>
        <v>-</v>
      </c>
      <c r="BO293" s="57" t="b">
        <f>OR(BN293='Krav etter opplæringslova'!$B$27,BN293='Krav etter opplæringslova'!$B$30,BN293='Krav etter opplæringslova'!$B$31,BN293='Krav etter opplæringslova'!$B$34)</f>
        <v>0</v>
      </c>
      <c r="BP293" s="57" t="str">
        <f t="shared" si="197"/>
        <v>-</v>
      </c>
      <c r="BQ293" s="57">
        <f t="shared" si="170"/>
        <v>30</v>
      </c>
      <c r="BR293" s="57" t="e">
        <f>BQ293-#REF!</f>
        <v>#REF!</v>
      </c>
      <c r="BS293" s="57" t="e">
        <f t="shared" si="198"/>
        <v>#REF!</v>
      </c>
      <c r="BT293" s="62" t="str">
        <f t="shared" si="199"/>
        <v>-</v>
      </c>
    </row>
    <row r="294" spans="1:72" x14ac:dyDescent="0.2">
      <c r="A294" s="44" t="e">
        <f>#REF!</f>
        <v>#REF!</v>
      </c>
      <c r="B294" s="44" t="e">
        <f>#REF!</f>
        <v>#REF!</v>
      </c>
      <c r="C294" s="57" t="str">
        <f>IF('Undervisning i fag med krav'!E295=0,"-",'Undervisning i fag med krav'!E295)</f>
        <v>-</v>
      </c>
      <c r="D294" s="57" t="b">
        <f>OR(C294='Krav etter opplæringslova'!$B$27,C294='Krav etter opplæringslova'!$B$30,C294='Krav etter opplæringslova'!$B$31,C294='Krav etter opplæringslova'!$B$34)</f>
        <v>0</v>
      </c>
      <c r="E294" s="57" t="str">
        <f t="shared" si="200"/>
        <v>-</v>
      </c>
      <c r="F294" s="57">
        <f t="shared" si="171"/>
        <v>30</v>
      </c>
      <c r="G294" s="57" t="e">
        <f>F294-#REF!</f>
        <v>#REF!</v>
      </c>
      <c r="H294" s="57" t="e">
        <f t="shared" si="172"/>
        <v>#REF!</v>
      </c>
      <c r="I294" s="57" t="str">
        <f t="shared" si="201"/>
        <v>-</v>
      </c>
      <c r="J294" s="57" t="str">
        <f>IF('Undervisning i fag med krav'!P295=0,"-",'Undervisning i fag med krav'!P295)</f>
        <v>-</v>
      </c>
      <c r="K294" s="57" t="b">
        <f>OR(J294='Krav etter opplæringslova'!$B$27,J294='Krav etter opplæringslova'!$B$30,J294='Krav etter opplæringslova'!$B$31,J294='Krav etter opplæringslova'!$B$34)</f>
        <v>0</v>
      </c>
      <c r="L294" s="57" t="str">
        <f t="shared" si="173"/>
        <v>-</v>
      </c>
      <c r="M294" s="57">
        <f t="shared" si="162"/>
        <v>30</v>
      </c>
      <c r="N294" s="57" t="e">
        <f>M294-#REF!</f>
        <v>#REF!</v>
      </c>
      <c r="O294" s="57" t="e">
        <f t="shared" si="174"/>
        <v>#REF!</v>
      </c>
      <c r="P294" s="57" t="str">
        <f t="shared" si="175"/>
        <v>-</v>
      </c>
      <c r="Q294" s="57" t="str">
        <f>IF('Undervisning i fag med krav'!AA295=0,"-",'Undervisning i fag med krav'!AA295)</f>
        <v>-</v>
      </c>
      <c r="R294" s="57" t="b">
        <f>OR(Q294='Krav etter opplæringslova'!$B$27,Q294='Krav etter opplæringslova'!$B$30,Q294='Krav etter opplæringslova'!$B$31,Q294='Krav etter opplæringslova'!$B$34)</f>
        <v>0</v>
      </c>
      <c r="S294" s="57" t="str">
        <f t="shared" si="176"/>
        <v>-</v>
      </c>
      <c r="T294" s="57">
        <f t="shared" si="163"/>
        <v>30</v>
      </c>
      <c r="U294" s="57" t="e">
        <f>T294-#REF!</f>
        <v>#REF!</v>
      </c>
      <c r="V294" s="57" t="e">
        <f t="shared" si="177"/>
        <v>#REF!</v>
      </c>
      <c r="W294" s="57" t="str">
        <f t="shared" si="178"/>
        <v>-</v>
      </c>
      <c r="X294" s="57" t="str">
        <f>IF('Undervisning i fag med krav'!AL295=0,"-",'Undervisning i fag med krav'!AL295)</f>
        <v>-</v>
      </c>
      <c r="Y294" s="57" t="b">
        <f>OR(X294='Krav etter opplæringslova'!$B$27,X294='Krav etter opplæringslova'!$B$30,X294='Krav etter opplæringslova'!$B$31,X294='Krav etter opplæringslova'!$B$34)</f>
        <v>0</v>
      </c>
      <c r="Z294" s="57" t="str">
        <f t="shared" si="179"/>
        <v>-</v>
      </c>
      <c r="AA294" s="57">
        <f t="shared" si="164"/>
        <v>30</v>
      </c>
      <c r="AB294" s="57" t="e">
        <f>AA294-#REF!</f>
        <v>#REF!</v>
      </c>
      <c r="AC294" s="57" t="e">
        <f t="shared" si="180"/>
        <v>#REF!</v>
      </c>
      <c r="AD294" s="57" t="str">
        <f t="shared" si="181"/>
        <v>-</v>
      </c>
      <c r="AE294" s="57" t="str">
        <f>IF('Undervisning i fag med krav'!AW295=0,"-",'Undervisning i fag med krav'!AW295)</f>
        <v>-</v>
      </c>
      <c r="AF294" s="57" t="b">
        <f>OR(AE294='Krav etter opplæringslova'!$B$27,AE294='Krav etter opplæringslova'!$B$30,AE294='Krav etter opplæringslova'!$B$31,AE294='Krav etter opplæringslova'!$B$34)</f>
        <v>0</v>
      </c>
      <c r="AG294" s="57" t="str">
        <f t="shared" si="182"/>
        <v>-</v>
      </c>
      <c r="AH294" s="57">
        <f t="shared" si="165"/>
        <v>30</v>
      </c>
      <c r="AI294" s="57" t="e">
        <f>AH294-#REF!</f>
        <v>#REF!</v>
      </c>
      <c r="AJ294" s="57" t="e">
        <f t="shared" si="183"/>
        <v>#REF!</v>
      </c>
      <c r="AK294" s="57" t="str">
        <f t="shared" si="184"/>
        <v>-</v>
      </c>
      <c r="AL294" s="57" t="str">
        <f>IF('Undervisning i fag med krav'!BH295=0,"-",'Undervisning i fag med krav'!BH295)</f>
        <v>-</v>
      </c>
      <c r="AM294" s="57" t="b">
        <f>OR(AL294='Krav etter opplæringslova'!$B$27,AL294='Krav etter opplæringslova'!$B$30,AL294='Krav etter opplæringslova'!$B$31,AL294='Krav etter opplæringslova'!$B$34)</f>
        <v>0</v>
      </c>
      <c r="AN294" s="57" t="str">
        <f t="shared" si="185"/>
        <v>-</v>
      </c>
      <c r="AO294" s="57">
        <f t="shared" si="166"/>
        <v>30</v>
      </c>
      <c r="AP294" s="57" t="e">
        <f>AO294-#REF!</f>
        <v>#REF!</v>
      </c>
      <c r="AQ294" s="57" t="e">
        <f t="shared" si="186"/>
        <v>#REF!</v>
      </c>
      <c r="AR294" s="57" t="str">
        <f t="shared" si="187"/>
        <v>-</v>
      </c>
      <c r="AS294" s="57" t="str">
        <f>IF('Undervisning i fag med krav'!BS295=0,"-",'Undervisning i fag med krav'!BS295)</f>
        <v>-</v>
      </c>
      <c r="AT294" s="57" t="b">
        <f>OR(AS294='Krav etter opplæringslova'!$B$27,AS294='Krav etter opplæringslova'!$B$30,AS294='Krav etter opplæringslova'!$B$31,AS294='Krav etter opplæringslova'!$B$34)</f>
        <v>0</v>
      </c>
      <c r="AU294" s="57" t="str">
        <f t="shared" si="188"/>
        <v>-</v>
      </c>
      <c r="AV294" s="57">
        <f t="shared" si="167"/>
        <v>30</v>
      </c>
      <c r="AW294" s="57" t="e">
        <f>AV294-#REF!</f>
        <v>#REF!</v>
      </c>
      <c r="AX294" s="57" t="e">
        <f t="shared" si="189"/>
        <v>#REF!</v>
      </c>
      <c r="AY294" s="57" t="str">
        <f t="shared" si="190"/>
        <v>-</v>
      </c>
      <c r="AZ294" s="57" t="str">
        <f>IF('Undervisning i fag med krav'!CD295=0,"-",'Undervisning i fag med krav'!CD295)</f>
        <v>-</v>
      </c>
      <c r="BA294" s="57" t="b">
        <f>OR(AZ294='Krav etter opplæringslova'!$B$27,AZ294='Krav etter opplæringslova'!$B$30,AZ294='Krav etter opplæringslova'!$B$31,AZ294='Krav etter opplæringslova'!$B$34)</f>
        <v>0</v>
      </c>
      <c r="BB294" s="57" t="str">
        <f t="shared" si="191"/>
        <v>-</v>
      </c>
      <c r="BC294" s="57">
        <f t="shared" si="168"/>
        <v>30</v>
      </c>
      <c r="BD294" s="57" t="e">
        <f>BC294-#REF!</f>
        <v>#REF!</v>
      </c>
      <c r="BE294" s="57" t="e">
        <f t="shared" si="192"/>
        <v>#REF!</v>
      </c>
      <c r="BF294" s="57" t="str">
        <f t="shared" si="193"/>
        <v>-</v>
      </c>
      <c r="BG294" s="57" t="str">
        <f>IF('Undervisning i fag med krav'!CO295=0,"-",'Undervisning i fag med krav'!CO295)</f>
        <v>-</v>
      </c>
      <c r="BH294" s="57" t="b">
        <f>OR(BG294='Krav etter opplæringslova'!$B$27,BG294='Krav etter opplæringslova'!$B$30,BG294='Krav etter opplæringslova'!$B$31,BG294='Krav etter opplæringslova'!$B$34)</f>
        <v>0</v>
      </c>
      <c r="BI294" s="57" t="str">
        <f t="shared" si="194"/>
        <v>-</v>
      </c>
      <c r="BJ294" s="57">
        <f t="shared" si="169"/>
        <v>30</v>
      </c>
      <c r="BK294" s="57" t="e">
        <f>BJ294-#REF!</f>
        <v>#REF!</v>
      </c>
      <c r="BL294" s="57" t="e">
        <f t="shared" si="195"/>
        <v>#REF!</v>
      </c>
      <c r="BM294" s="57" t="str">
        <f t="shared" si="196"/>
        <v>-</v>
      </c>
      <c r="BN294" s="57" t="str">
        <f>IF('Undervisning i fag med krav'!CP295=0,"-",'Undervisning i fag med krav'!CP295)</f>
        <v>-</v>
      </c>
      <c r="BO294" s="57" t="b">
        <f>OR(BN294='Krav etter opplæringslova'!$B$27,BN294='Krav etter opplæringslova'!$B$30,BN294='Krav etter opplæringslova'!$B$31,BN294='Krav etter opplæringslova'!$B$34)</f>
        <v>0</v>
      </c>
      <c r="BP294" s="57" t="str">
        <f t="shared" si="197"/>
        <v>-</v>
      </c>
      <c r="BQ294" s="57">
        <f t="shared" si="170"/>
        <v>30</v>
      </c>
      <c r="BR294" s="57" t="e">
        <f>BQ294-#REF!</f>
        <v>#REF!</v>
      </c>
      <c r="BS294" s="57" t="e">
        <f t="shared" si="198"/>
        <v>#REF!</v>
      </c>
      <c r="BT294" s="62" t="str">
        <f t="shared" si="199"/>
        <v>-</v>
      </c>
    </row>
    <row r="295" spans="1:72" x14ac:dyDescent="0.2">
      <c r="A295" s="44" t="e">
        <f>#REF!</f>
        <v>#REF!</v>
      </c>
      <c r="B295" s="44" t="e">
        <f>#REF!</f>
        <v>#REF!</v>
      </c>
      <c r="C295" s="57" t="str">
        <f>IF('Undervisning i fag med krav'!E296=0,"-",'Undervisning i fag med krav'!E296)</f>
        <v>-</v>
      </c>
      <c r="D295" s="57" t="b">
        <f>OR(C295='Krav etter opplæringslova'!$B$27,C295='Krav etter opplæringslova'!$B$30,C295='Krav etter opplæringslova'!$B$31,C295='Krav etter opplæringslova'!$B$34)</f>
        <v>0</v>
      </c>
      <c r="E295" s="57" t="str">
        <f t="shared" si="200"/>
        <v>-</v>
      </c>
      <c r="F295" s="57">
        <f t="shared" si="171"/>
        <v>30</v>
      </c>
      <c r="G295" s="57" t="e">
        <f>F295-#REF!</f>
        <v>#REF!</v>
      </c>
      <c r="H295" s="57" t="e">
        <f t="shared" si="172"/>
        <v>#REF!</v>
      </c>
      <c r="I295" s="57" t="str">
        <f t="shared" si="201"/>
        <v>-</v>
      </c>
      <c r="J295" s="57" t="str">
        <f>IF('Undervisning i fag med krav'!P296=0,"-",'Undervisning i fag med krav'!P296)</f>
        <v>-</v>
      </c>
      <c r="K295" s="57" t="b">
        <f>OR(J295='Krav etter opplæringslova'!$B$27,J295='Krav etter opplæringslova'!$B$30,J295='Krav etter opplæringslova'!$B$31,J295='Krav etter opplæringslova'!$B$34)</f>
        <v>0</v>
      </c>
      <c r="L295" s="57" t="str">
        <f t="shared" si="173"/>
        <v>-</v>
      </c>
      <c r="M295" s="57">
        <f t="shared" si="162"/>
        <v>30</v>
      </c>
      <c r="N295" s="57" t="e">
        <f>M295-#REF!</f>
        <v>#REF!</v>
      </c>
      <c r="O295" s="57" t="e">
        <f t="shared" si="174"/>
        <v>#REF!</v>
      </c>
      <c r="P295" s="57" t="str">
        <f t="shared" si="175"/>
        <v>-</v>
      </c>
      <c r="Q295" s="57" t="str">
        <f>IF('Undervisning i fag med krav'!AA296=0,"-",'Undervisning i fag med krav'!AA296)</f>
        <v>-</v>
      </c>
      <c r="R295" s="57" t="b">
        <f>OR(Q295='Krav etter opplæringslova'!$B$27,Q295='Krav etter opplæringslova'!$B$30,Q295='Krav etter opplæringslova'!$B$31,Q295='Krav etter opplæringslova'!$B$34)</f>
        <v>0</v>
      </c>
      <c r="S295" s="57" t="str">
        <f t="shared" si="176"/>
        <v>-</v>
      </c>
      <c r="T295" s="57">
        <f t="shared" si="163"/>
        <v>30</v>
      </c>
      <c r="U295" s="57" t="e">
        <f>T295-#REF!</f>
        <v>#REF!</v>
      </c>
      <c r="V295" s="57" t="e">
        <f t="shared" si="177"/>
        <v>#REF!</v>
      </c>
      <c r="W295" s="57" t="str">
        <f t="shared" si="178"/>
        <v>-</v>
      </c>
      <c r="X295" s="57" t="str">
        <f>IF('Undervisning i fag med krav'!AL296=0,"-",'Undervisning i fag med krav'!AL296)</f>
        <v>-</v>
      </c>
      <c r="Y295" s="57" t="b">
        <f>OR(X295='Krav etter opplæringslova'!$B$27,X295='Krav etter opplæringslova'!$B$30,X295='Krav etter opplæringslova'!$B$31,X295='Krav etter opplæringslova'!$B$34)</f>
        <v>0</v>
      </c>
      <c r="Z295" s="57" t="str">
        <f t="shared" si="179"/>
        <v>-</v>
      </c>
      <c r="AA295" s="57">
        <f t="shared" si="164"/>
        <v>30</v>
      </c>
      <c r="AB295" s="57" t="e">
        <f>AA295-#REF!</f>
        <v>#REF!</v>
      </c>
      <c r="AC295" s="57" t="e">
        <f t="shared" si="180"/>
        <v>#REF!</v>
      </c>
      <c r="AD295" s="57" t="str">
        <f t="shared" si="181"/>
        <v>-</v>
      </c>
      <c r="AE295" s="57" t="str">
        <f>IF('Undervisning i fag med krav'!AW296=0,"-",'Undervisning i fag med krav'!AW296)</f>
        <v>-</v>
      </c>
      <c r="AF295" s="57" t="b">
        <f>OR(AE295='Krav etter opplæringslova'!$B$27,AE295='Krav etter opplæringslova'!$B$30,AE295='Krav etter opplæringslova'!$B$31,AE295='Krav etter opplæringslova'!$B$34)</f>
        <v>0</v>
      </c>
      <c r="AG295" s="57" t="str">
        <f t="shared" si="182"/>
        <v>-</v>
      </c>
      <c r="AH295" s="57">
        <f t="shared" si="165"/>
        <v>30</v>
      </c>
      <c r="AI295" s="57" t="e">
        <f>AH295-#REF!</f>
        <v>#REF!</v>
      </c>
      <c r="AJ295" s="57" t="e">
        <f t="shared" si="183"/>
        <v>#REF!</v>
      </c>
      <c r="AK295" s="57" t="str">
        <f t="shared" si="184"/>
        <v>-</v>
      </c>
      <c r="AL295" s="57" t="str">
        <f>IF('Undervisning i fag med krav'!BH296=0,"-",'Undervisning i fag med krav'!BH296)</f>
        <v>-</v>
      </c>
      <c r="AM295" s="57" t="b">
        <f>OR(AL295='Krav etter opplæringslova'!$B$27,AL295='Krav etter opplæringslova'!$B$30,AL295='Krav etter opplæringslova'!$B$31,AL295='Krav etter opplæringslova'!$B$34)</f>
        <v>0</v>
      </c>
      <c r="AN295" s="57" t="str">
        <f t="shared" si="185"/>
        <v>-</v>
      </c>
      <c r="AO295" s="57">
        <f t="shared" si="166"/>
        <v>30</v>
      </c>
      <c r="AP295" s="57" t="e">
        <f>AO295-#REF!</f>
        <v>#REF!</v>
      </c>
      <c r="AQ295" s="57" t="e">
        <f t="shared" si="186"/>
        <v>#REF!</v>
      </c>
      <c r="AR295" s="57" t="str">
        <f t="shared" si="187"/>
        <v>-</v>
      </c>
      <c r="AS295" s="57" t="str">
        <f>IF('Undervisning i fag med krav'!BS296=0,"-",'Undervisning i fag med krav'!BS296)</f>
        <v>-</v>
      </c>
      <c r="AT295" s="57" t="b">
        <f>OR(AS295='Krav etter opplæringslova'!$B$27,AS295='Krav etter opplæringslova'!$B$30,AS295='Krav etter opplæringslova'!$B$31,AS295='Krav etter opplæringslova'!$B$34)</f>
        <v>0</v>
      </c>
      <c r="AU295" s="57" t="str">
        <f t="shared" si="188"/>
        <v>-</v>
      </c>
      <c r="AV295" s="57">
        <f t="shared" si="167"/>
        <v>30</v>
      </c>
      <c r="AW295" s="57" t="e">
        <f>AV295-#REF!</f>
        <v>#REF!</v>
      </c>
      <c r="AX295" s="57" t="e">
        <f t="shared" si="189"/>
        <v>#REF!</v>
      </c>
      <c r="AY295" s="57" t="str">
        <f t="shared" si="190"/>
        <v>-</v>
      </c>
      <c r="AZ295" s="57" t="str">
        <f>IF('Undervisning i fag med krav'!CD296=0,"-",'Undervisning i fag med krav'!CD296)</f>
        <v>-</v>
      </c>
      <c r="BA295" s="57" t="b">
        <f>OR(AZ295='Krav etter opplæringslova'!$B$27,AZ295='Krav etter opplæringslova'!$B$30,AZ295='Krav etter opplæringslova'!$B$31,AZ295='Krav etter opplæringslova'!$B$34)</f>
        <v>0</v>
      </c>
      <c r="BB295" s="57" t="str">
        <f t="shared" si="191"/>
        <v>-</v>
      </c>
      <c r="BC295" s="57">
        <f t="shared" si="168"/>
        <v>30</v>
      </c>
      <c r="BD295" s="57" t="e">
        <f>BC295-#REF!</f>
        <v>#REF!</v>
      </c>
      <c r="BE295" s="57" t="e">
        <f t="shared" si="192"/>
        <v>#REF!</v>
      </c>
      <c r="BF295" s="57" t="str">
        <f t="shared" si="193"/>
        <v>-</v>
      </c>
      <c r="BG295" s="57" t="str">
        <f>IF('Undervisning i fag med krav'!CO296=0,"-",'Undervisning i fag med krav'!CO296)</f>
        <v>-</v>
      </c>
      <c r="BH295" s="57" t="b">
        <f>OR(BG295='Krav etter opplæringslova'!$B$27,BG295='Krav etter opplæringslova'!$B$30,BG295='Krav etter opplæringslova'!$B$31,BG295='Krav etter opplæringslova'!$B$34)</f>
        <v>0</v>
      </c>
      <c r="BI295" s="57" t="str">
        <f t="shared" si="194"/>
        <v>-</v>
      </c>
      <c r="BJ295" s="57">
        <f t="shared" si="169"/>
        <v>30</v>
      </c>
      <c r="BK295" s="57" t="e">
        <f>BJ295-#REF!</f>
        <v>#REF!</v>
      </c>
      <c r="BL295" s="57" t="e">
        <f t="shared" si="195"/>
        <v>#REF!</v>
      </c>
      <c r="BM295" s="57" t="str">
        <f t="shared" si="196"/>
        <v>-</v>
      </c>
      <c r="BN295" s="57" t="str">
        <f>IF('Undervisning i fag med krav'!CP296=0,"-",'Undervisning i fag med krav'!CP296)</f>
        <v>-</v>
      </c>
      <c r="BO295" s="57" t="b">
        <f>OR(BN295='Krav etter opplæringslova'!$B$27,BN295='Krav etter opplæringslova'!$B$30,BN295='Krav etter opplæringslova'!$B$31,BN295='Krav etter opplæringslova'!$B$34)</f>
        <v>0</v>
      </c>
      <c r="BP295" s="57" t="str">
        <f t="shared" si="197"/>
        <v>-</v>
      </c>
      <c r="BQ295" s="57">
        <f t="shared" si="170"/>
        <v>30</v>
      </c>
      <c r="BR295" s="57" t="e">
        <f>BQ295-#REF!</f>
        <v>#REF!</v>
      </c>
      <c r="BS295" s="57" t="e">
        <f t="shared" si="198"/>
        <v>#REF!</v>
      </c>
      <c r="BT295" s="62" t="str">
        <f t="shared" si="199"/>
        <v>-</v>
      </c>
    </row>
    <row r="296" spans="1:72" x14ac:dyDescent="0.2">
      <c r="A296" s="44" t="e">
        <f>#REF!</f>
        <v>#REF!</v>
      </c>
      <c r="B296" s="44" t="e">
        <f>#REF!</f>
        <v>#REF!</v>
      </c>
      <c r="C296" s="57" t="str">
        <f>IF('Undervisning i fag med krav'!E297=0,"-",'Undervisning i fag med krav'!E297)</f>
        <v>-</v>
      </c>
      <c r="D296" s="57" t="b">
        <f>OR(C296='Krav etter opplæringslova'!$B$27,C296='Krav etter opplæringslova'!$B$30,C296='Krav etter opplæringslova'!$B$31,C296='Krav etter opplæringslova'!$B$34)</f>
        <v>0</v>
      </c>
      <c r="E296" s="57" t="str">
        <f t="shared" si="200"/>
        <v>-</v>
      </c>
      <c r="F296" s="57">
        <f t="shared" si="171"/>
        <v>30</v>
      </c>
      <c r="G296" s="57" t="e">
        <f>F296-#REF!</f>
        <v>#REF!</v>
      </c>
      <c r="H296" s="57" t="e">
        <f t="shared" si="172"/>
        <v>#REF!</v>
      </c>
      <c r="I296" s="57" t="str">
        <f t="shared" si="201"/>
        <v>-</v>
      </c>
      <c r="J296" s="57" t="str">
        <f>IF('Undervisning i fag med krav'!P297=0,"-",'Undervisning i fag med krav'!P297)</f>
        <v>-</v>
      </c>
      <c r="K296" s="57" t="b">
        <f>OR(J296='Krav etter opplæringslova'!$B$27,J296='Krav etter opplæringslova'!$B$30,J296='Krav etter opplæringslova'!$B$31,J296='Krav etter opplæringslova'!$B$34)</f>
        <v>0</v>
      </c>
      <c r="L296" s="57" t="str">
        <f t="shared" si="173"/>
        <v>-</v>
      </c>
      <c r="M296" s="57">
        <f t="shared" si="162"/>
        <v>30</v>
      </c>
      <c r="N296" s="57" t="e">
        <f>M296-#REF!</f>
        <v>#REF!</v>
      </c>
      <c r="O296" s="57" t="e">
        <f t="shared" si="174"/>
        <v>#REF!</v>
      </c>
      <c r="P296" s="57" t="str">
        <f t="shared" si="175"/>
        <v>-</v>
      </c>
      <c r="Q296" s="57" t="str">
        <f>IF('Undervisning i fag med krav'!AA297=0,"-",'Undervisning i fag med krav'!AA297)</f>
        <v>-</v>
      </c>
      <c r="R296" s="57" t="b">
        <f>OR(Q296='Krav etter opplæringslova'!$B$27,Q296='Krav etter opplæringslova'!$B$30,Q296='Krav etter opplæringslova'!$B$31,Q296='Krav etter opplæringslova'!$B$34)</f>
        <v>0</v>
      </c>
      <c r="S296" s="57" t="str">
        <f t="shared" si="176"/>
        <v>-</v>
      </c>
      <c r="T296" s="57">
        <f t="shared" si="163"/>
        <v>30</v>
      </c>
      <c r="U296" s="57" t="e">
        <f>T296-#REF!</f>
        <v>#REF!</v>
      </c>
      <c r="V296" s="57" t="e">
        <f t="shared" si="177"/>
        <v>#REF!</v>
      </c>
      <c r="W296" s="57" t="str">
        <f t="shared" si="178"/>
        <v>-</v>
      </c>
      <c r="X296" s="57" t="str">
        <f>IF('Undervisning i fag med krav'!AL297=0,"-",'Undervisning i fag med krav'!AL297)</f>
        <v>-</v>
      </c>
      <c r="Y296" s="57" t="b">
        <f>OR(X296='Krav etter opplæringslova'!$B$27,X296='Krav etter opplæringslova'!$B$30,X296='Krav etter opplæringslova'!$B$31,X296='Krav etter opplæringslova'!$B$34)</f>
        <v>0</v>
      </c>
      <c r="Z296" s="57" t="str">
        <f t="shared" si="179"/>
        <v>-</v>
      </c>
      <c r="AA296" s="57">
        <f t="shared" si="164"/>
        <v>30</v>
      </c>
      <c r="AB296" s="57" t="e">
        <f>AA296-#REF!</f>
        <v>#REF!</v>
      </c>
      <c r="AC296" s="57" t="e">
        <f t="shared" si="180"/>
        <v>#REF!</v>
      </c>
      <c r="AD296" s="57" t="str">
        <f t="shared" si="181"/>
        <v>-</v>
      </c>
      <c r="AE296" s="57" t="str">
        <f>IF('Undervisning i fag med krav'!AW297=0,"-",'Undervisning i fag med krav'!AW297)</f>
        <v>-</v>
      </c>
      <c r="AF296" s="57" t="b">
        <f>OR(AE296='Krav etter opplæringslova'!$B$27,AE296='Krav etter opplæringslova'!$B$30,AE296='Krav etter opplæringslova'!$B$31,AE296='Krav etter opplæringslova'!$B$34)</f>
        <v>0</v>
      </c>
      <c r="AG296" s="57" t="str">
        <f t="shared" si="182"/>
        <v>-</v>
      </c>
      <c r="AH296" s="57">
        <f t="shared" si="165"/>
        <v>30</v>
      </c>
      <c r="AI296" s="57" t="e">
        <f>AH296-#REF!</f>
        <v>#REF!</v>
      </c>
      <c r="AJ296" s="57" t="e">
        <f t="shared" si="183"/>
        <v>#REF!</v>
      </c>
      <c r="AK296" s="57" t="str">
        <f t="shared" si="184"/>
        <v>-</v>
      </c>
      <c r="AL296" s="57" t="str">
        <f>IF('Undervisning i fag med krav'!BH297=0,"-",'Undervisning i fag med krav'!BH297)</f>
        <v>-</v>
      </c>
      <c r="AM296" s="57" t="b">
        <f>OR(AL296='Krav etter opplæringslova'!$B$27,AL296='Krav etter opplæringslova'!$B$30,AL296='Krav etter opplæringslova'!$B$31,AL296='Krav etter opplæringslova'!$B$34)</f>
        <v>0</v>
      </c>
      <c r="AN296" s="57" t="str">
        <f t="shared" si="185"/>
        <v>-</v>
      </c>
      <c r="AO296" s="57">
        <f t="shared" si="166"/>
        <v>30</v>
      </c>
      <c r="AP296" s="57" t="e">
        <f>AO296-#REF!</f>
        <v>#REF!</v>
      </c>
      <c r="AQ296" s="57" t="e">
        <f t="shared" si="186"/>
        <v>#REF!</v>
      </c>
      <c r="AR296" s="57" t="str">
        <f t="shared" si="187"/>
        <v>-</v>
      </c>
      <c r="AS296" s="57" t="str">
        <f>IF('Undervisning i fag med krav'!BS297=0,"-",'Undervisning i fag med krav'!BS297)</f>
        <v>-</v>
      </c>
      <c r="AT296" s="57" t="b">
        <f>OR(AS296='Krav etter opplæringslova'!$B$27,AS296='Krav etter opplæringslova'!$B$30,AS296='Krav etter opplæringslova'!$B$31,AS296='Krav etter opplæringslova'!$B$34)</f>
        <v>0</v>
      </c>
      <c r="AU296" s="57" t="str">
        <f t="shared" si="188"/>
        <v>-</v>
      </c>
      <c r="AV296" s="57">
        <f t="shared" si="167"/>
        <v>30</v>
      </c>
      <c r="AW296" s="57" t="e">
        <f>AV296-#REF!</f>
        <v>#REF!</v>
      </c>
      <c r="AX296" s="57" t="e">
        <f t="shared" si="189"/>
        <v>#REF!</v>
      </c>
      <c r="AY296" s="57" t="str">
        <f t="shared" si="190"/>
        <v>-</v>
      </c>
      <c r="AZ296" s="57" t="str">
        <f>IF('Undervisning i fag med krav'!CD297=0,"-",'Undervisning i fag med krav'!CD297)</f>
        <v>-</v>
      </c>
      <c r="BA296" s="57" t="b">
        <f>OR(AZ296='Krav etter opplæringslova'!$B$27,AZ296='Krav etter opplæringslova'!$B$30,AZ296='Krav etter opplæringslova'!$B$31,AZ296='Krav etter opplæringslova'!$B$34)</f>
        <v>0</v>
      </c>
      <c r="BB296" s="57" t="str">
        <f t="shared" si="191"/>
        <v>-</v>
      </c>
      <c r="BC296" s="57">
        <f t="shared" si="168"/>
        <v>30</v>
      </c>
      <c r="BD296" s="57" t="e">
        <f>BC296-#REF!</f>
        <v>#REF!</v>
      </c>
      <c r="BE296" s="57" t="e">
        <f t="shared" si="192"/>
        <v>#REF!</v>
      </c>
      <c r="BF296" s="57" t="str">
        <f t="shared" si="193"/>
        <v>-</v>
      </c>
      <c r="BG296" s="57" t="str">
        <f>IF('Undervisning i fag med krav'!CO297=0,"-",'Undervisning i fag med krav'!CO297)</f>
        <v>-</v>
      </c>
      <c r="BH296" s="57" t="b">
        <f>OR(BG296='Krav etter opplæringslova'!$B$27,BG296='Krav etter opplæringslova'!$B$30,BG296='Krav etter opplæringslova'!$B$31,BG296='Krav etter opplæringslova'!$B$34)</f>
        <v>0</v>
      </c>
      <c r="BI296" s="57" t="str">
        <f t="shared" si="194"/>
        <v>-</v>
      </c>
      <c r="BJ296" s="57">
        <f t="shared" si="169"/>
        <v>30</v>
      </c>
      <c r="BK296" s="57" t="e">
        <f>BJ296-#REF!</f>
        <v>#REF!</v>
      </c>
      <c r="BL296" s="57" t="e">
        <f t="shared" si="195"/>
        <v>#REF!</v>
      </c>
      <c r="BM296" s="57" t="str">
        <f t="shared" si="196"/>
        <v>-</v>
      </c>
      <c r="BN296" s="57" t="str">
        <f>IF('Undervisning i fag med krav'!CP297=0,"-",'Undervisning i fag med krav'!CP297)</f>
        <v>-</v>
      </c>
      <c r="BO296" s="57" t="b">
        <f>OR(BN296='Krav etter opplæringslova'!$B$27,BN296='Krav etter opplæringslova'!$B$30,BN296='Krav etter opplæringslova'!$B$31,BN296='Krav etter opplæringslova'!$B$34)</f>
        <v>0</v>
      </c>
      <c r="BP296" s="57" t="str">
        <f t="shared" si="197"/>
        <v>-</v>
      </c>
      <c r="BQ296" s="57">
        <f t="shared" si="170"/>
        <v>30</v>
      </c>
      <c r="BR296" s="57" t="e">
        <f>BQ296-#REF!</f>
        <v>#REF!</v>
      </c>
      <c r="BS296" s="57" t="e">
        <f t="shared" si="198"/>
        <v>#REF!</v>
      </c>
      <c r="BT296" s="62" t="str">
        <f t="shared" si="199"/>
        <v>-</v>
      </c>
    </row>
    <row r="297" spans="1:72" x14ac:dyDescent="0.2">
      <c r="A297" s="44" t="e">
        <f>#REF!</f>
        <v>#REF!</v>
      </c>
      <c r="B297" s="44" t="e">
        <f>#REF!</f>
        <v>#REF!</v>
      </c>
      <c r="C297" s="57" t="str">
        <f>IF('Undervisning i fag med krav'!E298=0,"-",'Undervisning i fag med krav'!E298)</f>
        <v>-</v>
      </c>
      <c r="D297" s="57" t="b">
        <f>OR(C297='Krav etter opplæringslova'!$B$27,C297='Krav etter opplæringslova'!$B$30,C297='Krav etter opplæringslova'!$B$31,C297='Krav etter opplæringslova'!$B$34)</f>
        <v>0</v>
      </c>
      <c r="E297" s="57" t="str">
        <f t="shared" si="200"/>
        <v>-</v>
      </c>
      <c r="F297" s="57">
        <f t="shared" si="171"/>
        <v>30</v>
      </c>
      <c r="G297" s="57" t="e">
        <f>F297-#REF!</f>
        <v>#REF!</v>
      </c>
      <c r="H297" s="57" t="e">
        <f t="shared" si="172"/>
        <v>#REF!</v>
      </c>
      <c r="I297" s="57" t="str">
        <f t="shared" si="201"/>
        <v>-</v>
      </c>
      <c r="J297" s="57" t="str">
        <f>IF('Undervisning i fag med krav'!P298=0,"-",'Undervisning i fag med krav'!P298)</f>
        <v>-</v>
      </c>
      <c r="K297" s="57" t="b">
        <f>OR(J297='Krav etter opplæringslova'!$B$27,J297='Krav etter opplæringslova'!$B$30,J297='Krav etter opplæringslova'!$B$31,J297='Krav etter opplæringslova'!$B$34)</f>
        <v>0</v>
      </c>
      <c r="L297" s="57" t="str">
        <f t="shared" si="173"/>
        <v>-</v>
      </c>
      <c r="M297" s="57">
        <f t="shared" si="162"/>
        <v>30</v>
      </c>
      <c r="N297" s="57" t="e">
        <f>M297-#REF!</f>
        <v>#REF!</v>
      </c>
      <c r="O297" s="57" t="e">
        <f t="shared" si="174"/>
        <v>#REF!</v>
      </c>
      <c r="P297" s="57" t="str">
        <f t="shared" si="175"/>
        <v>-</v>
      </c>
      <c r="Q297" s="57" t="str">
        <f>IF('Undervisning i fag med krav'!AA298=0,"-",'Undervisning i fag med krav'!AA298)</f>
        <v>-</v>
      </c>
      <c r="R297" s="57" t="b">
        <f>OR(Q297='Krav etter opplæringslova'!$B$27,Q297='Krav etter opplæringslova'!$B$30,Q297='Krav etter opplæringslova'!$B$31,Q297='Krav etter opplæringslova'!$B$34)</f>
        <v>0</v>
      </c>
      <c r="S297" s="57" t="str">
        <f t="shared" si="176"/>
        <v>-</v>
      </c>
      <c r="T297" s="57">
        <f t="shared" si="163"/>
        <v>30</v>
      </c>
      <c r="U297" s="57" t="e">
        <f>T297-#REF!</f>
        <v>#REF!</v>
      </c>
      <c r="V297" s="57" t="e">
        <f t="shared" si="177"/>
        <v>#REF!</v>
      </c>
      <c r="W297" s="57" t="str">
        <f t="shared" si="178"/>
        <v>-</v>
      </c>
      <c r="X297" s="57" t="str">
        <f>IF('Undervisning i fag med krav'!AL298=0,"-",'Undervisning i fag med krav'!AL298)</f>
        <v>-</v>
      </c>
      <c r="Y297" s="57" t="b">
        <f>OR(X297='Krav etter opplæringslova'!$B$27,X297='Krav etter opplæringslova'!$B$30,X297='Krav etter opplæringslova'!$B$31,X297='Krav etter opplæringslova'!$B$34)</f>
        <v>0</v>
      </c>
      <c r="Z297" s="57" t="str">
        <f t="shared" si="179"/>
        <v>-</v>
      </c>
      <c r="AA297" s="57">
        <f t="shared" si="164"/>
        <v>30</v>
      </c>
      <c r="AB297" s="57" t="e">
        <f>AA297-#REF!</f>
        <v>#REF!</v>
      </c>
      <c r="AC297" s="57" t="e">
        <f t="shared" si="180"/>
        <v>#REF!</v>
      </c>
      <c r="AD297" s="57" t="str">
        <f t="shared" si="181"/>
        <v>-</v>
      </c>
      <c r="AE297" s="57" t="str">
        <f>IF('Undervisning i fag med krav'!AW298=0,"-",'Undervisning i fag med krav'!AW298)</f>
        <v>-</v>
      </c>
      <c r="AF297" s="57" t="b">
        <f>OR(AE297='Krav etter opplæringslova'!$B$27,AE297='Krav etter opplæringslova'!$B$30,AE297='Krav etter opplæringslova'!$B$31,AE297='Krav etter opplæringslova'!$B$34)</f>
        <v>0</v>
      </c>
      <c r="AG297" s="57" t="str">
        <f t="shared" si="182"/>
        <v>-</v>
      </c>
      <c r="AH297" s="57">
        <f t="shared" si="165"/>
        <v>30</v>
      </c>
      <c r="AI297" s="57" t="e">
        <f>AH297-#REF!</f>
        <v>#REF!</v>
      </c>
      <c r="AJ297" s="57" t="e">
        <f t="shared" si="183"/>
        <v>#REF!</v>
      </c>
      <c r="AK297" s="57" t="str">
        <f t="shared" si="184"/>
        <v>-</v>
      </c>
      <c r="AL297" s="57" t="str">
        <f>IF('Undervisning i fag med krav'!BH298=0,"-",'Undervisning i fag med krav'!BH298)</f>
        <v>-</v>
      </c>
      <c r="AM297" s="57" t="b">
        <f>OR(AL297='Krav etter opplæringslova'!$B$27,AL297='Krav etter opplæringslova'!$B$30,AL297='Krav etter opplæringslova'!$B$31,AL297='Krav etter opplæringslova'!$B$34)</f>
        <v>0</v>
      </c>
      <c r="AN297" s="57" t="str">
        <f t="shared" si="185"/>
        <v>-</v>
      </c>
      <c r="AO297" s="57">
        <f t="shared" si="166"/>
        <v>30</v>
      </c>
      <c r="AP297" s="57" t="e">
        <f>AO297-#REF!</f>
        <v>#REF!</v>
      </c>
      <c r="AQ297" s="57" t="e">
        <f t="shared" si="186"/>
        <v>#REF!</v>
      </c>
      <c r="AR297" s="57" t="str">
        <f t="shared" si="187"/>
        <v>-</v>
      </c>
      <c r="AS297" s="57" t="str">
        <f>IF('Undervisning i fag med krav'!BS298=0,"-",'Undervisning i fag med krav'!BS298)</f>
        <v>-</v>
      </c>
      <c r="AT297" s="57" t="b">
        <f>OR(AS297='Krav etter opplæringslova'!$B$27,AS297='Krav etter opplæringslova'!$B$30,AS297='Krav etter opplæringslova'!$B$31,AS297='Krav etter opplæringslova'!$B$34)</f>
        <v>0</v>
      </c>
      <c r="AU297" s="57" t="str">
        <f t="shared" si="188"/>
        <v>-</v>
      </c>
      <c r="AV297" s="57">
        <f t="shared" si="167"/>
        <v>30</v>
      </c>
      <c r="AW297" s="57" t="e">
        <f>AV297-#REF!</f>
        <v>#REF!</v>
      </c>
      <c r="AX297" s="57" t="e">
        <f t="shared" si="189"/>
        <v>#REF!</v>
      </c>
      <c r="AY297" s="57" t="str">
        <f t="shared" si="190"/>
        <v>-</v>
      </c>
      <c r="AZ297" s="57" t="str">
        <f>IF('Undervisning i fag med krav'!CD298=0,"-",'Undervisning i fag med krav'!CD298)</f>
        <v>-</v>
      </c>
      <c r="BA297" s="57" t="b">
        <f>OR(AZ297='Krav etter opplæringslova'!$B$27,AZ297='Krav etter opplæringslova'!$B$30,AZ297='Krav etter opplæringslova'!$B$31,AZ297='Krav etter opplæringslova'!$B$34)</f>
        <v>0</v>
      </c>
      <c r="BB297" s="57" t="str">
        <f t="shared" si="191"/>
        <v>-</v>
      </c>
      <c r="BC297" s="57">
        <f t="shared" si="168"/>
        <v>30</v>
      </c>
      <c r="BD297" s="57" t="e">
        <f>BC297-#REF!</f>
        <v>#REF!</v>
      </c>
      <c r="BE297" s="57" t="e">
        <f t="shared" si="192"/>
        <v>#REF!</v>
      </c>
      <c r="BF297" s="57" t="str">
        <f t="shared" si="193"/>
        <v>-</v>
      </c>
      <c r="BG297" s="57" t="str">
        <f>IF('Undervisning i fag med krav'!CO298=0,"-",'Undervisning i fag med krav'!CO298)</f>
        <v>-</v>
      </c>
      <c r="BH297" s="57" t="b">
        <f>OR(BG297='Krav etter opplæringslova'!$B$27,BG297='Krav etter opplæringslova'!$B$30,BG297='Krav etter opplæringslova'!$B$31,BG297='Krav etter opplæringslova'!$B$34)</f>
        <v>0</v>
      </c>
      <c r="BI297" s="57" t="str">
        <f t="shared" si="194"/>
        <v>-</v>
      </c>
      <c r="BJ297" s="57">
        <f t="shared" si="169"/>
        <v>30</v>
      </c>
      <c r="BK297" s="57" t="e">
        <f>BJ297-#REF!</f>
        <v>#REF!</v>
      </c>
      <c r="BL297" s="57" t="e">
        <f t="shared" si="195"/>
        <v>#REF!</v>
      </c>
      <c r="BM297" s="57" t="str">
        <f t="shared" si="196"/>
        <v>-</v>
      </c>
      <c r="BN297" s="57" t="str">
        <f>IF('Undervisning i fag med krav'!CP298=0,"-",'Undervisning i fag med krav'!CP298)</f>
        <v>-</v>
      </c>
      <c r="BO297" s="57" t="b">
        <f>OR(BN297='Krav etter opplæringslova'!$B$27,BN297='Krav etter opplæringslova'!$B$30,BN297='Krav etter opplæringslova'!$B$31,BN297='Krav etter opplæringslova'!$B$34)</f>
        <v>0</v>
      </c>
      <c r="BP297" s="57" t="str">
        <f t="shared" si="197"/>
        <v>-</v>
      </c>
      <c r="BQ297" s="57">
        <f t="shared" si="170"/>
        <v>30</v>
      </c>
      <c r="BR297" s="57" t="e">
        <f>BQ297-#REF!</f>
        <v>#REF!</v>
      </c>
      <c r="BS297" s="57" t="e">
        <f t="shared" si="198"/>
        <v>#REF!</v>
      </c>
      <c r="BT297" s="62" t="str">
        <f t="shared" si="199"/>
        <v>-</v>
      </c>
    </row>
    <row r="298" spans="1:72" x14ac:dyDescent="0.2">
      <c r="A298" s="44" t="e">
        <f>#REF!</f>
        <v>#REF!</v>
      </c>
      <c r="B298" s="44" t="e">
        <f>#REF!</f>
        <v>#REF!</v>
      </c>
      <c r="C298" s="57" t="str">
        <f>IF('Undervisning i fag med krav'!E299=0,"-",'Undervisning i fag med krav'!E299)</f>
        <v>-</v>
      </c>
      <c r="D298" s="57" t="b">
        <f>OR(C298='Krav etter opplæringslova'!$B$27,C298='Krav etter opplæringslova'!$B$30,C298='Krav etter opplæringslova'!$B$31,C298='Krav etter opplæringslova'!$B$34)</f>
        <v>0</v>
      </c>
      <c r="E298" s="57" t="str">
        <f t="shared" si="200"/>
        <v>-</v>
      </c>
      <c r="F298" s="57">
        <f t="shared" si="171"/>
        <v>30</v>
      </c>
      <c r="G298" s="57" t="e">
        <f>F298-#REF!</f>
        <v>#REF!</v>
      </c>
      <c r="H298" s="57" t="e">
        <f t="shared" si="172"/>
        <v>#REF!</v>
      </c>
      <c r="I298" s="57" t="str">
        <f t="shared" si="201"/>
        <v>-</v>
      </c>
      <c r="J298" s="57" t="str">
        <f>IF('Undervisning i fag med krav'!P299=0,"-",'Undervisning i fag med krav'!P299)</f>
        <v>-</v>
      </c>
      <c r="K298" s="57" t="b">
        <f>OR(J298='Krav etter opplæringslova'!$B$27,J298='Krav etter opplæringslova'!$B$30,J298='Krav etter opplæringslova'!$B$31,J298='Krav etter opplæringslova'!$B$34)</f>
        <v>0</v>
      </c>
      <c r="L298" s="57" t="str">
        <f t="shared" si="173"/>
        <v>-</v>
      </c>
      <c r="M298" s="57">
        <f t="shared" si="162"/>
        <v>30</v>
      </c>
      <c r="N298" s="57" t="e">
        <f>M298-#REF!</f>
        <v>#REF!</v>
      </c>
      <c r="O298" s="57" t="e">
        <f t="shared" si="174"/>
        <v>#REF!</v>
      </c>
      <c r="P298" s="57" t="str">
        <f t="shared" si="175"/>
        <v>-</v>
      </c>
      <c r="Q298" s="57" t="str">
        <f>IF('Undervisning i fag med krav'!AA299=0,"-",'Undervisning i fag med krav'!AA299)</f>
        <v>-</v>
      </c>
      <c r="R298" s="57" t="b">
        <f>OR(Q298='Krav etter opplæringslova'!$B$27,Q298='Krav etter opplæringslova'!$B$30,Q298='Krav etter opplæringslova'!$B$31,Q298='Krav etter opplæringslova'!$B$34)</f>
        <v>0</v>
      </c>
      <c r="S298" s="57" t="str">
        <f t="shared" si="176"/>
        <v>-</v>
      </c>
      <c r="T298" s="57">
        <f t="shared" si="163"/>
        <v>30</v>
      </c>
      <c r="U298" s="57" t="e">
        <f>T298-#REF!</f>
        <v>#REF!</v>
      </c>
      <c r="V298" s="57" t="e">
        <f t="shared" si="177"/>
        <v>#REF!</v>
      </c>
      <c r="W298" s="57" t="str">
        <f t="shared" si="178"/>
        <v>-</v>
      </c>
      <c r="X298" s="57" t="str">
        <f>IF('Undervisning i fag med krav'!AL299=0,"-",'Undervisning i fag med krav'!AL299)</f>
        <v>-</v>
      </c>
      <c r="Y298" s="57" t="b">
        <f>OR(X298='Krav etter opplæringslova'!$B$27,X298='Krav etter opplæringslova'!$B$30,X298='Krav etter opplæringslova'!$B$31,X298='Krav etter opplæringslova'!$B$34)</f>
        <v>0</v>
      </c>
      <c r="Z298" s="57" t="str">
        <f t="shared" si="179"/>
        <v>-</v>
      </c>
      <c r="AA298" s="57">
        <f t="shared" si="164"/>
        <v>30</v>
      </c>
      <c r="AB298" s="57" t="e">
        <f>AA298-#REF!</f>
        <v>#REF!</v>
      </c>
      <c r="AC298" s="57" t="e">
        <f t="shared" si="180"/>
        <v>#REF!</v>
      </c>
      <c r="AD298" s="57" t="str">
        <f t="shared" si="181"/>
        <v>-</v>
      </c>
      <c r="AE298" s="57" t="str">
        <f>IF('Undervisning i fag med krav'!AW299=0,"-",'Undervisning i fag med krav'!AW299)</f>
        <v>-</v>
      </c>
      <c r="AF298" s="57" t="b">
        <f>OR(AE298='Krav etter opplæringslova'!$B$27,AE298='Krav etter opplæringslova'!$B$30,AE298='Krav etter opplæringslova'!$B$31,AE298='Krav etter opplæringslova'!$B$34)</f>
        <v>0</v>
      </c>
      <c r="AG298" s="57" t="str">
        <f t="shared" si="182"/>
        <v>-</v>
      </c>
      <c r="AH298" s="57">
        <f t="shared" si="165"/>
        <v>30</v>
      </c>
      <c r="AI298" s="57" t="e">
        <f>AH298-#REF!</f>
        <v>#REF!</v>
      </c>
      <c r="AJ298" s="57" t="e">
        <f t="shared" si="183"/>
        <v>#REF!</v>
      </c>
      <c r="AK298" s="57" t="str">
        <f t="shared" si="184"/>
        <v>-</v>
      </c>
      <c r="AL298" s="57" t="str">
        <f>IF('Undervisning i fag med krav'!BH299=0,"-",'Undervisning i fag med krav'!BH299)</f>
        <v>-</v>
      </c>
      <c r="AM298" s="57" t="b">
        <f>OR(AL298='Krav etter opplæringslova'!$B$27,AL298='Krav etter opplæringslova'!$B$30,AL298='Krav etter opplæringslova'!$B$31,AL298='Krav etter opplæringslova'!$B$34)</f>
        <v>0</v>
      </c>
      <c r="AN298" s="57" t="str">
        <f t="shared" si="185"/>
        <v>-</v>
      </c>
      <c r="AO298" s="57">
        <f t="shared" si="166"/>
        <v>30</v>
      </c>
      <c r="AP298" s="57" t="e">
        <f>AO298-#REF!</f>
        <v>#REF!</v>
      </c>
      <c r="AQ298" s="57" t="e">
        <f t="shared" si="186"/>
        <v>#REF!</v>
      </c>
      <c r="AR298" s="57" t="str">
        <f t="shared" si="187"/>
        <v>-</v>
      </c>
      <c r="AS298" s="57" t="str">
        <f>IF('Undervisning i fag med krav'!BS299=0,"-",'Undervisning i fag med krav'!BS299)</f>
        <v>-</v>
      </c>
      <c r="AT298" s="57" t="b">
        <f>OR(AS298='Krav etter opplæringslova'!$B$27,AS298='Krav etter opplæringslova'!$B$30,AS298='Krav etter opplæringslova'!$B$31,AS298='Krav etter opplæringslova'!$B$34)</f>
        <v>0</v>
      </c>
      <c r="AU298" s="57" t="str">
        <f t="shared" si="188"/>
        <v>-</v>
      </c>
      <c r="AV298" s="57">
        <f t="shared" si="167"/>
        <v>30</v>
      </c>
      <c r="AW298" s="57" t="e">
        <f>AV298-#REF!</f>
        <v>#REF!</v>
      </c>
      <c r="AX298" s="57" t="e">
        <f t="shared" si="189"/>
        <v>#REF!</v>
      </c>
      <c r="AY298" s="57" t="str">
        <f t="shared" si="190"/>
        <v>-</v>
      </c>
      <c r="AZ298" s="57" t="str">
        <f>IF('Undervisning i fag med krav'!CD299=0,"-",'Undervisning i fag med krav'!CD299)</f>
        <v>-</v>
      </c>
      <c r="BA298" s="57" t="b">
        <f>OR(AZ298='Krav etter opplæringslova'!$B$27,AZ298='Krav etter opplæringslova'!$B$30,AZ298='Krav etter opplæringslova'!$B$31,AZ298='Krav etter opplæringslova'!$B$34)</f>
        <v>0</v>
      </c>
      <c r="BB298" s="57" t="str">
        <f t="shared" si="191"/>
        <v>-</v>
      </c>
      <c r="BC298" s="57">
        <f t="shared" si="168"/>
        <v>30</v>
      </c>
      <c r="BD298" s="57" t="e">
        <f>BC298-#REF!</f>
        <v>#REF!</v>
      </c>
      <c r="BE298" s="57" t="e">
        <f t="shared" si="192"/>
        <v>#REF!</v>
      </c>
      <c r="BF298" s="57" t="str">
        <f t="shared" si="193"/>
        <v>-</v>
      </c>
      <c r="BG298" s="57" t="str">
        <f>IF('Undervisning i fag med krav'!CO299=0,"-",'Undervisning i fag med krav'!CO299)</f>
        <v>-</v>
      </c>
      <c r="BH298" s="57" t="b">
        <f>OR(BG298='Krav etter opplæringslova'!$B$27,BG298='Krav etter opplæringslova'!$B$30,BG298='Krav etter opplæringslova'!$B$31,BG298='Krav etter opplæringslova'!$B$34)</f>
        <v>0</v>
      </c>
      <c r="BI298" s="57" t="str">
        <f t="shared" si="194"/>
        <v>-</v>
      </c>
      <c r="BJ298" s="57">
        <f t="shared" si="169"/>
        <v>30</v>
      </c>
      <c r="BK298" s="57" t="e">
        <f>BJ298-#REF!</f>
        <v>#REF!</v>
      </c>
      <c r="BL298" s="57" t="e">
        <f t="shared" si="195"/>
        <v>#REF!</v>
      </c>
      <c r="BM298" s="57" t="str">
        <f t="shared" si="196"/>
        <v>-</v>
      </c>
      <c r="BN298" s="57" t="str">
        <f>IF('Undervisning i fag med krav'!CP299=0,"-",'Undervisning i fag med krav'!CP299)</f>
        <v>-</v>
      </c>
      <c r="BO298" s="57" t="b">
        <f>OR(BN298='Krav etter opplæringslova'!$B$27,BN298='Krav etter opplæringslova'!$B$30,BN298='Krav etter opplæringslova'!$B$31,BN298='Krav etter opplæringslova'!$B$34)</f>
        <v>0</v>
      </c>
      <c r="BP298" s="57" t="str">
        <f t="shared" si="197"/>
        <v>-</v>
      </c>
      <c r="BQ298" s="57">
        <f t="shared" si="170"/>
        <v>30</v>
      </c>
      <c r="BR298" s="57" t="e">
        <f>BQ298-#REF!</f>
        <v>#REF!</v>
      </c>
      <c r="BS298" s="57" t="e">
        <f t="shared" si="198"/>
        <v>#REF!</v>
      </c>
      <c r="BT298" s="62" t="str">
        <f t="shared" si="199"/>
        <v>-</v>
      </c>
    </row>
    <row r="299" spans="1:72" x14ac:dyDescent="0.2">
      <c r="A299" s="44" t="e">
        <f>#REF!</f>
        <v>#REF!</v>
      </c>
      <c r="B299" s="44" t="e">
        <f>#REF!</f>
        <v>#REF!</v>
      </c>
      <c r="C299" s="57" t="str">
        <f>IF('Undervisning i fag med krav'!E300=0,"-",'Undervisning i fag med krav'!E300)</f>
        <v>-</v>
      </c>
      <c r="D299" s="57" t="b">
        <f>OR(C299='Krav etter opplæringslova'!$B$27,C299='Krav etter opplæringslova'!$B$30,C299='Krav etter opplæringslova'!$B$31,C299='Krav etter opplæringslova'!$B$34)</f>
        <v>0</v>
      </c>
      <c r="E299" s="57" t="str">
        <f t="shared" si="200"/>
        <v>-</v>
      </c>
      <c r="F299" s="57">
        <f t="shared" si="171"/>
        <v>30</v>
      </c>
      <c r="G299" s="57" t="e">
        <f>F299-#REF!</f>
        <v>#REF!</v>
      </c>
      <c r="H299" s="57" t="e">
        <f t="shared" si="172"/>
        <v>#REF!</v>
      </c>
      <c r="I299" s="57" t="str">
        <f t="shared" si="201"/>
        <v>-</v>
      </c>
      <c r="J299" s="57" t="str">
        <f>IF('Undervisning i fag med krav'!P300=0,"-",'Undervisning i fag med krav'!P300)</f>
        <v>-</v>
      </c>
      <c r="K299" s="57" t="b">
        <f>OR(J299='Krav etter opplæringslova'!$B$27,J299='Krav etter opplæringslova'!$B$30,J299='Krav etter opplæringslova'!$B$31,J299='Krav etter opplæringslova'!$B$34)</f>
        <v>0</v>
      </c>
      <c r="L299" s="57" t="str">
        <f t="shared" si="173"/>
        <v>-</v>
      </c>
      <c r="M299" s="57">
        <f t="shared" si="162"/>
        <v>30</v>
      </c>
      <c r="N299" s="57" t="e">
        <f>M299-#REF!</f>
        <v>#REF!</v>
      </c>
      <c r="O299" s="57" t="e">
        <f t="shared" si="174"/>
        <v>#REF!</v>
      </c>
      <c r="P299" s="57" t="str">
        <f t="shared" si="175"/>
        <v>-</v>
      </c>
      <c r="Q299" s="57" t="str">
        <f>IF('Undervisning i fag med krav'!AA300=0,"-",'Undervisning i fag med krav'!AA300)</f>
        <v>-</v>
      </c>
      <c r="R299" s="57" t="b">
        <f>OR(Q299='Krav etter opplæringslova'!$B$27,Q299='Krav etter opplæringslova'!$B$30,Q299='Krav etter opplæringslova'!$B$31,Q299='Krav etter opplæringslova'!$B$34)</f>
        <v>0</v>
      </c>
      <c r="S299" s="57" t="str">
        <f t="shared" si="176"/>
        <v>-</v>
      </c>
      <c r="T299" s="57">
        <f t="shared" si="163"/>
        <v>30</v>
      </c>
      <c r="U299" s="57" t="e">
        <f>T299-#REF!</f>
        <v>#REF!</v>
      </c>
      <c r="V299" s="57" t="e">
        <f t="shared" si="177"/>
        <v>#REF!</v>
      </c>
      <c r="W299" s="57" t="str">
        <f t="shared" si="178"/>
        <v>-</v>
      </c>
      <c r="X299" s="57" t="str">
        <f>IF('Undervisning i fag med krav'!AL300=0,"-",'Undervisning i fag med krav'!AL300)</f>
        <v>-</v>
      </c>
      <c r="Y299" s="57" t="b">
        <f>OR(X299='Krav etter opplæringslova'!$B$27,X299='Krav etter opplæringslova'!$B$30,X299='Krav etter opplæringslova'!$B$31,X299='Krav etter opplæringslova'!$B$34)</f>
        <v>0</v>
      </c>
      <c r="Z299" s="57" t="str">
        <f t="shared" si="179"/>
        <v>-</v>
      </c>
      <c r="AA299" s="57">
        <f t="shared" si="164"/>
        <v>30</v>
      </c>
      <c r="AB299" s="57" t="e">
        <f>AA299-#REF!</f>
        <v>#REF!</v>
      </c>
      <c r="AC299" s="57" t="e">
        <f t="shared" si="180"/>
        <v>#REF!</v>
      </c>
      <c r="AD299" s="57" t="str">
        <f t="shared" si="181"/>
        <v>-</v>
      </c>
      <c r="AE299" s="57" t="str">
        <f>IF('Undervisning i fag med krav'!AW300=0,"-",'Undervisning i fag med krav'!AW300)</f>
        <v>-</v>
      </c>
      <c r="AF299" s="57" t="b">
        <f>OR(AE299='Krav etter opplæringslova'!$B$27,AE299='Krav etter opplæringslova'!$B$30,AE299='Krav etter opplæringslova'!$B$31,AE299='Krav etter opplæringslova'!$B$34)</f>
        <v>0</v>
      </c>
      <c r="AG299" s="57" t="str">
        <f t="shared" si="182"/>
        <v>-</v>
      </c>
      <c r="AH299" s="57">
        <f t="shared" si="165"/>
        <v>30</v>
      </c>
      <c r="AI299" s="57" t="e">
        <f>AH299-#REF!</f>
        <v>#REF!</v>
      </c>
      <c r="AJ299" s="57" t="e">
        <f t="shared" si="183"/>
        <v>#REF!</v>
      </c>
      <c r="AK299" s="57" t="str">
        <f t="shared" si="184"/>
        <v>-</v>
      </c>
      <c r="AL299" s="57" t="str">
        <f>IF('Undervisning i fag med krav'!BH300=0,"-",'Undervisning i fag med krav'!BH300)</f>
        <v>-</v>
      </c>
      <c r="AM299" s="57" t="b">
        <f>OR(AL299='Krav etter opplæringslova'!$B$27,AL299='Krav etter opplæringslova'!$B$30,AL299='Krav etter opplæringslova'!$B$31,AL299='Krav etter opplæringslova'!$B$34)</f>
        <v>0</v>
      </c>
      <c r="AN299" s="57" t="str">
        <f t="shared" si="185"/>
        <v>-</v>
      </c>
      <c r="AO299" s="57">
        <f t="shared" si="166"/>
        <v>30</v>
      </c>
      <c r="AP299" s="57" t="e">
        <f>AO299-#REF!</f>
        <v>#REF!</v>
      </c>
      <c r="AQ299" s="57" t="e">
        <f t="shared" si="186"/>
        <v>#REF!</v>
      </c>
      <c r="AR299" s="57" t="str">
        <f t="shared" si="187"/>
        <v>-</v>
      </c>
      <c r="AS299" s="57" t="str">
        <f>IF('Undervisning i fag med krav'!BS300=0,"-",'Undervisning i fag med krav'!BS300)</f>
        <v>-</v>
      </c>
      <c r="AT299" s="57" t="b">
        <f>OR(AS299='Krav etter opplæringslova'!$B$27,AS299='Krav etter opplæringslova'!$B$30,AS299='Krav etter opplæringslova'!$B$31,AS299='Krav etter opplæringslova'!$B$34)</f>
        <v>0</v>
      </c>
      <c r="AU299" s="57" t="str">
        <f t="shared" si="188"/>
        <v>-</v>
      </c>
      <c r="AV299" s="57">
        <f t="shared" si="167"/>
        <v>30</v>
      </c>
      <c r="AW299" s="57" t="e">
        <f>AV299-#REF!</f>
        <v>#REF!</v>
      </c>
      <c r="AX299" s="57" t="e">
        <f t="shared" si="189"/>
        <v>#REF!</v>
      </c>
      <c r="AY299" s="57" t="str">
        <f t="shared" si="190"/>
        <v>-</v>
      </c>
      <c r="AZ299" s="57" t="str">
        <f>IF('Undervisning i fag med krav'!CD300=0,"-",'Undervisning i fag med krav'!CD300)</f>
        <v>-</v>
      </c>
      <c r="BA299" s="57" t="b">
        <f>OR(AZ299='Krav etter opplæringslova'!$B$27,AZ299='Krav etter opplæringslova'!$B$30,AZ299='Krav etter opplæringslova'!$B$31,AZ299='Krav etter opplæringslova'!$B$34)</f>
        <v>0</v>
      </c>
      <c r="BB299" s="57" t="str">
        <f t="shared" si="191"/>
        <v>-</v>
      </c>
      <c r="BC299" s="57">
        <f t="shared" si="168"/>
        <v>30</v>
      </c>
      <c r="BD299" s="57" t="e">
        <f>BC299-#REF!</f>
        <v>#REF!</v>
      </c>
      <c r="BE299" s="57" t="e">
        <f t="shared" si="192"/>
        <v>#REF!</v>
      </c>
      <c r="BF299" s="57" t="str">
        <f t="shared" si="193"/>
        <v>-</v>
      </c>
      <c r="BG299" s="57" t="str">
        <f>IF('Undervisning i fag med krav'!CO300=0,"-",'Undervisning i fag med krav'!CO300)</f>
        <v>-</v>
      </c>
      <c r="BH299" s="57" t="b">
        <f>OR(BG299='Krav etter opplæringslova'!$B$27,BG299='Krav etter opplæringslova'!$B$30,BG299='Krav etter opplæringslova'!$B$31,BG299='Krav etter opplæringslova'!$B$34)</f>
        <v>0</v>
      </c>
      <c r="BI299" s="57" t="str">
        <f t="shared" si="194"/>
        <v>-</v>
      </c>
      <c r="BJ299" s="57">
        <f t="shared" si="169"/>
        <v>30</v>
      </c>
      <c r="BK299" s="57" t="e">
        <f>BJ299-#REF!</f>
        <v>#REF!</v>
      </c>
      <c r="BL299" s="57" t="e">
        <f t="shared" si="195"/>
        <v>#REF!</v>
      </c>
      <c r="BM299" s="57" t="str">
        <f t="shared" si="196"/>
        <v>-</v>
      </c>
      <c r="BN299" s="57" t="str">
        <f>IF('Undervisning i fag med krav'!CP300=0,"-",'Undervisning i fag med krav'!CP300)</f>
        <v>-</v>
      </c>
      <c r="BO299" s="57" t="b">
        <f>OR(BN299='Krav etter opplæringslova'!$B$27,BN299='Krav etter opplæringslova'!$B$30,BN299='Krav etter opplæringslova'!$B$31,BN299='Krav etter opplæringslova'!$B$34)</f>
        <v>0</v>
      </c>
      <c r="BP299" s="57" t="str">
        <f t="shared" si="197"/>
        <v>-</v>
      </c>
      <c r="BQ299" s="57">
        <f t="shared" si="170"/>
        <v>30</v>
      </c>
      <c r="BR299" s="57" t="e">
        <f>BQ299-#REF!</f>
        <v>#REF!</v>
      </c>
      <c r="BS299" s="57" t="e">
        <f t="shared" si="198"/>
        <v>#REF!</v>
      </c>
      <c r="BT299" s="62" t="str">
        <f t="shared" si="199"/>
        <v>-</v>
      </c>
    </row>
    <row r="300" spans="1:72" x14ac:dyDescent="0.2">
      <c r="A300" s="44" t="e">
        <f>#REF!</f>
        <v>#REF!</v>
      </c>
      <c r="B300" s="44" t="e">
        <f>#REF!</f>
        <v>#REF!</v>
      </c>
      <c r="C300" s="57" t="str">
        <f>IF('Undervisning i fag med krav'!E301=0,"-",'Undervisning i fag med krav'!E301)</f>
        <v>-</v>
      </c>
      <c r="D300" s="57" t="b">
        <f>OR(C300='Krav etter opplæringslova'!$B$27,C300='Krav etter opplæringslova'!$B$30,C300='Krav etter opplæringslova'!$B$31,C300='Krav etter opplæringslova'!$B$34)</f>
        <v>0</v>
      </c>
      <c r="E300" s="57" t="str">
        <f t="shared" si="200"/>
        <v>-</v>
      </c>
      <c r="F300" s="57">
        <f t="shared" si="171"/>
        <v>30</v>
      </c>
      <c r="G300" s="57" t="e">
        <f>F300-#REF!</f>
        <v>#REF!</v>
      </c>
      <c r="H300" s="57" t="e">
        <f t="shared" si="172"/>
        <v>#REF!</v>
      </c>
      <c r="I300" s="57" t="str">
        <f t="shared" si="201"/>
        <v>-</v>
      </c>
      <c r="J300" s="57" t="str">
        <f>IF('Undervisning i fag med krav'!P301=0,"-",'Undervisning i fag med krav'!P301)</f>
        <v>-</v>
      </c>
      <c r="K300" s="57" t="b">
        <f>OR(J300='Krav etter opplæringslova'!$B$27,J300='Krav etter opplæringslova'!$B$30,J300='Krav etter opplæringslova'!$B$31,J300='Krav etter opplæringslova'!$B$34)</f>
        <v>0</v>
      </c>
      <c r="L300" s="57" t="str">
        <f t="shared" si="173"/>
        <v>-</v>
      </c>
      <c r="M300" s="57">
        <f t="shared" si="162"/>
        <v>30</v>
      </c>
      <c r="N300" s="57" t="e">
        <f>M300-#REF!</f>
        <v>#REF!</v>
      </c>
      <c r="O300" s="57" t="e">
        <f t="shared" si="174"/>
        <v>#REF!</v>
      </c>
      <c r="P300" s="57" t="str">
        <f t="shared" si="175"/>
        <v>-</v>
      </c>
      <c r="Q300" s="57" t="str">
        <f>IF('Undervisning i fag med krav'!AA301=0,"-",'Undervisning i fag med krav'!AA301)</f>
        <v>-</v>
      </c>
      <c r="R300" s="57" t="b">
        <f>OR(Q300='Krav etter opplæringslova'!$B$27,Q300='Krav etter opplæringslova'!$B$30,Q300='Krav etter opplæringslova'!$B$31,Q300='Krav etter opplæringslova'!$B$34)</f>
        <v>0</v>
      </c>
      <c r="S300" s="57" t="str">
        <f t="shared" si="176"/>
        <v>-</v>
      </c>
      <c r="T300" s="57">
        <f t="shared" si="163"/>
        <v>30</v>
      </c>
      <c r="U300" s="57" t="e">
        <f>T300-#REF!</f>
        <v>#REF!</v>
      </c>
      <c r="V300" s="57" t="e">
        <f t="shared" si="177"/>
        <v>#REF!</v>
      </c>
      <c r="W300" s="57" t="str">
        <f t="shared" si="178"/>
        <v>-</v>
      </c>
      <c r="X300" s="57" t="str">
        <f>IF('Undervisning i fag med krav'!AL301=0,"-",'Undervisning i fag med krav'!AL301)</f>
        <v>-</v>
      </c>
      <c r="Y300" s="57" t="b">
        <f>OR(X300='Krav etter opplæringslova'!$B$27,X300='Krav etter opplæringslova'!$B$30,X300='Krav etter opplæringslova'!$B$31,X300='Krav etter opplæringslova'!$B$34)</f>
        <v>0</v>
      </c>
      <c r="Z300" s="57" t="str">
        <f t="shared" si="179"/>
        <v>-</v>
      </c>
      <c r="AA300" s="57">
        <f t="shared" si="164"/>
        <v>30</v>
      </c>
      <c r="AB300" s="57" t="e">
        <f>AA300-#REF!</f>
        <v>#REF!</v>
      </c>
      <c r="AC300" s="57" t="e">
        <f t="shared" si="180"/>
        <v>#REF!</v>
      </c>
      <c r="AD300" s="57" t="str">
        <f t="shared" si="181"/>
        <v>-</v>
      </c>
      <c r="AE300" s="57" t="str">
        <f>IF('Undervisning i fag med krav'!AW301=0,"-",'Undervisning i fag med krav'!AW301)</f>
        <v>-</v>
      </c>
      <c r="AF300" s="57" t="b">
        <f>OR(AE300='Krav etter opplæringslova'!$B$27,AE300='Krav etter opplæringslova'!$B$30,AE300='Krav etter opplæringslova'!$B$31,AE300='Krav etter opplæringslova'!$B$34)</f>
        <v>0</v>
      </c>
      <c r="AG300" s="57" t="str">
        <f t="shared" si="182"/>
        <v>-</v>
      </c>
      <c r="AH300" s="57">
        <f t="shared" si="165"/>
        <v>30</v>
      </c>
      <c r="AI300" s="57" t="e">
        <f>AH300-#REF!</f>
        <v>#REF!</v>
      </c>
      <c r="AJ300" s="57" t="e">
        <f t="shared" si="183"/>
        <v>#REF!</v>
      </c>
      <c r="AK300" s="57" t="str">
        <f t="shared" si="184"/>
        <v>-</v>
      </c>
      <c r="AL300" s="57" t="str">
        <f>IF('Undervisning i fag med krav'!BH301=0,"-",'Undervisning i fag med krav'!BH301)</f>
        <v>-</v>
      </c>
      <c r="AM300" s="57" t="b">
        <f>OR(AL300='Krav etter opplæringslova'!$B$27,AL300='Krav etter opplæringslova'!$B$30,AL300='Krav etter opplæringslova'!$B$31,AL300='Krav etter opplæringslova'!$B$34)</f>
        <v>0</v>
      </c>
      <c r="AN300" s="57" t="str">
        <f t="shared" si="185"/>
        <v>-</v>
      </c>
      <c r="AO300" s="57">
        <f t="shared" si="166"/>
        <v>30</v>
      </c>
      <c r="AP300" s="57" t="e">
        <f>AO300-#REF!</f>
        <v>#REF!</v>
      </c>
      <c r="AQ300" s="57" t="e">
        <f t="shared" si="186"/>
        <v>#REF!</v>
      </c>
      <c r="AR300" s="57" t="str">
        <f t="shared" si="187"/>
        <v>-</v>
      </c>
      <c r="AS300" s="57" t="str">
        <f>IF('Undervisning i fag med krav'!BS301=0,"-",'Undervisning i fag med krav'!BS301)</f>
        <v>-</v>
      </c>
      <c r="AT300" s="57" t="b">
        <f>OR(AS300='Krav etter opplæringslova'!$B$27,AS300='Krav etter opplæringslova'!$B$30,AS300='Krav etter opplæringslova'!$B$31,AS300='Krav etter opplæringslova'!$B$34)</f>
        <v>0</v>
      </c>
      <c r="AU300" s="57" t="str">
        <f t="shared" si="188"/>
        <v>-</v>
      </c>
      <c r="AV300" s="57">
        <f t="shared" si="167"/>
        <v>30</v>
      </c>
      <c r="AW300" s="57" t="e">
        <f>AV300-#REF!</f>
        <v>#REF!</v>
      </c>
      <c r="AX300" s="57" t="e">
        <f t="shared" si="189"/>
        <v>#REF!</v>
      </c>
      <c r="AY300" s="57" t="str">
        <f t="shared" si="190"/>
        <v>-</v>
      </c>
      <c r="AZ300" s="57" t="str">
        <f>IF('Undervisning i fag med krav'!CD301=0,"-",'Undervisning i fag med krav'!CD301)</f>
        <v>-</v>
      </c>
      <c r="BA300" s="57" t="b">
        <f>OR(AZ300='Krav etter opplæringslova'!$B$27,AZ300='Krav etter opplæringslova'!$B$30,AZ300='Krav etter opplæringslova'!$B$31,AZ300='Krav etter opplæringslova'!$B$34)</f>
        <v>0</v>
      </c>
      <c r="BB300" s="57" t="str">
        <f t="shared" si="191"/>
        <v>-</v>
      </c>
      <c r="BC300" s="57">
        <f t="shared" si="168"/>
        <v>30</v>
      </c>
      <c r="BD300" s="57" t="e">
        <f>BC300-#REF!</f>
        <v>#REF!</v>
      </c>
      <c r="BE300" s="57" t="e">
        <f t="shared" si="192"/>
        <v>#REF!</v>
      </c>
      <c r="BF300" s="57" t="str">
        <f t="shared" si="193"/>
        <v>-</v>
      </c>
      <c r="BG300" s="57" t="str">
        <f>IF('Undervisning i fag med krav'!CO301=0,"-",'Undervisning i fag med krav'!CO301)</f>
        <v>-</v>
      </c>
      <c r="BH300" s="57" t="b">
        <f>OR(BG300='Krav etter opplæringslova'!$B$27,BG300='Krav etter opplæringslova'!$B$30,BG300='Krav etter opplæringslova'!$B$31,BG300='Krav etter opplæringslova'!$B$34)</f>
        <v>0</v>
      </c>
      <c r="BI300" s="57" t="str">
        <f t="shared" si="194"/>
        <v>-</v>
      </c>
      <c r="BJ300" s="57">
        <f t="shared" si="169"/>
        <v>30</v>
      </c>
      <c r="BK300" s="57" t="e">
        <f>BJ300-#REF!</f>
        <v>#REF!</v>
      </c>
      <c r="BL300" s="57" t="e">
        <f t="shared" si="195"/>
        <v>#REF!</v>
      </c>
      <c r="BM300" s="57" t="str">
        <f t="shared" si="196"/>
        <v>-</v>
      </c>
      <c r="BN300" s="57" t="str">
        <f>IF('Undervisning i fag med krav'!CP301=0,"-",'Undervisning i fag med krav'!CP301)</f>
        <v>-</v>
      </c>
      <c r="BO300" s="57" t="b">
        <f>OR(BN300='Krav etter opplæringslova'!$B$27,BN300='Krav etter opplæringslova'!$B$30,BN300='Krav etter opplæringslova'!$B$31,BN300='Krav etter opplæringslova'!$B$34)</f>
        <v>0</v>
      </c>
      <c r="BP300" s="57" t="str">
        <f t="shared" si="197"/>
        <v>-</v>
      </c>
      <c r="BQ300" s="57">
        <f t="shared" si="170"/>
        <v>30</v>
      </c>
      <c r="BR300" s="57" t="e">
        <f>BQ300-#REF!</f>
        <v>#REF!</v>
      </c>
      <c r="BS300" s="57" t="e">
        <f t="shared" si="198"/>
        <v>#REF!</v>
      </c>
      <c r="BT300" s="62" t="str">
        <f t="shared" si="199"/>
        <v>-</v>
      </c>
    </row>
    <row r="301" spans="1:72" x14ac:dyDescent="0.2">
      <c r="A301" s="44" t="e">
        <f>#REF!</f>
        <v>#REF!</v>
      </c>
      <c r="B301" s="44" t="e">
        <f>#REF!</f>
        <v>#REF!</v>
      </c>
      <c r="C301" s="57" t="str">
        <f>IF('Undervisning i fag med krav'!E302=0,"-",'Undervisning i fag med krav'!E302)</f>
        <v>-</v>
      </c>
      <c r="D301" s="57" t="b">
        <f>OR(C301='Krav etter opplæringslova'!$B$27,C301='Krav etter opplæringslova'!$B$30,C301='Krav etter opplæringslova'!$B$31,C301='Krav etter opplæringslova'!$B$34)</f>
        <v>0</v>
      </c>
      <c r="E301" s="57" t="str">
        <f t="shared" si="200"/>
        <v>-</v>
      </c>
      <c r="F301" s="57">
        <f t="shared" si="171"/>
        <v>30</v>
      </c>
      <c r="G301" s="57" t="e">
        <f>F301-#REF!</f>
        <v>#REF!</v>
      </c>
      <c r="H301" s="57" t="e">
        <f t="shared" si="172"/>
        <v>#REF!</v>
      </c>
      <c r="I301" s="57" t="str">
        <f t="shared" si="201"/>
        <v>-</v>
      </c>
      <c r="J301" s="57" t="str">
        <f>IF('Undervisning i fag med krav'!P302=0,"-",'Undervisning i fag med krav'!P302)</f>
        <v>-</v>
      </c>
      <c r="K301" s="57" t="b">
        <f>OR(J301='Krav etter opplæringslova'!$B$27,J301='Krav etter opplæringslova'!$B$30,J301='Krav etter opplæringslova'!$B$31,J301='Krav etter opplæringslova'!$B$34)</f>
        <v>0</v>
      </c>
      <c r="L301" s="57" t="str">
        <f t="shared" si="173"/>
        <v>-</v>
      </c>
      <c r="M301" s="57">
        <f t="shared" si="162"/>
        <v>30</v>
      </c>
      <c r="N301" s="57" t="e">
        <f>M301-#REF!</f>
        <v>#REF!</v>
      </c>
      <c r="O301" s="57" t="e">
        <f t="shared" si="174"/>
        <v>#REF!</v>
      </c>
      <c r="P301" s="57" t="str">
        <f t="shared" si="175"/>
        <v>-</v>
      </c>
      <c r="Q301" s="57" t="str">
        <f>IF('Undervisning i fag med krav'!AA302=0,"-",'Undervisning i fag med krav'!AA302)</f>
        <v>-</v>
      </c>
      <c r="R301" s="57" t="b">
        <f>OR(Q301='Krav etter opplæringslova'!$B$27,Q301='Krav etter opplæringslova'!$B$30,Q301='Krav etter opplæringslova'!$B$31,Q301='Krav etter opplæringslova'!$B$34)</f>
        <v>0</v>
      </c>
      <c r="S301" s="57" t="str">
        <f t="shared" si="176"/>
        <v>-</v>
      </c>
      <c r="T301" s="57">
        <f t="shared" si="163"/>
        <v>30</v>
      </c>
      <c r="U301" s="57" t="e">
        <f>T301-#REF!</f>
        <v>#REF!</v>
      </c>
      <c r="V301" s="57" t="e">
        <f t="shared" si="177"/>
        <v>#REF!</v>
      </c>
      <c r="W301" s="57" t="str">
        <f t="shared" si="178"/>
        <v>-</v>
      </c>
      <c r="X301" s="57" t="str">
        <f>IF('Undervisning i fag med krav'!AL302=0,"-",'Undervisning i fag med krav'!AL302)</f>
        <v>-</v>
      </c>
      <c r="Y301" s="57" t="b">
        <f>OR(X301='Krav etter opplæringslova'!$B$27,X301='Krav etter opplæringslova'!$B$30,X301='Krav etter opplæringslova'!$B$31,X301='Krav etter opplæringslova'!$B$34)</f>
        <v>0</v>
      </c>
      <c r="Z301" s="57" t="str">
        <f t="shared" si="179"/>
        <v>-</v>
      </c>
      <c r="AA301" s="57">
        <f t="shared" si="164"/>
        <v>30</v>
      </c>
      <c r="AB301" s="57" t="e">
        <f>AA301-#REF!</f>
        <v>#REF!</v>
      </c>
      <c r="AC301" s="57" t="e">
        <f t="shared" si="180"/>
        <v>#REF!</v>
      </c>
      <c r="AD301" s="57" t="str">
        <f t="shared" si="181"/>
        <v>-</v>
      </c>
      <c r="AE301" s="57" t="str">
        <f>IF('Undervisning i fag med krav'!AW302=0,"-",'Undervisning i fag med krav'!AW302)</f>
        <v>-</v>
      </c>
      <c r="AF301" s="57" t="b">
        <f>OR(AE301='Krav etter opplæringslova'!$B$27,AE301='Krav etter opplæringslova'!$B$30,AE301='Krav etter opplæringslova'!$B$31,AE301='Krav etter opplæringslova'!$B$34)</f>
        <v>0</v>
      </c>
      <c r="AG301" s="57" t="str">
        <f t="shared" si="182"/>
        <v>-</v>
      </c>
      <c r="AH301" s="57">
        <f t="shared" si="165"/>
        <v>30</v>
      </c>
      <c r="AI301" s="57" t="e">
        <f>AH301-#REF!</f>
        <v>#REF!</v>
      </c>
      <c r="AJ301" s="57" t="e">
        <f t="shared" si="183"/>
        <v>#REF!</v>
      </c>
      <c r="AK301" s="57" t="str">
        <f t="shared" si="184"/>
        <v>-</v>
      </c>
      <c r="AL301" s="57" t="str">
        <f>IF('Undervisning i fag med krav'!BH302=0,"-",'Undervisning i fag med krav'!BH302)</f>
        <v>-</v>
      </c>
      <c r="AM301" s="57" t="b">
        <f>OR(AL301='Krav etter opplæringslova'!$B$27,AL301='Krav etter opplæringslova'!$B$30,AL301='Krav etter opplæringslova'!$B$31,AL301='Krav etter opplæringslova'!$B$34)</f>
        <v>0</v>
      </c>
      <c r="AN301" s="57" t="str">
        <f t="shared" si="185"/>
        <v>-</v>
      </c>
      <c r="AO301" s="57">
        <f t="shared" si="166"/>
        <v>30</v>
      </c>
      <c r="AP301" s="57" t="e">
        <f>AO301-#REF!</f>
        <v>#REF!</v>
      </c>
      <c r="AQ301" s="57" t="e">
        <f t="shared" si="186"/>
        <v>#REF!</v>
      </c>
      <c r="AR301" s="57" t="str">
        <f t="shared" si="187"/>
        <v>-</v>
      </c>
      <c r="AS301" s="57" t="str">
        <f>IF('Undervisning i fag med krav'!BS302=0,"-",'Undervisning i fag med krav'!BS302)</f>
        <v>-</v>
      </c>
      <c r="AT301" s="57" t="b">
        <f>OR(AS301='Krav etter opplæringslova'!$B$27,AS301='Krav etter opplæringslova'!$B$30,AS301='Krav etter opplæringslova'!$B$31,AS301='Krav etter opplæringslova'!$B$34)</f>
        <v>0</v>
      </c>
      <c r="AU301" s="57" t="str">
        <f t="shared" si="188"/>
        <v>-</v>
      </c>
      <c r="AV301" s="57">
        <f t="shared" si="167"/>
        <v>30</v>
      </c>
      <c r="AW301" s="57" t="e">
        <f>AV301-#REF!</f>
        <v>#REF!</v>
      </c>
      <c r="AX301" s="57" t="e">
        <f t="shared" si="189"/>
        <v>#REF!</v>
      </c>
      <c r="AY301" s="57" t="str">
        <f t="shared" si="190"/>
        <v>-</v>
      </c>
      <c r="AZ301" s="57" t="str">
        <f>IF('Undervisning i fag med krav'!CD302=0,"-",'Undervisning i fag med krav'!CD302)</f>
        <v>-</v>
      </c>
      <c r="BA301" s="57" t="b">
        <f>OR(AZ301='Krav etter opplæringslova'!$B$27,AZ301='Krav etter opplæringslova'!$B$30,AZ301='Krav etter opplæringslova'!$B$31,AZ301='Krav etter opplæringslova'!$B$34)</f>
        <v>0</v>
      </c>
      <c r="BB301" s="57" t="str">
        <f t="shared" si="191"/>
        <v>-</v>
      </c>
      <c r="BC301" s="57">
        <f t="shared" si="168"/>
        <v>30</v>
      </c>
      <c r="BD301" s="57" t="e">
        <f>BC301-#REF!</f>
        <v>#REF!</v>
      </c>
      <c r="BE301" s="57" t="e">
        <f t="shared" si="192"/>
        <v>#REF!</v>
      </c>
      <c r="BF301" s="57" t="str">
        <f t="shared" si="193"/>
        <v>-</v>
      </c>
      <c r="BG301" s="57" t="str">
        <f>IF('Undervisning i fag med krav'!CO302=0,"-",'Undervisning i fag med krav'!CO302)</f>
        <v>-</v>
      </c>
      <c r="BH301" s="57" t="b">
        <f>OR(BG301='Krav etter opplæringslova'!$B$27,BG301='Krav etter opplæringslova'!$B$30,BG301='Krav etter opplæringslova'!$B$31,BG301='Krav etter opplæringslova'!$B$34)</f>
        <v>0</v>
      </c>
      <c r="BI301" s="57" t="str">
        <f t="shared" si="194"/>
        <v>-</v>
      </c>
      <c r="BJ301" s="57">
        <f t="shared" si="169"/>
        <v>30</v>
      </c>
      <c r="BK301" s="57" t="e">
        <f>BJ301-#REF!</f>
        <v>#REF!</v>
      </c>
      <c r="BL301" s="57" t="e">
        <f t="shared" si="195"/>
        <v>#REF!</v>
      </c>
      <c r="BM301" s="57" t="str">
        <f t="shared" si="196"/>
        <v>-</v>
      </c>
      <c r="BN301" s="57" t="str">
        <f>IF('Undervisning i fag med krav'!CP302=0,"-",'Undervisning i fag med krav'!CP302)</f>
        <v>-</v>
      </c>
      <c r="BO301" s="57" t="b">
        <f>OR(BN301='Krav etter opplæringslova'!$B$27,BN301='Krav etter opplæringslova'!$B$30,BN301='Krav etter opplæringslova'!$B$31,BN301='Krav etter opplæringslova'!$B$34)</f>
        <v>0</v>
      </c>
      <c r="BP301" s="57" t="str">
        <f t="shared" si="197"/>
        <v>-</v>
      </c>
      <c r="BQ301" s="57">
        <f t="shared" si="170"/>
        <v>30</v>
      </c>
      <c r="BR301" s="57" t="e">
        <f>BQ301-#REF!</f>
        <v>#REF!</v>
      </c>
      <c r="BS301" s="57" t="e">
        <f t="shared" si="198"/>
        <v>#REF!</v>
      </c>
      <c r="BT301" s="62" t="str">
        <f t="shared" si="199"/>
        <v>-</v>
      </c>
    </row>
    <row r="302" spans="1:72" x14ac:dyDescent="0.2">
      <c r="A302" s="44" t="e">
        <f>#REF!</f>
        <v>#REF!</v>
      </c>
      <c r="B302" s="44" t="e">
        <f>#REF!</f>
        <v>#REF!</v>
      </c>
      <c r="C302" s="57" t="str">
        <f>IF('Undervisning i fag med krav'!E303=0,"-",'Undervisning i fag med krav'!E303)</f>
        <v>-</v>
      </c>
      <c r="D302" s="57" t="b">
        <f>OR(C302='Krav etter opplæringslova'!$B$27,C302='Krav etter opplæringslova'!$B$30,C302='Krav etter opplæringslova'!$B$31,C302='Krav etter opplæringslova'!$B$34)</f>
        <v>0</v>
      </c>
      <c r="E302" s="57" t="str">
        <f t="shared" si="200"/>
        <v>-</v>
      </c>
      <c r="F302" s="57">
        <f t="shared" si="171"/>
        <v>30</v>
      </c>
      <c r="G302" s="57" t="e">
        <f>F302-#REF!</f>
        <v>#REF!</v>
      </c>
      <c r="H302" s="57" t="e">
        <f t="shared" si="172"/>
        <v>#REF!</v>
      </c>
      <c r="I302" s="57" t="str">
        <f t="shared" si="201"/>
        <v>-</v>
      </c>
      <c r="J302" s="57" t="str">
        <f>IF('Undervisning i fag med krav'!P303=0,"-",'Undervisning i fag med krav'!P303)</f>
        <v>-</v>
      </c>
      <c r="K302" s="57" t="b">
        <f>OR(J302='Krav etter opplæringslova'!$B$27,J302='Krav etter opplæringslova'!$B$30,J302='Krav etter opplæringslova'!$B$31,J302='Krav etter opplæringslova'!$B$34)</f>
        <v>0</v>
      </c>
      <c r="L302" s="57" t="str">
        <f t="shared" si="173"/>
        <v>-</v>
      </c>
      <c r="M302" s="57">
        <f t="shared" si="162"/>
        <v>30</v>
      </c>
      <c r="N302" s="57" t="e">
        <f>M302-#REF!</f>
        <v>#REF!</v>
      </c>
      <c r="O302" s="57" t="e">
        <f t="shared" si="174"/>
        <v>#REF!</v>
      </c>
      <c r="P302" s="57" t="str">
        <f t="shared" si="175"/>
        <v>-</v>
      </c>
      <c r="Q302" s="57" t="str">
        <f>IF('Undervisning i fag med krav'!AA303=0,"-",'Undervisning i fag med krav'!AA303)</f>
        <v>-</v>
      </c>
      <c r="R302" s="57" t="b">
        <f>OR(Q302='Krav etter opplæringslova'!$B$27,Q302='Krav etter opplæringslova'!$B$30,Q302='Krav etter opplæringslova'!$B$31,Q302='Krav etter opplæringslova'!$B$34)</f>
        <v>0</v>
      </c>
      <c r="S302" s="57" t="str">
        <f t="shared" si="176"/>
        <v>-</v>
      </c>
      <c r="T302" s="57">
        <f t="shared" si="163"/>
        <v>30</v>
      </c>
      <c r="U302" s="57" t="e">
        <f>T302-#REF!</f>
        <v>#REF!</v>
      </c>
      <c r="V302" s="57" t="e">
        <f t="shared" si="177"/>
        <v>#REF!</v>
      </c>
      <c r="W302" s="57" t="str">
        <f t="shared" si="178"/>
        <v>-</v>
      </c>
      <c r="X302" s="57" t="str">
        <f>IF('Undervisning i fag med krav'!AL303=0,"-",'Undervisning i fag med krav'!AL303)</f>
        <v>-</v>
      </c>
      <c r="Y302" s="57" t="b">
        <f>OR(X302='Krav etter opplæringslova'!$B$27,X302='Krav etter opplæringslova'!$B$30,X302='Krav etter opplæringslova'!$B$31,X302='Krav etter opplæringslova'!$B$34)</f>
        <v>0</v>
      </c>
      <c r="Z302" s="57" t="str">
        <f t="shared" si="179"/>
        <v>-</v>
      </c>
      <c r="AA302" s="57">
        <f t="shared" si="164"/>
        <v>30</v>
      </c>
      <c r="AB302" s="57" t="e">
        <f>AA302-#REF!</f>
        <v>#REF!</v>
      </c>
      <c r="AC302" s="57" t="e">
        <f t="shared" si="180"/>
        <v>#REF!</v>
      </c>
      <c r="AD302" s="57" t="str">
        <f t="shared" si="181"/>
        <v>-</v>
      </c>
      <c r="AE302" s="57" t="str">
        <f>IF('Undervisning i fag med krav'!AW303=0,"-",'Undervisning i fag med krav'!AW303)</f>
        <v>-</v>
      </c>
      <c r="AF302" s="57" t="b">
        <f>OR(AE302='Krav etter opplæringslova'!$B$27,AE302='Krav etter opplæringslova'!$B$30,AE302='Krav etter opplæringslova'!$B$31,AE302='Krav etter opplæringslova'!$B$34)</f>
        <v>0</v>
      </c>
      <c r="AG302" s="57" t="str">
        <f t="shared" si="182"/>
        <v>-</v>
      </c>
      <c r="AH302" s="57">
        <f t="shared" si="165"/>
        <v>30</v>
      </c>
      <c r="AI302" s="57" t="e">
        <f>AH302-#REF!</f>
        <v>#REF!</v>
      </c>
      <c r="AJ302" s="57" t="e">
        <f t="shared" si="183"/>
        <v>#REF!</v>
      </c>
      <c r="AK302" s="57" t="str">
        <f t="shared" si="184"/>
        <v>-</v>
      </c>
      <c r="AL302" s="57" t="str">
        <f>IF('Undervisning i fag med krav'!BH303=0,"-",'Undervisning i fag med krav'!BH303)</f>
        <v>-</v>
      </c>
      <c r="AM302" s="57" t="b">
        <f>OR(AL302='Krav etter opplæringslova'!$B$27,AL302='Krav etter opplæringslova'!$B$30,AL302='Krav etter opplæringslova'!$B$31,AL302='Krav etter opplæringslova'!$B$34)</f>
        <v>0</v>
      </c>
      <c r="AN302" s="57" t="str">
        <f t="shared" si="185"/>
        <v>-</v>
      </c>
      <c r="AO302" s="57">
        <f t="shared" si="166"/>
        <v>30</v>
      </c>
      <c r="AP302" s="57" t="e">
        <f>AO302-#REF!</f>
        <v>#REF!</v>
      </c>
      <c r="AQ302" s="57" t="e">
        <f t="shared" si="186"/>
        <v>#REF!</v>
      </c>
      <c r="AR302" s="57" t="str">
        <f t="shared" si="187"/>
        <v>-</v>
      </c>
      <c r="AS302" s="57" t="str">
        <f>IF('Undervisning i fag med krav'!BS303=0,"-",'Undervisning i fag med krav'!BS303)</f>
        <v>-</v>
      </c>
      <c r="AT302" s="57" t="b">
        <f>OR(AS302='Krav etter opplæringslova'!$B$27,AS302='Krav etter opplæringslova'!$B$30,AS302='Krav etter opplæringslova'!$B$31,AS302='Krav etter opplæringslova'!$B$34)</f>
        <v>0</v>
      </c>
      <c r="AU302" s="57" t="str">
        <f t="shared" si="188"/>
        <v>-</v>
      </c>
      <c r="AV302" s="57">
        <f t="shared" si="167"/>
        <v>30</v>
      </c>
      <c r="AW302" s="57" t="e">
        <f>AV302-#REF!</f>
        <v>#REF!</v>
      </c>
      <c r="AX302" s="57" t="e">
        <f t="shared" si="189"/>
        <v>#REF!</v>
      </c>
      <c r="AY302" s="57" t="str">
        <f t="shared" si="190"/>
        <v>-</v>
      </c>
      <c r="AZ302" s="57" t="str">
        <f>IF('Undervisning i fag med krav'!CD303=0,"-",'Undervisning i fag med krav'!CD303)</f>
        <v>-</v>
      </c>
      <c r="BA302" s="57" t="b">
        <f>OR(AZ302='Krav etter opplæringslova'!$B$27,AZ302='Krav etter opplæringslova'!$B$30,AZ302='Krav etter opplæringslova'!$B$31,AZ302='Krav etter opplæringslova'!$B$34)</f>
        <v>0</v>
      </c>
      <c r="BB302" s="57" t="str">
        <f t="shared" si="191"/>
        <v>-</v>
      </c>
      <c r="BC302" s="57">
        <f t="shared" si="168"/>
        <v>30</v>
      </c>
      <c r="BD302" s="57" t="e">
        <f>BC302-#REF!</f>
        <v>#REF!</v>
      </c>
      <c r="BE302" s="57" t="e">
        <f t="shared" si="192"/>
        <v>#REF!</v>
      </c>
      <c r="BF302" s="57" t="str">
        <f t="shared" si="193"/>
        <v>-</v>
      </c>
      <c r="BG302" s="57" t="str">
        <f>IF('Undervisning i fag med krav'!CO303=0,"-",'Undervisning i fag med krav'!CO303)</f>
        <v>-</v>
      </c>
      <c r="BH302" s="57" t="b">
        <f>OR(BG302='Krav etter opplæringslova'!$B$27,BG302='Krav etter opplæringslova'!$B$30,BG302='Krav etter opplæringslova'!$B$31,BG302='Krav etter opplæringslova'!$B$34)</f>
        <v>0</v>
      </c>
      <c r="BI302" s="57" t="str">
        <f t="shared" si="194"/>
        <v>-</v>
      </c>
      <c r="BJ302" s="57">
        <f t="shared" si="169"/>
        <v>30</v>
      </c>
      <c r="BK302" s="57" t="e">
        <f>BJ302-#REF!</f>
        <v>#REF!</v>
      </c>
      <c r="BL302" s="57" t="e">
        <f t="shared" si="195"/>
        <v>#REF!</v>
      </c>
      <c r="BM302" s="57" t="str">
        <f t="shared" si="196"/>
        <v>-</v>
      </c>
      <c r="BN302" s="57" t="str">
        <f>IF('Undervisning i fag med krav'!CP303=0,"-",'Undervisning i fag med krav'!CP303)</f>
        <v>-</v>
      </c>
      <c r="BO302" s="57" t="b">
        <f>OR(BN302='Krav etter opplæringslova'!$B$27,BN302='Krav etter opplæringslova'!$B$30,BN302='Krav etter opplæringslova'!$B$31,BN302='Krav etter opplæringslova'!$B$34)</f>
        <v>0</v>
      </c>
      <c r="BP302" s="57" t="str">
        <f t="shared" si="197"/>
        <v>-</v>
      </c>
      <c r="BQ302" s="57">
        <f t="shared" si="170"/>
        <v>30</v>
      </c>
      <c r="BR302" s="57" t="e">
        <f>BQ302-#REF!</f>
        <v>#REF!</v>
      </c>
      <c r="BS302" s="57" t="e">
        <f t="shared" si="198"/>
        <v>#REF!</v>
      </c>
      <c r="BT302" s="62" t="str">
        <f t="shared" si="199"/>
        <v>-</v>
      </c>
    </row>
    <row r="303" spans="1:72" x14ac:dyDescent="0.2">
      <c r="A303" s="44" t="e">
        <f>#REF!</f>
        <v>#REF!</v>
      </c>
      <c r="B303" s="44" t="e">
        <f>#REF!</f>
        <v>#REF!</v>
      </c>
      <c r="C303" s="57" t="str">
        <f>IF('Undervisning i fag med krav'!E304=0,"-",'Undervisning i fag med krav'!E304)</f>
        <v>-</v>
      </c>
      <c r="D303" s="57" t="b">
        <f>OR(C303='Krav etter opplæringslova'!$B$27,C303='Krav etter opplæringslova'!$B$30,C303='Krav etter opplæringslova'!$B$31,C303='Krav etter opplæringslova'!$B$34)</f>
        <v>0</v>
      </c>
      <c r="E303" s="57" t="str">
        <f t="shared" si="200"/>
        <v>-</v>
      </c>
      <c r="F303" s="57">
        <f t="shared" si="171"/>
        <v>30</v>
      </c>
      <c r="G303" s="57" t="e">
        <f>F303-#REF!</f>
        <v>#REF!</v>
      </c>
      <c r="H303" s="57" t="e">
        <f t="shared" si="172"/>
        <v>#REF!</v>
      </c>
      <c r="I303" s="57" t="str">
        <f t="shared" si="201"/>
        <v>-</v>
      </c>
      <c r="J303" s="57" t="str">
        <f>IF('Undervisning i fag med krav'!P304=0,"-",'Undervisning i fag med krav'!P304)</f>
        <v>-</v>
      </c>
      <c r="K303" s="57" t="b">
        <f>OR(J303='Krav etter opplæringslova'!$B$27,J303='Krav etter opplæringslova'!$B$30,J303='Krav etter opplæringslova'!$B$31,J303='Krav etter opplæringslova'!$B$34)</f>
        <v>0</v>
      </c>
      <c r="L303" s="57" t="str">
        <f t="shared" si="173"/>
        <v>-</v>
      </c>
      <c r="M303" s="57">
        <f t="shared" si="162"/>
        <v>30</v>
      </c>
      <c r="N303" s="57" t="e">
        <f>M303-#REF!</f>
        <v>#REF!</v>
      </c>
      <c r="O303" s="57" t="e">
        <f t="shared" si="174"/>
        <v>#REF!</v>
      </c>
      <c r="P303" s="57" t="str">
        <f t="shared" si="175"/>
        <v>-</v>
      </c>
      <c r="Q303" s="57" t="str">
        <f>IF('Undervisning i fag med krav'!AA304=0,"-",'Undervisning i fag med krav'!AA304)</f>
        <v>-</v>
      </c>
      <c r="R303" s="57" t="b">
        <f>OR(Q303='Krav etter opplæringslova'!$B$27,Q303='Krav etter opplæringslova'!$B$30,Q303='Krav etter opplæringslova'!$B$31,Q303='Krav etter opplæringslova'!$B$34)</f>
        <v>0</v>
      </c>
      <c r="S303" s="57" t="str">
        <f t="shared" si="176"/>
        <v>-</v>
      </c>
      <c r="T303" s="57">
        <f t="shared" si="163"/>
        <v>30</v>
      </c>
      <c r="U303" s="57" t="e">
        <f>T303-#REF!</f>
        <v>#REF!</v>
      </c>
      <c r="V303" s="57" t="e">
        <f t="shared" si="177"/>
        <v>#REF!</v>
      </c>
      <c r="W303" s="57" t="str">
        <f t="shared" si="178"/>
        <v>-</v>
      </c>
      <c r="X303" s="57" t="str">
        <f>IF('Undervisning i fag med krav'!AL304=0,"-",'Undervisning i fag med krav'!AL304)</f>
        <v>-</v>
      </c>
      <c r="Y303" s="57" t="b">
        <f>OR(X303='Krav etter opplæringslova'!$B$27,X303='Krav etter opplæringslova'!$B$30,X303='Krav etter opplæringslova'!$B$31,X303='Krav etter opplæringslova'!$B$34)</f>
        <v>0</v>
      </c>
      <c r="Z303" s="57" t="str">
        <f t="shared" si="179"/>
        <v>-</v>
      </c>
      <c r="AA303" s="57">
        <f t="shared" si="164"/>
        <v>30</v>
      </c>
      <c r="AB303" s="57" t="e">
        <f>AA303-#REF!</f>
        <v>#REF!</v>
      </c>
      <c r="AC303" s="57" t="e">
        <f t="shared" si="180"/>
        <v>#REF!</v>
      </c>
      <c r="AD303" s="57" t="str">
        <f t="shared" si="181"/>
        <v>-</v>
      </c>
      <c r="AE303" s="57" t="str">
        <f>IF('Undervisning i fag med krav'!AW304=0,"-",'Undervisning i fag med krav'!AW304)</f>
        <v>-</v>
      </c>
      <c r="AF303" s="57" t="b">
        <f>OR(AE303='Krav etter opplæringslova'!$B$27,AE303='Krav etter opplæringslova'!$B$30,AE303='Krav etter opplæringslova'!$B$31,AE303='Krav etter opplæringslova'!$B$34)</f>
        <v>0</v>
      </c>
      <c r="AG303" s="57" t="str">
        <f t="shared" si="182"/>
        <v>-</v>
      </c>
      <c r="AH303" s="57">
        <f t="shared" si="165"/>
        <v>30</v>
      </c>
      <c r="AI303" s="57" t="e">
        <f>AH303-#REF!</f>
        <v>#REF!</v>
      </c>
      <c r="AJ303" s="57" t="e">
        <f t="shared" si="183"/>
        <v>#REF!</v>
      </c>
      <c r="AK303" s="57" t="str">
        <f t="shared" si="184"/>
        <v>-</v>
      </c>
      <c r="AL303" s="57" t="str">
        <f>IF('Undervisning i fag med krav'!BH304=0,"-",'Undervisning i fag med krav'!BH304)</f>
        <v>-</v>
      </c>
      <c r="AM303" s="57" t="b">
        <f>OR(AL303='Krav etter opplæringslova'!$B$27,AL303='Krav etter opplæringslova'!$B$30,AL303='Krav etter opplæringslova'!$B$31,AL303='Krav etter opplæringslova'!$B$34)</f>
        <v>0</v>
      </c>
      <c r="AN303" s="57" t="str">
        <f t="shared" si="185"/>
        <v>-</v>
      </c>
      <c r="AO303" s="57">
        <f t="shared" si="166"/>
        <v>30</v>
      </c>
      <c r="AP303" s="57" t="e">
        <f>AO303-#REF!</f>
        <v>#REF!</v>
      </c>
      <c r="AQ303" s="57" t="e">
        <f t="shared" si="186"/>
        <v>#REF!</v>
      </c>
      <c r="AR303" s="57" t="str">
        <f t="shared" si="187"/>
        <v>-</v>
      </c>
      <c r="AS303" s="57" t="str">
        <f>IF('Undervisning i fag med krav'!BS304=0,"-",'Undervisning i fag med krav'!BS304)</f>
        <v>-</v>
      </c>
      <c r="AT303" s="57" t="b">
        <f>OR(AS303='Krav etter opplæringslova'!$B$27,AS303='Krav etter opplæringslova'!$B$30,AS303='Krav etter opplæringslova'!$B$31,AS303='Krav etter opplæringslova'!$B$34)</f>
        <v>0</v>
      </c>
      <c r="AU303" s="57" t="str">
        <f t="shared" si="188"/>
        <v>-</v>
      </c>
      <c r="AV303" s="57">
        <f t="shared" si="167"/>
        <v>30</v>
      </c>
      <c r="AW303" s="57" t="e">
        <f>AV303-#REF!</f>
        <v>#REF!</v>
      </c>
      <c r="AX303" s="57" t="e">
        <f t="shared" si="189"/>
        <v>#REF!</v>
      </c>
      <c r="AY303" s="57" t="str">
        <f t="shared" si="190"/>
        <v>-</v>
      </c>
      <c r="AZ303" s="57" t="str">
        <f>IF('Undervisning i fag med krav'!CD304=0,"-",'Undervisning i fag med krav'!CD304)</f>
        <v>-</v>
      </c>
      <c r="BA303" s="57" t="b">
        <f>OR(AZ303='Krav etter opplæringslova'!$B$27,AZ303='Krav etter opplæringslova'!$B$30,AZ303='Krav etter opplæringslova'!$B$31,AZ303='Krav etter opplæringslova'!$B$34)</f>
        <v>0</v>
      </c>
      <c r="BB303" s="57" t="str">
        <f t="shared" si="191"/>
        <v>-</v>
      </c>
      <c r="BC303" s="57">
        <f t="shared" si="168"/>
        <v>30</v>
      </c>
      <c r="BD303" s="57" t="e">
        <f>BC303-#REF!</f>
        <v>#REF!</v>
      </c>
      <c r="BE303" s="57" t="e">
        <f t="shared" si="192"/>
        <v>#REF!</v>
      </c>
      <c r="BF303" s="57" t="str">
        <f t="shared" si="193"/>
        <v>-</v>
      </c>
      <c r="BG303" s="57" t="str">
        <f>IF('Undervisning i fag med krav'!CO304=0,"-",'Undervisning i fag med krav'!CO304)</f>
        <v>-</v>
      </c>
      <c r="BH303" s="57" t="b">
        <f>OR(BG303='Krav etter opplæringslova'!$B$27,BG303='Krav etter opplæringslova'!$B$30,BG303='Krav etter opplæringslova'!$B$31,BG303='Krav etter opplæringslova'!$B$34)</f>
        <v>0</v>
      </c>
      <c r="BI303" s="57" t="str">
        <f t="shared" si="194"/>
        <v>-</v>
      </c>
      <c r="BJ303" s="57">
        <f t="shared" si="169"/>
        <v>30</v>
      </c>
      <c r="BK303" s="57" t="e">
        <f>BJ303-#REF!</f>
        <v>#REF!</v>
      </c>
      <c r="BL303" s="57" t="e">
        <f t="shared" si="195"/>
        <v>#REF!</v>
      </c>
      <c r="BM303" s="57" t="str">
        <f t="shared" si="196"/>
        <v>-</v>
      </c>
      <c r="BN303" s="57" t="str">
        <f>IF('Undervisning i fag med krav'!CP304=0,"-",'Undervisning i fag med krav'!CP304)</f>
        <v>-</v>
      </c>
      <c r="BO303" s="57" t="b">
        <f>OR(BN303='Krav etter opplæringslova'!$B$27,BN303='Krav etter opplæringslova'!$B$30,BN303='Krav etter opplæringslova'!$B$31,BN303='Krav etter opplæringslova'!$B$34)</f>
        <v>0</v>
      </c>
      <c r="BP303" s="57" t="str">
        <f t="shared" si="197"/>
        <v>-</v>
      </c>
      <c r="BQ303" s="57">
        <f t="shared" si="170"/>
        <v>30</v>
      </c>
      <c r="BR303" s="57" t="e">
        <f>BQ303-#REF!</f>
        <v>#REF!</v>
      </c>
      <c r="BS303" s="57" t="e">
        <f t="shared" si="198"/>
        <v>#REF!</v>
      </c>
      <c r="BT303" s="62" t="str">
        <f t="shared" si="199"/>
        <v>-</v>
      </c>
    </row>
    <row r="304" spans="1:72" x14ac:dyDescent="0.2">
      <c r="A304" s="44" t="e">
        <f>#REF!</f>
        <v>#REF!</v>
      </c>
      <c r="B304" s="44" t="e">
        <f>#REF!</f>
        <v>#REF!</v>
      </c>
      <c r="C304" s="57" t="str">
        <f>IF('Undervisning i fag med krav'!E305=0,"-",'Undervisning i fag med krav'!E305)</f>
        <v>-</v>
      </c>
      <c r="D304" s="57" t="b">
        <f>OR(C304='Krav etter opplæringslova'!$B$27,C304='Krav etter opplæringslova'!$B$30,C304='Krav etter opplæringslova'!$B$31,C304='Krav etter opplæringslova'!$B$34)</f>
        <v>0</v>
      </c>
      <c r="E304" s="57" t="str">
        <f t="shared" si="200"/>
        <v>-</v>
      </c>
      <c r="F304" s="57">
        <f t="shared" si="171"/>
        <v>30</v>
      </c>
      <c r="G304" s="57" t="e">
        <f>F304-#REF!</f>
        <v>#REF!</v>
      </c>
      <c r="H304" s="57" t="e">
        <f t="shared" si="172"/>
        <v>#REF!</v>
      </c>
      <c r="I304" s="57" t="str">
        <f t="shared" si="201"/>
        <v>-</v>
      </c>
      <c r="J304" s="57" t="str">
        <f>IF('Undervisning i fag med krav'!P305=0,"-",'Undervisning i fag med krav'!P305)</f>
        <v>-</v>
      </c>
      <c r="K304" s="57" t="b">
        <f>OR(J304='Krav etter opplæringslova'!$B$27,J304='Krav etter opplæringslova'!$B$30,J304='Krav etter opplæringslova'!$B$31,J304='Krav etter opplæringslova'!$B$34)</f>
        <v>0</v>
      </c>
      <c r="L304" s="57" t="str">
        <f t="shared" si="173"/>
        <v>-</v>
      </c>
      <c r="M304" s="57">
        <f t="shared" si="162"/>
        <v>30</v>
      </c>
      <c r="N304" s="57" t="e">
        <f>M304-#REF!</f>
        <v>#REF!</v>
      </c>
      <c r="O304" s="57" t="e">
        <f t="shared" si="174"/>
        <v>#REF!</v>
      </c>
      <c r="P304" s="57" t="str">
        <f t="shared" si="175"/>
        <v>-</v>
      </c>
      <c r="Q304" s="57" t="str">
        <f>IF('Undervisning i fag med krav'!AA305=0,"-",'Undervisning i fag med krav'!AA305)</f>
        <v>-</v>
      </c>
      <c r="R304" s="57" t="b">
        <f>OR(Q304='Krav etter opplæringslova'!$B$27,Q304='Krav etter opplæringslova'!$B$30,Q304='Krav etter opplæringslova'!$B$31,Q304='Krav etter opplæringslova'!$B$34)</f>
        <v>0</v>
      </c>
      <c r="S304" s="57" t="str">
        <f t="shared" si="176"/>
        <v>-</v>
      </c>
      <c r="T304" s="57">
        <f t="shared" si="163"/>
        <v>30</v>
      </c>
      <c r="U304" s="57" t="e">
        <f>T304-#REF!</f>
        <v>#REF!</v>
      </c>
      <c r="V304" s="57" t="e">
        <f t="shared" si="177"/>
        <v>#REF!</v>
      </c>
      <c r="W304" s="57" t="str">
        <f t="shared" si="178"/>
        <v>-</v>
      </c>
      <c r="X304" s="57" t="str">
        <f>IF('Undervisning i fag med krav'!AL305=0,"-",'Undervisning i fag med krav'!AL305)</f>
        <v>-</v>
      </c>
      <c r="Y304" s="57" t="b">
        <f>OR(X304='Krav etter opplæringslova'!$B$27,X304='Krav etter opplæringslova'!$B$30,X304='Krav etter opplæringslova'!$B$31,X304='Krav etter opplæringslova'!$B$34)</f>
        <v>0</v>
      </c>
      <c r="Z304" s="57" t="str">
        <f t="shared" si="179"/>
        <v>-</v>
      </c>
      <c r="AA304" s="57">
        <f t="shared" si="164"/>
        <v>30</v>
      </c>
      <c r="AB304" s="57" t="e">
        <f>AA304-#REF!</f>
        <v>#REF!</v>
      </c>
      <c r="AC304" s="57" t="e">
        <f t="shared" si="180"/>
        <v>#REF!</v>
      </c>
      <c r="AD304" s="57" t="str">
        <f t="shared" si="181"/>
        <v>-</v>
      </c>
      <c r="AE304" s="57" t="str">
        <f>IF('Undervisning i fag med krav'!AW305=0,"-",'Undervisning i fag med krav'!AW305)</f>
        <v>-</v>
      </c>
      <c r="AF304" s="57" t="b">
        <f>OR(AE304='Krav etter opplæringslova'!$B$27,AE304='Krav etter opplæringslova'!$B$30,AE304='Krav etter opplæringslova'!$B$31,AE304='Krav etter opplæringslova'!$B$34)</f>
        <v>0</v>
      </c>
      <c r="AG304" s="57" t="str">
        <f t="shared" si="182"/>
        <v>-</v>
      </c>
      <c r="AH304" s="57">
        <f t="shared" si="165"/>
        <v>30</v>
      </c>
      <c r="AI304" s="57" t="e">
        <f>AH304-#REF!</f>
        <v>#REF!</v>
      </c>
      <c r="AJ304" s="57" t="e">
        <f t="shared" si="183"/>
        <v>#REF!</v>
      </c>
      <c r="AK304" s="57" t="str">
        <f t="shared" si="184"/>
        <v>-</v>
      </c>
      <c r="AL304" s="57" t="str">
        <f>IF('Undervisning i fag med krav'!BH305=0,"-",'Undervisning i fag med krav'!BH305)</f>
        <v>-</v>
      </c>
      <c r="AM304" s="57" t="b">
        <f>OR(AL304='Krav etter opplæringslova'!$B$27,AL304='Krav etter opplæringslova'!$B$30,AL304='Krav etter opplæringslova'!$B$31,AL304='Krav etter opplæringslova'!$B$34)</f>
        <v>0</v>
      </c>
      <c r="AN304" s="57" t="str">
        <f t="shared" si="185"/>
        <v>-</v>
      </c>
      <c r="AO304" s="57">
        <f t="shared" si="166"/>
        <v>30</v>
      </c>
      <c r="AP304" s="57" t="e">
        <f>AO304-#REF!</f>
        <v>#REF!</v>
      </c>
      <c r="AQ304" s="57" t="e">
        <f t="shared" si="186"/>
        <v>#REF!</v>
      </c>
      <c r="AR304" s="57" t="str">
        <f t="shared" si="187"/>
        <v>-</v>
      </c>
      <c r="AS304" s="57" t="str">
        <f>IF('Undervisning i fag med krav'!BS305=0,"-",'Undervisning i fag med krav'!BS305)</f>
        <v>-</v>
      </c>
      <c r="AT304" s="57" t="b">
        <f>OR(AS304='Krav etter opplæringslova'!$B$27,AS304='Krav etter opplæringslova'!$B$30,AS304='Krav etter opplæringslova'!$B$31,AS304='Krav etter opplæringslova'!$B$34)</f>
        <v>0</v>
      </c>
      <c r="AU304" s="57" t="str">
        <f t="shared" si="188"/>
        <v>-</v>
      </c>
      <c r="AV304" s="57">
        <f t="shared" si="167"/>
        <v>30</v>
      </c>
      <c r="AW304" s="57" t="e">
        <f>AV304-#REF!</f>
        <v>#REF!</v>
      </c>
      <c r="AX304" s="57" t="e">
        <f t="shared" si="189"/>
        <v>#REF!</v>
      </c>
      <c r="AY304" s="57" t="str">
        <f t="shared" si="190"/>
        <v>-</v>
      </c>
      <c r="AZ304" s="57" t="str">
        <f>IF('Undervisning i fag med krav'!CD305=0,"-",'Undervisning i fag med krav'!CD305)</f>
        <v>-</v>
      </c>
      <c r="BA304" s="57" t="b">
        <f>OR(AZ304='Krav etter opplæringslova'!$B$27,AZ304='Krav etter opplæringslova'!$B$30,AZ304='Krav etter opplæringslova'!$B$31,AZ304='Krav etter opplæringslova'!$B$34)</f>
        <v>0</v>
      </c>
      <c r="BB304" s="57" t="str">
        <f t="shared" si="191"/>
        <v>-</v>
      </c>
      <c r="BC304" s="57">
        <f t="shared" si="168"/>
        <v>30</v>
      </c>
      <c r="BD304" s="57" t="e">
        <f>BC304-#REF!</f>
        <v>#REF!</v>
      </c>
      <c r="BE304" s="57" t="e">
        <f t="shared" si="192"/>
        <v>#REF!</v>
      </c>
      <c r="BF304" s="57" t="str">
        <f t="shared" si="193"/>
        <v>-</v>
      </c>
      <c r="BG304" s="57" t="str">
        <f>IF('Undervisning i fag med krav'!CO305=0,"-",'Undervisning i fag med krav'!CO305)</f>
        <v>-</v>
      </c>
      <c r="BH304" s="57" t="b">
        <f>OR(BG304='Krav etter opplæringslova'!$B$27,BG304='Krav etter opplæringslova'!$B$30,BG304='Krav etter opplæringslova'!$B$31,BG304='Krav etter opplæringslova'!$B$34)</f>
        <v>0</v>
      </c>
      <c r="BI304" s="57" t="str">
        <f t="shared" si="194"/>
        <v>-</v>
      </c>
      <c r="BJ304" s="57">
        <f t="shared" si="169"/>
        <v>30</v>
      </c>
      <c r="BK304" s="57" t="e">
        <f>BJ304-#REF!</f>
        <v>#REF!</v>
      </c>
      <c r="BL304" s="57" t="e">
        <f t="shared" si="195"/>
        <v>#REF!</v>
      </c>
      <c r="BM304" s="57" t="str">
        <f t="shared" si="196"/>
        <v>-</v>
      </c>
      <c r="BN304" s="57" t="str">
        <f>IF('Undervisning i fag med krav'!CP305=0,"-",'Undervisning i fag med krav'!CP305)</f>
        <v>-</v>
      </c>
      <c r="BO304" s="57" t="b">
        <f>OR(BN304='Krav etter opplæringslova'!$B$27,BN304='Krav etter opplæringslova'!$B$30,BN304='Krav etter opplæringslova'!$B$31,BN304='Krav etter opplæringslova'!$B$34)</f>
        <v>0</v>
      </c>
      <c r="BP304" s="57" t="str">
        <f t="shared" si="197"/>
        <v>-</v>
      </c>
      <c r="BQ304" s="57">
        <f t="shared" si="170"/>
        <v>30</v>
      </c>
      <c r="BR304" s="57" t="e">
        <f>BQ304-#REF!</f>
        <v>#REF!</v>
      </c>
      <c r="BS304" s="57" t="e">
        <f t="shared" si="198"/>
        <v>#REF!</v>
      </c>
      <c r="BT304" s="62" t="str">
        <f t="shared" si="199"/>
        <v>-</v>
      </c>
    </row>
    <row r="305" spans="1:72" x14ac:dyDescent="0.2">
      <c r="A305" s="44" t="e">
        <f>#REF!</f>
        <v>#REF!</v>
      </c>
      <c r="B305" s="44" t="e">
        <f>#REF!</f>
        <v>#REF!</v>
      </c>
      <c r="C305" s="57" t="str">
        <f>IF('Undervisning i fag med krav'!E306=0,"-",'Undervisning i fag med krav'!E306)</f>
        <v>-</v>
      </c>
      <c r="D305" s="57" t="b">
        <f>OR(C305='Krav etter opplæringslova'!$B$27,C305='Krav etter opplæringslova'!$B$30,C305='Krav etter opplæringslova'!$B$31,C305='Krav etter opplæringslova'!$B$34)</f>
        <v>0</v>
      </c>
      <c r="E305" s="57" t="str">
        <f t="shared" si="200"/>
        <v>-</v>
      </c>
      <c r="F305" s="57">
        <f t="shared" si="171"/>
        <v>30</v>
      </c>
      <c r="G305" s="57" t="e">
        <f>F305-#REF!</f>
        <v>#REF!</v>
      </c>
      <c r="H305" s="57" t="e">
        <f t="shared" si="172"/>
        <v>#REF!</v>
      </c>
      <c r="I305" s="57" t="str">
        <f t="shared" si="201"/>
        <v>-</v>
      </c>
      <c r="J305" s="57" t="str">
        <f>IF('Undervisning i fag med krav'!P306=0,"-",'Undervisning i fag med krav'!P306)</f>
        <v>-</v>
      </c>
      <c r="K305" s="57" t="b">
        <f>OR(J305='Krav etter opplæringslova'!$B$27,J305='Krav etter opplæringslova'!$B$30,J305='Krav etter opplæringslova'!$B$31,J305='Krav etter opplæringslova'!$B$34)</f>
        <v>0</v>
      </c>
      <c r="L305" s="57" t="str">
        <f t="shared" si="173"/>
        <v>-</v>
      </c>
      <c r="M305" s="57">
        <f t="shared" si="162"/>
        <v>30</v>
      </c>
      <c r="N305" s="57" t="e">
        <f>M305-#REF!</f>
        <v>#REF!</v>
      </c>
      <c r="O305" s="57" t="e">
        <f t="shared" si="174"/>
        <v>#REF!</v>
      </c>
      <c r="P305" s="57" t="str">
        <f t="shared" si="175"/>
        <v>-</v>
      </c>
      <c r="Q305" s="57" t="str">
        <f>IF('Undervisning i fag med krav'!AA306=0,"-",'Undervisning i fag med krav'!AA306)</f>
        <v>-</v>
      </c>
      <c r="R305" s="57" t="b">
        <f>OR(Q305='Krav etter opplæringslova'!$B$27,Q305='Krav etter opplæringslova'!$B$30,Q305='Krav etter opplæringslova'!$B$31,Q305='Krav etter opplæringslova'!$B$34)</f>
        <v>0</v>
      </c>
      <c r="S305" s="57" t="str">
        <f t="shared" si="176"/>
        <v>-</v>
      </c>
      <c r="T305" s="57">
        <f t="shared" si="163"/>
        <v>30</v>
      </c>
      <c r="U305" s="57" t="e">
        <f>T305-#REF!</f>
        <v>#REF!</v>
      </c>
      <c r="V305" s="57" t="e">
        <f t="shared" si="177"/>
        <v>#REF!</v>
      </c>
      <c r="W305" s="57" t="str">
        <f t="shared" si="178"/>
        <v>-</v>
      </c>
      <c r="X305" s="57" t="str">
        <f>IF('Undervisning i fag med krav'!AL306=0,"-",'Undervisning i fag med krav'!AL306)</f>
        <v>-</v>
      </c>
      <c r="Y305" s="57" t="b">
        <f>OR(X305='Krav etter opplæringslova'!$B$27,X305='Krav etter opplæringslova'!$B$30,X305='Krav etter opplæringslova'!$B$31,X305='Krav etter opplæringslova'!$B$34)</f>
        <v>0</v>
      </c>
      <c r="Z305" s="57" t="str">
        <f t="shared" si="179"/>
        <v>-</v>
      </c>
      <c r="AA305" s="57">
        <f t="shared" si="164"/>
        <v>30</v>
      </c>
      <c r="AB305" s="57" t="e">
        <f>AA305-#REF!</f>
        <v>#REF!</v>
      </c>
      <c r="AC305" s="57" t="e">
        <f t="shared" si="180"/>
        <v>#REF!</v>
      </c>
      <c r="AD305" s="57" t="str">
        <f t="shared" si="181"/>
        <v>-</v>
      </c>
      <c r="AE305" s="57" t="str">
        <f>IF('Undervisning i fag med krav'!AW306=0,"-",'Undervisning i fag med krav'!AW306)</f>
        <v>-</v>
      </c>
      <c r="AF305" s="57" t="b">
        <f>OR(AE305='Krav etter opplæringslova'!$B$27,AE305='Krav etter opplæringslova'!$B$30,AE305='Krav etter opplæringslova'!$B$31,AE305='Krav etter opplæringslova'!$B$34)</f>
        <v>0</v>
      </c>
      <c r="AG305" s="57" t="str">
        <f t="shared" si="182"/>
        <v>-</v>
      </c>
      <c r="AH305" s="57">
        <f t="shared" si="165"/>
        <v>30</v>
      </c>
      <c r="AI305" s="57" t="e">
        <f>AH305-#REF!</f>
        <v>#REF!</v>
      </c>
      <c r="AJ305" s="57" t="e">
        <f t="shared" si="183"/>
        <v>#REF!</v>
      </c>
      <c r="AK305" s="57" t="str">
        <f t="shared" si="184"/>
        <v>-</v>
      </c>
      <c r="AL305" s="57" t="str">
        <f>IF('Undervisning i fag med krav'!BH306=0,"-",'Undervisning i fag med krav'!BH306)</f>
        <v>-</v>
      </c>
      <c r="AM305" s="57" t="b">
        <f>OR(AL305='Krav etter opplæringslova'!$B$27,AL305='Krav etter opplæringslova'!$B$30,AL305='Krav etter opplæringslova'!$B$31,AL305='Krav etter opplæringslova'!$B$34)</f>
        <v>0</v>
      </c>
      <c r="AN305" s="57" t="str">
        <f t="shared" si="185"/>
        <v>-</v>
      </c>
      <c r="AO305" s="57">
        <f t="shared" si="166"/>
        <v>30</v>
      </c>
      <c r="AP305" s="57" t="e">
        <f>AO305-#REF!</f>
        <v>#REF!</v>
      </c>
      <c r="AQ305" s="57" t="e">
        <f t="shared" si="186"/>
        <v>#REF!</v>
      </c>
      <c r="AR305" s="57" t="str">
        <f t="shared" si="187"/>
        <v>-</v>
      </c>
      <c r="AS305" s="57" t="str">
        <f>IF('Undervisning i fag med krav'!BS306=0,"-",'Undervisning i fag med krav'!BS306)</f>
        <v>-</v>
      </c>
      <c r="AT305" s="57" t="b">
        <f>OR(AS305='Krav etter opplæringslova'!$B$27,AS305='Krav etter opplæringslova'!$B$30,AS305='Krav etter opplæringslova'!$B$31,AS305='Krav etter opplæringslova'!$B$34)</f>
        <v>0</v>
      </c>
      <c r="AU305" s="57" t="str">
        <f t="shared" si="188"/>
        <v>-</v>
      </c>
      <c r="AV305" s="57">
        <f t="shared" si="167"/>
        <v>30</v>
      </c>
      <c r="AW305" s="57" t="e">
        <f>AV305-#REF!</f>
        <v>#REF!</v>
      </c>
      <c r="AX305" s="57" t="e">
        <f t="shared" si="189"/>
        <v>#REF!</v>
      </c>
      <c r="AY305" s="57" t="str">
        <f t="shared" si="190"/>
        <v>-</v>
      </c>
      <c r="AZ305" s="57" t="str">
        <f>IF('Undervisning i fag med krav'!CD306=0,"-",'Undervisning i fag med krav'!CD306)</f>
        <v>-</v>
      </c>
      <c r="BA305" s="57" t="b">
        <f>OR(AZ305='Krav etter opplæringslova'!$B$27,AZ305='Krav etter opplæringslova'!$B$30,AZ305='Krav etter opplæringslova'!$B$31,AZ305='Krav etter opplæringslova'!$B$34)</f>
        <v>0</v>
      </c>
      <c r="BB305" s="57" t="str">
        <f t="shared" si="191"/>
        <v>-</v>
      </c>
      <c r="BC305" s="57">
        <f t="shared" si="168"/>
        <v>30</v>
      </c>
      <c r="BD305" s="57" t="e">
        <f>BC305-#REF!</f>
        <v>#REF!</v>
      </c>
      <c r="BE305" s="57" t="e">
        <f t="shared" si="192"/>
        <v>#REF!</v>
      </c>
      <c r="BF305" s="57" t="str">
        <f t="shared" si="193"/>
        <v>-</v>
      </c>
      <c r="BG305" s="57" t="str">
        <f>IF('Undervisning i fag med krav'!CO306=0,"-",'Undervisning i fag med krav'!CO306)</f>
        <v>-</v>
      </c>
      <c r="BH305" s="57" t="b">
        <f>OR(BG305='Krav etter opplæringslova'!$B$27,BG305='Krav etter opplæringslova'!$B$30,BG305='Krav etter opplæringslova'!$B$31,BG305='Krav etter opplæringslova'!$B$34)</f>
        <v>0</v>
      </c>
      <c r="BI305" s="57" t="str">
        <f t="shared" si="194"/>
        <v>-</v>
      </c>
      <c r="BJ305" s="57">
        <f t="shared" si="169"/>
        <v>30</v>
      </c>
      <c r="BK305" s="57" t="e">
        <f>BJ305-#REF!</f>
        <v>#REF!</v>
      </c>
      <c r="BL305" s="57" t="e">
        <f t="shared" si="195"/>
        <v>#REF!</v>
      </c>
      <c r="BM305" s="57" t="str">
        <f t="shared" si="196"/>
        <v>-</v>
      </c>
      <c r="BN305" s="57" t="str">
        <f>IF('Undervisning i fag med krav'!CP306=0,"-",'Undervisning i fag med krav'!CP306)</f>
        <v>-</v>
      </c>
      <c r="BO305" s="57" t="b">
        <f>OR(BN305='Krav etter opplæringslova'!$B$27,BN305='Krav etter opplæringslova'!$B$30,BN305='Krav etter opplæringslova'!$B$31,BN305='Krav etter opplæringslova'!$B$34)</f>
        <v>0</v>
      </c>
      <c r="BP305" s="57" t="str">
        <f t="shared" si="197"/>
        <v>-</v>
      </c>
      <c r="BQ305" s="57">
        <f t="shared" si="170"/>
        <v>30</v>
      </c>
      <c r="BR305" s="57" t="e">
        <f>BQ305-#REF!</f>
        <v>#REF!</v>
      </c>
      <c r="BS305" s="57" t="e">
        <f t="shared" si="198"/>
        <v>#REF!</v>
      </c>
      <c r="BT305" s="62" t="str">
        <f t="shared" si="199"/>
        <v>-</v>
      </c>
    </row>
    <row r="306" spans="1:72" x14ac:dyDescent="0.2">
      <c r="A306" s="44" t="e">
        <f>#REF!</f>
        <v>#REF!</v>
      </c>
      <c r="B306" s="44" t="e">
        <f>#REF!</f>
        <v>#REF!</v>
      </c>
      <c r="C306" s="57" t="str">
        <f>IF('Undervisning i fag med krav'!E307=0,"-",'Undervisning i fag med krav'!E307)</f>
        <v>-</v>
      </c>
      <c r="D306" s="57" t="b">
        <f>OR(C306='Krav etter opplæringslova'!$B$27,C306='Krav etter opplæringslova'!$B$30,C306='Krav etter opplæringslova'!$B$31,C306='Krav etter opplæringslova'!$B$34)</f>
        <v>0</v>
      </c>
      <c r="E306" s="57" t="str">
        <f t="shared" si="200"/>
        <v>-</v>
      </c>
      <c r="F306" s="57">
        <f t="shared" si="171"/>
        <v>30</v>
      </c>
      <c r="G306" s="57" t="e">
        <f>F306-#REF!</f>
        <v>#REF!</v>
      </c>
      <c r="H306" s="57" t="e">
        <f t="shared" si="172"/>
        <v>#REF!</v>
      </c>
      <c r="I306" s="57" t="str">
        <f t="shared" si="201"/>
        <v>-</v>
      </c>
      <c r="J306" s="57" t="str">
        <f>IF('Undervisning i fag med krav'!P307=0,"-",'Undervisning i fag med krav'!P307)</f>
        <v>-</v>
      </c>
      <c r="K306" s="57" t="b">
        <f>OR(J306='Krav etter opplæringslova'!$B$27,J306='Krav etter opplæringslova'!$B$30,J306='Krav etter opplæringslova'!$B$31,J306='Krav etter opplæringslova'!$B$34)</f>
        <v>0</v>
      </c>
      <c r="L306" s="57" t="str">
        <f t="shared" si="173"/>
        <v>-</v>
      </c>
      <c r="M306" s="57">
        <f t="shared" si="162"/>
        <v>30</v>
      </c>
      <c r="N306" s="57" t="e">
        <f>M306-#REF!</f>
        <v>#REF!</v>
      </c>
      <c r="O306" s="57" t="e">
        <f t="shared" si="174"/>
        <v>#REF!</v>
      </c>
      <c r="P306" s="57" t="str">
        <f t="shared" si="175"/>
        <v>-</v>
      </c>
      <c r="Q306" s="57" t="str">
        <f>IF('Undervisning i fag med krav'!AA307=0,"-",'Undervisning i fag med krav'!AA307)</f>
        <v>-</v>
      </c>
      <c r="R306" s="57" t="b">
        <f>OR(Q306='Krav etter opplæringslova'!$B$27,Q306='Krav etter opplæringslova'!$B$30,Q306='Krav etter opplæringslova'!$B$31,Q306='Krav etter opplæringslova'!$B$34)</f>
        <v>0</v>
      </c>
      <c r="S306" s="57" t="str">
        <f t="shared" si="176"/>
        <v>-</v>
      </c>
      <c r="T306" s="57">
        <f t="shared" si="163"/>
        <v>30</v>
      </c>
      <c r="U306" s="57" t="e">
        <f>T306-#REF!</f>
        <v>#REF!</v>
      </c>
      <c r="V306" s="57" t="e">
        <f t="shared" si="177"/>
        <v>#REF!</v>
      </c>
      <c r="W306" s="57" t="str">
        <f t="shared" si="178"/>
        <v>-</v>
      </c>
      <c r="X306" s="57" t="str">
        <f>IF('Undervisning i fag med krav'!AL307=0,"-",'Undervisning i fag med krav'!AL307)</f>
        <v>-</v>
      </c>
      <c r="Y306" s="57" t="b">
        <f>OR(X306='Krav etter opplæringslova'!$B$27,X306='Krav etter opplæringslova'!$B$30,X306='Krav etter opplæringslova'!$B$31,X306='Krav etter opplæringslova'!$B$34)</f>
        <v>0</v>
      </c>
      <c r="Z306" s="57" t="str">
        <f t="shared" si="179"/>
        <v>-</v>
      </c>
      <c r="AA306" s="57">
        <f t="shared" si="164"/>
        <v>30</v>
      </c>
      <c r="AB306" s="57" t="e">
        <f>AA306-#REF!</f>
        <v>#REF!</v>
      </c>
      <c r="AC306" s="57" t="e">
        <f t="shared" si="180"/>
        <v>#REF!</v>
      </c>
      <c r="AD306" s="57" t="str">
        <f t="shared" si="181"/>
        <v>-</v>
      </c>
      <c r="AE306" s="57" t="str">
        <f>IF('Undervisning i fag med krav'!AW307=0,"-",'Undervisning i fag med krav'!AW307)</f>
        <v>-</v>
      </c>
      <c r="AF306" s="57" t="b">
        <f>OR(AE306='Krav etter opplæringslova'!$B$27,AE306='Krav etter opplæringslova'!$B$30,AE306='Krav etter opplæringslova'!$B$31,AE306='Krav etter opplæringslova'!$B$34)</f>
        <v>0</v>
      </c>
      <c r="AG306" s="57" t="str">
        <f t="shared" si="182"/>
        <v>-</v>
      </c>
      <c r="AH306" s="57">
        <f t="shared" si="165"/>
        <v>30</v>
      </c>
      <c r="AI306" s="57" t="e">
        <f>AH306-#REF!</f>
        <v>#REF!</v>
      </c>
      <c r="AJ306" s="57" t="e">
        <f t="shared" si="183"/>
        <v>#REF!</v>
      </c>
      <c r="AK306" s="57" t="str">
        <f t="shared" si="184"/>
        <v>-</v>
      </c>
      <c r="AL306" s="57" t="str">
        <f>IF('Undervisning i fag med krav'!BH307=0,"-",'Undervisning i fag med krav'!BH307)</f>
        <v>-</v>
      </c>
      <c r="AM306" s="57" t="b">
        <f>OR(AL306='Krav etter opplæringslova'!$B$27,AL306='Krav etter opplæringslova'!$B$30,AL306='Krav etter opplæringslova'!$B$31,AL306='Krav etter opplæringslova'!$B$34)</f>
        <v>0</v>
      </c>
      <c r="AN306" s="57" t="str">
        <f t="shared" si="185"/>
        <v>-</v>
      </c>
      <c r="AO306" s="57">
        <f t="shared" si="166"/>
        <v>30</v>
      </c>
      <c r="AP306" s="57" t="e">
        <f>AO306-#REF!</f>
        <v>#REF!</v>
      </c>
      <c r="AQ306" s="57" t="e">
        <f t="shared" si="186"/>
        <v>#REF!</v>
      </c>
      <c r="AR306" s="57" t="str">
        <f t="shared" si="187"/>
        <v>-</v>
      </c>
      <c r="AS306" s="57" t="str">
        <f>IF('Undervisning i fag med krav'!BS307=0,"-",'Undervisning i fag med krav'!BS307)</f>
        <v>-</v>
      </c>
      <c r="AT306" s="57" t="b">
        <f>OR(AS306='Krav etter opplæringslova'!$B$27,AS306='Krav etter opplæringslova'!$B$30,AS306='Krav etter opplæringslova'!$B$31,AS306='Krav etter opplæringslova'!$B$34)</f>
        <v>0</v>
      </c>
      <c r="AU306" s="57" t="str">
        <f t="shared" si="188"/>
        <v>-</v>
      </c>
      <c r="AV306" s="57">
        <f t="shared" si="167"/>
        <v>30</v>
      </c>
      <c r="AW306" s="57" t="e">
        <f>AV306-#REF!</f>
        <v>#REF!</v>
      </c>
      <c r="AX306" s="57" t="e">
        <f t="shared" si="189"/>
        <v>#REF!</v>
      </c>
      <c r="AY306" s="57" t="str">
        <f t="shared" si="190"/>
        <v>-</v>
      </c>
      <c r="AZ306" s="57" t="str">
        <f>IF('Undervisning i fag med krav'!CD307=0,"-",'Undervisning i fag med krav'!CD307)</f>
        <v>-</v>
      </c>
      <c r="BA306" s="57" t="b">
        <f>OR(AZ306='Krav etter opplæringslova'!$B$27,AZ306='Krav etter opplæringslova'!$B$30,AZ306='Krav etter opplæringslova'!$B$31,AZ306='Krav etter opplæringslova'!$B$34)</f>
        <v>0</v>
      </c>
      <c r="BB306" s="57" t="str">
        <f t="shared" si="191"/>
        <v>-</v>
      </c>
      <c r="BC306" s="57">
        <f t="shared" si="168"/>
        <v>30</v>
      </c>
      <c r="BD306" s="57" t="e">
        <f>BC306-#REF!</f>
        <v>#REF!</v>
      </c>
      <c r="BE306" s="57" t="e">
        <f t="shared" si="192"/>
        <v>#REF!</v>
      </c>
      <c r="BF306" s="57" t="str">
        <f t="shared" si="193"/>
        <v>-</v>
      </c>
      <c r="BG306" s="57" t="str">
        <f>IF('Undervisning i fag med krav'!CO307=0,"-",'Undervisning i fag med krav'!CO307)</f>
        <v>-</v>
      </c>
      <c r="BH306" s="57" t="b">
        <f>OR(BG306='Krav etter opplæringslova'!$B$27,BG306='Krav etter opplæringslova'!$B$30,BG306='Krav etter opplæringslova'!$B$31,BG306='Krav etter opplæringslova'!$B$34)</f>
        <v>0</v>
      </c>
      <c r="BI306" s="57" t="str">
        <f t="shared" si="194"/>
        <v>-</v>
      </c>
      <c r="BJ306" s="57">
        <f t="shared" si="169"/>
        <v>30</v>
      </c>
      <c r="BK306" s="57" t="e">
        <f>BJ306-#REF!</f>
        <v>#REF!</v>
      </c>
      <c r="BL306" s="57" t="e">
        <f t="shared" si="195"/>
        <v>#REF!</v>
      </c>
      <c r="BM306" s="57" t="str">
        <f t="shared" si="196"/>
        <v>-</v>
      </c>
      <c r="BN306" s="57" t="str">
        <f>IF('Undervisning i fag med krav'!CP307=0,"-",'Undervisning i fag med krav'!CP307)</f>
        <v>-</v>
      </c>
      <c r="BO306" s="57" t="b">
        <f>OR(BN306='Krav etter opplæringslova'!$B$27,BN306='Krav etter opplæringslova'!$B$30,BN306='Krav etter opplæringslova'!$B$31,BN306='Krav etter opplæringslova'!$B$34)</f>
        <v>0</v>
      </c>
      <c r="BP306" s="57" t="str">
        <f t="shared" si="197"/>
        <v>-</v>
      </c>
      <c r="BQ306" s="57">
        <f t="shared" si="170"/>
        <v>30</v>
      </c>
      <c r="BR306" s="57" t="e">
        <f>BQ306-#REF!</f>
        <v>#REF!</v>
      </c>
      <c r="BS306" s="57" t="e">
        <f t="shared" si="198"/>
        <v>#REF!</v>
      </c>
      <c r="BT306" s="62" t="str">
        <f t="shared" si="199"/>
        <v>-</v>
      </c>
    </row>
    <row r="307" spans="1:72" x14ac:dyDescent="0.2">
      <c r="A307" s="44" t="e">
        <f>#REF!</f>
        <v>#REF!</v>
      </c>
      <c r="B307" s="44" t="e">
        <f>#REF!</f>
        <v>#REF!</v>
      </c>
      <c r="C307" s="57" t="str">
        <f>IF('Undervisning i fag med krav'!E308=0,"-",'Undervisning i fag med krav'!E308)</f>
        <v>-</v>
      </c>
      <c r="D307" s="57" t="b">
        <f>OR(C307='Krav etter opplæringslova'!$B$27,C307='Krav etter opplæringslova'!$B$30,C307='Krav etter opplæringslova'!$B$31,C307='Krav etter opplæringslova'!$B$34)</f>
        <v>0</v>
      </c>
      <c r="E307" s="57" t="str">
        <f t="shared" si="200"/>
        <v>-</v>
      </c>
      <c r="F307" s="57">
        <f t="shared" si="171"/>
        <v>30</v>
      </c>
      <c r="G307" s="57" t="e">
        <f>F307-#REF!</f>
        <v>#REF!</v>
      </c>
      <c r="H307" s="57" t="e">
        <f t="shared" si="172"/>
        <v>#REF!</v>
      </c>
      <c r="I307" s="57" t="str">
        <f t="shared" si="201"/>
        <v>-</v>
      </c>
      <c r="J307" s="57" t="str">
        <f>IF('Undervisning i fag med krav'!P308=0,"-",'Undervisning i fag med krav'!P308)</f>
        <v>-</v>
      </c>
      <c r="K307" s="57" t="b">
        <f>OR(J307='Krav etter opplæringslova'!$B$27,J307='Krav etter opplæringslova'!$B$30,J307='Krav etter opplæringslova'!$B$31,J307='Krav etter opplæringslova'!$B$34)</f>
        <v>0</v>
      </c>
      <c r="L307" s="57" t="str">
        <f t="shared" si="173"/>
        <v>-</v>
      </c>
      <c r="M307" s="57">
        <f t="shared" si="162"/>
        <v>30</v>
      </c>
      <c r="N307" s="57" t="e">
        <f>M307-#REF!</f>
        <v>#REF!</v>
      </c>
      <c r="O307" s="57" t="e">
        <f t="shared" si="174"/>
        <v>#REF!</v>
      </c>
      <c r="P307" s="57" t="str">
        <f t="shared" si="175"/>
        <v>-</v>
      </c>
      <c r="Q307" s="57" t="str">
        <f>IF('Undervisning i fag med krav'!AA308=0,"-",'Undervisning i fag med krav'!AA308)</f>
        <v>-</v>
      </c>
      <c r="R307" s="57" t="b">
        <f>OR(Q307='Krav etter opplæringslova'!$B$27,Q307='Krav etter opplæringslova'!$B$30,Q307='Krav etter opplæringslova'!$B$31,Q307='Krav etter opplæringslova'!$B$34)</f>
        <v>0</v>
      </c>
      <c r="S307" s="57" t="str">
        <f t="shared" si="176"/>
        <v>-</v>
      </c>
      <c r="T307" s="57">
        <f t="shared" si="163"/>
        <v>30</v>
      </c>
      <c r="U307" s="57" t="e">
        <f>T307-#REF!</f>
        <v>#REF!</v>
      </c>
      <c r="V307" s="57" t="e">
        <f t="shared" si="177"/>
        <v>#REF!</v>
      </c>
      <c r="W307" s="57" t="str">
        <f t="shared" si="178"/>
        <v>-</v>
      </c>
      <c r="X307" s="57" t="str">
        <f>IF('Undervisning i fag med krav'!AL308=0,"-",'Undervisning i fag med krav'!AL308)</f>
        <v>-</v>
      </c>
      <c r="Y307" s="57" t="b">
        <f>OR(X307='Krav etter opplæringslova'!$B$27,X307='Krav etter opplæringslova'!$B$30,X307='Krav etter opplæringslova'!$B$31,X307='Krav etter opplæringslova'!$B$34)</f>
        <v>0</v>
      </c>
      <c r="Z307" s="57" t="str">
        <f t="shared" si="179"/>
        <v>-</v>
      </c>
      <c r="AA307" s="57">
        <f t="shared" si="164"/>
        <v>30</v>
      </c>
      <c r="AB307" s="57" t="e">
        <f>AA307-#REF!</f>
        <v>#REF!</v>
      </c>
      <c r="AC307" s="57" t="e">
        <f t="shared" si="180"/>
        <v>#REF!</v>
      </c>
      <c r="AD307" s="57" t="str">
        <f t="shared" si="181"/>
        <v>-</v>
      </c>
      <c r="AE307" s="57" t="str">
        <f>IF('Undervisning i fag med krav'!AW308=0,"-",'Undervisning i fag med krav'!AW308)</f>
        <v>-</v>
      </c>
      <c r="AF307" s="57" t="b">
        <f>OR(AE307='Krav etter opplæringslova'!$B$27,AE307='Krav etter opplæringslova'!$B$30,AE307='Krav etter opplæringslova'!$B$31,AE307='Krav etter opplæringslova'!$B$34)</f>
        <v>0</v>
      </c>
      <c r="AG307" s="57" t="str">
        <f t="shared" si="182"/>
        <v>-</v>
      </c>
      <c r="AH307" s="57">
        <f t="shared" si="165"/>
        <v>30</v>
      </c>
      <c r="AI307" s="57" t="e">
        <f>AH307-#REF!</f>
        <v>#REF!</v>
      </c>
      <c r="AJ307" s="57" t="e">
        <f t="shared" si="183"/>
        <v>#REF!</v>
      </c>
      <c r="AK307" s="57" t="str">
        <f t="shared" si="184"/>
        <v>-</v>
      </c>
      <c r="AL307" s="57" t="str">
        <f>IF('Undervisning i fag med krav'!BH308=0,"-",'Undervisning i fag med krav'!BH308)</f>
        <v>-</v>
      </c>
      <c r="AM307" s="57" t="b">
        <f>OR(AL307='Krav etter opplæringslova'!$B$27,AL307='Krav etter opplæringslova'!$B$30,AL307='Krav etter opplæringslova'!$B$31,AL307='Krav etter opplæringslova'!$B$34)</f>
        <v>0</v>
      </c>
      <c r="AN307" s="57" t="str">
        <f t="shared" si="185"/>
        <v>-</v>
      </c>
      <c r="AO307" s="57">
        <f t="shared" si="166"/>
        <v>30</v>
      </c>
      <c r="AP307" s="57" t="e">
        <f>AO307-#REF!</f>
        <v>#REF!</v>
      </c>
      <c r="AQ307" s="57" t="e">
        <f t="shared" si="186"/>
        <v>#REF!</v>
      </c>
      <c r="AR307" s="57" t="str">
        <f t="shared" si="187"/>
        <v>-</v>
      </c>
      <c r="AS307" s="57" t="str">
        <f>IF('Undervisning i fag med krav'!BS308=0,"-",'Undervisning i fag med krav'!BS308)</f>
        <v>-</v>
      </c>
      <c r="AT307" s="57" t="b">
        <f>OR(AS307='Krav etter opplæringslova'!$B$27,AS307='Krav etter opplæringslova'!$B$30,AS307='Krav etter opplæringslova'!$B$31,AS307='Krav etter opplæringslova'!$B$34)</f>
        <v>0</v>
      </c>
      <c r="AU307" s="57" t="str">
        <f t="shared" si="188"/>
        <v>-</v>
      </c>
      <c r="AV307" s="57">
        <f t="shared" si="167"/>
        <v>30</v>
      </c>
      <c r="AW307" s="57" t="e">
        <f>AV307-#REF!</f>
        <v>#REF!</v>
      </c>
      <c r="AX307" s="57" t="e">
        <f t="shared" si="189"/>
        <v>#REF!</v>
      </c>
      <c r="AY307" s="57" t="str">
        <f t="shared" si="190"/>
        <v>-</v>
      </c>
      <c r="AZ307" s="57" t="str">
        <f>IF('Undervisning i fag med krav'!CD308=0,"-",'Undervisning i fag med krav'!CD308)</f>
        <v>-</v>
      </c>
      <c r="BA307" s="57" t="b">
        <f>OR(AZ307='Krav etter opplæringslova'!$B$27,AZ307='Krav etter opplæringslova'!$B$30,AZ307='Krav etter opplæringslova'!$B$31,AZ307='Krav etter opplæringslova'!$B$34)</f>
        <v>0</v>
      </c>
      <c r="BB307" s="57" t="str">
        <f t="shared" si="191"/>
        <v>-</v>
      </c>
      <c r="BC307" s="57">
        <f t="shared" si="168"/>
        <v>30</v>
      </c>
      <c r="BD307" s="57" t="e">
        <f>BC307-#REF!</f>
        <v>#REF!</v>
      </c>
      <c r="BE307" s="57" t="e">
        <f t="shared" si="192"/>
        <v>#REF!</v>
      </c>
      <c r="BF307" s="57" t="str">
        <f t="shared" si="193"/>
        <v>-</v>
      </c>
      <c r="BG307" s="57" t="str">
        <f>IF('Undervisning i fag med krav'!CO308=0,"-",'Undervisning i fag med krav'!CO308)</f>
        <v>-</v>
      </c>
      <c r="BH307" s="57" t="b">
        <f>OR(BG307='Krav etter opplæringslova'!$B$27,BG307='Krav etter opplæringslova'!$B$30,BG307='Krav etter opplæringslova'!$B$31,BG307='Krav etter opplæringslova'!$B$34)</f>
        <v>0</v>
      </c>
      <c r="BI307" s="57" t="str">
        <f t="shared" si="194"/>
        <v>-</v>
      </c>
      <c r="BJ307" s="57">
        <f t="shared" si="169"/>
        <v>30</v>
      </c>
      <c r="BK307" s="57" t="e">
        <f>BJ307-#REF!</f>
        <v>#REF!</v>
      </c>
      <c r="BL307" s="57" t="e">
        <f t="shared" si="195"/>
        <v>#REF!</v>
      </c>
      <c r="BM307" s="57" t="str">
        <f t="shared" si="196"/>
        <v>-</v>
      </c>
      <c r="BN307" s="57" t="str">
        <f>IF('Undervisning i fag med krav'!CP308=0,"-",'Undervisning i fag med krav'!CP308)</f>
        <v>-</v>
      </c>
      <c r="BO307" s="57" t="b">
        <f>OR(BN307='Krav etter opplæringslova'!$B$27,BN307='Krav etter opplæringslova'!$B$30,BN307='Krav etter opplæringslova'!$B$31,BN307='Krav etter opplæringslova'!$B$34)</f>
        <v>0</v>
      </c>
      <c r="BP307" s="57" t="str">
        <f t="shared" si="197"/>
        <v>-</v>
      </c>
      <c r="BQ307" s="57">
        <f t="shared" si="170"/>
        <v>30</v>
      </c>
      <c r="BR307" s="57" t="e">
        <f>BQ307-#REF!</f>
        <v>#REF!</v>
      </c>
      <c r="BS307" s="57" t="e">
        <f t="shared" si="198"/>
        <v>#REF!</v>
      </c>
      <c r="BT307" s="62" t="str">
        <f t="shared" si="199"/>
        <v>-</v>
      </c>
    </row>
    <row r="308" spans="1:72" x14ac:dyDescent="0.2">
      <c r="A308" s="44" t="e">
        <f>#REF!</f>
        <v>#REF!</v>
      </c>
      <c r="B308" s="44" t="e">
        <f>#REF!</f>
        <v>#REF!</v>
      </c>
      <c r="C308" s="57" t="str">
        <f>IF('Undervisning i fag med krav'!E309=0,"-",'Undervisning i fag med krav'!E309)</f>
        <v>-</v>
      </c>
      <c r="D308" s="57" t="b">
        <f>OR(C308='Krav etter opplæringslova'!$B$27,C308='Krav etter opplæringslova'!$B$30,C308='Krav etter opplæringslova'!$B$31,C308='Krav etter opplæringslova'!$B$34)</f>
        <v>0</v>
      </c>
      <c r="E308" s="57" t="str">
        <f t="shared" si="200"/>
        <v>-</v>
      </c>
      <c r="F308" s="57">
        <f t="shared" si="171"/>
        <v>30</v>
      </c>
      <c r="G308" s="57" t="e">
        <f>F308-#REF!</f>
        <v>#REF!</v>
      </c>
      <c r="H308" s="57" t="e">
        <f t="shared" si="172"/>
        <v>#REF!</v>
      </c>
      <c r="I308" s="57" t="str">
        <f t="shared" si="201"/>
        <v>-</v>
      </c>
      <c r="J308" s="57" t="str">
        <f>IF('Undervisning i fag med krav'!P309=0,"-",'Undervisning i fag med krav'!P309)</f>
        <v>-</v>
      </c>
      <c r="K308" s="57" t="b">
        <f>OR(J308='Krav etter opplæringslova'!$B$27,J308='Krav etter opplæringslova'!$B$30,J308='Krav etter opplæringslova'!$B$31,J308='Krav etter opplæringslova'!$B$34)</f>
        <v>0</v>
      </c>
      <c r="L308" s="57" t="str">
        <f t="shared" si="173"/>
        <v>-</v>
      </c>
      <c r="M308" s="57">
        <f t="shared" si="162"/>
        <v>30</v>
      </c>
      <c r="N308" s="57" t="e">
        <f>M308-#REF!</f>
        <v>#REF!</v>
      </c>
      <c r="O308" s="57" t="e">
        <f t="shared" si="174"/>
        <v>#REF!</v>
      </c>
      <c r="P308" s="57" t="str">
        <f t="shared" si="175"/>
        <v>-</v>
      </c>
      <c r="Q308" s="57" t="str">
        <f>IF('Undervisning i fag med krav'!AA309=0,"-",'Undervisning i fag med krav'!AA309)</f>
        <v>-</v>
      </c>
      <c r="R308" s="57" t="b">
        <f>OR(Q308='Krav etter opplæringslova'!$B$27,Q308='Krav etter opplæringslova'!$B$30,Q308='Krav etter opplæringslova'!$B$31,Q308='Krav etter opplæringslova'!$B$34)</f>
        <v>0</v>
      </c>
      <c r="S308" s="57" t="str">
        <f t="shared" si="176"/>
        <v>-</v>
      </c>
      <c r="T308" s="57">
        <f t="shared" si="163"/>
        <v>30</v>
      </c>
      <c r="U308" s="57" t="e">
        <f>T308-#REF!</f>
        <v>#REF!</v>
      </c>
      <c r="V308" s="57" t="e">
        <f t="shared" si="177"/>
        <v>#REF!</v>
      </c>
      <c r="W308" s="57" t="str">
        <f t="shared" si="178"/>
        <v>-</v>
      </c>
      <c r="X308" s="57" t="str">
        <f>IF('Undervisning i fag med krav'!AL309=0,"-",'Undervisning i fag med krav'!AL309)</f>
        <v>-</v>
      </c>
      <c r="Y308" s="57" t="b">
        <f>OR(X308='Krav etter opplæringslova'!$B$27,X308='Krav etter opplæringslova'!$B$30,X308='Krav etter opplæringslova'!$B$31,X308='Krav etter opplæringslova'!$B$34)</f>
        <v>0</v>
      </c>
      <c r="Z308" s="57" t="str">
        <f t="shared" si="179"/>
        <v>-</v>
      </c>
      <c r="AA308" s="57">
        <f t="shared" si="164"/>
        <v>30</v>
      </c>
      <c r="AB308" s="57" t="e">
        <f>AA308-#REF!</f>
        <v>#REF!</v>
      </c>
      <c r="AC308" s="57" t="e">
        <f t="shared" si="180"/>
        <v>#REF!</v>
      </c>
      <c r="AD308" s="57" t="str">
        <f t="shared" si="181"/>
        <v>-</v>
      </c>
      <c r="AE308" s="57" t="str">
        <f>IF('Undervisning i fag med krav'!AW309=0,"-",'Undervisning i fag med krav'!AW309)</f>
        <v>-</v>
      </c>
      <c r="AF308" s="57" t="b">
        <f>OR(AE308='Krav etter opplæringslova'!$B$27,AE308='Krav etter opplæringslova'!$B$30,AE308='Krav etter opplæringslova'!$B$31,AE308='Krav etter opplæringslova'!$B$34)</f>
        <v>0</v>
      </c>
      <c r="AG308" s="57" t="str">
        <f t="shared" si="182"/>
        <v>-</v>
      </c>
      <c r="AH308" s="57">
        <f t="shared" si="165"/>
        <v>30</v>
      </c>
      <c r="AI308" s="57" t="e">
        <f>AH308-#REF!</f>
        <v>#REF!</v>
      </c>
      <c r="AJ308" s="57" t="e">
        <f t="shared" si="183"/>
        <v>#REF!</v>
      </c>
      <c r="AK308" s="57" t="str">
        <f t="shared" si="184"/>
        <v>-</v>
      </c>
      <c r="AL308" s="57" t="str">
        <f>IF('Undervisning i fag med krav'!BH309=0,"-",'Undervisning i fag med krav'!BH309)</f>
        <v>-</v>
      </c>
      <c r="AM308" s="57" t="b">
        <f>OR(AL308='Krav etter opplæringslova'!$B$27,AL308='Krav etter opplæringslova'!$B$30,AL308='Krav etter opplæringslova'!$B$31,AL308='Krav etter opplæringslova'!$B$34)</f>
        <v>0</v>
      </c>
      <c r="AN308" s="57" t="str">
        <f t="shared" si="185"/>
        <v>-</v>
      </c>
      <c r="AO308" s="57">
        <f t="shared" si="166"/>
        <v>30</v>
      </c>
      <c r="AP308" s="57" t="e">
        <f>AO308-#REF!</f>
        <v>#REF!</v>
      </c>
      <c r="AQ308" s="57" t="e">
        <f t="shared" si="186"/>
        <v>#REF!</v>
      </c>
      <c r="AR308" s="57" t="str">
        <f t="shared" si="187"/>
        <v>-</v>
      </c>
      <c r="AS308" s="57" t="str">
        <f>IF('Undervisning i fag med krav'!BS309=0,"-",'Undervisning i fag med krav'!BS309)</f>
        <v>-</v>
      </c>
      <c r="AT308" s="57" t="b">
        <f>OR(AS308='Krav etter opplæringslova'!$B$27,AS308='Krav etter opplæringslova'!$B$30,AS308='Krav etter opplæringslova'!$B$31,AS308='Krav etter opplæringslova'!$B$34)</f>
        <v>0</v>
      </c>
      <c r="AU308" s="57" t="str">
        <f t="shared" si="188"/>
        <v>-</v>
      </c>
      <c r="AV308" s="57">
        <f t="shared" si="167"/>
        <v>30</v>
      </c>
      <c r="AW308" s="57" t="e">
        <f>AV308-#REF!</f>
        <v>#REF!</v>
      </c>
      <c r="AX308" s="57" t="e">
        <f t="shared" si="189"/>
        <v>#REF!</v>
      </c>
      <c r="AY308" s="57" t="str">
        <f t="shared" si="190"/>
        <v>-</v>
      </c>
      <c r="AZ308" s="57" t="str">
        <f>IF('Undervisning i fag med krav'!CD309=0,"-",'Undervisning i fag med krav'!CD309)</f>
        <v>-</v>
      </c>
      <c r="BA308" s="57" t="b">
        <f>OR(AZ308='Krav etter opplæringslova'!$B$27,AZ308='Krav etter opplæringslova'!$B$30,AZ308='Krav etter opplæringslova'!$B$31,AZ308='Krav etter opplæringslova'!$B$34)</f>
        <v>0</v>
      </c>
      <c r="BB308" s="57" t="str">
        <f t="shared" si="191"/>
        <v>-</v>
      </c>
      <c r="BC308" s="57">
        <f t="shared" si="168"/>
        <v>30</v>
      </c>
      <c r="BD308" s="57" t="e">
        <f>BC308-#REF!</f>
        <v>#REF!</v>
      </c>
      <c r="BE308" s="57" t="e">
        <f t="shared" si="192"/>
        <v>#REF!</v>
      </c>
      <c r="BF308" s="57" t="str">
        <f t="shared" si="193"/>
        <v>-</v>
      </c>
      <c r="BG308" s="57" t="str">
        <f>IF('Undervisning i fag med krav'!CO309=0,"-",'Undervisning i fag med krav'!CO309)</f>
        <v>-</v>
      </c>
      <c r="BH308" s="57" t="b">
        <f>OR(BG308='Krav etter opplæringslova'!$B$27,BG308='Krav etter opplæringslova'!$B$30,BG308='Krav etter opplæringslova'!$B$31,BG308='Krav etter opplæringslova'!$B$34)</f>
        <v>0</v>
      </c>
      <c r="BI308" s="57" t="str">
        <f t="shared" si="194"/>
        <v>-</v>
      </c>
      <c r="BJ308" s="57">
        <f t="shared" si="169"/>
        <v>30</v>
      </c>
      <c r="BK308" s="57" t="e">
        <f>BJ308-#REF!</f>
        <v>#REF!</v>
      </c>
      <c r="BL308" s="57" t="e">
        <f t="shared" si="195"/>
        <v>#REF!</v>
      </c>
      <c r="BM308" s="57" t="str">
        <f t="shared" si="196"/>
        <v>-</v>
      </c>
      <c r="BN308" s="57" t="str">
        <f>IF('Undervisning i fag med krav'!CP309=0,"-",'Undervisning i fag med krav'!CP309)</f>
        <v>-</v>
      </c>
      <c r="BO308" s="57" t="b">
        <f>OR(BN308='Krav etter opplæringslova'!$B$27,BN308='Krav etter opplæringslova'!$B$30,BN308='Krav etter opplæringslova'!$B$31,BN308='Krav etter opplæringslova'!$B$34)</f>
        <v>0</v>
      </c>
      <c r="BP308" s="57" t="str">
        <f t="shared" si="197"/>
        <v>-</v>
      </c>
      <c r="BQ308" s="57">
        <f t="shared" si="170"/>
        <v>30</v>
      </c>
      <c r="BR308" s="57" t="e">
        <f>BQ308-#REF!</f>
        <v>#REF!</v>
      </c>
      <c r="BS308" s="57" t="e">
        <f t="shared" si="198"/>
        <v>#REF!</v>
      </c>
      <c r="BT308" s="62" t="str">
        <f t="shared" si="199"/>
        <v>-</v>
      </c>
    </row>
    <row r="309" spans="1:72" x14ac:dyDescent="0.2">
      <c r="A309" s="44" t="e">
        <f>#REF!</f>
        <v>#REF!</v>
      </c>
      <c r="B309" s="44" t="e">
        <f>#REF!</f>
        <v>#REF!</v>
      </c>
      <c r="C309" s="57" t="str">
        <f>IF('Undervisning i fag med krav'!E310=0,"-",'Undervisning i fag med krav'!E310)</f>
        <v>-</v>
      </c>
      <c r="D309" s="57" t="b">
        <f>OR(C309='Krav etter opplæringslova'!$B$27,C309='Krav etter opplæringslova'!$B$30,C309='Krav etter opplæringslova'!$B$31,C309='Krav etter opplæringslova'!$B$34)</f>
        <v>0</v>
      </c>
      <c r="E309" s="57" t="str">
        <f t="shared" si="200"/>
        <v>-</v>
      </c>
      <c r="F309" s="57">
        <f t="shared" si="171"/>
        <v>30</v>
      </c>
      <c r="G309" s="57" t="e">
        <f>F309-#REF!</f>
        <v>#REF!</v>
      </c>
      <c r="H309" s="57" t="e">
        <f t="shared" si="172"/>
        <v>#REF!</v>
      </c>
      <c r="I309" s="57" t="str">
        <f t="shared" si="201"/>
        <v>-</v>
      </c>
      <c r="J309" s="57" t="str">
        <f>IF('Undervisning i fag med krav'!P310=0,"-",'Undervisning i fag med krav'!P310)</f>
        <v>-</v>
      </c>
      <c r="K309" s="57" t="b">
        <f>OR(J309='Krav etter opplæringslova'!$B$27,J309='Krav etter opplæringslova'!$B$30,J309='Krav etter opplæringslova'!$B$31,J309='Krav etter opplæringslova'!$B$34)</f>
        <v>0</v>
      </c>
      <c r="L309" s="57" t="str">
        <f t="shared" si="173"/>
        <v>-</v>
      </c>
      <c r="M309" s="57">
        <f t="shared" si="162"/>
        <v>30</v>
      </c>
      <c r="N309" s="57" t="e">
        <f>M309-#REF!</f>
        <v>#REF!</v>
      </c>
      <c r="O309" s="57" t="e">
        <f t="shared" si="174"/>
        <v>#REF!</v>
      </c>
      <c r="P309" s="57" t="str">
        <f t="shared" si="175"/>
        <v>-</v>
      </c>
      <c r="Q309" s="57" t="str">
        <f>IF('Undervisning i fag med krav'!AA310=0,"-",'Undervisning i fag med krav'!AA310)</f>
        <v>-</v>
      </c>
      <c r="R309" s="57" t="b">
        <f>OR(Q309='Krav etter opplæringslova'!$B$27,Q309='Krav etter opplæringslova'!$B$30,Q309='Krav etter opplæringslova'!$B$31,Q309='Krav etter opplæringslova'!$B$34)</f>
        <v>0</v>
      </c>
      <c r="S309" s="57" t="str">
        <f t="shared" si="176"/>
        <v>-</v>
      </c>
      <c r="T309" s="57">
        <f t="shared" si="163"/>
        <v>30</v>
      </c>
      <c r="U309" s="57" t="e">
        <f>T309-#REF!</f>
        <v>#REF!</v>
      </c>
      <c r="V309" s="57" t="e">
        <f t="shared" si="177"/>
        <v>#REF!</v>
      </c>
      <c r="W309" s="57" t="str">
        <f t="shared" si="178"/>
        <v>-</v>
      </c>
      <c r="X309" s="57" t="str">
        <f>IF('Undervisning i fag med krav'!AL310=0,"-",'Undervisning i fag med krav'!AL310)</f>
        <v>-</v>
      </c>
      <c r="Y309" s="57" t="b">
        <f>OR(X309='Krav etter opplæringslova'!$B$27,X309='Krav etter opplæringslova'!$B$30,X309='Krav etter opplæringslova'!$B$31,X309='Krav etter opplæringslova'!$B$34)</f>
        <v>0</v>
      </c>
      <c r="Z309" s="57" t="str">
        <f t="shared" si="179"/>
        <v>-</v>
      </c>
      <c r="AA309" s="57">
        <f t="shared" si="164"/>
        <v>30</v>
      </c>
      <c r="AB309" s="57" t="e">
        <f>AA309-#REF!</f>
        <v>#REF!</v>
      </c>
      <c r="AC309" s="57" t="e">
        <f t="shared" si="180"/>
        <v>#REF!</v>
      </c>
      <c r="AD309" s="57" t="str">
        <f t="shared" si="181"/>
        <v>-</v>
      </c>
      <c r="AE309" s="57" t="str">
        <f>IF('Undervisning i fag med krav'!AW310=0,"-",'Undervisning i fag med krav'!AW310)</f>
        <v>-</v>
      </c>
      <c r="AF309" s="57" t="b">
        <f>OR(AE309='Krav etter opplæringslova'!$B$27,AE309='Krav etter opplæringslova'!$B$30,AE309='Krav etter opplæringslova'!$B$31,AE309='Krav etter opplæringslova'!$B$34)</f>
        <v>0</v>
      </c>
      <c r="AG309" s="57" t="str">
        <f t="shared" si="182"/>
        <v>-</v>
      </c>
      <c r="AH309" s="57">
        <f t="shared" si="165"/>
        <v>30</v>
      </c>
      <c r="AI309" s="57" t="e">
        <f>AH309-#REF!</f>
        <v>#REF!</v>
      </c>
      <c r="AJ309" s="57" t="e">
        <f t="shared" si="183"/>
        <v>#REF!</v>
      </c>
      <c r="AK309" s="57" t="str">
        <f t="shared" si="184"/>
        <v>-</v>
      </c>
      <c r="AL309" s="57" t="str">
        <f>IF('Undervisning i fag med krav'!BH310=0,"-",'Undervisning i fag med krav'!BH310)</f>
        <v>-</v>
      </c>
      <c r="AM309" s="57" t="b">
        <f>OR(AL309='Krav etter opplæringslova'!$B$27,AL309='Krav etter opplæringslova'!$B$30,AL309='Krav etter opplæringslova'!$B$31,AL309='Krav etter opplæringslova'!$B$34)</f>
        <v>0</v>
      </c>
      <c r="AN309" s="57" t="str">
        <f t="shared" si="185"/>
        <v>-</v>
      </c>
      <c r="AO309" s="57">
        <f t="shared" si="166"/>
        <v>30</v>
      </c>
      <c r="AP309" s="57" t="e">
        <f>AO309-#REF!</f>
        <v>#REF!</v>
      </c>
      <c r="AQ309" s="57" t="e">
        <f t="shared" si="186"/>
        <v>#REF!</v>
      </c>
      <c r="AR309" s="57" t="str">
        <f t="shared" si="187"/>
        <v>-</v>
      </c>
      <c r="AS309" s="57" t="str">
        <f>IF('Undervisning i fag med krav'!BS310=0,"-",'Undervisning i fag med krav'!BS310)</f>
        <v>-</v>
      </c>
      <c r="AT309" s="57" t="b">
        <f>OR(AS309='Krav etter opplæringslova'!$B$27,AS309='Krav etter opplæringslova'!$B$30,AS309='Krav etter opplæringslova'!$B$31,AS309='Krav etter opplæringslova'!$B$34)</f>
        <v>0</v>
      </c>
      <c r="AU309" s="57" t="str">
        <f t="shared" si="188"/>
        <v>-</v>
      </c>
      <c r="AV309" s="57">
        <f t="shared" si="167"/>
        <v>30</v>
      </c>
      <c r="AW309" s="57" t="e">
        <f>AV309-#REF!</f>
        <v>#REF!</v>
      </c>
      <c r="AX309" s="57" t="e">
        <f t="shared" si="189"/>
        <v>#REF!</v>
      </c>
      <c r="AY309" s="57" t="str">
        <f t="shared" si="190"/>
        <v>-</v>
      </c>
      <c r="AZ309" s="57" t="str">
        <f>IF('Undervisning i fag med krav'!CD310=0,"-",'Undervisning i fag med krav'!CD310)</f>
        <v>-</v>
      </c>
      <c r="BA309" s="57" t="b">
        <f>OR(AZ309='Krav etter opplæringslova'!$B$27,AZ309='Krav etter opplæringslova'!$B$30,AZ309='Krav etter opplæringslova'!$B$31,AZ309='Krav etter opplæringslova'!$B$34)</f>
        <v>0</v>
      </c>
      <c r="BB309" s="57" t="str">
        <f t="shared" si="191"/>
        <v>-</v>
      </c>
      <c r="BC309" s="57">
        <f t="shared" si="168"/>
        <v>30</v>
      </c>
      <c r="BD309" s="57" t="e">
        <f>BC309-#REF!</f>
        <v>#REF!</v>
      </c>
      <c r="BE309" s="57" t="e">
        <f t="shared" si="192"/>
        <v>#REF!</v>
      </c>
      <c r="BF309" s="57" t="str">
        <f t="shared" si="193"/>
        <v>-</v>
      </c>
      <c r="BG309" s="57" t="str">
        <f>IF('Undervisning i fag med krav'!CO310=0,"-",'Undervisning i fag med krav'!CO310)</f>
        <v>-</v>
      </c>
      <c r="BH309" s="57" t="b">
        <f>OR(BG309='Krav etter opplæringslova'!$B$27,BG309='Krav etter opplæringslova'!$B$30,BG309='Krav etter opplæringslova'!$B$31,BG309='Krav etter opplæringslova'!$B$34)</f>
        <v>0</v>
      </c>
      <c r="BI309" s="57" t="str">
        <f t="shared" si="194"/>
        <v>-</v>
      </c>
      <c r="BJ309" s="57">
        <f t="shared" si="169"/>
        <v>30</v>
      </c>
      <c r="BK309" s="57" t="e">
        <f>BJ309-#REF!</f>
        <v>#REF!</v>
      </c>
      <c r="BL309" s="57" t="e">
        <f t="shared" si="195"/>
        <v>#REF!</v>
      </c>
      <c r="BM309" s="57" t="str">
        <f t="shared" si="196"/>
        <v>-</v>
      </c>
      <c r="BN309" s="57" t="str">
        <f>IF('Undervisning i fag med krav'!CP310=0,"-",'Undervisning i fag med krav'!CP310)</f>
        <v>-</v>
      </c>
      <c r="BO309" s="57" t="b">
        <f>OR(BN309='Krav etter opplæringslova'!$B$27,BN309='Krav etter opplæringslova'!$B$30,BN309='Krav etter opplæringslova'!$B$31,BN309='Krav etter opplæringslova'!$B$34)</f>
        <v>0</v>
      </c>
      <c r="BP309" s="57" t="str">
        <f t="shared" si="197"/>
        <v>-</v>
      </c>
      <c r="BQ309" s="57">
        <f t="shared" si="170"/>
        <v>30</v>
      </c>
      <c r="BR309" s="57" t="e">
        <f>BQ309-#REF!</f>
        <v>#REF!</v>
      </c>
      <c r="BS309" s="57" t="e">
        <f t="shared" si="198"/>
        <v>#REF!</v>
      </c>
      <c r="BT309" s="62" t="str">
        <f t="shared" si="199"/>
        <v>-</v>
      </c>
    </row>
    <row r="310" spans="1:72" x14ac:dyDescent="0.2">
      <c r="A310" s="44" t="e">
        <f>#REF!</f>
        <v>#REF!</v>
      </c>
      <c r="B310" s="44" t="e">
        <f>#REF!</f>
        <v>#REF!</v>
      </c>
      <c r="C310" s="57" t="str">
        <f>IF('Undervisning i fag med krav'!E311=0,"-",'Undervisning i fag med krav'!E311)</f>
        <v>-</v>
      </c>
      <c r="D310" s="57" t="b">
        <f>OR(C310='Krav etter opplæringslova'!$B$27,C310='Krav etter opplæringslova'!$B$30,C310='Krav etter opplæringslova'!$B$31,C310='Krav etter opplæringslova'!$B$34)</f>
        <v>0</v>
      </c>
      <c r="E310" s="57" t="str">
        <f t="shared" si="200"/>
        <v>-</v>
      </c>
      <c r="F310" s="57">
        <f t="shared" si="171"/>
        <v>30</v>
      </c>
      <c r="G310" s="57" t="e">
        <f>F310-#REF!</f>
        <v>#REF!</v>
      </c>
      <c r="H310" s="57" t="e">
        <f t="shared" si="172"/>
        <v>#REF!</v>
      </c>
      <c r="I310" s="57" t="str">
        <f t="shared" si="201"/>
        <v>-</v>
      </c>
      <c r="J310" s="57" t="str">
        <f>IF('Undervisning i fag med krav'!P311=0,"-",'Undervisning i fag med krav'!P311)</f>
        <v>-</v>
      </c>
      <c r="K310" s="57" t="b">
        <f>OR(J310='Krav etter opplæringslova'!$B$27,J310='Krav etter opplæringslova'!$B$30,J310='Krav etter opplæringslova'!$B$31,J310='Krav etter opplæringslova'!$B$34)</f>
        <v>0</v>
      </c>
      <c r="L310" s="57" t="str">
        <f t="shared" si="173"/>
        <v>-</v>
      </c>
      <c r="M310" s="57">
        <f t="shared" si="162"/>
        <v>30</v>
      </c>
      <c r="N310" s="57" t="e">
        <f>M310-#REF!</f>
        <v>#REF!</v>
      </c>
      <c r="O310" s="57" t="e">
        <f t="shared" si="174"/>
        <v>#REF!</v>
      </c>
      <c r="P310" s="57" t="str">
        <f t="shared" si="175"/>
        <v>-</v>
      </c>
      <c r="Q310" s="57" t="str">
        <f>IF('Undervisning i fag med krav'!AA311=0,"-",'Undervisning i fag med krav'!AA311)</f>
        <v>-</v>
      </c>
      <c r="R310" s="57" t="b">
        <f>OR(Q310='Krav etter opplæringslova'!$B$27,Q310='Krav etter opplæringslova'!$B$30,Q310='Krav etter opplæringslova'!$B$31,Q310='Krav etter opplæringslova'!$B$34)</f>
        <v>0</v>
      </c>
      <c r="S310" s="57" t="str">
        <f t="shared" si="176"/>
        <v>-</v>
      </c>
      <c r="T310" s="57">
        <f t="shared" si="163"/>
        <v>30</v>
      </c>
      <c r="U310" s="57" t="e">
        <f>T310-#REF!</f>
        <v>#REF!</v>
      </c>
      <c r="V310" s="57" t="e">
        <f t="shared" si="177"/>
        <v>#REF!</v>
      </c>
      <c r="W310" s="57" t="str">
        <f t="shared" si="178"/>
        <v>-</v>
      </c>
      <c r="X310" s="57" t="str">
        <f>IF('Undervisning i fag med krav'!AL311=0,"-",'Undervisning i fag med krav'!AL311)</f>
        <v>-</v>
      </c>
      <c r="Y310" s="57" t="b">
        <f>OR(X310='Krav etter opplæringslova'!$B$27,X310='Krav etter opplæringslova'!$B$30,X310='Krav etter opplæringslova'!$B$31,X310='Krav etter opplæringslova'!$B$34)</f>
        <v>0</v>
      </c>
      <c r="Z310" s="57" t="str">
        <f t="shared" si="179"/>
        <v>-</v>
      </c>
      <c r="AA310" s="57">
        <f t="shared" si="164"/>
        <v>30</v>
      </c>
      <c r="AB310" s="57" t="e">
        <f>AA310-#REF!</f>
        <v>#REF!</v>
      </c>
      <c r="AC310" s="57" t="e">
        <f t="shared" si="180"/>
        <v>#REF!</v>
      </c>
      <c r="AD310" s="57" t="str">
        <f t="shared" si="181"/>
        <v>-</v>
      </c>
      <c r="AE310" s="57" t="str">
        <f>IF('Undervisning i fag med krav'!AW311=0,"-",'Undervisning i fag med krav'!AW311)</f>
        <v>-</v>
      </c>
      <c r="AF310" s="57" t="b">
        <f>OR(AE310='Krav etter opplæringslova'!$B$27,AE310='Krav etter opplæringslova'!$B$30,AE310='Krav etter opplæringslova'!$B$31,AE310='Krav etter opplæringslova'!$B$34)</f>
        <v>0</v>
      </c>
      <c r="AG310" s="57" t="str">
        <f t="shared" si="182"/>
        <v>-</v>
      </c>
      <c r="AH310" s="57">
        <f t="shared" si="165"/>
        <v>30</v>
      </c>
      <c r="AI310" s="57" t="e">
        <f>AH310-#REF!</f>
        <v>#REF!</v>
      </c>
      <c r="AJ310" s="57" t="e">
        <f t="shared" si="183"/>
        <v>#REF!</v>
      </c>
      <c r="AK310" s="57" t="str">
        <f t="shared" si="184"/>
        <v>-</v>
      </c>
      <c r="AL310" s="57" t="str">
        <f>IF('Undervisning i fag med krav'!BH311=0,"-",'Undervisning i fag med krav'!BH311)</f>
        <v>-</v>
      </c>
      <c r="AM310" s="57" t="b">
        <f>OR(AL310='Krav etter opplæringslova'!$B$27,AL310='Krav etter opplæringslova'!$B$30,AL310='Krav etter opplæringslova'!$B$31,AL310='Krav etter opplæringslova'!$B$34)</f>
        <v>0</v>
      </c>
      <c r="AN310" s="57" t="str">
        <f t="shared" si="185"/>
        <v>-</v>
      </c>
      <c r="AO310" s="57">
        <f t="shared" si="166"/>
        <v>30</v>
      </c>
      <c r="AP310" s="57" t="e">
        <f>AO310-#REF!</f>
        <v>#REF!</v>
      </c>
      <c r="AQ310" s="57" t="e">
        <f t="shared" si="186"/>
        <v>#REF!</v>
      </c>
      <c r="AR310" s="57" t="str">
        <f t="shared" si="187"/>
        <v>-</v>
      </c>
      <c r="AS310" s="57" t="str">
        <f>IF('Undervisning i fag med krav'!BS311=0,"-",'Undervisning i fag med krav'!BS311)</f>
        <v>-</v>
      </c>
      <c r="AT310" s="57" t="b">
        <f>OR(AS310='Krav etter opplæringslova'!$B$27,AS310='Krav etter opplæringslova'!$B$30,AS310='Krav etter opplæringslova'!$B$31,AS310='Krav etter opplæringslova'!$B$34)</f>
        <v>0</v>
      </c>
      <c r="AU310" s="57" t="str">
        <f t="shared" si="188"/>
        <v>-</v>
      </c>
      <c r="AV310" s="57">
        <f t="shared" si="167"/>
        <v>30</v>
      </c>
      <c r="AW310" s="57" t="e">
        <f>AV310-#REF!</f>
        <v>#REF!</v>
      </c>
      <c r="AX310" s="57" t="e">
        <f t="shared" si="189"/>
        <v>#REF!</v>
      </c>
      <c r="AY310" s="57" t="str">
        <f t="shared" si="190"/>
        <v>-</v>
      </c>
      <c r="AZ310" s="57" t="str">
        <f>IF('Undervisning i fag med krav'!CD311=0,"-",'Undervisning i fag med krav'!CD311)</f>
        <v>-</v>
      </c>
      <c r="BA310" s="57" t="b">
        <f>OR(AZ310='Krav etter opplæringslova'!$B$27,AZ310='Krav etter opplæringslova'!$B$30,AZ310='Krav etter opplæringslova'!$B$31,AZ310='Krav etter opplæringslova'!$B$34)</f>
        <v>0</v>
      </c>
      <c r="BB310" s="57" t="str">
        <f t="shared" si="191"/>
        <v>-</v>
      </c>
      <c r="BC310" s="57">
        <f t="shared" si="168"/>
        <v>30</v>
      </c>
      <c r="BD310" s="57" t="e">
        <f>BC310-#REF!</f>
        <v>#REF!</v>
      </c>
      <c r="BE310" s="57" t="e">
        <f t="shared" si="192"/>
        <v>#REF!</v>
      </c>
      <c r="BF310" s="57" t="str">
        <f t="shared" si="193"/>
        <v>-</v>
      </c>
      <c r="BG310" s="57" t="str">
        <f>IF('Undervisning i fag med krav'!CO311=0,"-",'Undervisning i fag med krav'!CO311)</f>
        <v>-</v>
      </c>
      <c r="BH310" s="57" t="b">
        <f>OR(BG310='Krav etter opplæringslova'!$B$27,BG310='Krav etter opplæringslova'!$B$30,BG310='Krav etter opplæringslova'!$B$31,BG310='Krav etter opplæringslova'!$B$34)</f>
        <v>0</v>
      </c>
      <c r="BI310" s="57" t="str">
        <f t="shared" si="194"/>
        <v>-</v>
      </c>
      <c r="BJ310" s="57">
        <f t="shared" si="169"/>
        <v>30</v>
      </c>
      <c r="BK310" s="57" t="e">
        <f>BJ310-#REF!</f>
        <v>#REF!</v>
      </c>
      <c r="BL310" s="57" t="e">
        <f t="shared" si="195"/>
        <v>#REF!</v>
      </c>
      <c r="BM310" s="57" t="str">
        <f t="shared" si="196"/>
        <v>-</v>
      </c>
      <c r="BN310" s="57" t="str">
        <f>IF('Undervisning i fag med krav'!CP311=0,"-",'Undervisning i fag med krav'!CP311)</f>
        <v>-</v>
      </c>
      <c r="BO310" s="57" t="b">
        <f>OR(BN310='Krav etter opplæringslova'!$B$27,BN310='Krav etter opplæringslova'!$B$30,BN310='Krav etter opplæringslova'!$B$31,BN310='Krav etter opplæringslova'!$B$34)</f>
        <v>0</v>
      </c>
      <c r="BP310" s="57" t="str">
        <f t="shared" si="197"/>
        <v>-</v>
      </c>
      <c r="BQ310" s="57">
        <f t="shared" si="170"/>
        <v>30</v>
      </c>
      <c r="BR310" s="57" t="e">
        <f>BQ310-#REF!</f>
        <v>#REF!</v>
      </c>
      <c r="BS310" s="57" t="e">
        <f t="shared" si="198"/>
        <v>#REF!</v>
      </c>
      <c r="BT310" s="62" t="str">
        <f t="shared" si="199"/>
        <v>-</v>
      </c>
    </row>
    <row r="311" spans="1:72" x14ac:dyDescent="0.2">
      <c r="A311" s="44" t="e">
        <f>#REF!</f>
        <v>#REF!</v>
      </c>
      <c r="B311" s="44" t="e">
        <f>#REF!</f>
        <v>#REF!</v>
      </c>
      <c r="C311" s="57" t="str">
        <f>IF('Undervisning i fag med krav'!E312=0,"-",'Undervisning i fag med krav'!E312)</f>
        <v>-</v>
      </c>
      <c r="D311" s="57" t="b">
        <f>OR(C311='Krav etter opplæringslova'!$B$27,C311='Krav etter opplæringslova'!$B$30,C311='Krav etter opplæringslova'!$B$31,C311='Krav etter opplæringslova'!$B$34)</f>
        <v>0</v>
      </c>
      <c r="E311" s="57" t="str">
        <f t="shared" si="200"/>
        <v>-</v>
      </c>
      <c r="F311" s="57">
        <f t="shared" si="171"/>
        <v>30</v>
      </c>
      <c r="G311" s="57" t="e">
        <f>F311-#REF!</f>
        <v>#REF!</v>
      </c>
      <c r="H311" s="57" t="e">
        <f t="shared" si="172"/>
        <v>#REF!</v>
      </c>
      <c r="I311" s="57" t="str">
        <f t="shared" si="201"/>
        <v>-</v>
      </c>
      <c r="J311" s="57" t="str">
        <f>IF('Undervisning i fag med krav'!P312=0,"-",'Undervisning i fag med krav'!P312)</f>
        <v>-</v>
      </c>
      <c r="K311" s="57" t="b">
        <f>OR(J311='Krav etter opplæringslova'!$B$27,J311='Krav etter opplæringslova'!$B$30,J311='Krav etter opplæringslova'!$B$31,J311='Krav etter opplæringslova'!$B$34)</f>
        <v>0</v>
      </c>
      <c r="L311" s="57" t="str">
        <f t="shared" si="173"/>
        <v>-</v>
      </c>
      <c r="M311" s="57">
        <f t="shared" si="162"/>
        <v>30</v>
      </c>
      <c r="N311" s="57" t="e">
        <f>M311-#REF!</f>
        <v>#REF!</v>
      </c>
      <c r="O311" s="57" t="e">
        <f t="shared" si="174"/>
        <v>#REF!</v>
      </c>
      <c r="P311" s="57" t="str">
        <f t="shared" si="175"/>
        <v>-</v>
      </c>
      <c r="Q311" s="57" t="str">
        <f>IF('Undervisning i fag med krav'!AA312=0,"-",'Undervisning i fag med krav'!AA312)</f>
        <v>-</v>
      </c>
      <c r="R311" s="57" t="b">
        <f>OR(Q311='Krav etter opplæringslova'!$B$27,Q311='Krav etter opplæringslova'!$B$30,Q311='Krav etter opplæringslova'!$B$31,Q311='Krav etter opplæringslova'!$B$34)</f>
        <v>0</v>
      </c>
      <c r="S311" s="57" t="str">
        <f t="shared" si="176"/>
        <v>-</v>
      </c>
      <c r="T311" s="57">
        <f t="shared" si="163"/>
        <v>30</v>
      </c>
      <c r="U311" s="57" t="e">
        <f>T311-#REF!</f>
        <v>#REF!</v>
      </c>
      <c r="V311" s="57" t="e">
        <f t="shared" si="177"/>
        <v>#REF!</v>
      </c>
      <c r="W311" s="57" t="str">
        <f t="shared" si="178"/>
        <v>-</v>
      </c>
      <c r="X311" s="57" t="str">
        <f>IF('Undervisning i fag med krav'!AL312=0,"-",'Undervisning i fag med krav'!AL312)</f>
        <v>-</v>
      </c>
      <c r="Y311" s="57" t="b">
        <f>OR(X311='Krav etter opplæringslova'!$B$27,X311='Krav etter opplæringslova'!$B$30,X311='Krav etter opplæringslova'!$B$31,X311='Krav etter opplæringslova'!$B$34)</f>
        <v>0</v>
      </c>
      <c r="Z311" s="57" t="str">
        <f t="shared" si="179"/>
        <v>-</v>
      </c>
      <c r="AA311" s="57">
        <f t="shared" si="164"/>
        <v>30</v>
      </c>
      <c r="AB311" s="57" t="e">
        <f>AA311-#REF!</f>
        <v>#REF!</v>
      </c>
      <c r="AC311" s="57" t="e">
        <f t="shared" si="180"/>
        <v>#REF!</v>
      </c>
      <c r="AD311" s="57" t="str">
        <f t="shared" si="181"/>
        <v>-</v>
      </c>
      <c r="AE311" s="57" t="str">
        <f>IF('Undervisning i fag med krav'!AW312=0,"-",'Undervisning i fag med krav'!AW312)</f>
        <v>-</v>
      </c>
      <c r="AF311" s="57" t="b">
        <f>OR(AE311='Krav etter opplæringslova'!$B$27,AE311='Krav etter opplæringslova'!$B$30,AE311='Krav etter opplæringslova'!$B$31,AE311='Krav etter opplæringslova'!$B$34)</f>
        <v>0</v>
      </c>
      <c r="AG311" s="57" t="str">
        <f t="shared" si="182"/>
        <v>-</v>
      </c>
      <c r="AH311" s="57">
        <f t="shared" si="165"/>
        <v>30</v>
      </c>
      <c r="AI311" s="57" t="e">
        <f>AH311-#REF!</f>
        <v>#REF!</v>
      </c>
      <c r="AJ311" s="57" t="e">
        <f t="shared" si="183"/>
        <v>#REF!</v>
      </c>
      <c r="AK311" s="57" t="str">
        <f t="shared" si="184"/>
        <v>-</v>
      </c>
      <c r="AL311" s="57" t="str">
        <f>IF('Undervisning i fag med krav'!BH312=0,"-",'Undervisning i fag med krav'!BH312)</f>
        <v>-</v>
      </c>
      <c r="AM311" s="57" t="b">
        <f>OR(AL311='Krav etter opplæringslova'!$B$27,AL311='Krav etter opplæringslova'!$B$30,AL311='Krav etter opplæringslova'!$B$31,AL311='Krav etter opplæringslova'!$B$34)</f>
        <v>0</v>
      </c>
      <c r="AN311" s="57" t="str">
        <f t="shared" si="185"/>
        <v>-</v>
      </c>
      <c r="AO311" s="57">
        <f t="shared" si="166"/>
        <v>30</v>
      </c>
      <c r="AP311" s="57" t="e">
        <f>AO311-#REF!</f>
        <v>#REF!</v>
      </c>
      <c r="AQ311" s="57" t="e">
        <f t="shared" si="186"/>
        <v>#REF!</v>
      </c>
      <c r="AR311" s="57" t="str">
        <f t="shared" si="187"/>
        <v>-</v>
      </c>
      <c r="AS311" s="57" t="str">
        <f>IF('Undervisning i fag med krav'!BS312=0,"-",'Undervisning i fag med krav'!BS312)</f>
        <v>-</v>
      </c>
      <c r="AT311" s="57" t="b">
        <f>OR(AS311='Krav etter opplæringslova'!$B$27,AS311='Krav etter opplæringslova'!$B$30,AS311='Krav etter opplæringslova'!$B$31,AS311='Krav etter opplæringslova'!$B$34)</f>
        <v>0</v>
      </c>
      <c r="AU311" s="57" t="str">
        <f t="shared" si="188"/>
        <v>-</v>
      </c>
      <c r="AV311" s="57">
        <f t="shared" si="167"/>
        <v>30</v>
      </c>
      <c r="AW311" s="57" t="e">
        <f>AV311-#REF!</f>
        <v>#REF!</v>
      </c>
      <c r="AX311" s="57" t="e">
        <f t="shared" si="189"/>
        <v>#REF!</v>
      </c>
      <c r="AY311" s="57" t="str">
        <f t="shared" si="190"/>
        <v>-</v>
      </c>
      <c r="AZ311" s="57" t="str">
        <f>IF('Undervisning i fag med krav'!CD312=0,"-",'Undervisning i fag med krav'!CD312)</f>
        <v>-</v>
      </c>
      <c r="BA311" s="57" t="b">
        <f>OR(AZ311='Krav etter opplæringslova'!$B$27,AZ311='Krav etter opplæringslova'!$B$30,AZ311='Krav etter opplæringslova'!$B$31,AZ311='Krav etter opplæringslova'!$B$34)</f>
        <v>0</v>
      </c>
      <c r="BB311" s="57" t="str">
        <f t="shared" si="191"/>
        <v>-</v>
      </c>
      <c r="BC311" s="57">
        <f t="shared" si="168"/>
        <v>30</v>
      </c>
      <c r="BD311" s="57" t="e">
        <f>BC311-#REF!</f>
        <v>#REF!</v>
      </c>
      <c r="BE311" s="57" t="e">
        <f t="shared" si="192"/>
        <v>#REF!</v>
      </c>
      <c r="BF311" s="57" t="str">
        <f t="shared" si="193"/>
        <v>-</v>
      </c>
      <c r="BG311" s="57" t="str">
        <f>IF('Undervisning i fag med krav'!CO312=0,"-",'Undervisning i fag med krav'!CO312)</f>
        <v>-</v>
      </c>
      <c r="BH311" s="57" t="b">
        <f>OR(BG311='Krav etter opplæringslova'!$B$27,BG311='Krav etter opplæringslova'!$B$30,BG311='Krav etter opplæringslova'!$B$31,BG311='Krav etter opplæringslova'!$B$34)</f>
        <v>0</v>
      </c>
      <c r="BI311" s="57" t="str">
        <f t="shared" si="194"/>
        <v>-</v>
      </c>
      <c r="BJ311" s="57">
        <f t="shared" si="169"/>
        <v>30</v>
      </c>
      <c r="BK311" s="57" t="e">
        <f>BJ311-#REF!</f>
        <v>#REF!</v>
      </c>
      <c r="BL311" s="57" t="e">
        <f t="shared" si="195"/>
        <v>#REF!</v>
      </c>
      <c r="BM311" s="57" t="str">
        <f t="shared" si="196"/>
        <v>-</v>
      </c>
      <c r="BN311" s="57" t="str">
        <f>IF('Undervisning i fag med krav'!CP312=0,"-",'Undervisning i fag med krav'!CP312)</f>
        <v>-</v>
      </c>
      <c r="BO311" s="57" t="b">
        <f>OR(BN311='Krav etter opplæringslova'!$B$27,BN311='Krav etter opplæringslova'!$B$30,BN311='Krav etter opplæringslova'!$B$31,BN311='Krav etter opplæringslova'!$B$34)</f>
        <v>0</v>
      </c>
      <c r="BP311" s="57" t="str">
        <f t="shared" si="197"/>
        <v>-</v>
      </c>
      <c r="BQ311" s="57">
        <f t="shared" si="170"/>
        <v>30</v>
      </c>
      <c r="BR311" s="57" t="e">
        <f>BQ311-#REF!</f>
        <v>#REF!</v>
      </c>
      <c r="BS311" s="57" t="e">
        <f t="shared" si="198"/>
        <v>#REF!</v>
      </c>
      <c r="BT311" s="62" t="str">
        <f t="shared" si="199"/>
        <v>-</v>
      </c>
    </row>
    <row r="312" spans="1:72" x14ac:dyDescent="0.2">
      <c r="A312" s="44" t="e">
        <f>#REF!</f>
        <v>#REF!</v>
      </c>
      <c r="B312" s="44" t="e">
        <f>#REF!</f>
        <v>#REF!</v>
      </c>
      <c r="C312" s="57" t="str">
        <f>IF('Undervisning i fag med krav'!E313=0,"-",'Undervisning i fag med krav'!E313)</f>
        <v>-</v>
      </c>
      <c r="D312" s="57" t="b">
        <f>OR(C312='Krav etter opplæringslova'!$B$27,C312='Krav etter opplæringslova'!$B$30,C312='Krav etter opplæringslova'!$B$31,C312='Krav etter opplæringslova'!$B$34)</f>
        <v>0</v>
      </c>
      <c r="E312" s="57" t="str">
        <f t="shared" si="200"/>
        <v>-</v>
      </c>
      <c r="F312" s="57">
        <f t="shared" si="171"/>
        <v>30</v>
      </c>
      <c r="G312" s="57" t="e">
        <f>F312-#REF!</f>
        <v>#REF!</v>
      </c>
      <c r="H312" s="57" t="e">
        <f t="shared" si="172"/>
        <v>#REF!</v>
      </c>
      <c r="I312" s="57" t="str">
        <f t="shared" si="201"/>
        <v>-</v>
      </c>
      <c r="J312" s="57" t="str">
        <f>IF('Undervisning i fag med krav'!P313=0,"-",'Undervisning i fag med krav'!P313)</f>
        <v>-</v>
      </c>
      <c r="K312" s="57" t="b">
        <f>OR(J312='Krav etter opplæringslova'!$B$27,J312='Krav etter opplæringslova'!$B$30,J312='Krav etter opplæringslova'!$B$31,J312='Krav etter opplæringslova'!$B$34)</f>
        <v>0</v>
      </c>
      <c r="L312" s="57" t="str">
        <f t="shared" si="173"/>
        <v>-</v>
      </c>
      <c r="M312" s="57">
        <f t="shared" si="162"/>
        <v>30</v>
      </c>
      <c r="N312" s="57" t="e">
        <f>M312-#REF!</f>
        <v>#REF!</v>
      </c>
      <c r="O312" s="57" t="e">
        <f t="shared" si="174"/>
        <v>#REF!</v>
      </c>
      <c r="P312" s="57" t="str">
        <f t="shared" si="175"/>
        <v>-</v>
      </c>
      <c r="Q312" s="57" t="str">
        <f>IF('Undervisning i fag med krav'!AA313=0,"-",'Undervisning i fag med krav'!AA313)</f>
        <v>-</v>
      </c>
      <c r="R312" s="57" t="b">
        <f>OR(Q312='Krav etter opplæringslova'!$B$27,Q312='Krav etter opplæringslova'!$B$30,Q312='Krav etter opplæringslova'!$B$31,Q312='Krav etter opplæringslova'!$B$34)</f>
        <v>0</v>
      </c>
      <c r="S312" s="57" t="str">
        <f t="shared" si="176"/>
        <v>-</v>
      </c>
      <c r="T312" s="57">
        <f t="shared" si="163"/>
        <v>30</v>
      </c>
      <c r="U312" s="57" t="e">
        <f>T312-#REF!</f>
        <v>#REF!</v>
      </c>
      <c r="V312" s="57" t="e">
        <f t="shared" si="177"/>
        <v>#REF!</v>
      </c>
      <c r="W312" s="57" t="str">
        <f t="shared" si="178"/>
        <v>-</v>
      </c>
      <c r="X312" s="57" t="str">
        <f>IF('Undervisning i fag med krav'!AL313=0,"-",'Undervisning i fag med krav'!AL313)</f>
        <v>-</v>
      </c>
      <c r="Y312" s="57" t="b">
        <f>OR(X312='Krav etter opplæringslova'!$B$27,X312='Krav etter opplæringslova'!$B$30,X312='Krav etter opplæringslova'!$B$31,X312='Krav etter opplæringslova'!$B$34)</f>
        <v>0</v>
      </c>
      <c r="Z312" s="57" t="str">
        <f t="shared" si="179"/>
        <v>-</v>
      </c>
      <c r="AA312" s="57">
        <f t="shared" si="164"/>
        <v>30</v>
      </c>
      <c r="AB312" s="57" t="e">
        <f>AA312-#REF!</f>
        <v>#REF!</v>
      </c>
      <c r="AC312" s="57" t="e">
        <f t="shared" si="180"/>
        <v>#REF!</v>
      </c>
      <c r="AD312" s="57" t="str">
        <f t="shared" si="181"/>
        <v>-</v>
      </c>
      <c r="AE312" s="57" t="str">
        <f>IF('Undervisning i fag med krav'!AW313=0,"-",'Undervisning i fag med krav'!AW313)</f>
        <v>-</v>
      </c>
      <c r="AF312" s="57" t="b">
        <f>OR(AE312='Krav etter opplæringslova'!$B$27,AE312='Krav etter opplæringslova'!$B$30,AE312='Krav etter opplæringslova'!$B$31,AE312='Krav etter opplæringslova'!$B$34)</f>
        <v>0</v>
      </c>
      <c r="AG312" s="57" t="str">
        <f t="shared" si="182"/>
        <v>-</v>
      </c>
      <c r="AH312" s="57">
        <f t="shared" si="165"/>
        <v>30</v>
      </c>
      <c r="AI312" s="57" t="e">
        <f>AH312-#REF!</f>
        <v>#REF!</v>
      </c>
      <c r="AJ312" s="57" t="e">
        <f t="shared" si="183"/>
        <v>#REF!</v>
      </c>
      <c r="AK312" s="57" t="str">
        <f t="shared" si="184"/>
        <v>-</v>
      </c>
      <c r="AL312" s="57" t="str">
        <f>IF('Undervisning i fag med krav'!BH313=0,"-",'Undervisning i fag med krav'!BH313)</f>
        <v>-</v>
      </c>
      <c r="AM312" s="57" t="b">
        <f>OR(AL312='Krav etter opplæringslova'!$B$27,AL312='Krav etter opplæringslova'!$B$30,AL312='Krav etter opplæringslova'!$B$31,AL312='Krav etter opplæringslova'!$B$34)</f>
        <v>0</v>
      </c>
      <c r="AN312" s="57" t="str">
        <f t="shared" si="185"/>
        <v>-</v>
      </c>
      <c r="AO312" s="57">
        <f t="shared" si="166"/>
        <v>30</v>
      </c>
      <c r="AP312" s="57" t="e">
        <f>AO312-#REF!</f>
        <v>#REF!</v>
      </c>
      <c r="AQ312" s="57" t="e">
        <f t="shared" si="186"/>
        <v>#REF!</v>
      </c>
      <c r="AR312" s="57" t="str">
        <f t="shared" si="187"/>
        <v>-</v>
      </c>
      <c r="AS312" s="57" t="str">
        <f>IF('Undervisning i fag med krav'!BS313=0,"-",'Undervisning i fag med krav'!BS313)</f>
        <v>-</v>
      </c>
      <c r="AT312" s="57" t="b">
        <f>OR(AS312='Krav etter opplæringslova'!$B$27,AS312='Krav etter opplæringslova'!$B$30,AS312='Krav etter opplæringslova'!$B$31,AS312='Krav etter opplæringslova'!$B$34)</f>
        <v>0</v>
      </c>
      <c r="AU312" s="57" t="str">
        <f t="shared" si="188"/>
        <v>-</v>
      </c>
      <c r="AV312" s="57">
        <f t="shared" si="167"/>
        <v>30</v>
      </c>
      <c r="AW312" s="57" t="e">
        <f>AV312-#REF!</f>
        <v>#REF!</v>
      </c>
      <c r="AX312" s="57" t="e">
        <f t="shared" si="189"/>
        <v>#REF!</v>
      </c>
      <c r="AY312" s="57" t="str">
        <f t="shared" si="190"/>
        <v>-</v>
      </c>
      <c r="AZ312" s="57" t="str">
        <f>IF('Undervisning i fag med krav'!CD313=0,"-",'Undervisning i fag med krav'!CD313)</f>
        <v>-</v>
      </c>
      <c r="BA312" s="57" t="b">
        <f>OR(AZ312='Krav etter opplæringslova'!$B$27,AZ312='Krav etter opplæringslova'!$B$30,AZ312='Krav etter opplæringslova'!$B$31,AZ312='Krav etter opplæringslova'!$B$34)</f>
        <v>0</v>
      </c>
      <c r="BB312" s="57" t="str">
        <f t="shared" si="191"/>
        <v>-</v>
      </c>
      <c r="BC312" s="57">
        <f t="shared" si="168"/>
        <v>30</v>
      </c>
      <c r="BD312" s="57" t="e">
        <f>BC312-#REF!</f>
        <v>#REF!</v>
      </c>
      <c r="BE312" s="57" t="e">
        <f t="shared" si="192"/>
        <v>#REF!</v>
      </c>
      <c r="BF312" s="57" t="str">
        <f t="shared" si="193"/>
        <v>-</v>
      </c>
      <c r="BG312" s="57" t="str">
        <f>IF('Undervisning i fag med krav'!CO313=0,"-",'Undervisning i fag med krav'!CO313)</f>
        <v>-</v>
      </c>
      <c r="BH312" s="57" t="b">
        <f>OR(BG312='Krav etter opplæringslova'!$B$27,BG312='Krav etter opplæringslova'!$B$30,BG312='Krav etter opplæringslova'!$B$31,BG312='Krav etter opplæringslova'!$B$34)</f>
        <v>0</v>
      </c>
      <c r="BI312" s="57" t="str">
        <f t="shared" si="194"/>
        <v>-</v>
      </c>
      <c r="BJ312" s="57">
        <f t="shared" si="169"/>
        <v>30</v>
      </c>
      <c r="BK312" s="57" t="e">
        <f>BJ312-#REF!</f>
        <v>#REF!</v>
      </c>
      <c r="BL312" s="57" t="e">
        <f t="shared" si="195"/>
        <v>#REF!</v>
      </c>
      <c r="BM312" s="57" t="str">
        <f t="shared" si="196"/>
        <v>-</v>
      </c>
      <c r="BN312" s="57" t="str">
        <f>IF('Undervisning i fag med krav'!CP313=0,"-",'Undervisning i fag med krav'!CP313)</f>
        <v>-</v>
      </c>
      <c r="BO312" s="57" t="b">
        <f>OR(BN312='Krav etter opplæringslova'!$B$27,BN312='Krav etter opplæringslova'!$B$30,BN312='Krav etter opplæringslova'!$B$31,BN312='Krav etter opplæringslova'!$B$34)</f>
        <v>0</v>
      </c>
      <c r="BP312" s="57" t="str">
        <f t="shared" si="197"/>
        <v>-</v>
      </c>
      <c r="BQ312" s="57">
        <f t="shared" si="170"/>
        <v>30</v>
      </c>
      <c r="BR312" s="57" t="e">
        <f>BQ312-#REF!</f>
        <v>#REF!</v>
      </c>
      <c r="BS312" s="57" t="e">
        <f t="shared" si="198"/>
        <v>#REF!</v>
      </c>
      <c r="BT312" s="62" t="str">
        <f t="shared" si="199"/>
        <v>-</v>
      </c>
    </row>
    <row r="313" spans="1:72" x14ac:dyDescent="0.2">
      <c r="A313" s="44" t="e">
        <f>#REF!</f>
        <v>#REF!</v>
      </c>
      <c r="B313" s="44" t="e">
        <f>#REF!</f>
        <v>#REF!</v>
      </c>
      <c r="C313" s="57" t="str">
        <f>IF('Undervisning i fag med krav'!E314=0,"-",'Undervisning i fag med krav'!E314)</f>
        <v>-</v>
      </c>
      <c r="D313" s="57" t="b">
        <f>OR(C313='Krav etter opplæringslova'!$B$27,C313='Krav etter opplæringslova'!$B$30,C313='Krav etter opplæringslova'!$B$31,C313='Krav etter opplæringslova'!$B$34)</f>
        <v>0</v>
      </c>
      <c r="E313" s="57" t="str">
        <f t="shared" si="200"/>
        <v>-</v>
      </c>
      <c r="F313" s="57">
        <f t="shared" si="171"/>
        <v>30</v>
      </c>
      <c r="G313" s="57" t="e">
        <f>F313-#REF!</f>
        <v>#REF!</v>
      </c>
      <c r="H313" s="57" t="e">
        <f t="shared" si="172"/>
        <v>#REF!</v>
      </c>
      <c r="I313" s="57" t="str">
        <f t="shared" si="201"/>
        <v>-</v>
      </c>
      <c r="J313" s="57" t="str">
        <f>IF('Undervisning i fag med krav'!P314=0,"-",'Undervisning i fag med krav'!P314)</f>
        <v>-</v>
      </c>
      <c r="K313" s="57" t="b">
        <f>OR(J313='Krav etter opplæringslova'!$B$27,J313='Krav etter opplæringslova'!$B$30,J313='Krav etter opplæringslova'!$B$31,J313='Krav etter opplæringslova'!$B$34)</f>
        <v>0</v>
      </c>
      <c r="L313" s="57" t="str">
        <f t="shared" si="173"/>
        <v>-</v>
      </c>
      <c r="M313" s="57">
        <f t="shared" si="162"/>
        <v>30</v>
      </c>
      <c r="N313" s="57" t="e">
        <f>M313-#REF!</f>
        <v>#REF!</v>
      </c>
      <c r="O313" s="57" t="e">
        <f t="shared" si="174"/>
        <v>#REF!</v>
      </c>
      <c r="P313" s="57" t="str">
        <f t="shared" si="175"/>
        <v>-</v>
      </c>
      <c r="Q313" s="57" t="str">
        <f>IF('Undervisning i fag med krav'!AA314=0,"-",'Undervisning i fag med krav'!AA314)</f>
        <v>-</v>
      </c>
      <c r="R313" s="57" t="b">
        <f>OR(Q313='Krav etter opplæringslova'!$B$27,Q313='Krav etter opplæringslova'!$B$30,Q313='Krav etter opplæringslova'!$B$31,Q313='Krav etter opplæringslova'!$B$34)</f>
        <v>0</v>
      </c>
      <c r="S313" s="57" t="str">
        <f t="shared" si="176"/>
        <v>-</v>
      </c>
      <c r="T313" s="57">
        <f t="shared" si="163"/>
        <v>30</v>
      </c>
      <c r="U313" s="57" t="e">
        <f>T313-#REF!</f>
        <v>#REF!</v>
      </c>
      <c r="V313" s="57" t="e">
        <f t="shared" si="177"/>
        <v>#REF!</v>
      </c>
      <c r="W313" s="57" t="str">
        <f t="shared" si="178"/>
        <v>-</v>
      </c>
      <c r="X313" s="57" t="str">
        <f>IF('Undervisning i fag med krav'!AL314=0,"-",'Undervisning i fag med krav'!AL314)</f>
        <v>-</v>
      </c>
      <c r="Y313" s="57" t="b">
        <f>OR(X313='Krav etter opplæringslova'!$B$27,X313='Krav etter opplæringslova'!$B$30,X313='Krav etter opplæringslova'!$B$31,X313='Krav etter opplæringslova'!$B$34)</f>
        <v>0</v>
      </c>
      <c r="Z313" s="57" t="str">
        <f t="shared" si="179"/>
        <v>-</v>
      </c>
      <c r="AA313" s="57">
        <f t="shared" si="164"/>
        <v>30</v>
      </c>
      <c r="AB313" s="57" t="e">
        <f>AA313-#REF!</f>
        <v>#REF!</v>
      </c>
      <c r="AC313" s="57" t="e">
        <f t="shared" si="180"/>
        <v>#REF!</v>
      </c>
      <c r="AD313" s="57" t="str">
        <f t="shared" si="181"/>
        <v>-</v>
      </c>
      <c r="AE313" s="57" t="str">
        <f>IF('Undervisning i fag med krav'!AW314=0,"-",'Undervisning i fag med krav'!AW314)</f>
        <v>-</v>
      </c>
      <c r="AF313" s="57" t="b">
        <f>OR(AE313='Krav etter opplæringslova'!$B$27,AE313='Krav etter opplæringslova'!$B$30,AE313='Krav etter opplæringslova'!$B$31,AE313='Krav etter opplæringslova'!$B$34)</f>
        <v>0</v>
      </c>
      <c r="AG313" s="57" t="str">
        <f t="shared" si="182"/>
        <v>-</v>
      </c>
      <c r="AH313" s="57">
        <f t="shared" si="165"/>
        <v>30</v>
      </c>
      <c r="AI313" s="57" t="e">
        <f>AH313-#REF!</f>
        <v>#REF!</v>
      </c>
      <c r="AJ313" s="57" t="e">
        <f t="shared" si="183"/>
        <v>#REF!</v>
      </c>
      <c r="AK313" s="57" t="str">
        <f t="shared" si="184"/>
        <v>-</v>
      </c>
      <c r="AL313" s="57" t="str">
        <f>IF('Undervisning i fag med krav'!BH314=0,"-",'Undervisning i fag med krav'!BH314)</f>
        <v>-</v>
      </c>
      <c r="AM313" s="57" t="b">
        <f>OR(AL313='Krav etter opplæringslova'!$B$27,AL313='Krav etter opplæringslova'!$B$30,AL313='Krav etter opplæringslova'!$B$31,AL313='Krav etter opplæringslova'!$B$34)</f>
        <v>0</v>
      </c>
      <c r="AN313" s="57" t="str">
        <f t="shared" si="185"/>
        <v>-</v>
      </c>
      <c r="AO313" s="57">
        <f t="shared" si="166"/>
        <v>30</v>
      </c>
      <c r="AP313" s="57" t="e">
        <f>AO313-#REF!</f>
        <v>#REF!</v>
      </c>
      <c r="AQ313" s="57" t="e">
        <f t="shared" si="186"/>
        <v>#REF!</v>
      </c>
      <c r="AR313" s="57" t="str">
        <f t="shared" si="187"/>
        <v>-</v>
      </c>
      <c r="AS313" s="57" t="str">
        <f>IF('Undervisning i fag med krav'!BS314=0,"-",'Undervisning i fag med krav'!BS314)</f>
        <v>-</v>
      </c>
      <c r="AT313" s="57" t="b">
        <f>OR(AS313='Krav etter opplæringslova'!$B$27,AS313='Krav etter opplæringslova'!$B$30,AS313='Krav etter opplæringslova'!$B$31,AS313='Krav etter opplæringslova'!$B$34)</f>
        <v>0</v>
      </c>
      <c r="AU313" s="57" t="str">
        <f t="shared" si="188"/>
        <v>-</v>
      </c>
      <c r="AV313" s="57">
        <f t="shared" si="167"/>
        <v>30</v>
      </c>
      <c r="AW313" s="57" t="e">
        <f>AV313-#REF!</f>
        <v>#REF!</v>
      </c>
      <c r="AX313" s="57" t="e">
        <f t="shared" si="189"/>
        <v>#REF!</v>
      </c>
      <c r="AY313" s="57" t="str">
        <f t="shared" si="190"/>
        <v>-</v>
      </c>
      <c r="AZ313" s="57" t="str">
        <f>IF('Undervisning i fag med krav'!CD314=0,"-",'Undervisning i fag med krav'!CD314)</f>
        <v>-</v>
      </c>
      <c r="BA313" s="57" t="b">
        <f>OR(AZ313='Krav etter opplæringslova'!$B$27,AZ313='Krav etter opplæringslova'!$B$30,AZ313='Krav etter opplæringslova'!$B$31,AZ313='Krav etter opplæringslova'!$B$34)</f>
        <v>0</v>
      </c>
      <c r="BB313" s="57" t="str">
        <f t="shared" si="191"/>
        <v>-</v>
      </c>
      <c r="BC313" s="57">
        <f t="shared" si="168"/>
        <v>30</v>
      </c>
      <c r="BD313" s="57" t="e">
        <f>BC313-#REF!</f>
        <v>#REF!</v>
      </c>
      <c r="BE313" s="57" t="e">
        <f t="shared" si="192"/>
        <v>#REF!</v>
      </c>
      <c r="BF313" s="57" t="str">
        <f t="shared" si="193"/>
        <v>-</v>
      </c>
      <c r="BG313" s="57" t="str">
        <f>IF('Undervisning i fag med krav'!CO314=0,"-",'Undervisning i fag med krav'!CO314)</f>
        <v>-</v>
      </c>
      <c r="BH313" s="57" t="b">
        <f>OR(BG313='Krav etter opplæringslova'!$B$27,BG313='Krav etter opplæringslova'!$B$30,BG313='Krav etter opplæringslova'!$B$31,BG313='Krav etter opplæringslova'!$B$34)</f>
        <v>0</v>
      </c>
      <c r="BI313" s="57" t="str">
        <f t="shared" si="194"/>
        <v>-</v>
      </c>
      <c r="BJ313" s="57">
        <f t="shared" si="169"/>
        <v>30</v>
      </c>
      <c r="BK313" s="57" t="e">
        <f>BJ313-#REF!</f>
        <v>#REF!</v>
      </c>
      <c r="BL313" s="57" t="e">
        <f t="shared" si="195"/>
        <v>#REF!</v>
      </c>
      <c r="BM313" s="57" t="str">
        <f t="shared" si="196"/>
        <v>-</v>
      </c>
      <c r="BN313" s="57" t="str">
        <f>IF('Undervisning i fag med krav'!CP314=0,"-",'Undervisning i fag med krav'!CP314)</f>
        <v>-</v>
      </c>
      <c r="BO313" s="57" t="b">
        <f>OR(BN313='Krav etter opplæringslova'!$B$27,BN313='Krav etter opplæringslova'!$B$30,BN313='Krav etter opplæringslova'!$B$31,BN313='Krav etter opplæringslova'!$B$34)</f>
        <v>0</v>
      </c>
      <c r="BP313" s="57" t="str">
        <f t="shared" si="197"/>
        <v>-</v>
      </c>
      <c r="BQ313" s="57">
        <f t="shared" si="170"/>
        <v>30</v>
      </c>
      <c r="BR313" s="57" t="e">
        <f>BQ313-#REF!</f>
        <v>#REF!</v>
      </c>
      <c r="BS313" s="57" t="e">
        <f t="shared" si="198"/>
        <v>#REF!</v>
      </c>
      <c r="BT313" s="62" t="str">
        <f t="shared" si="199"/>
        <v>-</v>
      </c>
    </row>
    <row r="314" spans="1:72" x14ac:dyDescent="0.2">
      <c r="A314" s="44" t="e">
        <f>#REF!</f>
        <v>#REF!</v>
      </c>
      <c r="B314" s="44" t="e">
        <f>#REF!</f>
        <v>#REF!</v>
      </c>
      <c r="C314" s="57" t="str">
        <f>IF('Undervisning i fag med krav'!E315=0,"-",'Undervisning i fag med krav'!E315)</f>
        <v>-</v>
      </c>
      <c r="D314" s="57" t="b">
        <f>OR(C314='Krav etter opplæringslova'!$B$27,C314='Krav etter opplæringslova'!$B$30,C314='Krav etter opplæringslova'!$B$31,C314='Krav etter opplæringslova'!$B$34)</f>
        <v>0</v>
      </c>
      <c r="E314" s="57" t="str">
        <f t="shared" si="200"/>
        <v>-</v>
      </c>
      <c r="F314" s="57">
        <f t="shared" si="171"/>
        <v>30</v>
      </c>
      <c r="G314" s="57" t="e">
        <f>F314-#REF!</f>
        <v>#REF!</v>
      </c>
      <c r="H314" s="57" t="e">
        <f t="shared" si="172"/>
        <v>#REF!</v>
      </c>
      <c r="I314" s="57" t="str">
        <f t="shared" si="201"/>
        <v>-</v>
      </c>
      <c r="J314" s="57" t="str">
        <f>IF('Undervisning i fag med krav'!P315=0,"-",'Undervisning i fag med krav'!P315)</f>
        <v>-</v>
      </c>
      <c r="K314" s="57" t="b">
        <f>OR(J314='Krav etter opplæringslova'!$B$27,J314='Krav etter opplæringslova'!$B$30,J314='Krav etter opplæringslova'!$B$31,J314='Krav etter opplæringslova'!$B$34)</f>
        <v>0</v>
      </c>
      <c r="L314" s="57" t="str">
        <f t="shared" si="173"/>
        <v>-</v>
      </c>
      <c r="M314" s="57">
        <f t="shared" si="162"/>
        <v>30</v>
      </c>
      <c r="N314" s="57" t="e">
        <f>M314-#REF!</f>
        <v>#REF!</v>
      </c>
      <c r="O314" s="57" t="e">
        <f t="shared" si="174"/>
        <v>#REF!</v>
      </c>
      <c r="P314" s="57" t="str">
        <f t="shared" si="175"/>
        <v>-</v>
      </c>
      <c r="Q314" s="57" t="str">
        <f>IF('Undervisning i fag med krav'!AA315=0,"-",'Undervisning i fag med krav'!AA315)</f>
        <v>-</v>
      </c>
      <c r="R314" s="57" t="b">
        <f>OR(Q314='Krav etter opplæringslova'!$B$27,Q314='Krav etter opplæringslova'!$B$30,Q314='Krav etter opplæringslova'!$B$31,Q314='Krav etter opplæringslova'!$B$34)</f>
        <v>0</v>
      </c>
      <c r="S314" s="57" t="str">
        <f t="shared" si="176"/>
        <v>-</v>
      </c>
      <c r="T314" s="57">
        <f t="shared" si="163"/>
        <v>30</v>
      </c>
      <c r="U314" s="57" t="e">
        <f>T314-#REF!</f>
        <v>#REF!</v>
      </c>
      <c r="V314" s="57" t="e">
        <f t="shared" si="177"/>
        <v>#REF!</v>
      </c>
      <c r="W314" s="57" t="str">
        <f t="shared" si="178"/>
        <v>-</v>
      </c>
      <c r="X314" s="57" t="str">
        <f>IF('Undervisning i fag med krav'!AL315=0,"-",'Undervisning i fag med krav'!AL315)</f>
        <v>-</v>
      </c>
      <c r="Y314" s="57" t="b">
        <f>OR(X314='Krav etter opplæringslova'!$B$27,X314='Krav etter opplæringslova'!$B$30,X314='Krav etter opplæringslova'!$B$31,X314='Krav etter opplæringslova'!$B$34)</f>
        <v>0</v>
      </c>
      <c r="Z314" s="57" t="str">
        <f t="shared" si="179"/>
        <v>-</v>
      </c>
      <c r="AA314" s="57">
        <f t="shared" si="164"/>
        <v>30</v>
      </c>
      <c r="AB314" s="57" t="e">
        <f>AA314-#REF!</f>
        <v>#REF!</v>
      </c>
      <c r="AC314" s="57" t="e">
        <f t="shared" si="180"/>
        <v>#REF!</v>
      </c>
      <c r="AD314" s="57" t="str">
        <f t="shared" si="181"/>
        <v>-</v>
      </c>
      <c r="AE314" s="57" t="str">
        <f>IF('Undervisning i fag med krav'!AW315=0,"-",'Undervisning i fag med krav'!AW315)</f>
        <v>-</v>
      </c>
      <c r="AF314" s="57" t="b">
        <f>OR(AE314='Krav etter opplæringslova'!$B$27,AE314='Krav etter opplæringslova'!$B$30,AE314='Krav etter opplæringslova'!$B$31,AE314='Krav etter opplæringslova'!$B$34)</f>
        <v>0</v>
      </c>
      <c r="AG314" s="57" t="str">
        <f t="shared" si="182"/>
        <v>-</v>
      </c>
      <c r="AH314" s="57">
        <f t="shared" si="165"/>
        <v>30</v>
      </c>
      <c r="AI314" s="57" t="e">
        <f>AH314-#REF!</f>
        <v>#REF!</v>
      </c>
      <c r="AJ314" s="57" t="e">
        <f t="shared" si="183"/>
        <v>#REF!</v>
      </c>
      <c r="AK314" s="57" t="str">
        <f t="shared" si="184"/>
        <v>-</v>
      </c>
      <c r="AL314" s="57" t="str">
        <f>IF('Undervisning i fag med krav'!BH315=0,"-",'Undervisning i fag med krav'!BH315)</f>
        <v>-</v>
      </c>
      <c r="AM314" s="57" t="b">
        <f>OR(AL314='Krav etter opplæringslova'!$B$27,AL314='Krav etter opplæringslova'!$B$30,AL314='Krav etter opplæringslova'!$B$31,AL314='Krav etter opplæringslova'!$B$34)</f>
        <v>0</v>
      </c>
      <c r="AN314" s="57" t="str">
        <f t="shared" si="185"/>
        <v>-</v>
      </c>
      <c r="AO314" s="57">
        <f t="shared" si="166"/>
        <v>30</v>
      </c>
      <c r="AP314" s="57" t="e">
        <f>AO314-#REF!</f>
        <v>#REF!</v>
      </c>
      <c r="AQ314" s="57" t="e">
        <f t="shared" si="186"/>
        <v>#REF!</v>
      </c>
      <c r="AR314" s="57" t="str">
        <f t="shared" si="187"/>
        <v>-</v>
      </c>
      <c r="AS314" s="57" t="str">
        <f>IF('Undervisning i fag med krav'!BS315=0,"-",'Undervisning i fag med krav'!BS315)</f>
        <v>-</v>
      </c>
      <c r="AT314" s="57" t="b">
        <f>OR(AS314='Krav etter opplæringslova'!$B$27,AS314='Krav etter opplæringslova'!$B$30,AS314='Krav etter opplæringslova'!$B$31,AS314='Krav etter opplæringslova'!$B$34)</f>
        <v>0</v>
      </c>
      <c r="AU314" s="57" t="str">
        <f t="shared" si="188"/>
        <v>-</v>
      </c>
      <c r="AV314" s="57">
        <f t="shared" si="167"/>
        <v>30</v>
      </c>
      <c r="AW314" s="57" t="e">
        <f>AV314-#REF!</f>
        <v>#REF!</v>
      </c>
      <c r="AX314" s="57" t="e">
        <f t="shared" si="189"/>
        <v>#REF!</v>
      </c>
      <c r="AY314" s="57" t="str">
        <f t="shared" si="190"/>
        <v>-</v>
      </c>
      <c r="AZ314" s="57" t="str">
        <f>IF('Undervisning i fag med krav'!CD315=0,"-",'Undervisning i fag med krav'!CD315)</f>
        <v>-</v>
      </c>
      <c r="BA314" s="57" t="b">
        <f>OR(AZ314='Krav etter opplæringslova'!$B$27,AZ314='Krav etter opplæringslova'!$B$30,AZ314='Krav etter opplæringslova'!$B$31,AZ314='Krav etter opplæringslova'!$B$34)</f>
        <v>0</v>
      </c>
      <c r="BB314" s="57" t="str">
        <f t="shared" si="191"/>
        <v>-</v>
      </c>
      <c r="BC314" s="57">
        <f t="shared" si="168"/>
        <v>30</v>
      </c>
      <c r="BD314" s="57" t="e">
        <f>BC314-#REF!</f>
        <v>#REF!</v>
      </c>
      <c r="BE314" s="57" t="e">
        <f t="shared" si="192"/>
        <v>#REF!</v>
      </c>
      <c r="BF314" s="57" t="str">
        <f t="shared" si="193"/>
        <v>-</v>
      </c>
      <c r="BG314" s="57" t="str">
        <f>IF('Undervisning i fag med krav'!CO315=0,"-",'Undervisning i fag med krav'!CO315)</f>
        <v>-</v>
      </c>
      <c r="BH314" s="57" t="b">
        <f>OR(BG314='Krav etter opplæringslova'!$B$27,BG314='Krav etter opplæringslova'!$B$30,BG314='Krav etter opplæringslova'!$B$31,BG314='Krav etter opplæringslova'!$B$34)</f>
        <v>0</v>
      </c>
      <c r="BI314" s="57" t="str">
        <f t="shared" si="194"/>
        <v>-</v>
      </c>
      <c r="BJ314" s="57">
        <f t="shared" si="169"/>
        <v>30</v>
      </c>
      <c r="BK314" s="57" t="e">
        <f>BJ314-#REF!</f>
        <v>#REF!</v>
      </c>
      <c r="BL314" s="57" t="e">
        <f t="shared" si="195"/>
        <v>#REF!</v>
      </c>
      <c r="BM314" s="57" t="str">
        <f t="shared" si="196"/>
        <v>-</v>
      </c>
      <c r="BN314" s="57" t="str">
        <f>IF('Undervisning i fag med krav'!CP315=0,"-",'Undervisning i fag med krav'!CP315)</f>
        <v>-</v>
      </c>
      <c r="BO314" s="57" t="b">
        <f>OR(BN314='Krav etter opplæringslova'!$B$27,BN314='Krav etter opplæringslova'!$B$30,BN314='Krav etter opplæringslova'!$B$31,BN314='Krav etter opplæringslova'!$B$34)</f>
        <v>0</v>
      </c>
      <c r="BP314" s="57" t="str">
        <f t="shared" si="197"/>
        <v>-</v>
      </c>
      <c r="BQ314" s="57">
        <f t="shared" si="170"/>
        <v>30</v>
      </c>
      <c r="BR314" s="57" t="e">
        <f>BQ314-#REF!</f>
        <v>#REF!</v>
      </c>
      <c r="BS314" s="57" t="e">
        <f t="shared" si="198"/>
        <v>#REF!</v>
      </c>
      <c r="BT314" s="62" t="str">
        <f t="shared" si="199"/>
        <v>-</v>
      </c>
    </row>
    <row r="315" spans="1:72" x14ac:dyDescent="0.2">
      <c r="A315" s="44" t="e">
        <f>#REF!</f>
        <v>#REF!</v>
      </c>
      <c r="B315" s="44" t="e">
        <f>#REF!</f>
        <v>#REF!</v>
      </c>
      <c r="C315" s="57" t="str">
        <f>IF('Undervisning i fag med krav'!E316=0,"-",'Undervisning i fag med krav'!E316)</f>
        <v>-</v>
      </c>
      <c r="D315" s="57" t="b">
        <f>OR(C315='Krav etter opplæringslova'!$B$27,C315='Krav etter opplæringslova'!$B$30,C315='Krav etter opplæringslova'!$B$31,C315='Krav etter opplæringslova'!$B$34)</f>
        <v>0</v>
      </c>
      <c r="E315" s="57" t="str">
        <f t="shared" si="200"/>
        <v>-</v>
      </c>
      <c r="F315" s="57">
        <f t="shared" si="171"/>
        <v>30</v>
      </c>
      <c r="G315" s="57" t="e">
        <f>F315-#REF!</f>
        <v>#REF!</v>
      </c>
      <c r="H315" s="57" t="e">
        <f t="shared" si="172"/>
        <v>#REF!</v>
      </c>
      <c r="I315" s="57" t="str">
        <f t="shared" si="201"/>
        <v>-</v>
      </c>
      <c r="J315" s="57" t="str">
        <f>IF('Undervisning i fag med krav'!P316=0,"-",'Undervisning i fag med krav'!P316)</f>
        <v>-</v>
      </c>
      <c r="K315" s="57" t="b">
        <f>OR(J315='Krav etter opplæringslova'!$B$27,J315='Krav etter opplæringslova'!$B$30,J315='Krav etter opplæringslova'!$B$31,J315='Krav etter opplæringslova'!$B$34)</f>
        <v>0</v>
      </c>
      <c r="L315" s="57" t="str">
        <f t="shared" si="173"/>
        <v>-</v>
      </c>
      <c r="M315" s="57">
        <f t="shared" si="162"/>
        <v>30</v>
      </c>
      <c r="N315" s="57" t="e">
        <f>M315-#REF!</f>
        <v>#REF!</v>
      </c>
      <c r="O315" s="57" t="e">
        <f t="shared" si="174"/>
        <v>#REF!</v>
      </c>
      <c r="P315" s="57" t="str">
        <f t="shared" si="175"/>
        <v>-</v>
      </c>
      <c r="Q315" s="57" t="str">
        <f>IF('Undervisning i fag med krav'!AA316=0,"-",'Undervisning i fag med krav'!AA316)</f>
        <v>-</v>
      </c>
      <c r="R315" s="57" t="b">
        <f>OR(Q315='Krav etter opplæringslova'!$B$27,Q315='Krav etter opplæringslova'!$B$30,Q315='Krav etter opplæringslova'!$B$31,Q315='Krav etter opplæringslova'!$B$34)</f>
        <v>0</v>
      </c>
      <c r="S315" s="57" t="str">
        <f t="shared" si="176"/>
        <v>-</v>
      </c>
      <c r="T315" s="57">
        <f t="shared" si="163"/>
        <v>30</v>
      </c>
      <c r="U315" s="57" t="e">
        <f>T315-#REF!</f>
        <v>#REF!</v>
      </c>
      <c r="V315" s="57" t="e">
        <f t="shared" si="177"/>
        <v>#REF!</v>
      </c>
      <c r="W315" s="57" t="str">
        <f t="shared" si="178"/>
        <v>-</v>
      </c>
      <c r="X315" s="57" t="str">
        <f>IF('Undervisning i fag med krav'!AL316=0,"-",'Undervisning i fag med krav'!AL316)</f>
        <v>-</v>
      </c>
      <c r="Y315" s="57" t="b">
        <f>OR(X315='Krav etter opplæringslova'!$B$27,X315='Krav etter opplæringslova'!$B$30,X315='Krav etter opplæringslova'!$B$31,X315='Krav etter opplæringslova'!$B$34)</f>
        <v>0</v>
      </c>
      <c r="Z315" s="57" t="str">
        <f t="shared" si="179"/>
        <v>-</v>
      </c>
      <c r="AA315" s="57">
        <f t="shared" si="164"/>
        <v>30</v>
      </c>
      <c r="AB315" s="57" t="e">
        <f>AA315-#REF!</f>
        <v>#REF!</v>
      </c>
      <c r="AC315" s="57" t="e">
        <f t="shared" si="180"/>
        <v>#REF!</v>
      </c>
      <c r="AD315" s="57" t="str">
        <f t="shared" si="181"/>
        <v>-</v>
      </c>
      <c r="AE315" s="57" t="str">
        <f>IF('Undervisning i fag med krav'!AW316=0,"-",'Undervisning i fag med krav'!AW316)</f>
        <v>-</v>
      </c>
      <c r="AF315" s="57" t="b">
        <f>OR(AE315='Krav etter opplæringslova'!$B$27,AE315='Krav etter opplæringslova'!$B$30,AE315='Krav etter opplæringslova'!$B$31,AE315='Krav etter opplæringslova'!$B$34)</f>
        <v>0</v>
      </c>
      <c r="AG315" s="57" t="str">
        <f t="shared" si="182"/>
        <v>-</v>
      </c>
      <c r="AH315" s="57">
        <f t="shared" si="165"/>
        <v>30</v>
      </c>
      <c r="AI315" s="57" t="e">
        <f>AH315-#REF!</f>
        <v>#REF!</v>
      </c>
      <c r="AJ315" s="57" t="e">
        <f t="shared" si="183"/>
        <v>#REF!</v>
      </c>
      <c r="AK315" s="57" t="str">
        <f t="shared" si="184"/>
        <v>-</v>
      </c>
      <c r="AL315" s="57" t="str">
        <f>IF('Undervisning i fag med krav'!BH316=0,"-",'Undervisning i fag med krav'!BH316)</f>
        <v>-</v>
      </c>
      <c r="AM315" s="57" t="b">
        <f>OR(AL315='Krav etter opplæringslova'!$B$27,AL315='Krav etter opplæringslova'!$B$30,AL315='Krav etter opplæringslova'!$B$31,AL315='Krav etter opplæringslova'!$B$34)</f>
        <v>0</v>
      </c>
      <c r="AN315" s="57" t="str">
        <f t="shared" si="185"/>
        <v>-</v>
      </c>
      <c r="AO315" s="57">
        <f t="shared" si="166"/>
        <v>30</v>
      </c>
      <c r="AP315" s="57" t="e">
        <f>AO315-#REF!</f>
        <v>#REF!</v>
      </c>
      <c r="AQ315" s="57" t="e">
        <f t="shared" si="186"/>
        <v>#REF!</v>
      </c>
      <c r="AR315" s="57" t="str">
        <f t="shared" si="187"/>
        <v>-</v>
      </c>
      <c r="AS315" s="57" t="str">
        <f>IF('Undervisning i fag med krav'!BS316=0,"-",'Undervisning i fag med krav'!BS316)</f>
        <v>-</v>
      </c>
      <c r="AT315" s="57" t="b">
        <f>OR(AS315='Krav etter opplæringslova'!$B$27,AS315='Krav etter opplæringslova'!$B$30,AS315='Krav etter opplæringslova'!$B$31,AS315='Krav etter opplæringslova'!$B$34)</f>
        <v>0</v>
      </c>
      <c r="AU315" s="57" t="str">
        <f t="shared" si="188"/>
        <v>-</v>
      </c>
      <c r="AV315" s="57">
        <f t="shared" si="167"/>
        <v>30</v>
      </c>
      <c r="AW315" s="57" t="e">
        <f>AV315-#REF!</f>
        <v>#REF!</v>
      </c>
      <c r="AX315" s="57" t="e">
        <f t="shared" si="189"/>
        <v>#REF!</v>
      </c>
      <c r="AY315" s="57" t="str">
        <f t="shared" si="190"/>
        <v>-</v>
      </c>
      <c r="AZ315" s="57" t="str">
        <f>IF('Undervisning i fag med krav'!CD316=0,"-",'Undervisning i fag med krav'!CD316)</f>
        <v>-</v>
      </c>
      <c r="BA315" s="57" t="b">
        <f>OR(AZ315='Krav etter opplæringslova'!$B$27,AZ315='Krav etter opplæringslova'!$B$30,AZ315='Krav etter opplæringslova'!$B$31,AZ315='Krav etter opplæringslova'!$B$34)</f>
        <v>0</v>
      </c>
      <c r="BB315" s="57" t="str">
        <f t="shared" si="191"/>
        <v>-</v>
      </c>
      <c r="BC315" s="57">
        <f t="shared" si="168"/>
        <v>30</v>
      </c>
      <c r="BD315" s="57" t="e">
        <f>BC315-#REF!</f>
        <v>#REF!</v>
      </c>
      <c r="BE315" s="57" t="e">
        <f t="shared" si="192"/>
        <v>#REF!</v>
      </c>
      <c r="BF315" s="57" t="str">
        <f t="shared" si="193"/>
        <v>-</v>
      </c>
      <c r="BG315" s="57" t="str">
        <f>IF('Undervisning i fag med krav'!CO316=0,"-",'Undervisning i fag med krav'!CO316)</f>
        <v>-</v>
      </c>
      <c r="BH315" s="57" t="b">
        <f>OR(BG315='Krav etter opplæringslova'!$B$27,BG315='Krav etter opplæringslova'!$B$30,BG315='Krav etter opplæringslova'!$B$31,BG315='Krav etter opplæringslova'!$B$34)</f>
        <v>0</v>
      </c>
      <c r="BI315" s="57" t="str">
        <f t="shared" si="194"/>
        <v>-</v>
      </c>
      <c r="BJ315" s="57">
        <f t="shared" si="169"/>
        <v>30</v>
      </c>
      <c r="BK315" s="57" t="e">
        <f>BJ315-#REF!</f>
        <v>#REF!</v>
      </c>
      <c r="BL315" s="57" t="e">
        <f t="shared" si="195"/>
        <v>#REF!</v>
      </c>
      <c r="BM315" s="57" t="str">
        <f t="shared" si="196"/>
        <v>-</v>
      </c>
      <c r="BN315" s="57" t="str">
        <f>IF('Undervisning i fag med krav'!CP316=0,"-",'Undervisning i fag med krav'!CP316)</f>
        <v>-</v>
      </c>
      <c r="BO315" s="57" t="b">
        <f>OR(BN315='Krav etter opplæringslova'!$B$27,BN315='Krav etter opplæringslova'!$B$30,BN315='Krav etter opplæringslova'!$B$31,BN315='Krav etter opplæringslova'!$B$34)</f>
        <v>0</v>
      </c>
      <c r="BP315" s="57" t="str">
        <f t="shared" si="197"/>
        <v>-</v>
      </c>
      <c r="BQ315" s="57">
        <f t="shared" si="170"/>
        <v>30</v>
      </c>
      <c r="BR315" s="57" t="e">
        <f>BQ315-#REF!</f>
        <v>#REF!</v>
      </c>
      <c r="BS315" s="57" t="e">
        <f t="shared" si="198"/>
        <v>#REF!</v>
      </c>
      <c r="BT315" s="62" t="str">
        <f t="shared" si="199"/>
        <v>-</v>
      </c>
    </row>
    <row r="316" spans="1:72" x14ac:dyDescent="0.2">
      <c r="A316" s="44" t="e">
        <f>#REF!</f>
        <v>#REF!</v>
      </c>
      <c r="B316" s="44" t="e">
        <f>#REF!</f>
        <v>#REF!</v>
      </c>
      <c r="C316" s="57" t="str">
        <f>IF('Undervisning i fag med krav'!E317=0,"-",'Undervisning i fag med krav'!E317)</f>
        <v>-</v>
      </c>
      <c r="D316" s="57" t="b">
        <f>OR(C316='Krav etter opplæringslova'!$B$27,C316='Krav etter opplæringslova'!$B$30,C316='Krav etter opplæringslova'!$B$31,C316='Krav etter opplæringslova'!$B$34)</f>
        <v>0</v>
      </c>
      <c r="E316" s="57" t="str">
        <f t="shared" si="200"/>
        <v>-</v>
      </c>
      <c r="F316" s="57">
        <f t="shared" si="171"/>
        <v>30</v>
      </c>
      <c r="G316" s="57" t="e">
        <f>F316-#REF!</f>
        <v>#REF!</v>
      </c>
      <c r="H316" s="57" t="e">
        <f t="shared" si="172"/>
        <v>#REF!</v>
      </c>
      <c r="I316" s="57" t="str">
        <f t="shared" si="201"/>
        <v>-</v>
      </c>
      <c r="J316" s="57" t="str">
        <f>IF('Undervisning i fag med krav'!P317=0,"-",'Undervisning i fag med krav'!P317)</f>
        <v>-</v>
      </c>
      <c r="K316" s="57" t="b">
        <f>OR(J316='Krav etter opplæringslova'!$B$27,J316='Krav etter opplæringslova'!$B$30,J316='Krav etter opplæringslova'!$B$31,J316='Krav etter opplæringslova'!$B$34)</f>
        <v>0</v>
      </c>
      <c r="L316" s="57" t="str">
        <f t="shared" si="173"/>
        <v>-</v>
      </c>
      <c r="M316" s="57">
        <f t="shared" si="162"/>
        <v>30</v>
      </c>
      <c r="N316" s="57" t="e">
        <f>M316-#REF!</f>
        <v>#REF!</v>
      </c>
      <c r="O316" s="57" t="e">
        <f t="shared" si="174"/>
        <v>#REF!</v>
      </c>
      <c r="P316" s="57" t="str">
        <f t="shared" si="175"/>
        <v>-</v>
      </c>
      <c r="Q316" s="57" t="str">
        <f>IF('Undervisning i fag med krav'!AA317=0,"-",'Undervisning i fag med krav'!AA317)</f>
        <v>-</v>
      </c>
      <c r="R316" s="57" t="b">
        <f>OR(Q316='Krav etter opplæringslova'!$B$27,Q316='Krav etter opplæringslova'!$B$30,Q316='Krav etter opplæringslova'!$B$31,Q316='Krav etter opplæringslova'!$B$34)</f>
        <v>0</v>
      </c>
      <c r="S316" s="57" t="str">
        <f t="shared" si="176"/>
        <v>-</v>
      </c>
      <c r="T316" s="57">
        <f t="shared" si="163"/>
        <v>30</v>
      </c>
      <c r="U316" s="57" t="e">
        <f>T316-#REF!</f>
        <v>#REF!</v>
      </c>
      <c r="V316" s="57" t="e">
        <f t="shared" si="177"/>
        <v>#REF!</v>
      </c>
      <c r="W316" s="57" t="str">
        <f t="shared" si="178"/>
        <v>-</v>
      </c>
      <c r="X316" s="57" t="str">
        <f>IF('Undervisning i fag med krav'!AL317=0,"-",'Undervisning i fag med krav'!AL317)</f>
        <v>-</v>
      </c>
      <c r="Y316" s="57" t="b">
        <f>OR(X316='Krav etter opplæringslova'!$B$27,X316='Krav etter opplæringslova'!$B$30,X316='Krav etter opplæringslova'!$B$31,X316='Krav etter opplæringslova'!$B$34)</f>
        <v>0</v>
      </c>
      <c r="Z316" s="57" t="str">
        <f t="shared" si="179"/>
        <v>-</v>
      </c>
      <c r="AA316" s="57">
        <f t="shared" si="164"/>
        <v>30</v>
      </c>
      <c r="AB316" s="57" t="e">
        <f>AA316-#REF!</f>
        <v>#REF!</v>
      </c>
      <c r="AC316" s="57" t="e">
        <f t="shared" si="180"/>
        <v>#REF!</v>
      </c>
      <c r="AD316" s="57" t="str">
        <f t="shared" si="181"/>
        <v>-</v>
      </c>
      <c r="AE316" s="57" t="str">
        <f>IF('Undervisning i fag med krav'!AW317=0,"-",'Undervisning i fag med krav'!AW317)</f>
        <v>-</v>
      </c>
      <c r="AF316" s="57" t="b">
        <f>OR(AE316='Krav etter opplæringslova'!$B$27,AE316='Krav etter opplæringslova'!$B$30,AE316='Krav etter opplæringslova'!$B$31,AE316='Krav etter opplæringslova'!$B$34)</f>
        <v>0</v>
      </c>
      <c r="AG316" s="57" t="str">
        <f t="shared" si="182"/>
        <v>-</v>
      </c>
      <c r="AH316" s="57">
        <f t="shared" si="165"/>
        <v>30</v>
      </c>
      <c r="AI316" s="57" t="e">
        <f>AH316-#REF!</f>
        <v>#REF!</v>
      </c>
      <c r="AJ316" s="57" t="e">
        <f t="shared" si="183"/>
        <v>#REF!</v>
      </c>
      <c r="AK316" s="57" t="str">
        <f t="shared" si="184"/>
        <v>-</v>
      </c>
      <c r="AL316" s="57" t="str">
        <f>IF('Undervisning i fag med krav'!BH317=0,"-",'Undervisning i fag med krav'!BH317)</f>
        <v>-</v>
      </c>
      <c r="AM316" s="57" t="b">
        <f>OR(AL316='Krav etter opplæringslova'!$B$27,AL316='Krav etter opplæringslova'!$B$30,AL316='Krav etter opplæringslova'!$B$31,AL316='Krav etter opplæringslova'!$B$34)</f>
        <v>0</v>
      </c>
      <c r="AN316" s="57" t="str">
        <f t="shared" si="185"/>
        <v>-</v>
      </c>
      <c r="AO316" s="57">
        <f t="shared" si="166"/>
        <v>30</v>
      </c>
      <c r="AP316" s="57" t="e">
        <f>AO316-#REF!</f>
        <v>#REF!</v>
      </c>
      <c r="AQ316" s="57" t="e">
        <f t="shared" si="186"/>
        <v>#REF!</v>
      </c>
      <c r="AR316" s="57" t="str">
        <f t="shared" si="187"/>
        <v>-</v>
      </c>
      <c r="AS316" s="57" t="str">
        <f>IF('Undervisning i fag med krav'!BS317=0,"-",'Undervisning i fag med krav'!BS317)</f>
        <v>-</v>
      </c>
      <c r="AT316" s="57" t="b">
        <f>OR(AS316='Krav etter opplæringslova'!$B$27,AS316='Krav etter opplæringslova'!$B$30,AS316='Krav etter opplæringslova'!$B$31,AS316='Krav etter opplæringslova'!$B$34)</f>
        <v>0</v>
      </c>
      <c r="AU316" s="57" t="str">
        <f t="shared" si="188"/>
        <v>-</v>
      </c>
      <c r="AV316" s="57">
        <f t="shared" si="167"/>
        <v>30</v>
      </c>
      <c r="AW316" s="57" t="e">
        <f>AV316-#REF!</f>
        <v>#REF!</v>
      </c>
      <c r="AX316" s="57" t="e">
        <f t="shared" si="189"/>
        <v>#REF!</v>
      </c>
      <c r="AY316" s="57" t="str">
        <f t="shared" si="190"/>
        <v>-</v>
      </c>
      <c r="AZ316" s="57" t="str">
        <f>IF('Undervisning i fag med krav'!CD317=0,"-",'Undervisning i fag med krav'!CD317)</f>
        <v>-</v>
      </c>
      <c r="BA316" s="57" t="b">
        <f>OR(AZ316='Krav etter opplæringslova'!$B$27,AZ316='Krav etter opplæringslova'!$B$30,AZ316='Krav etter opplæringslova'!$B$31,AZ316='Krav etter opplæringslova'!$B$34)</f>
        <v>0</v>
      </c>
      <c r="BB316" s="57" t="str">
        <f t="shared" si="191"/>
        <v>-</v>
      </c>
      <c r="BC316" s="57">
        <f t="shared" si="168"/>
        <v>30</v>
      </c>
      <c r="BD316" s="57" t="e">
        <f>BC316-#REF!</f>
        <v>#REF!</v>
      </c>
      <c r="BE316" s="57" t="e">
        <f t="shared" si="192"/>
        <v>#REF!</v>
      </c>
      <c r="BF316" s="57" t="str">
        <f t="shared" si="193"/>
        <v>-</v>
      </c>
      <c r="BG316" s="57" t="str">
        <f>IF('Undervisning i fag med krav'!CO317=0,"-",'Undervisning i fag med krav'!CO317)</f>
        <v>-</v>
      </c>
      <c r="BH316" s="57" t="b">
        <f>OR(BG316='Krav etter opplæringslova'!$B$27,BG316='Krav etter opplæringslova'!$B$30,BG316='Krav etter opplæringslova'!$B$31,BG316='Krav etter opplæringslova'!$B$34)</f>
        <v>0</v>
      </c>
      <c r="BI316" s="57" t="str">
        <f t="shared" si="194"/>
        <v>-</v>
      </c>
      <c r="BJ316" s="57">
        <f t="shared" si="169"/>
        <v>30</v>
      </c>
      <c r="BK316" s="57" t="e">
        <f>BJ316-#REF!</f>
        <v>#REF!</v>
      </c>
      <c r="BL316" s="57" t="e">
        <f t="shared" si="195"/>
        <v>#REF!</v>
      </c>
      <c r="BM316" s="57" t="str">
        <f t="shared" si="196"/>
        <v>-</v>
      </c>
      <c r="BN316" s="57" t="str">
        <f>IF('Undervisning i fag med krav'!CP317=0,"-",'Undervisning i fag med krav'!CP317)</f>
        <v>-</v>
      </c>
      <c r="BO316" s="57" t="b">
        <f>OR(BN316='Krav etter opplæringslova'!$B$27,BN316='Krav etter opplæringslova'!$B$30,BN316='Krav etter opplæringslova'!$B$31,BN316='Krav etter opplæringslova'!$B$34)</f>
        <v>0</v>
      </c>
      <c r="BP316" s="57" t="str">
        <f t="shared" si="197"/>
        <v>-</v>
      </c>
      <c r="BQ316" s="57">
        <f t="shared" si="170"/>
        <v>30</v>
      </c>
      <c r="BR316" s="57" t="e">
        <f>BQ316-#REF!</f>
        <v>#REF!</v>
      </c>
      <c r="BS316" s="57" t="e">
        <f t="shared" si="198"/>
        <v>#REF!</v>
      </c>
      <c r="BT316" s="62" t="str">
        <f t="shared" si="199"/>
        <v>-</v>
      </c>
    </row>
    <row r="317" spans="1:72" x14ac:dyDescent="0.2">
      <c r="A317" s="44" t="e">
        <f>#REF!</f>
        <v>#REF!</v>
      </c>
      <c r="B317" s="44" t="e">
        <f>#REF!</f>
        <v>#REF!</v>
      </c>
      <c r="C317" s="57" t="str">
        <f>IF('Undervisning i fag med krav'!E318=0,"-",'Undervisning i fag med krav'!E318)</f>
        <v>-</v>
      </c>
      <c r="D317" s="57" t="b">
        <f>OR(C317='Krav etter opplæringslova'!$B$27,C317='Krav etter opplæringslova'!$B$30,C317='Krav etter opplæringslova'!$B$31,C317='Krav etter opplæringslova'!$B$34)</f>
        <v>0</v>
      </c>
      <c r="E317" s="57" t="str">
        <f t="shared" si="200"/>
        <v>-</v>
      </c>
      <c r="F317" s="57">
        <f t="shared" si="171"/>
        <v>30</v>
      </c>
      <c r="G317" s="57" t="e">
        <f>F317-#REF!</f>
        <v>#REF!</v>
      </c>
      <c r="H317" s="57" t="e">
        <f t="shared" si="172"/>
        <v>#REF!</v>
      </c>
      <c r="I317" s="57" t="str">
        <f t="shared" si="201"/>
        <v>-</v>
      </c>
      <c r="J317" s="57" t="str">
        <f>IF('Undervisning i fag med krav'!P318=0,"-",'Undervisning i fag med krav'!P318)</f>
        <v>-</v>
      </c>
      <c r="K317" s="57" t="b">
        <f>OR(J317='Krav etter opplæringslova'!$B$27,J317='Krav etter opplæringslova'!$B$30,J317='Krav etter opplæringslova'!$B$31,J317='Krav etter opplæringslova'!$B$34)</f>
        <v>0</v>
      </c>
      <c r="L317" s="57" t="str">
        <f t="shared" si="173"/>
        <v>-</v>
      </c>
      <c r="M317" s="57">
        <f t="shared" si="162"/>
        <v>30</v>
      </c>
      <c r="N317" s="57" t="e">
        <f>M317-#REF!</f>
        <v>#REF!</v>
      </c>
      <c r="O317" s="57" t="e">
        <f t="shared" si="174"/>
        <v>#REF!</v>
      </c>
      <c r="P317" s="57" t="str">
        <f t="shared" si="175"/>
        <v>-</v>
      </c>
      <c r="Q317" s="57" t="str">
        <f>IF('Undervisning i fag med krav'!AA318=0,"-",'Undervisning i fag med krav'!AA318)</f>
        <v>-</v>
      </c>
      <c r="R317" s="57" t="b">
        <f>OR(Q317='Krav etter opplæringslova'!$B$27,Q317='Krav etter opplæringslova'!$B$30,Q317='Krav etter opplæringslova'!$B$31,Q317='Krav etter opplæringslova'!$B$34)</f>
        <v>0</v>
      </c>
      <c r="S317" s="57" t="str">
        <f t="shared" si="176"/>
        <v>-</v>
      </c>
      <c r="T317" s="57">
        <f t="shared" si="163"/>
        <v>30</v>
      </c>
      <c r="U317" s="57" t="e">
        <f>T317-#REF!</f>
        <v>#REF!</v>
      </c>
      <c r="V317" s="57" t="e">
        <f t="shared" si="177"/>
        <v>#REF!</v>
      </c>
      <c r="W317" s="57" t="str">
        <f t="shared" si="178"/>
        <v>-</v>
      </c>
      <c r="X317" s="57" t="str">
        <f>IF('Undervisning i fag med krav'!AL318=0,"-",'Undervisning i fag med krav'!AL318)</f>
        <v>-</v>
      </c>
      <c r="Y317" s="57" t="b">
        <f>OR(X317='Krav etter opplæringslova'!$B$27,X317='Krav etter opplæringslova'!$B$30,X317='Krav etter opplæringslova'!$B$31,X317='Krav etter opplæringslova'!$B$34)</f>
        <v>0</v>
      </c>
      <c r="Z317" s="57" t="str">
        <f t="shared" si="179"/>
        <v>-</v>
      </c>
      <c r="AA317" s="57">
        <f t="shared" si="164"/>
        <v>30</v>
      </c>
      <c r="AB317" s="57" t="e">
        <f>AA317-#REF!</f>
        <v>#REF!</v>
      </c>
      <c r="AC317" s="57" t="e">
        <f t="shared" si="180"/>
        <v>#REF!</v>
      </c>
      <c r="AD317" s="57" t="str">
        <f t="shared" si="181"/>
        <v>-</v>
      </c>
      <c r="AE317" s="57" t="str">
        <f>IF('Undervisning i fag med krav'!AW318=0,"-",'Undervisning i fag med krav'!AW318)</f>
        <v>-</v>
      </c>
      <c r="AF317" s="57" t="b">
        <f>OR(AE317='Krav etter opplæringslova'!$B$27,AE317='Krav etter opplæringslova'!$B$30,AE317='Krav etter opplæringslova'!$B$31,AE317='Krav etter opplæringslova'!$B$34)</f>
        <v>0</v>
      </c>
      <c r="AG317" s="57" t="str">
        <f t="shared" si="182"/>
        <v>-</v>
      </c>
      <c r="AH317" s="57">
        <f t="shared" si="165"/>
        <v>30</v>
      </c>
      <c r="AI317" s="57" t="e">
        <f>AH317-#REF!</f>
        <v>#REF!</v>
      </c>
      <c r="AJ317" s="57" t="e">
        <f t="shared" si="183"/>
        <v>#REF!</v>
      </c>
      <c r="AK317" s="57" t="str">
        <f t="shared" si="184"/>
        <v>-</v>
      </c>
      <c r="AL317" s="57" t="str">
        <f>IF('Undervisning i fag med krav'!BH318=0,"-",'Undervisning i fag med krav'!BH318)</f>
        <v>-</v>
      </c>
      <c r="AM317" s="57" t="b">
        <f>OR(AL317='Krav etter opplæringslova'!$B$27,AL317='Krav etter opplæringslova'!$B$30,AL317='Krav etter opplæringslova'!$B$31,AL317='Krav etter opplæringslova'!$B$34)</f>
        <v>0</v>
      </c>
      <c r="AN317" s="57" t="str">
        <f t="shared" si="185"/>
        <v>-</v>
      </c>
      <c r="AO317" s="57">
        <f t="shared" si="166"/>
        <v>30</v>
      </c>
      <c r="AP317" s="57" t="e">
        <f>AO317-#REF!</f>
        <v>#REF!</v>
      </c>
      <c r="AQ317" s="57" t="e">
        <f t="shared" si="186"/>
        <v>#REF!</v>
      </c>
      <c r="AR317" s="57" t="str">
        <f t="shared" si="187"/>
        <v>-</v>
      </c>
      <c r="AS317" s="57" t="str">
        <f>IF('Undervisning i fag med krav'!BS318=0,"-",'Undervisning i fag med krav'!BS318)</f>
        <v>-</v>
      </c>
      <c r="AT317" s="57" t="b">
        <f>OR(AS317='Krav etter opplæringslova'!$B$27,AS317='Krav etter opplæringslova'!$B$30,AS317='Krav etter opplæringslova'!$B$31,AS317='Krav etter opplæringslova'!$B$34)</f>
        <v>0</v>
      </c>
      <c r="AU317" s="57" t="str">
        <f t="shared" si="188"/>
        <v>-</v>
      </c>
      <c r="AV317" s="57">
        <f t="shared" si="167"/>
        <v>30</v>
      </c>
      <c r="AW317" s="57" t="e">
        <f>AV317-#REF!</f>
        <v>#REF!</v>
      </c>
      <c r="AX317" s="57" t="e">
        <f t="shared" si="189"/>
        <v>#REF!</v>
      </c>
      <c r="AY317" s="57" t="str">
        <f t="shared" si="190"/>
        <v>-</v>
      </c>
      <c r="AZ317" s="57" t="str">
        <f>IF('Undervisning i fag med krav'!CD318=0,"-",'Undervisning i fag med krav'!CD318)</f>
        <v>-</v>
      </c>
      <c r="BA317" s="57" t="b">
        <f>OR(AZ317='Krav etter opplæringslova'!$B$27,AZ317='Krav etter opplæringslova'!$B$30,AZ317='Krav etter opplæringslova'!$B$31,AZ317='Krav etter opplæringslova'!$B$34)</f>
        <v>0</v>
      </c>
      <c r="BB317" s="57" t="str">
        <f t="shared" si="191"/>
        <v>-</v>
      </c>
      <c r="BC317" s="57">
        <f t="shared" si="168"/>
        <v>30</v>
      </c>
      <c r="BD317" s="57" t="e">
        <f>BC317-#REF!</f>
        <v>#REF!</v>
      </c>
      <c r="BE317" s="57" t="e">
        <f t="shared" si="192"/>
        <v>#REF!</v>
      </c>
      <c r="BF317" s="57" t="str">
        <f t="shared" si="193"/>
        <v>-</v>
      </c>
      <c r="BG317" s="57" t="str">
        <f>IF('Undervisning i fag med krav'!CO318=0,"-",'Undervisning i fag med krav'!CO318)</f>
        <v>-</v>
      </c>
      <c r="BH317" s="57" t="b">
        <f>OR(BG317='Krav etter opplæringslova'!$B$27,BG317='Krav etter opplæringslova'!$B$30,BG317='Krav etter opplæringslova'!$B$31,BG317='Krav etter opplæringslova'!$B$34)</f>
        <v>0</v>
      </c>
      <c r="BI317" s="57" t="str">
        <f t="shared" si="194"/>
        <v>-</v>
      </c>
      <c r="BJ317" s="57">
        <f t="shared" si="169"/>
        <v>30</v>
      </c>
      <c r="BK317" s="57" t="e">
        <f>BJ317-#REF!</f>
        <v>#REF!</v>
      </c>
      <c r="BL317" s="57" t="e">
        <f t="shared" si="195"/>
        <v>#REF!</v>
      </c>
      <c r="BM317" s="57" t="str">
        <f t="shared" si="196"/>
        <v>-</v>
      </c>
      <c r="BN317" s="57" t="str">
        <f>IF('Undervisning i fag med krav'!CP318=0,"-",'Undervisning i fag med krav'!CP318)</f>
        <v>-</v>
      </c>
      <c r="BO317" s="57" t="b">
        <f>OR(BN317='Krav etter opplæringslova'!$B$27,BN317='Krav etter opplæringslova'!$B$30,BN317='Krav etter opplæringslova'!$B$31,BN317='Krav etter opplæringslova'!$B$34)</f>
        <v>0</v>
      </c>
      <c r="BP317" s="57" t="str">
        <f t="shared" si="197"/>
        <v>-</v>
      </c>
      <c r="BQ317" s="57">
        <f t="shared" si="170"/>
        <v>30</v>
      </c>
      <c r="BR317" s="57" t="e">
        <f>BQ317-#REF!</f>
        <v>#REF!</v>
      </c>
      <c r="BS317" s="57" t="e">
        <f t="shared" si="198"/>
        <v>#REF!</v>
      </c>
      <c r="BT317" s="62" t="str">
        <f t="shared" si="199"/>
        <v>-</v>
      </c>
    </row>
    <row r="318" spans="1:72" x14ac:dyDescent="0.2">
      <c r="A318" s="44" t="e">
        <f>#REF!</f>
        <v>#REF!</v>
      </c>
      <c r="B318" s="44" t="e">
        <f>#REF!</f>
        <v>#REF!</v>
      </c>
      <c r="C318" s="57" t="str">
        <f>IF('Undervisning i fag med krav'!E319=0,"-",'Undervisning i fag med krav'!E319)</f>
        <v>-</v>
      </c>
      <c r="D318" s="57" t="b">
        <f>OR(C318='Krav etter opplæringslova'!$B$27,C318='Krav etter opplæringslova'!$B$30,C318='Krav etter opplæringslova'!$B$31,C318='Krav etter opplæringslova'!$B$34)</f>
        <v>0</v>
      </c>
      <c r="E318" s="57" t="str">
        <f t="shared" si="200"/>
        <v>-</v>
      </c>
      <c r="F318" s="57">
        <f t="shared" si="171"/>
        <v>30</v>
      </c>
      <c r="G318" s="57" t="e">
        <f>F318-#REF!</f>
        <v>#REF!</v>
      </c>
      <c r="H318" s="57" t="e">
        <f t="shared" si="172"/>
        <v>#REF!</v>
      </c>
      <c r="I318" s="57" t="str">
        <f t="shared" si="201"/>
        <v>-</v>
      </c>
      <c r="J318" s="57" t="str">
        <f>IF('Undervisning i fag med krav'!P319=0,"-",'Undervisning i fag med krav'!P319)</f>
        <v>-</v>
      </c>
      <c r="K318" s="57" t="b">
        <f>OR(J318='Krav etter opplæringslova'!$B$27,J318='Krav etter opplæringslova'!$B$30,J318='Krav etter opplæringslova'!$B$31,J318='Krav etter opplæringslova'!$B$34)</f>
        <v>0</v>
      </c>
      <c r="L318" s="57" t="str">
        <f t="shared" si="173"/>
        <v>-</v>
      </c>
      <c r="M318" s="57">
        <f t="shared" si="162"/>
        <v>30</v>
      </c>
      <c r="N318" s="57" t="e">
        <f>M318-#REF!</f>
        <v>#REF!</v>
      </c>
      <c r="O318" s="57" t="e">
        <f t="shared" si="174"/>
        <v>#REF!</v>
      </c>
      <c r="P318" s="57" t="str">
        <f t="shared" si="175"/>
        <v>-</v>
      </c>
      <c r="Q318" s="57" t="str">
        <f>IF('Undervisning i fag med krav'!AA319=0,"-",'Undervisning i fag med krav'!AA319)</f>
        <v>-</v>
      </c>
      <c r="R318" s="57" t="b">
        <f>OR(Q318='Krav etter opplæringslova'!$B$27,Q318='Krav etter opplæringslova'!$B$30,Q318='Krav etter opplæringslova'!$B$31,Q318='Krav etter opplæringslova'!$B$34)</f>
        <v>0</v>
      </c>
      <c r="S318" s="57" t="str">
        <f t="shared" si="176"/>
        <v>-</v>
      </c>
      <c r="T318" s="57">
        <f t="shared" si="163"/>
        <v>30</v>
      </c>
      <c r="U318" s="57" t="e">
        <f>T318-#REF!</f>
        <v>#REF!</v>
      </c>
      <c r="V318" s="57" t="e">
        <f t="shared" si="177"/>
        <v>#REF!</v>
      </c>
      <c r="W318" s="57" t="str">
        <f t="shared" si="178"/>
        <v>-</v>
      </c>
      <c r="X318" s="57" t="str">
        <f>IF('Undervisning i fag med krav'!AL319=0,"-",'Undervisning i fag med krav'!AL319)</f>
        <v>-</v>
      </c>
      <c r="Y318" s="57" t="b">
        <f>OR(X318='Krav etter opplæringslova'!$B$27,X318='Krav etter opplæringslova'!$B$30,X318='Krav etter opplæringslova'!$B$31,X318='Krav etter opplæringslova'!$B$34)</f>
        <v>0</v>
      </c>
      <c r="Z318" s="57" t="str">
        <f t="shared" si="179"/>
        <v>-</v>
      </c>
      <c r="AA318" s="57">
        <f t="shared" si="164"/>
        <v>30</v>
      </c>
      <c r="AB318" s="57" t="e">
        <f>AA318-#REF!</f>
        <v>#REF!</v>
      </c>
      <c r="AC318" s="57" t="e">
        <f t="shared" si="180"/>
        <v>#REF!</v>
      </c>
      <c r="AD318" s="57" t="str">
        <f t="shared" si="181"/>
        <v>-</v>
      </c>
      <c r="AE318" s="57" t="str">
        <f>IF('Undervisning i fag med krav'!AW319=0,"-",'Undervisning i fag med krav'!AW319)</f>
        <v>-</v>
      </c>
      <c r="AF318" s="57" t="b">
        <f>OR(AE318='Krav etter opplæringslova'!$B$27,AE318='Krav etter opplæringslova'!$B$30,AE318='Krav etter opplæringslova'!$B$31,AE318='Krav etter opplæringslova'!$B$34)</f>
        <v>0</v>
      </c>
      <c r="AG318" s="57" t="str">
        <f t="shared" si="182"/>
        <v>-</v>
      </c>
      <c r="AH318" s="57">
        <f t="shared" si="165"/>
        <v>30</v>
      </c>
      <c r="AI318" s="57" t="e">
        <f>AH318-#REF!</f>
        <v>#REF!</v>
      </c>
      <c r="AJ318" s="57" t="e">
        <f t="shared" si="183"/>
        <v>#REF!</v>
      </c>
      <c r="AK318" s="57" t="str">
        <f t="shared" si="184"/>
        <v>-</v>
      </c>
      <c r="AL318" s="57" t="str">
        <f>IF('Undervisning i fag med krav'!BH319=0,"-",'Undervisning i fag med krav'!BH319)</f>
        <v>-</v>
      </c>
      <c r="AM318" s="57" t="b">
        <f>OR(AL318='Krav etter opplæringslova'!$B$27,AL318='Krav etter opplæringslova'!$B$30,AL318='Krav etter opplæringslova'!$B$31,AL318='Krav etter opplæringslova'!$B$34)</f>
        <v>0</v>
      </c>
      <c r="AN318" s="57" t="str">
        <f t="shared" si="185"/>
        <v>-</v>
      </c>
      <c r="AO318" s="57">
        <f t="shared" si="166"/>
        <v>30</v>
      </c>
      <c r="AP318" s="57" t="e">
        <f>AO318-#REF!</f>
        <v>#REF!</v>
      </c>
      <c r="AQ318" s="57" t="e">
        <f t="shared" si="186"/>
        <v>#REF!</v>
      </c>
      <c r="AR318" s="57" t="str">
        <f t="shared" si="187"/>
        <v>-</v>
      </c>
      <c r="AS318" s="57" t="str">
        <f>IF('Undervisning i fag med krav'!BS319=0,"-",'Undervisning i fag med krav'!BS319)</f>
        <v>-</v>
      </c>
      <c r="AT318" s="57" t="b">
        <f>OR(AS318='Krav etter opplæringslova'!$B$27,AS318='Krav etter opplæringslova'!$B$30,AS318='Krav etter opplæringslova'!$B$31,AS318='Krav etter opplæringslova'!$B$34)</f>
        <v>0</v>
      </c>
      <c r="AU318" s="57" t="str">
        <f t="shared" si="188"/>
        <v>-</v>
      </c>
      <c r="AV318" s="57">
        <f t="shared" si="167"/>
        <v>30</v>
      </c>
      <c r="AW318" s="57" t="e">
        <f>AV318-#REF!</f>
        <v>#REF!</v>
      </c>
      <c r="AX318" s="57" t="e">
        <f t="shared" si="189"/>
        <v>#REF!</v>
      </c>
      <c r="AY318" s="57" t="str">
        <f t="shared" si="190"/>
        <v>-</v>
      </c>
      <c r="AZ318" s="57" t="str">
        <f>IF('Undervisning i fag med krav'!CD319=0,"-",'Undervisning i fag med krav'!CD319)</f>
        <v>-</v>
      </c>
      <c r="BA318" s="57" t="b">
        <f>OR(AZ318='Krav etter opplæringslova'!$B$27,AZ318='Krav etter opplæringslova'!$B$30,AZ318='Krav etter opplæringslova'!$B$31,AZ318='Krav etter opplæringslova'!$B$34)</f>
        <v>0</v>
      </c>
      <c r="BB318" s="57" t="str">
        <f t="shared" si="191"/>
        <v>-</v>
      </c>
      <c r="BC318" s="57">
        <f t="shared" si="168"/>
        <v>30</v>
      </c>
      <c r="BD318" s="57" t="e">
        <f>BC318-#REF!</f>
        <v>#REF!</v>
      </c>
      <c r="BE318" s="57" t="e">
        <f t="shared" si="192"/>
        <v>#REF!</v>
      </c>
      <c r="BF318" s="57" t="str">
        <f t="shared" si="193"/>
        <v>-</v>
      </c>
      <c r="BG318" s="57" t="str">
        <f>IF('Undervisning i fag med krav'!CO319=0,"-",'Undervisning i fag med krav'!CO319)</f>
        <v>-</v>
      </c>
      <c r="BH318" s="57" t="b">
        <f>OR(BG318='Krav etter opplæringslova'!$B$27,BG318='Krav etter opplæringslova'!$B$30,BG318='Krav etter opplæringslova'!$B$31,BG318='Krav etter opplæringslova'!$B$34)</f>
        <v>0</v>
      </c>
      <c r="BI318" s="57" t="str">
        <f t="shared" si="194"/>
        <v>-</v>
      </c>
      <c r="BJ318" s="57">
        <f t="shared" si="169"/>
        <v>30</v>
      </c>
      <c r="BK318" s="57" t="e">
        <f>BJ318-#REF!</f>
        <v>#REF!</v>
      </c>
      <c r="BL318" s="57" t="e">
        <f t="shared" si="195"/>
        <v>#REF!</v>
      </c>
      <c r="BM318" s="57" t="str">
        <f t="shared" si="196"/>
        <v>-</v>
      </c>
      <c r="BN318" s="57" t="str">
        <f>IF('Undervisning i fag med krav'!CP319=0,"-",'Undervisning i fag med krav'!CP319)</f>
        <v>-</v>
      </c>
      <c r="BO318" s="57" t="b">
        <f>OR(BN318='Krav etter opplæringslova'!$B$27,BN318='Krav etter opplæringslova'!$B$30,BN318='Krav etter opplæringslova'!$B$31,BN318='Krav etter opplæringslova'!$B$34)</f>
        <v>0</v>
      </c>
      <c r="BP318" s="57" t="str">
        <f t="shared" si="197"/>
        <v>-</v>
      </c>
      <c r="BQ318" s="57">
        <f t="shared" si="170"/>
        <v>30</v>
      </c>
      <c r="BR318" s="57" t="e">
        <f>BQ318-#REF!</f>
        <v>#REF!</v>
      </c>
      <c r="BS318" s="57" t="e">
        <f t="shared" si="198"/>
        <v>#REF!</v>
      </c>
      <c r="BT318" s="62" t="str">
        <f t="shared" si="199"/>
        <v>-</v>
      </c>
    </row>
    <row r="319" spans="1:72" x14ac:dyDescent="0.2">
      <c r="A319" s="44" t="e">
        <f>#REF!</f>
        <v>#REF!</v>
      </c>
      <c r="B319" s="44" t="e">
        <f>#REF!</f>
        <v>#REF!</v>
      </c>
      <c r="C319" s="57" t="str">
        <f>IF('Undervisning i fag med krav'!E320=0,"-",'Undervisning i fag med krav'!E320)</f>
        <v>-</v>
      </c>
      <c r="D319" s="57" t="b">
        <f>OR(C319='Krav etter opplæringslova'!$B$27,C319='Krav etter opplæringslova'!$B$30,C319='Krav etter opplæringslova'!$B$31,C319='Krav etter opplæringslova'!$B$34)</f>
        <v>0</v>
      </c>
      <c r="E319" s="57" t="str">
        <f t="shared" si="200"/>
        <v>-</v>
      </c>
      <c r="F319" s="57">
        <f t="shared" si="171"/>
        <v>30</v>
      </c>
      <c r="G319" s="57" t="e">
        <f>F319-#REF!</f>
        <v>#REF!</v>
      </c>
      <c r="H319" s="57" t="e">
        <f t="shared" si="172"/>
        <v>#REF!</v>
      </c>
      <c r="I319" s="57" t="str">
        <f t="shared" si="201"/>
        <v>-</v>
      </c>
      <c r="J319" s="57" t="str">
        <f>IF('Undervisning i fag med krav'!P320=0,"-",'Undervisning i fag med krav'!P320)</f>
        <v>-</v>
      </c>
      <c r="K319" s="57" t="b">
        <f>OR(J319='Krav etter opplæringslova'!$B$27,J319='Krav etter opplæringslova'!$B$30,J319='Krav etter opplæringslova'!$B$31,J319='Krav etter opplæringslova'!$B$34)</f>
        <v>0</v>
      </c>
      <c r="L319" s="57" t="str">
        <f t="shared" si="173"/>
        <v>-</v>
      </c>
      <c r="M319" s="57">
        <f t="shared" si="162"/>
        <v>30</v>
      </c>
      <c r="N319" s="57" t="e">
        <f>M319-#REF!</f>
        <v>#REF!</v>
      </c>
      <c r="O319" s="57" t="e">
        <f t="shared" si="174"/>
        <v>#REF!</v>
      </c>
      <c r="P319" s="57" t="str">
        <f t="shared" si="175"/>
        <v>-</v>
      </c>
      <c r="Q319" s="57" t="str">
        <f>IF('Undervisning i fag med krav'!AA320=0,"-",'Undervisning i fag med krav'!AA320)</f>
        <v>-</v>
      </c>
      <c r="R319" s="57" t="b">
        <f>OR(Q319='Krav etter opplæringslova'!$B$27,Q319='Krav etter opplæringslova'!$B$30,Q319='Krav etter opplæringslova'!$B$31,Q319='Krav etter opplæringslova'!$B$34)</f>
        <v>0</v>
      </c>
      <c r="S319" s="57" t="str">
        <f t="shared" si="176"/>
        <v>-</v>
      </c>
      <c r="T319" s="57">
        <f t="shared" si="163"/>
        <v>30</v>
      </c>
      <c r="U319" s="57" t="e">
        <f>T319-#REF!</f>
        <v>#REF!</v>
      </c>
      <c r="V319" s="57" t="e">
        <f t="shared" si="177"/>
        <v>#REF!</v>
      </c>
      <c r="W319" s="57" t="str">
        <f t="shared" si="178"/>
        <v>-</v>
      </c>
      <c r="X319" s="57" t="str">
        <f>IF('Undervisning i fag med krav'!AL320=0,"-",'Undervisning i fag med krav'!AL320)</f>
        <v>-</v>
      </c>
      <c r="Y319" s="57" t="b">
        <f>OR(X319='Krav etter opplæringslova'!$B$27,X319='Krav etter opplæringslova'!$B$30,X319='Krav etter opplæringslova'!$B$31,X319='Krav etter opplæringslova'!$B$34)</f>
        <v>0</v>
      </c>
      <c r="Z319" s="57" t="str">
        <f t="shared" si="179"/>
        <v>-</v>
      </c>
      <c r="AA319" s="57">
        <f t="shared" si="164"/>
        <v>30</v>
      </c>
      <c r="AB319" s="57" t="e">
        <f>AA319-#REF!</f>
        <v>#REF!</v>
      </c>
      <c r="AC319" s="57" t="e">
        <f t="shared" si="180"/>
        <v>#REF!</v>
      </c>
      <c r="AD319" s="57" t="str">
        <f t="shared" si="181"/>
        <v>-</v>
      </c>
      <c r="AE319" s="57" t="str">
        <f>IF('Undervisning i fag med krav'!AW320=0,"-",'Undervisning i fag med krav'!AW320)</f>
        <v>-</v>
      </c>
      <c r="AF319" s="57" t="b">
        <f>OR(AE319='Krav etter opplæringslova'!$B$27,AE319='Krav etter opplæringslova'!$B$30,AE319='Krav etter opplæringslova'!$B$31,AE319='Krav etter opplæringslova'!$B$34)</f>
        <v>0</v>
      </c>
      <c r="AG319" s="57" t="str">
        <f t="shared" si="182"/>
        <v>-</v>
      </c>
      <c r="AH319" s="57">
        <f t="shared" si="165"/>
        <v>30</v>
      </c>
      <c r="AI319" s="57" t="e">
        <f>AH319-#REF!</f>
        <v>#REF!</v>
      </c>
      <c r="AJ319" s="57" t="e">
        <f t="shared" si="183"/>
        <v>#REF!</v>
      </c>
      <c r="AK319" s="57" t="str">
        <f t="shared" si="184"/>
        <v>-</v>
      </c>
      <c r="AL319" s="57" t="str">
        <f>IF('Undervisning i fag med krav'!BH320=0,"-",'Undervisning i fag med krav'!BH320)</f>
        <v>-</v>
      </c>
      <c r="AM319" s="57" t="b">
        <f>OR(AL319='Krav etter opplæringslova'!$B$27,AL319='Krav etter opplæringslova'!$B$30,AL319='Krav etter opplæringslova'!$B$31,AL319='Krav etter opplæringslova'!$B$34)</f>
        <v>0</v>
      </c>
      <c r="AN319" s="57" t="str">
        <f t="shared" si="185"/>
        <v>-</v>
      </c>
      <c r="AO319" s="57">
        <f t="shared" si="166"/>
        <v>30</v>
      </c>
      <c r="AP319" s="57" t="e">
        <f>AO319-#REF!</f>
        <v>#REF!</v>
      </c>
      <c r="AQ319" s="57" t="e">
        <f t="shared" si="186"/>
        <v>#REF!</v>
      </c>
      <c r="AR319" s="57" t="str">
        <f t="shared" si="187"/>
        <v>-</v>
      </c>
      <c r="AS319" s="57" t="str">
        <f>IF('Undervisning i fag med krav'!BS320=0,"-",'Undervisning i fag med krav'!BS320)</f>
        <v>-</v>
      </c>
      <c r="AT319" s="57" t="b">
        <f>OR(AS319='Krav etter opplæringslova'!$B$27,AS319='Krav etter opplæringslova'!$B$30,AS319='Krav etter opplæringslova'!$B$31,AS319='Krav etter opplæringslova'!$B$34)</f>
        <v>0</v>
      </c>
      <c r="AU319" s="57" t="str">
        <f t="shared" si="188"/>
        <v>-</v>
      </c>
      <c r="AV319" s="57">
        <f t="shared" si="167"/>
        <v>30</v>
      </c>
      <c r="AW319" s="57" t="e">
        <f>AV319-#REF!</f>
        <v>#REF!</v>
      </c>
      <c r="AX319" s="57" t="e">
        <f t="shared" si="189"/>
        <v>#REF!</v>
      </c>
      <c r="AY319" s="57" t="str">
        <f t="shared" si="190"/>
        <v>-</v>
      </c>
      <c r="AZ319" s="57" t="str">
        <f>IF('Undervisning i fag med krav'!CD320=0,"-",'Undervisning i fag med krav'!CD320)</f>
        <v>-</v>
      </c>
      <c r="BA319" s="57" t="b">
        <f>OR(AZ319='Krav etter opplæringslova'!$B$27,AZ319='Krav etter opplæringslova'!$B$30,AZ319='Krav etter opplæringslova'!$B$31,AZ319='Krav etter opplæringslova'!$B$34)</f>
        <v>0</v>
      </c>
      <c r="BB319" s="57" t="str">
        <f t="shared" si="191"/>
        <v>-</v>
      </c>
      <c r="BC319" s="57">
        <f t="shared" si="168"/>
        <v>30</v>
      </c>
      <c r="BD319" s="57" t="e">
        <f>BC319-#REF!</f>
        <v>#REF!</v>
      </c>
      <c r="BE319" s="57" t="e">
        <f t="shared" si="192"/>
        <v>#REF!</v>
      </c>
      <c r="BF319" s="57" t="str">
        <f t="shared" si="193"/>
        <v>-</v>
      </c>
      <c r="BG319" s="57" t="str">
        <f>IF('Undervisning i fag med krav'!CO320=0,"-",'Undervisning i fag med krav'!CO320)</f>
        <v>-</v>
      </c>
      <c r="BH319" s="57" t="b">
        <f>OR(BG319='Krav etter opplæringslova'!$B$27,BG319='Krav etter opplæringslova'!$B$30,BG319='Krav etter opplæringslova'!$B$31,BG319='Krav etter opplæringslova'!$B$34)</f>
        <v>0</v>
      </c>
      <c r="BI319" s="57" t="str">
        <f t="shared" si="194"/>
        <v>-</v>
      </c>
      <c r="BJ319" s="57">
        <f t="shared" si="169"/>
        <v>30</v>
      </c>
      <c r="BK319" s="57" t="e">
        <f>BJ319-#REF!</f>
        <v>#REF!</v>
      </c>
      <c r="BL319" s="57" t="e">
        <f t="shared" si="195"/>
        <v>#REF!</v>
      </c>
      <c r="BM319" s="57" t="str">
        <f t="shared" si="196"/>
        <v>-</v>
      </c>
      <c r="BN319" s="57" t="str">
        <f>IF('Undervisning i fag med krav'!CP320=0,"-",'Undervisning i fag med krav'!CP320)</f>
        <v>-</v>
      </c>
      <c r="BO319" s="57" t="b">
        <f>OR(BN319='Krav etter opplæringslova'!$B$27,BN319='Krav etter opplæringslova'!$B$30,BN319='Krav etter opplæringslova'!$B$31,BN319='Krav etter opplæringslova'!$B$34)</f>
        <v>0</v>
      </c>
      <c r="BP319" s="57" t="str">
        <f t="shared" si="197"/>
        <v>-</v>
      </c>
      <c r="BQ319" s="57">
        <f t="shared" si="170"/>
        <v>30</v>
      </c>
      <c r="BR319" s="57" t="e">
        <f>BQ319-#REF!</f>
        <v>#REF!</v>
      </c>
      <c r="BS319" s="57" t="e">
        <f t="shared" si="198"/>
        <v>#REF!</v>
      </c>
      <c r="BT319" s="62" t="str">
        <f t="shared" si="199"/>
        <v>-</v>
      </c>
    </row>
    <row r="320" spans="1:72" x14ac:dyDescent="0.2">
      <c r="A320" s="44" t="e">
        <f>#REF!</f>
        <v>#REF!</v>
      </c>
      <c r="B320" s="44" t="e">
        <f>#REF!</f>
        <v>#REF!</v>
      </c>
      <c r="C320" s="57" t="str">
        <f>IF('Undervisning i fag med krav'!E321=0,"-",'Undervisning i fag med krav'!E321)</f>
        <v>-</v>
      </c>
      <c r="D320" s="57" t="b">
        <f>OR(C320='Krav etter opplæringslova'!$B$27,C320='Krav etter opplæringslova'!$B$30,C320='Krav etter opplæringslova'!$B$31,C320='Krav etter opplæringslova'!$B$34)</f>
        <v>0</v>
      </c>
      <c r="E320" s="57" t="str">
        <f t="shared" si="200"/>
        <v>-</v>
      </c>
      <c r="F320" s="57">
        <f t="shared" si="171"/>
        <v>30</v>
      </c>
      <c r="G320" s="57" t="e">
        <f>F320-#REF!</f>
        <v>#REF!</v>
      </c>
      <c r="H320" s="57" t="e">
        <f t="shared" si="172"/>
        <v>#REF!</v>
      </c>
      <c r="I320" s="57" t="str">
        <f t="shared" si="201"/>
        <v>-</v>
      </c>
      <c r="J320" s="57" t="str">
        <f>IF('Undervisning i fag med krav'!P321=0,"-",'Undervisning i fag med krav'!P321)</f>
        <v>-</v>
      </c>
      <c r="K320" s="57" t="b">
        <f>OR(J320='Krav etter opplæringslova'!$B$27,J320='Krav etter opplæringslova'!$B$30,J320='Krav etter opplæringslova'!$B$31,J320='Krav etter opplæringslova'!$B$34)</f>
        <v>0</v>
      </c>
      <c r="L320" s="57" t="str">
        <f t="shared" si="173"/>
        <v>-</v>
      </c>
      <c r="M320" s="57">
        <f t="shared" si="162"/>
        <v>30</v>
      </c>
      <c r="N320" s="57" t="e">
        <f>M320-#REF!</f>
        <v>#REF!</v>
      </c>
      <c r="O320" s="57" t="e">
        <f t="shared" si="174"/>
        <v>#REF!</v>
      </c>
      <c r="P320" s="57" t="str">
        <f t="shared" si="175"/>
        <v>-</v>
      </c>
      <c r="Q320" s="57" t="str">
        <f>IF('Undervisning i fag med krav'!AA321=0,"-",'Undervisning i fag med krav'!AA321)</f>
        <v>-</v>
      </c>
      <c r="R320" s="57" t="b">
        <f>OR(Q320='Krav etter opplæringslova'!$B$27,Q320='Krav etter opplæringslova'!$B$30,Q320='Krav etter opplæringslova'!$B$31,Q320='Krav etter opplæringslova'!$B$34)</f>
        <v>0</v>
      </c>
      <c r="S320" s="57" t="str">
        <f t="shared" si="176"/>
        <v>-</v>
      </c>
      <c r="T320" s="57">
        <f t="shared" si="163"/>
        <v>30</v>
      </c>
      <c r="U320" s="57" t="e">
        <f>T320-#REF!</f>
        <v>#REF!</v>
      </c>
      <c r="V320" s="57" t="e">
        <f t="shared" si="177"/>
        <v>#REF!</v>
      </c>
      <c r="W320" s="57" t="str">
        <f t="shared" si="178"/>
        <v>-</v>
      </c>
      <c r="X320" s="57" t="str">
        <f>IF('Undervisning i fag med krav'!AL321=0,"-",'Undervisning i fag med krav'!AL321)</f>
        <v>-</v>
      </c>
      <c r="Y320" s="57" t="b">
        <f>OR(X320='Krav etter opplæringslova'!$B$27,X320='Krav etter opplæringslova'!$B$30,X320='Krav etter opplæringslova'!$B$31,X320='Krav etter opplæringslova'!$B$34)</f>
        <v>0</v>
      </c>
      <c r="Z320" s="57" t="str">
        <f t="shared" si="179"/>
        <v>-</v>
      </c>
      <c r="AA320" s="57">
        <f t="shared" si="164"/>
        <v>30</v>
      </c>
      <c r="AB320" s="57" t="e">
        <f>AA320-#REF!</f>
        <v>#REF!</v>
      </c>
      <c r="AC320" s="57" t="e">
        <f t="shared" si="180"/>
        <v>#REF!</v>
      </c>
      <c r="AD320" s="57" t="str">
        <f t="shared" si="181"/>
        <v>-</v>
      </c>
      <c r="AE320" s="57" t="str">
        <f>IF('Undervisning i fag med krav'!AW321=0,"-",'Undervisning i fag med krav'!AW321)</f>
        <v>-</v>
      </c>
      <c r="AF320" s="57" t="b">
        <f>OR(AE320='Krav etter opplæringslova'!$B$27,AE320='Krav etter opplæringslova'!$B$30,AE320='Krav etter opplæringslova'!$B$31,AE320='Krav etter opplæringslova'!$B$34)</f>
        <v>0</v>
      </c>
      <c r="AG320" s="57" t="str">
        <f t="shared" si="182"/>
        <v>-</v>
      </c>
      <c r="AH320" s="57">
        <f t="shared" si="165"/>
        <v>30</v>
      </c>
      <c r="AI320" s="57" t="e">
        <f>AH320-#REF!</f>
        <v>#REF!</v>
      </c>
      <c r="AJ320" s="57" t="e">
        <f t="shared" si="183"/>
        <v>#REF!</v>
      </c>
      <c r="AK320" s="57" t="str">
        <f t="shared" si="184"/>
        <v>-</v>
      </c>
      <c r="AL320" s="57" t="str">
        <f>IF('Undervisning i fag med krav'!BH321=0,"-",'Undervisning i fag med krav'!BH321)</f>
        <v>-</v>
      </c>
      <c r="AM320" s="57" t="b">
        <f>OR(AL320='Krav etter opplæringslova'!$B$27,AL320='Krav etter opplæringslova'!$B$30,AL320='Krav etter opplæringslova'!$B$31,AL320='Krav etter opplæringslova'!$B$34)</f>
        <v>0</v>
      </c>
      <c r="AN320" s="57" t="str">
        <f t="shared" si="185"/>
        <v>-</v>
      </c>
      <c r="AO320" s="57">
        <f t="shared" si="166"/>
        <v>30</v>
      </c>
      <c r="AP320" s="57" t="e">
        <f>AO320-#REF!</f>
        <v>#REF!</v>
      </c>
      <c r="AQ320" s="57" t="e">
        <f t="shared" si="186"/>
        <v>#REF!</v>
      </c>
      <c r="AR320" s="57" t="str">
        <f t="shared" si="187"/>
        <v>-</v>
      </c>
      <c r="AS320" s="57" t="str">
        <f>IF('Undervisning i fag med krav'!BS321=0,"-",'Undervisning i fag med krav'!BS321)</f>
        <v>-</v>
      </c>
      <c r="AT320" s="57" t="b">
        <f>OR(AS320='Krav etter opplæringslova'!$B$27,AS320='Krav etter opplæringslova'!$B$30,AS320='Krav etter opplæringslova'!$B$31,AS320='Krav etter opplæringslova'!$B$34)</f>
        <v>0</v>
      </c>
      <c r="AU320" s="57" t="str">
        <f t="shared" si="188"/>
        <v>-</v>
      </c>
      <c r="AV320" s="57">
        <f t="shared" si="167"/>
        <v>30</v>
      </c>
      <c r="AW320" s="57" t="e">
        <f>AV320-#REF!</f>
        <v>#REF!</v>
      </c>
      <c r="AX320" s="57" t="e">
        <f t="shared" si="189"/>
        <v>#REF!</v>
      </c>
      <c r="AY320" s="57" t="str">
        <f t="shared" si="190"/>
        <v>-</v>
      </c>
      <c r="AZ320" s="57" t="str">
        <f>IF('Undervisning i fag med krav'!CD321=0,"-",'Undervisning i fag med krav'!CD321)</f>
        <v>-</v>
      </c>
      <c r="BA320" s="57" t="b">
        <f>OR(AZ320='Krav etter opplæringslova'!$B$27,AZ320='Krav etter opplæringslova'!$B$30,AZ320='Krav etter opplæringslova'!$B$31,AZ320='Krav etter opplæringslova'!$B$34)</f>
        <v>0</v>
      </c>
      <c r="BB320" s="57" t="str">
        <f t="shared" si="191"/>
        <v>-</v>
      </c>
      <c r="BC320" s="57">
        <f t="shared" si="168"/>
        <v>30</v>
      </c>
      <c r="BD320" s="57" t="e">
        <f>BC320-#REF!</f>
        <v>#REF!</v>
      </c>
      <c r="BE320" s="57" t="e">
        <f t="shared" si="192"/>
        <v>#REF!</v>
      </c>
      <c r="BF320" s="57" t="str">
        <f t="shared" si="193"/>
        <v>-</v>
      </c>
      <c r="BG320" s="57" t="str">
        <f>IF('Undervisning i fag med krav'!CO321=0,"-",'Undervisning i fag med krav'!CO321)</f>
        <v>-</v>
      </c>
      <c r="BH320" s="57" t="b">
        <f>OR(BG320='Krav etter opplæringslova'!$B$27,BG320='Krav etter opplæringslova'!$B$30,BG320='Krav etter opplæringslova'!$B$31,BG320='Krav etter opplæringslova'!$B$34)</f>
        <v>0</v>
      </c>
      <c r="BI320" s="57" t="str">
        <f t="shared" si="194"/>
        <v>-</v>
      </c>
      <c r="BJ320" s="57">
        <f t="shared" si="169"/>
        <v>30</v>
      </c>
      <c r="BK320" s="57" t="e">
        <f>BJ320-#REF!</f>
        <v>#REF!</v>
      </c>
      <c r="BL320" s="57" t="e">
        <f t="shared" si="195"/>
        <v>#REF!</v>
      </c>
      <c r="BM320" s="57" t="str">
        <f t="shared" si="196"/>
        <v>-</v>
      </c>
      <c r="BN320" s="57" t="str">
        <f>IF('Undervisning i fag med krav'!CP321=0,"-",'Undervisning i fag med krav'!CP321)</f>
        <v>-</v>
      </c>
      <c r="BO320" s="57" t="b">
        <f>OR(BN320='Krav etter opplæringslova'!$B$27,BN320='Krav etter opplæringslova'!$B$30,BN320='Krav etter opplæringslova'!$B$31,BN320='Krav etter opplæringslova'!$B$34)</f>
        <v>0</v>
      </c>
      <c r="BP320" s="57" t="str">
        <f t="shared" si="197"/>
        <v>-</v>
      </c>
      <c r="BQ320" s="57">
        <f t="shared" si="170"/>
        <v>30</v>
      </c>
      <c r="BR320" s="57" t="e">
        <f>BQ320-#REF!</f>
        <v>#REF!</v>
      </c>
      <c r="BS320" s="57" t="e">
        <f t="shared" si="198"/>
        <v>#REF!</v>
      </c>
      <c r="BT320" s="62" t="str">
        <f t="shared" si="199"/>
        <v>-</v>
      </c>
    </row>
    <row r="321" spans="1:72" x14ac:dyDescent="0.2">
      <c r="A321" s="44" t="e">
        <f>#REF!</f>
        <v>#REF!</v>
      </c>
      <c r="B321" s="44" t="e">
        <f>#REF!</f>
        <v>#REF!</v>
      </c>
      <c r="C321" s="57" t="str">
        <f>IF('Undervisning i fag med krav'!E322=0,"-",'Undervisning i fag med krav'!E322)</f>
        <v>-</v>
      </c>
      <c r="D321" s="57" t="b">
        <f>OR(C321='Krav etter opplæringslova'!$B$27,C321='Krav etter opplæringslova'!$B$30,C321='Krav etter opplæringslova'!$B$31,C321='Krav etter opplæringslova'!$B$34)</f>
        <v>0</v>
      </c>
      <c r="E321" s="57" t="str">
        <f t="shared" si="200"/>
        <v>-</v>
      </c>
      <c r="F321" s="57">
        <f t="shared" si="171"/>
        <v>30</v>
      </c>
      <c r="G321" s="57" t="e">
        <f>F321-#REF!</f>
        <v>#REF!</v>
      </c>
      <c r="H321" s="57" t="e">
        <f t="shared" si="172"/>
        <v>#REF!</v>
      </c>
      <c r="I321" s="57" t="str">
        <f t="shared" si="201"/>
        <v>-</v>
      </c>
      <c r="J321" s="57" t="str">
        <f>IF('Undervisning i fag med krav'!P322=0,"-",'Undervisning i fag med krav'!P322)</f>
        <v>-</v>
      </c>
      <c r="K321" s="57" t="b">
        <f>OR(J321='Krav etter opplæringslova'!$B$27,J321='Krav etter opplæringslova'!$B$30,J321='Krav etter opplæringslova'!$B$31,J321='Krav etter opplæringslova'!$B$34)</f>
        <v>0</v>
      </c>
      <c r="L321" s="57" t="str">
        <f t="shared" si="173"/>
        <v>-</v>
      </c>
      <c r="M321" s="57">
        <f t="shared" si="162"/>
        <v>30</v>
      </c>
      <c r="N321" s="57" t="e">
        <f>M321-#REF!</f>
        <v>#REF!</v>
      </c>
      <c r="O321" s="57" t="e">
        <f t="shared" si="174"/>
        <v>#REF!</v>
      </c>
      <c r="P321" s="57" t="str">
        <f t="shared" si="175"/>
        <v>-</v>
      </c>
      <c r="Q321" s="57" t="str">
        <f>IF('Undervisning i fag med krav'!AA322=0,"-",'Undervisning i fag med krav'!AA322)</f>
        <v>-</v>
      </c>
      <c r="R321" s="57" t="b">
        <f>OR(Q321='Krav etter opplæringslova'!$B$27,Q321='Krav etter opplæringslova'!$B$30,Q321='Krav etter opplæringslova'!$B$31,Q321='Krav etter opplæringslova'!$B$34)</f>
        <v>0</v>
      </c>
      <c r="S321" s="57" t="str">
        <f t="shared" si="176"/>
        <v>-</v>
      </c>
      <c r="T321" s="57">
        <f t="shared" si="163"/>
        <v>30</v>
      </c>
      <c r="U321" s="57" t="e">
        <f>T321-#REF!</f>
        <v>#REF!</v>
      </c>
      <c r="V321" s="57" t="e">
        <f t="shared" si="177"/>
        <v>#REF!</v>
      </c>
      <c r="W321" s="57" t="str">
        <f t="shared" si="178"/>
        <v>-</v>
      </c>
      <c r="X321" s="57" t="str">
        <f>IF('Undervisning i fag med krav'!AL322=0,"-",'Undervisning i fag med krav'!AL322)</f>
        <v>-</v>
      </c>
      <c r="Y321" s="57" t="b">
        <f>OR(X321='Krav etter opplæringslova'!$B$27,X321='Krav etter opplæringslova'!$B$30,X321='Krav etter opplæringslova'!$B$31,X321='Krav etter opplæringslova'!$B$34)</f>
        <v>0</v>
      </c>
      <c r="Z321" s="57" t="str">
        <f t="shared" si="179"/>
        <v>-</v>
      </c>
      <c r="AA321" s="57">
        <f t="shared" si="164"/>
        <v>30</v>
      </c>
      <c r="AB321" s="57" t="e">
        <f>AA321-#REF!</f>
        <v>#REF!</v>
      </c>
      <c r="AC321" s="57" t="e">
        <f t="shared" si="180"/>
        <v>#REF!</v>
      </c>
      <c r="AD321" s="57" t="str">
        <f t="shared" si="181"/>
        <v>-</v>
      </c>
      <c r="AE321" s="57" t="str">
        <f>IF('Undervisning i fag med krav'!AW322=0,"-",'Undervisning i fag med krav'!AW322)</f>
        <v>-</v>
      </c>
      <c r="AF321" s="57" t="b">
        <f>OR(AE321='Krav etter opplæringslova'!$B$27,AE321='Krav etter opplæringslova'!$B$30,AE321='Krav etter opplæringslova'!$B$31,AE321='Krav etter opplæringslova'!$B$34)</f>
        <v>0</v>
      </c>
      <c r="AG321" s="57" t="str">
        <f t="shared" si="182"/>
        <v>-</v>
      </c>
      <c r="AH321" s="57">
        <f t="shared" si="165"/>
        <v>30</v>
      </c>
      <c r="AI321" s="57" t="e">
        <f>AH321-#REF!</f>
        <v>#REF!</v>
      </c>
      <c r="AJ321" s="57" t="e">
        <f t="shared" si="183"/>
        <v>#REF!</v>
      </c>
      <c r="AK321" s="57" t="str">
        <f t="shared" si="184"/>
        <v>-</v>
      </c>
      <c r="AL321" s="57" t="str">
        <f>IF('Undervisning i fag med krav'!BH322=0,"-",'Undervisning i fag med krav'!BH322)</f>
        <v>-</v>
      </c>
      <c r="AM321" s="57" t="b">
        <f>OR(AL321='Krav etter opplæringslova'!$B$27,AL321='Krav etter opplæringslova'!$B$30,AL321='Krav etter opplæringslova'!$B$31,AL321='Krav etter opplæringslova'!$B$34)</f>
        <v>0</v>
      </c>
      <c r="AN321" s="57" t="str">
        <f t="shared" si="185"/>
        <v>-</v>
      </c>
      <c r="AO321" s="57">
        <f t="shared" si="166"/>
        <v>30</v>
      </c>
      <c r="AP321" s="57" t="e">
        <f>AO321-#REF!</f>
        <v>#REF!</v>
      </c>
      <c r="AQ321" s="57" t="e">
        <f t="shared" si="186"/>
        <v>#REF!</v>
      </c>
      <c r="AR321" s="57" t="str">
        <f t="shared" si="187"/>
        <v>-</v>
      </c>
      <c r="AS321" s="57" t="str">
        <f>IF('Undervisning i fag med krav'!BS322=0,"-",'Undervisning i fag med krav'!BS322)</f>
        <v>-</v>
      </c>
      <c r="AT321" s="57" t="b">
        <f>OR(AS321='Krav etter opplæringslova'!$B$27,AS321='Krav etter opplæringslova'!$B$30,AS321='Krav etter opplæringslova'!$B$31,AS321='Krav etter opplæringslova'!$B$34)</f>
        <v>0</v>
      </c>
      <c r="AU321" s="57" t="str">
        <f t="shared" si="188"/>
        <v>-</v>
      </c>
      <c r="AV321" s="57">
        <f t="shared" si="167"/>
        <v>30</v>
      </c>
      <c r="AW321" s="57" t="e">
        <f>AV321-#REF!</f>
        <v>#REF!</v>
      </c>
      <c r="AX321" s="57" t="e">
        <f t="shared" si="189"/>
        <v>#REF!</v>
      </c>
      <c r="AY321" s="57" t="str">
        <f t="shared" si="190"/>
        <v>-</v>
      </c>
      <c r="AZ321" s="57" t="str">
        <f>IF('Undervisning i fag med krav'!CD322=0,"-",'Undervisning i fag med krav'!CD322)</f>
        <v>-</v>
      </c>
      <c r="BA321" s="57" t="b">
        <f>OR(AZ321='Krav etter opplæringslova'!$B$27,AZ321='Krav etter opplæringslova'!$B$30,AZ321='Krav etter opplæringslova'!$B$31,AZ321='Krav etter opplæringslova'!$B$34)</f>
        <v>0</v>
      </c>
      <c r="BB321" s="57" t="str">
        <f t="shared" si="191"/>
        <v>-</v>
      </c>
      <c r="BC321" s="57">
        <f t="shared" si="168"/>
        <v>30</v>
      </c>
      <c r="BD321" s="57" t="e">
        <f>BC321-#REF!</f>
        <v>#REF!</v>
      </c>
      <c r="BE321" s="57" t="e">
        <f t="shared" si="192"/>
        <v>#REF!</v>
      </c>
      <c r="BF321" s="57" t="str">
        <f t="shared" si="193"/>
        <v>-</v>
      </c>
      <c r="BG321" s="57" t="str">
        <f>IF('Undervisning i fag med krav'!CO322=0,"-",'Undervisning i fag med krav'!CO322)</f>
        <v>-</v>
      </c>
      <c r="BH321" s="57" t="b">
        <f>OR(BG321='Krav etter opplæringslova'!$B$27,BG321='Krav etter opplæringslova'!$B$30,BG321='Krav etter opplæringslova'!$B$31,BG321='Krav etter opplæringslova'!$B$34)</f>
        <v>0</v>
      </c>
      <c r="BI321" s="57" t="str">
        <f t="shared" si="194"/>
        <v>-</v>
      </c>
      <c r="BJ321" s="57">
        <f t="shared" si="169"/>
        <v>30</v>
      </c>
      <c r="BK321" s="57" t="e">
        <f>BJ321-#REF!</f>
        <v>#REF!</v>
      </c>
      <c r="BL321" s="57" t="e">
        <f t="shared" si="195"/>
        <v>#REF!</v>
      </c>
      <c r="BM321" s="57" t="str">
        <f t="shared" si="196"/>
        <v>-</v>
      </c>
      <c r="BN321" s="57" t="str">
        <f>IF('Undervisning i fag med krav'!CP322=0,"-",'Undervisning i fag med krav'!CP322)</f>
        <v>-</v>
      </c>
      <c r="BO321" s="57" t="b">
        <f>OR(BN321='Krav etter opplæringslova'!$B$27,BN321='Krav etter opplæringslova'!$B$30,BN321='Krav etter opplæringslova'!$B$31,BN321='Krav etter opplæringslova'!$B$34)</f>
        <v>0</v>
      </c>
      <c r="BP321" s="57" t="str">
        <f t="shared" si="197"/>
        <v>-</v>
      </c>
      <c r="BQ321" s="57">
        <f t="shared" si="170"/>
        <v>30</v>
      </c>
      <c r="BR321" s="57" t="e">
        <f>BQ321-#REF!</f>
        <v>#REF!</v>
      </c>
      <c r="BS321" s="57" t="e">
        <f t="shared" si="198"/>
        <v>#REF!</v>
      </c>
      <c r="BT321" s="62" t="str">
        <f t="shared" si="199"/>
        <v>-</v>
      </c>
    </row>
    <row r="322" spans="1:72" x14ac:dyDescent="0.2">
      <c r="A322" s="44" t="e">
        <f>#REF!</f>
        <v>#REF!</v>
      </c>
      <c r="B322" s="44" t="e">
        <f>#REF!</f>
        <v>#REF!</v>
      </c>
      <c r="C322" s="57" t="str">
        <f>IF('Undervisning i fag med krav'!E323=0,"-",'Undervisning i fag med krav'!E323)</f>
        <v>-</v>
      </c>
      <c r="D322" s="57" t="b">
        <f>OR(C322='Krav etter opplæringslova'!$B$27,C322='Krav etter opplæringslova'!$B$30,C322='Krav etter opplæringslova'!$B$31,C322='Krav etter opplæringslova'!$B$34)</f>
        <v>0</v>
      </c>
      <c r="E322" s="57" t="str">
        <f t="shared" si="200"/>
        <v>-</v>
      </c>
      <c r="F322" s="57">
        <f t="shared" si="171"/>
        <v>30</v>
      </c>
      <c r="G322" s="57" t="e">
        <f>F322-#REF!</f>
        <v>#REF!</v>
      </c>
      <c r="H322" s="57" t="e">
        <f t="shared" si="172"/>
        <v>#REF!</v>
      </c>
      <c r="I322" s="57" t="str">
        <f t="shared" si="201"/>
        <v>-</v>
      </c>
      <c r="J322" s="57" t="str">
        <f>IF('Undervisning i fag med krav'!P323=0,"-",'Undervisning i fag med krav'!P323)</f>
        <v>-</v>
      </c>
      <c r="K322" s="57" t="b">
        <f>OR(J322='Krav etter opplæringslova'!$B$27,J322='Krav etter opplæringslova'!$B$30,J322='Krav etter opplæringslova'!$B$31,J322='Krav etter opplæringslova'!$B$34)</f>
        <v>0</v>
      </c>
      <c r="L322" s="57" t="str">
        <f t="shared" si="173"/>
        <v>-</v>
      </c>
      <c r="M322" s="57">
        <f t="shared" si="162"/>
        <v>30</v>
      </c>
      <c r="N322" s="57" t="e">
        <f>M322-#REF!</f>
        <v>#REF!</v>
      </c>
      <c r="O322" s="57" t="e">
        <f t="shared" si="174"/>
        <v>#REF!</v>
      </c>
      <c r="P322" s="57" t="str">
        <f t="shared" si="175"/>
        <v>-</v>
      </c>
      <c r="Q322" s="57" t="str">
        <f>IF('Undervisning i fag med krav'!AA323=0,"-",'Undervisning i fag med krav'!AA323)</f>
        <v>-</v>
      </c>
      <c r="R322" s="57" t="b">
        <f>OR(Q322='Krav etter opplæringslova'!$B$27,Q322='Krav etter opplæringslova'!$B$30,Q322='Krav etter opplæringslova'!$B$31,Q322='Krav etter opplæringslova'!$B$34)</f>
        <v>0</v>
      </c>
      <c r="S322" s="57" t="str">
        <f t="shared" si="176"/>
        <v>-</v>
      </c>
      <c r="T322" s="57">
        <f t="shared" si="163"/>
        <v>30</v>
      </c>
      <c r="U322" s="57" t="e">
        <f>T322-#REF!</f>
        <v>#REF!</v>
      </c>
      <c r="V322" s="57" t="e">
        <f t="shared" si="177"/>
        <v>#REF!</v>
      </c>
      <c r="W322" s="57" t="str">
        <f t="shared" si="178"/>
        <v>-</v>
      </c>
      <c r="X322" s="57" t="str">
        <f>IF('Undervisning i fag med krav'!AL323=0,"-",'Undervisning i fag med krav'!AL323)</f>
        <v>-</v>
      </c>
      <c r="Y322" s="57" t="b">
        <f>OR(X322='Krav etter opplæringslova'!$B$27,X322='Krav etter opplæringslova'!$B$30,X322='Krav etter opplæringslova'!$B$31,X322='Krav etter opplæringslova'!$B$34)</f>
        <v>0</v>
      </c>
      <c r="Z322" s="57" t="str">
        <f t="shared" si="179"/>
        <v>-</v>
      </c>
      <c r="AA322" s="57">
        <f t="shared" si="164"/>
        <v>30</v>
      </c>
      <c r="AB322" s="57" t="e">
        <f>AA322-#REF!</f>
        <v>#REF!</v>
      </c>
      <c r="AC322" s="57" t="e">
        <f t="shared" si="180"/>
        <v>#REF!</v>
      </c>
      <c r="AD322" s="57" t="str">
        <f t="shared" si="181"/>
        <v>-</v>
      </c>
      <c r="AE322" s="57" t="str">
        <f>IF('Undervisning i fag med krav'!AW323=0,"-",'Undervisning i fag med krav'!AW323)</f>
        <v>-</v>
      </c>
      <c r="AF322" s="57" t="b">
        <f>OR(AE322='Krav etter opplæringslova'!$B$27,AE322='Krav etter opplæringslova'!$B$30,AE322='Krav etter opplæringslova'!$B$31,AE322='Krav etter opplæringslova'!$B$34)</f>
        <v>0</v>
      </c>
      <c r="AG322" s="57" t="str">
        <f t="shared" si="182"/>
        <v>-</v>
      </c>
      <c r="AH322" s="57">
        <f t="shared" si="165"/>
        <v>30</v>
      </c>
      <c r="AI322" s="57" t="e">
        <f>AH322-#REF!</f>
        <v>#REF!</v>
      </c>
      <c r="AJ322" s="57" t="e">
        <f t="shared" si="183"/>
        <v>#REF!</v>
      </c>
      <c r="AK322" s="57" t="str">
        <f t="shared" si="184"/>
        <v>-</v>
      </c>
      <c r="AL322" s="57" t="str">
        <f>IF('Undervisning i fag med krav'!BH323=0,"-",'Undervisning i fag med krav'!BH323)</f>
        <v>-</v>
      </c>
      <c r="AM322" s="57" t="b">
        <f>OR(AL322='Krav etter opplæringslova'!$B$27,AL322='Krav etter opplæringslova'!$B$30,AL322='Krav etter opplæringslova'!$B$31,AL322='Krav etter opplæringslova'!$B$34)</f>
        <v>0</v>
      </c>
      <c r="AN322" s="57" t="str">
        <f t="shared" si="185"/>
        <v>-</v>
      </c>
      <c r="AO322" s="57">
        <f t="shared" si="166"/>
        <v>30</v>
      </c>
      <c r="AP322" s="57" t="e">
        <f>AO322-#REF!</f>
        <v>#REF!</v>
      </c>
      <c r="AQ322" s="57" t="e">
        <f t="shared" si="186"/>
        <v>#REF!</v>
      </c>
      <c r="AR322" s="57" t="str">
        <f t="shared" si="187"/>
        <v>-</v>
      </c>
      <c r="AS322" s="57" t="str">
        <f>IF('Undervisning i fag med krav'!BS323=0,"-",'Undervisning i fag med krav'!BS323)</f>
        <v>-</v>
      </c>
      <c r="AT322" s="57" t="b">
        <f>OR(AS322='Krav etter opplæringslova'!$B$27,AS322='Krav etter opplæringslova'!$B$30,AS322='Krav etter opplæringslova'!$B$31,AS322='Krav etter opplæringslova'!$B$34)</f>
        <v>0</v>
      </c>
      <c r="AU322" s="57" t="str">
        <f t="shared" si="188"/>
        <v>-</v>
      </c>
      <c r="AV322" s="57">
        <f t="shared" si="167"/>
        <v>30</v>
      </c>
      <c r="AW322" s="57" t="e">
        <f>AV322-#REF!</f>
        <v>#REF!</v>
      </c>
      <c r="AX322" s="57" t="e">
        <f t="shared" si="189"/>
        <v>#REF!</v>
      </c>
      <c r="AY322" s="57" t="str">
        <f t="shared" si="190"/>
        <v>-</v>
      </c>
      <c r="AZ322" s="57" t="str">
        <f>IF('Undervisning i fag med krav'!CD323=0,"-",'Undervisning i fag med krav'!CD323)</f>
        <v>-</v>
      </c>
      <c r="BA322" s="57" t="b">
        <f>OR(AZ322='Krav etter opplæringslova'!$B$27,AZ322='Krav etter opplæringslova'!$B$30,AZ322='Krav etter opplæringslova'!$B$31,AZ322='Krav etter opplæringslova'!$B$34)</f>
        <v>0</v>
      </c>
      <c r="BB322" s="57" t="str">
        <f t="shared" si="191"/>
        <v>-</v>
      </c>
      <c r="BC322" s="57">
        <f t="shared" si="168"/>
        <v>30</v>
      </c>
      <c r="BD322" s="57" t="e">
        <f>BC322-#REF!</f>
        <v>#REF!</v>
      </c>
      <c r="BE322" s="57" t="e">
        <f t="shared" si="192"/>
        <v>#REF!</v>
      </c>
      <c r="BF322" s="57" t="str">
        <f t="shared" si="193"/>
        <v>-</v>
      </c>
      <c r="BG322" s="57" t="str">
        <f>IF('Undervisning i fag med krav'!CO323=0,"-",'Undervisning i fag med krav'!CO323)</f>
        <v>-</v>
      </c>
      <c r="BH322" s="57" t="b">
        <f>OR(BG322='Krav etter opplæringslova'!$B$27,BG322='Krav etter opplæringslova'!$B$30,BG322='Krav etter opplæringslova'!$B$31,BG322='Krav etter opplæringslova'!$B$34)</f>
        <v>0</v>
      </c>
      <c r="BI322" s="57" t="str">
        <f t="shared" si="194"/>
        <v>-</v>
      </c>
      <c r="BJ322" s="57">
        <f t="shared" si="169"/>
        <v>30</v>
      </c>
      <c r="BK322" s="57" t="e">
        <f>BJ322-#REF!</f>
        <v>#REF!</v>
      </c>
      <c r="BL322" s="57" t="e">
        <f t="shared" si="195"/>
        <v>#REF!</v>
      </c>
      <c r="BM322" s="57" t="str">
        <f t="shared" si="196"/>
        <v>-</v>
      </c>
      <c r="BN322" s="57" t="str">
        <f>IF('Undervisning i fag med krav'!CP323=0,"-",'Undervisning i fag med krav'!CP323)</f>
        <v>-</v>
      </c>
      <c r="BO322" s="57" t="b">
        <f>OR(BN322='Krav etter opplæringslova'!$B$27,BN322='Krav etter opplæringslova'!$B$30,BN322='Krav etter opplæringslova'!$B$31,BN322='Krav etter opplæringslova'!$B$34)</f>
        <v>0</v>
      </c>
      <c r="BP322" s="57" t="str">
        <f t="shared" si="197"/>
        <v>-</v>
      </c>
      <c r="BQ322" s="57">
        <f t="shared" si="170"/>
        <v>30</v>
      </c>
      <c r="BR322" s="57" t="e">
        <f>BQ322-#REF!</f>
        <v>#REF!</v>
      </c>
      <c r="BS322" s="57" t="e">
        <f t="shared" si="198"/>
        <v>#REF!</v>
      </c>
      <c r="BT322" s="62" t="str">
        <f t="shared" si="199"/>
        <v>-</v>
      </c>
    </row>
    <row r="323" spans="1:72" x14ac:dyDescent="0.2">
      <c r="A323" s="44" t="e">
        <f>#REF!</f>
        <v>#REF!</v>
      </c>
      <c r="B323" s="44" t="e">
        <f>#REF!</f>
        <v>#REF!</v>
      </c>
      <c r="C323" s="57" t="str">
        <f>IF('Undervisning i fag med krav'!E324=0,"-",'Undervisning i fag med krav'!E324)</f>
        <v>-</v>
      </c>
      <c r="D323" s="57" t="b">
        <f>OR(C323='Krav etter opplæringslova'!$B$27,C323='Krav etter opplæringslova'!$B$30,C323='Krav etter opplæringslova'!$B$31,C323='Krav etter opplæringslova'!$B$34)</f>
        <v>0</v>
      </c>
      <c r="E323" s="57" t="str">
        <f t="shared" si="200"/>
        <v>-</v>
      </c>
      <c r="F323" s="57">
        <f t="shared" si="171"/>
        <v>30</v>
      </c>
      <c r="G323" s="57" t="e">
        <f>F323-#REF!</f>
        <v>#REF!</v>
      </c>
      <c r="H323" s="57" t="e">
        <f t="shared" si="172"/>
        <v>#REF!</v>
      </c>
      <c r="I323" s="57" t="str">
        <f t="shared" si="201"/>
        <v>-</v>
      </c>
      <c r="J323" s="57" t="str">
        <f>IF('Undervisning i fag med krav'!P324=0,"-",'Undervisning i fag med krav'!P324)</f>
        <v>-</v>
      </c>
      <c r="K323" s="57" t="b">
        <f>OR(J323='Krav etter opplæringslova'!$B$27,J323='Krav etter opplæringslova'!$B$30,J323='Krav etter opplæringslova'!$B$31,J323='Krav etter opplæringslova'!$B$34)</f>
        <v>0</v>
      </c>
      <c r="L323" s="57" t="str">
        <f t="shared" si="173"/>
        <v>-</v>
      </c>
      <c r="M323" s="57">
        <f t="shared" ref="M323:M386" si="202">IF(K323=FALSE,30,60)</f>
        <v>30</v>
      </c>
      <c r="N323" s="57" t="e">
        <f>M323-#REF!</f>
        <v>#REF!</v>
      </c>
      <c r="O323" s="57" t="e">
        <f t="shared" si="174"/>
        <v>#REF!</v>
      </c>
      <c r="P323" s="57" t="str">
        <f t="shared" si="175"/>
        <v>-</v>
      </c>
      <c r="Q323" s="57" t="str">
        <f>IF('Undervisning i fag med krav'!AA324=0,"-",'Undervisning i fag med krav'!AA324)</f>
        <v>-</v>
      </c>
      <c r="R323" s="57" t="b">
        <f>OR(Q323='Krav etter opplæringslova'!$B$27,Q323='Krav etter opplæringslova'!$B$30,Q323='Krav etter opplæringslova'!$B$31,Q323='Krav etter opplæringslova'!$B$34)</f>
        <v>0</v>
      </c>
      <c r="S323" s="57" t="str">
        <f t="shared" si="176"/>
        <v>-</v>
      </c>
      <c r="T323" s="57">
        <f t="shared" ref="T323:T386" si="203">IF(R323=FALSE,30,60)</f>
        <v>30</v>
      </c>
      <c r="U323" s="57" t="e">
        <f>T323-#REF!</f>
        <v>#REF!</v>
      </c>
      <c r="V323" s="57" t="e">
        <f t="shared" si="177"/>
        <v>#REF!</v>
      </c>
      <c r="W323" s="57" t="str">
        <f t="shared" si="178"/>
        <v>-</v>
      </c>
      <c r="X323" s="57" t="str">
        <f>IF('Undervisning i fag med krav'!AL324=0,"-",'Undervisning i fag med krav'!AL324)</f>
        <v>-</v>
      </c>
      <c r="Y323" s="57" t="b">
        <f>OR(X323='Krav etter opplæringslova'!$B$27,X323='Krav etter opplæringslova'!$B$30,X323='Krav etter opplæringslova'!$B$31,X323='Krav etter opplæringslova'!$B$34)</f>
        <v>0</v>
      </c>
      <c r="Z323" s="57" t="str">
        <f t="shared" si="179"/>
        <v>-</v>
      </c>
      <c r="AA323" s="57">
        <f t="shared" ref="AA323:AA386" si="204">IF(Y323=FALSE,30,60)</f>
        <v>30</v>
      </c>
      <c r="AB323" s="57" t="e">
        <f>AA323-#REF!</f>
        <v>#REF!</v>
      </c>
      <c r="AC323" s="57" t="e">
        <f t="shared" si="180"/>
        <v>#REF!</v>
      </c>
      <c r="AD323" s="57" t="str">
        <f t="shared" si="181"/>
        <v>-</v>
      </c>
      <c r="AE323" s="57" t="str">
        <f>IF('Undervisning i fag med krav'!AW324=0,"-",'Undervisning i fag med krav'!AW324)</f>
        <v>-</v>
      </c>
      <c r="AF323" s="57" t="b">
        <f>OR(AE323='Krav etter opplæringslova'!$B$27,AE323='Krav etter opplæringslova'!$B$30,AE323='Krav etter opplæringslova'!$B$31,AE323='Krav etter opplæringslova'!$B$34)</f>
        <v>0</v>
      </c>
      <c r="AG323" s="57" t="str">
        <f t="shared" si="182"/>
        <v>-</v>
      </c>
      <c r="AH323" s="57">
        <f t="shared" ref="AH323:AH386" si="205">IF(AF323=FALSE,30,60)</f>
        <v>30</v>
      </c>
      <c r="AI323" s="57" t="e">
        <f>AH323-#REF!</f>
        <v>#REF!</v>
      </c>
      <c r="AJ323" s="57" t="e">
        <f t="shared" si="183"/>
        <v>#REF!</v>
      </c>
      <c r="AK323" s="57" t="str">
        <f t="shared" si="184"/>
        <v>-</v>
      </c>
      <c r="AL323" s="57" t="str">
        <f>IF('Undervisning i fag med krav'!BH324=0,"-",'Undervisning i fag med krav'!BH324)</f>
        <v>-</v>
      </c>
      <c r="AM323" s="57" t="b">
        <f>OR(AL323='Krav etter opplæringslova'!$B$27,AL323='Krav etter opplæringslova'!$B$30,AL323='Krav etter opplæringslova'!$B$31,AL323='Krav etter opplæringslova'!$B$34)</f>
        <v>0</v>
      </c>
      <c r="AN323" s="57" t="str">
        <f t="shared" si="185"/>
        <v>-</v>
      </c>
      <c r="AO323" s="57">
        <f t="shared" ref="AO323:AO386" si="206">IF(AM323=FALSE,30,60)</f>
        <v>30</v>
      </c>
      <c r="AP323" s="57" t="e">
        <f>AO323-#REF!</f>
        <v>#REF!</v>
      </c>
      <c r="AQ323" s="57" t="e">
        <f t="shared" si="186"/>
        <v>#REF!</v>
      </c>
      <c r="AR323" s="57" t="str">
        <f t="shared" si="187"/>
        <v>-</v>
      </c>
      <c r="AS323" s="57" t="str">
        <f>IF('Undervisning i fag med krav'!BS324=0,"-",'Undervisning i fag med krav'!BS324)</f>
        <v>-</v>
      </c>
      <c r="AT323" s="57" t="b">
        <f>OR(AS323='Krav etter opplæringslova'!$B$27,AS323='Krav etter opplæringslova'!$B$30,AS323='Krav etter opplæringslova'!$B$31,AS323='Krav etter opplæringslova'!$B$34)</f>
        <v>0</v>
      </c>
      <c r="AU323" s="57" t="str">
        <f t="shared" si="188"/>
        <v>-</v>
      </c>
      <c r="AV323" s="57">
        <f t="shared" ref="AV323:AV386" si="207">IF(AT323=FALSE,30,60)</f>
        <v>30</v>
      </c>
      <c r="AW323" s="57" t="e">
        <f>AV323-#REF!</f>
        <v>#REF!</v>
      </c>
      <c r="AX323" s="57" t="e">
        <f t="shared" si="189"/>
        <v>#REF!</v>
      </c>
      <c r="AY323" s="57" t="str">
        <f t="shared" si="190"/>
        <v>-</v>
      </c>
      <c r="AZ323" s="57" t="str">
        <f>IF('Undervisning i fag med krav'!CD324=0,"-",'Undervisning i fag med krav'!CD324)</f>
        <v>-</v>
      </c>
      <c r="BA323" s="57" t="b">
        <f>OR(AZ323='Krav etter opplæringslova'!$B$27,AZ323='Krav etter opplæringslova'!$B$30,AZ323='Krav etter opplæringslova'!$B$31,AZ323='Krav etter opplæringslova'!$B$34)</f>
        <v>0</v>
      </c>
      <c r="BB323" s="57" t="str">
        <f t="shared" si="191"/>
        <v>-</v>
      </c>
      <c r="BC323" s="57">
        <f t="shared" ref="BC323:BC386" si="208">IF(BA323=FALSE,30,60)</f>
        <v>30</v>
      </c>
      <c r="BD323" s="57" t="e">
        <f>BC323-#REF!</f>
        <v>#REF!</v>
      </c>
      <c r="BE323" s="57" t="e">
        <f t="shared" si="192"/>
        <v>#REF!</v>
      </c>
      <c r="BF323" s="57" t="str">
        <f t="shared" si="193"/>
        <v>-</v>
      </c>
      <c r="BG323" s="57" t="str">
        <f>IF('Undervisning i fag med krav'!CO324=0,"-",'Undervisning i fag med krav'!CO324)</f>
        <v>-</v>
      </c>
      <c r="BH323" s="57" t="b">
        <f>OR(BG323='Krav etter opplæringslova'!$B$27,BG323='Krav etter opplæringslova'!$B$30,BG323='Krav etter opplæringslova'!$B$31,BG323='Krav etter opplæringslova'!$B$34)</f>
        <v>0</v>
      </c>
      <c r="BI323" s="57" t="str">
        <f t="shared" si="194"/>
        <v>-</v>
      </c>
      <c r="BJ323" s="57">
        <f t="shared" ref="BJ323:BJ386" si="209">IF(BH323=FALSE,30,60)</f>
        <v>30</v>
      </c>
      <c r="BK323" s="57" t="e">
        <f>BJ323-#REF!</f>
        <v>#REF!</v>
      </c>
      <c r="BL323" s="57" t="e">
        <f t="shared" si="195"/>
        <v>#REF!</v>
      </c>
      <c r="BM323" s="57" t="str">
        <f t="shared" si="196"/>
        <v>-</v>
      </c>
      <c r="BN323" s="57" t="str">
        <f>IF('Undervisning i fag med krav'!CP324=0,"-",'Undervisning i fag med krav'!CP324)</f>
        <v>-</v>
      </c>
      <c r="BO323" s="57" t="b">
        <f>OR(BN323='Krav etter opplæringslova'!$B$27,BN323='Krav etter opplæringslova'!$B$30,BN323='Krav etter opplæringslova'!$B$31,BN323='Krav etter opplæringslova'!$B$34)</f>
        <v>0</v>
      </c>
      <c r="BP323" s="57" t="str">
        <f t="shared" si="197"/>
        <v>-</v>
      </c>
      <c r="BQ323" s="57">
        <f t="shared" ref="BQ323:BQ386" si="210">IF(BO323=FALSE,30,60)</f>
        <v>30</v>
      </c>
      <c r="BR323" s="57" t="e">
        <f>BQ323-#REF!</f>
        <v>#REF!</v>
      </c>
      <c r="BS323" s="57" t="e">
        <f t="shared" si="198"/>
        <v>#REF!</v>
      </c>
      <c r="BT323" s="62" t="str">
        <f t="shared" si="199"/>
        <v>-</v>
      </c>
    </row>
    <row r="324" spans="1:72" x14ac:dyDescent="0.2">
      <c r="A324" s="44" t="e">
        <f>#REF!</f>
        <v>#REF!</v>
      </c>
      <c r="B324" s="44" t="e">
        <f>#REF!</f>
        <v>#REF!</v>
      </c>
      <c r="C324" s="57" t="str">
        <f>IF('Undervisning i fag med krav'!E325=0,"-",'Undervisning i fag med krav'!E325)</f>
        <v>-</v>
      </c>
      <c r="D324" s="57" t="b">
        <f>OR(C324='Krav etter opplæringslova'!$B$27,C324='Krav etter opplæringslova'!$B$30,C324='Krav etter opplæringslova'!$B$31,C324='Krav etter opplæringslova'!$B$34)</f>
        <v>0</v>
      </c>
      <c r="E324" s="57" t="str">
        <f t="shared" si="200"/>
        <v>-</v>
      </c>
      <c r="F324" s="57">
        <f t="shared" ref="F324:F387" si="211">IF(D324=FALSE,30,60)</f>
        <v>30</v>
      </c>
      <c r="G324" s="57" t="e">
        <f>F324-#REF!</f>
        <v>#REF!</v>
      </c>
      <c r="H324" s="57" t="e">
        <f t="shared" ref="H324:H387" si="212">IF(G324&lt;0,0,G324)</f>
        <v>#REF!</v>
      </c>
      <c r="I324" s="57" t="str">
        <f t="shared" si="201"/>
        <v>-</v>
      </c>
      <c r="J324" s="57" t="str">
        <f>IF('Undervisning i fag med krav'!P325=0,"-",'Undervisning i fag med krav'!P325)</f>
        <v>-</v>
      </c>
      <c r="K324" s="57" t="b">
        <f>OR(J324='Krav etter opplæringslova'!$B$27,J324='Krav etter opplæringslova'!$B$30,J324='Krav etter opplæringslova'!$B$31,J324='Krav etter opplæringslova'!$B$34)</f>
        <v>0</v>
      </c>
      <c r="L324" s="57" t="str">
        <f t="shared" ref="L324:L387" si="213">IF(J324="-","-",K324)</f>
        <v>-</v>
      </c>
      <c r="M324" s="57">
        <f t="shared" si="202"/>
        <v>30</v>
      </c>
      <c r="N324" s="57" t="e">
        <f>M324-#REF!</f>
        <v>#REF!</v>
      </c>
      <c r="O324" s="57" t="e">
        <f t="shared" ref="O324:O387" si="214">IF(N324&lt;0,0,N324)</f>
        <v>#REF!</v>
      </c>
      <c r="P324" s="57" t="str">
        <f t="shared" ref="P324:P387" si="215">IF(L324="-","-",O324)</f>
        <v>-</v>
      </c>
      <c r="Q324" s="57" t="str">
        <f>IF('Undervisning i fag med krav'!AA325=0,"-",'Undervisning i fag med krav'!AA325)</f>
        <v>-</v>
      </c>
      <c r="R324" s="57" t="b">
        <f>OR(Q324='Krav etter opplæringslova'!$B$27,Q324='Krav etter opplæringslova'!$B$30,Q324='Krav etter opplæringslova'!$B$31,Q324='Krav etter opplæringslova'!$B$34)</f>
        <v>0</v>
      </c>
      <c r="S324" s="57" t="str">
        <f t="shared" ref="S324:S387" si="216">IF(Q324="-","-",R324)</f>
        <v>-</v>
      </c>
      <c r="T324" s="57">
        <f t="shared" si="203"/>
        <v>30</v>
      </c>
      <c r="U324" s="57" t="e">
        <f>T324-#REF!</f>
        <v>#REF!</v>
      </c>
      <c r="V324" s="57" t="e">
        <f t="shared" ref="V324:V387" si="217">IF(U324&lt;0,0,U324)</f>
        <v>#REF!</v>
      </c>
      <c r="W324" s="57" t="str">
        <f t="shared" ref="W324:W387" si="218">IF(S324="-","-",V324)</f>
        <v>-</v>
      </c>
      <c r="X324" s="57" t="str">
        <f>IF('Undervisning i fag med krav'!AL325=0,"-",'Undervisning i fag med krav'!AL325)</f>
        <v>-</v>
      </c>
      <c r="Y324" s="57" t="b">
        <f>OR(X324='Krav etter opplæringslova'!$B$27,X324='Krav etter opplæringslova'!$B$30,X324='Krav etter opplæringslova'!$B$31,X324='Krav etter opplæringslova'!$B$34)</f>
        <v>0</v>
      </c>
      <c r="Z324" s="57" t="str">
        <f t="shared" ref="Z324:Z387" si="219">IF(X324="-","-",Y324)</f>
        <v>-</v>
      </c>
      <c r="AA324" s="57">
        <f t="shared" si="204"/>
        <v>30</v>
      </c>
      <c r="AB324" s="57" t="e">
        <f>AA324-#REF!</f>
        <v>#REF!</v>
      </c>
      <c r="AC324" s="57" t="e">
        <f t="shared" ref="AC324:AC387" si="220">IF(AB324&lt;0,0,AB324)</f>
        <v>#REF!</v>
      </c>
      <c r="AD324" s="57" t="str">
        <f t="shared" ref="AD324:AD387" si="221">IF(Z324="-","-",AC324)</f>
        <v>-</v>
      </c>
      <c r="AE324" s="57" t="str">
        <f>IF('Undervisning i fag med krav'!AW325=0,"-",'Undervisning i fag med krav'!AW325)</f>
        <v>-</v>
      </c>
      <c r="AF324" s="57" t="b">
        <f>OR(AE324='Krav etter opplæringslova'!$B$27,AE324='Krav etter opplæringslova'!$B$30,AE324='Krav etter opplæringslova'!$B$31,AE324='Krav etter opplæringslova'!$B$34)</f>
        <v>0</v>
      </c>
      <c r="AG324" s="57" t="str">
        <f t="shared" ref="AG324:AG387" si="222">IF(AE324="-","-",AF324)</f>
        <v>-</v>
      </c>
      <c r="AH324" s="57">
        <f t="shared" si="205"/>
        <v>30</v>
      </c>
      <c r="AI324" s="57" t="e">
        <f>AH324-#REF!</f>
        <v>#REF!</v>
      </c>
      <c r="AJ324" s="57" t="e">
        <f t="shared" ref="AJ324:AJ387" si="223">IF(AI324&lt;0,0,AI324)</f>
        <v>#REF!</v>
      </c>
      <c r="AK324" s="57" t="str">
        <f t="shared" ref="AK324:AK387" si="224">IF(AG324="-","-",AJ324)</f>
        <v>-</v>
      </c>
      <c r="AL324" s="57" t="str">
        <f>IF('Undervisning i fag med krav'!BH325=0,"-",'Undervisning i fag med krav'!BH325)</f>
        <v>-</v>
      </c>
      <c r="AM324" s="57" t="b">
        <f>OR(AL324='Krav etter opplæringslova'!$B$27,AL324='Krav etter opplæringslova'!$B$30,AL324='Krav etter opplæringslova'!$B$31,AL324='Krav etter opplæringslova'!$B$34)</f>
        <v>0</v>
      </c>
      <c r="AN324" s="57" t="str">
        <f t="shared" ref="AN324:AN387" si="225">IF(AL324="-","-",AM324)</f>
        <v>-</v>
      </c>
      <c r="AO324" s="57">
        <f t="shared" si="206"/>
        <v>30</v>
      </c>
      <c r="AP324" s="57" t="e">
        <f>AO324-#REF!</f>
        <v>#REF!</v>
      </c>
      <c r="AQ324" s="57" t="e">
        <f t="shared" ref="AQ324:AQ387" si="226">IF(AP324&lt;0,0,AP324)</f>
        <v>#REF!</v>
      </c>
      <c r="AR324" s="57" t="str">
        <f t="shared" ref="AR324:AR387" si="227">IF(AN324="-","-",AQ324)</f>
        <v>-</v>
      </c>
      <c r="AS324" s="57" t="str">
        <f>IF('Undervisning i fag med krav'!BS325=0,"-",'Undervisning i fag med krav'!BS325)</f>
        <v>-</v>
      </c>
      <c r="AT324" s="57" t="b">
        <f>OR(AS324='Krav etter opplæringslova'!$B$27,AS324='Krav etter opplæringslova'!$B$30,AS324='Krav etter opplæringslova'!$B$31,AS324='Krav etter opplæringslova'!$B$34)</f>
        <v>0</v>
      </c>
      <c r="AU324" s="57" t="str">
        <f t="shared" ref="AU324:AU387" si="228">IF(AS324="-","-",AT324)</f>
        <v>-</v>
      </c>
      <c r="AV324" s="57">
        <f t="shared" si="207"/>
        <v>30</v>
      </c>
      <c r="AW324" s="57" t="e">
        <f>AV324-#REF!</f>
        <v>#REF!</v>
      </c>
      <c r="AX324" s="57" t="e">
        <f t="shared" ref="AX324:AX387" si="229">IF(AW324&lt;0,0,AW324)</f>
        <v>#REF!</v>
      </c>
      <c r="AY324" s="57" t="str">
        <f t="shared" ref="AY324:AY387" si="230">IF(AU324="-","-",AX324)</f>
        <v>-</v>
      </c>
      <c r="AZ324" s="57" t="str">
        <f>IF('Undervisning i fag med krav'!CD325=0,"-",'Undervisning i fag med krav'!CD325)</f>
        <v>-</v>
      </c>
      <c r="BA324" s="57" t="b">
        <f>OR(AZ324='Krav etter opplæringslova'!$B$27,AZ324='Krav etter opplæringslova'!$B$30,AZ324='Krav etter opplæringslova'!$B$31,AZ324='Krav etter opplæringslova'!$B$34)</f>
        <v>0</v>
      </c>
      <c r="BB324" s="57" t="str">
        <f t="shared" ref="BB324:BB387" si="231">IF(AZ324="-","-",BA324)</f>
        <v>-</v>
      </c>
      <c r="BC324" s="57">
        <f t="shared" si="208"/>
        <v>30</v>
      </c>
      <c r="BD324" s="57" t="e">
        <f>BC324-#REF!</f>
        <v>#REF!</v>
      </c>
      <c r="BE324" s="57" t="e">
        <f t="shared" ref="BE324:BE387" si="232">IF(BD324&lt;0,0,BD324)</f>
        <v>#REF!</v>
      </c>
      <c r="BF324" s="57" t="str">
        <f t="shared" ref="BF324:BF387" si="233">IF(BB324="-","-",BE324)</f>
        <v>-</v>
      </c>
      <c r="BG324" s="57" t="str">
        <f>IF('Undervisning i fag med krav'!CO325=0,"-",'Undervisning i fag med krav'!CO325)</f>
        <v>-</v>
      </c>
      <c r="BH324" s="57" t="b">
        <f>OR(BG324='Krav etter opplæringslova'!$B$27,BG324='Krav etter opplæringslova'!$B$30,BG324='Krav etter opplæringslova'!$B$31,BG324='Krav etter opplæringslova'!$B$34)</f>
        <v>0</v>
      </c>
      <c r="BI324" s="57" t="str">
        <f t="shared" ref="BI324:BI387" si="234">IF(BG324="-","-",BH324)</f>
        <v>-</v>
      </c>
      <c r="BJ324" s="57">
        <f t="shared" si="209"/>
        <v>30</v>
      </c>
      <c r="BK324" s="57" t="e">
        <f>BJ324-#REF!</f>
        <v>#REF!</v>
      </c>
      <c r="BL324" s="57" t="e">
        <f t="shared" ref="BL324:BL387" si="235">IF(BK324&lt;0,0,BK324)</f>
        <v>#REF!</v>
      </c>
      <c r="BM324" s="57" t="str">
        <f t="shared" ref="BM324:BM387" si="236">IF(BI324="-","-",BL324)</f>
        <v>-</v>
      </c>
      <c r="BN324" s="57" t="str">
        <f>IF('Undervisning i fag med krav'!CP325=0,"-",'Undervisning i fag med krav'!CP325)</f>
        <v>-</v>
      </c>
      <c r="BO324" s="57" t="b">
        <f>OR(BN324='Krav etter opplæringslova'!$B$27,BN324='Krav etter opplæringslova'!$B$30,BN324='Krav etter opplæringslova'!$B$31,BN324='Krav etter opplæringslova'!$B$34)</f>
        <v>0</v>
      </c>
      <c r="BP324" s="57" t="str">
        <f t="shared" ref="BP324:BP387" si="237">IF(BN324="-","-",BO324)</f>
        <v>-</v>
      </c>
      <c r="BQ324" s="57">
        <f t="shared" si="210"/>
        <v>30</v>
      </c>
      <c r="BR324" s="57" t="e">
        <f>BQ324-#REF!</f>
        <v>#REF!</v>
      </c>
      <c r="BS324" s="57" t="e">
        <f t="shared" ref="BS324:BS387" si="238">IF(BR324&lt;0,0,BR324)</f>
        <v>#REF!</v>
      </c>
      <c r="BT324" s="62" t="str">
        <f t="shared" ref="BT324:BT387" si="239">IF(BP324="-","-",BS324)</f>
        <v>-</v>
      </c>
    </row>
    <row r="325" spans="1:72" x14ac:dyDescent="0.2">
      <c r="A325" s="44" t="e">
        <f>#REF!</f>
        <v>#REF!</v>
      </c>
      <c r="B325" s="44" t="e">
        <f>#REF!</f>
        <v>#REF!</v>
      </c>
      <c r="C325" s="57" t="str">
        <f>IF('Undervisning i fag med krav'!E326=0,"-",'Undervisning i fag med krav'!E326)</f>
        <v>-</v>
      </c>
      <c r="D325" s="57" t="b">
        <f>OR(C325='Krav etter opplæringslova'!$B$27,C325='Krav etter opplæringslova'!$B$30,C325='Krav etter opplæringslova'!$B$31,C325='Krav etter opplæringslova'!$B$34)</f>
        <v>0</v>
      </c>
      <c r="E325" s="57" t="str">
        <f t="shared" si="200"/>
        <v>-</v>
      </c>
      <c r="F325" s="57">
        <f t="shared" si="211"/>
        <v>30</v>
      </c>
      <c r="G325" s="57" t="e">
        <f>F325-#REF!</f>
        <v>#REF!</v>
      </c>
      <c r="H325" s="57" t="e">
        <f t="shared" si="212"/>
        <v>#REF!</v>
      </c>
      <c r="I325" s="57" t="str">
        <f t="shared" si="201"/>
        <v>-</v>
      </c>
      <c r="J325" s="57" t="str">
        <f>IF('Undervisning i fag med krav'!P326=0,"-",'Undervisning i fag med krav'!P326)</f>
        <v>-</v>
      </c>
      <c r="K325" s="57" t="b">
        <f>OR(J325='Krav etter opplæringslova'!$B$27,J325='Krav etter opplæringslova'!$B$30,J325='Krav etter opplæringslova'!$B$31,J325='Krav etter opplæringslova'!$B$34)</f>
        <v>0</v>
      </c>
      <c r="L325" s="57" t="str">
        <f t="shared" si="213"/>
        <v>-</v>
      </c>
      <c r="M325" s="57">
        <f t="shared" si="202"/>
        <v>30</v>
      </c>
      <c r="N325" s="57" t="e">
        <f>M325-#REF!</f>
        <v>#REF!</v>
      </c>
      <c r="O325" s="57" t="e">
        <f t="shared" si="214"/>
        <v>#REF!</v>
      </c>
      <c r="P325" s="57" t="str">
        <f t="shared" si="215"/>
        <v>-</v>
      </c>
      <c r="Q325" s="57" t="str">
        <f>IF('Undervisning i fag med krav'!AA326=0,"-",'Undervisning i fag med krav'!AA326)</f>
        <v>-</v>
      </c>
      <c r="R325" s="57" t="b">
        <f>OR(Q325='Krav etter opplæringslova'!$B$27,Q325='Krav etter opplæringslova'!$B$30,Q325='Krav etter opplæringslova'!$B$31,Q325='Krav etter opplæringslova'!$B$34)</f>
        <v>0</v>
      </c>
      <c r="S325" s="57" t="str">
        <f t="shared" si="216"/>
        <v>-</v>
      </c>
      <c r="T325" s="57">
        <f t="shared" si="203"/>
        <v>30</v>
      </c>
      <c r="U325" s="57" t="e">
        <f>T325-#REF!</f>
        <v>#REF!</v>
      </c>
      <c r="V325" s="57" t="e">
        <f t="shared" si="217"/>
        <v>#REF!</v>
      </c>
      <c r="W325" s="57" t="str">
        <f t="shared" si="218"/>
        <v>-</v>
      </c>
      <c r="X325" s="57" t="str">
        <f>IF('Undervisning i fag med krav'!AL326=0,"-",'Undervisning i fag med krav'!AL326)</f>
        <v>-</v>
      </c>
      <c r="Y325" s="57" t="b">
        <f>OR(X325='Krav etter opplæringslova'!$B$27,X325='Krav etter opplæringslova'!$B$30,X325='Krav etter opplæringslova'!$B$31,X325='Krav etter opplæringslova'!$B$34)</f>
        <v>0</v>
      </c>
      <c r="Z325" s="57" t="str">
        <f t="shared" si="219"/>
        <v>-</v>
      </c>
      <c r="AA325" s="57">
        <f t="shared" si="204"/>
        <v>30</v>
      </c>
      <c r="AB325" s="57" t="e">
        <f>AA325-#REF!</f>
        <v>#REF!</v>
      </c>
      <c r="AC325" s="57" t="e">
        <f t="shared" si="220"/>
        <v>#REF!</v>
      </c>
      <c r="AD325" s="57" t="str">
        <f t="shared" si="221"/>
        <v>-</v>
      </c>
      <c r="AE325" s="57" t="str">
        <f>IF('Undervisning i fag med krav'!AW326=0,"-",'Undervisning i fag med krav'!AW326)</f>
        <v>-</v>
      </c>
      <c r="AF325" s="57" t="b">
        <f>OR(AE325='Krav etter opplæringslova'!$B$27,AE325='Krav etter opplæringslova'!$B$30,AE325='Krav etter opplæringslova'!$B$31,AE325='Krav etter opplæringslova'!$B$34)</f>
        <v>0</v>
      </c>
      <c r="AG325" s="57" t="str">
        <f t="shared" si="222"/>
        <v>-</v>
      </c>
      <c r="AH325" s="57">
        <f t="shared" si="205"/>
        <v>30</v>
      </c>
      <c r="AI325" s="57" t="e">
        <f>AH325-#REF!</f>
        <v>#REF!</v>
      </c>
      <c r="AJ325" s="57" t="e">
        <f t="shared" si="223"/>
        <v>#REF!</v>
      </c>
      <c r="AK325" s="57" t="str">
        <f t="shared" si="224"/>
        <v>-</v>
      </c>
      <c r="AL325" s="57" t="str">
        <f>IF('Undervisning i fag med krav'!BH326=0,"-",'Undervisning i fag med krav'!BH326)</f>
        <v>-</v>
      </c>
      <c r="AM325" s="57" t="b">
        <f>OR(AL325='Krav etter opplæringslova'!$B$27,AL325='Krav etter opplæringslova'!$B$30,AL325='Krav etter opplæringslova'!$B$31,AL325='Krav etter opplæringslova'!$B$34)</f>
        <v>0</v>
      </c>
      <c r="AN325" s="57" t="str">
        <f t="shared" si="225"/>
        <v>-</v>
      </c>
      <c r="AO325" s="57">
        <f t="shared" si="206"/>
        <v>30</v>
      </c>
      <c r="AP325" s="57" t="e">
        <f>AO325-#REF!</f>
        <v>#REF!</v>
      </c>
      <c r="AQ325" s="57" t="e">
        <f t="shared" si="226"/>
        <v>#REF!</v>
      </c>
      <c r="AR325" s="57" t="str">
        <f t="shared" si="227"/>
        <v>-</v>
      </c>
      <c r="AS325" s="57" t="str">
        <f>IF('Undervisning i fag med krav'!BS326=0,"-",'Undervisning i fag med krav'!BS326)</f>
        <v>-</v>
      </c>
      <c r="AT325" s="57" t="b">
        <f>OR(AS325='Krav etter opplæringslova'!$B$27,AS325='Krav etter opplæringslova'!$B$30,AS325='Krav etter opplæringslova'!$B$31,AS325='Krav etter opplæringslova'!$B$34)</f>
        <v>0</v>
      </c>
      <c r="AU325" s="57" t="str">
        <f t="shared" si="228"/>
        <v>-</v>
      </c>
      <c r="AV325" s="57">
        <f t="shared" si="207"/>
        <v>30</v>
      </c>
      <c r="AW325" s="57" t="e">
        <f>AV325-#REF!</f>
        <v>#REF!</v>
      </c>
      <c r="AX325" s="57" t="e">
        <f t="shared" si="229"/>
        <v>#REF!</v>
      </c>
      <c r="AY325" s="57" t="str">
        <f t="shared" si="230"/>
        <v>-</v>
      </c>
      <c r="AZ325" s="57" t="str">
        <f>IF('Undervisning i fag med krav'!CD326=0,"-",'Undervisning i fag med krav'!CD326)</f>
        <v>-</v>
      </c>
      <c r="BA325" s="57" t="b">
        <f>OR(AZ325='Krav etter opplæringslova'!$B$27,AZ325='Krav etter opplæringslova'!$B$30,AZ325='Krav etter opplæringslova'!$B$31,AZ325='Krav etter opplæringslova'!$B$34)</f>
        <v>0</v>
      </c>
      <c r="BB325" s="57" t="str">
        <f t="shared" si="231"/>
        <v>-</v>
      </c>
      <c r="BC325" s="57">
        <f t="shared" si="208"/>
        <v>30</v>
      </c>
      <c r="BD325" s="57" t="e">
        <f>BC325-#REF!</f>
        <v>#REF!</v>
      </c>
      <c r="BE325" s="57" t="e">
        <f t="shared" si="232"/>
        <v>#REF!</v>
      </c>
      <c r="BF325" s="57" t="str">
        <f t="shared" si="233"/>
        <v>-</v>
      </c>
      <c r="BG325" s="57" t="str">
        <f>IF('Undervisning i fag med krav'!CO326=0,"-",'Undervisning i fag med krav'!CO326)</f>
        <v>-</v>
      </c>
      <c r="BH325" s="57" t="b">
        <f>OR(BG325='Krav etter opplæringslova'!$B$27,BG325='Krav etter opplæringslova'!$B$30,BG325='Krav etter opplæringslova'!$B$31,BG325='Krav etter opplæringslova'!$B$34)</f>
        <v>0</v>
      </c>
      <c r="BI325" s="57" t="str">
        <f t="shared" si="234"/>
        <v>-</v>
      </c>
      <c r="BJ325" s="57">
        <f t="shared" si="209"/>
        <v>30</v>
      </c>
      <c r="BK325" s="57" t="e">
        <f>BJ325-#REF!</f>
        <v>#REF!</v>
      </c>
      <c r="BL325" s="57" t="e">
        <f t="shared" si="235"/>
        <v>#REF!</v>
      </c>
      <c r="BM325" s="57" t="str">
        <f t="shared" si="236"/>
        <v>-</v>
      </c>
      <c r="BN325" s="57" t="str">
        <f>IF('Undervisning i fag med krav'!CP326=0,"-",'Undervisning i fag med krav'!CP326)</f>
        <v>-</v>
      </c>
      <c r="BO325" s="57" t="b">
        <f>OR(BN325='Krav etter opplæringslova'!$B$27,BN325='Krav etter opplæringslova'!$B$30,BN325='Krav etter opplæringslova'!$B$31,BN325='Krav etter opplæringslova'!$B$34)</f>
        <v>0</v>
      </c>
      <c r="BP325" s="57" t="str">
        <f t="shared" si="237"/>
        <v>-</v>
      </c>
      <c r="BQ325" s="57">
        <f t="shared" si="210"/>
        <v>30</v>
      </c>
      <c r="BR325" s="57" t="e">
        <f>BQ325-#REF!</f>
        <v>#REF!</v>
      </c>
      <c r="BS325" s="57" t="e">
        <f t="shared" si="238"/>
        <v>#REF!</v>
      </c>
      <c r="BT325" s="62" t="str">
        <f t="shared" si="239"/>
        <v>-</v>
      </c>
    </row>
    <row r="326" spans="1:72" x14ac:dyDescent="0.2">
      <c r="A326" s="44" t="e">
        <f>#REF!</f>
        <v>#REF!</v>
      </c>
      <c r="B326" s="44" t="e">
        <f>#REF!</f>
        <v>#REF!</v>
      </c>
      <c r="C326" s="57" t="str">
        <f>IF('Undervisning i fag med krav'!E327=0,"-",'Undervisning i fag med krav'!E327)</f>
        <v>-</v>
      </c>
      <c r="D326" s="57" t="b">
        <f>OR(C326='Krav etter opplæringslova'!$B$27,C326='Krav etter opplæringslova'!$B$30,C326='Krav etter opplæringslova'!$B$31,C326='Krav etter opplæringslova'!$B$34)</f>
        <v>0</v>
      </c>
      <c r="E326" s="57" t="str">
        <f t="shared" si="200"/>
        <v>-</v>
      </c>
      <c r="F326" s="57">
        <f t="shared" si="211"/>
        <v>30</v>
      </c>
      <c r="G326" s="57" t="e">
        <f>F326-#REF!</f>
        <v>#REF!</v>
      </c>
      <c r="H326" s="57" t="e">
        <f t="shared" si="212"/>
        <v>#REF!</v>
      </c>
      <c r="I326" s="57" t="str">
        <f t="shared" si="201"/>
        <v>-</v>
      </c>
      <c r="J326" s="57" t="str">
        <f>IF('Undervisning i fag med krav'!P327=0,"-",'Undervisning i fag med krav'!P327)</f>
        <v>-</v>
      </c>
      <c r="K326" s="57" t="b">
        <f>OR(J326='Krav etter opplæringslova'!$B$27,J326='Krav etter opplæringslova'!$B$30,J326='Krav etter opplæringslova'!$B$31,J326='Krav etter opplæringslova'!$B$34)</f>
        <v>0</v>
      </c>
      <c r="L326" s="57" t="str">
        <f t="shared" si="213"/>
        <v>-</v>
      </c>
      <c r="M326" s="57">
        <f t="shared" si="202"/>
        <v>30</v>
      </c>
      <c r="N326" s="57" t="e">
        <f>M326-#REF!</f>
        <v>#REF!</v>
      </c>
      <c r="O326" s="57" t="e">
        <f t="shared" si="214"/>
        <v>#REF!</v>
      </c>
      <c r="P326" s="57" t="str">
        <f t="shared" si="215"/>
        <v>-</v>
      </c>
      <c r="Q326" s="57" t="str">
        <f>IF('Undervisning i fag med krav'!AA327=0,"-",'Undervisning i fag med krav'!AA327)</f>
        <v>-</v>
      </c>
      <c r="R326" s="57" t="b">
        <f>OR(Q326='Krav etter opplæringslova'!$B$27,Q326='Krav etter opplæringslova'!$B$30,Q326='Krav etter opplæringslova'!$B$31,Q326='Krav etter opplæringslova'!$B$34)</f>
        <v>0</v>
      </c>
      <c r="S326" s="57" t="str">
        <f t="shared" si="216"/>
        <v>-</v>
      </c>
      <c r="T326" s="57">
        <f t="shared" si="203"/>
        <v>30</v>
      </c>
      <c r="U326" s="57" t="e">
        <f>T326-#REF!</f>
        <v>#REF!</v>
      </c>
      <c r="V326" s="57" t="e">
        <f t="shared" si="217"/>
        <v>#REF!</v>
      </c>
      <c r="W326" s="57" t="str">
        <f t="shared" si="218"/>
        <v>-</v>
      </c>
      <c r="X326" s="57" t="str">
        <f>IF('Undervisning i fag med krav'!AL327=0,"-",'Undervisning i fag med krav'!AL327)</f>
        <v>-</v>
      </c>
      <c r="Y326" s="57" t="b">
        <f>OR(X326='Krav etter opplæringslova'!$B$27,X326='Krav etter opplæringslova'!$B$30,X326='Krav etter opplæringslova'!$B$31,X326='Krav etter opplæringslova'!$B$34)</f>
        <v>0</v>
      </c>
      <c r="Z326" s="57" t="str">
        <f t="shared" si="219"/>
        <v>-</v>
      </c>
      <c r="AA326" s="57">
        <f t="shared" si="204"/>
        <v>30</v>
      </c>
      <c r="AB326" s="57" t="e">
        <f>AA326-#REF!</f>
        <v>#REF!</v>
      </c>
      <c r="AC326" s="57" t="e">
        <f t="shared" si="220"/>
        <v>#REF!</v>
      </c>
      <c r="AD326" s="57" t="str">
        <f t="shared" si="221"/>
        <v>-</v>
      </c>
      <c r="AE326" s="57" t="str">
        <f>IF('Undervisning i fag med krav'!AW327=0,"-",'Undervisning i fag med krav'!AW327)</f>
        <v>-</v>
      </c>
      <c r="AF326" s="57" t="b">
        <f>OR(AE326='Krav etter opplæringslova'!$B$27,AE326='Krav etter opplæringslova'!$B$30,AE326='Krav etter opplæringslova'!$B$31,AE326='Krav etter opplæringslova'!$B$34)</f>
        <v>0</v>
      </c>
      <c r="AG326" s="57" t="str">
        <f t="shared" si="222"/>
        <v>-</v>
      </c>
      <c r="AH326" s="57">
        <f t="shared" si="205"/>
        <v>30</v>
      </c>
      <c r="AI326" s="57" t="e">
        <f>AH326-#REF!</f>
        <v>#REF!</v>
      </c>
      <c r="AJ326" s="57" t="e">
        <f t="shared" si="223"/>
        <v>#REF!</v>
      </c>
      <c r="AK326" s="57" t="str">
        <f t="shared" si="224"/>
        <v>-</v>
      </c>
      <c r="AL326" s="57" t="str">
        <f>IF('Undervisning i fag med krav'!BH327=0,"-",'Undervisning i fag med krav'!BH327)</f>
        <v>-</v>
      </c>
      <c r="AM326" s="57" t="b">
        <f>OR(AL326='Krav etter opplæringslova'!$B$27,AL326='Krav etter opplæringslova'!$B$30,AL326='Krav etter opplæringslova'!$B$31,AL326='Krav etter opplæringslova'!$B$34)</f>
        <v>0</v>
      </c>
      <c r="AN326" s="57" t="str">
        <f t="shared" si="225"/>
        <v>-</v>
      </c>
      <c r="AO326" s="57">
        <f t="shared" si="206"/>
        <v>30</v>
      </c>
      <c r="AP326" s="57" t="e">
        <f>AO326-#REF!</f>
        <v>#REF!</v>
      </c>
      <c r="AQ326" s="57" t="e">
        <f t="shared" si="226"/>
        <v>#REF!</v>
      </c>
      <c r="AR326" s="57" t="str">
        <f t="shared" si="227"/>
        <v>-</v>
      </c>
      <c r="AS326" s="57" t="str">
        <f>IF('Undervisning i fag med krav'!BS327=0,"-",'Undervisning i fag med krav'!BS327)</f>
        <v>-</v>
      </c>
      <c r="AT326" s="57" t="b">
        <f>OR(AS326='Krav etter opplæringslova'!$B$27,AS326='Krav etter opplæringslova'!$B$30,AS326='Krav etter opplæringslova'!$B$31,AS326='Krav etter opplæringslova'!$B$34)</f>
        <v>0</v>
      </c>
      <c r="AU326" s="57" t="str">
        <f t="shared" si="228"/>
        <v>-</v>
      </c>
      <c r="AV326" s="57">
        <f t="shared" si="207"/>
        <v>30</v>
      </c>
      <c r="AW326" s="57" t="e">
        <f>AV326-#REF!</f>
        <v>#REF!</v>
      </c>
      <c r="AX326" s="57" t="e">
        <f t="shared" si="229"/>
        <v>#REF!</v>
      </c>
      <c r="AY326" s="57" t="str">
        <f t="shared" si="230"/>
        <v>-</v>
      </c>
      <c r="AZ326" s="57" t="str">
        <f>IF('Undervisning i fag med krav'!CD327=0,"-",'Undervisning i fag med krav'!CD327)</f>
        <v>-</v>
      </c>
      <c r="BA326" s="57" t="b">
        <f>OR(AZ326='Krav etter opplæringslova'!$B$27,AZ326='Krav etter opplæringslova'!$B$30,AZ326='Krav etter opplæringslova'!$B$31,AZ326='Krav etter opplæringslova'!$B$34)</f>
        <v>0</v>
      </c>
      <c r="BB326" s="57" t="str">
        <f t="shared" si="231"/>
        <v>-</v>
      </c>
      <c r="BC326" s="57">
        <f t="shared" si="208"/>
        <v>30</v>
      </c>
      <c r="BD326" s="57" t="e">
        <f>BC326-#REF!</f>
        <v>#REF!</v>
      </c>
      <c r="BE326" s="57" t="e">
        <f t="shared" si="232"/>
        <v>#REF!</v>
      </c>
      <c r="BF326" s="57" t="str">
        <f t="shared" si="233"/>
        <v>-</v>
      </c>
      <c r="BG326" s="57" t="str">
        <f>IF('Undervisning i fag med krav'!CO327=0,"-",'Undervisning i fag med krav'!CO327)</f>
        <v>-</v>
      </c>
      <c r="BH326" s="57" t="b">
        <f>OR(BG326='Krav etter opplæringslova'!$B$27,BG326='Krav etter opplæringslova'!$B$30,BG326='Krav etter opplæringslova'!$B$31,BG326='Krav etter opplæringslova'!$B$34)</f>
        <v>0</v>
      </c>
      <c r="BI326" s="57" t="str">
        <f t="shared" si="234"/>
        <v>-</v>
      </c>
      <c r="BJ326" s="57">
        <f t="shared" si="209"/>
        <v>30</v>
      </c>
      <c r="BK326" s="57" t="e">
        <f>BJ326-#REF!</f>
        <v>#REF!</v>
      </c>
      <c r="BL326" s="57" t="e">
        <f t="shared" si="235"/>
        <v>#REF!</v>
      </c>
      <c r="BM326" s="57" t="str">
        <f t="shared" si="236"/>
        <v>-</v>
      </c>
      <c r="BN326" s="57" t="str">
        <f>IF('Undervisning i fag med krav'!CP327=0,"-",'Undervisning i fag med krav'!CP327)</f>
        <v>-</v>
      </c>
      <c r="BO326" s="57" t="b">
        <f>OR(BN326='Krav etter opplæringslova'!$B$27,BN326='Krav etter opplæringslova'!$B$30,BN326='Krav etter opplæringslova'!$B$31,BN326='Krav etter opplæringslova'!$B$34)</f>
        <v>0</v>
      </c>
      <c r="BP326" s="57" t="str">
        <f t="shared" si="237"/>
        <v>-</v>
      </c>
      <c r="BQ326" s="57">
        <f t="shared" si="210"/>
        <v>30</v>
      </c>
      <c r="BR326" s="57" t="e">
        <f>BQ326-#REF!</f>
        <v>#REF!</v>
      </c>
      <c r="BS326" s="57" t="e">
        <f t="shared" si="238"/>
        <v>#REF!</v>
      </c>
      <c r="BT326" s="62" t="str">
        <f t="shared" si="239"/>
        <v>-</v>
      </c>
    </row>
    <row r="327" spans="1:72" x14ac:dyDescent="0.2">
      <c r="A327" s="44" t="e">
        <f>#REF!</f>
        <v>#REF!</v>
      </c>
      <c r="B327" s="44" t="e">
        <f>#REF!</f>
        <v>#REF!</v>
      </c>
      <c r="C327" s="57" t="str">
        <f>IF('Undervisning i fag med krav'!E328=0,"-",'Undervisning i fag med krav'!E328)</f>
        <v>-</v>
      </c>
      <c r="D327" s="57" t="b">
        <f>OR(C327='Krav etter opplæringslova'!$B$27,C327='Krav etter opplæringslova'!$B$30,C327='Krav etter opplæringslova'!$B$31,C327='Krav etter opplæringslova'!$B$34)</f>
        <v>0</v>
      </c>
      <c r="E327" s="57" t="str">
        <f t="shared" si="200"/>
        <v>-</v>
      </c>
      <c r="F327" s="57">
        <f t="shared" si="211"/>
        <v>30</v>
      </c>
      <c r="G327" s="57" t="e">
        <f>F327-#REF!</f>
        <v>#REF!</v>
      </c>
      <c r="H327" s="57" t="e">
        <f t="shared" si="212"/>
        <v>#REF!</v>
      </c>
      <c r="I327" s="57" t="str">
        <f t="shared" si="201"/>
        <v>-</v>
      </c>
      <c r="J327" s="57" t="str">
        <f>IF('Undervisning i fag med krav'!P328=0,"-",'Undervisning i fag med krav'!P328)</f>
        <v>-</v>
      </c>
      <c r="K327" s="57" t="b">
        <f>OR(J327='Krav etter opplæringslova'!$B$27,J327='Krav etter opplæringslova'!$B$30,J327='Krav etter opplæringslova'!$B$31,J327='Krav etter opplæringslova'!$B$34)</f>
        <v>0</v>
      </c>
      <c r="L327" s="57" t="str">
        <f t="shared" si="213"/>
        <v>-</v>
      </c>
      <c r="M327" s="57">
        <f t="shared" si="202"/>
        <v>30</v>
      </c>
      <c r="N327" s="57" t="e">
        <f>M327-#REF!</f>
        <v>#REF!</v>
      </c>
      <c r="O327" s="57" t="e">
        <f t="shared" si="214"/>
        <v>#REF!</v>
      </c>
      <c r="P327" s="57" t="str">
        <f t="shared" si="215"/>
        <v>-</v>
      </c>
      <c r="Q327" s="57" t="str">
        <f>IF('Undervisning i fag med krav'!AA328=0,"-",'Undervisning i fag med krav'!AA328)</f>
        <v>-</v>
      </c>
      <c r="R327" s="57" t="b">
        <f>OR(Q327='Krav etter opplæringslova'!$B$27,Q327='Krav etter opplæringslova'!$B$30,Q327='Krav etter opplæringslova'!$B$31,Q327='Krav etter opplæringslova'!$B$34)</f>
        <v>0</v>
      </c>
      <c r="S327" s="57" t="str">
        <f t="shared" si="216"/>
        <v>-</v>
      </c>
      <c r="T327" s="57">
        <f t="shared" si="203"/>
        <v>30</v>
      </c>
      <c r="U327" s="57" t="e">
        <f>T327-#REF!</f>
        <v>#REF!</v>
      </c>
      <c r="V327" s="57" t="e">
        <f t="shared" si="217"/>
        <v>#REF!</v>
      </c>
      <c r="W327" s="57" t="str">
        <f t="shared" si="218"/>
        <v>-</v>
      </c>
      <c r="X327" s="57" t="str">
        <f>IF('Undervisning i fag med krav'!AL328=0,"-",'Undervisning i fag med krav'!AL328)</f>
        <v>-</v>
      </c>
      <c r="Y327" s="57" t="b">
        <f>OR(X327='Krav etter opplæringslova'!$B$27,X327='Krav etter opplæringslova'!$B$30,X327='Krav etter opplæringslova'!$B$31,X327='Krav etter opplæringslova'!$B$34)</f>
        <v>0</v>
      </c>
      <c r="Z327" s="57" t="str">
        <f t="shared" si="219"/>
        <v>-</v>
      </c>
      <c r="AA327" s="57">
        <f t="shared" si="204"/>
        <v>30</v>
      </c>
      <c r="AB327" s="57" t="e">
        <f>AA327-#REF!</f>
        <v>#REF!</v>
      </c>
      <c r="AC327" s="57" t="e">
        <f t="shared" si="220"/>
        <v>#REF!</v>
      </c>
      <c r="AD327" s="57" t="str">
        <f t="shared" si="221"/>
        <v>-</v>
      </c>
      <c r="AE327" s="57" t="str">
        <f>IF('Undervisning i fag med krav'!AW328=0,"-",'Undervisning i fag med krav'!AW328)</f>
        <v>-</v>
      </c>
      <c r="AF327" s="57" t="b">
        <f>OR(AE327='Krav etter opplæringslova'!$B$27,AE327='Krav etter opplæringslova'!$B$30,AE327='Krav etter opplæringslova'!$B$31,AE327='Krav etter opplæringslova'!$B$34)</f>
        <v>0</v>
      </c>
      <c r="AG327" s="57" t="str">
        <f t="shared" si="222"/>
        <v>-</v>
      </c>
      <c r="AH327" s="57">
        <f t="shared" si="205"/>
        <v>30</v>
      </c>
      <c r="AI327" s="57" t="e">
        <f>AH327-#REF!</f>
        <v>#REF!</v>
      </c>
      <c r="AJ327" s="57" t="e">
        <f t="shared" si="223"/>
        <v>#REF!</v>
      </c>
      <c r="AK327" s="57" t="str">
        <f t="shared" si="224"/>
        <v>-</v>
      </c>
      <c r="AL327" s="57" t="str">
        <f>IF('Undervisning i fag med krav'!BH328=0,"-",'Undervisning i fag med krav'!BH328)</f>
        <v>-</v>
      </c>
      <c r="AM327" s="57" t="b">
        <f>OR(AL327='Krav etter opplæringslova'!$B$27,AL327='Krav etter opplæringslova'!$B$30,AL327='Krav etter opplæringslova'!$B$31,AL327='Krav etter opplæringslova'!$B$34)</f>
        <v>0</v>
      </c>
      <c r="AN327" s="57" t="str">
        <f t="shared" si="225"/>
        <v>-</v>
      </c>
      <c r="AO327" s="57">
        <f t="shared" si="206"/>
        <v>30</v>
      </c>
      <c r="AP327" s="57" t="e">
        <f>AO327-#REF!</f>
        <v>#REF!</v>
      </c>
      <c r="AQ327" s="57" t="e">
        <f t="shared" si="226"/>
        <v>#REF!</v>
      </c>
      <c r="AR327" s="57" t="str">
        <f t="shared" si="227"/>
        <v>-</v>
      </c>
      <c r="AS327" s="57" t="str">
        <f>IF('Undervisning i fag med krav'!BS328=0,"-",'Undervisning i fag med krav'!BS328)</f>
        <v>-</v>
      </c>
      <c r="AT327" s="57" t="b">
        <f>OR(AS327='Krav etter opplæringslova'!$B$27,AS327='Krav etter opplæringslova'!$B$30,AS327='Krav etter opplæringslova'!$B$31,AS327='Krav etter opplæringslova'!$B$34)</f>
        <v>0</v>
      </c>
      <c r="AU327" s="57" t="str">
        <f t="shared" si="228"/>
        <v>-</v>
      </c>
      <c r="AV327" s="57">
        <f t="shared" si="207"/>
        <v>30</v>
      </c>
      <c r="AW327" s="57" t="e">
        <f>AV327-#REF!</f>
        <v>#REF!</v>
      </c>
      <c r="AX327" s="57" t="e">
        <f t="shared" si="229"/>
        <v>#REF!</v>
      </c>
      <c r="AY327" s="57" t="str">
        <f t="shared" si="230"/>
        <v>-</v>
      </c>
      <c r="AZ327" s="57" t="str">
        <f>IF('Undervisning i fag med krav'!CD328=0,"-",'Undervisning i fag med krav'!CD328)</f>
        <v>-</v>
      </c>
      <c r="BA327" s="57" t="b">
        <f>OR(AZ327='Krav etter opplæringslova'!$B$27,AZ327='Krav etter opplæringslova'!$B$30,AZ327='Krav etter opplæringslova'!$B$31,AZ327='Krav etter opplæringslova'!$B$34)</f>
        <v>0</v>
      </c>
      <c r="BB327" s="57" t="str">
        <f t="shared" si="231"/>
        <v>-</v>
      </c>
      <c r="BC327" s="57">
        <f t="shared" si="208"/>
        <v>30</v>
      </c>
      <c r="BD327" s="57" t="e">
        <f>BC327-#REF!</f>
        <v>#REF!</v>
      </c>
      <c r="BE327" s="57" t="e">
        <f t="shared" si="232"/>
        <v>#REF!</v>
      </c>
      <c r="BF327" s="57" t="str">
        <f t="shared" si="233"/>
        <v>-</v>
      </c>
      <c r="BG327" s="57" t="str">
        <f>IF('Undervisning i fag med krav'!CO328=0,"-",'Undervisning i fag med krav'!CO328)</f>
        <v>-</v>
      </c>
      <c r="BH327" s="57" t="b">
        <f>OR(BG327='Krav etter opplæringslova'!$B$27,BG327='Krav etter opplæringslova'!$B$30,BG327='Krav etter opplæringslova'!$B$31,BG327='Krav etter opplæringslova'!$B$34)</f>
        <v>0</v>
      </c>
      <c r="BI327" s="57" t="str">
        <f t="shared" si="234"/>
        <v>-</v>
      </c>
      <c r="BJ327" s="57">
        <f t="shared" si="209"/>
        <v>30</v>
      </c>
      <c r="BK327" s="57" t="e">
        <f>BJ327-#REF!</f>
        <v>#REF!</v>
      </c>
      <c r="BL327" s="57" t="e">
        <f t="shared" si="235"/>
        <v>#REF!</v>
      </c>
      <c r="BM327" s="57" t="str">
        <f t="shared" si="236"/>
        <v>-</v>
      </c>
      <c r="BN327" s="57" t="str">
        <f>IF('Undervisning i fag med krav'!CP328=0,"-",'Undervisning i fag med krav'!CP328)</f>
        <v>-</v>
      </c>
      <c r="BO327" s="57" t="b">
        <f>OR(BN327='Krav etter opplæringslova'!$B$27,BN327='Krav etter opplæringslova'!$B$30,BN327='Krav etter opplæringslova'!$B$31,BN327='Krav etter opplæringslova'!$B$34)</f>
        <v>0</v>
      </c>
      <c r="BP327" s="57" t="str">
        <f t="shared" si="237"/>
        <v>-</v>
      </c>
      <c r="BQ327" s="57">
        <f t="shared" si="210"/>
        <v>30</v>
      </c>
      <c r="BR327" s="57" t="e">
        <f>BQ327-#REF!</f>
        <v>#REF!</v>
      </c>
      <c r="BS327" s="57" t="e">
        <f t="shared" si="238"/>
        <v>#REF!</v>
      </c>
      <c r="BT327" s="62" t="str">
        <f t="shared" si="239"/>
        <v>-</v>
      </c>
    </row>
    <row r="328" spans="1:72" x14ac:dyDescent="0.2">
      <c r="A328" s="44" t="e">
        <f>#REF!</f>
        <v>#REF!</v>
      </c>
      <c r="B328" s="44" t="e">
        <f>#REF!</f>
        <v>#REF!</v>
      </c>
      <c r="C328" s="57" t="str">
        <f>IF('Undervisning i fag med krav'!E329=0,"-",'Undervisning i fag med krav'!E329)</f>
        <v>-</v>
      </c>
      <c r="D328" s="57" t="b">
        <f>OR(C328='Krav etter opplæringslova'!$B$27,C328='Krav etter opplæringslova'!$B$30,C328='Krav etter opplæringslova'!$B$31,C328='Krav etter opplæringslova'!$B$34)</f>
        <v>0</v>
      </c>
      <c r="E328" s="57" t="str">
        <f t="shared" si="200"/>
        <v>-</v>
      </c>
      <c r="F328" s="57">
        <f t="shared" si="211"/>
        <v>30</v>
      </c>
      <c r="G328" s="57" t="e">
        <f>F328-#REF!</f>
        <v>#REF!</v>
      </c>
      <c r="H328" s="57" t="e">
        <f t="shared" si="212"/>
        <v>#REF!</v>
      </c>
      <c r="I328" s="57" t="str">
        <f t="shared" si="201"/>
        <v>-</v>
      </c>
      <c r="J328" s="57" t="str">
        <f>IF('Undervisning i fag med krav'!P329=0,"-",'Undervisning i fag med krav'!P329)</f>
        <v>-</v>
      </c>
      <c r="K328" s="57" t="b">
        <f>OR(J328='Krav etter opplæringslova'!$B$27,J328='Krav etter opplæringslova'!$B$30,J328='Krav etter opplæringslova'!$B$31,J328='Krav etter opplæringslova'!$B$34)</f>
        <v>0</v>
      </c>
      <c r="L328" s="57" t="str">
        <f t="shared" si="213"/>
        <v>-</v>
      </c>
      <c r="M328" s="57">
        <f t="shared" si="202"/>
        <v>30</v>
      </c>
      <c r="N328" s="57" t="e">
        <f>M328-#REF!</f>
        <v>#REF!</v>
      </c>
      <c r="O328" s="57" t="e">
        <f t="shared" si="214"/>
        <v>#REF!</v>
      </c>
      <c r="P328" s="57" t="str">
        <f t="shared" si="215"/>
        <v>-</v>
      </c>
      <c r="Q328" s="57" t="str">
        <f>IF('Undervisning i fag med krav'!AA329=0,"-",'Undervisning i fag med krav'!AA329)</f>
        <v>-</v>
      </c>
      <c r="R328" s="57" t="b">
        <f>OR(Q328='Krav etter opplæringslova'!$B$27,Q328='Krav etter opplæringslova'!$B$30,Q328='Krav etter opplæringslova'!$B$31,Q328='Krav etter opplæringslova'!$B$34)</f>
        <v>0</v>
      </c>
      <c r="S328" s="57" t="str">
        <f t="shared" si="216"/>
        <v>-</v>
      </c>
      <c r="T328" s="57">
        <f t="shared" si="203"/>
        <v>30</v>
      </c>
      <c r="U328" s="57" t="e">
        <f>T328-#REF!</f>
        <v>#REF!</v>
      </c>
      <c r="V328" s="57" t="e">
        <f t="shared" si="217"/>
        <v>#REF!</v>
      </c>
      <c r="W328" s="57" t="str">
        <f t="shared" si="218"/>
        <v>-</v>
      </c>
      <c r="X328" s="57" t="str">
        <f>IF('Undervisning i fag med krav'!AL329=0,"-",'Undervisning i fag med krav'!AL329)</f>
        <v>-</v>
      </c>
      <c r="Y328" s="57" t="b">
        <f>OR(X328='Krav etter opplæringslova'!$B$27,X328='Krav etter opplæringslova'!$B$30,X328='Krav etter opplæringslova'!$B$31,X328='Krav etter opplæringslova'!$B$34)</f>
        <v>0</v>
      </c>
      <c r="Z328" s="57" t="str">
        <f t="shared" si="219"/>
        <v>-</v>
      </c>
      <c r="AA328" s="57">
        <f t="shared" si="204"/>
        <v>30</v>
      </c>
      <c r="AB328" s="57" t="e">
        <f>AA328-#REF!</f>
        <v>#REF!</v>
      </c>
      <c r="AC328" s="57" t="e">
        <f t="shared" si="220"/>
        <v>#REF!</v>
      </c>
      <c r="AD328" s="57" t="str">
        <f t="shared" si="221"/>
        <v>-</v>
      </c>
      <c r="AE328" s="57" t="str">
        <f>IF('Undervisning i fag med krav'!AW329=0,"-",'Undervisning i fag med krav'!AW329)</f>
        <v>-</v>
      </c>
      <c r="AF328" s="57" t="b">
        <f>OR(AE328='Krav etter opplæringslova'!$B$27,AE328='Krav etter opplæringslova'!$B$30,AE328='Krav etter opplæringslova'!$B$31,AE328='Krav etter opplæringslova'!$B$34)</f>
        <v>0</v>
      </c>
      <c r="AG328" s="57" t="str">
        <f t="shared" si="222"/>
        <v>-</v>
      </c>
      <c r="AH328" s="57">
        <f t="shared" si="205"/>
        <v>30</v>
      </c>
      <c r="AI328" s="57" t="e">
        <f>AH328-#REF!</f>
        <v>#REF!</v>
      </c>
      <c r="AJ328" s="57" t="e">
        <f t="shared" si="223"/>
        <v>#REF!</v>
      </c>
      <c r="AK328" s="57" t="str">
        <f t="shared" si="224"/>
        <v>-</v>
      </c>
      <c r="AL328" s="57" t="str">
        <f>IF('Undervisning i fag med krav'!BH329=0,"-",'Undervisning i fag med krav'!BH329)</f>
        <v>-</v>
      </c>
      <c r="AM328" s="57" t="b">
        <f>OR(AL328='Krav etter opplæringslova'!$B$27,AL328='Krav etter opplæringslova'!$B$30,AL328='Krav etter opplæringslova'!$B$31,AL328='Krav etter opplæringslova'!$B$34)</f>
        <v>0</v>
      </c>
      <c r="AN328" s="57" t="str">
        <f t="shared" si="225"/>
        <v>-</v>
      </c>
      <c r="AO328" s="57">
        <f t="shared" si="206"/>
        <v>30</v>
      </c>
      <c r="AP328" s="57" t="e">
        <f>AO328-#REF!</f>
        <v>#REF!</v>
      </c>
      <c r="AQ328" s="57" t="e">
        <f t="shared" si="226"/>
        <v>#REF!</v>
      </c>
      <c r="AR328" s="57" t="str">
        <f t="shared" si="227"/>
        <v>-</v>
      </c>
      <c r="AS328" s="57" t="str">
        <f>IF('Undervisning i fag med krav'!BS329=0,"-",'Undervisning i fag med krav'!BS329)</f>
        <v>-</v>
      </c>
      <c r="AT328" s="57" t="b">
        <f>OR(AS328='Krav etter opplæringslova'!$B$27,AS328='Krav etter opplæringslova'!$B$30,AS328='Krav etter opplæringslova'!$B$31,AS328='Krav etter opplæringslova'!$B$34)</f>
        <v>0</v>
      </c>
      <c r="AU328" s="57" t="str">
        <f t="shared" si="228"/>
        <v>-</v>
      </c>
      <c r="AV328" s="57">
        <f t="shared" si="207"/>
        <v>30</v>
      </c>
      <c r="AW328" s="57" t="e">
        <f>AV328-#REF!</f>
        <v>#REF!</v>
      </c>
      <c r="AX328" s="57" t="e">
        <f t="shared" si="229"/>
        <v>#REF!</v>
      </c>
      <c r="AY328" s="57" t="str">
        <f t="shared" si="230"/>
        <v>-</v>
      </c>
      <c r="AZ328" s="57" t="str">
        <f>IF('Undervisning i fag med krav'!CD329=0,"-",'Undervisning i fag med krav'!CD329)</f>
        <v>-</v>
      </c>
      <c r="BA328" s="57" t="b">
        <f>OR(AZ328='Krav etter opplæringslova'!$B$27,AZ328='Krav etter opplæringslova'!$B$30,AZ328='Krav etter opplæringslova'!$B$31,AZ328='Krav etter opplæringslova'!$B$34)</f>
        <v>0</v>
      </c>
      <c r="BB328" s="57" t="str">
        <f t="shared" si="231"/>
        <v>-</v>
      </c>
      <c r="BC328" s="57">
        <f t="shared" si="208"/>
        <v>30</v>
      </c>
      <c r="BD328" s="57" t="e">
        <f>BC328-#REF!</f>
        <v>#REF!</v>
      </c>
      <c r="BE328" s="57" t="e">
        <f t="shared" si="232"/>
        <v>#REF!</v>
      </c>
      <c r="BF328" s="57" t="str">
        <f t="shared" si="233"/>
        <v>-</v>
      </c>
      <c r="BG328" s="57" t="str">
        <f>IF('Undervisning i fag med krav'!CO329=0,"-",'Undervisning i fag med krav'!CO329)</f>
        <v>-</v>
      </c>
      <c r="BH328" s="57" t="b">
        <f>OR(BG328='Krav etter opplæringslova'!$B$27,BG328='Krav etter opplæringslova'!$B$30,BG328='Krav etter opplæringslova'!$B$31,BG328='Krav etter opplæringslova'!$B$34)</f>
        <v>0</v>
      </c>
      <c r="BI328" s="57" t="str">
        <f t="shared" si="234"/>
        <v>-</v>
      </c>
      <c r="BJ328" s="57">
        <f t="shared" si="209"/>
        <v>30</v>
      </c>
      <c r="BK328" s="57" t="e">
        <f>BJ328-#REF!</f>
        <v>#REF!</v>
      </c>
      <c r="BL328" s="57" t="e">
        <f t="shared" si="235"/>
        <v>#REF!</v>
      </c>
      <c r="BM328" s="57" t="str">
        <f t="shared" si="236"/>
        <v>-</v>
      </c>
      <c r="BN328" s="57" t="str">
        <f>IF('Undervisning i fag med krav'!CP329=0,"-",'Undervisning i fag med krav'!CP329)</f>
        <v>-</v>
      </c>
      <c r="BO328" s="57" t="b">
        <f>OR(BN328='Krav etter opplæringslova'!$B$27,BN328='Krav etter opplæringslova'!$B$30,BN328='Krav etter opplæringslova'!$B$31,BN328='Krav etter opplæringslova'!$B$34)</f>
        <v>0</v>
      </c>
      <c r="BP328" s="57" t="str">
        <f t="shared" si="237"/>
        <v>-</v>
      </c>
      <c r="BQ328" s="57">
        <f t="shared" si="210"/>
        <v>30</v>
      </c>
      <c r="BR328" s="57" t="e">
        <f>BQ328-#REF!</f>
        <v>#REF!</v>
      </c>
      <c r="BS328" s="57" t="e">
        <f t="shared" si="238"/>
        <v>#REF!</v>
      </c>
      <c r="BT328" s="62" t="str">
        <f t="shared" si="239"/>
        <v>-</v>
      </c>
    </row>
    <row r="329" spans="1:72" x14ac:dyDescent="0.2">
      <c r="A329" s="44" t="e">
        <f>#REF!</f>
        <v>#REF!</v>
      </c>
      <c r="B329" s="44" t="e">
        <f>#REF!</f>
        <v>#REF!</v>
      </c>
      <c r="C329" s="57" t="str">
        <f>IF('Undervisning i fag med krav'!E330=0,"-",'Undervisning i fag med krav'!E330)</f>
        <v>-</v>
      </c>
      <c r="D329" s="57" t="b">
        <f>OR(C329='Krav etter opplæringslova'!$B$27,C329='Krav etter opplæringslova'!$B$30,C329='Krav etter opplæringslova'!$B$31,C329='Krav etter opplæringslova'!$B$34)</f>
        <v>0</v>
      </c>
      <c r="E329" s="57" t="str">
        <f t="shared" si="200"/>
        <v>-</v>
      </c>
      <c r="F329" s="57">
        <f t="shared" si="211"/>
        <v>30</v>
      </c>
      <c r="G329" s="57" t="e">
        <f>F329-#REF!</f>
        <v>#REF!</v>
      </c>
      <c r="H329" s="57" t="e">
        <f t="shared" si="212"/>
        <v>#REF!</v>
      </c>
      <c r="I329" s="57" t="str">
        <f t="shared" si="201"/>
        <v>-</v>
      </c>
      <c r="J329" s="57" t="str">
        <f>IF('Undervisning i fag med krav'!P330=0,"-",'Undervisning i fag med krav'!P330)</f>
        <v>-</v>
      </c>
      <c r="K329" s="57" t="b">
        <f>OR(J329='Krav etter opplæringslova'!$B$27,J329='Krav etter opplæringslova'!$B$30,J329='Krav etter opplæringslova'!$B$31,J329='Krav etter opplæringslova'!$B$34)</f>
        <v>0</v>
      </c>
      <c r="L329" s="57" t="str">
        <f t="shared" si="213"/>
        <v>-</v>
      </c>
      <c r="M329" s="57">
        <f t="shared" si="202"/>
        <v>30</v>
      </c>
      <c r="N329" s="57" t="e">
        <f>M329-#REF!</f>
        <v>#REF!</v>
      </c>
      <c r="O329" s="57" t="e">
        <f t="shared" si="214"/>
        <v>#REF!</v>
      </c>
      <c r="P329" s="57" t="str">
        <f t="shared" si="215"/>
        <v>-</v>
      </c>
      <c r="Q329" s="57" t="str">
        <f>IF('Undervisning i fag med krav'!AA330=0,"-",'Undervisning i fag med krav'!AA330)</f>
        <v>-</v>
      </c>
      <c r="R329" s="57" t="b">
        <f>OR(Q329='Krav etter opplæringslova'!$B$27,Q329='Krav etter opplæringslova'!$B$30,Q329='Krav etter opplæringslova'!$B$31,Q329='Krav etter opplæringslova'!$B$34)</f>
        <v>0</v>
      </c>
      <c r="S329" s="57" t="str">
        <f t="shared" si="216"/>
        <v>-</v>
      </c>
      <c r="T329" s="57">
        <f t="shared" si="203"/>
        <v>30</v>
      </c>
      <c r="U329" s="57" t="e">
        <f>T329-#REF!</f>
        <v>#REF!</v>
      </c>
      <c r="V329" s="57" t="e">
        <f t="shared" si="217"/>
        <v>#REF!</v>
      </c>
      <c r="W329" s="57" t="str">
        <f t="shared" si="218"/>
        <v>-</v>
      </c>
      <c r="X329" s="57" t="str">
        <f>IF('Undervisning i fag med krav'!AL330=0,"-",'Undervisning i fag med krav'!AL330)</f>
        <v>-</v>
      </c>
      <c r="Y329" s="57" t="b">
        <f>OR(X329='Krav etter opplæringslova'!$B$27,X329='Krav etter opplæringslova'!$B$30,X329='Krav etter opplæringslova'!$B$31,X329='Krav etter opplæringslova'!$B$34)</f>
        <v>0</v>
      </c>
      <c r="Z329" s="57" t="str">
        <f t="shared" si="219"/>
        <v>-</v>
      </c>
      <c r="AA329" s="57">
        <f t="shared" si="204"/>
        <v>30</v>
      </c>
      <c r="AB329" s="57" t="e">
        <f>AA329-#REF!</f>
        <v>#REF!</v>
      </c>
      <c r="AC329" s="57" t="e">
        <f t="shared" si="220"/>
        <v>#REF!</v>
      </c>
      <c r="AD329" s="57" t="str">
        <f t="shared" si="221"/>
        <v>-</v>
      </c>
      <c r="AE329" s="57" t="str">
        <f>IF('Undervisning i fag med krav'!AW330=0,"-",'Undervisning i fag med krav'!AW330)</f>
        <v>-</v>
      </c>
      <c r="AF329" s="57" t="b">
        <f>OR(AE329='Krav etter opplæringslova'!$B$27,AE329='Krav etter opplæringslova'!$B$30,AE329='Krav etter opplæringslova'!$B$31,AE329='Krav etter opplæringslova'!$B$34)</f>
        <v>0</v>
      </c>
      <c r="AG329" s="57" t="str">
        <f t="shared" si="222"/>
        <v>-</v>
      </c>
      <c r="AH329" s="57">
        <f t="shared" si="205"/>
        <v>30</v>
      </c>
      <c r="AI329" s="57" t="e">
        <f>AH329-#REF!</f>
        <v>#REF!</v>
      </c>
      <c r="AJ329" s="57" t="e">
        <f t="shared" si="223"/>
        <v>#REF!</v>
      </c>
      <c r="AK329" s="57" t="str">
        <f t="shared" si="224"/>
        <v>-</v>
      </c>
      <c r="AL329" s="57" t="str">
        <f>IF('Undervisning i fag med krav'!BH330=0,"-",'Undervisning i fag med krav'!BH330)</f>
        <v>-</v>
      </c>
      <c r="AM329" s="57" t="b">
        <f>OR(AL329='Krav etter opplæringslova'!$B$27,AL329='Krav etter opplæringslova'!$B$30,AL329='Krav etter opplæringslova'!$B$31,AL329='Krav etter opplæringslova'!$B$34)</f>
        <v>0</v>
      </c>
      <c r="AN329" s="57" t="str">
        <f t="shared" si="225"/>
        <v>-</v>
      </c>
      <c r="AO329" s="57">
        <f t="shared" si="206"/>
        <v>30</v>
      </c>
      <c r="AP329" s="57" t="e">
        <f>AO329-#REF!</f>
        <v>#REF!</v>
      </c>
      <c r="AQ329" s="57" t="e">
        <f t="shared" si="226"/>
        <v>#REF!</v>
      </c>
      <c r="AR329" s="57" t="str">
        <f t="shared" si="227"/>
        <v>-</v>
      </c>
      <c r="AS329" s="57" t="str">
        <f>IF('Undervisning i fag med krav'!BS330=0,"-",'Undervisning i fag med krav'!BS330)</f>
        <v>-</v>
      </c>
      <c r="AT329" s="57" t="b">
        <f>OR(AS329='Krav etter opplæringslova'!$B$27,AS329='Krav etter opplæringslova'!$B$30,AS329='Krav etter opplæringslova'!$B$31,AS329='Krav etter opplæringslova'!$B$34)</f>
        <v>0</v>
      </c>
      <c r="AU329" s="57" t="str">
        <f t="shared" si="228"/>
        <v>-</v>
      </c>
      <c r="AV329" s="57">
        <f t="shared" si="207"/>
        <v>30</v>
      </c>
      <c r="AW329" s="57" t="e">
        <f>AV329-#REF!</f>
        <v>#REF!</v>
      </c>
      <c r="AX329" s="57" t="e">
        <f t="shared" si="229"/>
        <v>#REF!</v>
      </c>
      <c r="AY329" s="57" t="str">
        <f t="shared" si="230"/>
        <v>-</v>
      </c>
      <c r="AZ329" s="57" t="str">
        <f>IF('Undervisning i fag med krav'!CD330=0,"-",'Undervisning i fag med krav'!CD330)</f>
        <v>-</v>
      </c>
      <c r="BA329" s="57" t="b">
        <f>OR(AZ329='Krav etter opplæringslova'!$B$27,AZ329='Krav etter opplæringslova'!$B$30,AZ329='Krav etter opplæringslova'!$B$31,AZ329='Krav etter opplæringslova'!$B$34)</f>
        <v>0</v>
      </c>
      <c r="BB329" s="57" t="str">
        <f t="shared" si="231"/>
        <v>-</v>
      </c>
      <c r="BC329" s="57">
        <f t="shared" si="208"/>
        <v>30</v>
      </c>
      <c r="BD329" s="57" t="e">
        <f>BC329-#REF!</f>
        <v>#REF!</v>
      </c>
      <c r="BE329" s="57" t="e">
        <f t="shared" si="232"/>
        <v>#REF!</v>
      </c>
      <c r="BF329" s="57" t="str">
        <f t="shared" si="233"/>
        <v>-</v>
      </c>
      <c r="BG329" s="57" t="str">
        <f>IF('Undervisning i fag med krav'!CO330=0,"-",'Undervisning i fag med krav'!CO330)</f>
        <v>-</v>
      </c>
      <c r="BH329" s="57" t="b">
        <f>OR(BG329='Krav etter opplæringslova'!$B$27,BG329='Krav etter opplæringslova'!$B$30,BG329='Krav etter opplæringslova'!$B$31,BG329='Krav etter opplæringslova'!$B$34)</f>
        <v>0</v>
      </c>
      <c r="BI329" s="57" t="str">
        <f t="shared" si="234"/>
        <v>-</v>
      </c>
      <c r="BJ329" s="57">
        <f t="shared" si="209"/>
        <v>30</v>
      </c>
      <c r="BK329" s="57" t="e">
        <f>BJ329-#REF!</f>
        <v>#REF!</v>
      </c>
      <c r="BL329" s="57" t="e">
        <f t="shared" si="235"/>
        <v>#REF!</v>
      </c>
      <c r="BM329" s="57" t="str">
        <f t="shared" si="236"/>
        <v>-</v>
      </c>
      <c r="BN329" s="57" t="str">
        <f>IF('Undervisning i fag med krav'!CP330=0,"-",'Undervisning i fag med krav'!CP330)</f>
        <v>-</v>
      </c>
      <c r="BO329" s="57" t="b">
        <f>OR(BN329='Krav etter opplæringslova'!$B$27,BN329='Krav etter opplæringslova'!$B$30,BN329='Krav etter opplæringslova'!$B$31,BN329='Krav etter opplæringslova'!$B$34)</f>
        <v>0</v>
      </c>
      <c r="BP329" s="57" t="str">
        <f t="shared" si="237"/>
        <v>-</v>
      </c>
      <c r="BQ329" s="57">
        <f t="shared" si="210"/>
        <v>30</v>
      </c>
      <c r="BR329" s="57" t="e">
        <f>BQ329-#REF!</f>
        <v>#REF!</v>
      </c>
      <c r="BS329" s="57" t="e">
        <f t="shared" si="238"/>
        <v>#REF!</v>
      </c>
      <c r="BT329" s="62" t="str">
        <f t="shared" si="239"/>
        <v>-</v>
      </c>
    </row>
    <row r="330" spans="1:72" x14ac:dyDescent="0.2">
      <c r="A330" s="44" t="e">
        <f>#REF!</f>
        <v>#REF!</v>
      </c>
      <c r="B330" s="44" t="e">
        <f>#REF!</f>
        <v>#REF!</v>
      </c>
      <c r="C330" s="57" t="str">
        <f>IF('Undervisning i fag med krav'!E331=0,"-",'Undervisning i fag med krav'!E331)</f>
        <v>-</v>
      </c>
      <c r="D330" s="57" t="b">
        <f>OR(C330='Krav etter opplæringslova'!$B$27,C330='Krav etter opplæringslova'!$B$30,C330='Krav etter opplæringslova'!$B$31,C330='Krav etter opplæringslova'!$B$34)</f>
        <v>0</v>
      </c>
      <c r="E330" s="57" t="str">
        <f t="shared" si="200"/>
        <v>-</v>
      </c>
      <c r="F330" s="57">
        <f t="shared" si="211"/>
        <v>30</v>
      </c>
      <c r="G330" s="57" t="e">
        <f>F330-#REF!</f>
        <v>#REF!</v>
      </c>
      <c r="H330" s="57" t="e">
        <f t="shared" si="212"/>
        <v>#REF!</v>
      </c>
      <c r="I330" s="57" t="str">
        <f t="shared" si="201"/>
        <v>-</v>
      </c>
      <c r="J330" s="57" t="str">
        <f>IF('Undervisning i fag med krav'!P331=0,"-",'Undervisning i fag med krav'!P331)</f>
        <v>-</v>
      </c>
      <c r="K330" s="57" t="b">
        <f>OR(J330='Krav etter opplæringslova'!$B$27,J330='Krav etter opplæringslova'!$B$30,J330='Krav etter opplæringslova'!$B$31,J330='Krav etter opplæringslova'!$B$34)</f>
        <v>0</v>
      </c>
      <c r="L330" s="57" t="str">
        <f t="shared" si="213"/>
        <v>-</v>
      </c>
      <c r="M330" s="57">
        <f t="shared" si="202"/>
        <v>30</v>
      </c>
      <c r="N330" s="57" t="e">
        <f>M330-#REF!</f>
        <v>#REF!</v>
      </c>
      <c r="O330" s="57" t="e">
        <f t="shared" si="214"/>
        <v>#REF!</v>
      </c>
      <c r="P330" s="57" t="str">
        <f t="shared" si="215"/>
        <v>-</v>
      </c>
      <c r="Q330" s="57" t="str">
        <f>IF('Undervisning i fag med krav'!AA331=0,"-",'Undervisning i fag med krav'!AA331)</f>
        <v>-</v>
      </c>
      <c r="R330" s="57" t="b">
        <f>OR(Q330='Krav etter opplæringslova'!$B$27,Q330='Krav etter opplæringslova'!$B$30,Q330='Krav etter opplæringslova'!$B$31,Q330='Krav etter opplæringslova'!$B$34)</f>
        <v>0</v>
      </c>
      <c r="S330" s="57" t="str">
        <f t="shared" si="216"/>
        <v>-</v>
      </c>
      <c r="T330" s="57">
        <f t="shared" si="203"/>
        <v>30</v>
      </c>
      <c r="U330" s="57" t="e">
        <f>T330-#REF!</f>
        <v>#REF!</v>
      </c>
      <c r="V330" s="57" t="e">
        <f t="shared" si="217"/>
        <v>#REF!</v>
      </c>
      <c r="W330" s="57" t="str">
        <f t="shared" si="218"/>
        <v>-</v>
      </c>
      <c r="X330" s="57" t="str">
        <f>IF('Undervisning i fag med krav'!AL331=0,"-",'Undervisning i fag med krav'!AL331)</f>
        <v>-</v>
      </c>
      <c r="Y330" s="57" t="b">
        <f>OR(X330='Krav etter opplæringslova'!$B$27,X330='Krav etter opplæringslova'!$B$30,X330='Krav etter opplæringslova'!$B$31,X330='Krav etter opplæringslova'!$B$34)</f>
        <v>0</v>
      </c>
      <c r="Z330" s="57" t="str">
        <f t="shared" si="219"/>
        <v>-</v>
      </c>
      <c r="AA330" s="57">
        <f t="shared" si="204"/>
        <v>30</v>
      </c>
      <c r="AB330" s="57" t="e">
        <f>AA330-#REF!</f>
        <v>#REF!</v>
      </c>
      <c r="AC330" s="57" t="e">
        <f t="shared" si="220"/>
        <v>#REF!</v>
      </c>
      <c r="AD330" s="57" t="str">
        <f t="shared" si="221"/>
        <v>-</v>
      </c>
      <c r="AE330" s="57" t="str">
        <f>IF('Undervisning i fag med krav'!AW331=0,"-",'Undervisning i fag med krav'!AW331)</f>
        <v>-</v>
      </c>
      <c r="AF330" s="57" t="b">
        <f>OR(AE330='Krav etter opplæringslova'!$B$27,AE330='Krav etter opplæringslova'!$B$30,AE330='Krav etter opplæringslova'!$B$31,AE330='Krav etter opplæringslova'!$B$34)</f>
        <v>0</v>
      </c>
      <c r="AG330" s="57" t="str">
        <f t="shared" si="222"/>
        <v>-</v>
      </c>
      <c r="AH330" s="57">
        <f t="shared" si="205"/>
        <v>30</v>
      </c>
      <c r="AI330" s="57" t="e">
        <f>AH330-#REF!</f>
        <v>#REF!</v>
      </c>
      <c r="AJ330" s="57" t="e">
        <f t="shared" si="223"/>
        <v>#REF!</v>
      </c>
      <c r="AK330" s="57" t="str">
        <f t="shared" si="224"/>
        <v>-</v>
      </c>
      <c r="AL330" s="57" t="str">
        <f>IF('Undervisning i fag med krav'!BH331=0,"-",'Undervisning i fag med krav'!BH331)</f>
        <v>-</v>
      </c>
      <c r="AM330" s="57" t="b">
        <f>OR(AL330='Krav etter opplæringslova'!$B$27,AL330='Krav etter opplæringslova'!$B$30,AL330='Krav etter opplæringslova'!$B$31,AL330='Krav etter opplæringslova'!$B$34)</f>
        <v>0</v>
      </c>
      <c r="AN330" s="57" t="str">
        <f t="shared" si="225"/>
        <v>-</v>
      </c>
      <c r="AO330" s="57">
        <f t="shared" si="206"/>
        <v>30</v>
      </c>
      <c r="AP330" s="57" t="e">
        <f>AO330-#REF!</f>
        <v>#REF!</v>
      </c>
      <c r="AQ330" s="57" t="e">
        <f t="shared" si="226"/>
        <v>#REF!</v>
      </c>
      <c r="AR330" s="57" t="str">
        <f t="shared" si="227"/>
        <v>-</v>
      </c>
      <c r="AS330" s="57" t="str">
        <f>IF('Undervisning i fag med krav'!BS331=0,"-",'Undervisning i fag med krav'!BS331)</f>
        <v>-</v>
      </c>
      <c r="AT330" s="57" t="b">
        <f>OR(AS330='Krav etter opplæringslova'!$B$27,AS330='Krav etter opplæringslova'!$B$30,AS330='Krav etter opplæringslova'!$B$31,AS330='Krav etter opplæringslova'!$B$34)</f>
        <v>0</v>
      </c>
      <c r="AU330" s="57" t="str">
        <f t="shared" si="228"/>
        <v>-</v>
      </c>
      <c r="AV330" s="57">
        <f t="shared" si="207"/>
        <v>30</v>
      </c>
      <c r="AW330" s="57" t="e">
        <f>AV330-#REF!</f>
        <v>#REF!</v>
      </c>
      <c r="AX330" s="57" t="e">
        <f t="shared" si="229"/>
        <v>#REF!</v>
      </c>
      <c r="AY330" s="57" t="str">
        <f t="shared" si="230"/>
        <v>-</v>
      </c>
      <c r="AZ330" s="57" t="str">
        <f>IF('Undervisning i fag med krav'!CD331=0,"-",'Undervisning i fag med krav'!CD331)</f>
        <v>-</v>
      </c>
      <c r="BA330" s="57" t="b">
        <f>OR(AZ330='Krav etter opplæringslova'!$B$27,AZ330='Krav etter opplæringslova'!$B$30,AZ330='Krav etter opplæringslova'!$B$31,AZ330='Krav etter opplæringslova'!$B$34)</f>
        <v>0</v>
      </c>
      <c r="BB330" s="57" t="str">
        <f t="shared" si="231"/>
        <v>-</v>
      </c>
      <c r="BC330" s="57">
        <f t="shared" si="208"/>
        <v>30</v>
      </c>
      <c r="BD330" s="57" t="e">
        <f>BC330-#REF!</f>
        <v>#REF!</v>
      </c>
      <c r="BE330" s="57" t="e">
        <f t="shared" si="232"/>
        <v>#REF!</v>
      </c>
      <c r="BF330" s="57" t="str">
        <f t="shared" si="233"/>
        <v>-</v>
      </c>
      <c r="BG330" s="57" t="str">
        <f>IF('Undervisning i fag med krav'!CO331=0,"-",'Undervisning i fag med krav'!CO331)</f>
        <v>-</v>
      </c>
      <c r="BH330" s="57" t="b">
        <f>OR(BG330='Krav etter opplæringslova'!$B$27,BG330='Krav etter opplæringslova'!$B$30,BG330='Krav etter opplæringslova'!$B$31,BG330='Krav etter opplæringslova'!$B$34)</f>
        <v>0</v>
      </c>
      <c r="BI330" s="57" t="str">
        <f t="shared" si="234"/>
        <v>-</v>
      </c>
      <c r="BJ330" s="57">
        <f t="shared" si="209"/>
        <v>30</v>
      </c>
      <c r="BK330" s="57" t="e">
        <f>BJ330-#REF!</f>
        <v>#REF!</v>
      </c>
      <c r="BL330" s="57" t="e">
        <f t="shared" si="235"/>
        <v>#REF!</v>
      </c>
      <c r="BM330" s="57" t="str">
        <f t="shared" si="236"/>
        <v>-</v>
      </c>
      <c r="BN330" s="57" t="str">
        <f>IF('Undervisning i fag med krav'!CP331=0,"-",'Undervisning i fag med krav'!CP331)</f>
        <v>-</v>
      </c>
      <c r="BO330" s="57" t="b">
        <f>OR(BN330='Krav etter opplæringslova'!$B$27,BN330='Krav etter opplæringslova'!$B$30,BN330='Krav etter opplæringslova'!$B$31,BN330='Krav etter opplæringslova'!$B$34)</f>
        <v>0</v>
      </c>
      <c r="BP330" s="57" t="str">
        <f t="shared" si="237"/>
        <v>-</v>
      </c>
      <c r="BQ330" s="57">
        <f t="shared" si="210"/>
        <v>30</v>
      </c>
      <c r="BR330" s="57" t="e">
        <f>BQ330-#REF!</f>
        <v>#REF!</v>
      </c>
      <c r="BS330" s="57" t="e">
        <f t="shared" si="238"/>
        <v>#REF!</v>
      </c>
      <c r="BT330" s="62" t="str">
        <f t="shared" si="239"/>
        <v>-</v>
      </c>
    </row>
    <row r="331" spans="1:72" x14ac:dyDescent="0.2">
      <c r="A331" s="44" t="e">
        <f>#REF!</f>
        <v>#REF!</v>
      </c>
      <c r="B331" s="44" t="e">
        <f>#REF!</f>
        <v>#REF!</v>
      </c>
      <c r="C331" s="57" t="str">
        <f>IF('Undervisning i fag med krav'!E332=0,"-",'Undervisning i fag med krav'!E332)</f>
        <v>-</v>
      </c>
      <c r="D331" s="57" t="b">
        <f>OR(C331='Krav etter opplæringslova'!$B$27,C331='Krav etter opplæringslova'!$B$30,C331='Krav etter opplæringslova'!$B$31,C331='Krav etter opplæringslova'!$B$34)</f>
        <v>0</v>
      </c>
      <c r="E331" s="57" t="str">
        <f t="shared" si="200"/>
        <v>-</v>
      </c>
      <c r="F331" s="57">
        <f t="shared" si="211"/>
        <v>30</v>
      </c>
      <c r="G331" s="57" t="e">
        <f>F331-#REF!</f>
        <v>#REF!</v>
      </c>
      <c r="H331" s="57" t="e">
        <f t="shared" si="212"/>
        <v>#REF!</v>
      </c>
      <c r="I331" s="57" t="str">
        <f t="shared" si="201"/>
        <v>-</v>
      </c>
      <c r="J331" s="57" t="str">
        <f>IF('Undervisning i fag med krav'!P332=0,"-",'Undervisning i fag med krav'!P332)</f>
        <v>-</v>
      </c>
      <c r="K331" s="57" t="b">
        <f>OR(J331='Krav etter opplæringslova'!$B$27,J331='Krav etter opplæringslova'!$B$30,J331='Krav etter opplæringslova'!$B$31,J331='Krav etter opplæringslova'!$B$34)</f>
        <v>0</v>
      </c>
      <c r="L331" s="57" t="str">
        <f t="shared" si="213"/>
        <v>-</v>
      </c>
      <c r="M331" s="57">
        <f t="shared" si="202"/>
        <v>30</v>
      </c>
      <c r="N331" s="57" t="e">
        <f>M331-#REF!</f>
        <v>#REF!</v>
      </c>
      <c r="O331" s="57" t="e">
        <f t="shared" si="214"/>
        <v>#REF!</v>
      </c>
      <c r="P331" s="57" t="str">
        <f t="shared" si="215"/>
        <v>-</v>
      </c>
      <c r="Q331" s="57" t="str">
        <f>IF('Undervisning i fag med krav'!AA332=0,"-",'Undervisning i fag med krav'!AA332)</f>
        <v>-</v>
      </c>
      <c r="R331" s="57" t="b">
        <f>OR(Q331='Krav etter opplæringslova'!$B$27,Q331='Krav etter opplæringslova'!$B$30,Q331='Krav etter opplæringslova'!$B$31,Q331='Krav etter opplæringslova'!$B$34)</f>
        <v>0</v>
      </c>
      <c r="S331" s="57" t="str">
        <f t="shared" si="216"/>
        <v>-</v>
      </c>
      <c r="T331" s="57">
        <f t="shared" si="203"/>
        <v>30</v>
      </c>
      <c r="U331" s="57" t="e">
        <f>T331-#REF!</f>
        <v>#REF!</v>
      </c>
      <c r="V331" s="57" t="e">
        <f t="shared" si="217"/>
        <v>#REF!</v>
      </c>
      <c r="W331" s="57" t="str">
        <f t="shared" si="218"/>
        <v>-</v>
      </c>
      <c r="X331" s="57" t="str">
        <f>IF('Undervisning i fag med krav'!AL332=0,"-",'Undervisning i fag med krav'!AL332)</f>
        <v>-</v>
      </c>
      <c r="Y331" s="57" t="b">
        <f>OR(X331='Krav etter opplæringslova'!$B$27,X331='Krav etter opplæringslova'!$B$30,X331='Krav etter opplæringslova'!$B$31,X331='Krav etter opplæringslova'!$B$34)</f>
        <v>0</v>
      </c>
      <c r="Z331" s="57" t="str">
        <f t="shared" si="219"/>
        <v>-</v>
      </c>
      <c r="AA331" s="57">
        <f t="shared" si="204"/>
        <v>30</v>
      </c>
      <c r="AB331" s="57" t="e">
        <f>AA331-#REF!</f>
        <v>#REF!</v>
      </c>
      <c r="AC331" s="57" t="e">
        <f t="shared" si="220"/>
        <v>#REF!</v>
      </c>
      <c r="AD331" s="57" t="str">
        <f t="shared" si="221"/>
        <v>-</v>
      </c>
      <c r="AE331" s="57" t="str">
        <f>IF('Undervisning i fag med krav'!AW332=0,"-",'Undervisning i fag med krav'!AW332)</f>
        <v>-</v>
      </c>
      <c r="AF331" s="57" t="b">
        <f>OR(AE331='Krav etter opplæringslova'!$B$27,AE331='Krav etter opplæringslova'!$B$30,AE331='Krav etter opplæringslova'!$B$31,AE331='Krav etter opplæringslova'!$B$34)</f>
        <v>0</v>
      </c>
      <c r="AG331" s="57" t="str">
        <f t="shared" si="222"/>
        <v>-</v>
      </c>
      <c r="AH331" s="57">
        <f t="shared" si="205"/>
        <v>30</v>
      </c>
      <c r="AI331" s="57" t="e">
        <f>AH331-#REF!</f>
        <v>#REF!</v>
      </c>
      <c r="AJ331" s="57" t="e">
        <f t="shared" si="223"/>
        <v>#REF!</v>
      </c>
      <c r="AK331" s="57" t="str">
        <f t="shared" si="224"/>
        <v>-</v>
      </c>
      <c r="AL331" s="57" t="str">
        <f>IF('Undervisning i fag med krav'!BH332=0,"-",'Undervisning i fag med krav'!BH332)</f>
        <v>-</v>
      </c>
      <c r="AM331" s="57" t="b">
        <f>OR(AL331='Krav etter opplæringslova'!$B$27,AL331='Krav etter opplæringslova'!$B$30,AL331='Krav etter opplæringslova'!$B$31,AL331='Krav etter opplæringslova'!$B$34)</f>
        <v>0</v>
      </c>
      <c r="AN331" s="57" t="str">
        <f t="shared" si="225"/>
        <v>-</v>
      </c>
      <c r="AO331" s="57">
        <f t="shared" si="206"/>
        <v>30</v>
      </c>
      <c r="AP331" s="57" t="e">
        <f>AO331-#REF!</f>
        <v>#REF!</v>
      </c>
      <c r="AQ331" s="57" t="e">
        <f t="shared" si="226"/>
        <v>#REF!</v>
      </c>
      <c r="AR331" s="57" t="str">
        <f t="shared" si="227"/>
        <v>-</v>
      </c>
      <c r="AS331" s="57" t="str">
        <f>IF('Undervisning i fag med krav'!BS332=0,"-",'Undervisning i fag med krav'!BS332)</f>
        <v>-</v>
      </c>
      <c r="AT331" s="57" t="b">
        <f>OR(AS331='Krav etter opplæringslova'!$B$27,AS331='Krav etter opplæringslova'!$B$30,AS331='Krav etter opplæringslova'!$B$31,AS331='Krav etter opplæringslova'!$B$34)</f>
        <v>0</v>
      </c>
      <c r="AU331" s="57" t="str">
        <f t="shared" si="228"/>
        <v>-</v>
      </c>
      <c r="AV331" s="57">
        <f t="shared" si="207"/>
        <v>30</v>
      </c>
      <c r="AW331" s="57" t="e">
        <f>AV331-#REF!</f>
        <v>#REF!</v>
      </c>
      <c r="AX331" s="57" t="e">
        <f t="shared" si="229"/>
        <v>#REF!</v>
      </c>
      <c r="AY331" s="57" t="str">
        <f t="shared" si="230"/>
        <v>-</v>
      </c>
      <c r="AZ331" s="57" t="str">
        <f>IF('Undervisning i fag med krav'!CD332=0,"-",'Undervisning i fag med krav'!CD332)</f>
        <v>-</v>
      </c>
      <c r="BA331" s="57" t="b">
        <f>OR(AZ331='Krav etter opplæringslova'!$B$27,AZ331='Krav etter opplæringslova'!$B$30,AZ331='Krav etter opplæringslova'!$B$31,AZ331='Krav etter opplæringslova'!$B$34)</f>
        <v>0</v>
      </c>
      <c r="BB331" s="57" t="str">
        <f t="shared" si="231"/>
        <v>-</v>
      </c>
      <c r="BC331" s="57">
        <f t="shared" si="208"/>
        <v>30</v>
      </c>
      <c r="BD331" s="57" t="e">
        <f>BC331-#REF!</f>
        <v>#REF!</v>
      </c>
      <c r="BE331" s="57" t="e">
        <f t="shared" si="232"/>
        <v>#REF!</v>
      </c>
      <c r="BF331" s="57" t="str">
        <f t="shared" si="233"/>
        <v>-</v>
      </c>
      <c r="BG331" s="57" t="str">
        <f>IF('Undervisning i fag med krav'!CO332=0,"-",'Undervisning i fag med krav'!CO332)</f>
        <v>-</v>
      </c>
      <c r="BH331" s="57" t="b">
        <f>OR(BG331='Krav etter opplæringslova'!$B$27,BG331='Krav etter opplæringslova'!$B$30,BG331='Krav etter opplæringslova'!$B$31,BG331='Krav etter opplæringslova'!$B$34)</f>
        <v>0</v>
      </c>
      <c r="BI331" s="57" t="str">
        <f t="shared" si="234"/>
        <v>-</v>
      </c>
      <c r="BJ331" s="57">
        <f t="shared" si="209"/>
        <v>30</v>
      </c>
      <c r="BK331" s="57" t="e">
        <f>BJ331-#REF!</f>
        <v>#REF!</v>
      </c>
      <c r="BL331" s="57" t="e">
        <f t="shared" si="235"/>
        <v>#REF!</v>
      </c>
      <c r="BM331" s="57" t="str">
        <f t="shared" si="236"/>
        <v>-</v>
      </c>
      <c r="BN331" s="57" t="str">
        <f>IF('Undervisning i fag med krav'!CP332=0,"-",'Undervisning i fag med krav'!CP332)</f>
        <v>-</v>
      </c>
      <c r="BO331" s="57" t="b">
        <f>OR(BN331='Krav etter opplæringslova'!$B$27,BN331='Krav etter opplæringslova'!$B$30,BN331='Krav etter opplæringslova'!$B$31,BN331='Krav etter opplæringslova'!$B$34)</f>
        <v>0</v>
      </c>
      <c r="BP331" s="57" t="str">
        <f t="shared" si="237"/>
        <v>-</v>
      </c>
      <c r="BQ331" s="57">
        <f t="shared" si="210"/>
        <v>30</v>
      </c>
      <c r="BR331" s="57" t="e">
        <f>BQ331-#REF!</f>
        <v>#REF!</v>
      </c>
      <c r="BS331" s="57" t="e">
        <f t="shared" si="238"/>
        <v>#REF!</v>
      </c>
      <c r="BT331" s="62" t="str">
        <f t="shared" si="239"/>
        <v>-</v>
      </c>
    </row>
    <row r="332" spans="1:72" x14ac:dyDescent="0.2">
      <c r="A332" s="44" t="e">
        <f>#REF!</f>
        <v>#REF!</v>
      </c>
      <c r="B332" s="44" t="e">
        <f>#REF!</f>
        <v>#REF!</v>
      </c>
      <c r="C332" s="57" t="str">
        <f>IF('Undervisning i fag med krav'!E333=0,"-",'Undervisning i fag med krav'!E333)</f>
        <v>-</v>
      </c>
      <c r="D332" s="57" t="b">
        <f>OR(C332='Krav etter opplæringslova'!$B$27,C332='Krav etter opplæringslova'!$B$30,C332='Krav etter opplæringslova'!$B$31,C332='Krav etter opplæringslova'!$B$34)</f>
        <v>0</v>
      </c>
      <c r="E332" s="57" t="str">
        <f t="shared" si="200"/>
        <v>-</v>
      </c>
      <c r="F332" s="57">
        <f t="shared" si="211"/>
        <v>30</v>
      </c>
      <c r="G332" s="57" t="e">
        <f>F332-#REF!</f>
        <v>#REF!</v>
      </c>
      <c r="H332" s="57" t="e">
        <f t="shared" si="212"/>
        <v>#REF!</v>
      </c>
      <c r="I332" s="57" t="str">
        <f t="shared" si="201"/>
        <v>-</v>
      </c>
      <c r="J332" s="57" t="str">
        <f>IF('Undervisning i fag med krav'!P333=0,"-",'Undervisning i fag med krav'!P333)</f>
        <v>-</v>
      </c>
      <c r="K332" s="57" t="b">
        <f>OR(J332='Krav etter opplæringslova'!$B$27,J332='Krav etter opplæringslova'!$B$30,J332='Krav etter opplæringslova'!$B$31,J332='Krav etter opplæringslova'!$B$34)</f>
        <v>0</v>
      </c>
      <c r="L332" s="57" t="str">
        <f t="shared" si="213"/>
        <v>-</v>
      </c>
      <c r="M332" s="57">
        <f t="shared" si="202"/>
        <v>30</v>
      </c>
      <c r="N332" s="57" t="e">
        <f>M332-#REF!</f>
        <v>#REF!</v>
      </c>
      <c r="O332" s="57" t="e">
        <f t="shared" si="214"/>
        <v>#REF!</v>
      </c>
      <c r="P332" s="57" t="str">
        <f t="shared" si="215"/>
        <v>-</v>
      </c>
      <c r="Q332" s="57" t="str">
        <f>IF('Undervisning i fag med krav'!AA333=0,"-",'Undervisning i fag med krav'!AA333)</f>
        <v>-</v>
      </c>
      <c r="R332" s="57" t="b">
        <f>OR(Q332='Krav etter opplæringslova'!$B$27,Q332='Krav etter opplæringslova'!$B$30,Q332='Krav etter opplæringslova'!$B$31,Q332='Krav etter opplæringslova'!$B$34)</f>
        <v>0</v>
      </c>
      <c r="S332" s="57" t="str">
        <f t="shared" si="216"/>
        <v>-</v>
      </c>
      <c r="T332" s="57">
        <f t="shared" si="203"/>
        <v>30</v>
      </c>
      <c r="U332" s="57" t="e">
        <f>T332-#REF!</f>
        <v>#REF!</v>
      </c>
      <c r="V332" s="57" t="e">
        <f t="shared" si="217"/>
        <v>#REF!</v>
      </c>
      <c r="W332" s="57" t="str">
        <f t="shared" si="218"/>
        <v>-</v>
      </c>
      <c r="X332" s="57" t="str">
        <f>IF('Undervisning i fag med krav'!AL333=0,"-",'Undervisning i fag med krav'!AL333)</f>
        <v>-</v>
      </c>
      <c r="Y332" s="57" t="b">
        <f>OR(X332='Krav etter opplæringslova'!$B$27,X332='Krav etter opplæringslova'!$B$30,X332='Krav etter opplæringslova'!$B$31,X332='Krav etter opplæringslova'!$B$34)</f>
        <v>0</v>
      </c>
      <c r="Z332" s="57" t="str">
        <f t="shared" si="219"/>
        <v>-</v>
      </c>
      <c r="AA332" s="57">
        <f t="shared" si="204"/>
        <v>30</v>
      </c>
      <c r="AB332" s="57" t="e">
        <f>AA332-#REF!</f>
        <v>#REF!</v>
      </c>
      <c r="AC332" s="57" t="e">
        <f t="shared" si="220"/>
        <v>#REF!</v>
      </c>
      <c r="AD332" s="57" t="str">
        <f t="shared" si="221"/>
        <v>-</v>
      </c>
      <c r="AE332" s="57" t="str">
        <f>IF('Undervisning i fag med krav'!AW333=0,"-",'Undervisning i fag med krav'!AW333)</f>
        <v>-</v>
      </c>
      <c r="AF332" s="57" t="b">
        <f>OR(AE332='Krav etter opplæringslova'!$B$27,AE332='Krav etter opplæringslova'!$B$30,AE332='Krav etter opplæringslova'!$B$31,AE332='Krav etter opplæringslova'!$B$34)</f>
        <v>0</v>
      </c>
      <c r="AG332" s="57" t="str">
        <f t="shared" si="222"/>
        <v>-</v>
      </c>
      <c r="AH332" s="57">
        <f t="shared" si="205"/>
        <v>30</v>
      </c>
      <c r="AI332" s="57" t="e">
        <f>AH332-#REF!</f>
        <v>#REF!</v>
      </c>
      <c r="AJ332" s="57" t="e">
        <f t="shared" si="223"/>
        <v>#REF!</v>
      </c>
      <c r="AK332" s="57" t="str">
        <f t="shared" si="224"/>
        <v>-</v>
      </c>
      <c r="AL332" s="57" t="str">
        <f>IF('Undervisning i fag med krav'!BH333=0,"-",'Undervisning i fag med krav'!BH333)</f>
        <v>-</v>
      </c>
      <c r="AM332" s="57" t="b">
        <f>OR(AL332='Krav etter opplæringslova'!$B$27,AL332='Krav etter opplæringslova'!$B$30,AL332='Krav etter opplæringslova'!$B$31,AL332='Krav etter opplæringslova'!$B$34)</f>
        <v>0</v>
      </c>
      <c r="AN332" s="57" t="str">
        <f t="shared" si="225"/>
        <v>-</v>
      </c>
      <c r="AO332" s="57">
        <f t="shared" si="206"/>
        <v>30</v>
      </c>
      <c r="AP332" s="57" t="e">
        <f>AO332-#REF!</f>
        <v>#REF!</v>
      </c>
      <c r="AQ332" s="57" t="e">
        <f t="shared" si="226"/>
        <v>#REF!</v>
      </c>
      <c r="AR332" s="57" t="str">
        <f t="shared" si="227"/>
        <v>-</v>
      </c>
      <c r="AS332" s="57" t="str">
        <f>IF('Undervisning i fag med krav'!BS333=0,"-",'Undervisning i fag med krav'!BS333)</f>
        <v>-</v>
      </c>
      <c r="AT332" s="57" t="b">
        <f>OR(AS332='Krav etter opplæringslova'!$B$27,AS332='Krav etter opplæringslova'!$B$30,AS332='Krav etter opplæringslova'!$B$31,AS332='Krav etter opplæringslova'!$B$34)</f>
        <v>0</v>
      </c>
      <c r="AU332" s="57" t="str">
        <f t="shared" si="228"/>
        <v>-</v>
      </c>
      <c r="AV332" s="57">
        <f t="shared" si="207"/>
        <v>30</v>
      </c>
      <c r="AW332" s="57" t="e">
        <f>AV332-#REF!</f>
        <v>#REF!</v>
      </c>
      <c r="AX332" s="57" t="e">
        <f t="shared" si="229"/>
        <v>#REF!</v>
      </c>
      <c r="AY332" s="57" t="str">
        <f t="shared" si="230"/>
        <v>-</v>
      </c>
      <c r="AZ332" s="57" t="str">
        <f>IF('Undervisning i fag med krav'!CD333=0,"-",'Undervisning i fag med krav'!CD333)</f>
        <v>-</v>
      </c>
      <c r="BA332" s="57" t="b">
        <f>OR(AZ332='Krav etter opplæringslova'!$B$27,AZ332='Krav etter opplæringslova'!$B$30,AZ332='Krav etter opplæringslova'!$B$31,AZ332='Krav etter opplæringslova'!$B$34)</f>
        <v>0</v>
      </c>
      <c r="BB332" s="57" t="str">
        <f t="shared" si="231"/>
        <v>-</v>
      </c>
      <c r="BC332" s="57">
        <f t="shared" si="208"/>
        <v>30</v>
      </c>
      <c r="BD332" s="57" t="e">
        <f>BC332-#REF!</f>
        <v>#REF!</v>
      </c>
      <c r="BE332" s="57" t="e">
        <f t="shared" si="232"/>
        <v>#REF!</v>
      </c>
      <c r="BF332" s="57" t="str">
        <f t="shared" si="233"/>
        <v>-</v>
      </c>
      <c r="BG332" s="57" t="str">
        <f>IF('Undervisning i fag med krav'!CO333=0,"-",'Undervisning i fag med krav'!CO333)</f>
        <v>-</v>
      </c>
      <c r="BH332" s="57" t="b">
        <f>OR(BG332='Krav etter opplæringslova'!$B$27,BG332='Krav etter opplæringslova'!$B$30,BG332='Krav etter opplæringslova'!$B$31,BG332='Krav etter opplæringslova'!$B$34)</f>
        <v>0</v>
      </c>
      <c r="BI332" s="57" t="str">
        <f t="shared" si="234"/>
        <v>-</v>
      </c>
      <c r="BJ332" s="57">
        <f t="shared" si="209"/>
        <v>30</v>
      </c>
      <c r="BK332" s="57" t="e">
        <f>BJ332-#REF!</f>
        <v>#REF!</v>
      </c>
      <c r="BL332" s="57" t="e">
        <f t="shared" si="235"/>
        <v>#REF!</v>
      </c>
      <c r="BM332" s="57" t="str">
        <f t="shared" si="236"/>
        <v>-</v>
      </c>
      <c r="BN332" s="57" t="str">
        <f>IF('Undervisning i fag med krav'!CP333=0,"-",'Undervisning i fag med krav'!CP333)</f>
        <v>-</v>
      </c>
      <c r="BO332" s="57" t="b">
        <f>OR(BN332='Krav etter opplæringslova'!$B$27,BN332='Krav etter opplæringslova'!$B$30,BN332='Krav etter opplæringslova'!$B$31,BN332='Krav etter opplæringslova'!$B$34)</f>
        <v>0</v>
      </c>
      <c r="BP332" s="57" t="str">
        <f t="shared" si="237"/>
        <v>-</v>
      </c>
      <c r="BQ332" s="57">
        <f t="shared" si="210"/>
        <v>30</v>
      </c>
      <c r="BR332" s="57" t="e">
        <f>BQ332-#REF!</f>
        <v>#REF!</v>
      </c>
      <c r="BS332" s="57" t="e">
        <f t="shared" si="238"/>
        <v>#REF!</v>
      </c>
      <c r="BT332" s="62" t="str">
        <f t="shared" si="239"/>
        <v>-</v>
      </c>
    </row>
    <row r="333" spans="1:72" x14ac:dyDescent="0.2">
      <c r="A333" s="44" t="e">
        <f>#REF!</f>
        <v>#REF!</v>
      </c>
      <c r="B333" s="44" t="e">
        <f>#REF!</f>
        <v>#REF!</v>
      </c>
      <c r="C333" s="57" t="str">
        <f>IF('Undervisning i fag med krav'!E334=0,"-",'Undervisning i fag med krav'!E334)</f>
        <v>-</v>
      </c>
      <c r="D333" s="57" t="b">
        <f>OR(C333='Krav etter opplæringslova'!$B$27,C333='Krav etter opplæringslova'!$B$30,C333='Krav etter opplæringslova'!$B$31,C333='Krav etter opplæringslova'!$B$34)</f>
        <v>0</v>
      </c>
      <c r="E333" s="57" t="str">
        <f t="shared" si="200"/>
        <v>-</v>
      </c>
      <c r="F333" s="57">
        <f t="shared" si="211"/>
        <v>30</v>
      </c>
      <c r="G333" s="57" t="e">
        <f>F333-#REF!</f>
        <v>#REF!</v>
      </c>
      <c r="H333" s="57" t="e">
        <f t="shared" si="212"/>
        <v>#REF!</v>
      </c>
      <c r="I333" s="57" t="str">
        <f t="shared" si="201"/>
        <v>-</v>
      </c>
      <c r="J333" s="57" t="str">
        <f>IF('Undervisning i fag med krav'!P334=0,"-",'Undervisning i fag med krav'!P334)</f>
        <v>-</v>
      </c>
      <c r="K333" s="57" t="b">
        <f>OR(J333='Krav etter opplæringslova'!$B$27,J333='Krav etter opplæringslova'!$B$30,J333='Krav etter opplæringslova'!$B$31,J333='Krav etter opplæringslova'!$B$34)</f>
        <v>0</v>
      </c>
      <c r="L333" s="57" t="str">
        <f t="shared" si="213"/>
        <v>-</v>
      </c>
      <c r="M333" s="57">
        <f t="shared" si="202"/>
        <v>30</v>
      </c>
      <c r="N333" s="57" t="e">
        <f>M333-#REF!</f>
        <v>#REF!</v>
      </c>
      <c r="O333" s="57" t="e">
        <f t="shared" si="214"/>
        <v>#REF!</v>
      </c>
      <c r="P333" s="57" t="str">
        <f t="shared" si="215"/>
        <v>-</v>
      </c>
      <c r="Q333" s="57" t="str">
        <f>IF('Undervisning i fag med krav'!AA334=0,"-",'Undervisning i fag med krav'!AA334)</f>
        <v>-</v>
      </c>
      <c r="R333" s="57" t="b">
        <f>OR(Q333='Krav etter opplæringslova'!$B$27,Q333='Krav etter opplæringslova'!$B$30,Q333='Krav etter opplæringslova'!$B$31,Q333='Krav etter opplæringslova'!$B$34)</f>
        <v>0</v>
      </c>
      <c r="S333" s="57" t="str">
        <f t="shared" si="216"/>
        <v>-</v>
      </c>
      <c r="T333" s="57">
        <f t="shared" si="203"/>
        <v>30</v>
      </c>
      <c r="U333" s="57" t="e">
        <f>T333-#REF!</f>
        <v>#REF!</v>
      </c>
      <c r="V333" s="57" t="e">
        <f t="shared" si="217"/>
        <v>#REF!</v>
      </c>
      <c r="W333" s="57" t="str">
        <f t="shared" si="218"/>
        <v>-</v>
      </c>
      <c r="X333" s="57" t="str">
        <f>IF('Undervisning i fag med krav'!AL334=0,"-",'Undervisning i fag med krav'!AL334)</f>
        <v>-</v>
      </c>
      <c r="Y333" s="57" t="b">
        <f>OR(X333='Krav etter opplæringslova'!$B$27,X333='Krav etter opplæringslova'!$B$30,X333='Krav etter opplæringslova'!$B$31,X333='Krav etter opplæringslova'!$B$34)</f>
        <v>0</v>
      </c>
      <c r="Z333" s="57" t="str">
        <f t="shared" si="219"/>
        <v>-</v>
      </c>
      <c r="AA333" s="57">
        <f t="shared" si="204"/>
        <v>30</v>
      </c>
      <c r="AB333" s="57" t="e">
        <f>AA333-#REF!</f>
        <v>#REF!</v>
      </c>
      <c r="AC333" s="57" t="e">
        <f t="shared" si="220"/>
        <v>#REF!</v>
      </c>
      <c r="AD333" s="57" t="str">
        <f t="shared" si="221"/>
        <v>-</v>
      </c>
      <c r="AE333" s="57" t="str">
        <f>IF('Undervisning i fag med krav'!AW334=0,"-",'Undervisning i fag med krav'!AW334)</f>
        <v>-</v>
      </c>
      <c r="AF333" s="57" t="b">
        <f>OR(AE333='Krav etter opplæringslova'!$B$27,AE333='Krav etter opplæringslova'!$B$30,AE333='Krav etter opplæringslova'!$B$31,AE333='Krav etter opplæringslova'!$B$34)</f>
        <v>0</v>
      </c>
      <c r="AG333" s="57" t="str">
        <f t="shared" si="222"/>
        <v>-</v>
      </c>
      <c r="AH333" s="57">
        <f t="shared" si="205"/>
        <v>30</v>
      </c>
      <c r="AI333" s="57" t="e">
        <f>AH333-#REF!</f>
        <v>#REF!</v>
      </c>
      <c r="AJ333" s="57" t="e">
        <f t="shared" si="223"/>
        <v>#REF!</v>
      </c>
      <c r="AK333" s="57" t="str">
        <f t="shared" si="224"/>
        <v>-</v>
      </c>
      <c r="AL333" s="57" t="str">
        <f>IF('Undervisning i fag med krav'!BH334=0,"-",'Undervisning i fag med krav'!BH334)</f>
        <v>-</v>
      </c>
      <c r="AM333" s="57" t="b">
        <f>OR(AL333='Krav etter opplæringslova'!$B$27,AL333='Krav etter opplæringslova'!$B$30,AL333='Krav etter opplæringslova'!$B$31,AL333='Krav etter opplæringslova'!$B$34)</f>
        <v>0</v>
      </c>
      <c r="AN333" s="57" t="str">
        <f t="shared" si="225"/>
        <v>-</v>
      </c>
      <c r="AO333" s="57">
        <f t="shared" si="206"/>
        <v>30</v>
      </c>
      <c r="AP333" s="57" t="e">
        <f>AO333-#REF!</f>
        <v>#REF!</v>
      </c>
      <c r="AQ333" s="57" t="e">
        <f t="shared" si="226"/>
        <v>#REF!</v>
      </c>
      <c r="AR333" s="57" t="str">
        <f t="shared" si="227"/>
        <v>-</v>
      </c>
      <c r="AS333" s="57" t="str">
        <f>IF('Undervisning i fag med krav'!BS334=0,"-",'Undervisning i fag med krav'!BS334)</f>
        <v>-</v>
      </c>
      <c r="AT333" s="57" t="b">
        <f>OR(AS333='Krav etter opplæringslova'!$B$27,AS333='Krav etter opplæringslova'!$B$30,AS333='Krav etter opplæringslova'!$B$31,AS333='Krav etter opplæringslova'!$B$34)</f>
        <v>0</v>
      </c>
      <c r="AU333" s="57" t="str">
        <f t="shared" si="228"/>
        <v>-</v>
      </c>
      <c r="AV333" s="57">
        <f t="shared" si="207"/>
        <v>30</v>
      </c>
      <c r="AW333" s="57" t="e">
        <f>AV333-#REF!</f>
        <v>#REF!</v>
      </c>
      <c r="AX333" s="57" t="e">
        <f t="shared" si="229"/>
        <v>#REF!</v>
      </c>
      <c r="AY333" s="57" t="str">
        <f t="shared" si="230"/>
        <v>-</v>
      </c>
      <c r="AZ333" s="57" t="str">
        <f>IF('Undervisning i fag med krav'!CD334=0,"-",'Undervisning i fag med krav'!CD334)</f>
        <v>-</v>
      </c>
      <c r="BA333" s="57" t="b">
        <f>OR(AZ333='Krav etter opplæringslova'!$B$27,AZ333='Krav etter opplæringslova'!$B$30,AZ333='Krav etter opplæringslova'!$B$31,AZ333='Krav etter opplæringslova'!$B$34)</f>
        <v>0</v>
      </c>
      <c r="BB333" s="57" t="str">
        <f t="shared" si="231"/>
        <v>-</v>
      </c>
      <c r="BC333" s="57">
        <f t="shared" si="208"/>
        <v>30</v>
      </c>
      <c r="BD333" s="57" t="e">
        <f>BC333-#REF!</f>
        <v>#REF!</v>
      </c>
      <c r="BE333" s="57" t="e">
        <f t="shared" si="232"/>
        <v>#REF!</v>
      </c>
      <c r="BF333" s="57" t="str">
        <f t="shared" si="233"/>
        <v>-</v>
      </c>
      <c r="BG333" s="57" t="str">
        <f>IF('Undervisning i fag med krav'!CO334=0,"-",'Undervisning i fag med krav'!CO334)</f>
        <v>-</v>
      </c>
      <c r="BH333" s="57" t="b">
        <f>OR(BG333='Krav etter opplæringslova'!$B$27,BG333='Krav etter opplæringslova'!$B$30,BG333='Krav etter opplæringslova'!$B$31,BG333='Krav etter opplæringslova'!$B$34)</f>
        <v>0</v>
      </c>
      <c r="BI333" s="57" t="str">
        <f t="shared" si="234"/>
        <v>-</v>
      </c>
      <c r="BJ333" s="57">
        <f t="shared" si="209"/>
        <v>30</v>
      </c>
      <c r="BK333" s="57" t="e">
        <f>BJ333-#REF!</f>
        <v>#REF!</v>
      </c>
      <c r="BL333" s="57" t="e">
        <f t="shared" si="235"/>
        <v>#REF!</v>
      </c>
      <c r="BM333" s="57" t="str">
        <f t="shared" si="236"/>
        <v>-</v>
      </c>
      <c r="BN333" s="57" t="str">
        <f>IF('Undervisning i fag med krav'!CP334=0,"-",'Undervisning i fag med krav'!CP334)</f>
        <v>-</v>
      </c>
      <c r="BO333" s="57" t="b">
        <f>OR(BN333='Krav etter opplæringslova'!$B$27,BN333='Krav etter opplæringslova'!$B$30,BN333='Krav etter opplæringslova'!$B$31,BN333='Krav etter opplæringslova'!$B$34)</f>
        <v>0</v>
      </c>
      <c r="BP333" s="57" t="str">
        <f t="shared" si="237"/>
        <v>-</v>
      </c>
      <c r="BQ333" s="57">
        <f t="shared" si="210"/>
        <v>30</v>
      </c>
      <c r="BR333" s="57" t="e">
        <f>BQ333-#REF!</f>
        <v>#REF!</v>
      </c>
      <c r="BS333" s="57" t="e">
        <f t="shared" si="238"/>
        <v>#REF!</v>
      </c>
      <c r="BT333" s="62" t="str">
        <f t="shared" si="239"/>
        <v>-</v>
      </c>
    </row>
    <row r="334" spans="1:72" x14ac:dyDescent="0.2">
      <c r="A334" s="44" t="e">
        <f>#REF!</f>
        <v>#REF!</v>
      </c>
      <c r="B334" s="44" t="e">
        <f>#REF!</f>
        <v>#REF!</v>
      </c>
      <c r="C334" s="57" t="str">
        <f>IF('Undervisning i fag med krav'!E335=0,"-",'Undervisning i fag med krav'!E335)</f>
        <v>-</v>
      </c>
      <c r="D334" s="57" t="b">
        <f>OR(C334='Krav etter opplæringslova'!$B$27,C334='Krav etter opplæringslova'!$B$30,C334='Krav etter opplæringslova'!$B$31,C334='Krav etter opplæringslova'!$B$34)</f>
        <v>0</v>
      </c>
      <c r="E334" s="57" t="str">
        <f t="shared" si="200"/>
        <v>-</v>
      </c>
      <c r="F334" s="57">
        <f t="shared" si="211"/>
        <v>30</v>
      </c>
      <c r="G334" s="57" t="e">
        <f>F334-#REF!</f>
        <v>#REF!</v>
      </c>
      <c r="H334" s="57" t="e">
        <f t="shared" si="212"/>
        <v>#REF!</v>
      </c>
      <c r="I334" s="57" t="str">
        <f t="shared" si="201"/>
        <v>-</v>
      </c>
      <c r="J334" s="57" t="str">
        <f>IF('Undervisning i fag med krav'!P335=0,"-",'Undervisning i fag med krav'!P335)</f>
        <v>-</v>
      </c>
      <c r="K334" s="57" t="b">
        <f>OR(J334='Krav etter opplæringslova'!$B$27,J334='Krav etter opplæringslova'!$B$30,J334='Krav etter opplæringslova'!$B$31,J334='Krav etter opplæringslova'!$B$34)</f>
        <v>0</v>
      </c>
      <c r="L334" s="57" t="str">
        <f t="shared" si="213"/>
        <v>-</v>
      </c>
      <c r="M334" s="57">
        <f t="shared" si="202"/>
        <v>30</v>
      </c>
      <c r="N334" s="57" t="e">
        <f>M334-#REF!</f>
        <v>#REF!</v>
      </c>
      <c r="O334" s="57" t="e">
        <f t="shared" si="214"/>
        <v>#REF!</v>
      </c>
      <c r="P334" s="57" t="str">
        <f t="shared" si="215"/>
        <v>-</v>
      </c>
      <c r="Q334" s="57" t="str">
        <f>IF('Undervisning i fag med krav'!AA335=0,"-",'Undervisning i fag med krav'!AA335)</f>
        <v>-</v>
      </c>
      <c r="R334" s="57" t="b">
        <f>OR(Q334='Krav etter opplæringslova'!$B$27,Q334='Krav etter opplæringslova'!$B$30,Q334='Krav etter opplæringslova'!$B$31,Q334='Krav etter opplæringslova'!$B$34)</f>
        <v>0</v>
      </c>
      <c r="S334" s="57" t="str">
        <f t="shared" si="216"/>
        <v>-</v>
      </c>
      <c r="T334" s="57">
        <f t="shared" si="203"/>
        <v>30</v>
      </c>
      <c r="U334" s="57" t="e">
        <f>T334-#REF!</f>
        <v>#REF!</v>
      </c>
      <c r="V334" s="57" t="e">
        <f t="shared" si="217"/>
        <v>#REF!</v>
      </c>
      <c r="W334" s="57" t="str">
        <f t="shared" si="218"/>
        <v>-</v>
      </c>
      <c r="X334" s="57" t="str">
        <f>IF('Undervisning i fag med krav'!AL335=0,"-",'Undervisning i fag med krav'!AL335)</f>
        <v>-</v>
      </c>
      <c r="Y334" s="57" t="b">
        <f>OR(X334='Krav etter opplæringslova'!$B$27,X334='Krav etter opplæringslova'!$B$30,X334='Krav etter opplæringslova'!$B$31,X334='Krav etter opplæringslova'!$B$34)</f>
        <v>0</v>
      </c>
      <c r="Z334" s="57" t="str">
        <f t="shared" si="219"/>
        <v>-</v>
      </c>
      <c r="AA334" s="57">
        <f t="shared" si="204"/>
        <v>30</v>
      </c>
      <c r="AB334" s="57" t="e">
        <f>AA334-#REF!</f>
        <v>#REF!</v>
      </c>
      <c r="AC334" s="57" t="e">
        <f t="shared" si="220"/>
        <v>#REF!</v>
      </c>
      <c r="AD334" s="57" t="str">
        <f t="shared" si="221"/>
        <v>-</v>
      </c>
      <c r="AE334" s="57" t="str">
        <f>IF('Undervisning i fag med krav'!AW335=0,"-",'Undervisning i fag med krav'!AW335)</f>
        <v>-</v>
      </c>
      <c r="AF334" s="57" t="b">
        <f>OR(AE334='Krav etter opplæringslova'!$B$27,AE334='Krav etter opplæringslova'!$B$30,AE334='Krav etter opplæringslova'!$B$31,AE334='Krav etter opplæringslova'!$B$34)</f>
        <v>0</v>
      </c>
      <c r="AG334" s="57" t="str">
        <f t="shared" si="222"/>
        <v>-</v>
      </c>
      <c r="AH334" s="57">
        <f t="shared" si="205"/>
        <v>30</v>
      </c>
      <c r="AI334" s="57" t="e">
        <f>AH334-#REF!</f>
        <v>#REF!</v>
      </c>
      <c r="AJ334" s="57" t="e">
        <f t="shared" si="223"/>
        <v>#REF!</v>
      </c>
      <c r="AK334" s="57" t="str">
        <f t="shared" si="224"/>
        <v>-</v>
      </c>
      <c r="AL334" s="57" t="str">
        <f>IF('Undervisning i fag med krav'!BH335=0,"-",'Undervisning i fag med krav'!BH335)</f>
        <v>-</v>
      </c>
      <c r="AM334" s="57" t="b">
        <f>OR(AL334='Krav etter opplæringslova'!$B$27,AL334='Krav etter opplæringslova'!$B$30,AL334='Krav etter opplæringslova'!$B$31,AL334='Krav etter opplæringslova'!$B$34)</f>
        <v>0</v>
      </c>
      <c r="AN334" s="57" t="str">
        <f t="shared" si="225"/>
        <v>-</v>
      </c>
      <c r="AO334" s="57">
        <f t="shared" si="206"/>
        <v>30</v>
      </c>
      <c r="AP334" s="57" t="e">
        <f>AO334-#REF!</f>
        <v>#REF!</v>
      </c>
      <c r="AQ334" s="57" t="e">
        <f t="shared" si="226"/>
        <v>#REF!</v>
      </c>
      <c r="AR334" s="57" t="str">
        <f t="shared" si="227"/>
        <v>-</v>
      </c>
      <c r="AS334" s="57" t="str">
        <f>IF('Undervisning i fag med krav'!BS335=0,"-",'Undervisning i fag med krav'!BS335)</f>
        <v>-</v>
      </c>
      <c r="AT334" s="57" t="b">
        <f>OR(AS334='Krav etter opplæringslova'!$B$27,AS334='Krav etter opplæringslova'!$B$30,AS334='Krav etter opplæringslova'!$B$31,AS334='Krav etter opplæringslova'!$B$34)</f>
        <v>0</v>
      </c>
      <c r="AU334" s="57" t="str">
        <f t="shared" si="228"/>
        <v>-</v>
      </c>
      <c r="AV334" s="57">
        <f t="shared" si="207"/>
        <v>30</v>
      </c>
      <c r="AW334" s="57" t="e">
        <f>AV334-#REF!</f>
        <v>#REF!</v>
      </c>
      <c r="AX334" s="57" t="e">
        <f t="shared" si="229"/>
        <v>#REF!</v>
      </c>
      <c r="AY334" s="57" t="str">
        <f t="shared" si="230"/>
        <v>-</v>
      </c>
      <c r="AZ334" s="57" t="str">
        <f>IF('Undervisning i fag med krav'!CD335=0,"-",'Undervisning i fag med krav'!CD335)</f>
        <v>-</v>
      </c>
      <c r="BA334" s="57" t="b">
        <f>OR(AZ334='Krav etter opplæringslova'!$B$27,AZ334='Krav etter opplæringslova'!$B$30,AZ334='Krav etter opplæringslova'!$B$31,AZ334='Krav etter opplæringslova'!$B$34)</f>
        <v>0</v>
      </c>
      <c r="BB334" s="57" t="str">
        <f t="shared" si="231"/>
        <v>-</v>
      </c>
      <c r="BC334" s="57">
        <f t="shared" si="208"/>
        <v>30</v>
      </c>
      <c r="BD334" s="57" t="e">
        <f>BC334-#REF!</f>
        <v>#REF!</v>
      </c>
      <c r="BE334" s="57" t="e">
        <f t="shared" si="232"/>
        <v>#REF!</v>
      </c>
      <c r="BF334" s="57" t="str">
        <f t="shared" si="233"/>
        <v>-</v>
      </c>
      <c r="BG334" s="57" t="str">
        <f>IF('Undervisning i fag med krav'!CO335=0,"-",'Undervisning i fag med krav'!CO335)</f>
        <v>-</v>
      </c>
      <c r="BH334" s="57" t="b">
        <f>OR(BG334='Krav etter opplæringslova'!$B$27,BG334='Krav etter opplæringslova'!$B$30,BG334='Krav etter opplæringslova'!$B$31,BG334='Krav etter opplæringslova'!$B$34)</f>
        <v>0</v>
      </c>
      <c r="BI334" s="57" t="str">
        <f t="shared" si="234"/>
        <v>-</v>
      </c>
      <c r="BJ334" s="57">
        <f t="shared" si="209"/>
        <v>30</v>
      </c>
      <c r="BK334" s="57" t="e">
        <f>BJ334-#REF!</f>
        <v>#REF!</v>
      </c>
      <c r="BL334" s="57" t="e">
        <f t="shared" si="235"/>
        <v>#REF!</v>
      </c>
      <c r="BM334" s="57" t="str">
        <f t="shared" si="236"/>
        <v>-</v>
      </c>
      <c r="BN334" s="57" t="str">
        <f>IF('Undervisning i fag med krav'!CP335=0,"-",'Undervisning i fag med krav'!CP335)</f>
        <v>-</v>
      </c>
      <c r="BO334" s="57" t="b">
        <f>OR(BN334='Krav etter opplæringslova'!$B$27,BN334='Krav etter opplæringslova'!$B$30,BN334='Krav etter opplæringslova'!$B$31,BN334='Krav etter opplæringslova'!$B$34)</f>
        <v>0</v>
      </c>
      <c r="BP334" s="57" t="str">
        <f t="shared" si="237"/>
        <v>-</v>
      </c>
      <c r="BQ334" s="57">
        <f t="shared" si="210"/>
        <v>30</v>
      </c>
      <c r="BR334" s="57" t="e">
        <f>BQ334-#REF!</f>
        <v>#REF!</v>
      </c>
      <c r="BS334" s="57" t="e">
        <f t="shared" si="238"/>
        <v>#REF!</v>
      </c>
      <c r="BT334" s="62" t="str">
        <f t="shared" si="239"/>
        <v>-</v>
      </c>
    </row>
    <row r="335" spans="1:72" x14ac:dyDescent="0.2">
      <c r="A335" s="44" t="e">
        <f>#REF!</f>
        <v>#REF!</v>
      </c>
      <c r="B335" s="44" t="e">
        <f>#REF!</f>
        <v>#REF!</v>
      </c>
      <c r="C335" s="57" t="str">
        <f>IF('Undervisning i fag med krav'!E336=0,"-",'Undervisning i fag med krav'!E336)</f>
        <v>-</v>
      </c>
      <c r="D335" s="57" t="b">
        <f>OR(C335='Krav etter opplæringslova'!$B$27,C335='Krav etter opplæringslova'!$B$30,C335='Krav etter opplæringslova'!$B$31,C335='Krav etter opplæringslova'!$B$34)</f>
        <v>0</v>
      </c>
      <c r="E335" s="57" t="str">
        <f t="shared" si="200"/>
        <v>-</v>
      </c>
      <c r="F335" s="57">
        <f t="shared" si="211"/>
        <v>30</v>
      </c>
      <c r="G335" s="57" t="e">
        <f>F335-#REF!</f>
        <v>#REF!</v>
      </c>
      <c r="H335" s="57" t="e">
        <f t="shared" si="212"/>
        <v>#REF!</v>
      </c>
      <c r="I335" s="57" t="str">
        <f t="shared" si="201"/>
        <v>-</v>
      </c>
      <c r="J335" s="57" t="str">
        <f>IF('Undervisning i fag med krav'!P336=0,"-",'Undervisning i fag med krav'!P336)</f>
        <v>-</v>
      </c>
      <c r="K335" s="57" t="b">
        <f>OR(J335='Krav etter opplæringslova'!$B$27,J335='Krav etter opplæringslova'!$B$30,J335='Krav etter opplæringslova'!$B$31,J335='Krav etter opplæringslova'!$B$34)</f>
        <v>0</v>
      </c>
      <c r="L335" s="57" t="str">
        <f t="shared" si="213"/>
        <v>-</v>
      </c>
      <c r="M335" s="57">
        <f t="shared" si="202"/>
        <v>30</v>
      </c>
      <c r="N335" s="57" t="e">
        <f>M335-#REF!</f>
        <v>#REF!</v>
      </c>
      <c r="O335" s="57" t="e">
        <f t="shared" si="214"/>
        <v>#REF!</v>
      </c>
      <c r="P335" s="57" t="str">
        <f t="shared" si="215"/>
        <v>-</v>
      </c>
      <c r="Q335" s="57" t="str">
        <f>IF('Undervisning i fag med krav'!AA336=0,"-",'Undervisning i fag med krav'!AA336)</f>
        <v>-</v>
      </c>
      <c r="R335" s="57" t="b">
        <f>OR(Q335='Krav etter opplæringslova'!$B$27,Q335='Krav etter opplæringslova'!$B$30,Q335='Krav etter opplæringslova'!$B$31,Q335='Krav etter opplæringslova'!$B$34)</f>
        <v>0</v>
      </c>
      <c r="S335" s="57" t="str">
        <f t="shared" si="216"/>
        <v>-</v>
      </c>
      <c r="T335" s="57">
        <f t="shared" si="203"/>
        <v>30</v>
      </c>
      <c r="U335" s="57" t="e">
        <f>T335-#REF!</f>
        <v>#REF!</v>
      </c>
      <c r="V335" s="57" t="e">
        <f t="shared" si="217"/>
        <v>#REF!</v>
      </c>
      <c r="W335" s="57" t="str">
        <f t="shared" si="218"/>
        <v>-</v>
      </c>
      <c r="X335" s="57" t="str">
        <f>IF('Undervisning i fag med krav'!AL336=0,"-",'Undervisning i fag med krav'!AL336)</f>
        <v>-</v>
      </c>
      <c r="Y335" s="57" t="b">
        <f>OR(X335='Krav etter opplæringslova'!$B$27,X335='Krav etter opplæringslova'!$B$30,X335='Krav etter opplæringslova'!$B$31,X335='Krav etter opplæringslova'!$B$34)</f>
        <v>0</v>
      </c>
      <c r="Z335" s="57" t="str">
        <f t="shared" si="219"/>
        <v>-</v>
      </c>
      <c r="AA335" s="57">
        <f t="shared" si="204"/>
        <v>30</v>
      </c>
      <c r="AB335" s="57" t="e">
        <f>AA335-#REF!</f>
        <v>#REF!</v>
      </c>
      <c r="AC335" s="57" t="e">
        <f t="shared" si="220"/>
        <v>#REF!</v>
      </c>
      <c r="AD335" s="57" t="str">
        <f t="shared" si="221"/>
        <v>-</v>
      </c>
      <c r="AE335" s="57" t="str">
        <f>IF('Undervisning i fag med krav'!AW336=0,"-",'Undervisning i fag med krav'!AW336)</f>
        <v>-</v>
      </c>
      <c r="AF335" s="57" t="b">
        <f>OR(AE335='Krav etter opplæringslova'!$B$27,AE335='Krav etter opplæringslova'!$B$30,AE335='Krav etter opplæringslova'!$B$31,AE335='Krav etter opplæringslova'!$B$34)</f>
        <v>0</v>
      </c>
      <c r="AG335" s="57" t="str">
        <f t="shared" si="222"/>
        <v>-</v>
      </c>
      <c r="AH335" s="57">
        <f t="shared" si="205"/>
        <v>30</v>
      </c>
      <c r="AI335" s="57" t="e">
        <f>AH335-#REF!</f>
        <v>#REF!</v>
      </c>
      <c r="AJ335" s="57" t="e">
        <f t="shared" si="223"/>
        <v>#REF!</v>
      </c>
      <c r="AK335" s="57" t="str">
        <f t="shared" si="224"/>
        <v>-</v>
      </c>
      <c r="AL335" s="57" t="str">
        <f>IF('Undervisning i fag med krav'!BH336=0,"-",'Undervisning i fag med krav'!BH336)</f>
        <v>-</v>
      </c>
      <c r="AM335" s="57" t="b">
        <f>OR(AL335='Krav etter opplæringslova'!$B$27,AL335='Krav etter opplæringslova'!$B$30,AL335='Krav etter opplæringslova'!$B$31,AL335='Krav etter opplæringslova'!$B$34)</f>
        <v>0</v>
      </c>
      <c r="AN335" s="57" t="str">
        <f t="shared" si="225"/>
        <v>-</v>
      </c>
      <c r="AO335" s="57">
        <f t="shared" si="206"/>
        <v>30</v>
      </c>
      <c r="AP335" s="57" t="e">
        <f>AO335-#REF!</f>
        <v>#REF!</v>
      </c>
      <c r="AQ335" s="57" t="e">
        <f t="shared" si="226"/>
        <v>#REF!</v>
      </c>
      <c r="AR335" s="57" t="str">
        <f t="shared" si="227"/>
        <v>-</v>
      </c>
      <c r="AS335" s="57" t="str">
        <f>IF('Undervisning i fag med krav'!BS336=0,"-",'Undervisning i fag med krav'!BS336)</f>
        <v>-</v>
      </c>
      <c r="AT335" s="57" t="b">
        <f>OR(AS335='Krav etter opplæringslova'!$B$27,AS335='Krav etter opplæringslova'!$B$30,AS335='Krav etter opplæringslova'!$B$31,AS335='Krav etter opplæringslova'!$B$34)</f>
        <v>0</v>
      </c>
      <c r="AU335" s="57" t="str">
        <f t="shared" si="228"/>
        <v>-</v>
      </c>
      <c r="AV335" s="57">
        <f t="shared" si="207"/>
        <v>30</v>
      </c>
      <c r="AW335" s="57" t="e">
        <f>AV335-#REF!</f>
        <v>#REF!</v>
      </c>
      <c r="AX335" s="57" t="e">
        <f t="shared" si="229"/>
        <v>#REF!</v>
      </c>
      <c r="AY335" s="57" t="str">
        <f t="shared" si="230"/>
        <v>-</v>
      </c>
      <c r="AZ335" s="57" t="str">
        <f>IF('Undervisning i fag med krav'!CD336=0,"-",'Undervisning i fag med krav'!CD336)</f>
        <v>-</v>
      </c>
      <c r="BA335" s="57" t="b">
        <f>OR(AZ335='Krav etter opplæringslova'!$B$27,AZ335='Krav etter opplæringslova'!$B$30,AZ335='Krav etter opplæringslova'!$B$31,AZ335='Krav etter opplæringslova'!$B$34)</f>
        <v>0</v>
      </c>
      <c r="BB335" s="57" t="str">
        <f t="shared" si="231"/>
        <v>-</v>
      </c>
      <c r="BC335" s="57">
        <f t="shared" si="208"/>
        <v>30</v>
      </c>
      <c r="BD335" s="57" t="e">
        <f>BC335-#REF!</f>
        <v>#REF!</v>
      </c>
      <c r="BE335" s="57" t="e">
        <f t="shared" si="232"/>
        <v>#REF!</v>
      </c>
      <c r="BF335" s="57" t="str">
        <f t="shared" si="233"/>
        <v>-</v>
      </c>
      <c r="BG335" s="57" t="str">
        <f>IF('Undervisning i fag med krav'!CO336=0,"-",'Undervisning i fag med krav'!CO336)</f>
        <v>-</v>
      </c>
      <c r="BH335" s="57" t="b">
        <f>OR(BG335='Krav etter opplæringslova'!$B$27,BG335='Krav etter opplæringslova'!$B$30,BG335='Krav etter opplæringslova'!$B$31,BG335='Krav etter opplæringslova'!$B$34)</f>
        <v>0</v>
      </c>
      <c r="BI335" s="57" t="str">
        <f t="shared" si="234"/>
        <v>-</v>
      </c>
      <c r="BJ335" s="57">
        <f t="shared" si="209"/>
        <v>30</v>
      </c>
      <c r="BK335" s="57" t="e">
        <f>BJ335-#REF!</f>
        <v>#REF!</v>
      </c>
      <c r="BL335" s="57" t="e">
        <f t="shared" si="235"/>
        <v>#REF!</v>
      </c>
      <c r="BM335" s="57" t="str">
        <f t="shared" si="236"/>
        <v>-</v>
      </c>
      <c r="BN335" s="57" t="str">
        <f>IF('Undervisning i fag med krav'!CP336=0,"-",'Undervisning i fag med krav'!CP336)</f>
        <v>-</v>
      </c>
      <c r="BO335" s="57" t="b">
        <f>OR(BN335='Krav etter opplæringslova'!$B$27,BN335='Krav etter opplæringslova'!$B$30,BN335='Krav etter opplæringslova'!$B$31,BN335='Krav etter opplæringslova'!$B$34)</f>
        <v>0</v>
      </c>
      <c r="BP335" s="57" t="str">
        <f t="shared" si="237"/>
        <v>-</v>
      </c>
      <c r="BQ335" s="57">
        <f t="shared" si="210"/>
        <v>30</v>
      </c>
      <c r="BR335" s="57" t="e">
        <f>BQ335-#REF!</f>
        <v>#REF!</v>
      </c>
      <c r="BS335" s="57" t="e">
        <f t="shared" si="238"/>
        <v>#REF!</v>
      </c>
      <c r="BT335" s="62" t="str">
        <f t="shared" si="239"/>
        <v>-</v>
      </c>
    </row>
    <row r="336" spans="1:72" x14ac:dyDescent="0.2">
      <c r="A336" s="44" t="e">
        <f>#REF!</f>
        <v>#REF!</v>
      </c>
      <c r="B336" s="44" t="e">
        <f>#REF!</f>
        <v>#REF!</v>
      </c>
      <c r="C336" s="57" t="str">
        <f>IF('Undervisning i fag med krav'!E337=0,"-",'Undervisning i fag med krav'!E337)</f>
        <v>-</v>
      </c>
      <c r="D336" s="57" t="b">
        <f>OR(C336='Krav etter opplæringslova'!$B$27,C336='Krav etter opplæringslova'!$B$30,C336='Krav etter opplæringslova'!$B$31,C336='Krav etter opplæringslova'!$B$34)</f>
        <v>0</v>
      </c>
      <c r="E336" s="57" t="str">
        <f t="shared" si="200"/>
        <v>-</v>
      </c>
      <c r="F336" s="57">
        <f t="shared" si="211"/>
        <v>30</v>
      </c>
      <c r="G336" s="57" t="e">
        <f>F336-#REF!</f>
        <v>#REF!</v>
      </c>
      <c r="H336" s="57" t="e">
        <f t="shared" si="212"/>
        <v>#REF!</v>
      </c>
      <c r="I336" s="57" t="str">
        <f t="shared" si="201"/>
        <v>-</v>
      </c>
      <c r="J336" s="57" t="str">
        <f>IF('Undervisning i fag med krav'!P337=0,"-",'Undervisning i fag med krav'!P337)</f>
        <v>-</v>
      </c>
      <c r="K336" s="57" t="b">
        <f>OR(J336='Krav etter opplæringslova'!$B$27,J336='Krav etter opplæringslova'!$B$30,J336='Krav etter opplæringslova'!$B$31,J336='Krav etter opplæringslova'!$B$34)</f>
        <v>0</v>
      </c>
      <c r="L336" s="57" t="str">
        <f t="shared" si="213"/>
        <v>-</v>
      </c>
      <c r="M336" s="57">
        <f t="shared" si="202"/>
        <v>30</v>
      </c>
      <c r="N336" s="57" t="e">
        <f>M336-#REF!</f>
        <v>#REF!</v>
      </c>
      <c r="O336" s="57" t="e">
        <f t="shared" si="214"/>
        <v>#REF!</v>
      </c>
      <c r="P336" s="57" t="str">
        <f t="shared" si="215"/>
        <v>-</v>
      </c>
      <c r="Q336" s="57" t="str">
        <f>IF('Undervisning i fag med krav'!AA337=0,"-",'Undervisning i fag med krav'!AA337)</f>
        <v>-</v>
      </c>
      <c r="R336" s="57" t="b">
        <f>OR(Q336='Krav etter opplæringslova'!$B$27,Q336='Krav etter opplæringslova'!$B$30,Q336='Krav etter opplæringslova'!$B$31,Q336='Krav etter opplæringslova'!$B$34)</f>
        <v>0</v>
      </c>
      <c r="S336" s="57" t="str">
        <f t="shared" si="216"/>
        <v>-</v>
      </c>
      <c r="T336" s="57">
        <f t="shared" si="203"/>
        <v>30</v>
      </c>
      <c r="U336" s="57" t="e">
        <f>T336-#REF!</f>
        <v>#REF!</v>
      </c>
      <c r="V336" s="57" t="e">
        <f t="shared" si="217"/>
        <v>#REF!</v>
      </c>
      <c r="W336" s="57" t="str">
        <f t="shared" si="218"/>
        <v>-</v>
      </c>
      <c r="X336" s="57" t="str">
        <f>IF('Undervisning i fag med krav'!AL337=0,"-",'Undervisning i fag med krav'!AL337)</f>
        <v>-</v>
      </c>
      <c r="Y336" s="57" t="b">
        <f>OR(X336='Krav etter opplæringslova'!$B$27,X336='Krav etter opplæringslova'!$B$30,X336='Krav etter opplæringslova'!$B$31,X336='Krav etter opplæringslova'!$B$34)</f>
        <v>0</v>
      </c>
      <c r="Z336" s="57" t="str">
        <f t="shared" si="219"/>
        <v>-</v>
      </c>
      <c r="AA336" s="57">
        <f t="shared" si="204"/>
        <v>30</v>
      </c>
      <c r="AB336" s="57" t="e">
        <f>AA336-#REF!</f>
        <v>#REF!</v>
      </c>
      <c r="AC336" s="57" t="e">
        <f t="shared" si="220"/>
        <v>#REF!</v>
      </c>
      <c r="AD336" s="57" t="str">
        <f t="shared" si="221"/>
        <v>-</v>
      </c>
      <c r="AE336" s="57" t="str">
        <f>IF('Undervisning i fag med krav'!AW337=0,"-",'Undervisning i fag med krav'!AW337)</f>
        <v>-</v>
      </c>
      <c r="AF336" s="57" t="b">
        <f>OR(AE336='Krav etter opplæringslova'!$B$27,AE336='Krav etter opplæringslova'!$B$30,AE336='Krav etter opplæringslova'!$B$31,AE336='Krav etter opplæringslova'!$B$34)</f>
        <v>0</v>
      </c>
      <c r="AG336" s="57" t="str">
        <f t="shared" si="222"/>
        <v>-</v>
      </c>
      <c r="AH336" s="57">
        <f t="shared" si="205"/>
        <v>30</v>
      </c>
      <c r="AI336" s="57" t="e">
        <f>AH336-#REF!</f>
        <v>#REF!</v>
      </c>
      <c r="AJ336" s="57" t="e">
        <f t="shared" si="223"/>
        <v>#REF!</v>
      </c>
      <c r="AK336" s="57" t="str">
        <f t="shared" si="224"/>
        <v>-</v>
      </c>
      <c r="AL336" s="57" t="str">
        <f>IF('Undervisning i fag med krav'!BH337=0,"-",'Undervisning i fag med krav'!BH337)</f>
        <v>-</v>
      </c>
      <c r="AM336" s="57" t="b">
        <f>OR(AL336='Krav etter opplæringslova'!$B$27,AL336='Krav etter opplæringslova'!$B$30,AL336='Krav etter opplæringslova'!$B$31,AL336='Krav etter opplæringslova'!$B$34)</f>
        <v>0</v>
      </c>
      <c r="AN336" s="57" t="str">
        <f t="shared" si="225"/>
        <v>-</v>
      </c>
      <c r="AO336" s="57">
        <f t="shared" si="206"/>
        <v>30</v>
      </c>
      <c r="AP336" s="57" t="e">
        <f>AO336-#REF!</f>
        <v>#REF!</v>
      </c>
      <c r="AQ336" s="57" t="e">
        <f t="shared" si="226"/>
        <v>#REF!</v>
      </c>
      <c r="AR336" s="57" t="str">
        <f t="shared" si="227"/>
        <v>-</v>
      </c>
      <c r="AS336" s="57" t="str">
        <f>IF('Undervisning i fag med krav'!BS337=0,"-",'Undervisning i fag med krav'!BS337)</f>
        <v>-</v>
      </c>
      <c r="AT336" s="57" t="b">
        <f>OR(AS336='Krav etter opplæringslova'!$B$27,AS336='Krav etter opplæringslova'!$B$30,AS336='Krav etter opplæringslova'!$B$31,AS336='Krav etter opplæringslova'!$B$34)</f>
        <v>0</v>
      </c>
      <c r="AU336" s="57" t="str">
        <f t="shared" si="228"/>
        <v>-</v>
      </c>
      <c r="AV336" s="57">
        <f t="shared" si="207"/>
        <v>30</v>
      </c>
      <c r="AW336" s="57" t="e">
        <f>AV336-#REF!</f>
        <v>#REF!</v>
      </c>
      <c r="AX336" s="57" t="e">
        <f t="shared" si="229"/>
        <v>#REF!</v>
      </c>
      <c r="AY336" s="57" t="str">
        <f t="shared" si="230"/>
        <v>-</v>
      </c>
      <c r="AZ336" s="57" t="str">
        <f>IF('Undervisning i fag med krav'!CD337=0,"-",'Undervisning i fag med krav'!CD337)</f>
        <v>-</v>
      </c>
      <c r="BA336" s="57" t="b">
        <f>OR(AZ336='Krav etter opplæringslova'!$B$27,AZ336='Krav etter opplæringslova'!$B$30,AZ336='Krav etter opplæringslova'!$B$31,AZ336='Krav etter opplæringslova'!$B$34)</f>
        <v>0</v>
      </c>
      <c r="BB336" s="57" t="str">
        <f t="shared" si="231"/>
        <v>-</v>
      </c>
      <c r="BC336" s="57">
        <f t="shared" si="208"/>
        <v>30</v>
      </c>
      <c r="BD336" s="57" t="e">
        <f>BC336-#REF!</f>
        <v>#REF!</v>
      </c>
      <c r="BE336" s="57" t="e">
        <f t="shared" si="232"/>
        <v>#REF!</v>
      </c>
      <c r="BF336" s="57" t="str">
        <f t="shared" si="233"/>
        <v>-</v>
      </c>
      <c r="BG336" s="57" t="str">
        <f>IF('Undervisning i fag med krav'!CO337=0,"-",'Undervisning i fag med krav'!CO337)</f>
        <v>-</v>
      </c>
      <c r="BH336" s="57" t="b">
        <f>OR(BG336='Krav etter opplæringslova'!$B$27,BG336='Krav etter opplæringslova'!$B$30,BG336='Krav etter opplæringslova'!$B$31,BG336='Krav etter opplæringslova'!$B$34)</f>
        <v>0</v>
      </c>
      <c r="BI336" s="57" t="str">
        <f t="shared" si="234"/>
        <v>-</v>
      </c>
      <c r="BJ336" s="57">
        <f t="shared" si="209"/>
        <v>30</v>
      </c>
      <c r="BK336" s="57" t="e">
        <f>BJ336-#REF!</f>
        <v>#REF!</v>
      </c>
      <c r="BL336" s="57" t="e">
        <f t="shared" si="235"/>
        <v>#REF!</v>
      </c>
      <c r="BM336" s="57" t="str">
        <f t="shared" si="236"/>
        <v>-</v>
      </c>
      <c r="BN336" s="57" t="str">
        <f>IF('Undervisning i fag med krav'!CP337=0,"-",'Undervisning i fag med krav'!CP337)</f>
        <v>-</v>
      </c>
      <c r="BO336" s="57" t="b">
        <f>OR(BN336='Krav etter opplæringslova'!$B$27,BN336='Krav etter opplæringslova'!$B$30,BN336='Krav etter opplæringslova'!$B$31,BN336='Krav etter opplæringslova'!$B$34)</f>
        <v>0</v>
      </c>
      <c r="BP336" s="57" t="str">
        <f t="shared" si="237"/>
        <v>-</v>
      </c>
      <c r="BQ336" s="57">
        <f t="shared" si="210"/>
        <v>30</v>
      </c>
      <c r="BR336" s="57" t="e">
        <f>BQ336-#REF!</f>
        <v>#REF!</v>
      </c>
      <c r="BS336" s="57" t="e">
        <f t="shared" si="238"/>
        <v>#REF!</v>
      </c>
      <c r="BT336" s="62" t="str">
        <f t="shared" si="239"/>
        <v>-</v>
      </c>
    </row>
    <row r="337" spans="1:72" x14ac:dyDescent="0.2">
      <c r="A337" s="44" t="e">
        <f>#REF!</f>
        <v>#REF!</v>
      </c>
      <c r="B337" s="44" t="e">
        <f>#REF!</f>
        <v>#REF!</v>
      </c>
      <c r="C337" s="57" t="str">
        <f>IF('Undervisning i fag med krav'!E338=0,"-",'Undervisning i fag med krav'!E338)</f>
        <v>-</v>
      </c>
      <c r="D337" s="57" t="b">
        <f>OR(C337='Krav etter opplæringslova'!$B$27,C337='Krav etter opplæringslova'!$B$30,C337='Krav etter opplæringslova'!$B$31,C337='Krav etter opplæringslova'!$B$34)</f>
        <v>0</v>
      </c>
      <c r="E337" s="57" t="str">
        <f t="shared" si="200"/>
        <v>-</v>
      </c>
      <c r="F337" s="57">
        <f t="shared" si="211"/>
        <v>30</v>
      </c>
      <c r="G337" s="57" t="e">
        <f>F337-#REF!</f>
        <v>#REF!</v>
      </c>
      <c r="H337" s="57" t="e">
        <f t="shared" si="212"/>
        <v>#REF!</v>
      </c>
      <c r="I337" s="57" t="str">
        <f t="shared" si="201"/>
        <v>-</v>
      </c>
      <c r="J337" s="57" t="str">
        <f>IF('Undervisning i fag med krav'!P338=0,"-",'Undervisning i fag med krav'!P338)</f>
        <v>-</v>
      </c>
      <c r="K337" s="57" t="b">
        <f>OR(J337='Krav etter opplæringslova'!$B$27,J337='Krav etter opplæringslova'!$B$30,J337='Krav etter opplæringslova'!$B$31,J337='Krav etter opplæringslova'!$B$34)</f>
        <v>0</v>
      </c>
      <c r="L337" s="57" t="str">
        <f t="shared" si="213"/>
        <v>-</v>
      </c>
      <c r="M337" s="57">
        <f t="shared" si="202"/>
        <v>30</v>
      </c>
      <c r="N337" s="57" t="e">
        <f>M337-#REF!</f>
        <v>#REF!</v>
      </c>
      <c r="O337" s="57" t="e">
        <f t="shared" si="214"/>
        <v>#REF!</v>
      </c>
      <c r="P337" s="57" t="str">
        <f t="shared" si="215"/>
        <v>-</v>
      </c>
      <c r="Q337" s="57" t="str">
        <f>IF('Undervisning i fag med krav'!AA338=0,"-",'Undervisning i fag med krav'!AA338)</f>
        <v>-</v>
      </c>
      <c r="R337" s="57" t="b">
        <f>OR(Q337='Krav etter opplæringslova'!$B$27,Q337='Krav etter opplæringslova'!$B$30,Q337='Krav etter opplæringslova'!$B$31,Q337='Krav etter opplæringslova'!$B$34)</f>
        <v>0</v>
      </c>
      <c r="S337" s="57" t="str">
        <f t="shared" si="216"/>
        <v>-</v>
      </c>
      <c r="T337" s="57">
        <f t="shared" si="203"/>
        <v>30</v>
      </c>
      <c r="U337" s="57" t="e">
        <f>T337-#REF!</f>
        <v>#REF!</v>
      </c>
      <c r="V337" s="57" t="e">
        <f t="shared" si="217"/>
        <v>#REF!</v>
      </c>
      <c r="W337" s="57" t="str">
        <f t="shared" si="218"/>
        <v>-</v>
      </c>
      <c r="X337" s="57" t="str">
        <f>IF('Undervisning i fag med krav'!AL338=0,"-",'Undervisning i fag med krav'!AL338)</f>
        <v>-</v>
      </c>
      <c r="Y337" s="57" t="b">
        <f>OR(X337='Krav etter opplæringslova'!$B$27,X337='Krav etter opplæringslova'!$B$30,X337='Krav etter opplæringslova'!$B$31,X337='Krav etter opplæringslova'!$B$34)</f>
        <v>0</v>
      </c>
      <c r="Z337" s="57" t="str">
        <f t="shared" si="219"/>
        <v>-</v>
      </c>
      <c r="AA337" s="57">
        <f t="shared" si="204"/>
        <v>30</v>
      </c>
      <c r="AB337" s="57" t="e">
        <f>AA337-#REF!</f>
        <v>#REF!</v>
      </c>
      <c r="AC337" s="57" t="e">
        <f t="shared" si="220"/>
        <v>#REF!</v>
      </c>
      <c r="AD337" s="57" t="str">
        <f t="shared" si="221"/>
        <v>-</v>
      </c>
      <c r="AE337" s="57" t="str">
        <f>IF('Undervisning i fag med krav'!AW338=0,"-",'Undervisning i fag med krav'!AW338)</f>
        <v>-</v>
      </c>
      <c r="AF337" s="57" t="b">
        <f>OR(AE337='Krav etter opplæringslova'!$B$27,AE337='Krav etter opplæringslova'!$B$30,AE337='Krav etter opplæringslova'!$B$31,AE337='Krav etter opplæringslova'!$B$34)</f>
        <v>0</v>
      </c>
      <c r="AG337" s="57" t="str">
        <f t="shared" si="222"/>
        <v>-</v>
      </c>
      <c r="AH337" s="57">
        <f t="shared" si="205"/>
        <v>30</v>
      </c>
      <c r="AI337" s="57" t="e">
        <f>AH337-#REF!</f>
        <v>#REF!</v>
      </c>
      <c r="AJ337" s="57" t="e">
        <f t="shared" si="223"/>
        <v>#REF!</v>
      </c>
      <c r="AK337" s="57" t="str">
        <f t="shared" si="224"/>
        <v>-</v>
      </c>
      <c r="AL337" s="57" t="str">
        <f>IF('Undervisning i fag med krav'!BH338=0,"-",'Undervisning i fag med krav'!BH338)</f>
        <v>-</v>
      </c>
      <c r="AM337" s="57" t="b">
        <f>OR(AL337='Krav etter opplæringslova'!$B$27,AL337='Krav etter opplæringslova'!$B$30,AL337='Krav etter opplæringslova'!$B$31,AL337='Krav etter opplæringslova'!$B$34)</f>
        <v>0</v>
      </c>
      <c r="AN337" s="57" t="str">
        <f t="shared" si="225"/>
        <v>-</v>
      </c>
      <c r="AO337" s="57">
        <f t="shared" si="206"/>
        <v>30</v>
      </c>
      <c r="AP337" s="57" t="e">
        <f>AO337-#REF!</f>
        <v>#REF!</v>
      </c>
      <c r="AQ337" s="57" t="e">
        <f t="shared" si="226"/>
        <v>#REF!</v>
      </c>
      <c r="AR337" s="57" t="str">
        <f t="shared" si="227"/>
        <v>-</v>
      </c>
      <c r="AS337" s="57" t="str">
        <f>IF('Undervisning i fag med krav'!BS338=0,"-",'Undervisning i fag med krav'!BS338)</f>
        <v>-</v>
      </c>
      <c r="AT337" s="57" t="b">
        <f>OR(AS337='Krav etter opplæringslova'!$B$27,AS337='Krav etter opplæringslova'!$B$30,AS337='Krav etter opplæringslova'!$B$31,AS337='Krav etter opplæringslova'!$B$34)</f>
        <v>0</v>
      </c>
      <c r="AU337" s="57" t="str">
        <f t="shared" si="228"/>
        <v>-</v>
      </c>
      <c r="AV337" s="57">
        <f t="shared" si="207"/>
        <v>30</v>
      </c>
      <c r="AW337" s="57" t="e">
        <f>AV337-#REF!</f>
        <v>#REF!</v>
      </c>
      <c r="AX337" s="57" t="e">
        <f t="shared" si="229"/>
        <v>#REF!</v>
      </c>
      <c r="AY337" s="57" t="str">
        <f t="shared" si="230"/>
        <v>-</v>
      </c>
      <c r="AZ337" s="57" t="str">
        <f>IF('Undervisning i fag med krav'!CD338=0,"-",'Undervisning i fag med krav'!CD338)</f>
        <v>-</v>
      </c>
      <c r="BA337" s="57" t="b">
        <f>OR(AZ337='Krav etter opplæringslova'!$B$27,AZ337='Krav etter opplæringslova'!$B$30,AZ337='Krav etter opplæringslova'!$B$31,AZ337='Krav etter opplæringslova'!$B$34)</f>
        <v>0</v>
      </c>
      <c r="BB337" s="57" t="str">
        <f t="shared" si="231"/>
        <v>-</v>
      </c>
      <c r="BC337" s="57">
        <f t="shared" si="208"/>
        <v>30</v>
      </c>
      <c r="BD337" s="57" t="e">
        <f>BC337-#REF!</f>
        <v>#REF!</v>
      </c>
      <c r="BE337" s="57" t="e">
        <f t="shared" si="232"/>
        <v>#REF!</v>
      </c>
      <c r="BF337" s="57" t="str">
        <f t="shared" si="233"/>
        <v>-</v>
      </c>
      <c r="BG337" s="57" t="str">
        <f>IF('Undervisning i fag med krav'!CO338=0,"-",'Undervisning i fag med krav'!CO338)</f>
        <v>-</v>
      </c>
      <c r="BH337" s="57" t="b">
        <f>OR(BG337='Krav etter opplæringslova'!$B$27,BG337='Krav etter opplæringslova'!$B$30,BG337='Krav etter opplæringslova'!$B$31,BG337='Krav etter opplæringslova'!$B$34)</f>
        <v>0</v>
      </c>
      <c r="BI337" s="57" t="str">
        <f t="shared" si="234"/>
        <v>-</v>
      </c>
      <c r="BJ337" s="57">
        <f t="shared" si="209"/>
        <v>30</v>
      </c>
      <c r="BK337" s="57" t="e">
        <f>BJ337-#REF!</f>
        <v>#REF!</v>
      </c>
      <c r="BL337" s="57" t="e">
        <f t="shared" si="235"/>
        <v>#REF!</v>
      </c>
      <c r="BM337" s="57" t="str">
        <f t="shared" si="236"/>
        <v>-</v>
      </c>
      <c r="BN337" s="57" t="str">
        <f>IF('Undervisning i fag med krav'!CP338=0,"-",'Undervisning i fag med krav'!CP338)</f>
        <v>-</v>
      </c>
      <c r="BO337" s="57" t="b">
        <f>OR(BN337='Krav etter opplæringslova'!$B$27,BN337='Krav etter opplæringslova'!$B$30,BN337='Krav etter opplæringslova'!$B$31,BN337='Krav etter opplæringslova'!$B$34)</f>
        <v>0</v>
      </c>
      <c r="BP337" s="57" t="str">
        <f t="shared" si="237"/>
        <v>-</v>
      </c>
      <c r="BQ337" s="57">
        <f t="shared" si="210"/>
        <v>30</v>
      </c>
      <c r="BR337" s="57" t="e">
        <f>BQ337-#REF!</f>
        <v>#REF!</v>
      </c>
      <c r="BS337" s="57" t="e">
        <f t="shared" si="238"/>
        <v>#REF!</v>
      </c>
      <c r="BT337" s="62" t="str">
        <f t="shared" si="239"/>
        <v>-</v>
      </c>
    </row>
    <row r="338" spans="1:72" x14ac:dyDescent="0.2">
      <c r="A338" s="44" t="e">
        <f>#REF!</f>
        <v>#REF!</v>
      </c>
      <c r="B338" s="44" t="e">
        <f>#REF!</f>
        <v>#REF!</v>
      </c>
      <c r="C338" s="57" t="str">
        <f>IF('Undervisning i fag med krav'!E339=0,"-",'Undervisning i fag med krav'!E339)</f>
        <v>-</v>
      </c>
      <c r="D338" s="57" t="b">
        <f>OR(C338='Krav etter opplæringslova'!$B$27,C338='Krav etter opplæringslova'!$B$30,C338='Krav etter opplæringslova'!$B$31,C338='Krav etter opplæringslova'!$B$34)</f>
        <v>0</v>
      </c>
      <c r="E338" s="57" t="str">
        <f t="shared" si="200"/>
        <v>-</v>
      </c>
      <c r="F338" s="57">
        <f t="shared" si="211"/>
        <v>30</v>
      </c>
      <c r="G338" s="57" t="e">
        <f>F338-#REF!</f>
        <v>#REF!</v>
      </c>
      <c r="H338" s="57" t="e">
        <f t="shared" si="212"/>
        <v>#REF!</v>
      </c>
      <c r="I338" s="57" t="str">
        <f t="shared" si="201"/>
        <v>-</v>
      </c>
      <c r="J338" s="57" t="str">
        <f>IF('Undervisning i fag med krav'!P339=0,"-",'Undervisning i fag med krav'!P339)</f>
        <v>-</v>
      </c>
      <c r="K338" s="57" t="b">
        <f>OR(J338='Krav etter opplæringslova'!$B$27,J338='Krav etter opplæringslova'!$B$30,J338='Krav etter opplæringslova'!$B$31,J338='Krav etter opplæringslova'!$B$34)</f>
        <v>0</v>
      </c>
      <c r="L338" s="57" t="str">
        <f t="shared" si="213"/>
        <v>-</v>
      </c>
      <c r="M338" s="57">
        <f t="shared" si="202"/>
        <v>30</v>
      </c>
      <c r="N338" s="57" t="e">
        <f>M338-#REF!</f>
        <v>#REF!</v>
      </c>
      <c r="O338" s="57" t="e">
        <f t="shared" si="214"/>
        <v>#REF!</v>
      </c>
      <c r="P338" s="57" t="str">
        <f t="shared" si="215"/>
        <v>-</v>
      </c>
      <c r="Q338" s="57" t="str">
        <f>IF('Undervisning i fag med krav'!AA339=0,"-",'Undervisning i fag med krav'!AA339)</f>
        <v>-</v>
      </c>
      <c r="R338" s="57" t="b">
        <f>OR(Q338='Krav etter opplæringslova'!$B$27,Q338='Krav etter opplæringslova'!$B$30,Q338='Krav etter opplæringslova'!$B$31,Q338='Krav etter opplæringslova'!$B$34)</f>
        <v>0</v>
      </c>
      <c r="S338" s="57" t="str">
        <f t="shared" si="216"/>
        <v>-</v>
      </c>
      <c r="T338" s="57">
        <f t="shared" si="203"/>
        <v>30</v>
      </c>
      <c r="U338" s="57" t="e">
        <f>T338-#REF!</f>
        <v>#REF!</v>
      </c>
      <c r="V338" s="57" t="e">
        <f t="shared" si="217"/>
        <v>#REF!</v>
      </c>
      <c r="W338" s="57" t="str">
        <f t="shared" si="218"/>
        <v>-</v>
      </c>
      <c r="X338" s="57" t="str">
        <f>IF('Undervisning i fag med krav'!AL339=0,"-",'Undervisning i fag med krav'!AL339)</f>
        <v>-</v>
      </c>
      <c r="Y338" s="57" t="b">
        <f>OR(X338='Krav etter opplæringslova'!$B$27,X338='Krav etter opplæringslova'!$B$30,X338='Krav etter opplæringslova'!$B$31,X338='Krav etter opplæringslova'!$B$34)</f>
        <v>0</v>
      </c>
      <c r="Z338" s="57" t="str">
        <f t="shared" si="219"/>
        <v>-</v>
      </c>
      <c r="AA338" s="57">
        <f t="shared" si="204"/>
        <v>30</v>
      </c>
      <c r="AB338" s="57" t="e">
        <f>AA338-#REF!</f>
        <v>#REF!</v>
      </c>
      <c r="AC338" s="57" t="e">
        <f t="shared" si="220"/>
        <v>#REF!</v>
      </c>
      <c r="AD338" s="57" t="str">
        <f t="shared" si="221"/>
        <v>-</v>
      </c>
      <c r="AE338" s="57" t="str">
        <f>IF('Undervisning i fag med krav'!AW339=0,"-",'Undervisning i fag med krav'!AW339)</f>
        <v>-</v>
      </c>
      <c r="AF338" s="57" t="b">
        <f>OR(AE338='Krav etter opplæringslova'!$B$27,AE338='Krav etter opplæringslova'!$B$30,AE338='Krav etter opplæringslova'!$B$31,AE338='Krav etter opplæringslova'!$B$34)</f>
        <v>0</v>
      </c>
      <c r="AG338" s="57" t="str">
        <f t="shared" si="222"/>
        <v>-</v>
      </c>
      <c r="AH338" s="57">
        <f t="shared" si="205"/>
        <v>30</v>
      </c>
      <c r="AI338" s="57" t="e">
        <f>AH338-#REF!</f>
        <v>#REF!</v>
      </c>
      <c r="AJ338" s="57" t="e">
        <f t="shared" si="223"/>
        <v>#REF!</v>
      </c>
      <c r="AK338" s="57" t="str">
        <f t="shared" si="224"/>
        <v>-</v>
      </c>
      <c r="AL338" s="57" t="str">
        <f>IF('Undervisning i fag med krav'!BH339=0,"-",'Undervisning i fag med krav'!BH339)</f>
        <v>-</v>
      </c>
      <c r="AM338" s="57" t="b">
        <f>OR(AL338='Krav etter opplæringslova'!$B$27,AL338='Krav etter opplæringslova'!$B$30,AL338='Krav etter opplæringslova'!$B$31,AL338='Krav etter opplæringslova'!$B$34)</f>
        <v>0</v>
      </c>
      <c r="AN338" s="57" t="str">
        <f t="shared" si="225"/>
        <v>-</v>
      </c>
      <c r="AO338" s="57">
        <f t="shared" si="206"/>
        <v>30</v>
      </c>
      <c r="AP338" s="57" t="e">
        <f>AO338-#REF!</f>
        <v>#REF!</v>
      </c>
      <c r="AQ338" s="57" t="e">
        <f t="shared" si="226"/>
        <v>#REF!</v>
      </c>
      <c r="AR338" s="57" t="str">
        <f t="shared" si="227"/>
        <v>-</v>
      </c>
      <c r="AS338" s="57" t="str">
        <f>IF('Undervisning i fag med krav'!BS339=0,"-",'Undervisning i fag med krav'!BS339)</f>
        <v>-</v>
      </c>
      <c r="AT338" s="57" t="b">
        <f>OR(AS338='Krav etter opplæringslova'!$B$27,AS338='Krav etter opplæringslova'!$B$30,AS338='Krav etter opplæringslova'!$B$31,AS338='Krav etter opplæringslova'!$B$34)</f>
        <v>0</v>
      </c>
      <c r="AU338" s="57" t="str">
        <f t="shared" si="228"/>
        <v>-</v>
      </c>
      <c r="AV338" s="57">
        <f t="shared" si="207"/>
        <v>30</v>
      </c>
      <c r="AW338" s="57" t="e">
        <f>AV338-#REF!</f>
        <v>#REF!</v>
      </c>
      <c r="AX338" s="57" t="e">
        <f t="shared" si="229"/>
        <v>#REF!</v>
      </c>
      <c r="AY338" s="57" t="str">
        <f t="shared" si="230"/>
        <v>-</v>
      </c>
      <c r="AZ338" s="57" t="str">
        <f>IF('Undervisning i fag med krav'!CD339=0,"-",'Undervisning i fag med krav'!CD339)</f>
        <v>-</v>
      </c>
      <c r="BA338" s="57" t="b">
        <f>OR(AZ338='Krav etter opplæringslova'!$B$27,AZ338='Krav etter opplæringslova'!$B$30,AZ338='Krav etter opplæringslova'!$B$31,AZ338='Krav etter opplæringslova'!$B$34)</f>
        <v>0</v>
      </c>
      <c r="BB338" s="57" t="str">
        <f t="shared" si="231"/>
        <v>-</v>
      </c>
      <c r="BC338" s="57">
        <f t="shared" si="208"/>
        <v>30</v>
      </c>
      <c r="BD338" s="57" t="e">
        <f>BC338-#REF!</f>
        <v>#REF!</v>
      </c>
      <c r="BE338" s="57" t="e">
        <f t="shared" si="232"/>
        <v>#REF!</v>
      </c>
      <c r="BF338" s="57" t="str">
        <f t="shared" si="233"/>
        <v>-</v>
      </c>
      <c r="BG338" s="57" t="str">
        <f>IF('Undervisning i fag med krav'!CO339=0,"-",'Undervisning i fag med krav'!CO339)</f>
        <v>-</v>
      </c>
      <c r="BH338" s="57" t="b">
        <f>OR(BG338='Krav etter opplæringslova'!$B$27,BG338='Krav etter opplæringslova'!$B$30,BG338='Krav etter opplæringslova'!$B$31,BG338='Krav etter opplæringslova'!$B$34)</f>
        <v>0</v>
      </c>
      <c r="BI338" s="57" t="str">
        <f t="shared" si="234"/>
        <v>-</v>
      </c>
      <c r="BJ338" s="57">
        <f t="shared" si="209"/>
        <v>30</v>
      </c>
      <c r="BK338" s="57" t="e">
        <f>BJ338-#REF!</f>
        <v>#REF!</v>
      </c>
      <c r="BL338" s="57" t="e">
        <f t="shared" si="235"/>
        <v>#REF!</v>
      </c>
      <c r="BM338" s="57" t="str">
        <f t="shared" si="236"/>
        <v>-</v>
      </c>
      <c r="BN338" s="57" t="str">
        <f>IF('Undervisning i fag med krav'!CP339=0,"-",'Undervisning i fag med krav'!CP339)</f>
        <v>-</v>
      </c>
      <c r="BO338" s="57" t="b">
        <f>OR(BN338='Krav etter opplæringslova'!$B$27,BN338='Krav etter opplæringslova'!$B$30,BN338='Krav etter opplæringslova'!$B$31,BN338='Krav etter opplæringslova'!$B$34)</f>
        <v>0</v>
      </c>
      <c r="BP338" s="57" t="str">
        <f t="shared" si="237"/>
        <v>-</v>
      </c>
      <c r="BQ338" s="57">
        <f t="shared" si="210"/>
        <v>30</v>
      </c>
      <c r="BR338" s="57" t="e">
        <f>BQ338-#REF!</f>
        <v>#REF!</v>
      </c>
      <c r="BS338" s="57" t="e">
        <f t="shared" si="238"/>
        <v>#REF!</v>
      </c>
      <c r="BT338" s="62" t="str">
        <f t="shared" si="239"/>
        <v>-</v>
      </c>
    </row>
    <row r="339" spans="1:72" x14ac:dyDescent="0.2">
      <c r="A339" s="44" t="e">
        <f>#REF!</f>
        <v>#REF!</v>
      </c>
      <c r="B339" s="44" t="e">
        <f>#REF!</f>
        <v>#REF!</v>
      </c>
      <c r="C339" s="57" t="str">
        <f>IF('Undervisning i fag med krav'!E340=0,"-",'Undervisning i fag med krav'!E340)</f>
        <v>-</v>
      </c>
      <c r="D339" s="57" t="b">
        <f>OR(C339='Krav etter opplæringslova'!$B$27,C339='Krav etter opplæringslova'!$B$30,C339='Krav etter opplæringslova'!$B$31,C339='Krav etter opplæringslova'!$B$34)</f>
        <v>0</v>
      </c>
      <c r="E339" s="57" t="str">
        <f t="shared" si="200"/>
        <v>-</v>
      </c>
      <c r="F339" s="57">
        <f t="shared" si="211"/>
        <v>30</v>
      </c>
      <c r="G339" s="57" t="e">
        <f>F339-#REF!</f>
        <v>#REF!</v>
      </c>
      <c r="H339" s="57" t="e">
        <f t="shared" si="212"/>
        <v>#REF!</v>
      </c>
      <c r="I339" s="57" t="str">
        <f t="shared" si="201"/>
        <v>-</v>
      </c>
      <c r="J339" s="57" t="str">
        <f>IF('Undervisning i fag med krav'!P340=0,"-",'Undervisning i fag med krav'!P340)</f>
        <v>-</v>
      </c>
      <c r="K339" s="57" t="b">
        <f>OR(J339='Krav etter opplæringslova'!$B$27,J339='Krav etter opplæringslova'!$B$30,J339='Krav etter opplæringslova'!$B$31,J339='Krav etter opplæringslova'!$B$34)</f>
        <v>0</v>
      </c>
      <c r="L339" s="57" t="str">
        <f t="shared" si="213"/>
        <v>-</v>
      </c>
      <c r="M339" s="57">
        <f t="shared" si="202"/>
        <v>30</v>
      </c>
      <c r="N339" s="57" t="e">
        <f>M339-#REF!</f>
        <v>#REF!</v>
      </c>
      <c r="O339" s="57" t="e">
        <f t="shared" si="214"/>
        <v>#REF!</v>
      </c>
      <c r="P339" s="57" t="str">
        <f t="shared" si="215"/>
        <v>-</v>
      </c>
      <c r="Q339" s="57" t="str">
        <f>IF('Undervisning i fag med krav'!AA340=0,"-",'Undervisning i fag med krav'!AA340)</f>
        <v>-</v>
      </c>
      <c r="R339" s="57" t="b">
        <f>OR(Q339='Krav etter opplæringslova'!$B$27,Q339='Krav etter opplæringslova'!$B$30,Q339='Krav etter opplæringslova'!$B$31,Q339='Krav etter opplæringslova'!$B$34)</f>
        <v>0</v>
      </c>
      <c r="S339" s="57" t="str">
        <f t="shared" si="216"/>
        <v>-</v>
      </c>
      <c r="T339" s="57">
        <f t="shared" si="203"/>
        <v>30</v>
      </c>
      <c r="U339" s="57" t="e">
        <f>T339-#REF!</f>
        <v>#REF!</v>
      </c>
      <c r="V339" s="57" t="e">
        <f t="shared" si="217"/>
        <v>#REF!</v>
      </c>
      <c r="W339" s="57" t="str">
        <f t="shared" si="218"/>
        <v>-</v>
      </c>
      <c r="X339" s="57" t="str">
        <f>IF('Undervisning i fag med krav'!AL340=0,"-",'Undervisning i fag med krav'!AL340)</f>
        <v>-</v>
      </c>
      <c r="Y339" s="57" t="b">
        <f>OR(X339='Krav etter opplæringslova'!$B$27,X339='Krav etter opplæringslova'!$B$30,X339='Krav etter opplæringslova'!$B$31,X339='Krav etter opplæringslova'!$B$34)</f>
        <v>0</v>
      </c>
      <c r="Z339" s="57" t="str">
        <f t="shared" si="219"/>
        <v>-</v>
      </c>
      <c r="AA339" s="57">
        <f t="shared" si="204"/>
        <v>30</v>
      </c>
      <c r="AB339" s="57" t="e">
        <f>AA339-#REF!</f>
        <v>#REF!</v>
      </c>
      <c r="AC339" s="57" t="e">
        <f t="shared" si="220"/>
        <v>#REF!</v>
      </c>
      <c r="AD339" s="57" t="str">
        <f t="shared" si="221"/>
        <v>-</v>
      </c>
      <c r="AE339" s="57" t="str">
        <f>IF('Undervisning i fag med krav'!AW340=0,"-",'Undervisning i fag med krav'!AW340)</f>
        <v>-</v>
      </c>
      <c r="AF339" s="57" t="b">
        <f>OR(AE339='Krav etter opplæringslova'!$B$27,AE339='Krav etter opplæringslova'!$B$30,AE339='Krav etter opplæringslova'!$B$31,AE339='Krav etter opplæringslova'!$B$34)</f>
        <v>0</v>
      </c>
      <c r="AG339" s="57" t="str">
        <f t="shared" si="222"/>
        <v>-</v>
      </c>
      <c r="AH339" s="57">
        <f t="shared" si="205"/>
        <v>30</v>
      </c>
      <c r="AI339" s="57" t="e">
        <f>AH339-#REF!</f>
        <v>#REF!</v>
      </c>
      <c r="AJ339" s="57" t="e">
        <f t="shared" si="223"/>
        <v>#REF!</v>
      </c>
      <c r="AK339" s="57" t="str">
        <f t="shared" si="224"/>
        <v>-</v>
      </c>
      <c r="AL339" s="57" t="str">
        <f>IF('Undervisning i fag med krav'!BH340=0,"-",'Undervisning i fag med krav'!BH340)</f>
        <v>-</v>
      </c>
      <c r="AM339" s="57" t="b">
        <f>OR(AL339='Krav etter opplæringslova'!$B$27,AL339='Krav etter opplæringslova'!$B$30,AL339='Krav etter opplæringslova'!$B$31,AL339='Krav etter opplæringslova'!$B$34)</f>
        <v>0</v>
      </c>
      <c r="AN339" s="57" t="str">
        <f t="shared" si="225"/>
        <v>-</v>
      </c>
      <c r="AO339" s="57">
        <f t="shared" si="206"/>
        <v>30</v>
      </c>
      <c r="AP339" s="57" t="e">
        <f>AO339-#REF!</f>
        <v>#REF!</v>
      </c>
      <c r="AQ339" s="57" t="e">
        <f t="shared" si="226"/>
        <v>#REF!</v>
      </c>
      <c r="AR339" s="57" t="str">
        <f t="shared" si="227"/>
        <v>-</v>
      </c>
      <c r="AS339" s="57" t="str">
        <f>IF('Undervisning i fag med krav'!BS340=0,"-",'Undervisning i fag med krav'!BS340)</f>
        <v>-</v>
      </c>
      <c r="AT339" s="57" t="b">
        <f>OR(AS339='Krav etter opplæringslova'!$B$27,AS339='Krav etter opplæringslova'!$B$30,AS339='Krav etter opplæringslova'!$B$31,AS339='Krav etter opplæringslova'!$B$34)</f>
        <v>0</v>
      </c>
      <c r="AU339" s="57" t="str">
        <f t="shared" si="228"/>
        <v>-</v>
      </c>
      <c r="AV339" s="57">
        <f t="shared" si="207"/>
        <v>30</v>
      </c>
      <c r="AW339" s="57" t="e">
        <f>AV339-#REF!</f>
        <v>#REF!</v>
      </c>
      <c r="AX339" s="57" t="e">
        <f t="shared" si="229"/>
        <v>#REF!</v>
      </c>
      <c r="AY339" s="57" t="str">
        <f t="shared" si="230"/>
        <v>-</v>
      </c>
      <c r="AZ339" s="57" t="str">
        <f>IF('Undervisning i fag med krav'!CD340=0,"-",'Undervisning i fag med krav'!CD340)</f>
        <v>-</v>
      </c>
      <c r="BA339" s="57" t="b">
        <f>OR(AZ339='Krav etter opplæringslova'!$B$27,AZ339='Krav etter opplæringslova'!$B$30,AZ339='Krav etter opplæringslova'!$B$31,AZ339='Krav etter opplæringslova'!$B$34)</f>
        <v>0</v>
      </c>
      <c r="BB339" s="57" t="str">
        <f t="shared" si="231"/>
        <v>-</v>
      </c>
      <c r="BC339" s="57">
        <f t="shared" si="208"/>
        <v>30</v>
      </c>
      <c r="BD339" s="57" t="e">
        <f>BC339-#REF!</f>
        <v>#REF!</v>
      </c>
      <c r="BE339" s="57" t="e">
        <f t="shared" si="232"/>
        <v>#REF!</v>
      </c>
      <c r="BF339" s="57" t="str">
        <f t="shared" si="233"/>
        <v>-</v>
      </c>
      <c r="BG339" s="57" t="str">
        <f>IF('Undervisning i fag med krav'!CO340=0,"-",'Undervisning i fag med krav'!CO340)</f>
        <v>-</v>
      </c>
      <c r="BH339" s="57" t="b">
        <f>OR(BG339='Krav etter opplæringslova'!$B$27,BG339='Krav etter opplæringslova'!$B$30,BG339='Krav etter opplæringslova'!$B$31,BG339='Krav etter opplæringslova'!$B$34)</f>
        <v>0</v>
      </c>
      <c r="BI339" s="57" t="str">
        <f t="shared" si="234"/>
        <v>-</v>
      </c>
      <c r="BJ339" s="57">
        <f t="shared" si="209"/>
        <v>30</v>
      </c>
      <c r="BK339" s="57" t="e">
        <f>BJ339-#REF!</f>
        <v>#REF!</v>
      </c>
      <c r="BL339" s="57" t="e">
        <f t="shared" si="235"/>
        <v>#REF!</v>
      </c>
      <c r="BM339" s="57" t="str">
        <f t="shared" si="236"/>
        <v>-</v>
      </c>
      <c r="BN339" s="57" t="str">
        <f>IF('Undervisning i fag med krav'!CP340=0,"-",'Undervisning i fag med krav'!CP340)</f>
        <v>-</v>
      </c>
      <c r="BO339" s="57" t="b">
        <f>OR(BN339='Krav etter opplæringslova'!$B$27,BN339='Krav etter opplæringslova'!$B$30,BN339='Krav etter opplæringslova'!$B$31,BN339='Krav etter opplæringslova'!$B$34)</f>
        <v>0</v>
      </c>
      <c r="BP339" s="57" t="str">
        <f t="shared" si="237"/>
        <v>-</v>
      </c>
      <c r="BQ339" s="57">
        <f t="shared" si="210"/>
        <v>30</v>
      </c>
      <c r="BR339" s="57" t="e">
        <f>BQ339-#REF!</f>
        <v>#REF!</v>
      </c>
      <c r="BS339" s="57" t="e">
        <f t="shared" si="238"/>
        <v>#REF!</v>
      </c>
      <c r="BT339" s="62" t="str">
        <f t="shared" si="239"/>
        <v>-</v>
      </c>
    </row>
    <row r="340" spans="1:72" x14ac:dyDescent="0.2">
      <c r="A340" s="44" t="e">
        <f>#REF!</f>
        <v>#REF!</v>
      </c>
      <c r="B340" s="44" t="e">
        <f>#REF!</f>
        <v>#REF!</v>
      </c>
      <c r="C340" s="57" t="str">
        <f>IF('Undervisning i fag med krav'!E341=0,"-",'Undervisning i fag med krav'!E341)</f>
        <v>-</v>
      </c>
      <c r="D340" s="57" t="b">
        <f>OR(C340='Krav etter opplæringslova'!$B$27,C340='Krav etter opplæringslova'!$B$30,C340='Krav etter opplæringslova'!$B$31,C340='Krav etter opplæringslova'!$B$34)</f>
        <v>0</v>
      </c>
      <c r="E340" s="57" t="str">
        <f t="shared" si="200"/>
        <v>-</v>
      </c>
      <c r="F340" s="57">
        <f t="shared" si="211"/>
        <v>30</v>
      </c>
      <c r="G340" s="57" t="e">
        <f>F340-#REF!</f>
        <v>#REF!</v>
      </c>
      <c r="H340" s="57" t="e">
        <f t="shared" si="212"/>
        <v>#REF!</v>
      </c>
      <c r="I340" s="57" t="str">
        <f t="shared" si="201"/>
        <v>-</v>
      </c>
      <c r="J340" s="57" t="str">
        <f>IF('Undervisning i fag med krav'!P341=0,"-",'Undervisning i fag med krav'!P341)</f>
        <v>-</v>
      </c>
      <c r="K340" s="57" t="b">
        <f>OR(J340='Krav etter opplæringslova'!$B$27,J340='Krav etter opplæringslova'!$B$30,J340='Krav etter opplæringslova'!$B$31,J340='Krav etter opplæringslova'!$B$34)</f>
        <v>0</v>
      </c>
      <c r="L340" s="57" t="str">
        <f t="shared" si="213"/>
        <v>-</v>
      </c>
      <c r="M340" s="57">
        <f t="shared" si="202"/>
        <v>30</v>
      </c>
      <c r="N340" s="57" t="e">
        <f>M340-#REF!</f>
        <v>#REF!</v>
      </c>
      <c r="O340" s="57" t="e">
        <f t="shared" si="214"/>
        <v>#REF!</v>
      </c>
      <c r="P340" s="57" t="str">
        <f t="shared" si="215"/>
        <v>-</v>
      </c>
      <c r="Q340" s="57" t="str">
        <f>IF('Undervisning i fag med krav'!AA341=0,"-",'Undervisning i fag med krav'!AA341)</f>
        <v>-</v>
      </c>
      <c r="R340" s="57" t="b">
        <f>OR(Q340='Krav etter opplæringslova'!$B$27,Q340='Krav etter opplæringslova'!$B$30,Q340='Krav etter opplæringslova'!$B$31,Q340='Krav etter opplæringslova'!$B$34)</f>
        <v>0</v>
      </c>
      <c r="S340" s="57" t="str">
        <f t="shared" si="216"/>
        <v>-</v>
      </c>
      <c r="T340" s="57">
        <f t="shared" si="203"/>
        <v>30</v>
      </c>
      <c r="U340" s="57" t="e">
        <f>T340-#REF!</f>
        <v>#REF!</v>
      </c>
      <c r="V340" s="57" t="e">
        <f t="shared" si="217"/>
        <v>#REF!</v>
      </c>
      <c r="W340" s="57" t="str">
        <f t="shared" si="218"/>
        <v>-</v>
      </c>
      <c r="X340" s="57" t="str">
        <f>IF('Undervisning i fag med krav'!AL341=0,"-",'Undervisning i fag med krav'!AL341)</f>
        <v>-</v>
      </c>
      <c r="Y340" s="57" t="b">
        <f>OR(X340='Krav etter opplæringslova'!$B$27,X340='Krav etter opplæringslova'!$B$30,X340='Krav etter opplæringslova'!$B$31,X340='Krav etter opplæringslova'!$B$34)</f>
        <v>0</v>
      </c>
      <c r="Z340" s="57" t="str">
        <f t="shared" si="219"/>
        <v>-</v>
      </c>
      <c r="AA340" s="57">
        <f t="shared" si="204"/>
        <v>30</v>
      </c>
      <c r="AB340" s="57" t="e">
        <f>AA340-#REF!</f>
        <v>#REF!</v>
      </c>
      <c r="AC340" s="57" t="e">
        <f t="shared" si="220"/>
        <v>#REF!</v>
      </c>
      <c r="AD340" s="57" t="str">
        <f t="shared" si="221"/>
        <v>-</v>
      </c>
      <c r="AE340" s="57" t="str">
        <f>IF('Undervisning i fag med krav'!AW341=0,"-",'Undervisning i fag med krav'!AW341)</f>
        <v>-</v>
      </c>
      <c r="AF340" s="57" t="b">
        <f>OR(AE340='Krav etter opplæringslova'!$B$27,AE340='Krav etter opplæringslova'!$B$30,AE340='Krav etter opplæringslova'!$B$31,AE340='Krav etter opplæringslova'!$B$34)</f>
        <v>0</v>
      </c>
      <c r="AG340" s="57" t="str">
        <f t="shared" si="222"/>
        <v>-</v>
      </c>
      <c r="AH340" s="57">
        <f t="shared" si="205"/>
        <v>30</v>
      </c>
      <c r="AI340" s="57" t="e">
        <f>AH340-#REF!</f>
        <v>#REF!</v>
      </c>
      <c r="AJ340" s="57" t="e">
        <f t="shared" si="223"/>
        <v>#REF!</v>
      </c>
      <c r="AK340" s="57" t="str">
        <f t="shared" si="224"/>
        <v>-</v>
      </c>
      <c r="AL340" s="57" t="str">
        <f>IF('Undervisning i fag med krav'!BH341=0,"-",'Undervisning i fag med krav'!BH341)</f>
        <v>-</v>
      </c>
      <c r="AM340" s="57" t="b">
        <f>OR(AL340='Krav etter opplæringslova'!$B$27,AL340='Krav etter opplæringslova'!$B$30,AL340='Krav etter opplæringslova'!$B$31,AL340='Krav etter opplæringslova'!$B$34)</f>
        <v>0</v>
      </c>
      <c r="AN340" s="57" t="str">
        <f t="shared" si="225"/>
        <v>-</v>
      </c>
      <c r="AO340" s="57">
        <f t="shared" si="206"/>
        <v>30</v>
      </c>
      <c r="AP340" s="57" t="e">
        <f>AO340-#REF!</f>
        <v>#REF!</v>
      </c>
      <c r="AQ340" s="57" t="e">
        <f t="shared" si="226"/>
        <v>#REF!</v>
      </c>
      <c r="AR340" s="57" t="str">
        <f t="shared" si="227"/>
        <v>-</v>
      </c>
      <c r="AS340" s="57" t="str">
        <f>IF('Undervisning i fag med krav'!BS341=0,"-",'Undervisning i fag med krav'!BS341)</f>
        <v>-</v>
      </c>
      <c r="AT340" s="57" t="b">
        <f>OR(AS340='Krav etter opplæringslova'!$B$27,AS340='Krav etter opplæringslova'!$B$30,AS340='Krav etter opplæringslova'!$B$31,AS340='Krav etter opplæringslova'!$B$34)</f>
        <v>0</v>
      </c>
      <c r="AU340" s="57" t="str">
        <f t="shared" si="228"/>
        <v>-</v>
      </c>
      <c r="AV340" s="57">
        <f t="shared" si="207"/>
        <v>30</v>
      </c>
      <c r="AW340" s="57" t="e">
        <f>AV340-#REF!</f>
        <v>#REF!</v>
      </c>
      <c r="AX340" s="57" t="e">
        <f t="shared" si="229"/>
        <v>#REF!</v>
      </c>
      <c r="AY340" s="57" t="str">
        <f t="shared" si="230"/>
        <v>-</v>
      </c>
      <c r="AZ340" s="57" t="str">
        <f>IF('Undervisning i fag med krav'!CD341=0,"-",'Undervisning i fag med krav'!CD341)</f>
        <v>-</v>
      </c>
      <c r="BA340" s="57" t="b">
        <f>OR(AZ340='Krav etter opplæringslova'!$B$27,AZ340='Krav etter opplæringslova'!$B$30,AZ340='Krav etter opplæringslova'!$B$31,AZ340='Krav etter opplæringslova'!$B$34)</f>
        <v>0</v>
      </c>
      <c r="BB340" s="57" t="str">
        <f t="shared" si="231"/>
        <v>-</v>
      </c>
      <c r="BC340" s="57">
        <f t="shared" si="208"/>
        <v>30</v>
      </c>
      <c r="BD340" s="57" t="e">
        <f>BC340-#REF!</f>
        <v>#REF!</v>
      </c>
      <c r="BE340" s="57" t="e">
        <f t="shared" si="232"/>
        <v>#REF!</v>
      </c>
      <c r="BF340" s="57" t="str">
        <f t="shared" si="233"/>
        <v>-</v>
      </c>
      <c r="BG340" s="57" t="str">
        <f>IF('Undervisning i fag med krav'!CO341=0,"-",'Undervisning i fag med krav'!CO341)</f>
        <v>-</v>
      </c>
      <c r="BH340" s="57" t="b">
        <f>OR(BG340='Krav etter opplæringslova'!$B$27,BG340='Krav etter opplæringslova'!$B$30,BG340='Krav etter opplæringslova'!$B$31,BG340='Krav etter opplæringslova'!$B$34)</f>
        <v>0</v>
      </c>
      <c r="BI340" s="57" t="str">
        <f t="shared" si="234"/>
        <v>-</v>
      </c>
      <c r="BJ340" s="57">
        <f t="shared" si="209"/>
        <v>30</v>
      </c>
      <c r="BK340" s="57" t="e">
        <f>BJ340-#REF!</f>
        <v>#REF!</v>
      </c>
      <c r="BL340" s="57" t="e">
        <f t="shared" si="235"/>
        <v>#REF!</v>
      </c>
      <c r="BM340" s="57" t="str">
        <f t="shared" si="236"/>
        <v>-</v>
      </c>
      <c r="BN340" s="57" t="str">
        <f>IF('Undervisning i fag med krav'!CP341=0,"-",'Undervisning i fag med krav'!CP341)</f>
        <v>-</v>
      </c>
      <c r="BO340" s="57" t="b">
        <f>OR(BN340='Krav etter opplæringslova'!$B$27,BN340='Krav etter opplæringslova'!$B$30,BN340='Krav etter opplæringslova'!$B$31,BN340='Krav etter opplæringslova'!$B$34)</f>
        <v>0</v>
      </c>
      <c r="BP340" s="57" t="str">
        <f t="shared" si="237"/>
        <v>-</v>
      </c>
      <c r="BQ340" s="57">
        <f t="shared" si="210"/>
        <v>30</v>
      </c>
      <c r="BR340" s="57" t="e">
        <f>BQ340-#REF!</f>
        <v>#REF!</v>
      </c>
      <c r="BS340" s="57" t="e">
        <f t="shared" si="238"/>
        <v>#REF!</v>
      </c>
      <c r="BT340" s="62" t="str">
        <f t="shared" si="239"/>
        <v>-</v>
      </c>
    </row>
    <row r="341" spans="1:72" x14ac:dyDescent="0.2">
      <c r="A341" s="44" t="e">
        <f>#REF!</f>
        <v>#REF!</v>
      </c>
      <c r="B341" s="44" t="e">
        <f>#REF!</f>
        <v>#REF!</v>
      </c>
      <c r="C341" s="57" t="str">
        <f>IF('Undervisning i fag med krav'!E342=0,"-",'Undervisning i fag med krav'!E342)</f>
        <v>-</v>
      </c>
      <c r="D341" s="57" t="b">
        <f>OR(C341='Krav etter opplæringslova'!$B$27,C341='Krav etter opplæringslova'!$B$30,C341='Krav etter opplæringslova'!$B$31,C341='Krav etter opplæringslova'!$B$34)</f>
        <v>0</v>
      </c>
      <c r="E341" s="57" t="str">
        <f t="shared" ref="E341:E404" si="240">IF(C341="-","-",D341)</f>
        <v>-</v>
      </c>
      <c r="F341" s="57">
        <f t="shared" si="211"/>
        <v>30</v>
      </c>
      <c r="G341" s="57" t="e">
        <f>F341-#REF!</f>
        <v>#REF!</v>
      </c>
      <c r="H341" s="57" t="e">
        <f t="shared" si="212"/>
        <v>#REF!</v>
      </c>
      <c r="I341" s="57" t="str">
        <f t="shared" ref="I341:I404" si="241">IF(E341="-","-",H341)</f>
        <v>-</v>
      </c>
      <c r="J341" s="57" t="str">
        <f>IF('Undervisning i fag med krav'!P342=0,"-",'Undervisning i fag med krav'!P342)</f>
        <v>-</v>
      </c>
      <c r="K341" s="57" t="b">
        <f>OR(J341='Krav etter opplæringslova'!$B$27,J341='Krav etter opplæringslova'!$B$30,J341='Krav etter opplæringslova'!$B$31,J341='Krav etter opplæringslova'!$B$34)</f>
        <v>0</v>
      </c>
      <c r="L341" s="57" t="str">
        <f t="shared" si="213"/>
        <v>-</v>
      </c>
      <c r="M341" s="57">
        <f t="shared" si="202"/>
        <v>30</v>
      </c>
      <c r="N341" s="57" t="e">
        <f>M341-#REF!</f>
        <v>#REF!</v>
      </c>
      <c r="O341" s="57" t="e">
        <f t="shared" si="214"/>
        <v>#REF!</v>
      </c>
      <c r="P341" s="57" t="str">
        <f t="shared" si="215"/>
        <v>-</v>
      </c>
      <c r="Q341" s="57" t="str">
        <f>IF('Undervisning i fag med krav'!AA342=0,"-",'Undervisning i fag med krav'!AA342)</f>
        <v>-</v>
      </c>
      <c r="R341" s="57" t="b">
        <f>OR(Q341='Krav etter opplæringslova'!$B$27,Q341='Krav etter opplæringslova'!$B$30,Q341='Krav etter opplæringslova'!$B$31,Q341='Krav etter opplæringslova'!$B$34)</f>
        <v>0</v>
      </c>
      <c r="S341" s="57" t="str">
        <f t="shared" si="216"/>
        <v>-</v>
      </c>
      <c r="T341" s="57">
        <f t="shared" si="203"/>
        <v>30</v>
      </c>
      <c r="U341" s="57" t="e">
        <f>T341-#REF!</f>
        <v>#REF!</v>
      </c>
      <c r="V341" s="57" t="e">
        <f t="shared" si="217"/>
        <v>#REF!</v>
      </c>
      <c r="W341" s="57" t="str">
        <f t="shared" si="218"/>
        <v>-</v>
      </c>
      <c r="X341" s="57" t="str">
        <f>IF('Undervisning i fag med krav'!AL342=0,"-",'Undervisning i fag med krav'!AL342)</f>
        <v>-</v>
      </c>
      <c r="Y341" s="57" t="b">
        <f>OR(X341='Krav etter opplæringslova'!$B$27,X341='Krav etter opplæringslova'!$B$30,X341='Krav etter opplæringslova'!$B$31,X341='Krav etter opplæringslova'!$B$34)</f>
        <v>0</v>
      </c>
      <c r="Z341" s="57" t="str">
        <f t="shared" si="219"/>
        <v>-</v>
      </c>
      <c r="AA341" s="57">
        <f t="shared" si="204"/>
        <v>30</v>
      </c>
      <c r="AB341" s="57" t="e">
        <f>AA341-#REF!</f>
        <v>#REF!</v>
      </c>
      <c r="AC341" s="57" t="e">
        <f t="shared" si="220"/>
        <v>#REF!</v>
      </c>
      <c r="AD341" s="57" t="str">
        <f t="shared" si="221"/>
        <v>-</v>
      </c>
      <c r="AE341" s="57" t="str">
        <f>IF('Undervisning i fag med krav'!AW342=0,"-",'Undervisning i fag med krav'!AW342)</f>
        <v>-</v>
      </c>
      <c r="AF341" s="57" t="b">
        <f>OR(AE341='Krav etter opplæringslova'!$B$27,AE341='Krav etter opplæringslova'!$B$30,AE341='Krav etter opplæringslova'!$B$31,AE341='Krav etter opplæringslova'!$B$34)</f>
        <v>0</v>
      </c>
      <c r="AG341" s="57" t="str">
        <f t="shared" si="222"/>
        <v>-</v>
      </c>
      <c r="AH341" s="57">
        <f t="shared" si="205"/>
        <v>30</v>
      </c>
      <c r="AI341" s="57" t="e">
        <f>AH341-#REF!</f>
        <v>#REF!</v>
      </c>
      <c r="AJ341" s="57" t="e">
        <f t="shared" si="223"/>
        <v>#REF!</v>
      </c>
      <c r="AK341" s="57" t="str">
        <f t="shared" si="224"/>
        <v>-</v>
      </c>
      <c r="AL341" s="57" t="str">
        <f>IF('Undervisning i fag med krav'!BH342=0,"-",'Undervisning i fag med krav'!BH342)</f>
        <v>-</v>
      </c>
      <c r="AM341" s="57" t="b">
        <f>OR(AL341='Krav etter opplæringslova'!$B$27,AL341='Krav etter opplæringslova'!$B$30,AL341='Krav etter opplæringslova'!$B$31,AL341='Krav etter opplæringslova'!$B$34)</f>
        <v>0</v>
      </c>
      <c r="AN341" s="57" t="str">
        <f t="shared" si="225"/>
        <v>-</v>
      </c>
      <c r="AO341" s="57">
        <f t="shared" si="206"/>
        <v>30</v>
      </c>
      <c r="AP341" s="57" t="e">
        <f>AO341-#REF!</f>
        <v>#REF!</v>
      </c>
      <c r="AQ341" s="57" t="e">
        <f t="shared" si="226"/>
        <v>#REF!</v>
      </c>
      <c r="AR341" s="57" t="str">
        <f t="shared" si="227"/>
        <v>-</v>
      </c>
      <c r="AS341" s="57" t="str">
        <f>IF('Undervisning i fag med krav'!BS342=0,"-",'Undervisning i fag med krav'!BS342)</f>
        <v>-</v>
      </c>
      <c r="AT341" s="57" t="b">
        <f>OR(AS341='Krav etter opplæringslova'!$B$27,AS341='Krav etter opplæringslova'!$B$30,AS341='Krav etter opplæringslova'!$B$31,AS341='Krav etter opplæringslova'!$B$34)</f>
        <v>0</v>
      </c>
      <c r="AU341" s="57" t="str">
        <f t="shared" si="228"/>
        <v>-</v>
      </c>
      <c r="AV341" s="57">
        <f t="shared" si="207"/>
        <v>30</v>
      </c>
      <c r="AW341" s="57" t="e">
        <f>AV341-#REF!</f>
        <v>#REF!</v>
      </c>
      <c r="AX341" s="57" t="e">
        <f t="shared" si="229"/>
        <v>#REF!</v>
      </c>
      <c r="AY341" s="57" t="str">
        <f t="shared" si="230"/>
        <v>-</v>
      </c>
      <c r="AZ341" s="57" t="str">
        <f>IF('Undervisning i fag med krav'!CD342=0,"-",'Undervisning i fag med krav'!CD342)</f>
        <v>-</v>
      </c>
      <c r="BA341" s="57" t="b">
        <f>OR(AZ341='Krav etter opplæringslova'!$B$27,AZ341='Krav etter opplæringslova'!$B$30,AZ341='Krav etter opplæringslova'!$B$31,AZ341='Krav etter opplæringslova'!$B$34)</f>
        <v>0</v>
      </c>
      <c r="BB341" s="57" t="str">
        <f t="shared" si="231"/>
        <v>-</v>
      </c>
      <c r="BC341" s="57">
        <f t="shared" si="208"/>
        <v>30</v>
      </c>
      <c r="BD341" s="57" t="e">
        <f>BC341-#REF!</f>
        <v>#REF!</v>
      </c>
      <c r="BE341" s="57" t="e">
        <f t="shared" si="232"/>
        <v>#REF!</v>
      </c>
      <c r="BF341" s="57" t="str">
        <f t="shared" si="233"/>
        <v>-</v>
      </c>
      <c r="BG341" s="57" t="str">
        <f>IF('Undervisning i fag med krav'!CO342=0,"-",'Undervisning i fag med krav'!CO342)</f>
        <v>-</v>
      </c>
      <c r="BH341" s="57" t="b">
        <f>OR(BG341='Krav etter opplæringslova'!$B$27,BG341='Krav etter opplæringslova'!$B$30,BG341='Krav etter opplæringslova'!$B$31,BG341='Krav etter opplæringslova'!$B$34)</f>
        <v>0</v>
      </c>
      <c r="BI341" s="57" t="str">
        <f t="shared" si="234"/>
        <v>-</v>
      </c>
      <c r="BJ341" s="57">
        <f t="shared" si="209"/>
        <v>30</v>
      </c>
      <c r="BK341" s="57" t="e">
        <f>BJ341-#REF!</f>
        <v>#REF!</v>
      </c>
      <c r="BL341" s="57" t="e">
        <f t="shared" si="235"/>
        <v>#REF!</v>
      </c>
      <c r="BM341" s="57" t="str">
        <f t="shared" si="236"/>
        <v>-</v>
      </c>
      <c r="BN341" s="57" t="str">
        <f>IF('Undervisning i fag med krav'!CP342=0,"-",'Undervisning i fag med krav'!CP342)</f>
        <v>-</v>
      </c>
      <c r="BO341" s="57" t="b">
        <f>OR(BN341='Krav etter opplæringslova'!$B$27,BN341='Krav etter opplæringslova'!$B$30,BN341='Krav etter opplæringslova'!$B$31,BN341='Krav etter opplæringslova'!$B$34)</f>
        <v>0</v>
      </c>
      <c r="BP341" s="57" t="str">
        <f t="shared" si="237"/>
        <v>-</v>
      </c>
      <c r="BQ341" s="57">
        <f t="shared" si="210"/>
        <v>30</v>
      </c>
      <c r="BR341" s="57" t="e">
        <f>BQ341-#REF!</f>
        <v>#REF!</v>
      </c>
      <c r="BS341" s="57" t="e">
        <f t="shared" si="238"/>
        <v>#REF!</v>
      </c>
      <c r="BT341" s="62" t="str">
        <f t="shared" si="239"/>
        <v>-</v>
      </c>
    </row>
    <row r="342" spans="1:72" x14ac:dyDescent="0.2">
      <c r="A342" s="44" t="e">
        <f>#REF!</f>
        <v>#REF!</v>
      </c>
      <c r="B342" s="44" t="e">
        <f>#REF!</f>
        <v>#REF!</v>
      </c>
      <c r="C342" s="57" t="str">
        <f>IF('Undervisning i fag med krav'!E343=0,"-",'Undervisning i fag med krav'!E343)</f>
        <v>-</v>
      </c>
      <c r="D342" s="57" t="b">
        <f>OR(C342='Krav etter opplæringslova'!$B$27,C342='Krav etter opplæringslova'!$B$30,C342='Krav etter opplæringslova'!$B$31,C342='Krav etter opplæringslova'!$B$34)</f>
        <v>0</v>
      </c>
      <c r="E342" s="57" t="str">
        <f t="shared" si="240"/>
        <v>-</v>
      </c>
      <c r="F342" s="57">
        <f t="shared" si="211"/>
        <v>30</v>
      </c>
      <c r="G342" s="57" t="e">
        <f>F342-#REF!</f>
        <v>#REF!</v>
      </c>
      <c r="H342" s="57" t="e">
        <f t="shared" si="212"/>
        <v>#REF!</v>
      </c>
      <c r="I342" s="57" t="str">
        <f t="shared" si="241"/>
        <v>-</v>
      </c>
      <c r="J342" s="57" t="str">
        <f>IF('Undervisning i fag med krav'!P343=0,"-",'Undervisning i fag med krav'!P343)</f>
        <v>-</v>
      </c>
      <c r="K342" s="57" t="b">
        <f>OR(J342='Krav etter opplæringslova'!$B$27,J342='Krav etter opplæringslova'!$B$30,J342='Krav etter opplæringslova'!$B$31,J342='Krav etter opplæringslova'!$B$34)</f>
        <v>0</v>
      </c>
      <c r="L342" s="57" t="str">
        <f t="shared" si="213"/>
        <v>-</v>
      </c>
      <c r="M342" s="57">
        <f t="shared" si="202"/>
        <v>30</v>
      </c>
      <c r="N342" s="57" t="e">
        <f>M342-#REF!</f>
        <v>#REF!</v>
      </c>
      <c r="O342" s="57" t="e">
        <f t="shared" si="214"/>
        <v>#REF!</v>
      </c>
      <c r="P342" s="57" t="str">
        <f t="shared" si="215"/>
        <v>-</v>
      </c>
      <c r="Q342" s="57" t="str">
        <f>IF('Undervisning i fag med krav'!AA343=0,"-",'Undervisning i fag med krav'!AA343)</f>
        <v>-</v>
      </c>
      <c r="R342" s="57" t="b">
        <f>OR(Q342='Krav etter opplæringslova'!$B$27,Q342='Krav etter opplæringslova'!$B$30,Q342='Krav etter opplæringslova'!$B$31,Q342='Krav etter opplæringslova'!$B$34)</f>
        <v>0</v>
      </c>
      <c r="S342" s="57" t="str">
        <f t="shared" si="216"/>
        <v>-</v>
      </c>
      <c r="T342" s="57">
        <f t="shared" si="203"/>
        <v>30</v>
      </c>
      <c r="U342" s="57" t="e">
        <f>T342-#REF!</f>
        <v>#REF!</v>
      </c>
      <c r="V342" s="57" t="e">
        <f t="shared" si="217"/>
        <v>#REF!</v>
      </c>
      <c r="W342" s="57" t="str">
        <f t="shared" si="218"/>
        <v>-</v>
      </c>
      <c r="X342" s="57" t="str">
        <f>IF('Undervisning i fag med krav'!AL343=0,"-",'Undervisning i fag med krav'!AL343)</f>
        <v>-</v>
      </c>
      <c r="Y342" s="57" t="b">
        <f>OR(X342='Krav etter opplæringslova'!$B$27,X342='Krav etter opplæringslova'!$B$30,X342='Krav etter opplæringslova'!$B$31,X342='Krav etter opplæringslova'!$B$34)</f>
        <v>0</v>
      </c>
      <c r="Z342" s="57" t="str">
        <f t="shared" si="219"/>
        <v>-</v>
      </c>
      <c r="AA342" s="57">
        <f t="shared" si="204"/>
        <v>30</v>
      </c>
      <c r="AB342" s="57" t="e">
        <f>AA342-#REF!</f>
        <v>#REF!</v>
      </c>
      <c r="AC342" s="57" t="e">
        <f t="shared" si="220"/>
        <v>#REF!</v>
      </c>
      <c r="AD342" s="57" t="str">
        <f t="shared" si="221"/>
        <v>-</v>
      </c>
      <c r="AE342" s="57" t="str">
        <f>IF('Undervisning i fag med krav'!AW343=0,"-",'Undervisning i fag med krav'!AW343)</f>
        <v>-</v>
      </c>
      <c r="AF342" s="57" t="b">
        <f>OR(AE342='Krav etter opplæringslova'!$B$27,AE342='Krav etter opplæringslova'!$B$30,AE342='Krav etter opplæringslova'!$B$31,AE342='Krav etter opplæringslova'!$B$34)</f>
        <v>0</v>
      </c>
      <c r="AG342" s="57" t="str">
        <f t="shared" si="222"/>
        <v>-</v>
      </c>
      <c r="AH342" s="57">
        <f t="shared" si="205"/>
        <v>30</v>
      </c>
      <c r="AI342" s="57" t="e">
        <f>AH342-#REF!</f>
        <v>#REF!</v>
      </c>
      <c r="AJ342" s="57" t="e">
        <f t="shared" si="223"/>
        <v>#REF!</v>
      </c>
      <c r="AK342" s="57" t="str">
        <f t="shared" si="224"/>
        <v>-</v>
      </c>
      <c r="AL342" s="57" t="str">
        <f>IF('Undervisning i fag med krav'!BH343=0,"-",'Undervisning i fag med krav'!BH343)</f>
        <v>-</v>
      </c>
      <c r="AM342" s="57" t="b">
        <f>OR(AL342='Krav etter opplæringslova'!$B$27,AL342='Krav etter opplæringslova'!$B$30,AL342='Krav etter opplæringslova'!$B$31,AL342='Krav etter opplæringslova'!$B$34)</f>
        <v>0</v>
      </c>
      <c r="AN342" s="57" t="str">
        <f t="shared" si="225"/>
        <v>-</v>
      </c>
      <c r="AO342" s="57">
        <f t="shared" si="206"/>
        <v>30</v>
      </c>
      <c r="AP342" s="57" t="e">
        <f>AO342-#REF!</f>
        <v>#REF!</v>
      </c>
      <c r="AQ342" s="57" t="e">
        <f t="shared" si="226"/>
        <v>#REF!</v>
      </c>
      <c r="AR342" s="57" t="str">
        <f t="shared" si="227"/>
        <v>-</v>
      </c>
      <c r="AS342" s="57" t="str">
        <f>IF('Undervisning i fag med krav'!BS343=0,"-",'Undervisning i fag med krav'!BS343)</f>
        <v>-</v>
      </c>
      <c r="AT342" s="57" t="b">
        <f>OR(AS342='Krav etter opplæringslova'!$B$27,AS342='Krav etter opplæringslova'!$B$30,AS342='Krav etter opplæringslova'!$B$31,AS342='Krav etter opplæringslova'!$B$34)</f>
        <v>0</v>
      </c>
      <c r="AU342" s="57" t="str">
        <f t="shared" si="228"/>
        <v>-</v>
      </c>
      <c r="AV342" s="57">
        <f t="shared" si="207"/>
        <v>30</v>
      </c>
      <c r="AW342" s="57" t="e">
        <f>AV342-#REF!</f>
        <v>#REF!</v>
      </c>
      <c r="AX342" s="57" t="e">
        <f t="shared" si="229"/>
        <v>#REF!</v>
      </c>
      <c r="AY342" s="57" t="str">
        <f t="shared" si="230"/>
        <v>-</v>
      </c>
      <c r="AZ342" s="57" t="str">
        <f>IF('Undervisning i fag med krav'!CD343=0,"-",'Undervisning i fag med krav'!CD343)</f>
        <v>-</v>
      </c>
      <c r="BA342" s="57" t="b">
        <f>OR(AZ342='Krav etter opplæringslova'!$B$27,AZ342='Krav etter opplæringslova'!$B$30,AZ342='Krav etter opplæringslova'!$B$31,AZ342='Krav etter opplæringslova'!$B$34)</f>
        <v>0</v>
      </c>
      <c r="BB342" s="57" t="str">
        <f t="shared" si="231"/>
        <v>-</v>
      </c>
      <c r="BC342" s="57">
        <f t="shared" si="208"/>
        <v>30</v>
      </c>
      <c r="BD342" s="57" t="e">
        <f>BC342-#REF!</f>
        <v>#REF!</v>
      </c>
      <c r="BE342" s="57" t="e">
        <f t="shared" si="232"/>
        <v>#REF!</v>
      </c>
      <c r="BF342" s="57" t="str">
        <f t="shared" si="233"/>
        <v>-</v>
      </c>
      <c r="BG342" s="57" t="str">
        <f>IF('Undervisning i fag med krav'!CO343=0,"-",'Undervisning i fag med krav'!CO343)</f>
        <v>-</v>
      </c>
      <c r="BH342" s="57" t="b">
        <f>OR(BG342='Krav etter opplæringslova'!$B$27,BG342='Krav etter opplæringslova'!$B$30,BG342='Krav etter opplæringslova'!$B$31,BG342='Krav etter opplæringslova'!$B$34)</f>
        <v>0</v>
      </c>
      <c r="BI342" s="57" t="str">
        <f t="shared" si="234"/>
        <v>-</v>
      </c>
      <c r="BJ342" s="57">
        <f t="shared" si="209"/>
        <v>30</v>
      </c>
      <c r="BK342" s="57" t="e">
        <f>BJ342-#REF!</f>
        <v>#REF!</v>
      </c>
      <c r="BL342" s="57" t="e">
        <f t="shared" si="235"/>
        <v>#REF!</v>
      </c>
      <c r="BM342" s="57" t="str">
        <f t="shared" si="236"/>
        <v>-</v>
      </c>
      <c r="BN342" s="57" t="str">
        <f>IF('Undervisning i fag med krav'!CP343=0,"-",'Undervisning i fag med krav'!CP343)</f>
        <v>-</v>
      </c>
      <c r="BO342" s="57" t="b">
        <f>OR(BN342='Krav etter opplæringslova'!$B$27,BN342='Krav etter opplæringslova'!$B$30,BN342='Krav etter opplæringslova'!$B$31,BN342='Krav etter opplæringslova'!$B$34)</f>
        <v>0</v>
      </c>
      <c r="BP342" s="57" t="str">
        <f t="shared" si="237"/>
        <v>-</v>
      </c>
      <c r="BQ342" s="57">
        <f t="shared" si="210"/>
        <v>30</v>
      </c>
      <c r="BR342" s="57" t="e">
        <f>BQ342-#REF!</f>
        <v>#REF!</v>
      </c>
      <c r="BS342" s="57" t="e">
        <f t="shared" si="238"/>
        <v>#REF!</v>
      </c>
      <c r="BT342" s="62" t="str">
        <f t="shared" si="239"/>
        <v>-</v>
      </c>
    </row>
    <row r="343" spans="1:72" x14ac:dyDescent="0.2">
      <c r="A343" s="44" t="e">
        <f>#REF!</f>
        <v>#REF!</v>
      </c>
      <c r="B343" s="44" t="e">
        <f>#REF!</f>
        <v>#REF!</v>
      </c>
      <c r="C343" s="57" t="str">
        <f>IF('Undervisning i fag med krav'!E344=0,"-",'Undervisning i fag med krav'!E344)</f>
        <v>-</v>
      </c>
      <c r="D343" s="57" t="b">
        <f>OR(C343='Krav etter opplæringslova'!$B$27,C343='Krav etter opplæringslova'!$B$30,C343='Krav etter opplæringslova'!$B$31,C343='Krav etter opplæringslova'!$B$34)</f>
        <v>0</v>
      </c>
      <c r="E343" s="57" t="str">
        <f t="shared" si="240"/>
        <v>-</v>
      </c>
      <c r="F343" s="57">
        <f t="shared" si="211"/>
        <v>30</v>
      </c>
      <c r="G343" s="57" t="e">
        <f>F343-#REF!</f>
        <v>#REF!</v>
      </c>
      <c r="H343" s="57" t="e">
        <f t="shared" si="212"/>
        <v>#REF!</v>
      </c>
      <c r="I343" s="57" t="str">
        <f t="shared" si="241"/>
        <v>-</v>
      </c>
      <c r="J343" s="57" t="str">
        <f>IF('Undervisning i fag med krav'!P344=0,"-",'Undervisning i fag med krav'!P344)</f>
        <v>-</v>
      </c>
      <c r="K343" s="57" t="b">
        <f>OR(J343='Krav etter opplæringslova'!$B$27,J343='Krav etter opplæringslova'!$B$30,J343='Krav etter opplæringslova'!$B$31,J343='Krav etter opplæringslova'!$B$34)</f>
        <v>0</v>
      </c>
      <c r="L343" s="57" t="str">
        <f t="shared" si="213"/>
        <v>-</v>
      </c>
      <c r="M343" s="57">
        <f t="shared" si="202"/>
        <v>30</v>
      </c>
      <c r="N343" s="57" t="e">
        <f>M343-#REF!</f>
        <v>#REF!</v>
      </c>
      <c r="O343" s="57" t="e">
        <f t="shared" si="214"/>
        <v>#REF!</v>
      </c>
      <c r="P343" s="57" t="str">
        <f t="shared" si="215"/>
        <v>-</v>
      </c>
      <c r="Q343" s="57" t="str">
        <f>IF('Undervisning i fag med krav'!AA344=0,"-",'Undervisning i fag med krav'!AA344)</f>
        <v>-</v>
      </c>
      <c r="R343" s="57" t="b">
        <f>OR(Q343='Krav etter opplæringslova'!$B$27,Q343='Krav etter opplæringslova'!$B$30,Q343='Krav etter opplæringslova'!$B$31,Q343='Krav etter opplæringslova'!$B$34)</f>
        <v>0</v>
      </c>
      <c r="S343" s="57" t="str">
        <f t="shared" si="216"/>
        <v>-</v>
      </c>
      <c r="T343" s="57">
        <f t="shared" si="203"/>
        <v>30</v>
      </c>
      <c r="U343" s="57" t="e">
        <f>T343-#REF!</f>
        <v>#REF!</v>
      </c>
      <c r="V343" s="57" t="e">
        <f t="shared" si="217"/>
        <v>#REF!</v>
      </c>
      <c r="W343" s="57" t="str">
        <f t="shared" si="218"/>
        <v>-</v>
      </c>
      <c r="X343" s="57" t="str">
        <f>IF('Undervisning i fag med krav'!AL344=0,"-",'Undervisning i fag med krav'!AL344)</f>
        <v>-</v>
      </c>
      <c r="Y343" s="57" t="b">
        <f>OR(X343='Krav etter opplæringslova'!$B$27,X343='Krav etter opplæringslova'!$B$30,X343='Krav etter opplæringslova'!$B$31,X343='Krav etter opplæringslova'!$B$34)</f>
        <v>0</v>
      </c>
      <c r="Z343" s="57" t="str">
        <f t="shared" si="219"/>
        <v>-</v>
      </c>
      <c r="AA343" s="57">
        <f t="shared" si="204"/>
        <v>30</v>
      </c>
      <c r="AB343" s="57" t="e">
        <f>AA343-#REF!</f>
        <v>#REF!</v>
      </c>
      <c r="AC343" s="57" t="e">
        <f t="shared" si="220"/>
        <v>#REF!</v>
      </c>
      <c r="AD343" s="57" t="str">
        <f t="shared" si="221"/>
        <v>-</v>
      </c>
      <c r="AE343" s="57" t="str">
        <f>IF('Undervisning i fag med krav'!AW344=0,"-",'Undervisning i fag med krav'!AW344)</f>
        <v>-</v>
      </c>
      <c r="AF343" s="57" t="b">
        <f>OR(AE343='Krav etter opplæringslova'!$B$27,AE343='Krav etter opplæringslova'!$B$30,AE343='Krav etter opplæringslova'!$B$31,AE343='Krav etter opplæringslova'!$B$34)</f>
        <v>0</v>
      </c>
      <c r="AG343" s="57" t="str">
        <f t="shared" si="222"/>
        <v>-</v>
      </c>
      <c r="AH343" s="57">
        <f t="shared" si="205"/>
        <v>30</v>
      </c>
      <c r="AI343" s="57" t="e">
        <f>AH343-#REF!</f>
        <v>#REF!</v>
      </c>
      <c r="AJ343" s="57" t="e">
        <f t="shared" si="223"/>
        <v>#REF!</v>
      </c>
      <c r="AK343" s="57" t="str">
        <f t="shared" si="224"/>
        <v>-</v>
      </c>
      <c r="AL343" s="57" t="str">
        <f>IF('Undervisning i fag med krav'!BH344=0,"-",'Undervisning i fag med krav'!BH344)</f>
        <v>-</v>
      </c>
      <c r="AM343" s="57" t="b">
        <f>OR(AL343='Krav etter opplæringslova'!$B$27,AL343='Krav etter opplæringslova'!$B$30,AL343='Krav etter opplæringslova'!$B$31,AL343='Krav etter opplæringslova'!$B$34)</f>
        <v>0</v>
      </c>
      <c r="AN343" s="57" t="str">
        <f t="shared" si="225"/>
        <v>-</v>
      </c>
      <c r="AO343" s="57">
        <f t="shared" si="206"/>
        <v>30</v>
      </c>
      <c r="AP343" s="57" t="e">
        <f>AO343-#REF!</f>
        <v>#REF!</v>
      </c>
      <c r="AQ343" s="57" t="e">
        <f t="shared" si="226"/>
        <v>#REF!</v>
      </c>
      <c r="AR343" s="57" t="str">
        <f t="shared" si="227"/>
        <v>-</v>
      </c>
      <c r="AS343" s="57" t="str">
        <f>IF('Undervisning i fag med krav'!BS344=0,"-",'Undervisning i fag med krav'!BS344)</f>
        <v>-</v>
      </c>
      <c r="AT343" s="57" t="b">
        <f>OR(AS343='Krav etter opplæringslova'!$B$27,AS343='Krav etter opplæringslova'!$B$30,AS343='Krav etter opplæringslova'!$B$31,AS343='Krav etter opplæringslova'!$B$34)</f>
        <v>0</v>
      </c>
      <c r="AU343" s="57" t="str">
        <f t="shared" si="228"/>
        <v>-</v>
      </c>
      <c r="AV343" s="57">
        <f t="shared" si="207"/>
        <v>30</v>
      </c>
      <c r="AW343" s="57" t="e">
        <f>AV343-#REF!</f>
        <v>#REF!</v>
      </c>
      <c r="AX343" s="57" t="e">
        <f t="shared" si="229"/>
        <v>#REF!</v>
      </c>
      <c r="AY343" s="57" t="str">
        <f t="shared" si="230"/>
        <v>-</v>
      </c>
      <c r="AZ343" s="57" t="str">
        <f>IF('Undervisning i fag med krav'!CD344=0,"-",'Undervisning i fag med krav'!CD344)</f>
        <v>-</v>
      </c>
      <c r="BA343" s="57" t="b">
        <f>OR(AZ343='Krav etter opplæringslova'!$B$27,AZ343='Krav etter opplæringslova'!$B$30,AZ343='Krav etter opplæringslova'!$B$31,AZ343='Krav etter opplæringslova'!$B$34)</f>
        <v>0</v>
      </c>
      <c r="BB343" s="57" t="str">
        <f t="shared" si="231"/>
        <v>-</v>
      </c>
      <c r="BC343" s="57">
        <f t="shared" si="208"/>
        <v>30</v>
      </c>
      <c r="BD343" s="57" t="e">
        <f>BC343-#REF!</f>
        <v>#REF!</v>
      </c>
      <c r="BE343" s="57" t="e">
        <f t="shared" si="232"/>
        <v>#REF!</v>
      </c>
      <c r="BF343" s="57" t="str">
        <f t="shared" si="233"/>
        <v>-</v>
      </c>
      <c r="BG343" s="57" t="str">
        <f>IF('Undervisning i fag med krav'!CO344=0,"-",'Undervisning i fag med krav'!CO344)</f>
        <v>-</v>
      </c>
      <c r="BH343" s="57" t="b">
        <f>OR(BG343='Krav etter opplæringslova'!$B$27,BG343='Krav etter opplæringslova'!$B$30,BG343='Krav etter opplæringslova'!$B$31,BG343='Krav etter opplæringslova'!$B$34)</f>
        <v>0</v>
      </c>
      <c r="BI343" s="57" t="str">
        <f t="shared" si="234"/>
        <v>-</v>
      </c>
      <c r="BJ343" s="57">
        <f t="shared" si="209"/>
        <v>30</v>
      </c>
      <c r="BK343" s="57" t="e">
        <f>BJ343-#REF!</f>
        <v>#REF!</v>
      </c>
      <c r="BL343" s="57" t="e">
        <f t="shared" si="235"/>
        <v>#REF!</v>
      </c>
      <c r="BM343" s="57" t="str">
        <f t="shared" si="236"/>
        <v>-</v>
      </c>
      <c r="BN343" s="57" t="str">
        <f>IF('Undervisning i fag med krav'!CP344=0,"-",'Undervisning i fag med krav'!CP344)</f>
        <v>-</v>
      </c>
      <c r="BO343" s="57" t="b">
        <f>OR(BN343='Krav etter opplæringslova'!$B$27,BN343='Krav etter opplæringslova'!$B$30,BN343='Krav etter opplæringslova'!$B$31,BN343='Krav etter opplæringslova'!$B$34)</f>
        <v>0</v>
      </c>
      <c r="BP343" s="57" t="str">
        <f t="shared" si="237"/>
        <v>-</v>
      </c>
      <c r="BQ343" s="57">
        <f t="shared" si="210"/>
        <v>30</v>
      </c>
      <c r="BR343" s="57" t="e">
        <f>BQ343-#REF!</f>
        <v>#REF!</v>
      </c>
      <c r="BS343" s="57" t="e">
        <f t="shared" si="238"/>
        <v>#REF!</v>
      </c>
      <c r="BT343" s="62" t="str">
        <f t="shared" si="239"/>
        <v>-</v>
      </c>
    </row>
    <row r="344" spans="1:72" x14ac:dyDescent="0.2">
      <c r="A344" s="44" t="e">
        <f>#REF!</f>
        <v>#REF!</v>
      </c>
      <c r="B344" s="44" t="e">
        <f>#REF!</f>
        <v>#REF!</v>
      </c>
      <c r="C344" s="57" t="str">
        <f>IF('Undervisning i fag med krav'!E345=0,"-",'Undervisning i fag med krav'!E345)</f>
        <v>-</v>
      </c>
      <c r="D344" s="57" t="b">
        <f>OR(C344='Krav etter opplæringslova'!$B$27,C344='Krav etter opplæringslova'!$B$30,C344='Krav etter opplæringslova'!$B$31,C344='Krav etter opplæringslova'!$B$34)</f>
        <v>0</v>
      </c>
      <c r="E344" s="57" t="str">
        <f t="shared" si="240"/>
        <v>-</v>
      </c>
      <c r="F344" s="57">
        <f t="shared" si="211"/>
        <v>30</v>
      </c>
      <c r="G344" s="57" t="e">
        <f>F344-#REF!</f>
        <v>#REF!</v>
      </c>
      <c r="H344" s="57" t="e">
        <f t="shared" si="212"/>
        <v>#REF!</v>
      </c>
      <c r="I344" s="57" t="str">
        <f t="shared" si="241"/>
        <v>-</v>
      </c>
      <c r="J344" s="57" t="str">
        <f>IF('Undervisning i fag med krav'!P345=0,"-",'Undervisning i fag med krav'!P345)</f>
        <v>-</v>
      </c>
      <c r="K344" s="57" t="b">
        <f>OR(J344='Krav etter opplæringslova'!$B$27,J344='Krav etter opplæringslova'!$B$30,J344='Krav etter opplæringslova'!$B$31,J344='Krav etter opplæringslova'!$B$34)</f>
        <v>0</v>
      </c>
      <c r="L344" s="57" t="str">
        <f t="shared" si="213"/>
        <v>-</v>
      </c>
      <c r="M344" s="57">
        <f t="shared" si="202"/>
        <v>30</v>
      </c>
      <c r="N344" s="57" t="e">
        <f>M344-#REF!</f>
        <v>#REF!</v>
      </c>
      <c r="O344" s="57" t="e">
        <f t="shared" si="214"/>
        <v>#REF!</v>
      </c>
      <c r="P344" s="57" t="str">
        <f t="shared" si="215"/>
        <v>-</v>
      </c>
      <c r="Q344" s="57" t="str">
        <f>IF('Undervisning i fag med krav'!AA345=0,"-",'Undervisning i fag med krav'!AA345)</f>
        <v>-</v>
      </c>
      <c r="R344" s="57" t="b">
        <f>OR(Q344='Krav etter opplæringslova'!$B$27,Q344='Krav etter opplæringslova'!$B$30,Q344='Krav etter opplæringslova'!$B$31,Q344='Krav etter opplæringslova'!$B$34)</f>
        <v>0</v>
      </c>
      <c r="S344" s="57" t="str">
        <f t="shared" si="216"/>
        <v>-</v>
      </c>
      <c r="T344" s="57">
        <f t="shared" si="203"/>
        <v>30</v>
      </c>
      <c r="U344" s="57" t="e">
        <f>T344-#REF!</f>
        <v>#REF!</v>
      </c>
      <c r="V344" s="57" t="e">
        <f t="shared" si="217"/>
        <v>#REF!</v>
      </c>
      <c r="W344" s="57" t="str">
        <f t="shared" si="218"/>
        <v>-</v>
      </c>
      <c r="X344" s="57" t="str">
        <f>IF('Undervisning i fag med krav'!AL345=0,"-",'Undervisning i fag med krav'!AL345)</f>
        <v>-</v>
      </c>
      <c r="Y344" s="57" t="b">
        <f>OR(X344='Krav etter opplæringslova'!$B$27,X344='Krav etter opplæringslova'!$B$30,X344='Krav etter opplæringslova'!$B$31,X344='Krav etter opplæringslova'!$B$34)</f>
        <v>0</v>
      </c>
      <c r="Z344" s="57" t="str">
        <f t="shared" si="219"/>
        <v>-</v>
      </c>
      <c r="AA344" s="57">
        <f t="shared" si="204"/>
        <v>30</v>
      </c>
      <c r="AB344" s="57" t="e">
        <f>AA344-#REF!</f>
        <v>#REF!</v>
      </c>
      <c r="AC344" s="57" t="e">
        <f t="shared" si="220"/>
        <v>#REF!</v>
      </c>
      <c r="AD344" s="57" t="str">
        <f t="shared" si="221"/>
        <v>-</v>
      </c>
      <c r="AE344" s="57" t="str">
        <f>IF('Undervisning i fag med krav'!AW345=0,"-",'Undervisning i fag med krav'!AW345)</f>
        <v>-</v>
      </c>
      <c r="AF344" s="57" t="b">
        <f>OR(AE344='Krav etter opplæringslova'!$B$27,AE344='Krav etter opplæringslova'!$B$30,AE344='Krav etter opplæringslova'!$B$31,AE344='Krav etter opplæringslova'!$B$34)</f>
        <v>0</v>
      </c>
      <c r="AG344" s="57" t="str">
        <f t="shared" si="222"/>
        <v>-</v>
      </c>
      <c r="AH344" s="57">
        <f t="shared" si="205"/>
        <v>30</v>
      </c>
      <c r="AI344" s="57" t="e">
        <f>AH344-#REF!</f>
        <v>#REF!</v>
      </c>
      <c r="AJ344" s="57" t="e">
        <f t="shared" si="223"/>
        <v>#REF!</v>
      </c>
      <c r="AK344" s="57" t="str">
        <f t="shared" si="224"/>
        <v>-</v>
      </c>
      <c r="AL344" s="57" t="str">
        <f>IF('Undervisning i fag med krav'!BH345=0,"-",'Undervisning i fag med krav'!BH345)</f>
        <v>-</v>
      </c>
      <c r="AM344" s="57" t="b">
        <f>OR(AL344='Krav etter opplæringslova'!$B$27,AL344='Krav etter opplæringslova'!$B$30,AL344='Krav etter opplæringslova'!$B$31,AL344='Krav etter opplæringslova'!$B$34)</f>
        <v>0</v>
      </c>
      <c r="AN344" s="57" t="str">
        <f t="shared" si="225"/>
        <v>-</v>
      </c>
      <c r="AO344" s="57">
        <f t="shared" si="206"/>
        <v>30</v>
      </c>
      <c r="AP344" s="57" t="e">
        <f>AO344-#REF!</f>
        <v>#REF!</v>
      </c>
      <c r="AQ344" s="57" t="e">
        <f t="shared" si="226"/>
        <v>#REF!</v>
      </c>
      <c r="AR344" s="57" t="str">
        <f t="shared" si="227"/>
        <v>-</v>
      </c>
      <c r="AS344" s="57" t="str">
        <f>IF('Undervisning i fag med krav'!BS345=0,"-",'Undervisning i fag med krav'!BS345)</f>
        <v>-</v>
      </c>
      <c r="AT344" s="57" t="b">
        <f>OR(AS344='Krav etter opplæringslova'!$B$27,AS344='Krav etter opplæringslova'!$B$30,AS344='Krav etter opplæringslova'!$B$31,AS344='Krav etter opplæringslova'!$B$34)</f>
        <v>0</v>
      </c>
      <c r="AU344" s="57" t="str">
        <f t="shared" si="228"/>
        <v>-</v>
      </c>
      <c r="AV344" s="57">
        <f t="shared" si="207"/>
        <v>30</v>
      </c>
      <c r="AW344" s="57" t="e">
        <f>AV344-#REF!</f>
        <v>#REF!</v>
      </c>
      <c r="AX344" s="57" t="e">
        <f t="shared" si="229"/>
        <v>#REF!</v>
      </c>
      <c r="AY344" s="57" t="str">
        <f t="shared" si="230"/>
        <v>-</v>
      </c>
      <c r="AZ344" s="57" t="str">
        <f>IF('Undervisning i fag med krav'!CD345=0,"-",'Undervisning i fag med krav'!CD345)</f>
        <v>-</v>
      </c>
      <c r="BA344" s="57" t="b">
        <f>OR(AZ344='Krav etter opplæringslova'!$B$27,AZ344='Krav etter opplæringslova'!$B$30,AZ344='Krav etter opplæringslova'!$B$31,AZ344='Krav etter opplæringslova'!$B$34)</f>
        <v>0</v>
      </c>
      <c r="BB344" s="57" t="str">
        <f t="shared" si="231"/>
        <v>-</v>
      </c>
      <c r="BC344" s="57">
        <f t="shared" si="208"/>
        <v>30</v>
      </c>
      <c r="BD344" s="57" t="e">
        <f>BC344-#REF!</f>
        <v>#REF!</v>
      </c>
      <c r="BE344" s="57" t="e">
        <f t="shared" si="232"/>
        <v>#REF!</v>
      </c>
      <c r="BF344" s="57" t="str">
        <f t="shared" si="233"/>
        <v>-</v>
      </c>
      <c r="BG344" s="57" t="str">
        <f>IF('Undervisning i fag med krav'!CO345=0,"-",'Undervisning i fag med krav'!CO345)</f>
        <v>-</v>
      </c>
      <c r="BH344" s="57" t="b">
        <f>OR(BG344='Krav etter opplæringslova'!$B$27,BG344='Krav etter opplæringslova'!$B$30,BG344='Krav etter opplæringslova'!$B$31,BG344='Krav etter opplæringslova'!$B$34)</f>
        <v>0</v>
      </c>
      <c r="BI344" s="57" t="str">
        <f t="shared" si="234"/>
        <v>-</v>
      </c>
      <c r="BJ344" s="57">
        <f t="shared" si="209"/>
        <v>30</v>
      </c>
      <c r="BK344" s="57" t="e">
        <f>BJ344-#REF!</f>
        <v>#REF!</v>
      </c>
      <c r="BL344" s="57" t="e">
        <f t="shared" si="235"/>
        <v>#REF!</v>
      </c>
      <c r="BM344" s="57" t="str">
        <f t="shared" si="236"/>
        <v>-</v>
      </c>
      <c r="BN344" s="57" t="str">
        <f>IF('Undervisning i fag med krav'!CP345=0,"-",'Undervisning i fag med krav'!CP345)</f>
        <v>-</v>
      </c>
      <c r="BO344" s="57" t="b">
        <f>OR(BN344='Krav etter opplæringslova'!$B$27,BN344='Krav etter opplæringslova'!$B$30,BN344='Krav etter opplæringslova'!$B$31,BN344='Krav etter opplæringslova'!$B$34)</f>
        <v>0</v>
      </c>
      <c r="BP344" s="57" t="str">
        <f t="shared" si="237"/>
        <v>-</v>
      </c>
      <c r="BQ344" s="57">
        <f t="shared" si="210"/>
        <v>30</v>
      </c>
      <c r="BR344" s="57" t="e">
        <f>BQ344-#REF!</f>
        <v>#REF!</v>
      </c>
      <c r="BS344" s="57" t="e">
        <f t="shared" si="238"/>
        <v>#REF!</v>
      </c>
      <c r="BT344" s="62" t="str">
        <f t="shared" si="239"/>
        <v>-</v>
      </c>
    </row>
    <row r="345" spans="1:72" x14ac:dyDescent="0.2">
      <c r="A345" s="44" t="e">
        <f>#REF!</f>
        <v>#REF!</v>
      </c>
      <c r="B345" s="44" t="e">
        <f>#REF!</f>
        <v>#REF!</v>
      </c>
      <c r="C345" s="57" t="str">
        <f>IF('Undervisning i fag med krav'!E346=0,"-",'Undervisning i fag med krav'!E346)</f>
        <v>-</v>
      </c>
      <c r="D345" s="57" t="b">
        <f>OR(C345='Krav etter opplæringslova'!$B$27,C345='Krav etter opplæringslova'!$B$30,C345='Krav etter opplæringslova'!$B$31,C345='Krav etter opplæringslova'!$B$34)</f>
        <v>0</v>
      </c>
      <c r="E345" s="57" t="str">
        <f t="shared" si="240"/>
        <v>-</v>
      </c>
      <c r="F345" s="57">
        <f t="shared" si="211"/>
        <v>30</v>
      </c>
      <c r="G345" s="57" t="e">
        <f>F345-#REF!</f>
        <v>#REF!</v>
      </c>
      <c r="H345" s="57" t="e">
        <f t="shared" si="212"/>
        <v>#REF!</v>
      </c>
      <c r="I345" s="57" t="str">
        <f t="shared" si="241"/>
        <v>-</v>
      </c>
      <c r="J345" s="57" t="str">
        <f>IF('Undervisning i fag med krav'!P346=0,"-",'Undervisning i fag med krav'!P346)</f>
        <v>-</v>
      </c>
      <c r="K345" s="57" t="b">
        <f>OR(J345='Krav etter opplæringslova'!$B$27,J345='Krav etter opplæringslova'!$B$30,J345='Krav etter opplæringslova'!$B$31,J345='Krav etter opplæringslova'!$B$34)</f>
        <v>0</v>
      </c>
      <c r="L345" s="57" t="str">
        <f t="shared" si="213"/>
        <v>-</v>
      </c>
      <c r="M345" s="57">
        <f t="shared" si="202"/>
        <v>30</v>
      </c>
      <c r="N345" s="57" t="e">
        <f>M345-#REF!</f>
        <v>#REF!</v>
      </c>
      <c r="O345" s="57" t="e">
        <f t="shared" si="214"/>
        <v>#REF!</v>
      </c>
      <c r="P345" s="57" t="str">
        <f t="shared" si="215"/>
        <v>-</v>
      </c>
      <c r="Q345" s="57" t="str">
        <f>IF('Undervisning i fag med krav'!AA346=0,"-",'Undervisning i fag med krav'!AA346)</f>
        <v>-</v>
      </c>
      <c r="R345" s="57" t="b">
        <f>OR(Q345='Krav etter opplæringslova'!$B$27,Q345='Krav etter opplæringslova'!$B$30,Q345='Krav etter opplæringslova'!$B$31,Q345='Krav etter opplæringslova'!$B$34)</f>
        <v>0</v>
      </c>
      <c r="S345" s="57" t="str">
        <f t="shared" si="216"/>
        <v>-</v>
      </c>
      <c r="T345" s="57">
        <f t="shared" si="203"/>
        <v>30</v>
      </c>
      <c r="U345" s="57" t="e">
        <f>T345-#REF!</f>
        <v>#REF!</v>
      </c>
      <c r="V345" s="57" t="e">
        <f t="shared" si="217"/>
        <v>#REF!</v>
      </c>
      <c r="W345" s="57" t="str">
        <f t="shared" si="218"/>
        <v>-</v>
      </c>
      <c r="X345" s="57" t="str">
        <f>IF('Undervisning i fag med krav'!AL346=0,"-",'Undervisning i fag med krav'!AL346)</f>
        <v>-</v>
      </c>
      <c r="Y345" s="57" t="b">
        <f>OR(X345='Krav etter opplæringslova'!$B$27,X345='Krav etter opplæringslova'!$B$30,X345='Krav etter opplæringslova'!$B$31,X345='Krav etter opplæringslova'!$B$34)</f>
        <v>0</v>
      </c>
      <c r="Z345" s="57" t="str">
        <f t="shared" si="219"/>
        <v>-</v>
      </c>
      <c r="AA345" s="57">
        <f t="shared" si="204"/>
        <v>30</v>
      </c>
      <c r="AB345" s="57" t="e">
        <f>AA345-#REF!</f>
        <v>#REF!</v>
      </c>
      <c r="AC345" s="57" t="e">
        <f t="shared" si="220"/>
        <v>#REF!</v>
      </c>
      <c r="AD345" s="57" t="str">
        <f t="shared" si="221"/>
        <v>-</v>
      </c>
      <c r="AE345" s="57" t="str">
        <f>IF('Undervisning i fag med krav'!AW346=0,"-",'Undervisning i fag med krav'!AW346)</f>
        <v>-</v>
      </c>
      <c r="AF345" s="57" t="b">
        <f>OR(AE345='Krav etter opplæringslova'!$B$27,AE345='Krav etter opplæringslova'!$B$30,AE345='Krav etter opplæringslova'!$B$31,AE345='Krav etter opplæringslova'!$B$34)</f>
        <v>0</v>
      </c>
      <c r="AG345" s="57" t="str">
        <f t="shared" si="222"/>
        <v>-</v>
      </c>
      <c r="AH345" s="57">
        <f t="shared" si="205"/>
        <v>30</v>
      </c>
      <c r="AI345" s="57" t="e">
        <f>AH345-#REF!</f>
        <v>#REF!</v>
      </c>
      <c r="AJ345" s="57" t="e">
        <f t="shared" si="223"/>
        <v>#REF!</v>
      </c>
      <c r="AK345" s="57" t="str">
        <f t="shared" si="224"/>
        <v>-</v>
      </c>
      <c r="AL345" s="57" t="str">
        <f>IF('Undervisning i fag med krav'!BH346=0,"-",'Undervisning i fag med krav'!BH346)</f>
        <v>-</v>
      </c>
      <c r="AM345" s="57" t="b">
        <f>OR(AL345='Krav etter opplæringslova'!$B$27,AL345='Krav etter opplæringslova'!$B$30,AL345='Krav etter opplæringslova'!$B$31,AL345='Krav etter opplæringslova'!$B$34)</f>
        <v>0</v>
      </c>
      <c r="AN345" s="57" t="str">
        <f t="shared" si="225"/>
        <v>-</v>
      </c>
      <c r="AO345" s="57">
        <f t="shared" si="206"/>
        <v>30</v>
      </c>
      <c r="AP345" s="57" t="e">
        <f>AO345-#REF!</f>
        <v>#REF!</v>
      </c>
      <c r="AQ345" s="57" t="e">
        <f t="shared" si="226"/>
        <v>#REF!</v>
      </c>
      <c r="AR345" s="57" t="str">
        <f t="shared" si="227"/>
        <v>-</v>
      </c>
      <c r="AS345" s="57" t="str">
        <f>IF('Undervisning i fag med krav'!BS346=0,"-",'Undervisning i fag med krav'!BS346)</f>
        <v>-</v>
      </c>
      <c r="AT345" s="57" t="b">
        <f>OR(AS345='Krav etter opplæringslova'!$B$27,AS345='Krav etter opplæringslova'!$B$30,AS345='Krav etter opplæringslova'!$B$31,AS345='Krav etter opplæringslova'!$B$34)</f>
        <v>0</v>
      </c>
      <c r="AU345" s="57" t="str">
        <f t="shared" si="228"/>
        <v>-</v>
      </c>
      <c r="AV345" s="57">
        <f t="shared" si="207"/>
        <v>30</v>
      </c>
      <c r="AW345" s="57" t="e">
        <f>AV345-#REF!</f>
        <v>#REF!</v>
      </c>
      <c r="AX345" s="57" t="e">
        <f t="shared" si="229"/>
        <v>#REF!</v>
      </c>
      <c r="AY345" s="57" t="str">
        <f t="shared" si="230"/>
        <v>-</v>
      </c>
      <c r="AZ345" s="57" t="str">
        <f>IF('Undervisning i fag med krav'!CD346=0,"-",'Undervisning i fag med krav'!CD346)</f>
        <v>-</v>
      </c>
      <c r="BA345" s="57" t="b">
        <f>OR(AZ345='Krav etter opplæringslova'!$B$27,AZ345='Krav etter opplæringslova'!$B$30,AZ345='Krav etter opplæringslova'!$B$31,AZ345='Krav etter opplæringslova'!$B$34)</f>
        <v>0</v>
      </c>
      <c r="BB345" s="57" t="str">
        <f t="shared" si="231"/>
        <v>-</v>
      </c>
      <c r="BC345" s="57">
        <f t="shared" si="208"/>
        <v>30</v>
      </c>
      <c r="BD345" s="57" t="e">
        <f>BC345-#REF!</f>
        <v>#REF!</v>
      </c>
      <c r="BE345" s="57" t="e">
        <f t="shared" si="232"/>
        <v>#REF!</v>
      </c>
      <c r="BF345" s="57" t="str">
        <f t="shared" si="233"/>
        <v>-</v>
      </c>
      <c r="BG345" s="57" t="str">
        <f>IF('Undervisning i fag med krav'!CO346=0,"-",'Undervisning i fag med krav'!CO346)</f>
        <v>-</v>
      </c>
      <c r="BH345" s="57" t="b">
        <f>OR(BG345='Krav etter opplæringslova'!$B$27,BG345='Krav etter opplæringslova'!$B$30,BG345='Krav etter opplæringslova'!$B$31,BG345='Krav etter opplæringslova'!$B$34)</f>
        <v>0</v>
      </c>
      <c r="BI345" s="57" t="str">
        <f t="shared" si="234"/>
        <v>-</v>
      </c>
      <c r="BJ345" s="57">
        <f t="shared" si="209"/>
        <v>30</v>
      </c>
      <c r="BK345" s="57" t="e">
        <f>BJ345-#REF!</f>
        <v>#REF!</v>
      </c>
      <c r="BL345" s="57" t="e">
        <f t="shared" si="235"/>
        <v>#REF!</v>
      </c>
      <c r="BM345" s="57" t="str">
        <f t="shared" si="236"/>
        <v>-</v>
      </c>
      <c r="BN345" s="57" t="str">
        <f>IF('Undervisning i fag med krav'!CP346=0,"-",'Undervisning i fag med krav'!CP346)</f>
        <v>-</v>
      </c>
      <c r="BO345" s="57" t="b">
        <f>OR(BN345='Krav etter opplæringslova'!$B$27,BN345='Krav etter opplæringslova'!$B$30,BN345='Krav etter opplæringslova'!$B$31,BN345='Krav etter opplæringslova'!$B$34)</f>
        <v>0</v>
      </c>
      <c r="BP345" s="57" t="str">
        <f t="shared" si="237"/>
        <v>-</v>
      </c>
      <c r="BQ345" s="57">
        <f t="shared" si="210"/>
        <v>30</v>
      </c>
      <c r="BR345" s="57" t="e">
        <f>BQ345-#REF!</f>
        <v>#REF!</v>
      </c>
      <c r="BS345" s="57" t="e">
        <f t="shared" si="238"/>
        <v>#REF!</v>
      </c>
      <c r="BT345" s="62" t="str">
        <f t="shared" si="239"/>
        <v>-</v>
      </c>
    </row>
    <row r="346" spans="1:72" x14ac:dyDescent="0.2">
      <c r="A346" s="44" t="e">
        <f>#REF!</f>
        <v>#REF!</v>
      </c>
      <c r="B346" s="44" t="e">
        <f>#REF!</f>
        <v>#REF!</v>
      </c>
      <c r="C346" s="57" t="str">
        <f>IF('Undervisning i fag med krav'!E347=0,"-",'Undervisning i fag med krav'!E347)</f>
        <v>-</v>
      </c>
      <c r="D346" s="57" t="b">
        <f>OR(C346='Krav etter opplæringslova'!$B$27,C346='Krav etter opplæringslova'!$B$30,C346='Krav etter opplæringslova'!$B$31,C346='Krav etter opplæringslova'!$B$34)</f>
        <v>0</v>
      </c>
      <c r="E346" s="57" t="str">
        <f t="shared" si="240"/>
        <v>-</v>
      </c>
      <c r="F346" s="57">
        <f t="shared" si="211"/>
        <v>30</v>
      </c>
      <c r="G346" s="57" t="e">
        <f>F346-#REF!</f>
        <v>#REF!</v>
      </c>
      <c r="H346" s="57" t="e">
        <f t="shared" si="212"/>
        <v>#REF!</v>
      </c>
      <c r="I346" s="57" t="str">
        <f t="shared" si="241"/>
        <v>-</v>
      </c>
      <c r="J346" s="57" t="str">
        <f>IF('Undervisning i fag med krav'!P347=0,"-",'Undervisning i fag med krav'!P347)</f>
        <v>-</v>
      </c>
      <c r="K346" s="57" t="b">
        <f>OR(J346='Krav etter opplæringslova'!$B$27,J346='Krav etter opplæringslova'!$B$30,J346='Krav etter opplæringslova'!$B$31,J346='Krav etter opplæringslova'!$B$34)</f>
        <v>0</v>
      </c>
      <c r="L346" s="57" t="str">
        <f t="shared" si="213"/>
        <v>-</v>
      </c>
      <c r="M346" s="57">
        <f t="shared" si="202"/>
        <v>30</v>
      </c>
      <c r="N346" s="57" t="e">
        <f>M346-#REF!</f>
        <v>#REF!</v>
      </c>
      <c r="O346" s="57" t="e">
        <f t="shared" si="214"/>
        <v>#REF!</v>
      </c>
      <c r="P346" s="57" t="str">
        <f t="shared" si="215"/>
        <v>-</v>
      </c>
      <c r="Q346" s="57" t="str">
        <f>IF('Undervisning i fag med krav'!AA347=0,"-",'Undervisning i fag med krav'!AA347)</f>
        <v>-</v>
      </c>
      <c r="R346" s="57" t="b">
        <f>OR(Q346='Krav etter opplæringslova'!$B$27,Q346='Krav etter opplæringslova'!$B$30,Q346='Krav etter opplæringslova'!$B$31,Q346='Krav etter opplæringslova'!$B$34)</f>
        <v>0</v>
      </c>
      <c r="S346" s="57" t="str">
        <f t="shared" si="216"/>
        <v>-</v>
      </c>
      <c r="T346" s="57">
        <f t="shared" si="203"/>
        <v>30</v>
      </c>
      <c r="U346" s="57" t="e">
        <f>T346-#REF!</f>
        <v>#REF!</v>
      </c>
      <c r="V346" s="57" t="e">
        <f t="shared" si="217"/>
        <v>#REF!</v>
      </c>
      <c r="W346" s="57" t="str">
        <f t="shared" si="218"/>
        <v>-</v>
      </c>
      <c r="X346" s="57" t="str">
        <f>IF('Undervisning i fag med krav'!AL347=0,"-",'Undervisning i fag med krav'!AL347)</f>
        <v>-</v>
      </c>
      <c r="Y346" s="57" t="b">
        <f>OR(X346='Krav etter opplæringslova'!$B$27,X346='Krav etter opplæringslova'!$B$30,X346='Krav etter opplæringslova'!$B$31,X346='Krav etter opplæringslova'!$B$34)</f>
        <v>0</v>
      </c>
      <c r="Z346" s="57" t="str">
        <f t="shared" si="219"/>
        <v>-</v>
      </c>
      <c r="AA346" s="57">
        <f t="shared" si="204"/>
        <v>30</v>
      </c>
      <c r="AB346" s="57" t="e">
        <f>AA346-#REF!</f>
        <v>#REF!</v>
      </c>
      <c r="AC346" s="57" t="e">
        <f t="shared" si="220"/>
        <v>#REF!</v>
      </c>
      <c r="AD346" s="57" t="str">
        <f t="shared" si="221"/>
        <v>-</v>
      </c>
      <c r="AE346" s="57" t="str">
        <f>IF('Undervisning i fag med krav'!AW347=0,"-",'Undervisning i fag med krav'!AW347)</f>
        <v>-</v>
      </c>
      <c r="AF346" s="57" t="b">
        <f>OR(AE346='Krav etter opplæringslova'!$B$27,AE346='Krav etter opplæringslova'!$B$30,AE346='Krav etter opplæringslova'!$B$31,AE346='Krav etter opplæringslova'!$B$34)</f>
        <v>0</v>
      </c>
      <c r="AG346" s="57" t="str">
        <f t="shared" si="222"/>
        <v>-</v>
      </c>
      <c r="AH346" s="57">
        <f t="shared" si="205"/>
        <v>30</v>
      </c>
      <c r="AI346" s="57" t="e">
        <f>AH346-#REF!</f>
        <v>#REF!</v>
      </c>
      <c r="AJ346" s="57" t="e">
        <f t="shared" si="223"/>
        <v>#REF!</v>
      </c>
      <c r="AK346" s="57" t="str">
        <f t="shared" si="224"/>
        <v>-</v>
      </c>
      <c r="AL346" s="57" t="str">
        <f>IF('Undervisning i fag med krav'!BH347=0,"-",'Undervisning i fag med krav'!BH347)</f>
        <v>-</v>
      </c>
      <c r="AM346" s="57" t="b">
        <f>OR(AL346='Krav etter opplæringslova'!$B$27,AL346='Krav etter opplæringslova'!$B$30,AL346='Krav etter opplæringslova'!$B$31,AL346='Krav etter opplæringslova'!$B$34)</f>
        <v>0</v>
      </c>
      <c r="AN346" s="57" t="str">
        <f t="shared" si="225"/>
        <v>-</v>
      </c>
      <c r="AO346" s="57">
        <f t="shared" si="206"/>
        <v>30</v>
      </c>
      <c r="AP346" s="57" t="e">
        <f>AO346-#REF!</f>
        <v>#REF!</v>
      </c>
      <c r="AQ346" s="57" t="e">
        <f t="shared" si="226"/>
        <v>#REF!</v>
      </c>
      <c r="AR346" s="57" t="str">
        <f t="shared" si="227"/>
        <v>-</v>
      </c>
      <c r="AS346" s="57" t="str">
        <f>IF('Undervisning i fag med krav'!BS347=0,"-",'Undervisning i fag med krav'!BS347)</f>
        <v>-</v>
      </c>
      <c r="AT346" s="57" t="b">
        <f>OR(AS346='Krav etter opplæringslova'!$B$27,AS346='Krav etter opplæringslova'!$B$30,AS346='Krav etter opplæringslova'!$B$31,AS346='Krav etter opplæringslova'!$B$34)</f>
        <v>0</v>
      </c>
      <c r="AU346" s="57" t="str">
        <f t="shared" si="228"/>
        <v>-</v>
      </c>
      <c r="AV346" s="57">
        <f t="shared" si="207"/>
        <v>30</v>
      </c>
      <c r="AW346" s="57" t="e">
        <f>AV346-#REF!</f>
        <v>#REF!</v>
      </c>
      <c r="AX346" s="57" t="e">
        <f t="shared" si="229"/>
        <v>#REF!</v>
      </c>
      <c r="AY346" s="57" t="str">
        <f t="shared" si="230"/>
        <v>-</v>
      </c>
      <c r="AZ346" s="57" t="str">
        <f>IF('Undervisning i fag med krav'!CD347=0,"-",'Undervisning i fag med krav'!CD347)</f>
        <v>-</v>
      </c>
      <c r="BA346" s="57" t="b">
        <f>OR(AZ346='Krav etter opplæringslova'!$B$27,AZ346='Krav etter opplæringslova'!$B$30,AZ346='Krav etter opplæringslova'!$B$31,AZ346='Krav etter opplæringslova'!$B$34)</f>
        <v>0</v>
      </c>
      <c r="BB346" s="57" t="str">
        <f t="shared" si="231"/>
        <v>-</v>
      </c>
      <c r="BC346" s="57">
        <f t="shared" si="208"/>
        <v>30</v>
      </c>
      <c r="BD346" s="57" t="e">
        <f>BC346-#REF!</f>
        <v>#REF!</v>
      </c>
      <c r="BE346" s="57" t="e">
        <f t="shared" si="232"/>
        <v>#REF!</v>
      </c>
      <c r="BF346" s="57" t="str">
        <f t="shared" si="233"/>
        <v>-</v>
      </c>
      <c r="BG346" s="57" t="str">
        <f>IF('Undervisning i fag med krav'!CO347=0,"-",'Undervisning i fag med krav'!CO347)</f>
        <v>-</v>
      </c>
      <c r="BH346" s="57" t="b">
        <f>OR(BG346='Krav etter opplæringslova'!$B$27,BG346='Krav etter opplæringslova'!$B$30,BG346='Krav etter opplæringslova'!$B$31,BG346='Krav etter opplæringslova'!$B$34)</f>
        <v>0</v>
      </c>
      <c r="BI346" s="57" t="str">
        <f t="shared" si="234"/>
        <v>-</v>
      </c>
      <c r="BJ346" s="57">
        <f t="shared" si="209"/>
        <v>30</v>
      </c>
      <c r="BK346" s="57" t="e">
        <f>BJ346-#REF!</f>
        <v>#REF!</v>
      </c>
      <c r="BL346" s="57" t="e">
        <f t="shared" si="235"/>
        <v>#REF!</v>
      </c>
      <c r="BM346" s="57" t="str">
        <f t="shared" si="236"/>
        <v>-</v>
      </c>
      <c r="BN346" s="57" t="str">
        <f>IF('Undervisning i fag med krav'!CP347=0,"-",'Undervisning i fag med krav'!CP347)</f>
        <v>-</v>
      </c>
      <c r="BO346" s="57" t="b">
        <f>OR(BN346='Krav etter opplæringslova'!$B$27,BN346='Krav etter opplæringslova'!$B$30,BN346='Krav etter opplæringslova'!$B$31,BN346='Krav etter opplæringslova'!$B$34)</f>
        <v>0</v>
      </c>
      <c r="BP346" s="57" t="str">
        <f t="shared" si="237"/>
        <v>-</v>
      </c>
      <c r="BQ346" s="57">
        <f t="shared" si="210"/>
        <v>30</v>
      </c>
      <c r="BR346" s="57" t="e">
        <f>BQ346-#REF!</f>
        <v>#REF!</v>
      </c>
      <c r="BS346" s="57" t="e">
        <f t="shared" si="238"/>
        <v>#REF!</v>
      </c>
      <c r="BT346" s="62" t="str">
        <f t="shared" si="239"/>
        <v>-</v>
      </c>
    </row>
    <row r="347" spans="1:72" x14ac:dyDescent="0.2">
      <c r="A347" s="44" t="e">
        <f>#REF!</f>
        <v>#REF!</v>
      </c>
      <c r="B347" s="44" t="e">
        <f>#REF!</f>
        <v>#REF!</v>
      </c>
      <c r="C347" s="57" t="str">
        <f>IF('Undervisning i fag med krav'!E348=0,"-",'Undervisning i fag med krav'!E348)</f>
        <v>-</v>
      </c>
      <c r="D347" s="57" t="b">
        <f>OR(C347='Krav etter opplæringslova'!$B$27,C347='Krav etter opplæringslova'!$B$30,C347='Krav etter opplæringslova'!$B$31,C347='Krav etter opplæringslova'!$B$34)</f>
        <v>0</v>
      </c>
      <c r="E347" s="57" t="str">
        <f t="shared" si="240"/>
        <v>-</v>
      </c>
      <c r="F347" s="57">
        <f t="shared" si="211"/>
        <v>30</v>
      </c>
      <c r="G347" s="57" t="e">
        <f>F347-#REF!</f>
        <v>#REF!</v>
      </c>
      <c r="H347" s="57" t="e">
        <f t="shared" si="212"/>
        <v>#REF!</v>
      </c>
      <c r="I347" s="57" t="str">
        <f t="shared" si="241"/>
        <v>-</v>
      </c>
      <c r="J347" s="57" t="str">
        <f>IF('Undervisning i fag med krav'!P348=0,"-",'Undervisning i fag med krav'!P348)</f>
        <v>-</v>
      </c>
      <c r="K347" s="57" t="b">
        <f>OR(J347='Krav etter opplæringslova'!$B$27,J347='Krav etter opplæringslova'!$B$30,J347='Krav etter opplæringslova'!$B$31,J347='Krav etter opplæringslova'!$B$34)</f>
        <v>0</v>
      </c>
      <c r="L347" s="57" t="str">
        <f t="shared" si="213"/>
        <v>-</v>
      </c>
      <c r="M347" s="57">
        <f t="shared" si="202"/>
        <v>30</v>
      </c>
      <c r="N347" s="57" t="e">
        <f>M347-#REF!</f>
        <v>#REF!</v>
      </c>
      <c r="O347" s="57" t="e">
        <f t="shared" si="214"/>
        <v>#REF!</v>
      </c>
      <c r="P347" s="57" t="str">
        <f t="shared" si="215"/>
        <v>-</v>
      </c>
      <c r="Q347" s="57" t="str">
        <f>IF('Undervisning i fag med krav'!AA348=0,"-",'Undervisning i fag med krav'!AA348)</f>
        <v>-</v>
      </c>
      <c r="R347" s="57" t="b">
        <f>OR(Q347='Krav etter opplæringslova'!$B$27,Q347='Krav etter opplæringslova'!$B$30,Q347='Krav etter opplæringslova'!$B$31,Q347='Krav etter opplæringslova'!$B$34)</f>
        <v>0</v>
      </c>
      <c r="S347" s="57" t="str">
        <f t="shared" si="216"/>
        <v>-</v>
      </c>
      <c r="T347" s="57">
        <f t="shared" si="203"/>
        <v>30</v>
      </c>
      <c r="U347" s="57" t="e">
        <f>T347-#REF!</f>
        <v>#REF!</v>
      </c>
      <c r="V347" s="57" t="e">
        <f t="shared" si="217"/>
        <v>#REF!</v>
      </c>
      <c r="W347" s="57" t="str">
        <f t="shared" si="218"/>
        <v>-</v>
      </c>
      <c r="X347" s="57" t="str">
        <f>IF('Undervisning i fag med krav'!AL348=0,"-",'Undervisning i fag med krav'!AL348)</f>
        <v>-</v>
      </c>
      <c r="Y347" s="57" t="b">
        <f>OR(X347='Krav etter opplæringslova'!$B$27,X347='Krav etter opplæringslova'!$B$30,X347='Krav etter opplæringslova'!$B$31,X347='Krav etter opplæringslova'!$B$34)</f>
        <v>0</v>
      </c>
      <c r="Z347" s="57" t="str">
        <f t="shared" si="219"/>
        <v>-</v>
      </c>
      <c r="AA347" s="57">
        <f t="shared" si="204"/>
        <v>30</v>
      </c>
      <c r="AB347" s="57" t="e">
        <f>AA347-#REF!</f>
        <v>#REF!</v>
      </c>
      <c r="AC347" s="57" t="e">
        <f t="shared" si="220"/>
        <v>#REF!</v>
      </c>
      <c r="AD347" s="57" t="str">
        <f t="shared" si="221"/>
        <v>-</v>
      </c>
      <c r="AE347" s="57" t="str">
        <f>IF('Undervisning i fag med krav'!AW348=0,"-",'Undervisning i fag med krav'!AW348)</f>
        <v>-</v>
      </c>
      <c r="AF347" s="57" t="b">
        <f>OR(AE347='Krav etter opplæringslova'!$B$27,AE347='Krav etter opplæringslova'!$B$30,AE347='Krav etter opplæringslova'!$B$31,AE347='Krav etter opplæringslova'!$B$34)</f>
        <v>0</v>
      </c>
      <c r="AG347" s="57" t="str">
        <f t="shared" si="222"/>
        <v>-</v>
      </c>
      <c r="AH347" s="57">
        <f t="shared" si="205"/>
        <v>30</v>
      </c>
      <c r="AI347" s="57" t="e">
        <f>AH347-#REF!</f>
        <v>#REF!</v>
      </c>
      <c r="AJ347" s="57" t="e">
        <f t="shared" si="223"/>
        <v>#REF!</v>
      </c>
      <c r="AK347" s="57" t="str">
        <f t="shared" si="224"/>
        <v>-</v>
      </c>
      <c r="AL347" s="57" t="str">
        <f>IF('Undervisning i fag med krav'!BH348=0,"-",'Undervisning i fag med krav'!BH348)</f>
        <v>-</v>
      </c>
      <c r="AM347" s="57" t="b">
        <f>OR(AL347='Krav etter opplæringslova'!$B$27,AL347='Krav etter opplæringslova'!$B$30,AL347='Krav etter opplæringslova'!$B$31,AL347='Krav etter opplæringslova'!$B$34)</f>
        <v>0</v>
      </c>
      <c r="AN347" s="57" t="str">
        <f t="shared" si="225"/>
        <v>-</v>
      </c>
      <c r="AO347" s="57">
        <f t="shared" si="206"/>
        <v>30</v>
      </c>
      <c r="AP347" s="57" t="e">
        <f>AO347-#REF!</f>
        <v>#REF!</v>
      </c>
      <c r="AQ347" s="57" t="e">
        <f t="shared" si="226"/>
        <v>#REF!</v>
      </c>
      <c r="AR347" s="57" t="str">
        <f t="shared" si="227"/>
        <v>-</v>
      </c>
      <c r="AS347" s="57" t="str">
        <f>IF('Undervisning i fag med krav'!BS348=0,"-",'Undervisning i fag med krav'!BS348)</f>
        <v>-</v>
      </c>
      <c r="AT347" s="57" t="b">
        <f>OR(AS347='Krav etter opplæringslova'!$B$27,AS347='Krav etter opplæringslova'!$B$30,AS347='Krav etter opplæringslova'!$B$31,AS347='Krav etter opplæringslova'!$B$34)</f>
        <v>0</v>
      </c>
      <c r="AU347" s="57" t="str">
        <f t="shared" si="228"/>
        <v>-</v>
      </c>
      <c r="AV347" s="57">
        <f t="shared" si="207"/>
        <v>30</v>
      </c>
      <c r="AW347" s="57" t="e">
        <f>AV347-#REF!</f>
        <v>#REF!</v>
      </c>
      <c r="AX347" s="57" t="e">
        <f t="shared" si="229"/>
        <v>#REF!</v>
      </c>
      <c r="AY347" s="57" t="str">
        <f t="shared" si="230"/>
        <v>-</v>
      </c>
      <c r="AZ347" s="57" t="str">
        <f>IF('Undervisning i fag med krav'!CD348=0,"-",'Undervisning i fag med krav'!CD348)</f>
        <v>-</v>
      </c>
      <c r="BA347" s="57" t="b">
        <f>OR(AZ347='Krav etter opplæringslova'!$B$27,AZ347='Krav etter opplæringslova'!$B$30,AZ347='Krav etter opplæringslova'!$B$31,AZ347='Krav etter opplæringslova'!$B$34)</f>
        <v>0</v>
      </c>
      <c r="BB347" s="57" t="str">
        <f t="shared" si="231"/>
        <v>-</v>
      </c>
      <c r="BC347" s="57">
        <f t="shared" si="208"/>
        <v>30</v>
      </c>
      <c r="BD347" s="57" t="e">
        <f>BC347-#REF!</f>
        <v>#REF!</v>
      </c>
      <c r="BE347" s="57" t="e">
        <f t="shared" si="232"/>
        <v>#REF!</v>
      </c>
      <c r="BF347" s="57" t="str">
        <f t="shared" si="233"/>
        <v>-</v>
      </c>
      <c r="BG347" s="57" t="str">
        <f>IF('Undervisning i fag med krav'!CO348=0,"-",'Undervisning i fag med krav'!CO348)</f>
        <v>-</v>
      </c>
      <c r="BH347" s="57" t="b">
        <f>OR(BG347='Krav etter opplæringslova'!$B$27,BG347='Krav etter opplæringslova'!$B$30,BG347='Krav etter opplæringslova'!$B$31,BG347='Krav etter opplæringslova'!$B$34)</f>
        <v>0</v>
      </c>
      <c r="BI347" s="57" t="str">
        <f t="shared" si="234"/>
        <v>-</v>
      </c>
      <c r="BJ347" s="57">
        <f t="shared" si="209"/>
        <v>30</v>
      </c>
      <c r="BK347" s="57" t="e">
        <f>BJ347-#REF!</f>
        <v>#REF!</v>
      </c>
      <c r="BL347" s="57" t="e">
        <f t="shared" si="235"/>
        <v>#REF!</v>
      </c>
      <c r="BM347" s="57" t="str">
        <f t="shared" si="236"/>
        <v>-</v>
      </c>
      <c r="BN347" s="57" t="str">
        <f>IF('Undervisning i fag med krav'!CP348=0,"-",'Undervisning i fag med krav'!CP348)</f>
        <v>-</v>
      </c>
      <c r="BO347" s="57" t="b">
        <f>OR(BN347='Krav etter opplæringslova'!$B$27,BN347='Krav etter opplæringslova'!$B$30,BN347='Krav etter opplæringslova'!$B$31,BN347='Krav etter opplæringslova'!$B$34)</f>
        <v>0</v>
      </c>
      <c r="BP347" s="57" t="str">
        <f t="shared" si="237"/>
        <v>-</v>
      </c>
      <c r="BQ347" s="57">
        <f t="shared" si="210"/>
        <v>30</v>
      </c>
      <c r="BR347" s="57" t="e">
        <f>BQ347-#REF!</f>
        <v>#REF!</v>
      </c>
      <c r="BS347" s="57" t="e">
        <f t="shared" si="238"/>
        <v>#REF!</v>
      </c>
      <c r="BT347" s="62" t="str">
        <f t="shared" si="239"/>
        <v>-</v>
      </c>
    </row>
    <row r="348" spans="1:72" x14ac:dyDescent="0.2">
      <c r="A348" s="44" t="e">
        <f>#REF!</f>
        <v>#REF!</v>
      </c>
      <c r="B348" s="44" t="e">
        <f>#REF!</f>
        <v>#REF!</v>
      </c>
      <c r="C348" s="57" t="str">
        <f>IF('Undervisning i fag med krav'!E349=0,"-",'Undervisning i fag med krav'!E349)</f>
        <v>-</v>
      </c>
      <c r="D348" s="57" t="b">
        <f>OR(C348='Krav etter opplæringslova'!$B$27,C348='Krav etter opplæringslova'!$B$30,C348='Krav etter opplæringslova'!$B$31,C348='Krav etter opplæringslova'!$B$34)</f>
        <v>0</v>
      </c>
      <c r="E348" s="57" t="str">
        <f t="shared" si="240"/>
        <v>-</v>
      </c>
      <c r="F348" s="57">
        <f t="shared" si="211"/>
        <v>30</v>
      </c>
      <c r="G348" s="57" t="e">
        <f>F348-#REF!</f>
        <v>#REF!</v>
      </c>
      <c r="H348" s="57" t="e">
        <f t="shared" si="212"/>
        <v>#REF!</v>
      </c>
      <c r="I348" s="57" t="str">
        <f t="shared" si="241"/>
        <v>-</v>
      </c>
      <c r="J348" s="57" t="str">
        <f>IF('Undervisning i fag med krav'!P349=0,"-",'Undervisning i fag med krav'!P349)</f>
        <v>-</v>
      </c>
      <c r="K348" s="57" t="b">
        <f>OR(J348='Krav etter opplæringslova'!$B$27,J348='Krav etter opplæringslova'!$B$30,J348='Krav etter opplæringslova'!$B$31,J348='Krav etter opplæringslova'!$B$34)</f>
        <v>0</v>
      </c>
      <c r="L348" s="57" t="str">
        <f t="shared" si="213"/>
        <v>-</v>
      </c>
      <c r="M348" s="57">
        <f t="shared" si="202"/>
        <v>30</v>
      </c>
      <c r="N348" s="57" t="e">
        <f>M348-#REF!</f>
        <v>#REF!</v>
      </c>
      <c r="O348" s="57" t="e">
        <f t="shared" si="214"/>
        <v>#REF!</v>
      </c>
      <c r="P348" s="57" t="str">
        <f t="shared" si="215"/>
        <v>-</v>
      </c>
      <c r="Q348" s="57" t="str">
        <f>IF('Undervisning i fag med krav'!AA349=0,"-",'Undervisning i fag med krav'!AA349)</f>
        <v>-</v>
      </c>
      <c r="R348" s="57" t="b">
        <f>OR(Q348='Krav etter opplæringslova'!$B$27,Q348='Krav etter opplæringslova'!$B$30,Q348='Krav etter opplæringslova'!$B$31,Q348='Krav etter opplæringslova'!$B$34)</f>
        <v>0</v>
      </c>
      <c r="S348" s="57" t="str">
        <f t="shared" si="216"/>
        <v>-</v>
      </c>
      <c r="T348" s="57">
        <f t="shared" si="203"/>
        <v>30</v>
      </c>
      <c r="U348" s="57" t="e">
        <f>T348-#REF!</f>
        <v>#REF!</v>
      </c>
      <c r="V348" s="57" t="e">
        <f t="shared" si="217"/>
        <v>#REF!</v>
      </c>
      <c r="W348" s="57" t="str">
        <f t="shared" si="218"/>
        <v>-</v>
      </c>
      <c r="X348" s="57" t="str">
        <f>IF('Undervisning i fag med krav'!AL349=0,"-",'Undervisning i fag med krav'!AL349)</f>
        <v>-</v>
      </c>
      <c r="Y348" s="57" t="b">
        <f>OR(X348='Krav etter opplæringslova'!$B$27,X348='Krav etter opplæringslova'!$B$30,X348='Krav etter opplæringslova'!$B$31,X348='Krav etter opplæringslova'!$B$34)</f>
        <v>0</v>
      </c>
      <c r="Z348" s="57" t="str">
        <f t="shared" si="219"/>
        <v>-</v>
      </c>
      <c r="AA348" s="57">
        <f t="shared" si="204"/>
        <v>30</v>
      </c>
      <c r="AB348" s="57" t="e">
        <f>AA348-#REF!</f>
        <v>#REF!</v>
      </c>
      <c r="AC348" s="57" t="e">
        <f t="shared" si="220"/>
        <v>#REF!</v>
      </c>
      <c r="AD348" s="57" t="str">
        <f t="shared" si="221"/>
        <v>-</v>
      </c>
      <c r="AE348" s="57" t="str">
        <f>IF('Undervisning i fag med krav'!AW349=0,"-",'Undervisning i fag med krav'!AW349)</f>
        <v>-</v>
      </c>
      <c r="AF348" s="57" t="b">
        <f>OR(AE348='Krav etter opplæringslova'!$B$27,AE348='Krav etter opplæringslova'!$B$30,AE348='Krav etter opplæringslova'!$B$31,AE348='Krav etter opplæringslova'!$B$34)</f>
        <v>0</v>
      </c>
      <c r="AG348" s="57" t="str">
        <f t="shared" si="222"/>
        <v>-</v>
      </c>
      <c r="AH348" s="57">
        <f t="shared" si="205"/>
        <v>30</v>
      </c>
      <c r="AI348" s="57" t="e">
        <f>AH348-#REF!</f>
        <v>#REF!</v>
      </c>
      <c r="AJ348" s="57" t="e">
        <f t="shared" si="223"/>
        <v>#REF!</v>
      </c>
      <c r="AK348" s="57" t="str">
        <f t="shared" si="224"/>
        <v>-</v>
      </c>
      <c r="AL348" s="57" t="str">
        <f>IF('Undervisning i fag med krav'!BH349=0,"-",'Undervisning i fag med krav'!BH349)</f>
        <v>-</v>
      </c>
      <c r="AM348" s="57" t="b">
        <f>OR(AL348='Krav etter opplæringslova'!$B$27,AL348='Krav etter opplæringslova'!$B$30,AL348='Krav etter opplæringslova'!$B$31,AL348='Krav etter opplæringslova'!$B$34)</f>
        <v>0</v>
      </c>
      <c r="AN348" s="57" t="str">
        <f t="shared" si="225"/>
        <v>-</v>
      </c>
      <c r="AO348" s="57">
        <f t="shared" si="206"/>
        <v>30</v>
      </c>
      <c r="AP348" s="57" t="e">
        <f>AO348-#REF!</f>
        <v>#REF!</v>
      </c>
      <c r="AQ348" s="57" t="e">
        <f t="shared" si="226"/>
        <v>#REF!</v>
      </c>
      <c r="AR348" s="57" t="str">
        <f t="shared" si="227"/>
        <v>-</v>
      </c>
      <c r="AS348" s="57" t="str">
        <f>IF('Undervisning i fag med krav'!BS349=0,"-",'Undervisning i fag med krav'!BS349)</f>
        <v>-</v>
      </c>
      <c r="AT348" s="57" t="b">
        <f>OR(AS348='Krav etter opplæringslova'!$B$27,AS348='Krav etter opplæringslova'!$B$30,AS348='Krav etter opplæringslova'!$B$31,AS348='Krav etter opplæringslova'!$B$34)</f>
        <v>0</v>
      </c>
      <c r="AU348" s="57" t="str">
        <f t="shared" si="228"/>
        <v>-</v>
      </c>
      <c r="AV348" s="57">
        <f t="shared" si="207"/>
        <v>30</v>
      </c>
      <c r="AW348" s="57" t="e">
        <f>AV348-#REF!</f>
        <v>#REF!</v>
      </c>
      <c r="AX348" s="57" t="e">
        <f t="shared" si="229"/>
        <v>#REF!</v>
      </c>
      <c r="AY348" s="57" t="str">
        <f t="shared" si="230"/>
        <v>-</v>
      </c>
      <c r="AZ348" s="57" t="str">
        <f>IF('Undervisning i fag med krav'!CD349=0,"-",'Undervisning i fag med krav'!CD349)</f>
        <v>-</v>
      </c>
      <c r="BA348" s="57" t="b">
        <f>OR(AZ348='Krav etter opplæringslova'!$B$27,AZ348='Krav etter opplæringslova'!$B$30,AZ348='Krav etter opplæringslova'!$B$31,AZ348='Krav etter opplæringslova'!$B$34)</f>
        <v>0</v>
      </c>
      <c r="BB348" s="57" t="str">
        <f t="shared" si="231"/>
        <v>-</v>
      </c>
      <c r="BC348" s="57">
        <f t="shared" si="208"/>
        <v>30</v>
      </c>
      <c r="BD348" s="57" t="e">
        <f>BC348-#REF!</f>
        <v>#REF!</v>
      </c>
      <c r="BE348" s="57" t="e">
        <f t="shared" si="232"/>
        <v>#REF!</v>
      </c>
      <c r="BF348" s="57" t="str">
        <f t="shared" si="233"/>
        <v>-</v>
      </c>
      <c r="BG348" s="57" t="str">
        <f>IF('Undervisning i fag med krav'!CO349=0,"-",'Undervisning i fag med krav'!CO349)</f>
        <v>-</v>
      </c>
      <c r="BH348" s="57" t="b">
        <f>OR(BG348='Krav etter opplæringslova'!$B$27,BG348='Krav etter opplæringslova'!$B$30,BG348='Krav etter opplæringslova'!$B$31,BG348='Krav etter opplæringslova'!$B$34)</f>
        <v>0</v>
      </c>
      <c r="BI348" s="57" t="str">
        <f t="shared" si="234"/>
        <v>-</v>
      </c>
      <c r="BJ348" s="57">
        <f t="shared" si="209"/>
        <v>30</v>
      </c>
      <c r="BK348" s="57" t="e">
        <f>BJ348-#REF!</f>
        <v>#REF!</v>
      </c>
      <c r="BL348" s="57" t="e">
        <f t="shared" si="235"/>
        <v>#REF!</v>
      </c>
      <c r="BM348" s="57" t="str">
        <f t="shared" si="236"/>
        <v>-</v>
      </c>
      <c r="BN348" s="57" t="str">
        <f>IF('Undervisning i fag med krav'!CP349=0,"-",'Undervisning i fag med krav'!CP349)</f>
        <v>-</v>
      </c>
      <c r="BO348" s="57" t="b">
        <f>OR(BN348='Krav etter opplæringslova'!$B$27,BN348='Krav etter opplæringslova'!$B$30,BN348='Krav etter opplæringslova'!$B$31,BN348='Krav etter opplæringslova'!$B$34)</f>
        <v>0</v>
      </c>
      <c r="BP348" s="57" t="str">
        <f t="shared" si="237"/>
        <v>-</v>
      </c>
      <c r="BQ348" s="57">
        <f t="shared" si="210"/>
        <v>30</v>
      </c>
      <c r="BR348" s="57" t="e">
        <f>BQ348-#REF!</f>
        <v>#REF!</v>
      </c>
      <c r="BS348" s="57" t="e">
        <f t="shared" si="238"/>
        <v>#REF!</v>
      </c>
      <c r="BT348" s="62" t="str">
        <f t="shared" si="239"/>
        <v>-</v>
      </c>
    </row>
    <row r="349" spans="1:72" x14ac:dyDescent="0.2">
      <c r="A349" s="44" t="e">
        <f>#REF!</f>
        <v>#REF!</v>
      </c>
      <c r="B349" s="44" t="e">
        <f>#REF!</f>
        <v>#REF!</v>
      </c>
      <c r="C349" s="57" t="str">
        <f>IF('Undervisning i fag med krav'!E350=0,"-",'Undervisning i fag med krav'!E350)</f>
        <v>-</v>
      </c>
      <c r="D349" s="57" t="b">
        <f>OR(C349='Krav etter opplæringslova'!$B$27,C349='Krav etter opplæringslova'!$B$30,C349='Krav etter opplæringslova'!$B$31,C349='Krav etter opplæringslova'!$B$34)</f>
        <v>0</v>
      </c>
      <c r="E349" s="57" t="str">
        <f t="shared" si="240"/>
        <v>-</v>
      </c>
      <c r="F349" s="57">
        <f t="shared" si="211"/>
        <v>30</v>
      </c>
      <c r="G349" s="57" t="e">
        <f>F349-#REF!</f>
        <v>#REF!</v>
      </c>
      <c r="H349" s="57" t="e">
        <f t="shared" si="212"/>
        <v>#REF!</v>
      </c>
      <c r="I349" s="57" t="str">
        <f t="shared" si="241"/>
        <v>-</v>
      </c>
      <c r="J349" s="57" t="str">
        <f>IF('Undervisning i fag med krav'!P350=0,"-",'Undervisning i fag med krav'!P350)</f>
        <v>-</v>
      </c>
      <c r="K349" s="57" t="b">
        <f>OR(J349='Krav etter opplæringslova'!$B$27,J349='Krav etter opplæringslova'!$B$30,J349='Krav etter opplæringslova'!$B$31,J349='Krav etter opplæringslova'!$B$34)</f>
        <v>0</v>
      </c>
      <c r="L349" s="57" t="str">
        <f t="shared" si="213"/>
        <v>-</v>
      </c>
      <c r="M349" s="57">
        <f t="shared" si="202"/>
        <v>30</v>
      </c>
      <c r="N349" s="57" t="e">
        <f>M349-#REF!</f>
        <v>#REF!</v>
      </c>
      <c r="O349" s="57" t="e">
        <f t="shared" si="214"/>
        <v>#REF!</v>
      </c>
      <c r="P349" s="57" t="str">
        <f t="shared" si="215"/>
        <v>-</v>
      </c>
      <c r="Q349" s="57" t="str">
        <f>IF('Undervisning i fag med krav'!AA350=0,"-",'Undervisning i fag med krav'!AA350)</f>
        <v>-</v>
      </c>
      <c r="R349" s="57" t="b">
        <f>OR(Q349='Krav etter opplæringslova'!$B$27,Q349='Krav etter opplæringslova'!$B$30,Q349='Krav etter opplæringslova'!$B$31,Q349='Krav etter opplæringslova'!$B$34)</f>
        <v>0</v>
      </c>
      <c r="S349" s="57" t="str">
        <f t="shared" si="216"/>
        <v>-</v>
      </c>
      <c r="T349" s="57">
        <f t="shared" si="203"/>
        <v>30</v>
      </c>
      <c r="U349" s="57" t="e">
        <f>T349-#REF!</f>
        <v>#REF!</v>
      </c>
      <c r="V349" s="57" t="e">
        <f t="shared" si="217"/>
        <v>#REF!</v>
      </c>
      <c r="W349" s="57" t="str">
        <f t="shared" si="218"/>
        <v>-</v>
      </c>
      <c r="X349" s="57" t="str">
        <f>IF('Undervisning i fag med krav'!AL350=0,"-",'Undervisning i fag med krav'!AL350)</f>
        <v>-</v>
      </c>
      <c r="Y349" s="57" t="b">
        <f>OR(X349='Krav etter opplæringslova'!$B$27,X349='Krav etter opplæringslova'!$B$30,X349='Krav etter opplæringslova'!$B$31,X349='Krav etter opplæringslova'!$B$34)</f>
        <v>0</v>
      </c>
      <c r="Z349" s="57" t="str">
        <f t="shared" si="219"/>
        <v>-</v>
      </c>
      <c r="AA349" s="57">
        <f t="shared" si="204"/>
        <v>30</v>
      </c>
      <c r="AB349" s="57" t="e">
        <f>AA349-#REF!</f>
        <v>#REF!</v>
      </c>
      <c r="AC349" s="57" t="e">
        <f t="shared" si="220"/>
        <v>#REF!</v>
      </c>
      <c r="AD349" s="57" t="str">
        <f t="shared" si="221"/>
        <v>-</v>
      </c>
      <c r="AE349" s="57" t="str">
        <f>IF('Undervisning i fag med krav'!AW350=0,"-",'Undervisning i fag med krav'!AW350)</f>
        <v>-</v>
      </c>
      <c r="AF349" s="57" t="b">
        <f>OR(AE349='Krav etter opplæringslova'!$B$27,AE349='Krav etter opplæringslova'!$B$30,AE349='Krav etter opplæringslova'!$B$31,AE349='Krav etter opplæringslova'!$B$34)</f>
        <v>0</v>
      </c>
      <c r="AG349" s="57" t="str">
        <f t="shared" si="222"/>
        <v>-</v>
      </c>
      <c r="AH349" s="57">
        <f t="shared" si="205"/>
        <v>30</v>
      </c>
      <c r="AI349" s="57" t="e">
        <f>AH349-#REF!</f>
        <v>#REF!</v>
      </c>
      <c r="AJ349" s="57" t="e">
        <f t="shared" si="223"/>
        <v>#REF!</v>
      </c>
      <c r="AK349" s="57" t="str">
        <f t="shared" si="224"/>
        <v>-</v>
      </c>
      <c r="AL349" s="57" t="str">
        <f>IF('Undervisning i fag med krav'!BH350=0,"-",'Undervisning i fag med krav'!BH350)</f>
        <v>-</v>
      </c>
      <c r="AM349" s="57" t="b">
        <f>OR(AL349='Krav etter opplæringslova'!$B$27,AL349='Krav etter opplæringslova'!$B$30,AL349='Krav etter opplæringslova'!$B$31,AL349='Krav etter opplæringslova'!$B$34)</f>
        <v>0</v>
      </c>
      <c r="AN349" s="57" t="str">
        <f t="shared" si="225"/>
        <v>-</v>
      </c>
      <c r="AO349" s="57">
        <f t="shared" si="206"/>
        <v>30</v>
      </c>
      <c r="AP349" s="57" t="e">
        <f>AO349-#REF!</f>
        <v>#REF!</v>
      </c>
      <c r="AQ349" s="57" t="e">
        <f t="shared" si="226"/>
        <v>#REF!</v>
      </c>
      <c r="AR349" s="57" t="str">
        <f t="shared" si="227"/>
        <v>-</v>
      </c>
      <c r="AS349" s="57" t="str">
        <f>IF('Undervisning i fag med krav'!BS350=0,"-",'Undervisning i fag med krav'!BS350)</f>
        <v>-</v>
      </c>
      <c r="AT349" s="57" t="b">
        <f>OR(AS349='Krav etter opplæringslova'!$B$27,AS349='Krav etter opplæringslova'!$B$30,AS349='Krav etter opplæringslova'!$B$31,AS349='Krav etter opplæringslova'!$B$34)</f>
        <v>0</v>
      </c>
      <c r="AU349" s="57" t="str">
        <f t="shared" si="228"/>
        <v>-</v>
      </c>
      <c r="AV349" s="57">
        <f t="shared" si="207"/>
        <v>30</v>
      </c>
      <c r="AW349" s="57" t="e">
        <f>AV349-#REF!</f>
        <v>#REF!</v>
      </c>
      <c r="AX349" s="57" t="e">
        <f t="shared" si="229"/>
        <v>#REF!</v>
      </c>
      <c r="AY349" s="57" t="str">
        <f t="shared" si="230"/>
        <v>-</v>
      </c>
      <c r="AZ349" s="57" t="str">
        <f>IF('Undervisning i fag med krav'!CD350=0,"-",'Undervisning i fag med krav'!CD350)</f>
        <v>-</v>
      </c>
      <c r="BA349" s="57" t="b">
        <f>OR(AZ349='Krav etter opplæringslova'!$B$27,AZ349='Krav etter opplæringslova'!$B$30,AZ349='Krav etter opplæringslova'!$B$31,AZ349='Krav etter opplæringslova'!$B$34)</f>
        <v>0</v>
      </c>
      <c r="BB349" s="57" t="str">
        <f t="shared" si="231"/>
        <v>-</v>
      </c>
      <c r="BC349" s="57">
        <f t="shared" si="208"/>
        <v>30</v>
      </c>
      <c r="BD349" s="57" t="e">
        <f>BC349-#REF!</f>
        <v>#REF!</v>
      </c>
      <c r="BE349" s="57" t="e">
        <f t="shared" si="232"/>
        <v>#REF!</v>
      </c>
      <c r="BF349" s="57" t="str">
        <f t="shared" si="233"/>
        <v>-</v>
      </c>
      <c r="BG349" s="57" t="str">
        <f>IF('Undervisning i fag med krav'!CO350=0,"-",'Undervisning i fag med krav'!CO350)</f>
        <v>-</v>
      </c>
      <c r="BH349" s="57" t="b">
        <f>OR(BG349='Krav etter opplæringslova'!$B$27,BG349='Krav etter opplæringslova'!$B$30,BG349='Krav etter opplæringslova'!$B$31,BG349='Krav etter opplæringslova'!$B$34)</f>
        <v>0</v>
      </c>
      <c r="BI349" s="57" t="str">
        <f t="shared" si="234"/>
        <v>-</v>
      </c>
      <c r="BJ349" s="57">
        <f t="shared" si="209"/>
        <v>30</v>
      </c>
      <c r="BK349" s="57" t="e">
        <f>BJ349-#REF!</f>
        <v>#REF!</v>
      </c>
      <c r="BL349" s="57" t="e">
        <f t="shared" si="235"/>
        <v>#REF!</v>
      </c>
      <c r="BM349" s="57" t="str">
        <f t="shared" si="236"/>
        <v>-</v>
      </c>
      <c r="BN349" s="57" t="str">
        <f>IF('Undervisning i fag med krav'!CP350=0,"-",'Undervisning i fag med krav'!CP350)</f>
        <v>-</v>
      </c>
      <c r="BO349" s="57" t="b">
        <f>OR(BN349='Krav etter opplæringslova'!$B$27,BN349='Krav etter opplæringslova'!$B$30,BN349='Krav etter opplæringslova'!$B$31,BN349='Krav etter opplæringslova'!$B$34)</f>
        <v>0</v>
      </c>
      <c r="BP349" s="57" t="str">
        <f t="shared" si="237"/>
        <v>-</v>
      </c>
      <c r="BQ349" s="57">
        <f t="shared" si="210"/>
        <v>30</v>
      </c>
      <c r="BR349" s="57" t="e">
        <f>BQ349-#REF!</f>
        <v>#REF!</v>
      </c>
      <c r="BS349" s="57" t="e">
        <f t="shared" si="238"/>
        <v>#REF!</v>
      </c>
      <c r="BT349" s="62" t="str">
        <f t="shared" si="239"/>
        <v>-</v>
      </c>
    </row>
    <row r="350" spans="1:72" x14ac:dyDescent="0.2">
      <c r="A350" s="44" t="e">
        <f>#REF!</f>
        <v>#REF!</v>
      </c>
      <c r="B350" s="44" t="e">
        <f>#REF!</f>
        <v>#REF!</v>
      </c>
      <c r="C350" s="57" t="str">
        <f>IF('Undervisning i fag med krav'!E351=0,"-",'Undervisning i fag med krav'!E351)</f>
        <v>-</v>
      </c>
      <c r="D350" s="57" t="b">
        <f>OR(C350='Krav etter opplæringslova'!$B$27,C350='Krav etter opplæringslova'!$B$30,C350='Krav etter opplæringslova'!$B$31,C350='Krav etter opplæringslova'!$B$34)</f>
        <v>0</v>
      </c>
      <c r="E350" s="57" t="str">
        <f t="shared" si="240"/>
        <v>-</v>
      </c>
      <c r="F350" s="57">
        <f t="shared" si="211"/>
        <v>30</v>
      </c>
      <c r="G350" s="57" t="e">
        <f>F350-#REF!</f>
        <v>#REF!</v>
      </c>
      <c r="H350" s="57" t="e">
        <f t="shared" si="212"/>
        <v>#REF!</v>
      </c>
      <c r="I350" s="57" t="str">
        <f t="shared" si="241"/>
        <v>-</v>
      </c>
      <c r="J350" s="57" t="str">
        <f>IF('Undervisning i fag med krav'!P351=0,"-",'Undervisning i fag med krav'!P351)</f>
        <v>-</v>
      </c>
      <c r="K350" s="57" t="b">
        <f>OR(J350='Krav etter opplæringslova'!$B$27,J350='Krav etter opplæringslova'!$B$30,J350='Krav etter opplæringslova'!$B$31,J350='Krav etter opplæringslova'!$B$34)</f>
        <v>0</v>
      </c>
      <c r="L350" s="57" t="str">
        <f t="shared" si="213"/>
        <v>-</v>
      </c>
      <c r="M350" s="57">
        <f t="shared" si="202"/>
        <v>30</v>
      </c>
      <c r="N350" s="57" t="e">
        <f>M350-#REF!</f>
        <v>#REF!</v>
      </c>
      <c r="O350" s="57" t="e">
        <f t="shared" si="214"/>
        <v>#REF!</v>
      </c>
      <c r="P350" s="57" t="str">
        <f t="shared" si="215"/>
        <v>-</v>
      </c>
      <c r="Q350" s="57" t="str">
        <f>IF('Undervisning i fag med krav'!AA351=0,"-",'Undervisning i fag med krav'!AA351)</f>
        <v>-</v>
      </c>
      <c r="R350" s="57" t="b">
        <f>OR(Q350='Krav etter opplæringslova'!$B$27,Q350='Krav etter opplæringslova'!$B$30,Q350='Krav etter opplæringslova'!$B$31,Q350='Krav etter opplæringslova'!$B$34)</f>
        <v>0</v>
      </c>
      <c r="S350" s="57" t="str">
        <f t="shared" si="216"/>
        <v>-</v>
      </c>
      <c r="T350" s="57">
        <f t="shared" si="203"/>
        <v>30</v>
      </c>
      <c r="U350" s="57" t="e">
        <f>T350-#REF!</f>
        <v>#REF!</v>
      </c>
      <c r="V350" s="57" t="e">
        <f t="shared" si="217"/>
        <v>#REF!</v>
      </c>
      <c r="W350" s="57" t="str">
        <f t="shared" si="218"/>
        <v>-</v>
      </c>
      <c r="X350" s="57" t="str">
        <f>IF('Undervisning i fag med krav'!AL351=0,"-",'Undervisning i fag med krav'!AL351)</f>
        <v>-</v>
      </c>
      <c r="Y350" s="57" t="b">
        <f>OR(X350='Krav etter opplæringslova'!$B$27,X350='Krav etter opplæringslova'!$B$30,X350='Krav etter opplæringslova'!$B$31,X350='Krav etter opplæringslova'!$B$34)</f>
        <v>0</v>
      </c>
      <c r="Z350" s="57" t="str">
        <f t="shared" si="219"/>
        <v>-</v>
      </c>
      <c r="AA350" s="57">
        <f t="shared" si="204"/>
        <v>30</v>
      </c>
      <c r="AB350" s="57" t="e">
        <f>AA350-#REF!</f>
        <v>#REF!</v>
      </c>
      <c r="AC350" s="57" t="e">
        <f t="shared" si="220"/>
        <v>#REF!</v>
      </c>
      <c r="AD350" s="57" t="str">
        <f t="shared" si="221"/>
        <v>-</v>
      </c>
      <c r="AE350" s="57" t="str">
        <f>IF('Undervisning i fag med krav'!AW351=0,"-",'Undervisning i fag med krav'!AW351)</f>
        <v>-</v>
      </c>
      <c r="AF350" s="57" t="b">
        <f>OR(AE350='Krav etter opplæringslova'!$B$27,AE350='Krav etter opplæringslova'!$B$30,AE350='Krav etter opplæringslova'!$B$31,AE350='Krav etter opplæringslova'!$B$34)</f>
        <v>0</v>
      </c>
      <c r="AG350" s="57" t="str">
        <f t="shared" si="222"/>
        <v>-</v>
      </c>
      <c r="AH350" s="57">
        <f t="shared" si="205"/>
        <v>30</v>
      </c>
      <c r="AI350" s="57" t="e">
        <f>AH350-#REF!</f>
        <v>#REF!</v>
      </c>
      <c r="AJ350" s="57" t="e">
        <f t="shared" si="223"/>
        <v>#REF!</v>
      </c>
      <c r="AK350" s="57" t="str">
        <f t="shared" si="224"/>
        <v>-</v>
      </c>
      <c r="AL350" s="57" t="str">
        <f>IF('Undervisning i fag med krav'!BH351=0,"-",'Undervisning i fag med krav'!BH351)</f>
        <v>-</v>
      </c>
      <c r="AM350" s="57" t="b">
        <f>OR(AL350='Krav etter opplæringslova'!$B$27,AL350='Krav etter opplæringslova'!$B$30,AL350='Krav etter opplæringslova'!$B$31,AL350='Krav etter opplæringslova'!$B$34)</f>
        <v>0</v>
      </c>
      <c r="AN350" s="57" t="str">
        <f t="shared" si="225"/>
        <v>-</v>
      </c>
      <c r="AO350" s="57">
        <f t="shared" si="206"/>
        <v>30</v>
      </c>
      <c r="AP350" s="57" t="e">
        <f>AO350-#REF!</f>
        <v>#REF!</v>
      </c>
      <c r="AQ350" s="57" t="e">
        <f t="shared" si="226"/>
        <v>#REF!</v>
      </c>
      <c r="AR350" s="57" t="str">
        <f t="shared" si="227"/>
        <v>-</v>
      </c>
      <c r="AS350" s="57" t="str">
        <f>IF('Undervisning i fag med krav'!BS351=0,"-",'Undervisning i fag med krav'!BS351)</f>
        <v>-</v>
      </c>
      <c r="AT350" s="57" t="b">
        <f>OR(AS350='Krav etter opplæringslova'!$B$27,AS350='Krav etter opplæringslova'!$B$30,AS350='Krav etter opplæringslova'!$B$31,AS350='Krav etter opplæringslova'!$B$34)</f>
        <v>0</v>
      </c>
      <c r="AU350" s="57" t="str">
        <f t="shared" si="228"/>
        <v>-</v>
      </c>
      <c r="AV350" s="57">
        <f t="shared" si="207"/>
        <v>30</v>
      </c>
      <c r="AW350" s="57" t="e">
        <f>AV350-#REF!</f>
        <v>#REF!</v>
      </c>
      <c r="AX350" s="57" t="e">
        <f t="shared" si="229"/>
        <v>#REF!</v>
      </c>
      <c r="AY350" s="57" t="str">
        <f t="shared" si="230"/>
        <v>-</v>
      </c>
      <c r="AZ350" s="57" t="str">
        <f>IF('Undervisning i fag med krav'!CD351=0,"-",'Undervisning i fag med krav'!CD351)</f>
        <v>-</v>
      </c>
      <c r="BA350" s="57" t="b">
        <f>OR(AZ350='Krav etter opplæringslova'!$B$27,AZ350='Krav etter opplæringslova'!$B$30,AZ350='Krav etter opplæringslova'!$B$31,AZ350='Krav etter opplæringslova'!$B$34)</f>
        <v>0</v>
      </c>
      <c r="BB350" s="57" t="str">
        <f t="shared" si="231"/>
        <v>-</v>
      </c>
      <c r="BC350" s="57">
        <f t="shared" si="208"/>
        <v>30</v>
      </c>
      <c r="BD350" s="57" t="e">
        <f>BC350-#REF!</f>
        <v>#REF!</v>
      </c>
      <c r="BE350" s="57" t="e">
        <f t="shared" si="232"/>
        <v>#REF!</v>
      </c>
      <c r="BF350" s="57" t="str">
        <f t="shared" si="233"/>
        <v>-</v>
      </c>
      <c r="BG350" s="57" t="str">
        <f>IF('Undervisning i fag med krav'!CO351=0,"-",'Undervisning i fag med krav'!CO351)</f>
        <v>-</v>
      </c>
      <c r="BH350" s="57" t="b">
        <f>OR(BG350='Krav etter opplæringslova'!$B$27,BG350='Krav etter opplæringslova'!$B$30,BG350='Krav etter opplæringslova'!$B$31,BG350='Krav etter opplæringslova'!$B$34)</f>
        <v>0</v>
      </c>
      <c r="BI350" s="57" t="str">
        <f t="shared" si="234"/>
        <v>-</v>
      </c>
      <c r="BJ350" s="57">
        <f t="shared" si="209"/>
        <v>30</v>
      </c>
      <c r="BK350" s="57" t="e">
        <f>BJ350-#REF!</f>
        <v>#REF!</v>
      </c>
      <c r="BL350" s="57" t="e">
        <f t="shared" si="235"/>
        <v>#REF!</v>
      </c>
      <c r="BM350" s="57" t="str">
        <f t="shared" si="236"/>
        <v>-</v>
      </c>
      <c r="BN350" s="57" t="str">
        <f>IF('Undervisning i fag med krav'!CP351=0,"-",'Undervisning i fag med krav'!CP351)</f>
        <v>-</v>
      </c>
      <c r="BO350" s="57" t="b">
        <f>OR(BN350='Krav etter opplæringslova'!$B$27,BN350='Krav etter opplæringslova'!$B$30,BN350='Krav etter opplæringslova'!$B$31,BN350='Krav etter opplæringslova'!$B$34)</f>
        <v>0</v>
      </c>
      <c r="BP350" s="57" t="str">
        <f t="shared" si="237"/>
        <v>-</v>
      </c>
      <c r="BQ350" s="57">
        <f t="shared" si="210"/>
        <v>30</v>
      </c>
      <c r="BR350" s="57" t="e">
        <f>BQ350-#REF!</f>
        <v>#REF!</v>
      </c>
      <c r="BS350" s="57" t="e">
        <f t="shared" si="238"/>
        <v>#REF!</v>
      </c>
      <c r="BT350" s="62" t="str">
        <f t="shared" si="239"/>
        <v>-</v>
      </c>
    </row>
    <row r="351" spans="1:72" x14ac:dyDescent="0.2">
      <c r="A351" s="44" t="e">
        <f>#REF!</f>
        <v>#REF!</v>
      </c>
      <c r="B351" s="44" t="e">
        <f>#REF!</f>
        <v>#REF!</v>
      </c>
      <c r="C351" s="57" t="str">
        <f>IF('Undervisning i fag med krav'!E352=0,"-",'Undervisning i fag med krav'!E352)</f>
        <v>-</v>
      </c>
      <c r="D351" s="57" t="b">
        <f>OR(C351='Krav etter opplæringslova'!$B$27,C351='Krav etter opplæringslova'!$B$30,C351='Krav etter opplæringslova'!$B$31,C351='Krav etter opplæringslova'!$B$34)</f>
        <v>0</v>
      </c>
      <c r="E351" s="57" t="str">
        <f t="shared" si="240"/>
        <v>-</v>
      </c>
      <c r="F351" s="57">
        <f t="shared" si="211"/>
        <v>30</v>
      </c>
      <c r="G351" s="57" t="e">
        <f>F351-#REF!</f>
        <v>#REF!</v>
      </c>
      <c r="H351" s="57" t="e">
        <f t="shared" si="212"/>
        <v>#REF!</v>
      </c>
      <c r="I351" s="57" t="str">
        <f t="shared" si="241"/>
        <v>-</v>
      </c>
      <c r="J351" s="57" t="str">
        <f>IF('Undervisning i fag med krav'!P352=0,"-",'Undervisning i fag med krav'!P352)</f>
        <v>-</v>
      </c>
      <c r="K351" s="57" t="b">
        <f>OR(J351='Krav etter opplæringslova'!$B$27,J351='Krav etter opplæringslova'!$B$30,J351='Krav etter opplæringslova'!$B$31,J351='Krav etter opplæringslova'!$B$34)</f>
        <v>0</v>
      </c>
      <c r="L351" s="57" t="str">
        <f t="shared" si="213"/>
        <v>-</v>
      </c>
      <c r="M351" s="57">
        <f t="shared" si="202"/>
        <v>30</v>
      </c>
      <c r="N351" s="57" t="e">
        <f>M351-#REF!</f>
        <v>#REF!</v>
      </c>
      <c r="O351" s="57" t="e">
        <f t="shared" si="214"/>
        <v>#REF!</v>
      </c>
      <c r="P351" s="57" t="str">
        <f t="shared" si="215"/>
        <v>-</v>
      </c>
      <c r="Q351" s="57" t="str">
        <f>IF('Undervisning i fag med krav'!AA352=0,"-",'Undervisning i fag med krav'!AA352)</f>
        <v>-</v>
      </c>
      <c r="R351" s="57" t="b">
        <f>OR(Q351='Krav etter opplæringslova'!$B$27,Q351='Krav etter opplæringslova'!$B$30,Q351='Krav etter opplæringslova'!$B$31,Q351='Krav etter opplæringslova'!$B$34)</f>
        <v>0</v>
      </c>
      <c r="S351" s="57" t="str">
        <f t="shared" si="216"/>
        <v>-</v>
      </c>
      <c r="T351" s="57">
        <f t="shared" si="203"/>
        <v>30</v>
      </c>
      <c r="U351" s="57" t="e">
        <f>T351-#REF!</f>
        <v>#REF!</v>
      </c>
      <c r="V351" s="57" t="e">
        <f t="shared" si="217"/>
        <v>#REF!</v>
      </c>
      <c r="W351" s="57" t="str">
        <f t="shared" si="218"/>
        <v>-</v>
      </c>
      <c r="X351" s="57" t="str">
        <f>IF('Undervisning i fag med krav'!AL352=0,"-",'Undervisning i fag med krav'!AL352)</f>
        <v>-</v>
      </c>
      <c r="Y351" s="57" t="b">
        <f>OR(X351='Krav etter opplæringslova'!$B$27,X351='Krav etter opplæringslova'!$B$30,X351='Krav etter opplæringslova'!$B$31,X351='Krav etter opplæringslova'!$B$34)</f>
        <v>0</v>
      </c>
      <c r="Z351" s="57" t="str">
        <f t="shared" si="219"/>
        <v>-</v>
      </c>
      <c r="AA351" s="57">
        <f t="shared" si="204"/>
        <v>30</v>
      </c>
      <c r="AB351" s="57" t="e">
        <f>AA351-#REF!</f>
        <v>#REF!</v>
      </c>
      <c r="AC351" s="57" t="e">
        <f t="shared" si="220"/>
        <v>#REF!</v>
      </c>
      <c r="AD351" s="57" t="str">
        <f t="shared" si="221"/>
        <v>-</v>
      </c>
      <c r="AE351" s="57" t="str">
        <f>IF('Undervisning i fag med krav'!AW352=0,"-",'Undervisning i fag med krav'!AW352)</f>
        <v>-</v>
      </c>
      <c r="AF351" s="57" t="b">
        <f>OR(AE351='Krav etter opplæringslova'!$B$27,AE351='Krav etter opplæringslova'!$B$30,AE351='Krav etter opplæringslova'!$B$31,AE351='Krav etter opplæringslova'!$B$34)</f>
        <v>0</v>
      </c>
      <c r="AG351" s="57" t="str">
        <f t="shared" si="222"/>
        <v>-</v>
      </c>
      <c r="AH351" s="57">
        <f t="shared" si="205"/>
        <v>30</v>
      </c>
      <c r="AI351" s="57" t="e">
        <f>AH351-#REF!</f>
        <v>#REF!</v>
      </c>
      <c r="AJ351" s="57" t="e">
        <f t="shared" si="223"/>
        <v>#REF!</v>
      </c>
      <c r="AK351" s="57" t="str">
        <f t="shared" si="224"/>
        <v>-</v>
      </c>
      <c r="AL351" s="57" t="str">
        <f>IF('Undervisning i fag med krav'!BH352=0,"-",'Undervisning i fag med krav'!BH352)</f>
        <v>-</v>
      </c>
      <c r="AM351" s="57" t="b">
        <f>OR(AL351='Krav etter opplæringslova'!$B$27,AL351='Krav etter opplæringslova'!$B$30,AL351='Krav etter opplæringslova'!$B$31,AL351='Krav etter opplæringslova'!$B$34)</f>
        <v>0</v>
      </c>
      <c r="AN351" s="57" t="str">
        <f t="shared" si="225"/>
        <v>-</v>
      </c>
      <c r="AO351" s="57">
        <f t="shared" si="206"/>
        <v>30</v>
      </c>
      <c r="AP351" s="57" t="e">
        <f>AO351-#REF!</f>
        <v>#REF!</v>
      </c>
      <c r="AQ351" s="57" t="e">
        <f t="shared" si="226"/>
        <v>#REF!</v>
      </c>
      <c r="AR351" s="57" t="str">
        <f t="shared" si="227"/>
        <v>-</v>
      </c>
      <c r="AS351" s="57" t="str">
        <f>IF('Undervisning i fag med krav'!BS352=0,"-",'Undervisning i fag med krav'!BS352)</f>
        <v>-</v>
      </c>
      <c r="AT351" s="57" t="b">
        <f>OR(AS351='Krav etter opplæringslova'!$B$27,AS351='Krav etter opplæringslova'!$B$30,AS351='Krav etter opplæringslova'!$B$31,AS351='Krav etter opplæringslova'!$B$34)</f>
        <v>0</v>
      </c>
      <c r="AU351" s="57" t="str">
        <f t="shared" si="228"/>
        <v>-</v>
      </c>
      <c r="AV351" s="57">
        <f t="shared" si="207"/>
        <v>30</v>
      </c>
      <c r="AW351" s="57" t="e">
        <f>AV351-#REF!</f>
        <v>#REF!</v>
      </c>
      <c r="AX351" s="57" t="e">
        <f t="shared" si="229"/>
        <v>#REF!</v>
      </c>
      <c r="AY351" s="57" t="str">
        <f t="shared" si="230"/>
        <v>-</v>
      </c>
      <c r="AZ351" s="57" t="str">
        <f>IF('Undervisning i fag med krav'!CD352=0,"-",'Undervisning i fag med krav'!CD352)</f>
        <v>-</v>
      </c>
      <c r="BA351" s="57" t="b">
        <f>OR(AZ351='Krav etter opplæringslova'!$B$27,AZ351='Krav etter opplæringslova'!$B$30,AZ351='Krav etter opplæringslova'!$B$31,AZ351='Krav etter opplæringslova'!$B$34)</f>
        <v>0</v>
      </c>
      <c r="BB351" s="57" t="str">
        <f t="shared" si="231"/>
        <v>-</v>
      </c>
      <c r="BC351" s="57">
        <f t="shared" si="208"/>
        <v>30</v>
      </c>
      <c r="BD351" s="57" t="e">
        <f>BC351-#REF!</f>
        <v>#REF!</v>
      </c>
      <c r="BE351" s="57" t="e">
        <f t="shared" si="232"/>
        <v>#REF!</v>
      </c>
      <c r="BF351" s="57" t="str">
        <f t="shared" si="233"/>
        <v>-</v>
      </c>
      <c r="BG351" s="57" t="str">
        <f>IF('Undervisning i fag med krav'!CO352=0,"-",'Undervisning i fag med krav'!CO352)</f>
        <v>-</v>
      </c>
      <c r="BH351" s="57" t="b">
        <f>OR(BG351='Krav etter opplæringslova'!$B$27,BG351='Krav etter opplæringslova'!$B$30,BG351='Krav etter opplæringslova'!$B$31,BG351='Krav etter opplæringslova'!$B$34)</f>
        <v>0</v>
      </c>
      <c r="BI351" s="57" t="str">
        <f t="shared" si="234"/>
        <v>-</v>
      </c>
      <c r="BJ351" s="57">
        <f t="shared" si="209"/>
        <v>30</v>
      </c>
      <c r="BK351" s="57" t="e">
        <f>BJ351-#REF!</f>
        <v>#REF!</v>
      </c>
      <c r="BL351" s="57" t="e">
        <f t="shared" si="235"/>
        <v>#REF!</v>
      </c>
      <c r="BM351" s="57" t="str">
        <f t="shared" si="236"/>
        <v>-</v>
      </c>
      <c r="BN351" s="57" t="str">
        <f>IF('Undervisning i fag med krav'!CP352=0,"-",'Undervisning i fag med krav'!CP352)</f>
        <v>-</v>
      </c>
      <c r="BO351" s="57" t="b">
        <f>OR(BN351='Krav etter opplæringslova'!$B$27,BN351='Krav etter opplæringslova'!$B$30,BN351='Krav etter opplæringslova'!$B$31,BN351='Krav etter opplæringslova'!$B$34)</f>
        <v>0</v>
      </c>
      <c r="BP351" s="57" t="str">
        <f t="shared" si="237"/>
        <v>-</v>
      </c>
      <c r="BQ351" s="57">
        <f t="shared" si="210"/>
        <v>30</v>
      </c>
      <c r="BR351" s="57" t="e">
        <f>BQ351-#REF!</f>
        <v>#REF!</v>
      </c>
      <c r="BS351" s="57" t="e">
        <f t="shared" si="238"/>
        <v>#REF!</v>
      </c>
      <c r="BT351" s="62" t="str">
        <f t="shared" si="239"/>
        <v>-</v>
      </c>
    </row>
    <row r="352" spans="1:72" x14ac:dyDescent="0.2">
      <c r="A352" s="44" t="e">
        <f>#REF!</f>
        <v>#REF!</v>
      </c>
      <c r="B352" s="44" t="e">
        <f>#REF!</f>
        <v>#REF!</v>
      </c>
      <c r="C352" s="57" t="str">
        <f>IF('Undervisning i fag med krav'!E353=0,"-",'Undervisning i fag med krav'!E353)</f>
        <v>-</v>
      </c>
      <c r="D352" s="57" t="b">
        <f>OR(C352='Krav etter opplæringslova'!$B$27,C352='Krav etter opplæringslova'!$B$30,C352='Krav etter opplæringslova'!$B$31,C352='Krav etter opplæringslova'!$B$34)</f>
        <v>0</v>
      </c>
      <c r="E352" s="57" t="str">
        <f t="shared" si="240"/>
        <v>-</v>
      </c>
      <c r="F352" s="57">
        <f t="shared" si="211"/>
        <v>30</v>
      </c>
      <c r="G352" s="57" t="e">
        <f>F352-#REF!</f>
        <v>#REF!</v>
      </c>
      <c r="H352" s="57" t="e">
        <f t="shared" si="212"/>
        <v>#REF!</v>
      </c>
      <c r="I352" s="57" t="str">
        <f t="shared" si="241"/>
        <v>-</v>
      </c>
      <c r="J352" s="57" t="str">
        <f>IF('Undervisning i fag med krav'!P353=0,"-",'Undervisning i fag med krav'!P353)</f>
        <v>-</v>
      </c>
      <c r="K352" s="57" t="b">
        <f>OR(J352='Krav etter opplæringslova'!$B$27,J352='Krav etter opplæringslova'!$B$30,J352='Krav etter opplæringslova'!$B$31,J352='Krav etter opplæringslova'!$B$34)</f>
        <v>0</v>
      </c>
      <c r="L352" s="57" t="str">
        <f t="shared" si="213"/>
        <v>-</v>
      </c>
      <c r="M352" s="57">
        <f t="shared" si="202"/>
        <v>30</v>
      </c>
      <c r="N352" s="57" t="e">
        <f>M352-#REF!</f>
        <v>#REF!</v>
      </c>
      <c r="O352" s="57" t="e">
        <f t="shared" si="214"/>
        <v>#REF!</v>
      </c>
      <c r="P352" s="57" t="str">
        <f t="shared" si="215"/>
        <v>-</v>
      </c>
      <c r="Q352" s="57" t="str">
        <f>IF('Undervisning i fag med krav'!AA353=0,"-",'Undervisning i fag med krav'!AA353)</f>
        <v>-</v>
      </c>
      <c r="R352" s="57" t="b">
        <f>OR(Q352='Krav etter opplæringslova'!$B$27,Q352='Krav etter opplæringslova'!$B$30,Q352='Krav etter opplæringslova'!$B$31,Q352='Krav etter opplæringslova'!$B$34)</f>
        <v>0</v>
      </c>
      <c r="S352" s="57" t="str">
        <f t="shared" si="216"/>
        <v>-</v>
      </c>
      <c r="T352" s="57">
        <f t="shared" si="203"/>
        <v>30</v>
      </c>
      <c r="U352" s="57" t="e">
        <f>T352-#REF!</f>
        <v>#REF!</v>
      </c>
      <c r="V352" s="57" t="e">
        <f t="shared" si="217"/>
        <v>#REF!</v>
      </c>
      <c r="W352" s="57" t="str">
        <f t="shared" si="218"/>
        <v>-</v>
      </c>
      <c r="X352" s="57" t="str">
        <f>IF('Undervisning i fag med krav'!AL353=0,"-",'Undervisning i fag med krav'!AL353)</f>
        <v>-</v>
      </c>
      <c r="Y352" s="57" t="b">
        <f>OR(X352='Krav etter opplæringslova'!$B$27,X352='Krav etter opplæringslova'!$B$30,X352='Krav etter opplæringslova'!$B$31,X352='Krav etter opplæringslova'!$B$34)</f>
        <v>0</v>
      </c>
      <c r="Z352" s="57" t="str">
        <f t="shared" si="219"/>
        <v>-</v>
      </c>
      <c r="AA352" s="57">
        <f t="shared" si="204"/>
        <v>30</v>
      </c>
      <c r="AB352" s="57" t="e">
        <f>AA352-#REF!</f>
        <v>#REF!</v>
      </c>
      <c r="AC352" s="57" t="e">
        <f t="shared" si="220"/>
        <v>#REF!</v>
      </c>
      <c r="AD352" s="57" t="str">
        <f t="shared" si="221"/>
        <v>-</v>
      </c>
      <c r="AE352" s="57" t="str">
        <f>IF('Undervisning i fag med krav'!AW353=0,"-",'Undervisning i fag med krav'!AW353)</f>
        <v>-</v>
      </c>
      <c r="AF352" s="57" t="b">
        <f>OR(AE352='Krav etter opplæringslova'!$B$27,AE352='Krav etter opplæringslova'!$B$30,AE352='Krav etter opplæringslova'!$B$31,AE352='Krav etter opplæringslova'!$B$34)</f>
        <v>0</v>
      </c>
      <c r="AG352" s="57" t="str">
        <f t="shared" si="222"/>
        <v>-</v>
      </c>
      <c r="AH352" s="57">
        <f t="shared" si="205"/>
        <v>30</v>
      </c>
      <c r="AI352" s="57" t="e">
        <f>AH352-#REF!</f>
        <v>#REF!</v>
      </c>
      <c r="AJ352" s="57" t="e">
        <f t="shared" si="223"/>
        <v>#REF!</v>
      </c>
      <c r="AK352" s="57" t="str">
        <f t="shared" si="224"/>
        <v>-</v>
      </c>
      <c r="AL352" s="57" t="str">
        <f>IF('Undervisning i fag med krav'!BH353=0,"-",'Undervisning i fag med krav'!BH353)</f>
        <v>-</v>
      </c>
      <c r="AM352" s="57" t="b">
        <f>OR(AL352='Krav etter opplæringslova'!$B$27,AL352='Krav etter opplæringslova'!$B$30,AL352='Krav etter opplæringslova'!$B$31,AL352='Krav etter opplæringslova'!$B$34)</f>
        <v>0</v>
      </c>
      <c r="AN352" s="57" t="str">
        <f t="shared" si="225"/>
        <v>-</v>
      </c>
      <c r="AO352" s="57">
        <f t="shared" si="206"/>
        <v>30</v>
      </c>
      <c r="AP352" s="57" t="e">
        <f>AO352-#REF!</f>
        <v>#REF!</v>
      </c>
      <c r="AQ352" s="57" t="e">
        <f t="shared" si="226"/>
        <v>#REF!</v>
      </c>
      <c r="AR352" s="57" t="str">
        <f t="shared" si="227"/>
        <v>-</v>
      </c>
      <c r="AS352" s="57" t="str">
        <f>IF('Undervisning i fag med krav'!BS353=0,"-",'Undervisning i fag med krav'!BS353)</f>
        <v>-</v>
      </c>
      <c r="AT352" s="57" t="b">
        <f>OR(AS352='Krav etter opplæringslova'!$B$27,AS352='Krav etter opplæringslova'!$B$30,AS352='Krav etter opplæringslova'!$B$31,AS352='Krav etter opplæringslova'!$B$34)</f>
        <v>0</v>
      </c>
      <c r="AU352" s="57" t="str">
        <f t="shared" si="228"/>
        <v>-</v>
      </c>
      <c r="AV352" s="57">
        <f t="shared" si="207"/>
        <v>30</v>
      </c>
      <c r="AW352" s="57" t="e">
        <f>AV352-#REF!</f>
        <v>#REF!</v>
      </c>
      <c r="AX352" s="57" t="e">
        <f t="shared" si="229"/>
        <v>#REF!</v>
      </c>
      <c r="AY352" s="57" t="str">
        <f t="shared" si="230"/>
        <v>-</v>
      </c>
      <c r="AZ352" s="57" t="str">
        <f>IF('Undervisning i fag med krav'!CD353=0,"-",'Undervisning i fag med krav'!CD353)</f>
        <v>-</v>
      </c>
      <c r="BA352" s="57" t="b">
        <f>OR(AZ352='Krav etter opplæringslova'!$B$27,AZ352='Krav etter opplæringslova'!$B$30,AZ352='Krav etter opplæringslova'!$B$31,AZ352='Krav etter opplæringslova'!$B$34)</f>
        <v>0</v>
      </c>
      <c r="BB352" s="57" t="str">
        <f t="shared" si="231"/>
        <v>-</v>
      </c>
      <c r="BC352" s="57">
        <f t="shared" si="208"/>
        <v>30</v>
      </c>
      <c r="BD352" s="57" t="e">
        <f>BC352-#REF!</f>
        <v>#REF!</v>
      </c>
      <c r="BE352" s="57" t="e">
        <f t="shared" si="232"/>
        <v>#REF!</v>
      </c>
      <c r="BF352" s="57" t="str">
        <f t="shared" si="233"/>
        <v>-</v>
      </c>
      <c r="BG352" s="57" t="str">
        <f>IF('Undervisning i fag med krav'!CO353=0,"-",'Undervisning i fag med krav'!CO353)</f>
        <v>-</v>
      </c>
      <c r="BH352" s="57" t="b">
        <f>OR(BG352='Krav etter opplæringslova'!$B$27,BG352='Krav etter opplæringslova'!$B$30,BG352='Krav etter opplæringslova'!$B$31,BG352='Krav etter opplæringslova'!$B$34)</f>
        <v>0</v>
      </c>
      <c r="BI352" s="57" t="str">
        <f t="shared" si="234"/>
        <v>-</v>
      </c>
      <c r="BJ352" s="57">
        <f t="shared" si="209"/>
        <v>30</v>
      </c>
      <c r="BK352" s="57" t="e">
        <f>BJ352-#REF!</f>
        <v>#REF!</v>
      </c>
      <c r="BL352" s="57" t="e">
        <f t="shared" si="235"/>
        <v>#REF!</v>
      </c>
      <c r="BM352" s="57" t="str">
        <f t="shared" si="236"/>
        <v>-</v>
      </c>
      <c r="BN352" s="57" t="str">
        <f>IF('Undervisning i fag med krav'!CP353=0,"-",'Undervisning i fag med krav'!CP353)</f>
        <v>-</v>
      </c>
      <c r="BO352" s="57" t="b">
        <f>OR(BN352='Krav etter opplæringslova'!$B$27,BN352='Krav etter opplæringslova'!$B$30,BN352='Krav etter opplæringslova'!$B$31,BN352='Krav etter opplæringslova'!$B$34)</f>
        <v>0</v>
      </c>
      <c r="BP352" s="57" t="str">
        <f t="shared" si="237"/>
        <v>-</v>
      </c>
      <c r="BQ352" s="57">
        <f t="shared" si="210"/>
        <v>30</v>
      </c>
      <c r="BR352" s="57" t="e">
        <f>BQ352-#REF!</f>
        <v>#REF!</v>
      </c>
      <c r="BS352" s="57" t="e">
        <f t="shared" si="238"/>
        <v>#REF!</v>
      </c>
      <c r="BT352" s="62" t="str">
        <f t="shared" si="239"/>
        <v>-</v>
      </c>
    </row>
    <row r="353" spans="1:72" x14ac:dyDescent="0.2">
      <c r="A353" s="44" t="e">
        <f>#REF!</f>
        <v>#REF!</v>
      </c>
      <c r="B353" s="44" t="e">
        <f>#REF!</f>
        <v>#REF!</v>
      </c>
      <c r="C353" s="57" t="str">
        <f>IF('Undervisning i fag med krav'!E354=0,"-",'Undervisning i fag med krav'!E354)</f>
        <v>-</v>
      </c>
      <c r="D353" s="57" t="b">
        <f>OR(C353='Krav etter opplæringslova'!$B$27,C353='Krav etter opplæringslova'!$B$30,C353='Krav etter opplæringslova'!$B$31,C353='Krav etter opplæringslova'!$B$34)</f>
        <v>0</v>
      </c>
      <c r="E353" s="57" t="str">
        <f t="shared" si="240"/>
        <v>-</v>
      </c>
      <c r="F353" s="57">
        <f t="shared" si="211"/>
        <v>30</v>
      </c>
      <c r="G353" s="57" t="e">
        <f>F353-#REF!</f>
        <v>#REF!</v>
      </c>
      <c r="H353" s="57" t="e">
        <f t="shared" si="212"/>
        <v>#REF!</v>
      </c>
      <c r="I353" s="57" t="str">
        <f t="shared" si="241"/>
        <v>-</v>
      </c>
      <c r="J353" s="57" t="str">
        <f>IF('Undervisning i fag med krav'!P354=0,"-",'Undervisning i fag med krav'!P354)</f>
        <v>-</v>
      </c>
      <c r="K353" s="57" t="b">
        <f>OR(J353='Krav etter opplæringslova'!$B$27,J353='Krav etter opplæringslova'!$B$30,J353='Krav etter opplæringslova'!$B$31,J353='Krav etter opplæringslova'!$B$34)</f>
        <v>0</v>
      </c>
      <c r="L353" s="57" t="str">
        <f t="shared" si="213"/>
        <v>-</v>
      </c>
      <c r="M353" s="57">
        <f t="shared" si="202"/>
        <v>30</v>
      </c>
      <c r="N353" s="57" t="e">
        <f>M353-#REF!</f>
        <v>#REF!</v>
      </c>
      <c r="O353" s="57" t="e">
        <f t="shared" si="214"/>
        <v>#REF!</v>
      </c>
      <c r="P353" s="57" t="str">
        <f t="shared" si="215"/>
        <v>-</v>
      </c>
      <c r="Q353" s="57" t="str">
        <f>IF('Undervisning i fag med krav'!AA354=0,"-",'Undervisning i fag med krav'!AA354)</f>
        <v>-</v>
      </c>
      <c r="R353" s="57" t="b">
        <f>OR(Q353='Krav etter opplæringslova'!$B$27,Q353='Krav etter opplæringslova'!$B$30,Q353='Krav etter opplæringslova'!$B$31,Q353='Krav etter opplæringslova'!$B$34)</f>
        <v>0</v>
      </c>
      <c r="S353" s="57" t="str">
        <f t="shared" si="216"/>
        <v>-</v>
      </c>
      <c r="T353" s="57">
        <f t="shared" si="203"/>
        <v>30</v>
      </c>
      <c r="U353" s="57" t="e">
        <f>T353-#REF!</f>
        <v>#REF!</v>
      </c>
      <c r="V353" s="57" t="e">
        <f t="shared" si="217"/>
        <v>#REF!</v>
      </c>
      <c r="W353" s="57" t="str">
        <f t="shared" si="218"/>
        <v>-</v>
      </c>
      <c r="X353" s="57" t="str">
        <f>IF('Undervisning i fag med krav'!AL354=0,"-",'Undervisning i fag med krav'!AL354)</f>
        <v>-</v>
      </c>
      <c r="Y353" s="57" t="b">
        <f>OR(X353='Krav etter opplæringslova'!$B$27,X353='Krav etter opplæringslova'!$B$30,X353='Krav etter opplæringslova'!$B$31,X353='Krav etter opplæringslova'!$B$34)</f>
        <v>0</v>
      </c>
      <c r="Z353" s="57" t="str">
        <f t="shared" si="219"/>
        <v>-</v>
      </c>
      <c r="AA353" s="57">
        <f t="shared" si="204"/>
        <v>30</v>
      </c>
      <c r="AB353" s="57" t="e">
        <f>AA353-#REF!</f>
        <v>#REF!</v>
      </c>
      <c r="AC353" s="57" t="e">
        <f t="shared" si="220"/>
        <v>#REF!</v>
      </c>
      <c r="AD353" s="57" t="str">
        <f t="shared" si="221"/>
        <v>-</v>
      </c>
      <c r="AE353" s="57" t="str">
        <f>IF('Undervisning i fag med krav'!AW354=0,"-",'Undervisning i fag med krav'!AW354)</f>
        <v>-</v>
      </c>
      <c r="AF353" s="57" t="b">
        <f>OR(AE353='Krav etter opplæringslova'!$B$27,AE353='Krav etter opplæringslova'!$B$30,AE353='Krav etter opplæringslova'!$B$31,AE353='Krav etter opplæringslova'!$B$34)</f>
        <v>0</v>
      </c>
      <c r="AG353" s="57" t="str">
        <f t="shared" si="222"/>
        <v>-</v>
      </c>
      <c r="AH353" s="57">
        <f t="shared" si="205"/>
        <v>30</v>
      </c>
      <c r="AI353" s="57" t="e">
        <f>AH353-#REF!</f>
        <v>#REF!</v>
      </c>
      <c r="AJ353" s="57" t="e">
        <f t="shared" si="223"/>
        <v>#REF!</v>
      </c>
      <c r="AK353" s="57" t="str">
        <f t="shared" si="224"/>
        <v>-</v>
      </c>
      <c r="AL353" s="57" t="str">
        <f>IF('Undervisning i fag med krav'!BH354=0,"-",'Undervisning i fag med krav'!BH354)</f>
        <v>-</v>
      </c>
      <c r="AM353" s="57" t="b">
        <f>OR(AL353='Krav etter opplæringslova'!$B$27,AL353='Krav etter opplæringslova'!$B$30,AL353='Krav etter opplæringslova'!$B$31,AL353='Krav etter opplæringslova'!$B$34)</f>
        <v>0</v>
      </c>
      <c r="AN353" s="57" t="str">
        <f t="shared" si="225"/>
        <v>-</v>
      </c>
      <c r="AO353" s="57">
        <f t="shared" si="206"/>
        <v>30</v>
      </c>
      <c r="AP353" s="57" t="e">
        <f>AO353-#REF!</f>
        <v>#REF!</v>
      </c>
      <c r="AQ353" s="57" t="e">
        <f t="shared" si="226"/>
        <v>#REF!</v>
      </c>
      <c r="AR353" s="57" t="str">
        <f t="shared" si="227"/>
        <v>-</v>
      </c>
      <c r="AS353" s="57" t="str">
        <f>IF('Undervisning i fag med krav'!BS354=0,"-",'Undervisning i fag med krav'!BS354)</f>
        <v>-</v>
      </c>
      <c r="AT353" s="57" t="b">
        <f>OR(AS353='Krav etter opplæringslova'!$B$27,AS353='Krav etter opplæringslova'!$B$30,AS353='Krav etter opplæringslova'!$B$31,AS353='Krav etter opplæringslova'!$B$34)</f>
        <v>0</v>
      </c>
      <c r="AU353" s="57" t="str">
        <f t="shared" si="228"/>
        <v>-</v>
      </c>
      <c r="AV353" s="57">
        <f t="shared" si="207"/>
        <v>30</v>
      </c>
      <c r="AW353" s="57" t="e">
        <f>AV353-#REF!</f>
        <v>#REF!</v>
      </c>
      <c r="AX353" s="57" t="e">
        <f t="shared" si="229"/>
        <v>#REF!</v>
      </c>
      <c r="AY353" s="57" t="str">
        <f t="shared" si="230"/>
        <v>-</v>
      </c>
      <c r="AZ353" s="57" t="str">
        <f>IF('Undervisning i fag med krav'!CD354=0,"-",'Undervisning i fag med krav'!CD354)</f>
        <v>-</v>
      </c>
      <c r="BA353" s="57" t="b">
        <f>OR(AZ353='Krav etter opplæringslova'!$B$27,AZ353='Krav etter opplæringslova'!$B$30,AZ353='Krav etter opplæringslova'!$B$31,AZ353='Krav etter opplæringslova'!$B$34)</f>
        <v>0</v>
      </c>
      <c r="BB353" s="57" t="str">
        <f t="shared" si="231"/>
        <v>-</v>
      </c>
      <c r="BC353" s="57">
        <f t="shared" si="208"/>
        <v>30</v>
      </c>
      <c r="BD353" s="57" t="e">
        <f>BC353-#REF!</f>
        <v>#REF!</v>
      </c>
      <c r="BE353" s="57" t="e">
        <f t="shared" si="232"/>
        <v>#REF!</v>
      </c>
      <c r="BF353" s="57" t="str">
        <f t="shared" si="233"/>
        <v>-</v>
      </c>
      <c r="BG353" s="57" t="str">
        <f>IF('Undervisning i fag med krav'!CO354=0,"-",'Undervisning i fag med krav'!CO354)</f>
        <v>-</v>
      </c>
      <c r="BH353" s="57" t="b">
        <f>OR(BG353='Krav etter opplæringslova'!$B$27,BG353='Krav etter opplæringslova'!$B$30,BG353='Krav etter opplæringslova'!$B$31,BG353='Krav etter opplæringslova'!$B$34)</f>
        <v>0</v>
      </c>
      <c r="BI353" s="57" t="str">
        <f t="shared" si="234"/>
        <v>-</v>
      </c>
      <c r="BJ353" s="57">
        <f t="shared" si="209"/>
        <v>30</v>
      </c>
      <c r="BK353" s="57" t="e">
        <f>BJ353-#REF!</f>
        <v>#REF!</v>
      </c>
      <c r="BL353" s="57" t="e">
        <f t="shared" si="235"/>
        <v>#REF!</v>
      </c>
      <c r="BM353" s="57" t="str">
        <f t="shared" si="236"/>
        <v>-</v>
      </c>
      <c r="BN353" s="57" t="str">
        <f>IF('Undervisning i fag med krav'!CP354=0,"-",'Undervisning i fag med krav'!CP354)</f>
        <v>-</v>
      </c>
      <c r="BO353" s="57" t="b">
        <f>OR(BN353='Krav etter opplæringslova'!$B$27,BN353='Krav etter opplæringslova'!$B$30,BN353='Krav etter opplæringslova'!$B$31,BN353='Krav etter opplæringslova'!$B$34)</f>
        <v>0</v>
      </c>
      <c r="BP353" s="57" t="str">
        <f t="shared" si="237"/>
        <v>-</v>
      </c>
      <c r="BQ353" s="57">
        <f t="shared" si="210"/>
        <v>30</v>
      </c>
      <c r="BR353" s="57" t="e">
        <f>BQ353-#REF!</f>
        <v>#REF!</v>
      </c>
      <c r="BS353" s="57" t="e">
        <f t="shared" si="238"/>
        <v>#REF!</v>
      </c>
      <c r="BT353" s="62" t="str">
        <f t="shared" si="239"/>
        <v>-</v>
      </c>
    </row>
    <row r="354" spans="1:72" x14ac:dyDescent="0.2">
      <c r="A354" s="44" t="e">
        <f>#REF!</f>
        <v>#REF!</v>
      </c>
      <c r="B354" s="44" t="e">
        <f>#REF!</f>
        <v>#REF!</v>
      </c>
      <c r="C354" s="57" t="str">
        <f>IF('Undervisning i fag med krav'!E355=0,"-",'Undervisning i fag med krav'!E355)</f>
        <v>-</v>
      </c>
      <c r="D354" s="57" t="b">
        <f>OR(C354='Krav etter opplæringslova'!$B$27,C354='Krav etter opplæringslova'!$B$30,C354='Krav etter opplæringslova'!$B$31,C354='Krav etter opplæringslova'!$B$34)</f>
        <v>0</v>
      </c>
      <c r="E354" s="57" t="str">
        <f t="shared" si="240"/>
        <v>-</v>
      </c>
      <c r="F354" s="57">
        <f t="shared" si="211"/>
        <v>30</v>
      </c>
      <c r="G354" s="57" t="e">
        <f>F354-#REF!</f>
        <v>#REF!</v>
      </c>
      <c r="H354" s="57" t="e">
        <f t="shared" si="212"/>
        <v>#REF!</v>
      </c>
      <c r="I354" s="57" t="str">
        <f t="shared" si="241"/>
        <v>-</v>
      </c>
      <c r="J354" s="57" t="str">
        <f>IF('Undervisning i fag med krav'!P355=0,"-",'Undervisning i fag med krav'!P355)</f>
        <v>-</v>
      </c>
      <c r="K354" s="57" t="b">
        <f>OR(J354='Krav etter opplæringslova'!$B$27,J354='Krav etter opplæringslova'!$B$30,J354='Krav etter opplæringslova'!$B$31,J354='Krav etter opplæringslova'!$B$34)</f>
        <v>0</v>
      </c>
      <c r="L354" s="57" t="str">
        <f t="shared" si="213"/>
        <v>-</v>
      </c>
      <c r="M354" s="57">
        <f t="shared" si="202"/>
        <v>30</v>
      </c>
      <c r="N354" s="57" t="e">
        <f>M354-#REF!</f>
        <v>#REF!</v>
      </c>
      <c r="O354" s="57" t="e">
        <f t="shared" si="214"/>
        <v>#REF!</v>
      </c>
      <c r="P354" s="57" t="str">
        <f t="shared" si="215"/>
        <v>-</v>
      </c>
      <c r="Q354" s="57" t="str">
        <f>IF('Undervisning i fag med krav'!AA355=0,"-",'Undervisning i fag med krav'!AA355)</f>
        <v>-</v>
      </c>
      <c r="R354" s="57" t="b">
        <f>OR(Q354='Krav etter opplæringslova'!$B$27,Q354='Krav etter opplæringslova'!$B$30,Q354='Krav etter opplæringslova'!$B$31,Q354='Krav etter opplæringslova'!$B$34)</f>
        <v>0</v>
      </c>
      <c r="S354" s="57" t="str">
        <f t="shared" si="216"/>
        <v>-</v>
      </c>
      <c r="T354" s="57">
        <f t="shared" si="203"/>
        <v>30</v>
      </c>
      <c r="U354" s="57" t="e">
        <f>T354-#REF!</f>
        <v>#REF!</v>
      </c>
      <c r="V354" s="57" t="e">
        <f t="shared" si="217"/>
        <v>#REF!</v>
      </c>
      <c r="W354" s="57" t="str">
        <f t="shared" si="218"/>
        <v>-</v>
      </c>
      <c r="X354" s="57" t="str">
        <f>IF('Undervisning i fag med krav'!AL355=0,"-",'Undervisning i fag med krav'!AL355)</f>
        <v>-</v>
      </c>
      <c r="Y354" s="57" t="b">
        <f>OR(X354='Krav etter opplæringslova'!$B$27,X354='Krav etter opplæringslova'!$B$30,X354='Krav etter opplæringslova'!$B$31,X354='Krav etter opplæringslova'!$B$34)</f>
        <v>0</v>
      </c>
      <c r="Z354" s="57" t="str">
        <f t="shared" si="219"/>
        <v>-</v>
      </c>
      <c r="AA354" s="57">
        <f t="shared" si="204"/>
        <v>30</v>
      </c>
      <c r="AB354" s="57" t="e">
        <f>AA354-#REF!</f>
        <v>#REF!</v>
      </c>
      <c r="AC354" s="57" t="e">
        <f t="shared" si="220"/>
        <v>#REF!</v>
      </c>
      <c r="AD354" s="57" t="str">
        <f t="shared" si="221"/>
        <v>-</v>
      </c>
      <c r="AE354" s="57" t="str">
        <f>IF('Undervisning i fag med krav'!AW355=0,"-",'Undervisning i fag med krav'!AW355)</f>
        <v>-</v>
      </c>
      <c r="AF354" s="57" t="b">
        <f>OR(AE354='Krav etter opplæringslova'!$B$27,AE354='Krav etter opplæringslova'!$B$30,AE354='Krav etter opplæringslova'!$B$31,AE354='Krav etter opplæringslova'!$B$34)</f>
        <v>0</v>
      </c>
      <c r="AG354" s="57" t="str">
        <f t="shared" si="222"/>
        <v>-</v>
      </c>
      <c r="AH354" s="57">
        <f t="shared" si="205"/>
        <v>30</v>
      </c>
      <c r="AI354" s="57" t="e">
        <f>AH354-#REF!</f>
        <v>#REF!</v>
      </c>
      <c r="AJ354" s="57" t="e">
        <f t="shared" si="223"/>
        <v>#REF!</v>
      </c>
      <c r="AK354" s="57" t="str">
        <f t="shared" si="224"/>
        <v>-</v>
      </c>
      <c r="AL354" s="57" t="str">
        <f>IF('Undervisning i fag med krav'!BH355=0,"-",'Undervisning i fag med krav'!BH355)</f>
        <v>-</v>
      </c>
      <c r="AM354" s="57" t="b">
        <f>OR(AL354='Krav etter opplæringslova'!$B$27,AL354='Krav etter opplæringslova'!$B$30,AL354='Krav etter opplæringslova'!$B$31,AL354='Krav etter opplæringslova'!$B$34)</f>
        <v>0</v>
      </c>
      <c r="AN354" s="57" t="str">
        <f t="shared" si="225"/>
        <v>-</v>
      </c>
      <c r="AO354" s="57">
        <f t="shared" si="206"/>
        <v>30</v>
      </c>
      <c r="AP354" s="57" t="e">
        <f>AO354-#REF!</f>
        <v>#REF!</v>
      </c>
      <c r="AQ354" s="57" t="e">
        <f t="shared" si="226"/>
        <v>#REF!</v>
      </c>
      <c r="AR354" s="57" t="str">
        <f t="shared" si="227"/>
        <v>-</v>
      </c>
      <c r="AS354" s="57" t="str">
        <f>IF('Undervisning i fag med krav'!BS355=0,"-",'Undervisning i fag med krav'!BS355)</f>
        <v>-</v>
      </c>
      <c r="AT354" s="57" t="b">
        <f>OR(AS354='Krav etter opplæringslova'!$B$27,AS354='Krav etter opplæringslova'!$B$30,AS354='Krav etter opplæringslova'!$B$31,AS354='Krav etter opplæringslova'!$B$34)</f>
        <v>0</v>
      </c>
      <c r="AU354" s="57" t="str">
        <f t="shared" si="228"/>
        <v>-</v>
      </c>
      <c r="AV354" s="57">
        <f t="shared" si="207"/>
        <v>30</v>
      </c>
      <c r="AW354" s="57" t="e">
        <f>AV354-#REF!</f>
        <v>#REF!</v>
      </c>
      <c r="AX354" s="57" t="e">
        <f t="shared" si="229"/>
        <v>#REF!</v>
      </c>
      <c r="AY354" s="57" t="str">
        <f t="shared" si="230"/>
        <v>-</v>
      </c>
      <c r="AZ354" s="57" t="str">
        <f>IF('Undervisning i fag med krav'!CD355=0,"-",'Undervisning i fag med krav'!CD355)</f>
        <v>-</v>
      </c>
      <c r="BA354" s="57" t="b">
        <f>OR(AZ354='Krav etter opplæringslova'!$B$27,AZ354='Krav etter opplæringslova'!$B$30,AZ354='Krav etter opplæringslova'!$B$31,AZ354='Krav etter opplæringslova'!$B$34)</f>
        <v>0</v>
      </c>
      <c r="BB354" s="57" t="str">
        <f t="shared" si="231"/>
        <v>-</v>
      </c>
      <c r="BC354" s="57">
        <f t="shared" si="208"/>
        <v>30</v>
      </c>
      <c r="BD354" s="57" t="e">
        <f>BC354-#REF!</f>
        <v>#REF!</v>
      </c>
      <c r="BE354" s="57" t="e">
        <f t="shared" si="232"/>
        <v>#REF!</v>
      </c>
      <c r="BF354" s="57" t="str">
        <f t="shared" si="233"/>
        <v>-</v>
      </c>
      <c r="BG354" s="57" t="str">
        <f>IF('Undervisning i fag med krav'!CO355=0,"-",'Undervisning i fag med krav'!CO355)</f>
        <v>-</v>
      </c>
      <c r="BH354" s="57" t="b">
        <f>OR(BG354='Krav etter opplæringslova'!$B$27,BG354='Krav etter opplæringslova'!$B$30,BG354='Krav etter opplæringslova'!$B$31,BG354='Krav etter opplæringslova'!$B$34)</f>
        <v>0</v>
      </c>
      <c r="BI354" s="57" t="str">
        <f t="shared" si="234"/>
        <v>-</v>
      </c>
      <c r="BJ354" s="57">
        <f t="shared" si="209"/>
        <v>30</v>
      </c>
      <c r="BK354" s="57" t="e">
        <f>BJ354-#REF!</f>
        <v>#REF!</v>
      </c>
      <c r="BL354" s="57" t="e">
        <f t="shared" si="235"/>
        <v>#REF!</v>
      </c>
      <c r="BM354" s="57" t="str">
        <f t="shared" si="236"/>
        <v>-</v>
      </c>
      <c r="BN354" s="57" t="str">
        <f>IF('Undervisning i fag med krav'!CP355=0,"-",'Undervisning i fag med krav'!CP355)</f>
        <v>-</v>
      </c>
      <c r="BO354" s="57" t="b">
        <f>OR(BN354='Krav etter opplæringslova'!$B$27,BN354='Krav etter opplæringslova'!$B$30,BN354='Krav etter opplæringslova'!$B$31,BN354='Krav etter opplæringslova'!$B$34)</f>
        <v>0</v>
      </c>
      <c r="BP354" s="57" t="str">
        <f t="shared" si="237"/>
        <v>-</v>
      </c>
      <c r="BQ354" s="57">
        <f t="shared" si="210"/>
        <v>30</v>
      </c>
      <c r="BR354" s="57" t="e">
        <f>BQ354-#REF!</f>
        <v>#REF!</v>
      </c>
      <c r="BS354" s="57" t="e">
        <f t="shared" si="238"/>
        <v>#REF!</v>
      </c>
      <c r="BT354" s="62" t="str">
        <f t="shared" si="239"/>
        <v>-</v>
      </c>
    </row>
    <row r="355" spans="1:72" x14ac:dyDescent="0.2">
      <c r="A355" s="44" t="e">
        <f>#REF!</f>
        <v>#REF!</v>
      </c>
      <c r="B355" s="44" t="e">
        <f>#REF!</f>
        <v>#REF!</v>
      </c>
      <c r="C355" s="57" t="str">
        <f>IF('Undervisning i fag med krav'!E356=0,"-",'Undervisning i fag med krav'!E356)</f>
        <v>-</v>
      </c>
      <c r="D355" s="57" t="b">
        <f>OR(C355='Krav etter opplæringslova'!$B$27,C355='Krav etter opplæringslova'!$B$30,C355='Krav etter opplæringslova'!$B$31,C355='Krav etter opplæringslova'!$B$34)</f>
        <v>0</v>
      </c>
      <c r="E355" s="57" t="str">
        <f t="shared" si="240"/>
        <v>-</v>
      </c>
      <c r="F355" s="57">
        <f t="shared" si="211"/>
        <v>30</v>
      </c>
      <c r="G355" s="57" t="e">
        <f>F355-#REF!</f>
        <v>#REF!</v>
      </c>
      <c r="H355" s="57" t="e">
        <f t="shared" si="212"/>
        <v>#REF!</v>
      </c>
      <c r="I355" s="57" t="str">
        <f t="shared" si="241"/>
        <v>-</v>
      </c>
      <c r="J355" s="57" t="str">
        <f>IF('Undervisning i fag med krav'!P356=0,"-",'Undervisning i fag med krav'!P356)</f>
        <v>-</v>
      </c>
      <c r="K355" s="57" t="b">
        <f>OR(J355='Krav etter opplæringslova'!$B$27,J355='Krav etter opplæringslova'!$B$30,J355='Krav etter opplæringslova'!$B$31,J355='Krav etter opplæringslova'!$B$34)</f>
        <v>0</v>
      </c>
      <c r="L355" s="57" t="str">
        <f t="shared" si="213"/>
        <v>-</v>
      </c>
      <c r="M355" s="57">
        <f t="shared" si="202"/>
        <v>30</v>
      </c>
      <c r="N355" s="57" t="e">
        <f>M355-#REF!</f>
        <v>#REF!</v>
      </c>
      <c r="O355" s="57" t="e">
        <f t="shared" si="214"/>
        <v>#REF!</v>
      </c>
      <c r="P355" s="57" t="str">
        <f t="shared" si="215"/>
        <v>-</v>
      </c>
      <c r="Q355" s="57" t="str">
        <f>IF('Undervisning i fag med krav'!AA356=0,"-",'Undervisning i fag med krav'!AA356)</f>
        <v>-</v>
      </c>
      <c r="R355" s="57" t="b">
        <f>OR(Q355='Krav etter opplæringslova'!$B$27,Q355='Krav etter opplæringslova'!$B$30,Q355='Krav etter opplæringslova'!$B$31,Q355='Krav etter opplæringslova'!$B$34)</f>
        <v>0</v>
      </c>
      <c r="S355" s="57" t="str">
        <f t="shared" si="216"/>
        <v>-</v>
      </c>
      <c r="T355" s="57">
        <f t="shared" si="203"/>
        <v>30</v>
      </c>
      <c r="U355" s="57" t="e">
        <f>T355-#REF!</f>
        <v>#REF!</v>
      </c>
      <c r="V355" s="57" t="e">
        <f t="shared" si="217"/>
        <v>#REF!</v>
      </c>
      <c r="W355" s="57" t="str">
        <f t="shared" si="218"/>
        <v>-</v>
      </c>
      <c r="X355" s="57" t="str">
        <f>IF('Undervisning i fag med krav'!AL356=0,"-",'Undervisning i fag med krav'!AL356)</f>
        <v>-</v>
      </c>
      <c r="Y355" s="57" t="b">
        <f>OR(X355='Krav etter opplæringslova'!$B$27,X355='Krav etter opplæringslova'!$B$30,X355='Krav etter opplæringslova'!$B$31,X355='Krav etter opplæringslova'!$B$34)</f>
        <v>0</v>
      </c>
      <c r="Z355" s="57" t="str">
        <f t="shared" si="219"/>
        <v>-</v>
      </c>
      <c r="AA355" s="57">
        <f t="shared" si="204"/>
        <v>30</v>
      </c>
      <c r="AB355" s="57" t="e">
        <f>AA355-#REF!</f>
        <v>#REF!</v>
      </c>
      <c r="AC355" s="57" t="e">
        <f t="shared" si="220"/>
        <v>#REF!</v>
      </c>
      <c r="AD355" s="57" t="str">
        <f t="shared" si="221"/>
        <v>-</v>
      </c>
      <c r="AE355" s="57" t="str">
        <f>IF('Undervisning i fag med krav'!AW356=0,"-",'Undervisning i fag med krav'!AW356)</f>
        <v>-</v>
      </c>
      <c r="AF355" s="57" t="b">
        <f>OR(AE355='Krav etter opplæringslova'!$B$27,AE355='Krav etter opplæringslova'!$B$30,AE355='Krav etter opplæringslova'!$B$31,AE355='Krav etter opplæringslova'!$B$34)</f>
        <v>0</v>
      </c>
      <c r="AG355" s="57" t="str">
        <f t="shared" si="222"/>
        <v>-</v>
      </c>
      <c r="AH355" s="57">
        <f t="shared" si="205"/>
        <v>30</v>
      </c>
      <c r="AI355" s="57" t="e">
        <f>AH355-#REF!</f>
        <v>#REF!</v>
      </c>
      <c r="AJ355" s="57" t="e">
        <f t="shared" si="223"/>
        <v>#REF!</v>
      </c>
      <c r="AK355" s="57" t="str">
        <f t="shared" si="224"/>
        <v>-</v>
      </c>
      <c r="AL355" s="57" t="str">
        <f>IF('Undervisning i fag med krav'!BH356=0,"-",'Undervisning i fag med krav'!BH356)</f>
        <v>-</v>
      </c>
      <c r="AM355" s="57" t="b">
        <f>OR(AL355='Krav etter opplæringslova'!$B$27,AL355='Krav etter opplæringslova'!$B$30,AL355='Krav etter opplæringslova'!$B$31,AL355='Krav etter opplæringslova'!$B$34)</f>
        <v>0</v>
      </c>
      <c r="AN355" s="57" t="str">
        <f t="shared" si="225"/>
        <v>-</v>
      </c>
      <c r="AO355" s="57">
        <f t="shared" si="206"/>
        <v>30</v>
      </c>
      <c r="AP355" s="57" t="e">
        <f>AO355-#REF!</f>
        <v>#REF!</v>
      </c>
      <c r="AQ355" s="57" t="e">
        <f t="shared" si="226"/>
        <v>#REF!</v>
      </c>
      <c r="AR355" s="57" t="str">
        <f t="shared" si="227"/>
        <v>-</v>
      </c>
      <c r="AS355" s="57" t="str">
        <f>IF('Undervisning i fag med krav'!BS356=0,"-",'Undervisning i fag med krav'!BS356)</f>
        <v>-</v>
      </c>
      <c r="AT355" s="57" t="b">
        <f>OR(AS355='Krav etter opplæringslova'!$B$27,AS355='Krav etter opplæringslova'!$B$30,AS355='Krav etter opplæringslova'!$B$31,AS355='Krav etter opplæringslova'!$B$34)</f>
        <v>0</v>
      </c>
      <c r="AU355" s="57" t="str">
        <f t="shared" si="228"/>
        <v>-</v>
      </c>
      <c r="AV355" s="57">
        <f t="shared" si="207"/>
        <v>30</v>
      </c>
      <c r="AW355" s="57" t="e">
        <f>AV355-#REF!</f>
        <v>#REF!</v>
      </c>
      <c r="AX355" s="57" t="e">
        <f t="shared" si="229"/>
        <v>#REF!</v>
      </c>
      <c r="AY355" s="57" t="str">
        <f t="shared" si="230"/>
        <v>-</v>
      </c>
      <c r="AZ355" s="57" t="str">
        <f>IF('Undervisning i fag med krav'!CD356=0,"-",'Undervisning i fag med krav'!CD356)</f>
        <v>-</v>
      </c>
      <c r="BA355" s="57" t="b">
        <f>OR(AZ355='Krav etter opplæringslova'!$B$27,AZ355='Krav etter opplæringslova'!$B$30,AZ355='Krav etter opplæringslova'!$B$31,AZ355='Krav etter opplæringslova'!$B$34)</f>
        <v>0</v>
      </c>
      <c r="BB355" s="57" t="str">
        <f t="shared" si="231"/>
        <v>-</v>
      </c>
      <c r="BC355" s="57">
        <f t="shared" si="208"/>
        <v>30</v>
      </c>
      <c r="BD355" s="57" t="e">
        <f>BC355-#REF!</f>
        <v>#REF!</v>
      </c>
      <c r="BE355" s="57" t="e">
        <f t="shared" si="232"/>
        <v>#REF!</v>
      </c>
      <c r="BF355" s="57" t="str">
        <f t="shared" si="233"/>
        <v>-</v>
      </c>
      <c r="BG355" s="57" t="str">
        <f>IF('Undervisning i fag med krav'!CO356=0,"-",'Undervisning i fag med krav'!CO356)</f>
        <v>-</v>
      </c>
      <c r="BH355" s="57" t="b">
        <f>OR(BG355='Krav etter opplæringslova'!$B$27,BG355='Krav etter opplæringslova'!$B$30,BG355='Krav etter opplæringslova'!$B$31,BG355='Krav etter opplæringslova'!$B$34)</f>
        <v>0</v>
      </c>
      <c r="BI355" s="57" t="str">
        <f t="shared" si="234"/>
        <v>-</v>
      </c>
      <c r="BJ355" s="57">
        <f t="shared" si="209"/>
        <v>30</v>
      </c>
      <c r="BK355" s="57" t="e">
        <f>BJ355-#REF!</f>
        <v>#REF!</v>
      </c>
      <c r="BL355" s="57" t="e">
        <f t="shared" si="235"/>
        <v>#REF!</v>
      </c>
      <c r="BM355" s="57" t="str">
        <f t="shared" si="236"/>
        <v>-</v>
      </c>
      <c r="BN355" s="57" t="str">
        <f>IF('Undervisning i fag med krav'!CP356=0,"-",'Undervisning i fag med krav'!CP356)</f>
        <v>-</v>
      </c>
      <c r="BO355" s="57" t="b">
        <f>OR(BN355='Krav etter opplæringslova'!$B$27,BN355='Krav etter opplæringslova'!$B$30,BN355='Krav etter opplæringslova'!$B$31,BN355='Krav etter opplæringslova'!$B$34)</f>
        <v>0</v>
      </c>
      <c r="BP355" s="57" t="str">
        <f t="shared" si="237"/>
        <v>-</v>
      </c>
      <c r="BQ355" s="57">
        <f t="shared" si="210"/>
        <v>30</v>
      </c>
      <c r="BR355" s="57" t="e">
        <f>BQ355-#REF!</f>
        <v>#REF!</v>
      </c>
      <c r="BS355" s="57" t="e">
        <f t="shared" si="238"/>
        <v>#REF!</v>
      </c>
      <c r="BT355" s="62" t="str">
        <f t="shared" si="239"/>
        <v>-</v>
      </c>
    </row>
    <row r="356" spans="1:72" x14ac:dyDescent="0.2">
      <c r="A356" s="44" t="e">
        <f>#REF!</f>
        <v>#REF!</v>
      </c>
      <c r="B356" s="44" t="e">
        <f>#REF!</f>
        <v>#REF!</v>
      </c>
      <c r="C356" s="57" t="str">
        <f>IF('Undervisning i fag med krav'!E357=0,"-",'Undervisning i fag med krav'!E357)</f>
        <v>-</v>
      </c>
      <c r="D356" s="57" t="b">
        <f>OR(C356='Krav etter opplæringslova'!$B$27,C356='Krav etter opplæringslova'!$B$30,C356='Krav etter opplæringslova'!$B$31,C356='Krav etter opplæringslova'!$B$34)</f>
        <v>0</v>
      </c>
      <c r="E356" s="57" t="str">
        <f t="shared" si="240"/>
        <v>-</v>
      </c>
      <c r="F356" s="57">
        <f t="shared" si="211"/>
        <v>30</v>
      </c>
      <c r="G356" s="57" t="e">
        <f>F356-#REF!</f>
        <v>#REF!</v>
      </c>
      <c r="H356" s="57" t="e">
        <f t="shared" si="212"/>
        <v>#REF!</v>
      </c>
      <c r="I356" s="57" t="str">
        <f t="shared" si="241"/>
        <v>-</v>
      </c>
      <c r="J356" s="57" t="str">
        <f>IF('Undervisning i fag med krav'!P357=0,"-",'Undervisning i fag med krav'!P357)</f>
        <v>-</v>
      </c>
      <c r="K356" s="57" t="b">
        <f>OR(J356='Krav etter opplæringslova'!$B$27,J356='Krav etter opplæringslova'!$B$30,J356='Krav etter opplæringslova'!$B$31,J356='Krav etter opplæringslova'!$B$34)</f>
        <v>0</v>
      </c>
      <c r="L356" s="57" t="str">
        <f t="shared" si="213"/>
        <v>-</v>
      </c>
      <c r="M356" s="57">
        <f t="shared" si="202"/>
        <v>30</v>
      </c>
      <c r="N356" s="57" t="e">
        <f>M356-#REF!</f>
        <v>#REF!</v>
      </c>
      <c r="O356" s="57" t="e">
        <f t="shared" si="214"/>
        <v>#REF!</v>
      </c>
      <c r="P356" s="57" t="str">
        <f t="shared" si="215"/>
        <v>-</v>
      </c>
      <c r="Q356" s="57" t="str">
        <f>IF('Undervisning i fag med krav'!AA357=0,"-",'Undervisning i fag med krav'!AA357)</f>
        <v>-</v>
      </c>
      <c r="R356" s="57" t="b">
        <f>OR(Q356='Krav etter opplæringslova'!$B$27,Q356='Krav etter opplæringslova'!$B$30,Q356='Krav etter opplæringslova'!$B$31,Q356='Krav etter opplæringslova'!$B$34)</f>
        <v>0</v>
      </c>
      <c r="S356" s="57" t="str">
        <f t="shared" si="216"/>
        <v>-</v>
      </c>
      <c r="T356" s="57">
        <f t="shared" si="203"/>
        <v>30</v>
      </c>
      <c r="U356" s="57" t="e">
        <f>T356-#REF!</f>
        <v>#REF!</v>
      </c>
      <c r="V356" s="57" t="e">
        <f t="shared" si="217"/>
        <v>#REF!</v>
      </c>
      <c r="W356" s="57" t="str">
        <f t="shared" si="218"/>
        <v>-</v>
      </c>
      <c r="X356" s="57" t="str">
        <f>IF('Undervisning i fag med krav'!AL357=0,"-",'Undervisning i fag med krav'!AL357)</f>
        <v>-</v>
      </c>
      <c r="Y356" s="57" t="b">
        <f>OR(X356='Krav etter opplæringslova'!$B$27,X356='Krav etter opplæringslova'!$B$30,X356='Krav etter opplæringslova'!$B$31,X356='Krav etter opplæringslova'!$B$34)</f>
        <v>0</v>
      </c>
      <c r="Z356" s="57" t="str">
        <f t="shared" si="219"/>
        <v>-</v>
      </c>
      <c r="AA356" s="57">
        <f t="shared" si="204"/>
        <v>30</v>
      </c>
      <c r="AB356" s="57" t="e">
        <f>AA356-#REF!</f>
        <v>#REF!</v>
      </c>
      <c r="AC356" s="57" t="e">
        <f t="shared" si="220"/>
        <v>#REF!</v>
      </c>
      <c r="AD356" s="57" t="str">
        <f t="shared" si="221"/>
        <v>-</v>
      </c>
      <c r="AE356" s="57" t="str">
        <f>IF('Undervisning i fag med krav'!AW357=0,"-",'Undervisning i fag med krav'!AW357)</f>
        <v>-</v>
      </c>
      <c r="AF356" s="57" t="b">
        <f>OR(AE356='Krav etter opplæringslova'!$B$27,AE356='Krav etter opplæringslova'!$B$30,AE356='Krav etter opplæringslova'!$B$31,AE356='Krav etter opplæringslova'!$B$34)</f>
        <v>0</v>
      </c>
      <c r="AG356" s="57" t="str">
        <f t="shared" si="222"/>
        <v>-</v>
      </c>
      <c r="AH356" s="57">
        <f t="shared" si="205"/>
        <v>30</v>
      </c>
      <c r="AI356" s="57" t="e">
        <f>AH356-#REF!</f>
        <v>#REF!</v>
      </c>
      <c r="AJ356" s="57" t="e">
        <f t="shared" si="223"/>
        <v>#REF!</v>
      </c>
      <c r="AK356" s="57" t="str">
        <f t="shared" si="224"/>
        <v>-</v>
      </c>
      <c r="AL356" s="57" t="str">
        <f>IF('Undervisning i fag med krav'!BH357=0,"-",'Undervisning i fag med krav'!BH357)</f>
        <v>-</v>
      </c>
      <c r="AM356" s="57" t="b">
        <f>OR(AL356='Krav etter opplæringslova'!$B$27,AL356='Krav etter opplæringslova'!$B$30,AL356='Krav etter opplæringslova'!$B$31,AL356='Krav etter opplæringslova'!$B$34)</f>
        <v>0</v>
      </c>
      <c r="AN356" s="57" t="str">
        <f t="shared" si="225"/>
        <v>-</v>
      </c>
      <c r="AO356" s="57">
        <f t="shared" si="206"/>
        <v>30</v>
      </c>
      <c r="AP356" s="57" t="e">
        <f>AO356-#REF!</f>
        <v>#REF!</v>
      </c>
      <c r="AQ356" s="57" t="e">
        <f t="shared" si="226"/>
        <v>#REF!</v>
      </c>
      <c r="AR356" s="57" t="str">
        <f t="shared" si="227"/>
        <v>-</v>
      </c>
      <c r="AS356" s="57" t="str">
        <f>IF('Undervisning i fag med krav'!BS357=0,"-",'Undervisning i fag med krav'!BS357)</f>
        <v>-</v>
      </c>
      <c r="AT356" s="57" t="b">
        <f>OR(AS356='Krav etter opplæringslova'!$B$27,AS356='Krav etter opplæringslova'!$B$30,AS356='Krav etter opplæringslova'!$B$31,AS356='Krav etter opplæringslova'!$B$34)</f>
        <v>0</v>
      </c>
      <c r="AU356" s="57" t="str">
        <f t="shared" si="228"/>
        <v>-</v>
      </c>
      <c r="AV356" s="57">
        <f t="shared" si="207"/>
        <v>30</v>
      </c>
      <c r="AW356" s="57" t="e">
        <f>AV356-#REF!</f>
        <v>#REF!</v>
      </c>
      <c r="AX356" s="57" t="e">
        <f t="shared" si="229"/>
        <v>#REF!</v>
      </c>
      <c r="AY356" s="57" t="str">
        <f t="shared" si="230"/>
        <v>-</v>
      </c>
      <c r="AZ356" s="57" t="str">
        <f>IF('Undervisning i fag med krav'!CD357=0,"-",'Undervisning i fag med krav'!CD357)</f>
        <v>-</v>
      </c>
      <c r="BA356" s="57" t="b">
        <f>OR(AZ356='Krav etter opplæringslova'!$B$27,AZ356='Krav etter opplæringslova'!$B$30,AZ356='Krav etter opplæringslova'!$B$31,AZ356='Krav etter opplæringslova'!$B$34)</f>
        <v>0</v>
      </c>
      <c r="BB356" s="57" t="str">
        <f t="shared" si="231"/>
        <v>-</v>
      </c>
      <c r="BC356" s="57">
        <f t="shared" si="208"/>
        <v>30</v>
      </c>
      <c r="BD356" s="57" t="e">
        <f>BC356-#REF!</f>
        <v>#REF!</v>
      </c>
      <c r="BE356" s="57" t="e">
        <f t="shared" si="232"/>
        <v>#REF!</v>
      </c>
      <c r="BF356" s="57" t="str">
        <f t="shared" si="233"/>
        <v>-</v>
      </c>
      <c r="BG356" s="57" t="str">
        <f>IF('Undervisning i fag med krav'!CO357=0,"-",'Undervisning i fag med krav'!CO357)</f>
        <v>-</v>
      </c>
      <c r="BH356" s="57" t="b">
        <f>OR(BG356='Krav etter opplæringslova'!$B$27,BG356='Krav etter opplæringslova'!$B$30,BG356='Krav etter opplæringslova'!$B$31,BG356='Krav etter opplæringslova'!$B$34)</f>
        <v>0</v>
      </c>
      <c r="BI356" s="57" t="str">
        <f t="shared" si="234"/>
        <v>-</v>
      </c>
      <c r="BJ356" s="57">
        <f t="shared" si="209"/>
        <v>30</v>
      </c>
      <c r="BK356" s="57" t="e">
        <f>BJ356-#REF!</f>
        <v>#REF!</v>
      </c>
      <c r="BL356" s="57" t="e">
        <f t="shared" si="235"/>
        <v>#REF!</v>
      </c>
      <c r="BM356" s="57" t="str">
        <f t="shared" si="236"/>
        <v>-</v>
      </c>
      <c r="BN356" s="57" t="str">
        <f>IF('Undervisning i fag med krav'!CP357=0,"-",'Undervisning i fag med krav'!CP357)</f>
        <v>-</v>
      </c>
      <c r="BO356" s="57" t="b">
        <f>OR(BN356='Krav etter opplæringslova'!$B$27,BN356='Krav etter opplæringslova'!$B$30,BN356='Krav etter opplæringslova'!$B$31,BN356='Krav etter opplæringslova'!$B$34)</f>
        <v>0</v>
      </c>
      <c r="BP356" s="57" t="str">
        <f t="shared" si="237"/>
        <v>-</v>
      </c>
      <c r="BQ356" s="57">
        <f t="shared" si="210"/>
        <v>30</v>
      </c>
      <c r="BR356" s="57" t="e">
        <f>BQ356-#REF!</f>
        <v>#REF!</v>
      </c>
      <c r="BS356" s="57" t="e">
        <f t="shared" si="238"/>
        <v>#REF!</v>
      </c>
      <c r="BT356" s="62" t="str">
        <f t="shared" si="239"/>
        <v>-</v>
      </c>
    </row>
    <row r="357" spans="1:72" x14ac:dyDescent="0.2">
      <c r="A357" s="44" t="e">
        <f>#REF!</f>
        <v>#REF!</v>
      </c>
      <c r="B357" s="44" t="e">
        <f>#REF!</f>
        <v>#REF!</v>
      </c>
      <c r="C357" s="57" t="str">
        <f>IF('Undervisning i fag med krav'!E358=0,"-",'Undervisning i fag med krav'!E358)</f>
        <v>-</v>
      </c>
      <c r="D357" s="57" t="b">
        <f>OR(C357='Krav etter opplæringslova'!$B$27,C357='Krav etter opplæringslova'!$B$30,C357='Krav etter opplæringslova'!$B$31,C357='Krav etter opplæringslova'!$B$34)</f>
        <v>0</v>
      </c>
      <c r="E357" s="57" t="str">
        <f t="shared" si="240"/>
        <v>-</v>
      </c>
      <c r="F357" s="57">
        <f t="shared" si="211"/>
        <v>30</v>
      </c>
      <c r="G357" s="57" t="e">
        <f>F357-#REF!</f>
        <v>#REF!</v>
      </c>
      <c r="H357" s="57" t="e">
        <f t="shared" si="212"/>
        <v>#REF!</v>
      </c>
      <c r="I357" s="57" t="str">
        <f t="shared" si="241"/>
        <v>-</v>
      </c>
      <c r="J357" s="57" t="str">
        <f>IF('Undervisning i fag med krav'!P358=0,"-",'Undervisning i fag med krav'!P358)</f>
        <v>-</v>
      </c>
      <c r="K357" s="57" t="b">
        <f>OR(J357='Krav etter opplæringslova'!$B$27,J357='Krav etter opplæringslova'!$B$30,J357='Krav etter opplæringslova'!$B$31,J357='Krav etter opplæringslova'!$B$34)</f>
        <v>0</v>
      </c>
      <c r="L357" s="57" t="str">
        <f t="shared" si="213"/>
        <v>-</v>
      </c>
      <c r="M357" s="57">
        <f t="shared" si="202"/>
        <v>30</v>
      </c>
      <c r="N357" s="57" t="e">
        <f>M357-#REF!</f>
        <v>#REF!</v>
      </c>
      <c r="O357" s="57" t="e">
        <f t="shared" si="214"/>
        <v>#REF!</v>
      </c>
      <c r="P357" s="57" t="str">
        <f t="shared" si="215"/>
        <v>-</v>
      </c>
      <c r="Q357" s="57" t="str">
        <f>IF('Undervisning i fag med krav'!AA358=0,"-",'Undervisning i fag med krav'!AA358)</f>
        <v>-</v>
      </c>
      <c r="R357" s="57" t="b">
        <f>OR(Q357='Krav etter opplæringslova'!$B$27,Q357='Krav etter opplæringslova'!$B$30,Q357='Krav etter opplæringslova'!$B$31,Q357='Krav etter opplæringslova'!$B$34)</f>
        <v>0</v>
      </c>
      <c r="S357" s="57" t="str">
        <f t="shared" si="216"/>
        <v>-</v>
      </c>
      <c r="T357" s="57">
        <f t="shared" si="203"/>
        <v>30</v>
      </c>
      <c r="U357" s="57" t="e">
        <f>T357-#REF!</f>
        <v>#REF!</v>
      </c>
      <c r="V357" s="57" t="e">
        <f t="shared" si="217"/>
        <v>#REF!</v>
      </c>
      <c r="W357" s="57" t="str">
        <f t="shared" si="218"/>
        <v>-</v>
      </c>
      <c r="X357" s="57" t="str">
        <f>IF('Undervisning i fag med krav'!AL358=0,"-",'Undervisning i fag med krav'!AL358)</f>
        <v>-</v>
      </c>
      <c r="Y357" s="57" t="b">
        <f>OR(X357='Krav etter opplæringslova'!$B$27,X357='Krav etter opplæringslova'!$B$30,X357='Krav etter opplæringslova'!$B$31,X357='Krav etter opplæringslova'!$B$34)</f>
        <v>0</v>
      </c>
      <c r="Z357" s="57" t="str">
        <f t="shared" si="219"/>
        <v>-</v>
      </c>
      <c r="AA357" s="57">
        <f t="shared" si="204"/>
        <v>30</v>
      </c>
      <c r="AB357" s="57" t="e">
        <f>AA357-#REF!</f>
        <v>#REF!</v>
      </c>
      <c r="AC357" s="57" t="e">
        <f t="shared" si="220"/>
        <v>#REF!</v>
      </c>
      <c r="AD357" s="57" t="str">
        <f t="shared" si="221"/>
        <v>-</v>
      </c>
      <c r="AE357" s="57" t="str">
        <f>IF('Undervisning i fag med krav'!AW358=0,"-",'Undervisning i fag med krav'!AW358)</f>
        <v>-</v>
      </c>
      <c r="AF357" s="57" t="b">
        <f>OR(AE357='Krav etter opplæringslova'!$B$27,AE357='Krav etter opplæringslova'!$B$30,AE357='Krav etter opplæringslova'!$B$31,AE357='Krav etter opplæringslova'!$B$34)</f>
        <v>0</v>
      </c>
      <c r="AG357" s="57" t="str">
        <f t="shared" si="222"/>
        <v>-</v>
      </c>
      <c r="AH357" s="57">
        <f t="shared" si="205"/>
        <v>30</v>
      </c>
      <c r="AI357" s="57" t="e">
        <f>AH357-#REF!</f>
        <v>#REF!</v>
      </c>
      <c r="AJ357" s="57" t="e">
        <f t="shared" si="223"/>
        <v>#REF!</v>
      </c>
      <c r="AK357" s="57" t="str">
        <f t="shared" si="224"/>
        <v>-</v>
      </c>
      <c r="AL357" s="57" t="str">
        <f>IF('Undervisning i fag med krav'!BH358=0,"-",'Undervisning i fag med krav'!BH358)</f>
        <v>-</v>
      </c>
      <c r="AM357" s="57" t="b">
        <f>OR(AL357='Krav etter opplæringslova'!$B$27,AL357='Krav etter opplæringslova'!$B$30,AL357='Krav etter opplæringslova'!$B$31,AL357='Krav etter opplæringslova'!$B$34)</f>
        <v>0</v>
      </c>
      <c r="AN357" s="57" t="str">
        <f t="shared" si="225"/>
        <v>-</v>
      </c>
      <c r="AO357" s="57">
        <f t="shared" si="206"/>
        <v>30</v>
      </c>
      <c r="AP357" s="57" t="e">
        <f>AO357-#REF!</f>
        <v>#REF!</v>
      </c>
      <c r="AQ357" s="57" t="e">
        <f t="shared" si="226"/>
        <v>#REF!</v>
      </c>
      <c r="AR357" s="57" t="str">
        <f t="shared" si="227"/>
        <v>-</v>
      </c>
      <c r="AS357" s="57" t="str">
        <f>IF('Undervisning i fag med krav'!BS358=0,"-",'Undervisning i fag med krav'!BS358)</f>
        <v>-</v>
      </c>
      <c r="AT357" s="57" t="b">
        <f>OR(AS357='Krav etter opplæringslova'!$B$27,AS357='Krav etter opplæringslova'!$B$30,AS357='Krav etter opplæringslova'!$B$31,AS357='Krav etter opplæringslova'!$B$34)</f>
        <v>0</v>
      </c>
      <c r="AU357" s="57" t="str">
        <f t="shared" si="228"/>
        <v>-</v>
      </c>
      <c r="AV357" s="57">
        <f t="shared" si="207"/>
        <v>30</v>
      </c>
      <c r="AW357" s="57" t="e">
        <f>AV357-#REF!</f>
        <v>#REF!</v>
      </c>
      <c r="AX357" s="57" t="e">
        <f t="shared" si="229"/>
        <v>#REF!</v>
      </c>
      <c r="AY357" s="57" t="str">
        <f t="shared" si="230"/>
        <v>-</v>
      </c>
      <c r="AZ357" s="57" t="str">
        <f>IF('Undervisning i fag med krav'!CD358=0,"-",'Undervisning i fag med krav'!CD358)</f>
        <v>-</v>
      </c>
      <c r="BA357" s="57" t="b">
        <f>OR(AZ357='Krav etter opplæringslova'!$B$27,AZ357='Krav etter opplæringslova'!$B$30,AZ357='Krav etter opplæringslova'!$B$31,AZ357='Krav etter opplæringslova'!$B$34)</f>
        <v>0</v>
      </c>
      <c r="BB357" s="57" t="str">
        <f t="shared" si="231"/>
        <v>-</v>
      </c>
      <c r="BC357" s="57">
        <f t="shared" si="208"/>
        <v>30</v>
      </c>
      <c r="BD357" s="57" t="e">
        <f>BC357-#REF!</f>
        <v>#REF!</v>
      </c>
      <c r="BE357" s="57" t="e">
        <f t="shared" si="232"/>
        <v>#REF!</v>
      </c>
      <c r="BF357" s="57" t="str">
        <f t="shared" si="233"/>
        <v>-</v>
      </c>
      <c r="BG357" s="57" t="str">
        <f>IF('Undervisning i fag med krav'!CO358=0,"-",'Undervisning i fag med krav'!CO358)</f>
        <v>-</v>
      </c>
      <c r="BH357" s="57" t="b">
        <f>OR(BG357='Krav etter opplæringslova'!$B$27,BG357='Krav etter opplæringslova'!$B$30,BG357='Krav etter opplæringslova'!$B$31,BG357='Krav etter opplæringslova'!$B$34)</f>
        <v>0</v>
      </c>
      <c r="BI357" s="57" t="str">
        <f t="shared" si="234"/>
        <v>-</v>
      </c>
      <c r="BJ357" s="57">
        <f t="shared" si="209"/>
        <v>30</v>
      </c>
      <c r="BK357" s="57" t="e">
        <f>BJ357-#REF!</f>
        <v>#REF!</v>
      </c>
      <c r="BL357" s="57" t="e">
        <f t="shared" si="235"/>
        <v>#REF!</v>
      </c>
      <c r="BM357" s="57" t="str">
        <f t="shared" si="236"/>
        <v>-</v>
      </c>
      <c r="BN357" s="57" t="str">
        <f>IF('Undervisning i fag med krav'!CP358=0,"-",'Undervisning i fag med krav'!CP358)</f>
        <v>-</v>
      </c>
      <c r="BO357" s="57" t="b">
        <f>OR(BN357='Krav etter opplæringslova'!$B$27,BN357='Krav etter opplæringslova'!$B$30,BN357='Krav etter opplæringslova'!$B$31,BN357='Krav etter opplæringslova'!$B$34)</f>
        <v>0</v>
      </c>
      <c r="BP357" s="57" t="str">
        <f t="shared" si="237"/>
        <v>-</v>
      </c>
      <c r="BQ357" s="57">
        <f t="shared" si="210"/>
        <v>30</v>
      </c>
      <c r="BR357" s="57" t="e">
        <f>BQ357-#REF!</f>
        <v>#REF!</v>
      </c>
      <c r="BS357" s="57" t="e">
        <f t="shared" si="238"/>
        <v>#REF!</v>
      </c>
      <c r="BT357" s="62" t="str">
        <f t="shared" si="239"/>
        <v>-</v>
      </c>
    </row>
    <row r="358" spans="1:72" x14ac:dyDescent="0.2">
      <c r="A358" s="44" t="e">
        <f>#REF!</f>
        <v>#REF!</v>
      </c>
      <c r="B358" s="44" t="e">
        <f>#REF!</f>
        <v>#REF!</v>
      </c>
      <c r="C358" s="57" t="str">
        <f>IF('Undervisning i fag med krav'!E359=0,"-",'Undervisning i fag med krav'!E359)</f>
        <v>-</v>
      </c>
      <c r="D358" s="57" t="b">
        <f>OR(C358='Krav etter opplæringslova'!$B$27,C358='Krav etter opplæringslova'!$B$30,C358='Krav etter opplæringslova'!$B$31,C358='Krav etter opplæringslova'!$B$34)</f>
        <v>0</v>
      </c>
      <c r="E358" s="57" t="str">
        <f t="shared" si="240"/>
        <v>-</v>
      </c>
      <c r="F358" s="57">
        <f t="shared" si="211"/>
        <v>30</v>
      </c>
      <c r="G358" s="57" t="e">
        <f>F358-#REF!</f>
        <v>#REF!</v>
      </c>
      <c r="H358" s="57" t="e">
        <f t="shared" si="212"/>
        <v>#REF!</v>
      </c>
      <c r="I358" s="57" t="str">
        <f t="shared" si="241"/>
        <v>-</v>
      </c>
      <c r="J358" s="57" t="str">
        <f>IF('Undervisning i fag med krav'!P359=0,"-",'Undervisning i fag med krav'!P359)</f>
        <v>-</v>
      </c>
      <c r="K358" s="57" t="b">
        <f>OR(J358='Krav etter opplæringslova'!$B$27,J358='Krav etter opplæringslova'!$B$30,J358='Krav etter opplæringslova'!$B$31,J358='Krav etter opplæringslova'!$B$34)</f>
        <v>0</v>
      </c>
      <c r="L358" s="57" t="str">
        <f t="shared" si="213"/>
        <v>-</v>
      </c>
      <c r="M358" s="57">
        <f t="shared" si="202"/>
        <v>30</v>
      </c>
      <c r="N358" s="57" t="e">
        <f>M358-#REF!</f>
        <v>#REF!</v>
      </c>
      <c r="O358" s="57" t="e">
        <f t="shared" si="214"/>
        <v>#REF!</v>
      </c>
      <c r="P358" s="57" t="str">
        <f t="shared" si="215"/>
        <v>-</v>
      </c>
      <c r="Q358" s="57" t="str">
        <f>IF('Undervisning i fag med krav'!AA359=0,"-",'Undervisning i fag med krav'!AA359)</f>
        <v>-</v>
      </c>
      <c r="R358" s="57" t="b">
        <f>OR(Q358='Krav etter opplæringslova'!$B$27,Q358='Krav etter opplæringslova'!$B$30,Q358='Krav etter opplæringslova'!$B$31,Q358='Krav etter opplæringslova'!$B$34)</f>
        <v>0</v>
      </c>
      <c r="S358" s="57" t="str">
        <f t="shared" si="216"/>
        <v>-</v>
      </c>
      <c r="T358" s="57">
        <f t="shared" si="203"/>
        <v>30</v>
      </c>
      <c r="U358" s="57" t="e">
        <f>T358-#REF!</f>
        <v>#REF!</v>
      </c>
      <c r="V358" s="57" t="e">
        <f t="shared" si="217"/>
        <v>#REF!</v>
      </c>
      <c r="W358" s="57" t="str">
        <f t="shared" si="218"/>
        <v>-</v>
      </c>
      <c r="X358" s="57" t="str">
        <f>IF('Undervisning i fag med krav'!AL359=0,"-",'Undervisning i fag med krav'!AL359)</f>
        <v>-</v>
      </c>
      <c r="Y358" s="57" t="b">
        <f>OR(X358='Krav etter opplæringslova'!$B$27,X358='Krav etter opplæringslova'!$B$30,X358='Krav etter opplæringslova'!$B$31,X358='Krav etter opplæringslova'!$B$34)</f>
        <v>0</v>
      </c>
      <c r="Z358" s="57" t="str">
        <f t="shared" si="219"/>
        <v>-</v>
      </c>
      <c r="AA358" s="57">
        <f t="shared" si="204"/>
        <v>30</v>
      </c>
      <c r="AB358" s="57" t="e">
        <f>AA358-#REF!</f>
        <v>#REF!</v>
      </c>
      <c r="AC358" s="57" t="e">
        <f t="shared" si="220"/>
        <v>#REF!</v>
      </c>
      <c r="AD358" s="57" t="str">
        <f t="shared" si="221"/>
        <v>-</v>
      </c>
      <c r="AE358" s="57" t="str">
        <f>IF('Undervisning i fag med krav'!AW359=0,"-",'Undervisning i fag med krav'!AW359)</f>
        <v>-</v>
      </c>
      <c r="AF358" s="57" t="b">
        <f>OR(AE358='Krav etter opplæringslova'!$B$27,AE358='Krav etter opplæringslova'!$B$30,AE358='Krav etter opplæringslova'!$B$31,AE358='Krav etter opplæringslova'!$B$34)</f>
        <v>0</v>
      </c>
      <c r="AG358" s="57" t="str">
        <f t="shared" si="222"/>
        <v>-</v>
      </c>
      <c r="AH358" s="57">
        <f t="shared" si="205"/>
        <v>30</v>
      </c>
      <c r="AI358" s="57" t="e">
        <f>AH358-#REF!</f>
        <v>#REF!</v>
      </c>
      <c r="AJ358" s="57" t="e">
        <f t="shared" si="223"/>
        <v>#REF!</v>
      </c>
      <c r="AK358" s="57" t="str">
        <f t="shared" si="224"/>
        <v>-</v>
      </c>
      <c r="AL358" s="57" t="str">
        <f>IF('Undervisning i fag med krav'!BH359=0,"-",'Undervisning i fag med krav'!BH359)</f>
        <v>-</v>
      </c>
      <c r="AM358" s="57" t="b">
        <f>OR(AL358='Krav etter opplæringslova'!$B$27,AL358='Krav etter opplæringslova'!$B$30,AL358='Krav etter opplæringslova'!$B$31,AL358='Krav etter opplæringslova'!$B$34)</f>
        <v>0</v>
      </c>
      <c r="AN358" s="57" t="str">
        <f t="shared" si="225"/>
        <v>-</v>
      </c>
      <c r="AO358" s="57">
        <f t="shared" si="206"/>
        <v>30</v>
      </c>
      <c r="AP358" s="57" t="e">
        <f>AO358-#REF!</f>
        <v>#REF!</v>
      </c>
      <c r="AQ358" s="57" t="e">
        <f t="shared" si="226"/>
        <v>#REF!</v>
      </c>
      <c r="AR358" s="57" t="str">
        <f t="shared" si="227"/>
        <v>-</v>
      </c>
      <c r="AS358" s="57" t="str">
        <f>IF('Undervisning i fag med krav'!BS359=0,"-",'Undervisning i fag med krav'!BS359)</f>
        <v>-</v>
      </c>
      <c r="AT358" s="57" t="b">
        <f>OR(AS358='Krav etter opplæringslova'!$B$27,AS358='Krav etter opplæringslova'!$B$30,AS358='Krav etter opplæringslova'!$B$31,AS358='Krav etter opplæringslova'!$B$34)</f>
        <v>0</v>
      </c>
      <c r="AU358" s="57" t="str">
        <f t="shared" si="228"/>
        <v>-</v>
      </c>
      <c r="AV358" s="57">
        <f t="shared" si="207"/>
        <v>30</v>
      </c>
      <c r="AW358" s="57" t="e">
        <f>AV358-#REF!</f>
        <v>#REF!</v>
      </c>
      <c r="AX358" s="57" t="e">
        <f t="shared" si="229"/>
        <v>#REF!</v>
      </c>
      <c r="AY358" s="57" t="str">
        <f t="shared" si="230"/>
        <v>-</v>
      </c>
      <c r="AZ358" s="57" t="str">
        <f>IF('Undervisning i fag med krav'!CD359=0,"-",'Undervisning i fag med krav'!CD359)</f>
        <v>-</v>
      </c>
      <c r="BA358" s="57" t="b">
        <f>OR(AZ358='Krav etter opplæringslova'!$B$27,AZ358='Krav etter opplæringslova'!$B$30,AZ358='Krav etter opplæringslova'!$B$31,AZ358='Krav etter opplæringslova'!$B$34)</f>
        <v>0</v>
      </c>
      <c r="BB358" s="57" t="str">
        <f t="shared" si="231"/>
        <v>-</v>
      </c>
      <c r="BC358" s="57">
        <f t="shared" si="208"/>
        <v>30</v>
      </c>
      <c r="BD358" s="57" t="e">
        <f>BC358-#REF!</f>
        <v>#REF!</v>
      </c>
      <c r="BE358" s="57" t="e">
        <f t="shared" si="232"/>
        <v>#REF!</v>
      </c>
      <c r="BF358" s="57" t="str">
        <f t="shared" si="233"/>
        <v>-</v>
      </c>
      <c r="BG358" s="57" t="str">
        <f>IF('Undervisning i fag med krav'!CO359=0,"-",'Undervisning i fag med krav'!CO359)</f>
        <v>-</v>
      </c>
      <c r="BH358" s="57" t="b">
        <f>OR(BG358='Krav etter opplæringslova'!$B$27,BG358='Krav etter opplæringslova'!$B$30,BG358='Krav etter opplæringslova'!$B$31,BG358='Krav etter opplæringslova'!$B$34)</f>
        <v>0</v>
      </c>
      <c r="BI358" s="57" t="str">
        <f t="shared" si="234"/>
        <v>-</v>
      </c>
      <c r="BJ358" s="57">
        <f t="shared" si="209"/>
        <v>30</v>
      </c>
      <c r="BK358" s="57" t="e">
        <f>BJ358-#REF!</f>
        <v>#REF!</v>
      </c>
      <c r="BL358" s="57" t="e">
        <f t="shared" si="235"/>
        <v>#REF!</v>
      </c>
      <c r="BM358" s="57" t="str">
        <f t="shared" si="236"/>
        <v>-</v>
      </c>
      <c r="BN358" s="57" t="str">
        <f>IF('Undervisning i fag med krav'!CP359=0,"-",'Undervisning i fag med krav'!CP359)</f>
        <v>-</v>
      </c>
      <c r="BO358" s="57" t="b">
        <f>OR(BN358='Krav etter opplæringslova'!$B$27,BN358='Krav etter opplæringslova'!$B$30,BN358='Krav etter opplæringslova'!$B$31,BN358='Krav etter opplæringslova'!$B$34)</f>
        <v>0</v>
      </c>
      <c r="BP358" s="57" t="str">
        <f t="shared" si="237"/>
        <v>-</v>
      </c>
      <c r="BQ358" s="57">
        <f t="shared" si="210"/>
        <v>30</v>
      </c>
      <c r="BR358" s="57" t="e">
        <f>BQ358-#REF!</f>
        <v>#REF!</v>
      </c>
      <c r="BS358" s="57" t="e">
        <f t="shared" si="238"/>
        <v>#REF!</v>
      </c>
      <c r="BT358" s="62" t="str">
        <f t="shared" si="239"/>
        <v>-</v>
      </c>
    </row>
    <row r="359" spans="1:72" x14ac:dyDescent="0.2">
      <c r="A359" s="44" t="e">
        <f>#REF!</f>
        <v>#REF!</v>
      </c>
      <c r="B359" s="44" t="e">
        <f>#REF!</f>
        <v>#REF!</v>
      </c>
      <c r="C359" s="57" t="str">
        <f>IF('Undervisning i fag med krav'!E360=0,"-",'Undervisning i fag med krav'!E360)</f>
        <v>-</v>
      </c>
      <c r="D359" s="57" t="b">
        <f>OR(C359='Krav etter opplæringslova'!$B$27,C359='Krav etter opplæringslova'!$B$30,C359='Krav etter opplæringslova'!$B$31,C359='Krav etter opplæringslova'!$B$34)</f>
        <v>0</v>
      </c>
      <c r="E359" s="57" t="str">
        <f t="shared" si="240"/>
        <v>-</v>
      </c>
      <c r="F359" s="57">
        <f t="shared" si="211"/>
        <v>30</v>
      </c>
      <c r="G359" s="57" t="e">
        <f>F359-#REF!</f>
        <v>#REF!</v>
      </c>
      <c r="H359" s="57" t="e">
        <f t="shared" si="212"/>
        <v>#REF!</v>
      </c>
      <c r="I359" s="57" t="str">
        <f t="shared" si="241"/>
        <v>-</v>
      </c>
      <c r="J359" s="57" t="str">
        <f>IF('Undervisning i fag med krav'!P360=0,"-",'Undervisning i fag med krav'!P360)</f>
        <v>-</v>
      </c>
      <c r="K359" s="57" t="b">
        <f>OR(J359='Krav etter opplæringslova'!$B$27,J359='Krav etter opplæringslova'!$B$30,J359='Krav etter opplæringslova'!$B$31,J359='Krav etter opplæringslova'!$B$34)</f>
        <v>0</v>
      </c>
      <c r="L359" s="57" t="str">
        <f t="shared" si="213"/>
        <v>-</v>
      </c>
      <c r="M359" s="57">
        <f t="shared" si="202"/>
        <v>30</v>
      </c>
      <c r="N359" s="57" t="e">
        <f>M359-#REF!</f>
        <v>#REF!</v>
      </c>
      <c r="O359" s="57" t="e">
        <f t="shared" si="214"/>
        <v>#REF!</v>
      </c>
      <c r="P359" s="57" t="str">
        <f t="shared" si="215"/>
        <v>-</v>
      </c>
      <c r="Q359" s="57" t="str">
        <f>IF('Undervisning i fag med krav'!AA360=0,"-",'Undervisning i fag med krav'!AA360)</f>
        <v>-</v>
      </c>
      <c r="R359" s="57" t="b">
        <f>OR(Q359='Krav etter opplæringslova'!$B$27,Q359='Krav etter opplæringslova'!$B$30,Q359='Krav etter opplæringslova'!$B$31,Q359='Krav etter opplæringslova'!$B$34)</f>
        <v>0</v>
      </c>
      <c r="S359" s="57" t="str">
        <f t="shared" si="216"/>
        <v>-</v>
      </c>
      <c r="T359" s="57">
        <f t="shared" si="203"/>
        <v>30</v>
      </c>
      <c r="U359" s="57" t="e">
        <f>T359-#REF!</f>
        <v>#REF!</v>
      </c>
      <c r="V359" s="57" t="e">
        <f t="shared" si="217"/>
        <v>#REF!</v>
      </c>
      <c r="W359" s="57" t="str">
        <f t="shared" si="218"/>
        <v>-</v>
      </c>
      <c r="X359" s="57" t="str">
        <f>IF('Undervisning i fag med krav'!AL360=0,"-",'Undervisning i fag med krav'!AL360)</f>
        <v>-</v>
      </c>
      <c r="Y359" s="57" t="b">
        <f>OR(X359='Krav etter opplæringslova'!$B$27,X359='Krav etter opplæringslova'!$B$30,X359='Krav etter opplæringslova'!$B$31,X359='Krav etter opplæringslova'!$B$34)</f>
        <v>0</v>
      </c>
      <c r="Z359" s="57" t="str">
        <f t="shared" si="219"/>
        <v>-</v>
      </c>
      <c r="AA359" s="57">
        <f t="shared" si="204"/>
        <v>30</v>
      </c>
      <c r="AB359" s="57" t="e">
        <f>AA359-#REF!</f>
        <v>#REF!</v>
      </c>
      <c r="AC359" s="57" t="e">
        <f t="shared" si="220"/>
        <v>#REF!</v>
      </c>
      <c r="AD359" s="57" t="str">
        <f t="shared" si="221"/>
        <v>-</v>
      </c>
      <c r="AE359" s="57" t="str">
        <f>IF('Undervisning i fag med krav'!AW360=0,"-",'Undervisning i fag med krav'!AW360)</f>
        <v>-</v>
      </c>
      <c r="AF359" s="57" t="b">
        <f>OR(AE359='Krav etter opplæringslova'!$B$27,AE359='Krav etter opplæringslova'!$B$30,AE359='Krav etter opplæringslova'!$B$31,AE359='Krav etter opplæringslova'!$B$34)</f>
        <v>0</v>
      </c>
      <c r="AG359" s="57" t="str">
        <f t="shared" si="222"/>
        <v>-</v>
      </c>
      <c r="AH359" s="57">
        <f t="shared" si="205"/>
        <v>30</v>
      </c>
      <c r="AI359" s="57" t="e">
        <f>AH359-#REF!</f>
        <v>#REF!</v>
      </c>
      <c r="AJ359" s="57" t="e">
        <f t="shared" si="223"/>
        <v>#REF!</v>
      </c>
      <c r="AK359" s="57" t="str">
        <f t="shared" si="224"/>
        <v>-</v>
      </c>
      <c r="AL359" s="57" t="str">
        <f>IF('Undervisning i fag med krav'!BH360=0,"-",'Undervisning i fag med krav'!BH360)</f>
        <v>-</v>
      </c>
      <c r="AM359" s="57" t="b">
        <f>OR(AL359='Krav etter opplæringslova'!$B$27,AL359='Krav etter opplæringslova'!$B$30,AL359='Krav etter opplæringslova'!$B$31,AL359='Krav etter opplæringslova'!$B$34)</f>
        <v>0</v>
      </c>
      <c r="AN359" s="57" t="str">
        <f t="shared" si="225"/>
        <v>-</v>
      </c>
      <c r="AO359" s="57">
        <f t="shared" si="206"/>
        <v>30</v>
      </c>
      <c r="AP359" s="57" t="e">
        <f>AO359-#REF!</f>
        <v>#REF!</v>
      </c>
      <c r="AQ359" s="57" t="e">
        <f t="shared" si="226"/>
        <v>#REF!</v>
      </c>
      <c r="AR359" s="57" t="str">
        <f t="shared" si="227"/>
        <v>-</v>
      </c>
      <c r="AS359" s="57" t="str">
        <f>IF('Undervisning i fag med krav'!BS360=0,"-",'Undervisning i fag med krav'!BS360)</f>
        <v>-</v>
      </c>
      <c r="AT359" s="57" t="b">
        <f>OR(AS359='Krav etter opplæringslova'!$B$27,AS359='Krav etter opplæringslova'!$B$30,AS359='Krav etter opplæringslova'!$B$31,AS359='Krav etter opplæringslova'!$B$34)</f>
        <v>0</v>
      </c>
      <c r="AU359" s="57" t="str">
        <f t="shared" si="228"/>
        <v>-</v>
      </c>
      <c r="AV359" s="57">
        <f t="shared" si="207"/>
        <v>30</v>
      </c>
      <c r="AW359" s="57" t="e">
        <f>AV359-#REF!</f>
        <v>#REF!</v>
      </c>
      <c r="AX359" s="57" t="e">
        <f t="shared" si="229"/>
        <v>#REF!</v>
      </c>
      <c r="AY359" s="57" t="str">
        <f t="shared" si="230"/>
        <v>-</v>
      </c>
      <c r="AZ359" s="57" t="str">
        <f>IF('Undervisning i fag med krav'!CD360=0,"-",'Undervisning i fag med krav'!CD360)</f>
        <v>-</v>
      </c>
      <c r="BA359" s="57" t="b">
        <f>OR(AZ359='Krav etter opplæringslova'!$B$27,AZ359='Krav etter opplæringslova'!$B$30,AZ359='Krav etter opplæringslova'!$B$31,AZ359='Krav etter opplæringslova'!$B$34)</f>
        <v>0</v>
      </c>
      <c r="BB359" s="57" t="str">
        <f t="shared" si="231"/>
        <v>-</v>
      </c>
      <c r="BC359" s="57">
        <f t="shared" si="208"/>
        <v>30</v>
      </c>
      <c r="BD359" s="57" t="e">
        <f>BC359-#REF!</f>
        <v>#REF!</v>
      </c>
      <c r="BE359" s="57" t="e">
        <f t="shared" si="232"/>
        <v>#REF!</v>
      </c>
      <c r="BF359" s="57" t="str">
        <f t="shared" si="233"/>
        <v>-</v>
      </c>
      <c r="BG359" s="57" t="str">
        <f>IF('Undervisning i fag med krav'!CO360=0,"-",'Undervisning i fag med krav'!CO360)</f>
        <v>-</v>
      </c>
      <c r="BH359" s="57" t="b">
        <f>OR(BG359='Krav etter opplæringslova'!$B$27,BG359='Krav etter opplæringslova'!$B$30,BG359='Krav etter opplæringslova'!$B$31,BG359='Krav etter opplæringslova'!$B$34)</f>
        <v>0</v>
      </c>
      <c r="BI359" s="57" t="str">
        <f t="shared" si="234"/>
        <v>-</v>
      </c>
      <c r="BJ359" s="57">
        <f t="shared" si="209"/>
        <v>30</v>
      </c>
      <c r="BK359" s="57" t="e">
        <f>BJ359-#REF!</f>
        <v>#REF!</v>
      </c>
      <c r="BL359" s="57" t="e">
        <f t="shared" si="235"/>
        <v>#REF!</v>
      </c>
      <c r="BM359" s="57" t="str">
        <f t="shared" si="236"/>
        <v>-</v>
      </c>
      <c r="BN359" s="57" t="str">
        <f>IF('Undervisning i fag med krav'!CP360=0,"-",'Undervisning i fag med krav'!CP360)</f>
        <v>-</v>
      </c>
      <c r="BO359" s="57" t="b">
        <f>OR(BN359='Krav etter opplæringslova'!$B$27,BN359='Krav etter opplæringslova'!$B$30,BN359='Krav etter opplæringslova'!$B$31,BN359='Krav etter opplæringslova'!$B$34)</f>
        <v>0</v>
      </c>
      <c r="BP359" s="57" t="str">
        <f t="shared" si="237"/>
        <v>-</v>
      </c>
      <c r="BQ359" s="57">
        <f t="shared" si="210"/>
        <v>30</v>
      </c>
      <c r="BR359" s="57" t="e">
        <f>BQ359-#REF!</f>
        <v>#REF!</v>
      </c>
      <c r="BS359" s="57" t="e">
        <f t="shared" si="238"/>
        <v>#REF!</v>
      </c>
      <c r="BT359" s="62" t="str">
        <f t="shared" si="239"/>
        <v>-</v>
      </c>
    </row>
    <row r="360" spans="1:72" x14ac:dyDescent="0.2">
      <c r="A360" s="44" t="e">
        <f>#REF!</f>
        <v>#REF!</v>
      </c>
      <c r="B360" s="44" t="e">
        <f>#REF!</f>
        <v>#REF!</v>
      </c>
      <c r="C360" s="57" t="str">
        <f>IF('Undervisning i fag med krav'!E361=0,"-",'Undervisning i fag med krav'!E361)</f>
        <v>-</v>
      </c>
      <c r="D360" s="57" t="b">
        <f>OR(C360='Krav etter opplæringslova'!$B$27,C360='Krav etter opplæringslova'!$B$30,C360='Krav etter opplæringslova'!$B$31,C360='Krav etter opplæringslova'!$B$34)</f>
        <v>0</v>
      </c>
      <c r="E360" s="57" t="str">
        <f t="shared" si="240"/>
        <v>-</v>
      </c>
      <c r="F360" s="57">
        <f t="shared" si="211"/>
        <v>30</v>
      </c>
      <c r="G360" s="57" t="e">
        <f>F360-#REF!</f>
        <v>#REF!</v>
      </c>
      <c r="H360" s="57" t="e">
        <f t="shared" si="212"/>
        <v>#REF!</v>
      </c>
      <c r="I360" s="57" t="str">
        <f t="shared" si="241"/>
        <v>-</v>
      </c>
      <c r="J360" s="57" t="str">
        <f>IF('Undervisning i fag med krav'!P361=0,"-",'Undervisning i fag med krav'!P361)</f>
        <v>-</v>
      </c>
      <c r="K360" s="57" t="b">
        <f>OR(J360='Krav etter opplæringslova'!$B$27,J360='Krav etter opplæringslova'!$B$30,J360='Krav etter opplæringslova'!$B$31,J360='Krav etter opplæringslova'!$B$34)</f>
        <v>0</v>
      </c>
      <c r="L360" s="57" t="str">
        <f t="shared" si="213"/>
        <v>-</v>
      </c>
      <c r="M360" s="57">
        <f t="shared" si="202"/>
        <v>30</v>
      </c>
      <c r="N360" s="57" t="e">
        <f>M360-#REF!</f>
        <v>#REF!</v>
      </c>
      <c r="O360" s="57" t="e">
        <f t="shared" si="214"/>
        <v>#REF!</v>
      </c>
      <c r="P360" s="57" t="str">
        <f t="shared" si="215"/>
        <v>-</v>
      </c>
      <c r="Q360" s="57" t="str">
        <f>IF('Undervisning i fag med krav'!AA361=0,"-",'Undervisning i fag med krav'!AA361)</f>
        <v>-</v>
      </c>
      <c r="R360" s="57" t="b">
        <f>OR(Q360='Krav etter opplæringslova'!$B$27,Q360='Krav etter opplæringslova'!$B$30,Q360='Krav etter opplæringslova'!$B$31,Q360='Krav etter opplæringslova'!$B$34)</f>
        <v>0</v>
      </c>
      <c r="S360" s="57" t="str">
        <f t="shared" si="216"/>
        <v>-</v>
      </c>
      <c r="T360" s="57">
        <f t="shared" si="203"/>
        <v>30</v>
      </c>
      <c r="U360" s="57" t="e">
        <f>T360-#REF!</f>
        <v>#REF!</v>
      </c>
      <c r="V360" s="57" t="e">
        <f t="shared" si="217"/>
        <v>#REF!</v>
      </c>
      <c r="W360" s="57" t="str">
        <f t="shared" si="218"/>
        <v>-</v>
      </c>
      <c r="X360" s="57" t="str">
        <f>IF('Undervisning i fag med krav'!AL361=0,"-",'Undervisning i fag med krav'!AL361)</f>
        <v>-</v>
      </c>
      <c r="Y360" s="57" t="b">
        <f>OR(X360='Krav etter opplæringslova'!$B$27,X360='Krav etter opplæringslova'!$B$30,X360='Krav etter opplæringslova'!$B$31,X360='Krav etter opplæringslova'!$B$34)</f>
        <v>0</v>
      </c>
      <c r="Z360" s="57" t="str">
        <f t="shared" si="219"/>
        <v>-</v>
      </c>
      <c r="AA360" s="57">
        <f t="shared" si="204"/>
        <v>30</v>
      </c>
      <c r="AB360" s="57" t="e">
        <f>AA360-#REF!</f>
        <v>#REF!</v>
      </c>
      <c r="AC360" s="57" t="e">
        <f t="shared" si="220"/>
        <v>#REF!</v>
      </c>
      <c r="AD360" s="57" t="str">
        <f t="shared" si="221"/>
        <v>-</v>
      </c>
      <c r="AE360" s="57" t="str">
        <f>IF('Undervisning i fag med krav'!AW361=0,"-",'Undervisning i fag med krav'!AW361)</f>
        <v>-</v>
      </c>
      <c r="AF360" s="57" t="b">
        <f>OR(AE360='Krav etter opplæringslova'!$B$27,AE360='Krav etter opplæringslova'!$B$30,AE360='Krav etter opplæringslova'!$B$31,AE360='Krav etter opplæringslova'!$B$34)</f>
        <v>0</v>
      </c>
      <c r="AG360" s="57" t="str">
        <f t="shared" si="222"/>
        <v>-</v>
      </c>
      <c r="AH360" s="57">
        <f t="shared" si="205"/>
        <v>30</v>
      </c>
      <c r="AI360" s="57" t="e">
        <f>AH360-#REF!</f>
        <v>#REF!</v>
      </c>
      <c r="AJ360" s="57" t="e">
        <f t="shared" si="223"/>
        <v>#REF!</v>
      </c>
      <c r="AK360" s="57" t="str">
        <f t="shared" si="224"/>
        <v>-</v>
      </c>
      <c r="AL360" s="57" t="str">
        <f>IF('Undervisning i fag med krav'!BH361=0,"-",'Undervisning i fag med krav'!BH361)</f>
        <v>-</v>
      </c>
      <c r="AM360" s="57" t="b">
        <f>OR(AL360='Krav etter opplæringslova'!$B$27,AL360='Krav etter opplæringslova'!$B$30,AL360='Krav etter opplæringslova'!$B$31,AL360='Krav etter opplæringslova'!$B$34)</f>
        <v>0</v>
      </c>
      <c r="AN360" s="57" t="str">
        <f t="shared" si="225"/>
        <v>-</v>
      </c>
      <c r="AO360" s="57">
        <f t="shared" si="206"/>
        <v>30</v>
      </c>
      <c r="AP360" s="57" t="e">
        <f>AO360-#REF!</f>
        <v>#REF!</v>
      </c>
      <c r="AQ360" s="57" t="e">
        <f t="shared" si="226"/>
        <v>#REF!</v>
      </c>
      <c r="AR360" s="57" t="str">
        <f t="shared" si="227"/>
        <v>-</v>
      </c>
      <c r="AS360" s="57" t="str">
        <f>IF('Undervisning i fag med krav'!BS361=0,"-",'Undervisning i fag med krav'!BS361)</f>
        <v>-</v>
      </c>
      <c r="AT360" s="57" t="b">
        <f>OR(AS360='Krav etter opplæringslova'!$B$27,AS360='Krav etter opplæringslova'!$B$30,AS360='Krav etter opplæringslova'!$B$31,AS360='Krav etter opplæringslova'!$B$34)</f>
        <v>0</v>
      </c>
      <c r="AU360" s="57" t="str">
        <f t="shared" si="228"/>
        <v>-</v>
      </c>
      <c r="AV360" s="57">
        <f t="shared" si="207"/>
        <v>30</v>
      </c>
      <c r="AW360" s="57" t="e">
        <f>AV360-#REF!</f>
        <v>#REF!</v>
      </c>
      <c r="AX360" s="57" t="e">
        <f t="shared" si="229"/>
        <v>#REF!</v>
      </c>
      <c r="AY360" s="57" t="str">
        <f t="shared" si="230"/>
        <v>-</v>
      </c>
      <c r="AZ360" s="57" t="str">
        <f>IF('Undervisning i fag med krav'!CD361=0,"-",'Undervisning i fag med krav'!CD361)</f>
        <v>-</v>
      </c>
      <c r="BA360" s="57" t="b">
        <f>OR(AZ360='Krav etter opplæringslova'!$B$27,AZ360='Krav etter opplæringslova'!$B$30,AZ360='Krav etter opplæringslova'!$B$31,AZ360='Krav etter opplæringslova'!$B$34)</f>
        <v>0</v>
      </c>
      <c r="BB360" s="57" t="str">
        <f t="shared" si="231"/>
        <v>-</v>
      </c>
      <c r="BC360" s="57">
        <f t="shared" si="208"/>
        <v>30</v>
      </c>
      <c r="BD360" s="57" t="e">
        <f>BC360-#REF!</f>
        <v>#REF!</v>
      </c>
      <c r="BE360" s="57" t="e">
        <f t="shared" si="232"/>
        <v>#REF!</v>
      </c>
      <c r="BF360" s="57" t="str">
        <f t="shared" si="233"/>
        <v>-</v>
      </c>
      <c r="BG360" s="57" t="str">
        <f>IF('Undervisning i fag med krav'!CO361=0,"-",'Undervisning i fag med krav'!CO361)</f>
        <v>-</v>
      </c>
      <c r="BH360" s="57" t="b">
        <f>OR(BG360='Krav etter opplæringslova'!$B$27,BG360='Krav etter opplæringslova'!$B$30,BG360='Krav etter opplæringslova'!$B$31,BG360='Krav etter opplæringslova'!$B$34)</f>
        <v>0</v>
      </c>
      <c r="BI360" s="57" t="str">
        <f t="shared" si="234"/>
        <v>-</v>
      </c>
      <c r="BJ360" s="57">
        <f t="shared" si="209"/>
        <v>30</v>
      </c>
      <c r="BK360" s="57" t="e">
        <f>BJ360-#REF!</f>
        <v>#REF!</v>
      </c>
      <c r="BL360" s="57" t="e">
        <f t="shared" si="235"/>
        <v>#REF!</v>
      </c>
      <c r="BM360" s="57" t="str">
        <f t="shared" si="236"/>
        <v>-</v>
      </c>
      <c r="BN360" s="57" t="str">
        <f>IF('Undervisning i fag med krav'!CP361=0,"-",'Undervisning i fag med krav'!CP361)</f>
        <v>-</v>
      </c>
      <c r="BO360" s="57" t="b">
        <f>OR(BN360='Krav etter opplæringslova'!$B$27,BN360='Krav etter opplæringslova'!$B$30,BN360='Krav etter opplæringslova'!$B$31,BN360='Krav etter opplæringslova'!$B$34)</f>
        <v>0</v>
      </c>
      <c r="BP360" s="57" t="str">
        <f t="shared" si="237"/>
        <v>-</v>
      </c>
      <c r="BQ360" s="57">
        <f t="shared" si="210"/>
        <v>30</v>
      </c>
      <c r="BR360" s="57" t="e">
        <f>BQ360-#REF!</f>
        <v>#REF!</v>
      </c>
      <c r="BS360" s="57" t="e">
        <f t="shared" si="238"/>
        <v>#REF!</v>
      </c>
      <c r="BT360" s="62" t="str">
        <f t="shared" si="239"/>
        <v>-</v>
      </c>
    </row>
    <row r="361" spans="1:72" x14ac:dyDescent="0.2">
      <c r="A361" s="44" t="e">
        <f>#REF!</f>
        <v>#REF!</v>
      </c>
      <c r="B361" s="44" t="e">
        <f>#REF!</f>
        <v>#REF!</v>
      </c>
      <c r="C361" s="57" t="str">
        <f>IF('Undervisning i fag med krav'!E362=0,"-",'Undervisning i fag med krav'!E362)</f>
        <v>-</v>
      </c>
      <c r="D361" s="57" t="b">
        <f>OR(C361='Krav etter opplæringslova'!$B$27,C361='Krav etter opplæringslova'!$B$30,C361='Krav etter opplæringslova'!$B$31,C361='Krav etter opplæringslova'!$B$34)</f>
        <v>0</v>
      </c>
      <c r="E361" s="57" t="str">
        <f t="shared" si="240"/>
        <v>-</v>
      </c>
      <c r="F361" s="57">
        <f t="shared" si="211"/>
        <v>30</v>
      </c>
      <c r="G361" s="57" t="e">
        <f>F361-#REF!</f>
        <v>#REF!</v>
      </c>
      <c r="H361" s="57" t="e">
        <f t="shared" si="212"/>
        <v>#REF!</v>
      </c>
      <c r="I361" s="57" t="str">
        <f t="shared" si="241"/>
        <v>-</v>
      </c>
      <c r="J361" s="57" t="str">
        <f>IF('Undervisning i fag med krav'!P362=0,"-",'Undervisning i fag med krav'!P362)</f>
        <v>-</v>
      </c>
      <c r="K361" s="57" t="b">
        <f>OR(J361='Krav etter opplæringslova'!$B$27,J361='Krav etter opplæringslova'!$B$30,J361='Krav etter opplæringslova'!$B$31,J361='Krav etter opplæringslova'!$B$34)</f>
        <v>0</v>
      </c>
      <c r="L361" s="57" t="str">
        <f t="shared" si="213"/>
        <v>-</v>
      </c>
      <c r="M361" s="57">
        <f t="shared" si="202"/>
        <v>30</v>
      </c>
      <c r="N361" s="57" t="e">
        <f>M361-#REF!</f>
        <v>#REF!</v>
      </c>
      <c r="O361" s="57" t="e">
        <f t="shared" si="214"/>
        <v>#REF!</v>
      </c>
      <c r="P361" s="57" t="str">
        <f t="shared" si="215"/>
        <v>-</v>
      </c>
      <c r="Q361" s="57" t="str">
        <f>IF('Undervisning i fag med krav'!AA362=0,"-",'Undervisning i fag med krav'!AA362)</f>
        <v>-</v>
      </c>
      <c r="R361" s="57" t="b">
        <f>OR(Q361='Krav etter opplæringslova'!$B$27,Q361='Krav etter opplæringslova'!$B$30,Q361='Krav etter opplæringslova'!$B$31,Q361='Krav etter opplæringslova'!$B$34)</f>
        <v>0</v>
      </c>
      <c r="S361" s="57" t="str">
        <f t="shared" si="216"/>
        <v>-</v>
      </c>
      <c r="T361" s="57">
        <f t="shared" si="203"/>
        <v>30</v>
      </c>
      <c r="U361" s="57" t="e">
        <f>T361-#REF!</f>
        <v>#REF!</v>
      </c>
      <c r="V361" s="57" t="e">
        <f t="shared" si="217"/>
        <v>#REF!</v>
      </c>
      <c r="W361" s="57" t="str">
        <f t="shared" si="218"/>
        <v>-</v>
      </c>
      <c r="X361" s="57" t="str">
        <f>IF('Undervisning i fag med krav'!AL362=0,"-",'Undervisning i fag med krav'!AL362)</f>
        <v>-</v>
      </c>
      <c r="Y361" s="57" t="b">
        <f>OR(X361='Krav etter opplæringslova'!$B$27,X361='Krav etter opplæringslova'!$B$30,X361='Krav etter opplæringslova'!$B$31,X361='Krav etter opplæringslova'!$B$34)</f>
        <v>0</v>
      </c>
      <c r="Z361" s="57" t="str">
        <f t="shared" si="219"/>
        <v>-</v>
      </c>
      <c r="AA361" s="57">
        <f t="shared" si="204"/>
        <v>30</v>
      </c>
      <c r="AB361" s="57" t="e">
        <f>AA361-#REF!</f>
        <v>#REF!</v>
      </c>
      <c r="AC361" s="57" t="e">
        <f t="shared" si="220"/>
        <v>#REF!</v>
      </c>
      <c r="AD361" s="57" t="str">
        <f t="shared" si="221"/>
        <v>-</v>
      </c>
      <c r="AE361" s="57" t="str">
        <f>IF('Undervisning i fag med krav'!AW362=0,"-",'Undervisning i fag med krav'!AW362)</f>
        <v>-</v>
      </c>
      <c r="AF361" s="57" t="b">
        <f>OR(AE361='Krav etter opplæringslova'!$B$27,AE361='Krav etter opplæringslova'!$B$30,AE361='Krav etter opplæringslova'!$B$31,AE361='Krav etter opplæringslova'!$B$34)</f>
        <v>0</v>
      </c>
      <c r="AG361" s="57" t="str">
        <f t="shared" si="222"/>
        <v>-</v>
      </c>
      <c r="AH361" s="57">
        <f t="shared" si="205"/>
        <v>30</v>
      </c>
      <c r="AI361" s="57" t="e">
        <f>AH361-#REF!</f>
        <v>#REF!</v>
      </c>
      <c r="AJ361" s="57" t="e">
        <f t="shared" si="223"/>
        <v>#REF!</v>
      </c>
      <c r="AK361" s="57" t="str">
        <f t="shared" si="224"/>
        <v>-</v>
      </c>
      <c r="AL361" s="57" t="str">
        <f>IF('Undervisning i fag med krav'!BH362=0,"-",'Undervisning i fag med krav'!BH362)</f>
        <v>-</v>
      </c>
      <c r="AM361" s="57" t="b">
        <f>OR(AL361='Krav etter opplæringslova'!$B$27,AL361='Krav etter opplæringslova'!$B$30,AL361='Krav etter opplæringslova'!$B$31,AL361='Krav etter opplæringslova'!$B$34)</f>
        <v>0</v>
      </c>
      <c r="AN361" s="57" t="str">
        <f t="shared" si="225"/>
        <v>-</v>
      </c>
      <c r="AO361" s="57">
        <f t="shared" si="206"/>
        <v>30</v>
      </c>
      <c r="AP361" s="57" t="e">
        <f>AO361-#REF!</f>
        <v>#REF!</v>
      </c>
      <c r="AQ361" s="57" t="e">
        <f t="shared" si="226"/>
        <v>#REF!</v>
      </c>
      <c r="AR361" s="57" t="str">
        <f t="shared" si="227"/>
        <v>-</v>
      </c>
      <c r="AS361" s="57" t="str">
        <f>IF('Undervisning i fag med krav'!BS362=0,"-",'Undervisning i fag med krav'!BS362)</f>
        <v>-</v>
      </c>
      <c r="AT361" s="57" t="b">
        <f>OR(AS361='Krav etter opplæringslova'!$B$27,AS361='Krav etter opplæringslova'!$B$30,AS361='Krav etter opplæringslova'!$B$31,AS361='Krav etter opplæringslova'!$B$34)</f>
        <v>0</v>
      </c>
      <c r="AU361" s="57" t="str">
        <f t="shared" si="228"/>
        <v>-</v>
      </c>
      <c r="AV361" s="57">
        <f t="shared" si="207"/>
        <v>30</v>
      </c>
      <c r="AW361" s="57" t="e">
        <f>AV361-#REF!</f>
        <v>#REF!</v>
      </c>
      <c r="AX361" s="57" t="e">
        <f t="shared" si="229"/>
        <v>#REF!</v>
      </c>
      <c r="AY361" s="57" t="str">
        <f t="shared" si="230"/>
        <v>-</v>
      </c>
      <c r="AZ361" s="57" t="str">
        <f>IF('Undervisning i fag med krav'!CD362=0,"-",'Undervisning i fag med krav'!CD362)</f>
        <v>-</v>
      </c>
      <c r="BA361" s="57" t="b">
        <f>OR(AZ361='Krav etter opplæringslova'!$B$27,AZ361='Krav etter opplæringslova'!$B$30,AZ361='Krav etter opplæringslova'!$B$31,AZ361='Krav etter opplæringslova'!$B$34)</f>
        <v>0</v>
      </c>
      <c r="BB361" s="57" t="str">
        <f t="shared" si="231"/>
        <v>-</v>
      </c>
      <c r="BC361" s="57">
        <f t="shared" si="208"/>
        <v>30</v>
      </c>
      <c r="BD361" s="57" t="e">
        <f>BC361-#REF!</f>
        <v>#REF!</v>
      </c>
      <c r="BE361" s="57" t="e">
        <f t="shared" si="232"/>
        <v>#REF!</v>
      </c>
      <c r="BF361" s="57" t="str">
        <f t="shared" si="233"/>
        <v>-</v>
      </c>
      <c r="BG361" s="57" t="str">
        <f>IF('Undervisning i fag med krav'!CO362=0,"-",'Undervisning i fag med krav'!CO362)</f>
        <v>-</v>
      </c>
      <c r="BH361" s="57" t="b">
        <f>OR(BG361='Krav etter opplæringslova'!$B$27,BG361='Krav etter opplæringslova'!$B$30,BG361='Krav etter opplæringslova'!$B$31,BG361='Krav etter opplæringslova'!$B$34)</f>
        <v>0</v>
      </c>
      <c r="BI361" s="57" t="str">
        <f t="shared" si="234"/>
        <v>-</v>
      </c>
      <c r="BJ361" s="57">
        <f t="shared" si="209"/>
        <v>30</v>
      </c>
      <c r="BK361" s="57" t="e">
        <f>BJ361-#REF!</f>
        <v>#REF!</v>
      </c>
      <c r="BL361" s="57" t="e">
        <f t="shared" si="235"/>
        <v>#REF!</v>
      </c>
      <c r="BM361" s="57" t="str">
        <f t="shared" si="236"/>
        <v>-</v>
      </c>
      <c r="BN361" s="57" t="str">
        <f>IF('Undervisning i fag med krav'!CP362=0,"-",'Undervisning i fag med krav'!CP362)</f>
        <v>-</v>
      </c>
      <c r="BO361" s="57" t="b">
        <f>OR(BN361='Krav etter opplæringslova'!$B$27,BN361='Krav etter opplæringslova'!$B$30,BN361='Krav etter opplæringslova'!$B$31,BN361='Krav etter opplæringslova'!$B$34)</f>
        <v>0</v>
      </c>
      <c r="BP361" s="57" t="str">
        <f t="shared" si="237"/>
        <v>-</v>
      </c>
      <c r="BQ361" s="57">
        <f t="shared" si="210"/>
        <v>30</v>
      </c>
      <c r="BR361" s="57" t="e">
        <f>BQ361-#REF!</f>
        <v>#REF!</v>
      </c>
      <c r="BS361" s="57" t="e">
        <f t="shared" si="238"/>
        <v>#REF!</v>
      </c>
      <c r="BT361" s="62" t="str">
        <f t="shared" si="239"/>
        <v>-</v>
      </c>
    </row>
    <row r="362" spans="1:72" x14ac:dyDescent="0.2">
      <c r="A362" s="44" t="e">
        <f>#REF!</f>
        <v>#REF!</v>
      </c>
      <c r="B362" s="44" t="e">
        <f>#REF!</f>
        <v>#REF!</v>
      </c>
      <c r="C362" s="57" t="str">
        <f>IF('Undervisning i fag med krav'!E363=0,"-",'Undervisning i fag med krav'!E363)</f>
        <v>-</v>
      </c>
      <c r="D362" s="57" t="b">
        <f>OR(C362='Krav etter opplæringslova'!$B$27,C362='Krav etter opplæringslova'!$B$30,C362='Krav etter opplæringslova'!$B$31,C362='Krav etter opplæringslova'!$B$34)</f>
        <v>0</v>
      </c>
      <c r="E362" s="57" t="str">
        <f t="shared" si="240"/>
        <v>-</v>
      </c>
      <c r="F362" s="57">
        <f t="shared" si="211"/>
        <v>30</v>
      </c>
      <c r="G362" s="57" t="e">
        <f>F362-#REF!</f>
        <v>#REF!</v>
      </c>
      <c r="H362" s="57" t="e">
        <f t="shared" si="212"/>
        <v>#REF!</v>
      </c>
      <c r="I362" s="57" t="str">
        <f t="shared" si="241"/>
        <v>-</v>
      </c>
      <c r="J362" s="57" t="str">
        <f>IF('Undervisning i fag med krav'!P363=0,"-",'Undervisning i fag med krav'!P363)</f>
        <v>-</v>
      </c>
      <c r="K362" s="57" t="b">
        <f>OR(J362='Krav etter opplæringslova'!$B$27,J362='Krav etter opplæringslova'!$B$30,J362='Krav etter opplæringslova'!$B$31,J362='Krav etter opplæringslova'!$B$34)</f>
        <v>0</v>
      </c>
      <c r="L362" s="57" t="str">
        <f t="shared" si="213"/>
        <v>-</v>
      </c>
      <c r="M362" s="57">
        <f t="shared" si="202"/>
        <v>30</v>
      </c>
      <c r="N362" s="57" t="e">
        <f>M362-#REF!</f>
        <v>#REF!</v>
      </c>
      <c r="O362" s="57" t="e">
        <f t="shared" si="214"/>
        <v>#REF!</v>
      </c>
      <c r="P362" s="57" t="str">
        <f t="shared" si="215"/>
        <v>-</v>
      </c>
      <c r="Q362" s="57" t="str">
        <f>IF('Undervisning i fag med krav'!AA363=0,"-",'Undervisning i fag med krav'!AA363)</f>
        <v>-</v>
      </c>
      <c r="R362" s="57" t="b">
        <f>OR(Q362='Krav etter opplæringslova'!$B$27,Q362='Krav etter opplæringslova'!$B$30,Q362='Krav etter opplæringslova'!$B$31,Q362='Krav etter opplæringslova'!$B$34)</f>
        <v>0</v>
      </c>
      <c r="S362" s="57" t="str">
        <f t="shared" si="216"/>
        <v>-</v>
      </c>
      <c r="T362" s="57">
        <f t="shared" si="203"/>
        <v>30</v>
      </c>
      <c r="U362" s="57" t="e">
        <f>T362-#REF!</f>
        <v>#REF!</v>
      </c>
      <c r="V362" s="57" t="e">
        <f t="shared" si="217"/>
        <v>#REF!</v>
      </c>
      <c r="W362" s="57" t="str">
        <f t="shared" si="218"/>
        <v>-</v>
      </c>
      <c r="X362" s="57" t="str">
        <f>IF('Undervisning i fag med krav'!AL363=0,"-",'Undervisning i fag med krav'!AL363)</f>
        <v>-</v>
      </c>
      <c r="Y362" s="57" t="b">
        <f>OR(X362='Krav etter opplæringslova'!$B$27,X362='Krav etter opplæringslova'!$B$30,X362='Krav etter opplæringslova'!$B$31,X362='Krav etter opplæringslova'!$B$34)</f>
        <v>0</v>
      </c>
      <c r="Z362" s="57" t="str">
        <f t="shared" si="219"/>
        <v>-</v>
      </c>
      <c r="AA362" s="57">
        <f t="shared" si="204"/>
        <v>30</v>
      </c>
      <c r="AB362" s="57" t="e">
        <f>AA362-#REF!</f>
        <v>#REF!</v>
      </c>
      <c r="AC362" s="57" t="e">
        <f t="shared" si="220"/>
        <v>#REF!</v>
      </c>
      <c r="AD362" s="57" t="str">
        <f t="shared" si="221"/>
        <v>-</v>
      </c>
      <c r="AE362" s="57" t="str">
        <f>IF('Undervisning i fag med krav'!AW363=0,"-",'Undervisning i fag med krav'!AW363)</f>
        <v>-</v>
      </c>
      <c r="AF362" s="57" t="b">
        <f>OR(AE362='Krav etter opplæringslova'!$B$27,AE362='Krav etter opplæringslova'!$B$30,AE362='Krav etter opplæringslova'!$B$31,AE362='Krav etter opplæringslova'!$B$34)</f>
        <v>0</v>
      </c>
      <c r="AG362" s="57" t="str">
        <f t="shared" si="222"/>
        <v>-</v>
      </c>
      <c r="AH362" s="57">
        <f t="shared" si="205"/>
        <v>30</v>
      </c>
      <c r="AI362" s="57" t="e">
        <f>AH362-#REF!</f>
        <v>#REF!</v>
      </c>
      <c r="AJ362" s="57" t="e">
        <f t="shared" si="223"/>
        <v>#REF!</v>
      </c>
      <c r="AK362" s="57" t="str">
        <f t="shared" si="224"/>
        <v>-</v>
      </c>
      <c r="AL362" s="57" t="str">
        <f>IF('Undervisning i fag med krav'!BH363=0,"-",'Undervisning i fag med krav'!BH363)</f>
        <v>-</v>
      </c>
      <c r="AM362" s="57" t="b">
        <f>OR(AL362='Krav etter opplæringslova'!$B$27,AL362='Krav etter opplæringslova'!$B$30,AL362='Krav etter opplæringslova'!$B$31,AL362='Krav etter opplæringslova'!$B$34)</f>
        <v>0</v>
      </c>
      <c r="AN362" s="57" t="str">
        <f t="shared" si="225"/>
        <v>-</v>
      </c>
      <c r="AO362" s="57">
        <f t="shared" si="206"/>
        <v>30</v>
      </c>
      <c r="AP362" s="57" t="e">
        <f>AO362-#REF!</f>
        <v>#REF!</v>
      </c>
      <c r="AQ362" s="57" t="e">
        <f t="shared" si="226"/>
        <v>#REF!</v>
      </c>
      <c r="AR362" s="57" t="str">
        <f t="shared" si="227"/>
        <v>-</v>
      </c>
      <c r="AS362" s="57" t="str">
        <f>IF('Undervisning i fag med krav'!BS363=0,"-",'Undervisning i fag med krav'!BS363)</f>
        <v>-</v>
      </c>
      <c r="AT362" s="57" t="b">
        <f>OR(AS362='Krav etter opplæringslova'!$B$27,AS362='Krav etter opplæringslova'!$B$30,AS362='Krav etter opplæringslova'!$B$31,AS362='Krav etter opplæringslova'!$B$34)</f>
        <v>0</v>
      </c>
      <c r="AU362" s="57" t="str">
        <f t="shared" si="228"/>
        <v>-</v>
      </c>
      <c r="AV362" s="57">
        <f t="shared" si="207"/>
        <v>30</v>
      </c>
      <c r="AW362" s="57" t="e">
        <f>AV362-#REF!</f>
        <v>#REF!</v>
      </c>
      <c r="AX362" s="57" t="e">
        <f t="shared" si="229"/>
        <v>#REF!</v>
      </c>
      <c r="AY362" s="57" t="str">
        <f t="shared" si="230"/>
        <v>-</v>
      </c>
      <c r="AZ362" s="57" t="str">
        <f>IF('Undervisning i fag med krav'!CD363=0,"-",'Undervisning i fag med krav'!CD363)</f>
        <v>-</v>
      </c>
      <c r="BA362" s="57" t="b">
        <f>OR(AZ362='Krav etter opplæringslova'!$B$27,AZ362='Krav etter opplæringslova'!$B$30,AZ362='Krav etter opplæringslova'!$B$31,AZ362='Krav etter opplæringslova'!$B$34)</f>
        <v>0</v>
      </c>
      <c r="BB362" s="57" t="str">
        <f t="shared" si="231"/>
        <v>-</v>
      </c>
      <c r="BC362" s="57">
        <f t="shared" si="208"/>
        <v>30</v>
      </c>
      <c r="BD362" s="57" t="e">
        <f>BC362-#REF!</f>
        <v>#REF!</v>
      </c>
      <c r="BE362" s="57" t="e">
        <f t="shared" si="232"/>
        <v>#REF!</v>
      </c>
      <c r="BF362" s="57" t="str">
        <f t="shared" si="233"/>
        <v>-</v>
      </c>
      <c r="BG362" s="57" t="str">
        <f>IF('Undervisning i fag med krav'!CO363=0,"-",'Undervisning i fag med krav'!CO363)</f>
        <v>-</v>
      </c>
      <c r="BH362" s="57" t="b">
        <f>OR(BG362='Krav etter opplæringslova'!$B$27,BG362='Krav etter opplæringslova'!$B$30,BG362='Krav etter opplæringslova'!$B$31,BG362='Krav etter opplæringslova'!$B$34)</f>
        <v>0</v>
      </c>
      <c r="BI362" s="57" t="str">
        <f t="shared" si="234"/>
        <v>-</v>
      </c>
      <c r="BJ362" s="57">
        <f t="shared" si="209"/>
        <v>30</v>
      </c>
      <c r="BK362" s="57" t="e">
        <f>BJ362-#REF!</f>
        <v>#REF!</v>
      </c>
      <c r="BL362" s="57" t="e">
        <f t="shared" si="235"/>
        <v>#REF!</v>
      </c>
      <c r="BM362" s="57" t="str">
        <f t="shared" si="236"/>
        <v>-</v>
      </c>
      <c r="BN362" s="57" t="str">
        <f>IF('Undervisning i fag med krav'!CP363=0,"-",'Undervisning i fag med krav'!CP363)</f>
        <v>-</v>
      </c>
      <c r="BO362" s="57" t="b">
        <f>OR(BN362='Krav etter opplæringslova'!$B$27,BN362='Krav etter opplæringslova'!$B$30,BN362='Krav etter opplæringslova'!$B$31,BN362='Krav etter opplæringslova'!$B$34)</f>
        <v>0</v>
      </c>
      <c r="BP362" s="57" t="str">
        <f t="shared" si="237"/>
        <v>-</v>
      </c>
      <c r="BQ362" s="57">
        <f t="shared" si="210"/>
        <v>30</v>
      </c>
      <c r="BR362" s="57" t="e">
        <f>BQ362-#REF!</f>
        <v>#REF!</v>
      </c>
      <c r="BS362" s="57" t="e">
        <f t="shared" si="238"/>
        <v>#REF!</v>
      </c>
      <c r="BT362" s="62" t="str">
        <f t="shared" si="239"/>
        <v>-</v>
      </c>
    </row>
    <row r="363" spans="1:72" x14ac:dyDescent="0.2">
      <c r="A363" s="44" t="e">
        <f>#REF!</f>
        <v>#REF!</v>
      </c>
      <c r="B363" s="44" t="e">
        <f>#REF!</f>
        <v>#REF!</v>
      </c>
      <c r="C363" s="57" t="str">
        <f>IF('Undervisning i fag med krav'!E364=0,"-",'Undervisning i fag med krav'!E364)</f>
        <v>-</v>
      </c>
      <c r="D363" s="57" t="b">
        <f>OR(C363='Krav etter opplæringslova'!$B$27,C363='Krav etter opplæringslova'!$B$30,C363='Krav etter opplæringslova'!$B$31,C363='Krav etter opplæringslova'!$B$34)</f>
        <v>0</v>
      </c>
      <c r="E363" s="57" t="str">
        <f t="shared" si="240"/>
        <v>-</v>
      </c>
      <c r="F363" s="57">
        <f t="shared" si="211"/>
        <v>30</v>
      </c>
      <c r="G363" s="57" t="e">
        <f>F363-#REF!</f>
        <v>#REF!</v>
      </c>
      <c r="H363" s="57" t="e">
        <f t="shared" si="212"/>
        <v>#REF!</v>
      </c>
      <c r="I363" s="57" t="str">
        <f t="shared" si="241"/>
        <v>-</v>
      </c>
      <c r="J363" s="57" t="str">
        <f>IF('Undervisning i fag med krav'!P364=0,"-",'Undervisning i fag med krav'!P364)</f>
        <v>-</v>
      </c>
      <c r="K363" s="57" t="b">
        <f>OR(J363='Krav etter opplæringslova'!$B$27,J363='Krav etter opplæringslova'!$B$30,J363='Krav etter opplæringslova'!$B$31,J363='Krav etter opplæringslova'!$B$34)</f>
        <v>0</v>
      </c>
      <c r="L363" s="57" t="str">
        <f t="shared" si="213"/>
        <v>-</v>
      </c>
      <c r="M363" s="57">
        <f t="shared" si="202"/>
        <v>30</v>
      </c>
      <c r="N363" s="57" t="e">
        <f>M363-#REF!</f>
        <v>#REF!</v>
      </c>
      <c r="O363" s="57" t="e">
        <f t="shared" si="214"/>
        <v>#REF!</v>
      </c>
      <c r="P363" s="57" t="str">
        <f t="shared" si="215"/>
        <v>-</v>
      </c>
      <c r="Q363" s="57" t="str">
        <f>IF('Undervisning i fag med krav'!AA364=0,"-",'Undervisning i fag med krav'!AA364)</f>
        <v>-</v>
      </c>
      <c r="R363" s="57" t="b">
        <f>OR(Q363='Krav etter opplæringslova'!$B$27,Q363='Krav etter opplæringslova'!$B$30,Q363='Krav etter opplæringslova'!$B$31,Q363='Krav etter opplæringslova'!$B$34)</f>
        <v>0</v>
      </c>
      <c r="S363" s="57" t="str">
        <f t="shared" si="216"/>
        <v>-</v>
      </c>
      <c r="T363" s="57">
        <f t="shared" si="203"/>
        <v>30</v>
      </c>
      <c r="U363" s="57" t="e">
        <f>T363-#REF!</f>
        <v>#REF!</v>
      </c>
      <c r="V363" s="57" t="e">
        <f t="shared" si="217"/>
        <v>#REF!</v>
      </c>
      <c r="W363" s="57" t="str">
        <f t="shared" si="218"/>
        <v>-</v>
      </c>
      <c r="X363" s="57" t="str">
        <f>IF('Undervisning i fag med krav'!AL364=0,"-",'Undervisning i fag med krav'!AL364)</f>
        <v>-</v>
      </c>
      <c r="Y363" s="57" t="b">
        <f>OR(X363='Krav etter opplæringslova'!$B$27,X363='Krav etter opplæringslova'!$B$30,X363='Krav etter opplæringslova'!$B$31,X363='Krav etter opplæringslova'!$B$34)</f>
        <v>0</v>
      </c>
      <c r="Z363" s="57" t="str">
        <f t="shared" si="219"/>
        <v>-</v>
      </c>
      <c r="AA363" s="57">
        <f t="shared" si="204"/>
        <v>30</v>
      </c>
      <c r="AB363" s="57" t="e">
        <f>AA363-#REF!</f>
        <v>#REF!</v>
      </c>
      <c r="AC363" s="57" t="e">
        <f t="shared" si="220"/>
        <v>#REF!</v>
      </c>
      <c r="AD363" s="57" t="str">
        <f t="shared" si="221"/>
        <v>-</v>
      </c>
      <c r="AE363" s="57" t="str">
        <f>IF('Undervisning i fag med krav'!AW364=0,"-",'Undervisning i fag med krav'!AW364)</f>
        <v>-</v>
      </c>
      <c r="AF363" s="57" t="b">
        <f>OR(AE363='Krav etter opplæringslova'!$B$27,AE363='Krav etter opplæringslova'!$B$30,AE363='Krav etter opplæringslova'!$B$31,AE363='Krav etter opplæringslova'!$B$34)</f>
        <v>0</v>
      </c>
      <c r="AG363" s="57" t="str">
        <f t="shared" si="222"/>
        <v>-</v>
      </c>
      <c r="AH363" s="57">
        <f t="shared" si="205"/>
        <v>30</v>
      </c>
      <c r="AI363" s="57" t="e">
        <f>AH363-#REF!</f>
        <v>#REF!</v>
      </c>
      <c r="AJ363" s="57" t="e">
        <f t="shared" si="223"/>
        <v>#REF!</v>
      </c>
      <c r="AK363" s="57" t="str">
        <f t="shared" si="224"/>
        <v>-</v>
      </c>
      <c r="AL363" s="57" t="str">
        <f>IF('Undervisning i fag med krav'!BH364=0,"-",'Undervisning i fag med krav'!BH364)</f>
        <v>-</v>
      </c>
      <c r="AM363" s="57" t="b">
        <f>OR(AL363='Krav etter opplæringslova'!$B$27,AL363='Krav etter opplæringslova'!$B$30,AL363='Krav etter opplæringslova'!$B$31,AL363='Krav etter opplæringslova'!$B$34)</f>
        <v>0</v>
      </c>
      <c r="AN363" s="57" t="str">
        <f t="shared" si="225"/>
        <v>-</v>
      </c>
      <c r="AO363" s="57">
        <f t="shared" si="206"/>
        <v>30</v>
      </c>
      <c r="AP363" s="57" t="e">
        <f>AO363-#REF!</f>
        <v>#REF!</v>
      </c>
      <c r="AQ363" s="57" t="e">
        <f t="shared" si="226"/>
        <v>#REF!</v>
      </c>
      <c r="AR363" s="57" t="str">
        <f t="shared" si="227"/>
        <v>-</v>
      </c>
      <c r="AS363" s="57" t="str">
        <f>IF('Undervisning i fag med krav'!BS364=0,"-",'Undervisning i fag med krav'!BS364)</f>
        <v>-</v>
      </c>
      <c r="AT363" s="57" t="b">
        <f>OR(AS363='Krav etter opplæringslova'!$B$27,AS363='Krav etter opplæringslova'!$B$30,AS363='Krav etter opplæringslova'!$B$31,AS363='Krav etter opplæringslova'!$B$34)</f>
        <v>0</v>
      </c>
      <c r="AU363" s="57" t="str">
        <f t="shared" si="228"/>
        <v>-</v>
      </c>
      <c r="AV363" s="57">
        <f t="shared" si="207"/>
        <v>30</v>
      </c>
      <c r="AW363" s="57" t="e">
        <f>AV363-#REF!</f>
        <v>#REF!</v>
      </c>
      <c r="AX363" s="57" t="e">
        <f t="shared" si="229"/>
        <v>#REF!</v>
      </c>
      <c r="AY363" s="57" t="str">
        <f t="shared" si="230"/>
        <v>-</v>
      </c>
      <c r="AZ363" s="57" t="str">
        <f>IF('Undervisning i fag med krav'!CD364=0,"-",'Undervisning i fag med krav'!CD364)</f>
        <v>-</v>
      </c>
      <c r="BA363" s="57" t="b">
        <f>OR(AZ363='Krav etter opplæringslova'!$B$27,AZ363='Krav etter opplæringslova'!$B$30,AZ363='Krav etter opplæringslova'!$B$31,AZ363='Krav etter opplæringslova'!$B$34)</f>
        <v>0</v>
      </c>
      <c r="BB363" s="57" t="str">
        <f t="shared" si="231"/>
        <v>-</v>
      </c>
      <c r="BC363" s="57">
        <f t="shared" si="208"/>
        <v>30</v>
      </c>
      <c r="BD363" s="57" t="e">
        <f>BC363-#REF!</f>
        <v>#REF!</v>
      </c>
      <c r="BE363" s="57" t="e">
        <f t="shared" si="232"/>
        <v>#REF!</v>
      </c>
      <c r="BF363" s="57" t="str">
        <f t="shared" si="233"/>
        <v>-</v>
      </c>
      <c r="BG363" s="57" t="str">
        <f>IF('Undervisning i fag med krav'!CO364=0,"-",'Undervisning i fag med krav'!CO364)</f>
        <v>-</v>
      </c>
      <c r="BH363" s="57" t="b">
        <f>OR(BG363='Krav etter opplæringslova'!$B$27,BG363='Krav etter opplæringslova'!$B$30,BG363='Krav etter opplæringslova'!$B$31,BG363='Krav etter opplæringslova'!$B$34)</f>
        <v>0</v>
      </c>
      <c r="BI363" s="57" t="str">
        <f t="shared" si="234"/>
        <v>-</v>
      </c>
      <c r="BJ363" s="57">
        <f t="shared" si="209"/>
        <v>30</v>
      </c>
      <c r="BK363" s="57" t="e">
        <f>BJ363-#REF!</f>
        <v>#REF!</v>
      </c>
      <c r="BL363" s="57" t="e">
        <f t="shared" si="235"/>
        <v>#REF!</v>
      </c>
      <c r="BM363" s="57" t="str">
        <f t="shared" si="236"/>
        <v>-</v>
      </c>
      <c r="BN363" s="57" t="str">
        <f>IF('Undervisning i fag med krav'!CP364=0,"-",'Undervisning i fag med krav'!CP364)</f>
        <v>-</v>
      </c>
      <c r="BO363" s="57" t="b">
        <f>OR(BN363='Krav etter opplæringslova'!$B$27,BN363='Krav etter opplæringslova'!$B$30,BN363='Krav etter opplæringslova'!$B$31,BN363='Krav etter opplæringslova'!$B$34)</f>
        <v>0</v>
      </c>
      <c r="BP363" s="57" t="str">
        <f t="shared" si="237"/>
        <v>-</v>
      </c>
      <c r="BQ363" s="57">
        <f t="shared" si="210"/>
        <v>30</v>
      </c>
      <c r="BR363" s="57" t="e">
        <f>BQ363-#REF!</f>
        <v>#REF!</v>
      </c>
      <c r="BS363" s="57" t="e">
        <f t="shared" si="238"/>
        <v>#REF!</v>
      </c>
      <c r="BT363" s="62" t="str">
        <f t="shared" si="239"/>
        <v>-</v>
      </c>
    </row>
    <row r="364" spans="1:72" x14ac:dyDescent="0.2">
      <c r="A364" s="44" t="e">
        <f>#REF!</f>
        <v>#REF!</v>
      </c>
      <c r="B364" s="44" t="e">
        <f>#REF!</f>
        <v>#REF!</v>
      </c>
      <c r="C364" s="57" t="str">
        <f>IF('Undervisning i fag med krav'!E365=0,"-",'Undervisning i fag med krav'!E365)</f>
        <v>-</v>
      </c>
      <c r="D364" s="57" t="b">
        <f>OR(C364='Krav etter opplæringslova'!$B$27,C364='Krav etter opplæringslova'!$B$30,C364='Krav etter opplæringslova'!$B$31,C364='Krav etter opplæringslova'!$B$34)</f>
        <v>0</v>
      </c>
      <c r="E364" s="57" t="str">
        <f t="shared" si="240"/>
        <v>-</v>
      </c>
      <c r="F364" s="57">
        <f t="shared" si="211"/>
        <v>30</v>
      </c>
      <c r="G364" s="57" t="e">
        <f>F364-#REF!</f>
        <v>#REF!</v>
      </c>
      <c r="H364" s="57" t="e">
        <f t="shared" si="212"/>
        <v>#REF!</v>
      </c>
      <c r="I364" s="57" t="str">
        <f t="shared" si="241"/>
        <v>-</v>
      </c>
      <c r="J364" s="57" t="str">
        <f>IF('Undervisning i fag med krav'!P365=0,"-",'Undervisning i fag med krav'!P365)</f>
        <v>-</v>
      </c>
      <c r="K364" s="57" t="b">
        <f>OR(J364='Krav etter opplæringslova'!$B$27,J364='Krav etter opplæringslova'!$B$30,J364='Krav etter opplæringslova'!$B$31,J364='Krav etter opplæringslova'!$B$34)</f>
        <v>0</v>
      </c>
      <c r="L364" s="57" t="str">
        <f t="shared" si="213"/>
        <v>-</v>
      </c>
      <c r="M364" s="57">
        <f t="shared" si="202"/>
        <v>30</v>
      </c>
      <c r="N364" s="57" t="e">
        <f>M364-#REF!</f>
        <v>#REF!</v>
      </c>
      <c r="O364" s="57" t="e">
        <f t="shared" si="214"/>
        <v>#REF!</v>
      </c>
      <c r="P364" s="57" t="str">
        <f t="shared" si="215"/>
        <v>-</v>
      </c>
      <c r="Q364" s="57" t="str">
        <f>IF('Undervisning i fag med krav'!AA365=0,"-",'Undervisning i fag med krav'!AA365)</f>
        <v>-</v>
      </c>
      <c r="R364" s="57" t="b">
        <f>OR(Q364='Krav etter opplæringslova'!$B$27,Q364='Krav etter opplæringslova'!$B$30,Q364='Krav etter opplæringslova'!$B$31,Q364='Krav etter opplæringslova'!$B$34)</f>
        <v>0</v>
      </c>
      <c r="S364" s="57" t="str">
        <f t="shared" si="216"/>
        <v>-</v>
      </c>
      <c r="T364" s="57">
        <f t="shared" si="203"/>
        <v>30</v>
      </c>
      <c r="U364" s="57" t="e">
        <f>T364-#REF!</f>
        <v>#REF!</v>
      </c>
      <c r="V364" s="57" t="e">
        <f t="shared" si="217"/>
        <v>#REF!</v>
      </c>
      <c r="W364" s="57" t="str">
        <f t="shared" si="218"/>
        <v>-</v>
      </c>
      <c r="X364" s="57" t="str">
        <f>IF('Undervisning i fag med krav'!AL365=0,"-",'Undervisning i fag med krav'!AL365)</f>
        <v>-</v>
      </c>
      <c r="Y364" s="57" t="b">
        <f>OR(X364='Krav etter opplæringslova'!$B$27,X364='Krav etter opplæringslova'!$B$30,X364='Krav etter opplæringslova'!$B$31,X364='Krav etter opplæringslova'!$B$34)</f>
        <v>0</v>
      </c>
      <c r="Z364" s="57" t="str">
        <f t="shared" si="219"/>
        <v>-</v>
      </c>
      <c r="AA364" s="57">
        <f t="shared" si="204"/>
        <v>30</v>
      </c>
      <c r="AB364" s="57" t="e">
        <f>AA364-#REF!</f>
        <v>#REF!</v>
      </c>
      <c r="AC364" s="57" t="e">
        <f t="shared" si="220"/>
        <v>#REF!</v>
      </c>
      <c r="AD364" s="57" t="str">
        <f t="shared" si="221"/>
        <v>-</v>
      </c>
      <c r="AE364" s="57" t="str">
        <f>IF('Undervisning i fag med krav'!AW365=0,"-",'Undervisning i fag med krav'!AW365)</f>
        <v>-</v>
      </c>
      <c r="AF364" s="57" t="b">
        <f>OR(AE364='Krav etter opplæringslova'!$B$27,AE364='Krav etter opplæringslova'!$B$30,AE364='Krav etter opplæringslova'!$B$31,AE364='Krav etter opplæringslova'!$B$34)</f>
        <v>0</v>
      </c>
      <c r="AG364" s="57" t="str">
        <f t="shared" si="222"/>
        <v>-</v>
      </c>
      <c r="AH364" s="57">
        <f t="shared" si="205"/>
        <v>30</v>
      </c>
      <c r="AI364" s="57" t="e">
        <f>AH364-#REF!</f>
        <v>#REF!</v>
      </c>
      <c r="AJ364" s="57" t="e">
        <f t="shared" si="223"/>
        <v>#REF!</v>
      </c>
      <c r="AK364" s="57" t="str">
        <f t="shared" si="224"/>
        <v>-</v>
      </c>
      <c r="AL364" s="57" t="str">
        <f>IF('Undervisning i fag med krav'!BH365=0,"-",'Undervisning i fag med krav'!BH365)</f>
        <v>-</v>
      </c>
      <c r="AM364" s="57" t="b">
        <f>OR(AL364='Krav etter opplæringslova'!$B$27,AL364='Krav etter opplæringslova'!$B$30,AL364='Krav etter opplæringslova'!$B$31,AL364='Krav etter opplæringslova'!$B$34)</f>
        <v>0</v>
      </c>
      <c r="AN364" s="57" t="str">
        <f t="shared" si="225"/>
        <v>-</v>
      </c>
      <c r="AO364" s="57">
        <f t="shared" si="206"/>
        <v>30</v>
      </c>
      <c r="AP364" s="57" t="e">
        <f>AO364-#REF!</f>
        <v>#REF!</v>
      </c>
      <c r="AQ364" s="57" t="e">
        <f t="shared" si="226"/>
        <v>#REF!</v>
      </c>
      <c r="AR364" s="57" t="str">
        <f t="shared" si="227"/>
        <v>-</v>
      </c>
      <c r="AS364" s="57" t="str">
        <f>IF('Undervisning i fag med krav'!BS365=0,"-",'Undervisning i fag med krav'!BS365)</f>
        <v>-</v>
      </c>
      <c r="AT364" s="57" t="b">
        <f>OR(AS364='Krav etter opplæringslova'!$B$27,AS364='Krav etter opplæringslova'!$B$30,AS364='Krav etter opplæringslova'!$B$31,AS364='Krav etter opplæringslova'!$B$34)</f>
        <v>0</v>
      </c>
      <c r="AU364" s="57" t="str">
        <f t="shared" si="228"/>
        <v>-</v>
      </c>
      <c r="AV364" s="57">
        <f t="shared" si="207"/>
        <v>30</v>
      </c>
      <c r="AW364" s="57" t="e">
        <f>AV364-#REF!</f>
        <v>#REF!</v>
      </c>
      <c r="AX364" s="57" t="e">
        <f t="shared" si="229"/>
        <v>#REF!</v>
      </c>
      <c r="AY364" s="57" t="str">
        <f t="shared" si="230"/>
        <v>-</v>
      </c>
      <c r="AZ364" s="57" t="str">
        <f>IF('Undervisning i fag med krav'!CD365=0,"-",'Undervisning i fag med krav'!CD365)</f>
        <v>-</v>
      </c>
      <c r="BA364" s="57" t="b">
        <f>OR(AZ364='Krav etter opplæringslova'!$B$27,AZ364='Krav etter opplæringslova'!$B$30,AZ364='Krav etter opplæringslova'!$B$31,AZ364='Krav etter opplæringslova'!$B$34)</f>
        <v>0</v>
      </c>
      <c r="BB364" s="57" t="str">
        <f t="shared" si="231"/>
        <v>-</v>
      </c>
      <c r="BC364" s="57">
        <f t="shared" si="208"/>
        <v>30</v>
      </c>
      <c r="BD364" s="57" t="e">
        <f>BC364-#REF!</f>
        <v>#REF!</v>
      </c>
      <c r="BE364" s="57" t="e">
        <f t="shared" si="232"/>
        <v>#REF!</v>
      </c>
      <c r="BF364" s="57" t="str">
        <f t="shared" si="233"/>
        <v>-</v>
      </c>
      <c r="BG364" s="57" t="str">
        <f>IF('Undervisning i fag med krav'!CO365=0,"-",'Undervisning i fag med krav'!CO365)</f>
        <v>-</v>
      </c>
      <c r="BH364" s="57" t="b">
        <f>OR(BG364='Krav etter opplæringslova'!$B$27,BG364='Krav etter opplæringslova'!$B$30,BG364='Krav etter opplæringslova'!$B$31,BG364='Krav etter opplæringslova'!$B$34)</f>
        <v>0</v>
      </c>
      <c r="BI364" s="57" t="str">
        <f t="shared" si="234"/>
        <v>-</v>
      </c>
      <c r="BJ364" s="57">
        <f t="shared" si="209"/>
        <v>30</v>
      </c>
      <c r="BK364" s="57" t="e">
        <f>BJ364-#REF!</f>
        <v>#REF!</v>
      </c>
      <c r="BL364" s="57" t="e">
        <f t="shared" si="235"/>
        <v>#REF!</v>
      </c>
      <c r="BM364" s="57" t="str">
        <f t="shared" si="236"/>
        <v>-</v>
      </c>
      <c r="BN364" s="57" t="str">
        <f>IF('Undervisning i fag med krav'!CP365=0,"-",'Undervisning i fag med krav'!CP365)</f>
        <v>-</v>
      </c>
      <c r="BO364" s="57" t="b">
        <f>OR(BN364='Krav etter opplæringslova'!$B$27,BN364='Krav etter opplæringslova'!$B$30,BN364='Krav etter opplæringslova'!$B$31,BN364='Krav etter opplæringslova'!$B$34)</f>
        <v>0</v>
      </c>
      <c r="BP364" s="57" t="str">
        <f t="shared" si="237"/>
        <v>-</v>
      </c>
      <c r="BQ364" s="57">
        <f t="shared" si="210"/>
        <v>30</v>
      </c>
      <c r="BR364" s="57" t="e">
        <f>BQ364-#REF!</f>
        <v>#REF!</v>
      </c>
      <c r="BS364" s="57" t="e">
        <f t="shared" si="238"/>
        <v>#REF!</v>
      </c>
      <c r="BT364" s="62" t="str">
        <f t="shared" si="239"/>
        <v>-</v>
      </c>
    </row>
    <row r="365" spans="1:72" x14ac:dyDescent="0.2">
      <c r="A365" s="44" t="e">
        <f>#REF!</f>
        <v>#REF!</v>
      </c>
      <c r="B365" s="44" t="e">
        <f>#REF!</f>
        <v>#REF!</v>
      </c>
      <c r="C365" s="57" t="str">
        <f>IF('Undervisning i fag med krav'!E366=0,"-",'Undervisning i fag med krav'!E366)</f>
        <v>-</v>
      </c>
      <c r="D365" s="57" t="b">
        <f>OR(C365='Krav etter opplæringslova'!$B$27,C365='Krav etter opplæringslova'!$B$30,C365='Krav etter opplæringslova'!$B$31,C365='Krav etter opplæringslova'!$B$34)</f>
        <v>0</v>
      </c>
      <c r="E365" s="57" t="str">
        <f t="shared" si="240"/>
        <v>-</v>
      </c>
      <c r="F365" s="57">
        <f t="shared" si="211"/>
        <v>30</v>
      </c>
      <c r="G365" s="57" t="e">
        <f>F365-#REF!</f>
        <v>#REF!</v>
      </c>
      <c r="H365" s="57" t="e">
        <f t="shared" si="212"/>
        <v>#REF!</v>
      </c>
      <c r="I365" s="57" t="str">
        <f t="shared" si="241"/>
        <v>-</v>
      </c>
      <c r="J365" s="57" t="str">
        <f>IF('Undervisning i fag med krav'!P366=0,"-",'Undervisning i fag med krav'!P366)</f>
        <v>-</v>
      </c>
      <c r="K365" s="57" t="b">
        <f>OR(J365='Krav etter opplæringslova'!$B$27,J365='Krav etter opplæringslova'!$B$30,J365='Krav etter opplæringslova'!$B$31,J365='Krav etter opplæringslova'!$B$34)</f>
        <v>0</v>
      </c>
      <c r="L365" s="57" t="str">
        <f t="shared" si="213"/>
        <v>-</v>
      </c>
      <c r="M365" s="57">
        <f t="shared" si="202"/>
        <v>30</v>
      </c>
      <c r="N365" s="57" t="e">
        <f>M365-#REF!</f>
        <v>#REF!</v>
      </c>
      <c r="O365" s="57" t="e">
        <f t="shared" si="214"/>
        <v>#REF!</v>
      </c>
      <c r="P365" s="57" t="str">
        <f t="shared" si="215"/>
        <v>-</v>
      </c>
      <c r="Q365" s="57" t="str">
        <f>IF('Undervisning i fag med krav'!AA366=0,"-",'Undervisning i fag med krav'!AA366)</f>
        <v>-</v>
      </c>
      <c r="R365" s="57" t="b">
        <f>OR(Q365='Krav etter opplæringslova'!$B$27,Q365='Krav etter opplæringslova'!$B$30,Q365='Krav etter opplæringslova'!$B$31,Q365='Krav etter opplæringslova'!$B$34)</f>
        <v>0</v>
      </c>
      <c r="S365" s="57" t="str">
        <f t="shared" si="216"/>
        <v>-</v>
      </c>
      <c r="T365" s="57">
        <f t="shared" si="203"/>
        <v>30</v>
      </c>
      <c r="U365" s="57" t="e">
        <f>T365-#REF!</f>
        <v>#REF!</v>
      </c>
      <c r="V365" s="57" t="e">
        <f t="shared" si="217"/>
        <v>#REF!</v>
      </c>
      <c r="W365" s="57" t="str">
        <f t="shared" si="218"/>
        <v>-</v>
      </c>
      <c r="X365" s="57" t="str">
        <f>IF('Undervisning i fag med krav'!AL366=0,"-",'Undervisning i fag med krav'!AL366)</f>
        <v>-</v>
      </c>
      <c r="Y365" s="57" t="b">
        <f>OR(X365='Krav etter opplæringslova'!$B$27,X365='Krav etter opplæringslova'!$B$30,X365='Krav etter opplæringslova'!$B$31,X365='Krav etter opplæringslova'!$B$34)</f>
        <v>0</v>
      </c>
      <c r="Z365" s="57" t="str">
        <f t="shared" si="219"/>
        <v>-</v>
      </c>
      <c r="AA365" s="57">
        <f t="shared" si="204"/>
        <v>30</v>
      </c>
      <c r="AB365" s="57" t="e">
        <f>AA365-#REF!</f>
        <v>#REF!</v>
      </c>
      <c r="AC365" s="57" t="e">
        <f t="shared" si="220"/>
        <v>#REF!</v>
      </c>
      <c r="AD365" s="57" t="str">
        <f t="shared" si="221"/>
        <v>-</v>
      </c>
      <c r="AE365" s="57" t="str">
        <f>IF('Undervisning i fag med krav'!AW366=0,"-",'Undervisning i fag med krav'!AW366)</f>
        <v>-</v>
      </c>
      <c r="AF365" s="57" t="b">
        <f>OR(AE365='Krav etter opplæringslova'!$B$27,AE365='Krav etter opplæringslova'!$B$30,AE365='Krav etter opplæringslova'!$B$31,AE365='Krav etter opplæringslova'!$B$34)</f>
        <v>0</v>
      </c>
      <c r="AG365" s="57" t="str">
        <f t="shared" si="222"/>
        <v>-</v>
      </c>
      <c r="AH365" s="57">
        <f t="shared" si="205"/>
        <v>30</v>
      </c>
      <c r="AI365" s="57" t="e">
        <f>AH365-#REF!</f>
        <v>#REF!</v>
      </c>
      <c r="AJ365" s="57" t="e">
        <f t="shared" si="223"/>
        <v>#REF!</v>
      </c>
      <c r="AK365" s="57" t="str">
        <f t="shared" si="224"/>
        <v>-</v>
      </c>
      <c r="AL365" s="57" t="str">
        <f>IF('Undervisning i fag med krav'!BH366=0,"-",'Undervisning i fag med krav'!BH366)</f>
        <v>-</v>
      </c>
      <c r="AM365" s="57" t="b">
        <f>OR(AL365='Krav etter opplæringslova'!$B$27,AL365='Krav etter opplæringslova'!$B$30,AL365='Krav etter opplæringslova'!$B$31,AL365='Krav etter opplæringslova'!$B$34)</f>
        <v>0</v>
      </c>
      <c r="AN365" s="57" t="str">
        <f t="shared" si="225"/>
        <v>-</v>
      </c>
      <c r="AO365" s="57">
        <f t="shared" si="206"/>
        <v>30</v>
      </c>
      <c r="AP365" s="57" t="e">
        <f>AO365-#REF!</f>
        <v>#REF!</v>
      </c>
      <c r="AQ365" s="57" t="e">
        <f t="shared" si="226"/>
        <v>#REF!</v>
      </c>
      <c r="AR365" s="57" t="str">
        <f t="shared" si="227"/>
        <v>-</v>
      </c>
      <c r="AS365" s="57" t="str">
        <f>IF('Undervisning i fag med krav'!BS366=0,"-",'Undervisning i fag med krav'!BS366)</f>
        <v>-</v>
      </c>
      <c r="AT365" s="57" t="b">
        <f>OR(AS365='Krav etter opplæringslova'!$B$27,AS365='Krav etter opplæringslova'!$B$30,AS365='Krav etter opplæringslova'!$B$31,AS365='Krav etter opplæringslova'!$B$34)</f>
        <v>0</v>
      </c>
      <c r="AU365" s="57" t="str">
        <f t="shared" si="228"/>
        <v>-</v>
      </c>
      <c r="AV365" s="57">
        <f t="shared" si="207"/>
        <v>30</v>
      </c>
      <c r="AW365" s="57" t="e">
        <f>AV365-#REF!</f>
        <v>#REF!</v>
      </c>
      <c r="AX365" s="57" t="e">
        <f t="shared" si="229"/>
        <v>#REF!</v>
      </c>
      <c r="AY365" s="57" t="str">
        <f t="shared" si="230"/>
        <v>-</v>
      </c>
      <c r="AZ365" s="57" t="str">
        <f>IF('Undervisning i fag med krav'!CD366=0,"-",'Undervisning i fag med krav'!CD366)</f>
        <v>-</v>
      </c>
      <c r="BA365" s="57" t="b">
        <f>OR(AZ365='Krav etter opplæringslova'!$B$27,AZ365='Krav etter opplæringslova'!$B$30,AZ365='Krav etter opplæringslova'!$B$31,AZ365='Krav etter opplæringslova'!$B$34)</f>
        <v>0</v>
      </c>
      <c r="BB365" s="57" t="str">
        <f t="shared" si="231"/>
        <v>-</v>
      </c>
      <c r="BC365" s="57">
        <f t="shared" si="208"/>
        <v>30</v>
      </c>
      <c r="BD365" s="57" t="e">
        <f>BC365-#REF!</f>
        <v>#REF!</v>
      </c>
      <c r="BE365" s="57" t="e">
        <f t="shared" si="232"/>
        <v>#REF!</v>
      </c>
      <c r="BF365" s="57" t="str">
        <f t="shared" si="233"/>
        <v>-</v>
      </c>
      <c r="BG365" s="57" t="str">
        <f>IF('Undervisning i fag med krav'!CO366=0,"-",'Undervisning i fag med krav'!CO366)</f>
        <v>-</v>
      </c>
      <c r="BH365" s="57" t="b">
        <f>OR(BG365='Krav etter opplæringslova'!$B$27,BG365='Krav etter opplæringslova'!$B$30,BG365='Krav etter opplæringslova'!$B$31,BG365='Krav etter opplæringslova'!$B$34)</f>
        <v>0</v>
      </c>
      <c r="BI365" s="57" t="str">
        <f t="shared" si="234"/>
        <v>-</v>
      </c>
      <c r="BJ365" s="57">
        <f t="shared" si="209"/>
        <v>30</v>
      </c>
      <c r="BK365" s="57" t="e">
        <f>BJ365-#REF!</f>
        <v>#REF!</v>
      </c>
      <c r="BL365" s="57" t="e">
        <f t="shared" si="235"/>
        <v>#REF!</v>
      </c>
      <c r="BM365" s="57" t="str">
        <f t="shared" si="236"/>
        <v>-</v>
      </c>
      <c r="BN365" s="57" t="str">
        <f>IF('Undervisning i fag med krav'!CP366=0,"-",'Undervisning i fag med krav'!CP366)</f>
        <v>-</v>
      </c>
      <c r="BO365" s="57" t="b">
        <f>OR(BN365='Krav etter opplæringslova'!$B$27,BN365='Krav etter opplæringslova'!$B$30,BN365='Krav etter opplæringslova'!$B$31,BN365='Krav etter opplæringslova'!$B$34)</f>
        <v>0</v>
      </c>
      <c r="BP365" s="57" t="str">
        <f t="shared" si="237"/>
        <v>-</v>
      </c>
      <c r="BQ365" s="57">
        <f t="shared" si="210"/>
        <v>30</v>
      </c>
      <c r="BR365" s="57" t="e">
        <f>BQ365-#REF!</f>
        <v>#REF!</v>
      </c>
      <c r="BS365" s="57" t="e">
        <f t="shared" si="238"/>
        <v>#REF!</v>
      </c>
      <c r="BT365" s="62" t="str">
        <f t="shared" si="239"/>
        <v>-</v>
      </c>
    </row>
    <row r="366" spans="1:72" x14ac:dyDescent="0.2">
      <c r="A366" s="44" t="e">
        <f>#REF!</f>
        <v>#REF!</v>
      </c>
      <c r="B366" s="44" t="e">
        <f>#REF!</f>
        <v>#REF!</v>
      </c>
      <c r="C366" s="57" t="str">
        <f>IF('Undervisning i fag med krav'!E367=0,"-",'Undervisning i fag med krav'!E367)</f>
        <v>-</v>
      </c>
      <c r="D366" s="57" t="b">
        <f>OR(C366='Krav etter opplæringslova'!$B$27,C366='Krav etter opplæringslova'!$B$30,C366='Krav etter opplæringslova'!$B$31,C366='Krav etter opplæringslova'!$B$34)</f>
        <v>0</v>
      </c>
      <c r="E366" s="57" t="str">
        <f t="shared" si="240"/>
        <v>-</v>
      </c>
      <c r="F366" s="57">
        <f t="shared" si="211"/>
        <v>30</v>
      </c>
      <c r="G366" s="57" t="e">
        <f>F366-#REF!</f>
        <v>#REF!</v>
      </c>
      <c r="H366" s="57" t="e">
        <f t="shared" si="212"/>
        <v>#REF!</v>
      </c>
      <c r="I366" s="57" t="str">
        <f t="shared" si="241"/>
        <v>-</v>
      </c>
      <c r="J366" s="57" t="str">
        <f>IF('Undervisning i fag med krav'!P367=0,"-",'Undervisning i fag med krav'!P367)</f>
        <v>-</v>
      </c>
      <c r="K366" s="57" t="b">
        <f>OR(J366='Krav etter opplæringslova'!$B$27,J366='Krav etter opplæringslova'!$B$30,J366='Krav etter opplæringslova'!$B$31,J366='Krav etter opplæringslova'!$B$34)</f>
        <v>0</v>
      </c>
      <c r="L366" s="57" t="str">
        <f t="shared" si="213"/>
        <v>-</v>
      </c>
      <c r="M366" s="57">
        <f t="shared" si="202"/>
        <v>30</v>
      </c>
      <c r="N366" s="57" t="e">
        <f>M366-#REF!</f>
        <v>#REF!</v>
      </c>
      <c r="O366" s="57" t="e">
        <f t="shared" si="214"/>
        <v>#REF!</v>
      </c>
      <c r="P366" s="57" t="str">
        <f t="shared" si="215"/>
        <v>-</v>
      </c>
      <c r="Q366" s="57" t="str">
        <f>IF('Undervisning i fag med krav'!AA367=0,"-",'Undervisning i fag med krav'!AA367)</f>
        <v>-</v>
      </c>
      <c r="R366" s="57" t="b">
        <f>OR(Q366='Krav etter opplæringslova'!$B$27,Q366='Krav etter opplæringslova'!$B$30,Q366='Krav etter opplæringslova'!$B$31,Q366='Krav etter opplæringslova'!$B$34)</f>
        <v>0</v>
      </c>
      <c r="S366" s="57" t="str">
        <f t="shared" si="216"/>
        <v>-</v>
      </c>
      <c r="T366" s="57">
        <f t="shared" si="203"/>
        <v>30</v>
      </c>
      <c r="U366" s="57" t="e">
        <f>T366-#REF!</f>
        <v>#REF!</v>
      </c>
      <c r="V366" s="57" t="e">
        <f t="shared" si="217"/>
        <v>#REF!</v>
      </c>
      <c r="W366" s="57" t="str">
        <f t="shared" si="218"/>
        <v>-</v>
      </c>
      <c r="X366" s="57" t="str">
        <f>IF('Undervisning i fag med krav'!AL367=0,"-",'Undervisning i fag med krav'!AL367)</f>
        <v>-</v>
      </c>
      <c r="Y366" s="57" t="b">
        <f>OR(X366='Krav etter opplæringslova'!$B$27,X366='Krav etter opplæringslova'!$B$30,X366='Krav etter opplæringslova'!$B$31,X366='Krav etter opplæringslova'!$B$34)</f>
        <v>0</v>
      </c>
      <c r="Z366" s="57" t="str">
        <f t="shared" si="219"/>
        <v>-</v>
      </c>
      <c r="AA366" s="57">
        <f t="shared" si="204"/>
        <v>30</v>
      </c>
      <c r="AB366" s="57" t="e">
        <f>AA366-#REF!</f>
        <v>#REF!</v>
      </c>
      <c r="AC366" s="57" t="e">
        <f t="shared" si="220"/>
        <v>#REF!</v>
      </c>
      <c r="AD366" s="57" t="str">
        <f t="shared" si="221"/>
        <v>-</v>
      </c>
      <c r="AE366" s="57" t="str">
        <f>IF('Undervisning i fag med krav'!AW367=0,"-",'Undervisning i fag med krav'!AW367)</f>
        <v>-</v>
      </c>
      <c r="AF366" s="57" t="b">
        <f>OR(AE366='Krav etter opplæringslova'!$B$27,AE366='Krav etter opplæringslova'!$B$30,AE366='Krav etter opplæringslova'!$B$31,AE366='Krav etter opplæringslova'!$B$34)</f>
        <v>0</v>
      </c>
      <c r="AG366" s="57" t="str">
        <f t="shared" si="222"/>
        <v>-</v>
      </c>
      <c r="AH366" s="57">
        <f t="shared" si="205"/>
        <v>30</v>
      </c>
      <c r="AI366" s="57" t="e">
        <f>AH366-#REF!</f>
        <v>#REF!</v>
      </c>
      <c r="AJ366" s="57" t="e">
        <f t="shared" si="223"/>
        <v>#REF!</v>
      </c>
      <c r="AK366" s="57" t="str">
        <f t="shared" si="224"/>
        <v>-</v>
      </c>
      <c r="AL366" s="57" t="str">
        <f>IF('Undervisning i fag med krav'!BH367=0,"-",'Undervisning i fag med krav'!BH367)</f>
        <v>-</v>
      </c>
      <c r="AM366" s="57" t="b">
        <f>OR(AL366='Krav etter opplæringslova'!$B$27,AL366='Krav etter opplæringslova'!$B$30,AL366='Krav etter opplæringslova'!$B$31,AL366='Krav etter opplæringslova'!$B$34)</f>
        <v>0</v>
      </c>
      <c r="AN366" s="57" t="str">
        <f t="shared" si="225"/>
        <v>-</v>
      </c>
      <c r="AO366" s="57">
        <f t="shared" si="206"/>
        <v>30</v>
      </c>
      <c r="AP366" s="57" t="e">
        <f>AO366-#REF!</f>
        <v>#REF!</v>
      </c>
      <c r="AQ366" s="57" t="e">
        <f t="shared" si="226"/>
        <v>#REF!</v>
      </c>
      <c r="AR366" s="57" t="str">
        <f t="shared" si="227"/>
        <v>-</v>
      </c>
      <c r="AS366" s="57" t="str">
        <f>IF('Undervisning i fag med krav'!BS367=0,"-",'Undervisning i fag med krav'!BS367)</f>
        <v>-</v>
      </c>
      <c r="AT366" s="57" t="b">
        <f>OR(AS366='Krav etter opplæringslova'!$B$27,AS366='Krav etter opplæringslova'!$B$30,AS366='Krav etter opplæringslova'!$B$31,AS366='Krav etter opplæringslova'!$B$34)</f>
        <v>0</v>
      </c>
      <c r="AU366" s="57" t="str">
        <f t="shared" si="228"/>
        <v>-</v>
      </c>
      <c r="AV366" s="57">
        <f t="shared" si="207"/>
        <v>30</v>
      </c>
      <c r="AW366" s="57" t="e">
        <f>AV366-#REF!</f>
        <v>#REF!</v>
      </c>
      <c r="AX366" s="57" t="e">
        <f t="shared" si="229"/>
        <v>#REF!</v>
      </c>
      <c r="AY366" s="57" t="str">
        <f t="shared" si="230"/>
        <v>-</v>
      </c>
      <c r="AZ366" s="57" t="str">
        <f>IF('Undervisning i fag med krav'!CD367=0,"-",'Undervisning i fag med krav'!CD367)</f>
        <v>-</v>
      </c>
      <c r="BA366" s="57" t="b">
        <f>OR(AZ366='Krav etter opplæringslova'!$B$27,AZ366='Krav etter opplæringslova'!$B$30,AZ366='Krav etter opplæringslova'!$B$31,AZ366='Krav etter opplæringslova'!$B$34)</f>
        <v>0</v>
      </c>
      <c r="BB366" s="57" t="str">
        <f t="shared" si="231"/>
        <v>-</v>
      </c>
      <c r="BC366" s="57">
        <f t="shared" si="208"/>
        <v>30</v>
      </c>
      <c r="BD366" s="57" t="e">
        <f>BC366-#REF!</f>
        <v>#REF!</v>
      </c>
      <c r="BE366" s="57" t="e">
        <f t="shared" si="232"/>
        <v>#REF!</v>
      </c>
      <c r="BF366" s="57" t="str">
        <f t="shared" si="233"/>
        <v>-</v>
      </c>
      <c r="BG366" s="57" t="str">
        <f>IF('Undervisning i fag med krav'!CO367=0,"-",'Undervisning i fag med krav'!CO367)</f>
        <v>-</v>
      </c>
      <c r="BH366" s="57" t="b">
        <f>OR(BG366='Krav etter opplæringslova'!$B$27,BG366='Krav etter opplæringslova'!$B$30,BG366='Krav etter opplæringslova'!$B$31,BG366='Krav etter opplæringslova'!$B$34)</f>
        <v>0</v>
      </c>
      <c r="BI366" s="57" t="str">
        <f t="shared" si="234"/>
        <v>-</v>
      </c>
      <c r="BJ366" s="57">
        <f t="shared" si="209"/>
        <v>30</v>
      </c>
      <c r="BK366" s="57" t="e">
        <f>BJ366-#REF!</f>
        <v>#REF!</v>
      </c>
      <c r="BL366" s="57" t="e">
        <f t="shared" si="235"/>
        <v>#REF!</v>
      </c>
      <c r="BM366" s="57" t="str">
        <f t="shared" si="236"/>
        <v>-</v>
      </c>
      <c r="BN366" s="57" t="str">
        <f>IF('Undervisning i fag med krav'!CP367=0,"-",'Undervisning i fag med krav'!CP367)</f>
        <v>-</v>
      </c>
      <c r="BO366" s="57" t="b">
        <f>OR(BN366='Krav etter opplæringslova'!$B$27,BN366='Krav etter opplæringslova'!$B$30,BN366='Krav etter opplæringslova'!$B$31,BN366='Krav etter opplæringslova'!$B$34)</f>
        <v>0</v>
      </c>
      <c r="BP366" s="57" t="str">
        <f t="shared" si="237"/>
        <v>-</v>
      </c>
      <c r="BQ366" s="57">
        <f t="shared" si="210"/>
        <v>30</v>
      </c>
      <c r="BR366" s="57" t="e">
        <f>BQ366-#REF!</f>
        <v>#REF!</v>
      </c>
      <c r="BS366" s="57" t="e">
        <f t="shared" si="238"/>
        <v>#REF!</v>
      </c>
      <c r="BT366" s="62" t="str">
        <f t="shared" si="239"/>
        <v>-</v>
      </c>
    </row>
    <row r="367" spans="1:72" x14ac:dyDescent="0.2">
      <c r="A367" s="44" t="e">
        <f>#REF!</f>
        <v>#REF!</v>
      </c>
      <c r="B367" s="44" t="e">
        <f>#REF!</f>
        <v>#REF!</v>
      </c>
      <c r="C367" s="57" t="str">
        <f>IF('Undervisning i fag med krav'!E368=0,"-",'Undervisning i fag med krav'!E368)</f>
        <v>-</v>
      </c>
      <c r="D367" s="57" t="b">
        <f>OR(C367='Krav etter opplæringslova'!$B$27,C367='Krav etter opplæringslova'!$B$30,C367='Krav etter opplæringslova'!$B$31,C367='Krav etter opplæringslova'!$B$34)</f>
        <v>0</v>
      </c>
      <c r="E367" s="57" t="str">
        <f t="shared" si="240"/>
        <v>-</v>
      </c>
      <c r="F367" s="57">
        <f t="shared" si="211"/>
        <v>30</v>
      </c>
      <c r="G367" s="57" t="e">
        <f>F367-#REF!</f>
        <v>#REF!</v>
      </c>
      <c r="H367" s="57" t="e">
        <f t="shared" si="212"/>
        <v>#REF!</v>
      </c>
      <c r="I367" s="57" t="str">
        <f t="shared" si="241"/>
        <v>-</v>
      </c>
      <c r="J367" s="57" t="str">
        <f>IF('Undervisning i fag med krav'!P368=0,"-",'Undervisning i fag med krav'!P368)</f>
        <v>-</v>
      </c>
      <c r="K367" s="57" t="b">
        <f>OR(J367='Krav etter opplæringslova'!$B$27,J367='Krav etter opplæringslova'!$B$30,J367='Krav etter opplæringslova'!$B$31,J367='Krav etter opplæringslova'!$B$34)</f>
        <v>0</v>
      </c>
      <c r="L367" s="57" t="str">
        <f t="shared" si="213"/>
        <v>-</v>
      </c>
      <c r="M367" s="57">
        <f t="shared" si="202"/>
        <v>30</v>
      </c>
      <c r="N367" s="57" t="e">
        <f>M367-#REF!</f>
        <v>#REF!</v>
      </c>
      <c r="O367" s="57" t="e">
        <f t="shared" si="214"/>
        <v>#REF!</v>
      </c>
      <c r="P367" s="57" t="str">
        <f t="shared" si="215"/>
        <v>-</v>
      </c>
      <c r="Q367" s="57" t="str">
        <f>IF('Undervisning i fag med krav'!AA368=0,"-",'Undervisning i fag med krav'!AA368)</f>
        <v>-</v>
      </c>
      <c r="R367" s="57" t="b">
        <f>OR(Q367='Krav etter opplæringslova'!$B$27,Q367='Krav etter opplæringslova'!$B$30,Q367='Krav etter opplæringslova'!$B$31,Q367='Krav etter opplæringslova'!$B$34)</f>
        <v>0</v>
      </c>
      <c r="S367" s="57" t="str">
        <f t="shared" si="216"/>
        <v>-</v>
      </c>
      <c r="T367" s="57">
        <f t="shared" si="203"/>
        <v>30</v>
      </c>
      <c r="U367" s="57" t="e">
        <f>T367-#REF!</f>
        <v>#REF!</v>
      </c>
      <c r="V367" s="57" t="e">
        <f t="shared" si="217"/>
        <v>#REF!</v>
      </c>
      <c r="W367" s="57" t="str">
        <f t="shared" si="218"/>
        <v>-</v>
      </c>
      <c r="X367" s="57" t="str">
        <f>IF('Undervisning i fag med krav'!AL368=0,"-",'Undervisning i fag med krav'!AL368)</f>
        <v>-</v>
      </c>
      <c r="Y367" s="57" t="b">
        <f>OR(X367='Krav etter opplæringslova'!$B$27,X367='Krav etter opplæringslova'!$B$30,X367='Krav etter opplæringslova'!$B$31,X367='Krav etter opplæringslova'!$B$34)</f>
        <v>0</v>
      </c>
      <c r="Z367" s="57" t="str">
        <f t="shared" si="219"/>
        <v>-</v>
      </c>
      <c r="AA367" s="57">
        <f t="shared" si="204"/>
        <v>30</v>
      </c>
      <c r="AB367" s="57" t="e">
        <f>AA367-#REF!</f>
        <v>#REF!</v>
      </c>
      <c r="AC367" s="57" t="e">
        <f t="shared" si="220"/>
        <v>#REF!</v>
      </c>
      <c r="AD367" s="57" t="str">
        <f t="shared" si="221"/>
        <v>-</v>
      </c>
      <c r="AE367" s="57" t="str">
        <f>IF('Undervisning i fag med krav'!AW368=0,"-",'Undervisning i fag med krav'!AW368)</f>
        <v>-</v>
      </c>
      <c r="AF367" s="57" t="b">
        <f>OR(AE367='Krav etter opplæringslova'!$B$27,AE367='Krav etter opplæringslova'!$B$30,AE367='Krav etter opplæringslova'!$B$31,AE367='Krav etter opplæringslova'!$B$34)</f>
        <v>0</v>
      </c>
      <c r="AG367" s="57" t="str">
        <f t="shared" si="222"/>
        <v>-</v>
      </c>
      <c r="AH367" s="57">
        <f t="shared" si="205"/>
        <v>30</v>
      </c>
      <c r="AI367" s="57" t="e">
        <f>AH367-#REF!</f>
        <v>#REF!</v>
      </c>
      <c r="AJ367" s="57" t="e">
        <f t="shared" si="223"/>
        <v>#REF!</v>
      </c>
      <c r="AK367" s="57" t="str">
        <f t="shared" si="224"/>
        <v>-</v>
      </c>
      <c r="AL367" s="57" t="str">
        <f>IF('Undervisning i fag med krav'!BH368=0,"-",'Undervisning i fag med krav'!BH368)</f>
        <v>-</v>
      </c>
      <c r="AM367" s="57" t="b">
        <f>OR(AL367='Krav etter opplæringslova'!$B$27,AL367='Krav etter opplæringslova'!$B$30,AL367='Krav etter opplæringslova'!$B$31,AL367='Krav etter opplæringslova'!$B$34)</f>
        <v>0</v>
      </c>
      <c r="AN367" s="57" t="str">
        <f t="shared" si="225"/>
        <v>-</v>
      </c>
      <c r="AO367" s="57">
        <f t="shared" si="206"/>
        <v>30</v>
      </c>
      <c r="AP367" s="57" t="e">
        <f>AO367-#REF!</f>
        <v>#REF!</v>
      </c>
      <c r="AQ367" s="57" t="e">
        <f t="shared" si="226"/>
        <v>#REF!</v>
      </c>
      <c r="AR367" s="57" t="str">
        <f t="shared" si="227"/>
        <v>-</v>
      </c>
      <c r="AS367" s="57" t="str">
        <f>IF('Undervisning i fag med krav'!BS368=0,"-",'Undervisning i fag med krav'!BS368)</f>
        <v>-</v>
      </c>
      <c r="AT367" s="57" t="b">
        <f>OR(AS367='Krav etter opplæringslova'!$B$27,AS367='Krav etter opplæringslova'!$B$30,AS367='Krav etter opplæringslova'!$B$31,AS367='Krav etter opplæringslova'!$B$34)</f>
        <v>0</v>
      </c>
      <c r="AU367" s="57" t="str">
        <f t="shared" si="228"/>
        <v>-</v>
      </c>
      <c r="AV367" s="57">
        <f t="shared" si="207"/>
        <v>30</v>
      </c>
      <c r="AW367" s="57" t="e">
        <f>AV367-#REF!</f>
        <v>#REF!</v>
      </c>
      <c r="AX367" s="57" t="e">
        <f t="shared" si="229"/>
        <v>#REF!</v>
      </c>
      <c r="AY367" s="57" t="str">
        <f t="shared" si="230"/>
        <v>-</v>
      </c>
      <c r="AZ367" s="57" t="str">
        <f>IF('Undervisning i fag med krav'!CD368=0,"-",'Undervisning i fag med krav'!CD368)</f>
        <v>-</v>
      </c>
      <c r="BA367" s="57" t="b">
        <f>OR(AZ367='Krav etter opplæringslova'!$B$27,AZ367='Krav etter opplæringslova'!$B$30,AZ367='Krav etter opplæringslova'!$B$31,AZ367='Krav etter opplæringslova'!$B$34)</f>
        <v>0</v>
      </c>
      <c r="BB367" s="57" t="str">
        <f t="shared" si="231"/>
        <v>-</v>
      </c>
      <c r="BC367" s="57">
        <f t="shared" si="208"/>
        <v>30</v>
      </c>
      <c r="BD367" s="57" t="e">
        <f>BC367-#REF!</f>
        <v>#REF!</v>
      </c>
      <c r="BE367" s="57" t="e">
        <f t="shared" si="232"/>
        <v>#REF!</v>
      </c>
      <c r="BF367" s="57" t="str">
        <f t="shared" si="233"/>
        <v>-</v>
      </c>
      <c r="BG367" s="57" t="str">
        <f>IF('Undervisning i fag med krav'!CO368=0,"-",'Undervisning i fag med krav'!CO368)</f>
        <v>-</v>
      </c>
      <c r="BH367" s="57" t="b">
        <f>OR(BG367='Krav etter opplæringslova'!$B$27,BG367='Krav etter opplæringslova'!$B$30,BG367='Krav etter opplæringslova'!$B$31,BG367='Krav etter opplæringslova'!$B$34)</f>
        <v>0</v>
      </c>
      <c r="BI367" s="57" t="str">
        <f t="shared" si="234"/>
        <v>-</v>
      </c>
      <c r="BJ367" s="57">
        <f t="shared" si="209"/>
        <v>30</v>
      </c>
      <c r="BK367" s="57" t="e">
        <f>BJ367-#REF!</f>
        <v>#REF!</v>
      </c>
      <c r="BL367" s="57" t="e">
        <f t="shared" si="235"/>
        <v>#REF!</v>
      </c>
      <c r="BM367" s="57" t="str">
        <f t="shared" si="236"/>
        <v>-</v>
      </c>
      <c r="BN367" s="57" t="str">
        <f>IF('Undervisning i fag med krav'!CP368=0,"-",'Undervisning i fag med krav'!CP368)</f>
        <v>-</v>
      </c>
      <c r="BO367" s="57" t="b">
        <f>OR(BN367='Krav etter opplæringslova'!$B$27,BN367='Krav etter opplæringslova'!$B$30,BN367='Krav etter opplæringslova'!$B$31,BN367='Krav etter opplæringslova'!$B$34)</f>
        <v>0</v>
      </c>
      <c r="BP367" s="57" t="str">
        <f t="shared" si="237"/>
        <v>-</v>
      </c>
      <c r="BQ367" s="57">
        <f t="shared" si="210"/>
        <v>30</v>
      </c>
      <c r="BR367" s="57" t="e">
        <f>BQ367-#REF!</f>
        <v>#REF!</v>
      </c>
      <c r="BS367" s="57" t="e">
        <f t="shared" si="238"/>
        <v>#REF!</v>
      </c>
      <c r="BT367" s="62" t="str">
        <f t="shared" si="239"/>
        <v>-</v>
      </c>
    </row>
    <row r="368" spans="1:72" x14ac:dyDescent="0.2">
      <c r="A368" s="44" t="e">
        <f>#REF!</f>
        <v>#REF!</v>
      </c>
      <c r="B368" s="44" t="e">
        <f>#REF!</f>
        <v>#REF!</v>
      </c>
      <c r="C368" s="57" t="str">
        <f>IF('Undervisning i fag med krav'!E369=0,"-",'Undervisning i fag med krav'!E369)</f>
        <v>-</v>
      </c>
      <c r="D368" s="57" t="b">
        <f>OR(C368='Krav etter opplæringslova'!$B$27,C368='Krav etter opplæringslova'!$B$30,C368='Krav etter opplæringslova'!$B$31,C368='Krav etter opplæringslova'!$B$34)</f>
        <v>0</v>
      </c>
      <c r="E368" s="57" t="str">
        <f t="shared" si="240"/>
        <v>-</v>
      </c>
      <c r="F368" s="57">
        <f t="shared" si="211"/>
        <v>30</v>
      </c>
      <c r="G368" s="57" t="e">
        <f>F368-#REF!</f>
        <v>#REF!</v>
      </c>
      <c r="H368" s="57" t="e">
        <f t="shared" si="212"/>
        <v>#REF!</v>
      </c>
      <c r="I368" s="57" t="str">
        <f t="shared" si="241"/>
        <v>-</v>
      </c>
      <c r="J368" s="57" t="str">
        <f>IF('Undervisning i fag med krav'!P369=0,"-",'Undervisning i fag med krav'!P369)</f>
        <v>-</v>
      </c>
      <c r="K368" s="57" t="b">
        <f>OR(J368='Krav etter opplæringslova'!$B$27,J368='Krav etter opplæringslova'!$B$30,J368='Krav etter opplæringslova'!$B$31,J368='Krav etter opplæringslova'!$B$34)</f>
        <v>0</v>
      </c>
      <c r="L368" s="57" t="str">
        <f t="shared" si="213"/>
        <v>-</v>
      </c>
      <c r="M368" s="57">
        <f t="shared" si="202"/>
        <v>30</v>
      </c>
      <c r="N368" s="57" t="e">
        <f>M368-#REF!</f>
        <v>#REF!</v>
      </c>
      <c r="O368" s="57" t="e">
        <f t="shared" si="214"/>
        <v>#REF!</v>
      </c>
      <c r="P368" s="57" t="str">
        <f t="shared" si="215"/>
        <v>-</v>
      </c>
      <c r="Q368" s="57" t="str">
        <f>IF('Undervisning i fag med krav'!AA369=0,"-",'Undervisning i fag med krav'!AA369)</f>
        <v>-</v>
      </c>
      <c r="R368" s="57" t="b">
        <f>OR(Q368='Krav etter opplæringslova'!$B$27,Q368='Krav etter opplæringslova'!$B$30,Q368='Krav etter opplæringslova'!$B$31,Q368='Krav etter opplæringslova'!$B$34)</f>
        <v>0</v>
      </c>
      <c r="S368" s="57" t="str">
        <f t="shared" si="216"/>
        <v>-</v>
      </c>
      <c r="T368" s="57">
        <f t="shared" si="203"/>
        <v>30</v>
      </c>
      <c r="U368" s="57" t="e">
        <f>T368-#REF!</f>
        <v>#REF!</v>
      </c>
      <c r="V368" s="57" t="e">
        <f t="shared" si="217"/>
        <v>#REF!</v>
      </c>
      <c r="W368" s="57" t="str">
        <f t="shared" si="218"/>
        <v>-</v>
      </c>
      <c r="X368" s="57" t="str">
        <f>IF('Undervisning i fag med krav'!AL369=0,"-",'Undervisning i fag med krav'!AL369)</f>
        <v>-</v>
      </c>
      <c r="Y368" s="57" t="b">
        <f>OR(X368='Krav etter opplæringslova'!$B$27,X368='Krav etter opplæringslova'!$B$30,X368='Krav etter opplæringslova'!$B$31,X368='Krav etter opplæringslova'!$B$34)</f>
        <v>0</v>
      </c>
      <c r="Z368" s="57" t="str">
        <f t="shared" si="219"/>
        <v>-</v>
      </c>
      <c r="AA368" s="57">
        <f t="shared" si="204"/>
        <v>30</v>
      </c>
      <c r="AB368" s="57" t="e">
        <f>AA368-#REF!</f>
        <v>#REF!</v>
      </c>
      <c r="AC368" s="57" t="e">
        <f t="shared" si="220"/>
        <v>#REF!</v>
      </c>
      <c r="AD368" s="57" t="str">
        <f t="shared" si="221"/>
        <v>-</v>
      </c>
      <c r="AE368" s="57" t="str">
        <f>IF('Undervisning i fag med krav'!AW369=0,"-",'Undervisning i fag med krav'!AW369)</f>
        <v>-</v>
      </c>
      <c r="AF368" s="57" t="b">
        <f>OR(AE368='Krav etter opplæringslova'!$B$27,AE368='Krav etter opplæringslova'!$B$30,AE368='Krav etter opplæringslova'!$B$31,AE368='Krav etter opplæringslova'!$B$34)</f>
        <v>0</v>
      </c>
      <c r="AG368" s="57" t="str">
        <f t="shared" si="222"/>
        <v>-</v>
      </c>
      <c r="AH368" s="57">
        <f t="shared" si="205"/>
        <v>30</v>
      </c>
      <c r="AI368" s="57" t="e">
        <f>AH368-#REF!</f>
        <v>#REF!</v>
      </c>
      <c r="AJ368" s="57" t="e">
        <f t="shared" si="223"/>
        <v>#REF!</v>
      </c>
      <c r="AK368" s="57" t="str">
        <f t="shared" si="224"/>
        <v>-</v>
      </c>
      <c r="AL368" s="57" t="str">
        <f>IF('Undervisning i fag med krav'!BH369=0,"-",'Undervisning i fag med krav'!BH369)</f>
        <v>-</v>
      </c>
      <c r="AM368" s="57" t="b">
        <f>OR(AL368='Krav etter opplæringslova'!$B$27,AL368='Krav etter opplæringslova'!$B$30,AL368='Krav etter opplæringslova'!$B$31,AL368='Krav etter opplæringslova'!$B$34)</f>
        <v>0</v>
      </c>
      <c r="AN368" s="57" t="str">
        <f t="shared" si="225"/>
        <v>-</v>
      </c>
      <c r="AO368" s="57">
        <f t="shared" si="206"/>
        <v>30</v>
      </c>
      <c r="AP368" s="57" t="e">
        <f>AO368-#REF!</f>
        <v>#REF!</v>
      </c>
      <c r="AQ368" s="57" t="e">
        <f t="shared" si="226"/>
        <v>#REF!</v>
      </c>
      <c r="AR368" s="57" t="str">
        <f t="shared" si="227"/>
        <v>-</v>
      </c>
      <c r="AS368" s="57" t="str">
        <f>IF('Undervisning i fag med krav'!BS369=0,"-",'Undervisning i fag med krav'!BS369)</f>
        <v>-</v>
      </c>
      <c r="AT368" s="57" t="b">
        <f>OR(AS368='Krav etter opplæringslova'!$B$27,AS368='Krav etter opplæringslova'!$B$30,AS368='Krav etter opplæringslova'!$B$31,AS368='Krav etter opplæringslova'!$B$34)</f>
        <v>0</v>
      </c>
      <c r="AU368" s="57" t="str">
        <f t="shared" si="228"/>
        <v>-</v>
      </c>
      <c r="AV368" s="57">
        <f t="shared" si="207"/>
        <v>30</v>
      </c>
      <c r="AW368" s="57" t="e">
        <f>AV368-#REF!</f>
        <v>#REF!</v>
      </c>
      <c r="AX368" s="57" t="e">
        <f t="shared" si="229"/>
        <v>#REF!</v>
      </c>
      <c r="AY368" s="57" t="str">
        <f t="shared" si="230"/>
        <v>-</v>
      </c>
      <c r="AZ368" s="57" t="str">
        <f>IF('Undervisning i fag med krav'!CD369=0,"-",'Undervisning i fag med krav'!CD369)</f>
        <v>-</v>
      </c>
      <c r="BA368" s="57" t="b">
        <f>OR(AZ368='Krav etter opplæringslova'!$B$27,AZ368='Krav etter opplæringslova'!$B$30,AZ368='Krav etter opplæringslova'!$B$31,AZ368='Krav etter opplæringslova'!$B$34)</f>
        <v>0</v>
      </c>
      <c r="BB368" s="57" t="str">
        <f t="shared" si="231"/>
        <v>-</v>
      </c>
      <c r="BC368" s="57">
        <f t="shared" si="208"/>
        <v>30</v>
      </c>
      <c r="BD368" s="57" t="e">
        <f>BC368-#REF!</f>
        <v>#REF!</v>
      </c>
      <c r="BE368" s="57" t="e">
        <f t="shared" si="232"/>
        <v>#REF!</v>
      </c>
      <c r="BF368" s="57" t="str">
        <f t="shared" si="233"/>
        <v>-</v>
      </c>
      <c r="BG368" s="57" t="str">
        <f>IF('Undervisning i fag med krav'!CO369=0,"-",'Undervisning i fag med krav'!CO369)</f>
        <v>-</v>
      </c>
      <c r="BH368" s="57" t="b">
        <f>OR(BG368='Krav etter opplæringslova'!$B$27,BG368='Krav etter opplæringslova'!$B$30,BG368='Krav etter opplæringslova'!$B$31,BG368='Krav etter opplæringslova'!$B$34)</f>
        <v>0</v>
      </c>
      <c r="BI368" s="57" t="str">
        <f t="shared" si="234"/>
        <v>-</v>
      </c>
      <c r="BJ368" s="57">
        <f t="shared" si="209"/>
        <v>30</v>
      </c>
      <c r="BK368" s="57" t="e">
        <f>BJ368-#REF!</f>
        <v>#REF!</v>
      </c>
      <c r="BL368" s="57" t="e">
        <f t="shared" si="235"/>
        <v>#REF!</v>
      </c>
      <c r="BM368" s="57" t="str">
        <f t="shared" si="236"/>
        <v>-</v>
      </c>
      <c r="BN368" s="57" t="str">
        <f>IF('Undervisning i fag med krav'!CP369=0,"-",'Undervisning i fag med krav'!CP369)</f>
        <v>-</v>
      </c>
      <c r="BO368" s="57" t="b">
        <f>OR(BN368='Krav etter opplæringslova'!$B$27,BN368='Krav etter opplæringslova'!$B$30,BN368='Krav etter opplæringslova'!$B$31,BN368='Krav etter opplæringslova'!$B$34)</f>
        <v>0</v>
      </c>
      <c r="BP368" s="57" t="str">
        <f t="shared" si="237"/>
        <v>-</v>
      </c>
      <c r="BQ368" s="57">
        <f t="shared" si="210"/>
        <v>30</v>
      </c>
      <c r="BR368" s="57" t="e">
        <f>BQ368-#REF!</f>
        <v>#REF!</v>
      </c>
      <c r="BS368" s="57" t="e">
        <f t="shared" si="238"/>
        <v>#REF!</v>
      </c>
      <c r="BT368" s="62" t="str">
        <f t="shared" si="239"/>
        <v>-</v>
      </c>
    </row>
    <row r="369" spans="1:72" x14ac:dyDescent="0.2">
      <c r="A369" s="44" t="e">
        <f>#REF!</f>
        <v>#REF!</v>
      </c>
      <c r="B369" s="44" t="e">
        <f>#REF!</f>
        <v>#REF!</v>
      </c>
      <c r="C369" s="57" t="str">
        <f>IF('Undervisning i fag med krav'!E370=0,"-",'Undervisning i fag med krav'!E370)</f>
        <v>-</v>
      </c>
      <c r="D369" s="57" t="b">
        <f>OR(C369='Krav etter opplæringslova'!$B$27,C369='Krav etter opplæringslova'!$B$30,C369='Krav etter opplæringslova'!$B$31,C369='Krav etter opplæringslova'!$B$34)</f>
        <v>0</v>
      </c>
      <c r="E369" s="57" t="str">
        <f t="shared" si="240"/>
        <v>-</v>
      </c>
      <c r="F369" s="57">
        <f t="shared" si="211"/>
        <v>30</v>
      </c>
      <c r="G369" s="57" t="e">
        <f>F369-#REF!</f>
        <v>#REF!</v>
      </c>
      <c r="H369" s="57" t="e">
        <f t="shared" si="212"/>
        <v>#REF!</v>
      </c>
      <c r="I369" s="57" t="str">
        <f t="shared" si="241"/>
        <v>-</v>
      </c>
      <c r="J369" s="57" t="str">
        <f>IF('Undervisning i fag med krav'!P370=0,"-",'Undervisning i fag med krav'!P370)</f>
        <v>-</v>
      </c>
      <c r="K369" s="57" t="b">
        <f>OR(J369='Krav etter opplæringslova'!$B$27,J369='Krav etter opplæringslova'!$B$30,J369='Krav etter opplæringslova'!$B$31,J369='Krav etter opplæringslova'!$B$34)</f>
        <v>0</v>
      </c>
      <c r="L369" s="57" t="str">
        <f t="shared" si="213"/>
        <v>-</v>
      </c>
      <c r="M369" s="57">
        <f t="shared" si="202"/>
        <v>30</v>
      </c>
      <c r="N369" s="57" t="e">
        <f>M369-#REF!</f>
        <v>#REF!</v>
      </c>
      <c r="O369" s="57" t="e">
        <f t="shared" si="214"/>
        <v>#REF!</v>
      </c>
      <c r="P369" s="57" t="str">
        <f t="shared" si="215"/>
        <v>-</v>
      </c>
      <c r="Q369" s="57" t="str">
        <f>IF('Undervisning i fag med krav'!AA370=0,"-",'Undervisning i fag med krav'!AA370)</f>
        <v>-</v>
      </c>
      <c r="R369" s="57" t="b">
        <f>OR(Q369='Krav etter opplæringslova'!$B$27,Q369='Krav etter opplæringslova'!$B$30,Q369='Krav etter opplæringslova'!$B$31,Q369='Krav etter opplæringslova'!$B$34)</f>
        <v>0</v>
      </c>
      <c r="S369" s="57" t="str">
        <f t="shared" si="216"/>
        <v>-</v>
      </c>
      <c r="T369" s="57">
        <f t="shared" si="203"/>
        <v>30</v>
      </c>
      <c r="U369" s="57" t="e">
        <f>T369-#REF!</f>
        <v>#REF!</v>
      </c>
      <c r="V369" s="57" t="e">
        <f t="shared" si="217"/>
        <v>#REF!</v>
      </c>
      <c r="W369" s="57" t="str">
        <f t="shared" si="218"/>
        <v>-</v>
      </c>
      <c r="X369" s="57" t="str">
        <f>IF('Undervisning i fag med krav'!AL370=0,"-",'Undervisning i fag med krav'!AL370)</f>
        <v>-</v>
      </c>
      <c r="Y369" s="57" t="b">
        <f>OR(X369='Krav etter opplæringslova'!$B$27,X369='Krav etter opplæringslova'!$B$30,X369='Krav etter opplæringslova'!$B$31,X369='Krav etter opplæringslova'!$B$34)</f>
        <v>0</v>
      </c>
      <c r="Z369" s="57" t="str">
        <f t="shared" si="219"/>
        <v>-</v>
      </c>
      <c r="AA369" s="57">
        <f t="shared" si="204"/>
        <v>30</v>
      </c>
      <c r="AB369" s="57" t="e">
        <f>AA369-#REF!</f>
        <v>#REF!</v>
      </c>
      <c r="AC369" s="57" t="e">
        <f t="shared" si="220"/>
        <v>#REF!</v>
      </c>
      <c r="AD369" s="57" t="str">
        <f t="shared" si="221"/>
        <v>-</v>
      </c>
      <c r="AE369" s="57" t="str">
        <f>IF('Undervisning i fag med krav'!AW370=0,"-",'Undervisning i fag med krav'!AW370)</f>
        <v>-</v>
      </c>
      <c r="AF369" s="57" t="b">
        <f>OR(AE369='Krav etter opplæringslova'!$B$27,AE369='Krav etter opplæringslova'!$B$30,AE369='Krav etter opplæringslova'!$B$31,AE369='Krav etter opplæringslova'!$B$34)</f>
        <v>0</v>
      </c>
      <c r="AG369" s="57" t="str">
        <f t="shared" si="222"/>
        <v>-</v>
      </c>
      <c r="AH369" s="57">
        <f t="shared" si="205"/>
        <v>30</v>
      </c>
      <c r="AI369" s="57" t="e">
        <f>AH369-#REF!</f>
        <v>#REF!</v>
      </c>
      <c r="AJ369" s="57" t="e">
        <f t="shared" si="223"/>
        <v>#REF!</v>
      </c>
      <c r="AK369" s="57" t="str">
        <f t="shared" si="224"/>
        <v>-</v>
      </c>
      <c r="AL369" s="57" t="str">
        <f>IF('Undervisning i fag med krav'!BH370=0,"-",'Undervisning i fag med krav'!BH370)</f>
        <v>-</v>
      </c>
      <c r="AM369" s="57" t="b">
        <f>OR(AL369='Krav etter opplæringslova'!$B$27,AL369='Krav etter opplæringslova'!$B$30,AL369='Krav etter opplæringslova'!$B$31,AL369='Krav etter opplæringslova'!$B$34)</f>
        <v>0</v>
      </c>
      <c r="AN369" s="57" t="str">
        <f t="shared" si="225"/>
        <v>-</v>
      </c>
      <c r="AO369" s="57">
        <f t="shared" si="206"/>
        <v>30</v>
      </c>
      <c r="AP369" s="57" t="e">
        <f>AO369-#REF!</f>
        <v>#REF!</v>
      </c>
      <c r="AQ369" s="57" t="e">
        <f t="shared" si="226"/>
        <v>#REF!</v>
      </c>
      <c r="AR369" s="57" t="str">
        <f t="shared" si="227"/>
        <v>-</v>
      </c>
      <c r="AS369" s="57" t="str">
        <f>IF('Undervisning i fag med krav'!BS370=0,"-",'Undervisning i fag med krav'!BS370)</f>
        <v>-</v>
      </c>
      <c r="AT369" s="57" t="b">
        <f>OR(AS369='Krav etter opplæringslova'!$B$27,AS369='Krav etter opplæringslova'!$B$30,AS369='Krav etter opplæringslova'!$B$31,AS369='Krav etter opplæringslova'!$B$34)</f>
        <v>0</v>
      </c>
      <c r="AU369" s="57" t="str">
        <f t="shared" si="228"/>
        <v>-</v>
      </c>
      <c r="AV369" s="57">
        <f t="shared" si="207"/>
        <v>30</v>
      </c>
      <c r="AW369" s="57" t="e">
        <f>AV369-#REF!</f>
        <v>#REF!</v>
      </c>
      <c r="AX369" s="57" t="e">
        <f t="shared" si="229"/>
        <v>#REF!</v>
      </c>
      <c r="AY369" s="57" t="str">
        <f t="shared" si="230"/>
        <v>-</v>
      </c>
      <c r="AZ369" s="57" t="str">
        <f>IF('Undervisning i fag med krav'!CD370=0,"-",'Undervisning i fag med krav'!CD370)</f>
        <v>-</v>
      </c>
      <c r="BA369" s="57" t="b">
        <f>OR(AZ369='Krav etter opplæringslova'!$B$27,AZ369='Krav etter opplæringslova'!$B$30,AZ369='Krav etter opplæringslova'!$B$31,AZ369='Krav etter opplæringslova'!$B$34)</f>
        <v>0</v>
      </c>
      <c r="BB369" s="57" t="str">
        <f t="shared" si="231"/>
        <v>-</v>
      </c>
      <c r="BC369" s="57">
        <f t="shared" si="208"/>
        <v>30</v>
      </c>
      <c r="BD369" s="57" t="e">
        <f>BC369-#REF!</f>
        <v>#REF!</v>
      </c>
      <c r="BE369" s="57" t="e">
        <f t="shared" si="232"/>
        <v>#REF!</v>
      </c>
      <c r="BF369" s="57" t="str">
        <f t="shared" si="233"/>
        <v>-</v>
      </c>
      <c r="BG369" s="57" t="str">
        <f>IF('Undervisning i fag med krav'!CO370=0,"-",'Undervisning i fag med krav'!CO370)</f>
        <v>-</v>
      </c>
      <c r="BH369" s="57" t="b">
        <f>OR(BG369='Krav etter opplæringslova'!$B$27,BG369='Krav etter opplæringslova'!$B$30,BG369='Krav etter opplæringslova'!$B$31,BG369='Krav etter opplæringslova'!$B$34)</f>
        <v>0</v>
      </c>
      <c r="BI369" s="57" t="str">
        <f t="shared" si="234"/>
        <v>-</v>
      </c>
      <c r="BJ369" s="57">
        <f t="shared" si="209"/>
        <v>30</v>
      </c>
      <c r="BK369" s="57" t="e">
        <f>BJ369-#REF!</f>
        <v>#REF!</v>
      </c>
      <c r="BL369" s="57" t="e">
        <f t="shared" si="235"/>
        <v>#REF!</v>
      </c>
      <c r="BM369" s="57" t="str">
        <f t="shared" si="236"/>
        <v>-</v>
      </c>
      <c r="BN369" s="57" t="str">
        <f>IF('Undervisning i fag med krav'!CP370=0,"-",'Undervisning i fag med krav'!CP370)</f>
        <v>-</v>
      </c>
      <c r="BO369" s="57" t="b">
        <f>OR(BN369='Krav etter opplæringslova'!$B$27,BN369='Krav etter opplæringslova'!$B$30,BN369='Krav etter opplæringslova'!$B$31,BN369='Krav etter opplæringslova'!$B$34)</f>
        <v>0</v>
      </c>
      <c r="BP369" s="57" t="str">
        <f t="shared" si="237"/>
        <v>-</v>
      </c>
      <c r="BQ369" s="57">
        <f t="shared" si="210"/>
        <v>30</v>
      </c>
      <c r="BR369" s="57" t="e">
        <f>BQ369-#REF!</f>
        <v>#REF!</v>
      </c>
      <c r="BS369" s="57" t="e">
        <f t="shared" si="238"/>
        <v>#REF!</v>
      </c>
      <c r="BT369" s="62" t="str">
        <f t="shared" si="239"/>
        <v>-</v>
      </c>
    </row>
    <row r="370" spans="1:72" x14ac:dyDescent="0.2">
      <c r="A370" s="44" t="e">
        <f>#REF!</f>
        <v>#REF!</v>
      </c>
      <c r="B370" s="44" t="e">
        <f>#REF!</f>
        <v>#REF!</v>
      </c>
      <c r="C370" s="57" t="str">
        <f>IF('Undervisning i fag med krav'!E371=0,"-",'Undervisning i fag med krav'!E371)</f>
        <v>-</v>
      </c>
      <c r="D370" s="57" t="b">
        <f>OR(C370='Krav etter opplæringslova'!$B$27,C370='Krav etter opplæringslova'!$B$30,C370='Krav etter opplæringslova'!$B$31,C370='Krav etter opplæringslova'!$B$34)</f>
        <v>0</v>
      </c>
      <c r="E370" s="57" t="str">
        <f t="shared" si="240"/>
        <v>-</v>
      </c>
      <c r="F370" s="57">
        <f t="shared" si="211"/>
        <v>30</v>
      </c>
      <c r="G370" s="57" t="e">
        <f>F370-#REF!</f>
        <v>#REF!</v>
      </c>
      <c r="H370" s="57" t="e">
        <f t="shared" si="212"/>
        <v>#REF!</v>
      </c>
      <c r="I370" s="57" t="str">
        <f t="shared" si="241"/>
        <v>-</v>
      </c>
      <c r="J370" s="57" t="str">
        <f>IF('Undervisning i fag med krav'!P371=0,"-",'Undervisning i fag med krav'!P371)</f>
        <v>-</v>
      </c>
      <c r="K370" s="57" t="b">
        <f>OR(J370='Krav etter opplæringslova'!$B$27,J370='Krav etter opplæringslova'!$B$30,J370='Krav etter opplæringslova'!$B$31,J370='Krav etter opplæringslova'!$B$34)</f>
        <v>0</v>
      </c>
      <c r="L370" s="57" t="str">
        <f t="shared" si="213"/>
        <v>-</v>
      </c>
      <c r="M370" s="57">
        <f t="shared" si="202"/>
        <v>30</v>
      </c>
      <c r="N370" s="57" t="e">
        <f>M370-#REF!</f>
        <v>#REF!</v>
      </c>
      <c r="O370" s="57" t="e">
        <f t="shared" si="214"/>
        <v>#REF!</v>
      </c>
      <c r="P370" s="57" t="str">
        <f t="shared" si="215"/>
        <v>-</v>
      </c>
      <c r="Q370" s="57" t="str">
        <f>IF('Undervisning i fag med krav'!AA371=0,"-",'Undervisning i fag med krav'!AA371)</f>
        <v>-</v>
      </c>
      <c r="R370" s="57" t="b">
        <f>OR(Q370='Krav etter opplæringslova'!$B$27,Q370='Krav etter opplæringslova'!$B$30,Q370='Krav etter opplæringslova'!$B$31,Q370='Krav etter opplæringslova'!$B$34)</f>
        <v>0</v>
      </c>
      <c r="S370" s="57" t="str">
        <f t="shared" si="216"/>
        <v>-</v>
      </c>
      <c r="T370" s="57">
        <f t="shared" si="203"/>
        <v>30</v>
      </c>
      <c r="U370" s="57" t="e">
        <f>T370-#REF!</f>
        <v>#REF!</v>
      </c>
      <c r="V370" s="57" t="e">
        <f t="shared" si="217"/>
        <v>#REF!</v>
      </c>
      <c r="W370" s="57" t="str">
        <f t="shared" si="218"/>
        <v>-</v>
      </c>
      <c r="X370" s="57" t="str">
        <f>IF('Undervisning i fag med krav'!AL371=0,"-",'Undervisning i fag med krav'!AL371)</f>
        <v>-</v>
      </c>
      <c r="Y370" s="57" t="b">
        <f>OR(X370='Krav etter opplæringslova'!$B$27,X370='Krav etter opplæringslova'!$B$30,X370='Krav etter opplæringslova'!$B$31,X370='Krav etter opplæringslova'!$B$34)</f>
        <v>0</v>
      </c>
      <c r="Z370" s="57" t="str">
        <f t="shared" si="219"/>
        <v>-</v>
      </c>
      <c r="AA370" s="57">
        <f t="shared" si="204"/>
        <v>30</v>
      </c>
      <c r="AB370" s="57" t="e">
        <f>AA370-#REF!</f>
        <v>#REF!</v>
      </c>
      <c r="AC370" s="57" t="e">
        <f t="shared" si="220"/>
        <v>#REF!</v>
      </c>
      <c r="AD370" s="57" t="str">
        <f t="shared" si="221"/>
        <v>-</v>
      </c>
      <c r="AE370" s="57" t="str">
        <f>IF('Undervisning i fag med krav'!AW371=0,"-",'Undervisning i fag med krav'!AW371)</f>
        <v>-</v>
      </c>
      <c r="AF370" s="57" t="b">
        <f>OR(AE370='Krav etter opplæringslova'!$B$27,AE370='Krav etter opplæringslova'!$B$30,AE370='Krav etter opplæringslova'!$B$31,AE370='Krav etter opplæringslova'!$B$34)</f>
        <v>0</v>
      </c>
      <c r="AG370" s="57" t="str">
        <f t="shared" si="222"/>
        <v>-</v>
      </c>
      <c r="AH370" s="57">
        <f t="shared" si="205"/>
        <v>30</v>
      </c>
      <c r="AI370" s="57" t="e">
        <f>AH370-#REF!</f>
        <v>#REF!</v>
      </c>
      <c r="AJ370" s="57" t="e">
        <f t="shared" si="223"/>
        <v>#REF!</v>
      </c>
      <c r="AK370" s="57" t="str">
        <f t="shared" si="224"/>
        <v>-</v>
      </c>
      <c r="AL370" s="57" t="str">
        <f>IF('Undervisning i fag med krav'!BH371=0,"-",'Undervisning i fag med krav'!BH371)</f>
        <v>-</v>
      </c>
      <c r="AM370" s="57" t="b">
        <f>OR(AL370='Krav etter opplæringslova'!$B$27,AL370='Krav etter opplæringslova'!$B$30,AL370='Krav etter opplæringslova'!$B$31,AL370='Krav etter opplæringslova'!$B$34)</f>
        <v>0</v>
      </c>
      <c r="AN370" s="57" t="str">
        <f t="shared" si="225"/>
        <v>-</v>
      </c>
      <c r="AO370" s="57">
        <f t="shared" si="206"/>
        <v>30</v>
      </c>
      <c r="AP370" s="57" t="e">
        <f>AO370-#REF!</f>
        <v>#REF!</v>
      </c>
      <c r="AQ370" s="57" t="e">
        <f t="shared" si="226"/>
        <v>#REF!</v>
      </c>
      <c r="AR370" s="57" t="str">
        <f t="shared" si="227"/>
        <v>-</v>
      </c>
      <c r="AS370" s="57" t="str">
        <f>IF('Undervisning i fag med krav'!BS371=0,"-",'Undervisning i fag med krav'!BS371)</f>
        <v>-</v>
      </c>
      <c r="AT370" s="57" t="b">
        <f>OR(AS370='Krav etter opplæringslova'!$B$27,AS370='Krav etter opplæringslova'!$B$30,AS370='Krav etter opplæringslova'!$B$31,AS370='Krav etter opplæringslova'!$B$34)</f>
        <v>0</v>
      </c>
      <c r="AU370" s="57" t="str">
        <f t="shared" si="228"/>
        <v>-</v>
      </c>
      <c r="AV370" s="57">
        <f t="shared" si="207"/>
        <v>30</v>
      </c>
      <c r="AW370" s="57" t="e">
        <f>AV370-#REF!</f>
        <v>#REF!</v>
      </c>
      <c r="AX370" s="57" t="e">
        <f t="shared" si="229"/>
        <v>#REF!</v>
      </c>
      <c r="AY370" s="57" t="str">
        <f t="shared" si="230"/>
        <v>-</v>
      </c>
      <c r="AZ370" s="57" t="str">
        <f>IF('Undervisning i fag med krav'!CD371=0,"-",'Undervisning i fag med krav'!CD371)</f>
        <v>-</v>
      </c>
      <c r="BA370" s="57" t="b">
        <f>OR(AZ370='Krav etter opplæringslova'!$B$27,AZ370='Krav etter opplæringslova'!$B$30,AZ370='Krav etter opplæringslova'!$B$31,AZ370='Krav etter opplæringslova'!$B$34)</f>
        <v>0</v>
      </c>
      <c r="BB370" s="57" t="str">
        <f t="shared" si="231"/>
        <v>-</v>
      </c>
      <c r="BC370" s="57">
        <f t="shared" si="208"/>
        <v>30</v>
      </c>
      <c r="BD370" s="57" t="e">
        <f>BC370-#REF!</f>
        <v>#REF!</v>
      </c>
      <c r="BE370" s="57" t="e">
        <f t="shared" si="232"/>
        <v>#REF!</v>
      </c>
      <c r="BF370" s="57" t="str">
        <f t="shared" si="233"/>
        <v>-</v>
      </c>
      <c r="BG370" s="57" t="str">
        <f>IF('Undervisning i fag med krav'!CO371=0,"-",'Undervisning i fag med krav'!CO371)</f>
        <v>-</v>
      </c>
      <c r="BH370" s="57" t="b">
        <f>OR(BG370='Krav etter opplæringslova'!$B$27,BG370='Krav etter opplæringslova'!$B$30,BG370='Krav etter opplæringslova'!$B$31,BG370='Krav etter opplæringslova'!$B$34)</f>
        <v>0</v>
      </c>
      <c r="BI370" s="57" t="str">
        <f t="shared" si="234"/>
        <v>-</v>
      </c>
      <c r="BJ370" s="57">
        <f t="shared" si="209"/>
        <v>30</v>
      </c>
      <c r="BK370" s="57" t="e">
        <f>BJ370-#REF!</f>
        <v>#REF!</v>
      </c>
      <c r="BL370" s="57" t="e">
        <f t="shared" si="235"/>
        <v>#REF!</v>
      </c>
      <c r="BM370" s="57" t="str">
        <f t="shared" si="236"/>
        <v>-</v>
      </c>
      <c r="BN370" s="57" t="str">
        <f>IF('Undervisning i fag med krav'!CP371=0,"-",'Undervisning i fag med krav'!CP371)</f>
        <v>-</v>
      </c>
      <c r="BO370" s="57" t="b">
        <f>OR(BN370='Krav etter opplæringslova'!$B$27,BN370='Krav etter opplæringslova'!$B$30,BN370='Krav etter opplæringslova'!$B$31,BN370='Krav etter opplæringslova'!$B$34)</f>
        <v>0</v>
      </c>
      <c r="BP370" s="57" t="str">
        <f t="shared" si="237"/>
        <v>-</v>
      </c>
      <c r="BQ370" s="57">
        <f t="shared" si="210"/>
        <v>30</v>
      </c>
      <c r="BR370" s="57" t="e">
        <f>BQ370-#REF!</f>
        <v>#REF!</v>
      </c>
      <c r="BS370" s="57" t="e">
        <f t="shared" si="238"/>
        <v>#REF!</v>
      </c>
      <c r="BT370" s="62" t="str">
        <f t="shared" si="239"/>
        <v>-</v>
      </c>
    </row>
    <row r="371" spans="1:72" x14ac:dyDescent="0.2">
      <c r="A371" s="44" t="e">
        <f>#REF!</f>
        <v>#REF!</v>
      </c>
      <c r="B371" s="44" t="e">
        <f>#REF!</f>
        <v>#REF!</v>
      </c>
      <c r="C371" s="57" t="str">
        <f>IF('Undervisning i fag med krav'!E372=0,"-",'Undervisning i fag med krav'!E372)</f>
        <v>-</v>
      </c>
      <c r="D371" s="57" t="b">
        <f>OR(C371='Krav etter opplæringslova'!$B$27,C371='Krav etter opplæringslova'!$B$30,C371='Krav etter opplæringslova'!$B$31,C371='Krav etter opplæringslova'!$B$34)</f>
        <v>0</v>
      </c>
      <c r="E371" s="57" t="str">
        <f t="shared" si="240"/>
        <v>-</v>
      </c>
      <c r="F371" s="57">
        <f t="shared" si="211"/>
        <v>30</v>
      </c>
      <c r="G371" s="57" t="e">
        <f>F371-#REF!</f>
        <v>#REF!</v>
      </c>
      <c r="H371" s="57" t="e">
        <f t="shared" si="212"/>
        <v>#REF!</v>
      </c>
      <c r="I371" s="57" t="str">
        <f t="shared" si="241"/>
        <v>-</v>
      </c>
      <c r="J371" s="57" t="str">
        <f>IF('Undervisning i fag med krav'!P372=0,"-",'Undervisning i fag med krav'!P372)</f>
        <v>-</v>
      </c>
      <c r="K371" s="57" t="b">
        <f>OR(J371='Krav etter opplæringslova'!$B$27,J371='Krav etter opplæringslova'!$B$30,J371='Krav etter opplæringslova'!$B$31,J371='Krav etter opplæringslova'!$B$34)</f>
        <v>0</v>
      </c>
      <c r="L371" s="57" t="str">
        <f t="shared" si="213"/>
        <v>-</v>
      </c>
      <c r="M371" s="57">
        <f t="shared" si="202"/>
        <v>30</v>
      </c>
      <c r="N371" s="57" t="e">
        <f>M371-#REF!</f>
        <v>#REF!</v>
      </c>
      <c r="O371" s="57" t="e">
        <f t="shared" si="214"/>
        <v>#REF!</v>
      </c>
      <c r="P371" s="57" t="str">
        <f t="shared" si="215"/>
        <v>-</v>
      </c>
      <c r="Q371" s="57" t="str">
        <f>IF('Undervisning i fag med krav'!AA372=0,"-",'Undervisning i fag med krav'!AA372)</f>
        <v>-</v>
      </c>
      <c r="R371" s="57" t="b">
        <f>OR(Q371='Krav etter opplæringslova'!$B$27,Q371='Krav etter opplæringslova'!$B$30,Q371='Krav etter opplæringslova'!$B$31,Q371='Krav etter opplæringslova'!$B$34)</f>
        <v>0</v>
      </c>
      <c r="S371" s="57" t="str">
        <f t="shared" si="216"/>
        <v>-</v>
      </c>
      <c r="T371" s="57">
        <f t="shared" si="203"/>
        <v>30</v>
      </c>
      <c r="U371" s="57" t="e">
        <f>T371-#REF!</f>
        <v>#REF!</v>
      </c>
      <c r="V371" s="57" t="e">
        <f t="shared" si="217"/>
        <v>#REF!</v>
      </c>
      <c r="W371" s="57" t="str">
        <f t="shared" si="218"/>
        <v>-</v>
      </c>
      <c r="X371" s="57" t="str">
        <f>IF('Undervisning i fag med krav'!AL372=0,"-",'Undervisning i fag med krav'!AL372)</f>
        <v>-</v>
      </c>
      <c r="Y371" s="57" t="b">
        <f>OR(X371='Krav etter opplæringslova'!$B$27,X371='Krav etter opplæringslova'!$B$30,X371='Krav etter opplæringslova'!$B$31,X371='Krav etter opplæringslova'!$B$34)</f>
        <v>0</v>
      </c>
      <c r="Z371" s="57" t="str">
        <f t="shared" si="219"/>
        <v>-</v>
      </c>
      <c r="AA371" s="57">
        <f t="shared" si="204"/>
        <v>30</v>
      </c>
      <c r="AB371" s="57" t="e">
        <f>AA371-#REF!</f>
        <v>#REF!</v>
      </c>
      <c r="AC371" s="57" t="e">
        <f t="shared" si="220"/>
        <v>#REF!</v>
      </c>
      <c r="AD371" s="57" t="str">
        <f t="shared" si="221"/>
        <v>-</v>
      </c>
      <c r="AE371" s="57" t="str">
        <f>IF('Undervisning i fag med krav'!AW372=0,"-",'Undervisning i fag med krav'!AW372)</f>
        <v>-</v>
      </c>
      <c r="AF371" s="57" t="b">
        <f>OR(AE371='Krav etter opplæringslova'!$B$27,AE371='Krav etter opplæringslova'!$B$30,AE371='Krav etter opplæringslova'!$B$31,AE371='Krav etter opplæringslova'!$B$34)</f>
        <v>0</v>
      </c>
      <c r="AG371" s="57" t="str">
        <f t="shared" si="222"/>
        <v>-</v>
      </c>
      <c r="AH371" s="57">
        <f t="shared" si="205"/>
        <v>30</v>
      </c>
      <c r="AI371" s="57" t="e">
        <f>AH371-#REF!</f>
        <v>#REF!</v>
      </c>
      <c r="AJ371" s="57" t="e">
        <f t="shared" si="223"/>
        <v>#REF!</v>
      </c>
      <c r="AK371" s="57" t="str">
        <f t="shared" si="224"/>
        <v>-</v>
      </c>
      <c r="AL371" s="57" t="str">
        <f>IF('Undervisning i fag med krav'!BH372=0,"-",'Undervisning i fag med krav'!BH372)</f>
        <v>-</v>
      </c>
      <c r="AM371" s="57" t="b">
        <f>OR(AL371='Krav etter opplæringslova'!$B$27,AL371='Krav etter opplæringslova'!$B$30,AL371='Krav etter opplæringslova'!$B$31,AL371='Krav etter opplæringslova'!$B$34)</f>
        <v>0</v>
      </c>
      <c r="AN371" s="57" t="str">
        <f t="shared" si="225"/>
        <v>-</v>
      </c>
      <c r="AO371" s="57">
        <f t="shared" si="206"/>
        <v>30</v>
      </c>
      <c r="AP371" s="57" t="e">
        <f>AO371-#REF!</f>
        <v>#REF!</v>
      </c>
      <c r="AQ371" s="57" t="e">
        <f t="shared" si="226"/>
        <v>#REF!</v>
      </c>
      <c r="AR371" s="57" t="str">
        <f t="shared" si="227"/>
        <v>-</v>
      </c>
      <c r="AS371" s="57" t="str">
        <f>IF('Undervisning i fag med krav'!BS372=0,"-",'Undervisning i fag med krav'!BS372)</f>
        <v>-</v>
      </c>
      <c r="AT371" s="57" t="b">
        <f>OR(AS371='Krav etter opplæringslova'!$B$27,AS371='Krav etter opplæringslova'!$B$30,AS371='Krav etter opplæringslova'!$B$31,AS371='Krav etter opplæringslova'!$B$34)</f>
        <v>0</v>
      </c>
      <c r="AU371" s="57" t="str">
        <f t="shared" si="228"/>
        <v>-</v>
      </c>
      <c r="AV371" s="57">
        <f t="shared" si="207"/>
        <v>30</v>
      </c>
      <c r="AW371" s="57" t="e">
        <f>AV371-#REF!</f>
        <v>#REF!</v>
      </c>
      <c r="AX371" s="57" t="e">
        <f t="shared" si="229"/>
        <v>#REF!</v>
      </c>
      <c r="AY371" s="57" t="str">
        <f t="shared" si="230"/>
        <v>-</v>
      </c>
      <c r="AZ371" s="57" t="str">
        <f>IF('Undervisning i fag med krav'!CD372=0,"-",'Undervisning i fag med krav'!CD372)</f>
        <v>-</v>
      </c>
      <c r="BA371" s="57" t="b">
        <f>OR(AZ371='Krav etter opplæringslova'!$B$27,AZ371='Krav etter opplæringslova'!$B$30,AZ371='Krav etter opplæringslova'!$B$31,AZ371='Krav etter opplæringslova'!$B$34)</f>
        <v>0</v>
      </c>
      <c r="BB371" s="57" t="str">
        <f t="shared" si="231"/>
        <v>-</v>
      </c>
      <c r="BC371" s="57">
        <f t="shared" si="208"/>
        <v>30</v>
      </c>
      <c r="BD371" s="57" t="e">
        <f>BC371-#REF!</f>
        <v>#REF!</v>
      </c>
      <c r="BE371" s="57" t="e">
        <f t="shared" si="232"/>
        <v>#REF!</v>
      </c>
      <c r="BF371" s="57" t="str">
        <f t="shared" si="233"/>
        <v>-</v>
      </c>
      <c r="BG371" s="57" t="str">
        <f>IF('Undervisning i fag med krav'!CO372=0,"-",'Undervisning i fag med krav'!CO372)</f>
        <v>-</v>
      </c>
      <c r="BH371" s="57" t="b">
        <f>OR(BG371='Krav etter opplæringslova'!$B$27,BG371='Krav etter opplæringslova'!$B$30,BG371='Krav etter opplæringslova'!$B$31,BG371='Krav etter opplæringslova'!$B$34)</f>
        <v>0</v>
      </c>
      <c r="BI371" s="57" t="str">
        <f t="shared" si="234"/>
        <v>-</v>
      </c>
      <c r="BJ371" s="57">
        <f t="shared" si="209"/>
        <v>30</v>
      </c>
      <c r="BK371" s="57" t="e">
        <f>BJ371-#REF!</f>
        <v>#REF!</v>
      </c>
      <c r="BL371" s="57" t="e">
        <f t="shared" si="235"/>
        <v>#REF!</v>
      </c>
      <c r="BM371" s="57" t="str">
        <f t="shared" si="236"/>
        <v>-</v>
      </c>
      <c r="BN371" s="57" t="str">
        <f>IF('Undervisning i fag med krav'!CP372=0,"-",'Undervisning i fag med krav'!CP372)</f>
        <v>-</v>
      </c>
      <c r="BO371" s="57" t="b">
        <f>OR(BN371='Krav etter opplæringslova'!$B$27,BN371='Krav etter opplæringslova'!$B$30,BN371='Krav etter opplæringslova'!$B$31,BN371='Krav etter opplæringslova'!$B$34)</f>
        <v>0</v>
      </c>
      <c r="BP371" s="57" t="str">
        <f t="shared" si="237"/>
        <v>-</v>
      </c>
      <c r="BQ371" s="57">
        <f t="shared" si="210"/>
        <v>30</v>
      </c>
      <c r="BR371" s="57" t="e">
        <f>BQ371-#REF!</f>
        <v>#REF!</v>
      </c>
      <c r="BS371" s="57" t="e">
        <f t="shared" si="238"/>
        <v>#REF!</v>
      </c>
      <c r="BT371" s="62" t="str">
        <f t="shared" si="239"/>
        <v>-</v>
      </c>
    </row>
    <row r="372" spans="1:72" x14ac:dyDescent="0.2">
      <c r="A372" s="44" t="e">
        <f>#REF!</f>
        <v>#REF!</v>
      </c>
      <c r="B372" s="44" t="e">
        <f>#REF!</f>
        <v>#REF!</v>
      </c>
      <c r="C372" s="57" t="str">
        <f>IF('Undervisning i fag med krav'!E373=0,"-",'Undervisning i fag med krav'!E373)</f>
        <v>-</v>
      </c>
      <c r="D372" s="57" t="b">
        <f>OR(C372='Krav etter opplæringslova'!$B$27,C372='Krav etter opplæringslova'!$B$30,C372='Krav etter opplæringslova'!$B$31,C372='Krav etter opplæringslova'!$B$34)</f>
        <v>0</v>
      </c>
      <c r="E372" s="57" t="str">
        <f t="shared" si="240"/>
        <v>-</v>
      </c>
      <c r="F372" s="57">
        <f t="shared" si="211"/>
        <v>30</v>
      </c>
      <c r="G372" s="57" t="e">
        <f>F372-#REF!</f>
        <v>#REF!</v>
      </c>
      <c r="H372" s="57" t="e">
        <f t="shared" si="212"/>
        <v>#REF!</v>
      </c>
      <c r="I372" s="57" t="str">
        <f t="shared" si="241"/>
        <v>-</v>
      </c>
      <c r="J372" s="57" t="str">
        <f>IF('Undervisning i fag med krav'!P373=0,"-",'Undervisning i fag med krav'!P373)</f>
        <v>-</v>
      </c>
      <c r="K372" s="57" t="b">
        <f>OR(J372='Krav etter opplæringslova'!$B$27,J372='Krav etter opplæringslova'!$B$30,J372='Krav etter opplæringslova'!$B$31,J372='Krav etter opplæringslova'!$B$34)</f>
        <v>0</v>
      </c>
      <c r="L372" s="57" t="str">
        <f t="shared" si="213"/>
        <v>-</v>
      </c>
      <c r="M372" s="57">
        <f t="shared" si="202"/>
        <v>30</v>
      </c>
      <c r="N372" s="57" t="e">
        <f>M372-#REF!</f>
        <v>#REF!</v>
      </c>
      <c r="O372" s="57" t="e">
        <f t="shared" si="214"/>
        <v>#REF!</v>
      </c>
      <c r="P372" s="57" t="str">
        <f t="shared" si="215"/>
        <v>-</v>
      </c>
      <c r="Q372" s="57" t="str">
        <f>IF('Undervisning i fag med krav'!AA373=0,"-",'Undervisning i fag med krav'!AA373)</f>
        <v>-</v>
      </c>
      <c r="R372" s="57" t="b">
        <f>OR(Q372='Krav etter opplæringslova'!$B$27,Q372='Krav etter opplæringslova'!$B$30,Q372='Krav etter opplæringslova'!$B$31,Q372='Krav etter opplæringslova'!$B$34)</f>
        <v>0</v>
      </c>
      <c r="S372" s="57" t="str">
        <f t="shared" si="216"/>
        <v>-</v>
      </c>
      <c r="T372" s="57">
        <f t="shared" si="203"/>
        <v>30</v>
      </c>
      <c r="U372" s="57" t="e">
        <f>T372-#REF!</f>
        <v>#REF!</v>
      </c>
      <c r="V372" s="57" t="e">
        <f t="shared" si="217"/>
        <v>#REF!</v>
      </c>
      <c r="W372" s="57" t="str">
        <f t="shared" si="218"/>
        <v>-</v>
      </c>
      <c r="X372" s="57" t="str">
        <f>IF('Undervisning i fag med krav'!AL373=0,"-",'Undervisning i fag med krav'!AL373)</f>
        <v>-</v>
      </c>
      <c r="Y372" s="57" t="b">
        <f>OR(X372='Krav etter opplæringslova'!$B$27,X372='Krav etter opplæringslova'!$B$30,X372='Krav etter opplæringslova'!$B$31,X372='Krav etter opplæringslova'!$B$34)</f>
        <v>0</v>
      </c>
      <c r="Z372" s="57" t="str">
        <f t="shared" si="219"/>
        <v>-</v>
      </c>
      <c r="AA372" s="57">
        <f t="shared" si="204"/>
        <v>30</v>
      </c>
      <c r="AB372" s="57" t="e">
        <f>AA372-#REF!</f>
        <v>#REF!</v>
      </c>
      <c r="AC372" s="57" t="e">
        <f t="shared" si="220"/>
        <v>#REF!</v>
      </c>
      <c r="AD372" s="57" t="str">
        <f t="shared" si="221"/>
        <v>-</v>
      </c>
      <c r="AE372" s="57" t="str">
        <f>IF('Undervisning i fag med krav'!AW373=0,"-",'Undervisning i fag med krav'!AW373)</f>
        <v>-</v>
      </c>
      <c r="AF372" s="57" t="b">
        <f>OR(AE372='Krav etter opplæringslova'!$B$27,AE372='Krav etter opplæringslova'!$B$30,AE372='Krav etter opplæringslova'!$B$31,AE372='Krav etter opplæringslova'!$B$34)</f>
        <v>0</v>
      </c>
      <c r="AG372" s="57" t="str">
        <f t="shared" si="222"/>
        <v>-</v>
      </c>
      <c r="AH372" s="57">
        <f t="shared" si="205"/>
        <v>30</v>
      </c>
      <c r="AI372" s="57" t="e">
        <f>AH372-#REF!</f>
        <v>#REF!</v>
      </c>
      <c r="AJ372" s="57" t="e">
        <f t="shared" si="223"/>
        <v>#REF!</v>
      </c>
      <c r="AK372" s="57" t="str">
        <f t="shared" si="224"/>
        <v>-</v>
      </c>
      <c r="AL372" s="57" t="str">
        <f>IF('Undervisning i fag med krav'!BH373=0,"-",'Undervisning i fag med krav'!BH373)</f>
        <v>-</v>
      </c>
      <c r="AM372" s="57" t="b">
        <f>OR(AL372='Krav etter opplæringslova'!$B$27,AL372='Krav etter opplæringslova'!$B$30,AL372='Krav etter opplæringslova'!$B$31,AL372='Krav etter opplæringslova'!$B$34)</f>
        <v>0</v>
      </c>
      <c r="AN372" s="57" t="str">
        <f t="shared" si="225"/>
        <v>-</v>
      </c>
      <c r="AO372" s="57">
        <f t="shared" si="206"/>
        <v>30</v>
      </c>
      <c r="AP372" s="57" t="e">
        <f>AO372-#REF!</f>
        <v>#REF!</v>
      </c>
      <c r="AQ372" s="57" t="e">
        <f t="shared" si="226"/>
        <v>#REF!</v>
      </c>
      <c r="AR372" s="57" t="str">
        <f t="shared" si="227"/>
        <v>-</v>
      </c>
      <c r="AS372" s="57" t="str">
        <f>IF('Undervisning i fag med krav'!BS373=0,"-",'Undervisning i fag med krav'!BS373)</f>
        <v>-</v>
      </c>
      <c r="AT372" s="57" t="b">
        <f>OR(AS372='Krav etter opplæringslova'!$B$27,AS372='Krav etter opplæringslova'!$B$30,AS372='Krav etter opplæringslova'!$B$31,AS372='Krav etter opplæringslova'!$B$34)</f>
        <v>0</v>
      </c>
      <c r="AU372" s="57" t="str">
        <f t="shared" si="228"/>
        <v>-</v>
      </c>
      <c r="AV372" s="57">
        <f t="shared" si="207"/>
        <v>30</v>
      </c>
      <c r="AW372" s="57" t="e">
        <f>AV372-#REF!</f>
        <v>#REF!</v>
      </c>
      <c r="AX372" s="57" t="e">
        <f t="shared" si="229"/>
        <v>#REF!</v>
      </c>
      <c r="AY372" s="57" t="str">
        <f t="shared" si="230"/>
        <v>-</v>
      </c>
      <c r="AZ372" s="57" t="str">
        <f>IF('Undervisning i fag med krav'!CD373=0,"-",'Undervisning i fag med krav'!CD373)</f>
        <v>-</v>
      </c>
      <c r="BA372" s="57" t="b">
        <f>OR(AZ372='Krav etter opplæringslova'!$B$27,AZ372='Krav etter opplæringslova'!$B$30,AZ372='Krav etter opplæringslova'!$B$31,AZ372='Krav etter opplæringslova'!$B$34)</f>
        <v>0</v>
      </c>
      <c r="BB372" s="57" t="str">
        <f t="shared" si="231"/>
        <v>-</v>
      </c>
      <c r="BC372" s="57">
        <f t="shared" si="208"/>
        <v>30</v>
      </c>
      <c r="BD372" s="57" t="e">
        <f>BC372-#REF!</f>
        <v>#REF!</v>
      </c>
      <c r="BE372" s="57" t="e">
        <f t="shared" si="232"/>
        <v>#REF!</v>
      </c>
      <c r="BF372" s="57" t="str">
        <f t="shared" si="233"/>
        <v>-</v>
      </c>
      <c r="BG372" s="57" t="str">
        <f>IF('Undervisning i fag med krav'!CO373=0,"-",'Undervisning i fag med krav'!CO373)</f>
        <v>-</v>
      </c>
      <c r="BH372" s="57" t="b">
        <f>OR(BG372='Krav etter opplæringslova'!$B$27,BG372='Krav etter opplæringslova'!$B$30,BG372='Krav etter opplæringslova'!$B$31,BG372='Krav etter opplæringslova'!$B$34)</f>
        <v>0</v>
      </c>
      <c r="BI372" s="57" t="str">
        <f t="shared" si="234"/>
        <v>-</v>
      </c>
      <c r="BJ372" s="57">
        <f t="shared" si="209"/>
        <v>30</v>
      </c>
      <c r="BK372" s="57" t="e">
        <f>BJ372-#REF!</f>
        <v>#REF!</v>
      </c>
      <c r="BL372" s="57" t="e">
        <f t="shared" si="235"/>
        <v>#REF!</v>
      </c>
      <c r="BM372" s="57" t="str">
        <f t="shared" si="236"/>
        <v>-</v>
      </c>
      <c r="BN372" s="57" t="str">
        <f>IF('Undervisning i fag med krav'!CP373=0,"-",'Undervisning i fag med krav'!CP373)</f>
        <v>-</v>
      </c>
      <c r="BO372" s="57" t="b">
        <f>OR(BN372='Krav etter opplæringslova'!$B$27,BN372='Krav etter opplæringslova'!$B$30,BN372='Krav etter opplæringslova'!$B$31,BN372='Krav etter opplæringslova'!$B$34)</f>
        <v>0</v>
      </c>
      <c r="BP372" s="57" t="str">
        <f t="shared" si="237"/>
        <v>-</v>
      </c>
      <c r="BQ372" s="57">
        <f t="shared" si="210"/>
        <v>30</v>
      </c>
      <c r="BR372" s="57" t="e">
        <f>BQ372-#REF!</f>
        <v>#REF!</v>
      </c>
      <c r="BS372" s="57" t="e">
        <f t="shared" si="238"/>
        <v>#REF!</v>
      </c>
      <c r="BT372" s="62" t="str">
        <f t="shared" si="239"/>
        <v>-</v>
      </c>
    </row>
    <row r="373" spans="1:72" x14ac:dyDescent="0.2">
      <c r="A373" s="44" t="e">
        <f>#REF!</f>
        <v>#REF!</v>
      </c>
      <c r="B373" s="44" t="e">
        <f>#REF!</f>
        <v>#REF!</v>
      </c>
      <c r="C373" s="57" t="str">
        <f>IF('Undervisning i fag med krav'!E374=0,"-",'Undervisning i fag med krav'!E374)</f>
        <v>-</v>
      </c>
      <c r="D373" s="57" t="b">
        <f>OR(C373='Krav etter opplæringslova'!$B$27,C373='Krav etter opplæringslova'!$B$30,C373='Krav etter opplæringslova'!$B$31,C373='Krav etter opplæringslova'!$B$34)</f>
        <v>0</v>
      </c>
      <c r="E373" s="57" t="str">
        <f t="shared" si="240"/>
        <v>-</v>
      </c>
      <c r="F373" s="57">
        <f t="shared" si="211"/>
        <v>30</v>
      </c>
      <c r="G373" s="57" t="e">
        <f>F373-#REF!</f>
        <v>#REF!</v>
      </c>
      <c r="H373" s="57" t="e">
        <f t="shared" si="212"/>
        <v>#REF!</v>
      </c>
      <c r="I373" s="57" t="str">
        <f t="shared" si="241"/>
        <v>-</v>
      </c>
      <c r="J373" s="57" t="str">
        <f>IF('Undervisning i fag med krav'!P374=0,"-",'Undervisning i fag med krav'!P374)</f>
        <v>-</v>
      </c>
      <c r="K373" s="57" t="b">
        <f>OR(J373='Krav etter opplæringslova'!$B$27,J373='Krav etter opplæringslova'!$B$30,J373='Krav etter opplæringslova'!$B$31,J373='Krav etter opplæringslova'!$B$34)</f>
        <v>0</v>
      </c>
      <c r="L373" s="57" t="str">
        <f t="shared" si="213"/>
        <v>-</v>
      </c>
      <c r="M373" s="57">
        <f t="shared" si="202"/>
        <v>30</v>
      </c>
      <c r="N373" s="57" t="e">
        <f>M373-#REF!</f>
        <v>#REF!</v>
      </c>
      <c r="O373" s="57" t="e">
        <f t="shared" si="214"/>
        <v>#REF!</v>
      </c>
      <c r="P373" s="57" t="str">
        <f t="shared" si="215"/>
        <v>-</v>
      </c>
      <c r="Q373" s="57" t="str">
        <f>IF('Undervisning i fag med krav'!AA374=0,"-",'Undervisning i fag med krav'!AA374)</f>
        <v>-</v>
      </c>
      <c r="R373" s="57" t="b">
        <f>OR(Q373='Krav etter opplæringslova'!$B$27,Q373='Krav etter opplæringslova'!$B$30,Q373='Krav etter opplæringslova'!$B$31,Q373='Krav etter opplæringslova'!$B$34)</f>
        <v>0</v>
      </c>
      <c r="S373" s="57" t="str">
        <f t="shared" si="216"/>
        <v>-</v>
      </c>
      <c r="T373" s="57">
        <f t="shared" si="203"/>
        <v>30</v>
      </c>
      <c r="U373" s="57" t="e">
        <f>T373-#REF!</f>
        <v>#REF!</v>
      </c>
      <c r="V373" s="57" t="e">
        <f t="shared" si="217"/>
        <v>#REF!</v>
      </c>
      <c r="W373" s="57" t="str">
        <f t="shared" si="218"/>
        <v>-</v>
      </c>
      <c r="X373" s="57" t="str">
        <f>IF('Undervisning i fag med krav'!AL374=0,"-",'Undervisning i fag med krav'!AL374)</f>
        <v>-</v>
      </c>
      <c r="Y373" s="57" t="b">
        <f>OR(X373='Krav etter opplæringslova'!$B$27,X373='Krav etter opplæringslova'!$B$30,X373='Krav etter opplæringslova'!$B$31,X373='Krav etter opplæringslova'!$B$34)</f>
        <v>0</v>
      </c>
      <c r="Z373" s="57" t="str">
        <f t="shared" si="219"/>
        <v>-</v>
      </c>
      <c r="AA373" s="57">
        <f t="shared" si="204"/>
        <v>30</v>
      </c>
      <c r="AB373" s="57" t="e">
        <f>AA373-#REF!</f>
        <v>#REF!</v>
      </c>
      <c r="AC373" s="57" t="e">
        <f t="shared" si="220"/>
        <v>#REF!</v>
      </c>
      <c r="AD373" s="57" t="str">
        <f t="shared" si="221"/>
        <v>-</v>
      </c>
      <c r="AE373" s="57" t="str">
        <f>IF('Undervisning i fag med krav'!AW374=0,"-",'Undervisning i fag med krav'!AW374)</f>
        <v>-</v>
      </c>
      <c r="AF373" s="57" t="b">
        <f>OR(AE373='Krav etter opplæringslova'!$B$27,AE373='Krav etter opplæringslova'!$B$30,AE373='Krav etter opplæringslova'!$B$31,AE373='Krav etter opplæringslova'!$B$34)</f>
        <v>0</v>
      </c>
      <c r="AG373" s="57" t="str">
        <f t="shared" si="222"/>
        <v>-</v>
      </c>
      <c r="AH373" s="57">
        <f t="shared" si="205"/>
        <v>30</v>
      </c>
      <c r="AI373" s="57" t="e">
        <f>AH373-#REF!</f>
        <v>#REF!</v>
      </c>
      <c r="AJ373" s="57" t="e">
        <f t="shared" si="223"/>
        <v>#REF!</v>
      </c>
      <c r="AK373" s="57" t="str">
        <f t="shared" si="224"/>
        <v>-</v>
      </c>
      <c r="AL373" s="57" t="str">
        <f>IF('Undervisning i fag med krav'!BH374=0,"-",'Undervisning i fag med krav'!BH374)</f>
        <v>-</v>
      </c>
      <c r="AM373" s="57" t="b">
        <f>OR(AL373='Krav etter opplæringslova'!$B$27,AL373='Krav etter opplæringslova'!$B$30,AL373='Krav etter opplæringslova'!$B$31,AL373='Krav etter opplæringslova'!$B$34)</f>
        <v>0</v>
      </c>
      <c r="AN373" s="57" t="str">
        <f t="shared" si="225"/>
        <v>-</v>
      </c>
      <c r="AO373" s="57">
        <f t="shared" si="206"/>
        <v>30</v>
      </c>
      <c r="AP373" s="57" t="e">
        <f>AO373-#REF!</f>
        <v>#REF!</v>
      </c>
      <c r="AQ373" s="57" t="e">
        <f t="shared" si="226"/>
        <v>#REF!</v>
      </c>
      <c r="AR373" s="57" t="str">
        <f t="shared" si="227"/>
        <v>-</v>
      </c>
      <c r="AS373" s="57" t="str">
        <f>IF('Undervisning i fag med krav'!BS374=0,"-",'Undervisning i fag med krav'!BS374)</f>
        <v>-</v>
      </c>
      <c r="AT373" s="57" t="b">
        <f>OR(AS373='Krav etter opplæringslova'!$B$27,AS373='Krav etter opplæringslova'!$B$30,AS373='Krav etter opplæringslova'!$B$31,AS373='Krav etter opplæringslova'!$B$34)</f>
        <v>0</v>
      </c>
      <c r="AU373" s="57" t="str">
        <f t="shared" si="228"/>
        <v>-</v>
      </c>
      <c r="AV373" s="57">
        <f t="shared" si="207"/>
        <v>30</v>
      </c>
      <c r="AW373" s="57" t="e">
        <f>AV373-#REF!</f>
        <v>#REF!</v>
      </c>
      <c r="AX373" s="57" t="e">
        <f t="shared" si="229"/>
        <v>#REF!</v>
      </c>
      <c r="AY373" s="57" t="str">
        <f t="shared" si="230"/>
        <v>-</v>
      </c>
      <c r="AZ373" s="57" t="str">
        <f>IF('Undervisning i fag med krav'!CD374=0,"-",'Undervisning i fag med krav'!CD374)</f>
        <v>-</v>
      </c>
      <c r="BA373" s="57" t="b">
        <f>OR(AZ373='Krav etter opplæringslova'!$B$27,AZ373='Krav etter opplæringslova'!$B$30,AZ373='Krav etter opplæringslova'!$B$31,AZ373='Krav etter opplæringslova'!$B$34)</f>
        <v>0</v>
      </c>
      <c r="BB373" s="57" t="str">
        <f t="shared" si="231"/>
        <v>-</v>
      </c>
      <c r="BC373" s="57">
        <f t="shared" si="208"/>
        <v>30</v>
      </c>
      <c r="BD373" s="57" t="e">
        <f>BC373-#REF!</f>
        <v>#REF!</v>
      </c>
      <c r="BE373" s="57" t="e">
        <f t="shared" si="232"/>
        <v>#REF!</v>
      </c>
      <c r="BF373" s="57" t="str">
        <f t="shared" si="233"/>
        <v>-</v>
      </c>
      <c r="BG373" s="57" t="str">
        <f>IF('Undervisning i fag med krav'!CO374=0,"-",'Undervisning i fag med krav'!CO374)</f>
        <v>-</v>
      </c>
      <c r="BH373" s="57" t="b">
        <f>OR(BG373='Krav etter opplæringslova'!$B$27,BG373='Krav etter opplæringslova'!$B$30,BG373='Krav etter opplæringslova'!$B$31,BG373='Krav etter opplæringslova'!$B$34)</f>
        <v>0</v>
      </c>
      <c r="BI373" s="57" t="str">
        <f t="shared" si="234"/>
        <v>-</v>
      </c>
      <c r="BJ373" s="57">
        <f t="shared" si="209"/>
        <v>30</v>
      </c>
      <c r="BK373" s="57" t="e">
        <f>BJ373-#REF!</f>
        <v>#REF!</v>
      </c>
      <c r="BL373" s="57" t="e">
        <f t="shared" si="235"/>
        <v>#REF!</v>
      </c>
      <c r="BM373" s="57" t="str">
        <f t="shared" si="236"/>
        <v>-</v>
      </c>
      <c r="BN373" s="57" t="str">
        <f>IF('Undervisning i fag med krav'!CP374=0,"-",'Undervisning i fag med krav'!CP374)</f>
        <v>-</v>
      </c>
      <c r="BO373" s="57" t="b">
        <f>OR(BN373='Krav etter opplæringslova'!$B$27,BN373='Krav etter opplæringslova'!$B$30,BN373='Krav etter opplæringslova'!$B$31,BN373='Krav etter opplæringslova'!$B$34)</f>
        <v>0</v>
      </c>
      <c r="BP373" s="57" t="str">
        <f t="shared" si="237"/>
        <v>-</v>
      </c>
      <c r="BQ373" s="57">
        <f t="shared" si="210"/>
        <v>30</v>
      </c>
      <c r="BR373" s="57" t="e">
        <f>BQ373-#REF!</f>
        <v>#REF!</v>
      </c>
      <c r="BS373" s="57" t="e">
        <f t="shared" si="238"/>
        <v>#REF!</v>
      </c>
      <c r="BT373" s="62" t="str">
        <f t="shared" si="239"/>
        <v>-</v>
      </c>
    </row>
    <row r="374" spans="1:72" x14ac:dyDescent="0.2">
      <c r="A374" s="44" t="e">
        <f>#REF!</f>
        <v>#REF!</v>
      </c>
      <c r="B374" s="44" t="e">
        <f>#REF!</f>
        <v>#REF!</v>
      </c>
      <c r="C374" s="57" t="str">
        <f>IF('Undervisning i fag med krav'!E375=0,"-",'Undervisning i fag med krav'!E375)</f>
        <v>-</v>
      </c>
      <c r="D374" s="57" t="b">
        <f>OR(C374='Krav etter opplæringslova'!$B$27,C374='Krav etter opplæringslova'!$B$30,C374='Krav etter opplæringslova'!$B$31,C374='Krav etter opplæringslova'!$B$34)</f>
        <v>0</v>
      </c>
      <c r="E374" s="57" t="str">
        <f t="shared" si="240"/>
        <v>-</v>
      </c>
      <c r="F374" s="57">
        <f t="shared" si="211"/>
        <v>30</v>
      </c>
      <c r="G374" s="57" t="e">
        <f>F374-#REF!</f>
        <v>#REF!</v>
      </c>
      <c r="H374" s="57" t="e">
        <f t="shared" si="212"/>
        <v>#REF!</v>
      </c>
      <c r="I374" s="57" t="str">
        <f t="shared" si="241"/>
        <v>-</v>
      </c>
      <c r="J374" s="57" t="str">
        <f>IF('Undervisning i fag med krav'!P375=0,"-",'Undervisning i fag med krav'!P375)</f>
        <v>-</v>
      </c>
      <c r="K374" s="57" t="b">
        <f>OR(J374='Krav etter opplæringslova'!$B$27,J374='Krav etter opplæringslova'!$B$30,J374='Krav etter opplæringslova'!$B$31,J374='Krav etter opplæringslova'!$B$34)</f>
        <v>0</v>
      </c>
      <c r="L374" s="57" t="str">
        <f t="shared" si="213"/>
        <v>-</v>
      </c>
      <c r="M374" s="57">
        <f t="shared" si="202"/>
        <v>30</v>
      </c>
      <c r="N374" s="57" t="e">
        <f>M374-#REF!</f>
        <v>#REF!</v>
      </c>
      <c r="O374" s="57" t="e">
        <f t="shared" si="214"/>
        <v>#REF!</v>
      </c>
      <c r="P374" s="57" t="str">
        <f t="shared" si="215"/>
        <v>-</v>
      </c>
      <c r="Q374" s="57" t="str">
        <f>IF('Undervisning i fag med krav'!AA375=0,"-",'Undervisning i fag med krav'!AA375)</f>
        <v>-</v>
      </c>
      <c r="R374" s="57" t="b">
        <f>OR(Q374='Krav etter opplæringslova'!$B$27,Q374='Krav etter opplæringslova'!$B$30,Q374='Krav etter opplæringslova'!$B$31,Q374='Krav etter opplæringslova'!$B$34)</f>
        <v>0</v>
      </c>
      <c r="S374" s="57" t="str">
        <f t="shared" si="216"/>
        <v>-</v>
      </c>
      <c r="T374" s="57">
        <f t="shared" si="203"/>
        <v>30</v>
      </c>
      <c r="U374" s="57" t="e">
        <f>T374-#REF!</f>
        <v>#REF!</v>
      </c>
      <c r="V374" s="57" t="e">
        <f t="shared" si="217"/>
        <v>#REF!</v>
      </c>
      <c r="W374" s="57" t="str">
        <f t="shared" si="218"/>
        <v>-</v>
      </c>
      <c r="X374" s="57" t="str">
        <f>IF('Undervisning i fag med krav'!AL375=0,"-",'Undervisning i fag med krav'!AL375)</f>
        <v>-</v>
      </c>
      <c r="Y374" s="57" t="b">
        <f>OR(X374='Krav etter opplæringslova'!$B$27,X374='Krav etter opplæringslova'!$B$30,X374='Krav etter opplæringslova'!$B$31,X374='Krav etter opplæringslova'!$B$34)</f>
        <v>0</v>
      </c>
      <c r="Z374" s="57" t="str">
        <f t="shared" si="219"/>
        <v>-</v>
      </c>
      <c r="AA374" s="57">
        <f t="shared" si="204"/>
        <v>30</v>
      </c>
      <c r="AB374" s="57" t="e">
        <f>AA374-#REF!</f>
        <v>#REF!</v>
      </c>
      <c r="AC374" s="57" t="e">
        <f t="shared" si="220"/>
        <v>#REF!</v>
      </c>
      <c r="AD374" s="57" t="str">
        <f t="shared" si="221"/>
        <v>-</v>
      </c>
      <c r="AE374" s="57" t="str">
        <f>IF('Undervisning i fag med krav'!AW375=0,"-",'Undervisning i fag med krav'!AW375)</f>
        <v>-</v>
      </c>
      <c r="AF374" s="57" t="b">
        <f>OR(AE374='Krav etter opplæringslova'!$B$27,AE374='Krav etter opplæringslova'!$B$30,AE374='Krav etter opplæringslova'!$B$31,AE374='Krav etter opplæringslova'!$B$34)</f>
        <v>0</v>
      </c>
      <c r="AG374" s="57" t="str">
        <f t="shared" si="222"/>
        <v>-</v>
      </c>
      <c r="AH374" s="57">
        <f t="shared" si="205"/>
        <v>30</v>
      </c>
      <c r="AI374" s="57" t="e">
        <f>AH374-#REF!</f>
        <v>#REF!</v>
      </c>
      <c r="AJ374" s="57" t="e">
        <f t="shared" si="223"/>
        <v>#REF!</v>
      </c>
      <c r="AK374" s="57" t="str">
        <f t="shared" si="224"/>
        <v>-</v>
      </c>
      <c r="AL374" s="57" t="str">
        <f>IF('Undervisning i fag med krav'!BH375=0,"-",'Undervisning i fag med krav'!BH375)</f>
        <v>-</v>
      </c>
      <c r="AM374" s="57" t="b">
        <f>OR(AL374='Krav etter opplæringslova'!$B$27,AL374='Krav etter opplæringslova'!$B$30,AL374='Krav etter opplæringslova'!$B$31,AL374='Krav etter opplæringslova'!$B$34)</f>
        <v>0</v>
      </c>
      <c r="AN374" s="57" t="str">
        <f t="shared" si="225"/>
        <v>-</v>
      </c>
      <c r="AO374" s="57">
        <f t="shared" si="206"/>
        <v>30</v>
      </c>
      <c r="AP374" s="57" t="e">
        <f>AO374-#REF!</f>
        <v>#REF!</v>
      </c>
      <c r="AQ374" s="57" t="e">
        <f t="shared" si="226"/>
        <v>#REF!</v>
      </c>
      <c r="AR374" s="57" t="str">
        <f t="shared" si="227"/>
        <v>-</v>
      </c>
      <c r="AS374" s="57" t="str">
        <f>IF('Undervisning i fag med krav'!BS375=0,"-",'Undervisning i fag med krav'!BS375)</f>
        <v>-</v>
      </c>
      <c r="AT374" s="57" t="b">
        <f>OR(AS374='Krav etter opplæringslova'!$B$27,AS374='Krav etter opplæringslova'!$B$30,AS374='Krav etter opplæringslova'!$B$31,AS374='Krav etter opplæringslova'!$B$34)</f>
        <v>0</v>
      </c>
      <c r="AU374" s="57" t="str">
        <f t="shared" si="228"/>
        <v>-</v>
      </c>
      <c r="AV374" s="57">
        <f t="shared" si="207"/>
        <v>30</v>
      </c>
      <c r="AW374" s="57" t="e">
        <f>AV374-#REF!</f>
        <v>#REF!</v>
      </c>
      <c r="AX374" s="57" t="e">
        <f t="shared" si="229"/>
        <v>#REF!</v>
      </c>
      <c r="AY374" s="57" t="str">
        <f t="shared" si="230"/>
        <v>-</v>
      </c>
      <c r="AZ374" s="57" t="str">
        <f>IF('Undervisning i fag med krav'!CD375=0,"-",'Undervisning i fag med krav'!CD375)</f>
        <v>-</v>
      </c>
      <c r="BA374" s="57" t="b">
        <f>OR(AZ374='Krav etter opplæringslova'!$B$27,AZ374='Krav etter opplæringslova'!$B$30,AZ374='Krav etter opplæringslova'!$B$31,AZ374='Krav etter opplæringslova'!$B$34)</f>
        <v>0</v>
      </c>
      <c r="BB374" s="57" t="str">
        <f t="shared" si="231"/>
        <v>-</v>
      </c>
      <c r="BC374" s="57">
        <f t="shared" si="208"/>
        <v>30</v>
      </c>
      <c r="BD374" s="57" t="e">
        <f>BC374-#REF!</f>
        <v>#REF!</v>
      </c>
      <c r="BE374" s="57" t="e">
        <f t="shared" si="232"/>
        <v>#REF!</v>
      </c>
      <c r="BF374" s="57" t="str">
        <f t="shared" si="233"/>
        <v>-</v>
      </c>
      <c r="BG374" s="57" t="str">
        <f>IF('Undervisning i fag med krav'!CO375=0,"-",'Undervisning i fag med krav'!CO375)</f>
        <v>-</v>
      </c>
      <c r="BH374" s="57" t="b">
        <f>OR(BG374='Krav etter opplæringslova'!$B$27,BG374='Krav etter opplæringslova'!$B$30,BG374='Krav etter opplæringslova'!$B$31,BG374='Krav etter opplæringslova'!$B$34)</f>
        <v>0</v>
      </c>
      <c r="BI374" s="57" t="str">
        <f t="shared" si="234"/>
        <v>-</v>
      </c>
      <c r="BJ374" s="57">
        <f t="shared" si="209"/>
        <v>30</v>
      </c>
      <c r="BK374" s="57" t="e">
        <f>BJ374-#REF!</f>
        <v>#REF!</v>
      </c>
      <c r="BL374" s="57" t="e">
        <f t="shared" si="235"/>
        <v>#REF!</v>
      </c>
      <c r="BM374" s="57" t="str">
        <f t="shared" si="236"/>
        <v>-</v>
      </c>
      <c r="BN374" s="57" t="str">
        <f>IF('Undervisning i fag med krav'!CP375=0,"-",'Undervisning i fag med krav'!CP375)</f>
        <v>-</v>
      </c>
      <c r="BO374" s="57" t="b">
        <f>OR(BN374='Krav etter opplæringslova'!$B$27,BN374='Krav etter opplæringslova'!$B$30,BN374='Krav etter opplæringslova'!$B$31,BN374='Krav etter opplæringslova'!$B$34)</f>
        <v>0</v>
      </c>
      <c r="BP374" s="57" t="str">
        <f t="shared" si="237"/>
        <v>-</v>
      </c>
      <c r="BQ374" s="57">
        <f t="shared" si="210"/>
        <v>30</v>
      </c>
      <c r="BR374" s="57" t="e">
        <f>BQ374-#REF!</f>
        <v>#REF!</v>
      </c>
      <c r="BS374" s="57" t="e">
        <f t="shared" si="238"/>
        <v>#REF!</v>
      </c>
      <c r="BT374" s="62" t="str">
        <f t="shared" si="239"/>
        <v>-</v>
      </c>
    </row>
    <row r="375" spans="1:72" x14ac:dyDescent="0.2">
      <c r="A375" s="44" t="e">
        <f>#REF!</f>
        <v>#REF!</v>
      </c>
      <c r="B375" s="44" t="e">
        <f>#REF!</f>
        <v>#REF!</v>
      </c>
      <c r="C375" s="57" t="str">
        <f>IF('Undervisning i fag med krav'!E376=0,"-",'Undervisning i fag med krav'!E376)</f>
        <v>-</v>
      </c>
      <c r="D375" s="57" t="b">
        <f>OR(C375='Krav etter opplæringslova'!$B$27,C375='Krav etter opplæringslova'!$B$30,C375='Krav etter opplæringslova'!$B$31,C375='Krav etter opplæringslova'!$B$34)</f>
        <v>0</v>
      </c>
      <c r="E375" s="57" t="str">
        <f t="shared" si="240"/>
        <v>-</v>
      </c>
      <c r="F375" s="57">
        <f t="shared" si="211"/>
        <v>30</v>
      </c>
      <c r="G375" s="57" t="e">
        <f>F375-#REF!</f>
        <v>#REF!</v>
      </c>
      <c r="H375" s="57" t="e">
        <f t="shared" si="212"/>
        <v>#REF!</v>
      </c>
      <c r="I375" s="57" t="str">
        <f t="shared" si="241"/>
        <v>-</v>
      </c>
      <c r="J375" s="57" t="str">
        <f>IF('Undervisning i fag med krav'!P376=0,"-",'Undervisning i fag med krav'!P376)</f>
        <v>-</v>
      </c>
      <c r="K375" s="57" t="b">
        <f>OR(J375='Krav etter opplæringslova'!$B$27,J375='Krav etter opplæringslova'!$B$30,J375='Krav etter opplæringslova'!$B$31,J375='Krav etter opplæringslova'!$B$34)</f>
        <v>0</v>
      </c>
      <c r="L375" s="57" t="str">
        <f t="shared" si="213"/>
        <v>-</v>
      </c>
      <c r="M375" s="57">
        <f t="shared" si="202"/>
        <v>30</v>
      </c>
      <c r="N375" s="57" t="e">
        <f>M375-#REF!</f>
        <v>#REF!</v>
      </c>
      <c r="O375" s="57" t="e">
        <f t="shared" si="214"/>
        <v>#REF!</v>
      </c>
      <c r="P375" s="57" t="str">
        <f t="shared" si="215"/>
        <v>-</v>
      </c>
      <c r="Q375" s="57" t="str">
        <f>IF('Undervisning i fag med krav'!AA376=0,"-",'Undervisning i fag med krav'!AA376)</f>
        <v>-</v>
      </c>
      <c r="R375" s="57" t="b">
        <f>OR(Q375='Krav etter opplæringslova'!$B$27,Q375='Krav etter opplæringslova'!$B$30,Q375='Krav etter opplæringslova'!$B$31,Q375='Krav etter opplæringslova'!$B$34)</f>
        <v>0</v>
      </c>
      <c r="S375" s="57" t="str">
        <f t="shared" si="216"/>
        <v>-</v>
      </c>
      <c r="T375" s="57">
        <f t="shared" si="203"/>
        <v>30</v>
      </c>
      <c r="U375" s="57" t="e">
        <f>T375-#REF!</f>
        <v>#REF!</v>
      </c>
      <c r="V375" s="57" t="e">
        <f t="shared" si="217"/>
        <v>#REF!</v>
      </c>
      <c r="W375" s="57" t="str">
        <f t="shared" si="218"/>
        <v>-</v>
      </c>
      <c r="X375" s="57" t="str">
        <f>IF('Undervisning i fag med krav'!AL376=0,"-",'Undervisning i fag med krav'!AL376)</f>
        <v>-</v>
      </c>
      <c r="Y375" s="57" t="b">
        <f>OR(X375='Krav etter opplæringslova'!$B$27,X375='Krav etter opplæringslova'!$B$30,X375='Krav etter opplæringslova'!$B$31,X375='Krav etter opplæringslova'!$B$34)</f>
        <v>0</v>
      </c>
      <c r="Z375" s="57" t="str">
        <f t="shared" si="219"/>
        <v>-</v>
      </c>
      <c r="AA375" s="57">
        <f t="shared" si="204"/>
        <v>30</v>
      </c>
      <c r="AB375" s="57" t="e">
        <f>AA375-#REF!</f>
        <v>#REF!</v>
      </c>
      <c r="AC375" s="57" t="e">
        <f t="shared" si="220"/>
        <v>#REF!</v>
      </c>
      <c r="AD375" s="57" t="str">
        <f t="shared" si="221"/>
        <v>-</v>
      </c>
      <c r="AE375" s="57" t="str">
        <f>IF('Undervisning i fag med krav'!AW376=0,"-",'Undervisning i fag med krav'!AW376)</f>
        <v>-</v>
      </c>
      <c r="AF375" s="57" t="b">
        <f>OR(AE375='Krav etter opplæringslova'!$B$27,AE375='Krav etter opplæringslova'!$B$30,AE375='Krav etter opplæringslova'!$B$31,AE375='Krav etter opplæringslova'!$B$34)</f>
        <v>0</v>
      </c>
      <c r="AG375" s="57" t="str">
        <f t="shared" si="222"/>
        <v>-</v>
      </c>
      <c r="AH375" s="57">
        <f t="shared" si="205"/>
        <v>30</v>
      </c>
      <c r="AI375" s="57" t="e">
        <f>AH375-#REF!</f>
        <v>#REF!</v>
      </c>
      <c r="AJ375" s="57" t="e">
        <f t="shared" si="223"/>
        <v>#REF!</v>
      </c>
      <c r="AK375" s="57" t="str">
        <f t="shared" si="224"/>
        <v>-</v>
      </c>
      <c r="AL375" s="57" t="str">
        <f>IF('Undervisning i fag med krav'!BH376=0,"-",'Undervisning i fag med krav'!BH376)</f>
        <v>-</v>
      </c>
      <c r="AM375" s="57" t="b">
        <f>OR(AL375='Krav etter opplæringslova'!$B$27,AL375='Krav etter opplæringslova'!$B$30,AL375='Krav etter opplæringslova'!$B$31,AL375='Krav etter opplæringslova'!$B$34)</f>
        <v>0</v>
      </c>
      <c r="AN375" s="57" t="str">
        <f t="shared" si="225"/>
        <v>-</v>
      </c>
      <c r="AO375" s="57">
        <f t="shared" si="206"/>
        <v>30</v>
      </c>
      <c r="AP375" s="57" t="e">
        <f>AO375-#REF!</f>
        <v>#REF!</v>
      </c>
      <c r="AQ375" s="57" t="e">
        <f t="shared" si="226"/>
        <v>#REF!</v>
      </c>
      <c r="AR375" s="57" t="str">
        <f t="shared" si="227"/>
        <v>-</v>
      </c>
      <c r="AS375" s="57" t="str">
        <f>IF('Undervisning i fag med krav'!BS376=0,"-",'Undervisning i fag med krav'!BS376)</f>
        <v>-</v>
      </c>
      <c r="AT375" s="57" t="b">
        <f>OR(AS375='Krav etter opplæringslova'!$B$27,AS375='Krav etter opplæringslova'!$B$30,AS375='Krav etter opplæringslova'!$B$31,AS375='Krav etter opplæringslova'!$B$34)</f>
        <v>0</v>
      </c>
      <c r="AU375" s="57" t="str">
        <f t="shared" si="228"/>
        <v>-</v>
      </c>
      <c r="AV375" s="57">
        <f t="shared" si="207"/>
        <v>30</v>
      </c>
      <c r="AW375" s="57" t="e">
        <f>AV375-#REF!</f>
        <v>#REF!</v>
      </c>
      <c r="AX375" s="57" t="e">
        <f t="shared" si="229"/>
        <v>#REF!</v>
      </c>
      <c r="AY375" s="57" t="str">
        <f t="shared" si="230"/>
        <v>-</v>
      </c>
      <c r="AZ375" s="57" t="str">
        <f>IF('Undervisning i fag med krav'!CD376=0,"-",'Undervisning i fag med krav'!CD376)</f>
        <v>-</v>
      </c>
      <c r="BA375" s="57" t="b">
        <f>OR(AZ375='Krav etter opplæringslova'!$B$27,AZ375='Krav etter opplæringslova'!$B$30,AZ375='Krav etter opplæringslova'!$B$31,AZ375='Krav etter opplæringslova'!$B$34)</f>
        <v>0</v>
      </c>
      <c r="BB375" s="57" t="str">
        <f t="shared" si="231"/>
        <v>-</v>
      </c>
      <c r="BC375" s="57">
        <f t="shared" si="208"/>
        <v>30</v>
      </c>
      <c r="BD375" s="57" t="e">
        <f>BC375-#REF!</f>
        <v>#REF!</v>
      </c>
      <c r="BE375" s="57" t="e">
        <f t="shared" si="232"/>
        <v>#REF!</v>
      </c>
      <c r="BF375" s="57" t="str">
        <f t="shared" si="233"/>
        <v>-</v>
      </c>
      <c r="BG375" s="57" t="str">
        <f>IF('Undervisning i fag med krav'!CO376=0,"-",'Undervisning i fag med krav'!CO376)</f>
        <v>-</v>
      </c>
      <c r="BH375" s="57" t="b">
        <f>OR(BG375='Krav etter opplæringslova'!$B$27,BG375='Krav etter opplæringslova'!$B$30,BG375='Krav etter opplæringslova'!$B$31,BG375='Krav etter opplæringslova'!$B$34)</f>
        <v>0</v>
      </c>
      <c r="BI375" s="57" t="str">
        <f t="shared" si="234"/>
        <v>-</v>
      </c>
      <c r="BJ375" s="57">
        <f t="shared" si="209"/>
        <v>30</v>
      </c>
      <c r="BK375" s="57" t="e">
        <f>BJ375-#REF!</f>
        <v>#REF!</v>
      </c>
      <c r="BL375" s="57" t="e">
        <f t="shared" si="235"/>
        <v>#REF!</v>
      </c>
      <c r="BM375" s="57" t="str">
        <f t="shared" si="236"/>
        <v>-</v>
      </c>
      <c r="BN375" s="57" t="str">
        <f>IF('Undervisning i fag med krav'!CP376=0,"-",'Undervisning i fag med krav'!CP376)</f>
        <v>-</v>
      </c>
      <c r="BO375" s="57" t="b">
        <f>OR(BN375='Krav etter opplæringslova'!$B$27,BN375='Krav etter opplæringslova'!$B$30,BN375='Krav etter opplæringslova'!$B$31,BN375='Krav etter opplæringslova'!$B$34)</f>
        <v>0</v>
      </c>
      <c r="BP375" s="57" t="str">
        <f t="shared" si="237"/>
        <v>-</v>
      </c>
      <c r="BQ375" s="57">
        <f t="shared" si="210"/>
        <v>30</v>
      </c>
      <c r="BR375" s="57" t="e">
        <f>BQ375-#REF!</f>
        <v>#REF!</v>
      </c>
      <c r="BS375" s="57" t="e">
        <f t="shared" si="238"/>
        <v>#REF!</v>
      </c>
      <c r="BT375" s="62" t="str">
        <f t="shared" si="239"/>
        <v>-</v>
      </c>
    </row>
    <row r="376" spans="1:72" x14ac:dyDescent="0.2">
      <c r="A376" s="44" t="e">
        <f>#REF!</f>
        <v>#REF!</v>
      </c>
      <c r="B376" s="44" t="e">
        <f>#REF!</f>
        <v>#REF!</v>
      </c>
      <c r="C376" s="57" t="str">
        <f>IF('Undervisning i fag med krav'!E377=0,"-",'Undervisning i fag med krav'!E377)</f>
        <v>-</v>
      </c>
      <c r="D376" s="57" t="b">
        <f>OR(C376='Krav etter opplæringslova'!$B$27,C376='Krav etter opplæringslova'!$B$30,C376='Krav etter opplæringslova'!$B$31,C376='Krav etter opplæringslova'!$B$34)</f>
        <v>0</v>
      </c>
      <c r="E376" s="57" t="str">
        <f t="shared" si="240"/>
        <v>-</v>
      </c>
      <c r="F376" s="57">
        <f t="shared" si="211"/>
        <v>30</v>
      </c>
      <c r="G376" s="57" t="e">
        <f>F376-#REF!</f>
        <v>#REF!</v>
      </c>
      <c r="H376" s="57" t="e">
        <f t="shared" si="212"/>
        <v>#REF!</v>
      </c>
      <c r="I376" s="57" t="str">
        <f t="shared" si="241"/>
        <v>-</v>
      </c>
      <c r="J376" s="57" t="str">
        <f>IF('Undervisning i fag med krav'!P377=0,"-",'Undervisning i fag med krav'!P377)</f>
        <v>-</v>
      </c>
      <c r="K376" s="57" t="b">
        <f>OR(J376='Krav etter opplæringslova'!$B$27,J376='Krav etter opplæringslova'!$B$30,J376='Krav etter opplæringslova'!$B$31,J376='Krav etter opplæringslova'!$B$34)</f>
        <v>0</v>
      </c>
      <c r="L376" s="57" t="str">
        <f t="shared" si="213"/>
        <v>-</v>
      </c>
      <c r="M376" s="57">
        <f t="shared" si="202"/>
        <v>30</v>
      </c>
      <c r="N376" s="57" t="e">
        <f>M376-#REF!</f>
        <v>#REF!</v>
      </c>
      <c r="O376" s="57" t="e">
        <f t="shared" si="214"/>
        <v>#REF!</v>
      </c>
      <c r="P376" s="57" t="str">
        <f t="shared" si="215"/>
        <v>-</v>
      </c>
      <c r="Q376" s="57" t="str">
        <f>IF('Undervisning i fag med krav'!AA377=0,"-",'Undervisning i fag med krav'!AA377)</f>
        <v>-</v>
      </c>
      <c r="R376" s="57" t="b">
        <f>OR(Q376='Krav etter opplæringslova'!$B$27,Q376='Krav etter opplæringslova'!$B$30,Q376='Krav etter opplæringslova'!$B$31,Q376='Krav etter opplæringslova'!$B$34)</f>
        <v>0</v>
      </c>
      <c r="S376" s="57" t="str">
        <f t="shared" si="216"/>
        <v>-</v>
      </c>
      <c r="T376" s="57">
        <f t="shared" si="203"/>
        <v>30</v>
      </c>
      <c r="U376" s="57" t="e">
        <f>T376-#REF!</f>
        <v>#REF!</v>
      </c>
      <c r="V376" s="57" t="e">
        <f t="shared" si="217"/>
        <v>#REF!</v>
      </c>
      <c r="W376" s="57" t="str">
        <f t="shared" si="218"/>
        <v>-</v>
      </c>
      <c r="X376" s="57" t="str">
        <f>IF('Undervisning i fag med krav'!AL377=0,"-",'Undervisning i fag med krav'!AL377)</f>
        <v>-</v>
      </c>
      <c r="Y376" s="57" t="b">
        <f>OR(X376='Krav etter opplæringslova'!$B$27,X376='Krav etter opplæringslova'!$B$30,X376='Krav etter opplæringslova'!$B$31,X376='Krav etter opplæringslova'!$B$34)</f>
        <v>0</v>
      </c>
      <c r="Z376" s="57" t="str">
        <f t="shared" si="219"/>
        <v>-</v>
      </c>
      <c r="AA376" s="57">
        <f t="shared" si="204"/>
        <v>30</v>
      </c>
      <c r="AB376" s="57" t="e">
        <f>AA376-#REF!</f>
        <v>#REF!</v>
      </c>
      <c r="AC376" s="57" t="e">
        <f t="shared" si="220"/>
        <v>#REF!</v>
      </c>
      <c r="AD376" s="57" t="str">
        <f t="shared" si="221"/>
        <v>-</v>
      </c>
      <c r="AE376" s="57" t="str">
        <f>IF('Undervisning i fag med krav'!AW377=0,"-",'Undervisning i fag med krav'!AW377)</f>
        <v>-</v>
      </c>
      <c r="AF376" s="57" t="b">
        <f>OR(AE376='Krav etter opplæringslova'!$B$27,AE376='Krav etter opplæringslova'!$B$30,AE376='Krav etter opplæringslova'!$B$31,AE376='Krav etter opplæringslova'!$B$34)</f>
        <v>0</v>
      </c>
      <c r="AG376" s="57" t="str">
        <f t="shared" si="222"/>
        <v>-</v>
      </c>
      <c r="AH376" s="57">
        <f t="shared" si="205"/>
        <v>30</v>
      </c>
      <c r="AI376" s="57" t="e">
        <f>AH376-#REF!</f>
        <v>#REF!</v>
      </c>
      <c r="AJ376" s="57" t="e">
        <f t="shared" si="223"/>
        <v>#REF!</v>
      </c>
      <c r="AK376" s="57" t="str">
        <f t="shared" si="224"/>
        <v>-</v>
      </c>
      <c r="AL376" s="57" t="str">
        <f>IF('Undervisning i fag med krav'!BH377=0,"-",'Undervisning i fag med krav'!BH377)</f>
        <v>-</v>
      </c>
      <c r="AM376" s="57" t="b">
        <f>OR(AL376='Krav etter opplæringslova'!$B$27,AL376='Krav etter opplæringslova'!$B$30,AL376='Krav etter opplæringslova'!$B$31,AL376='Krav etter opplæringslova'!$B$34)</f>
        <v>0</v>
      </c>
      <c r="AN376" s="57" t="str">
        <f t="shared" si="225"/>
        <v>-</v>
      </c>
      <c r="AO376" s="57">
        <f t="shared" si="206"/>
        <v>30</v>
      </c>
      <c r="AP376" s="57" t="e">
        <f>AO376-#REF!</f>
        <v>#REF!</v>
      </c>
      <c r="AQ376" s="57" t="e">
        <f t="shared" si="226"/>
        <v>#REF!</v>
      </c>
      <c r="AR376" s="57" t="str">
        <f t="shared" si="227"/>
        <v>-</v>
      </c>
      <c r="AS376" s="57" t="str">
        <f>IF('Undervisning i fag med krav'!BS377=0,"-",'Undervisning i fag med krav'!BS377)</f>
        <v>-</v>
      </c>
      <c r="AT376" s="57" t="b">
        <f>OR(AS376='Krav etter opplæringslova'!$B$27,AS376='Krav etter opplæringslova'!$B$30,AS376='Krav etter opplæringslova'!$B$31,AS376='Krav etter opplæringslova'!$B$34)</f>
        <v>0</v>
      </c>
      <c r="AU376" s="57" t="str">
        <f t="shared" si="228"/>
        <v>-</v>
      </c>
      <c r="AV376" s="57">
        <f t="shared" si="207"/>
        <v>30</v>
      </c>
      <c r="AW376" s="57" t="e">
        <f>AV376-#REF!</f>
        <v>#REF!</v>
      </c>
      <c r="AX376" s="57" t="e">
        <f t="shared" si="229"/>
        <v>#REF!</v>
      </c>
      <c r="AY376" s="57" t="str">
        <f t="shared" si="230"/>
        <v>-</v>
      </c>
      <c r="AZ376" s="57" t="str">
        <f>IF('Undervisning i fag med krav'!CD377=0,"-",'Undervisning i fag med krav'!CD377)</f>
        <v>-</v>
      </c>
      <c r="BA376" s="57" t="b">
        <f>OR(AZ376='Krav etter opplæringslova'!$B$27,AZ376='Krav etter opplæringslova'!$B$30,AZ376='Krav etter opplæringslova'!$B$31,AZ376='Krav etter opplæringslova'!$B$34)</f>
        <v>0</v>
      </c>
      <c r="BB376" s="57" t="str">
        <f t="shared" si="231"/>
        <v>-</v>
      </c>
      <c r="BC376" s="57">
        <f t="shared" si="208"/>
        <v>30</v>
      </c>
      <c r="BD376" s="57" t="e">
        <f>BC376-#REF!</f>
        <v>#REF!</v>
      </c>
      <c r="BE376" s="57" t="e">
        <f t="shared" si="232"/>
        <v>#REF!</v>
      </c>
      <c r="BF376" s="57" t="str">
        <f t="shared" si="233"/>
        <v>-</v>
      </c>
      <c r="BG376" s="57" t="str">
        <f>IF('Undervisning i fag med krav'!CO377=0,"-",'Undervisning i fag med krav'!CO377)</f>
        <v>-</v>
      </c>
      <c r="BH376" s="57" t="b">
        <f>OR(BG376='Krav etter opplæringslova'!$B$27,BG376='Krav etter opplæringslova'!$B$30,BG376='Krav etter opplæringslova'!$B$31,BG376='Krav etter opplæringslova'!$B$34)</f>
        <v>0</v>
      </c>
      <c r="BI376" s="57" t="str">
        <f t="shared" si="234"/>
        <v>-</v>
      </c>
      <c r="BJ376" s="57">
        <f t="shared" si="209"/>
        <v>30</v>
      </c>
      <c r="BK376" s="57" t="e">
        <f>BJ376-#REF!</f>
        <v>#REF!</v>
      </c>
      <c r="BL376" s="57" t="e">
        <f t="shared" si="235"/>
        <v>#REF!</v>
      </c>
      <c r="BM376" s="57" t="str">
        <f t="shared" si="236"/>
        <v>-</v>
      </c>
      <c r="BN376" s="57" t="str">
        <f>IF('Undervisning i fag med krav'!CP377=0,"-",'Undervisning i fag med krav'!CP377)</f>
        <v>-</v>
      </c>
      <c r="BO376" s="57" t="b">
        <f>OR(BN376='Krav etter opplæringslova'!$B$27,BN376='Krav etter opplæringslova'!$B$30,BN376='Krav etter opplæringslova'!$B$31,BN376='Krav etter opplæringslova'!$B$34)</f>
        <v>0</v>
      </c>
      <c r="BP376" s="57" t="str">
        <f t="shared" si="237"/>
        <v>-</v>
      </c>
      <c r="BQ376" s="57">
        <f t="shared" si="210"/>
        <v>30</v>
      </c>
      <c r="BR376" s="57" t="e">
        <f>BQ376-#REF!</f>
        <v>#REF!</v>
      </c>
      <c r="BS376" s="57" t="e">
        <f t="shared" si="238"/>
        <v>#REF!</v>
      </c>
      <c r="BT376" s="62" t="str">
        <f t="shared" si="239"/>
        <v>-</v>
      </c>
    </row>
    <row r="377" spans="1:72" x14ac:dyDescent="0.2">
      <c r="A377" s="44" t="e">
        <f>#REF!</f>
        <v>#REF!</v>
      </c>
      <c r="B377" s="44" t="e">
        <f>#REF!</f>
        <v>#REF!</v>
      </c>
      <c r="C377" s="57" t="str">
        <f>IF('Undervisning i fag med krav'!E378=0,"-",'Undervisning i fag med krav'!E378)</f>
        <v>-</v>
      </c>
      <c r="D377" s="57" t="b">
        <f>OR(C377='Krav etter opplæringslova'!$B$27,C377='Krav etter opplæringslova'!$B$30,C377='Krav etter opplæringslova'!$B$31,C377='Krav etter opplæringslova'!$B$34)</f>
        <v>0</v>
      </c>
      <c r="E377" s="57" t="str">
        <f t="shared" si="240"/>
        <v>-</v>
      </c>
      <c r="F377" s="57">
        <f t="shared" si="211"/>
        <v>30</v>
      </c>
      <c r="G377" s="57" t="e">
        <f>F377-#REF!</f>
        <v>#REF!</v>
      </c>
      <c r="H377" s="57" t="e">
        <f t="shared" si="212"/>
        <v>#REF!</v>
      </c>
      <c r="I377" s="57" t="str">
        <f t="shared" si="241"/>
        <v>-</v>
      </c>
      <c r="J377" s="57" t="str">
        <f>IF('Undervisning i fag med krav'!P378=0,"-",'Undervisning i fag med krav'!P378)</f>
        <v>-</v>
      </c>
      <c r="K377" s="57" t="b">
        <f>OR(J377='Krav etter opplæringslova'!$B$27,J377='Krav etter opplæringslova'!$B$30,J377='Krav etter opplæringslova'!$B$31,J377='Krav etter opplæringslova'!$B$34)</f>
        <v>0</v>
      </c>
      <c r="L377" s="57" t="str">
        <f t="shared" si="213"/>
        <v>-</v>
      </c>
      <c r="M377" s="57">
        <f t="shared" si="202"/>
        <v>30</v>
      </c>
      <c r="N377" s="57" t="e">
        <f>M377-#REF!</f>
        <v>#REF!</v>
      </c>
      <c r="O377" s="57" t="e">
        <f t="shared" si="214"/>
        <v>#REF!</v>
      </c>
      <c r="P377" s="57" t="str">
        <f t="shared" si="215"/>
        <v>-</v>
      </c>
      <c r="Q377" s="57" t="str">
        <f>IF('Undervisning i fag med krav'!AA378=0,"-",'Undervisning i fag med krav'!AA378)</f>
        <v>-</v>
      </c>
      <c r="R377" s="57" t="b">
        <f>OR(Q377='Krav etter opplæringslova'!$B$27,Q377='Krav etter opplæringslova'!$B$30,Q377='Krav etter opplæringslova'!$B$31,Q377='Krav etter opplæringslova'!$B$34)</f>
        <v>0</v>
      </c>
      <c r="S377" s="57" t="str">
        <f t="shared" si="216"/>
        <v>-</v>
      </c>
      <c r="T377" s="57">
        <f t="shared" si="203"/>
        <v>30</v>
      </c>
      <c r="U377" s="57" t="e">
        <f>T377-#REF!</f>
        <v>#REF!</v>
      </c>
      <c r="V377" s="57" t="e">
        <f t="shared" si="217"/>
        <v>#REF!</v>
      </c>
      <c r="W377" s="57" t="str">
        <f t="shared" si="218"/>
        <v>-</v>
      </c>
      <c r="X377" s="57" t="str">
        <f>IF('Undervisning i fag med krav'!AL378=0,"-",'Undervisning i fag med krav'!AL378)</f>
        <v>-</v>
      </c>
      <c r="Y377" s="57" t="b">
        <f>OR(X377='Krav etter opplæringslova'!$B$27,X377='Krav etter opplæringslova'!$B$30,X377='Krav etter opplæringslova'!$B$31,X377='Krav etter opplæringslova'!$B$34)</f>
        <v>0</v>
      </c>
      <c r="Z377" s="57" t="str">
        <f t="shared" si="219"/>
        <v>-</v>
      </c>
      <c r="AA377" s="57">
        <f t="shared" si="204"/>
        <v>30</v>
      </c>
      <c r="AB377" s="57" t="e">
        <f>AA377-#REF!</f>
        <v>#REF!</v>
      </c>
      <c r="AC377" s="57" t="e">
        <f t="shared" si="220"/>
        <v>#REF!</v>
      </c>
      <c r="AD377" s="57" t="str">
        <f t="shared" si="221"/>
        <v>-</v>
      </c>
      <c r="AE377" s="57" t="str">
        <f>IF('Undervisning i fag med krav'!AW378=0,"-",'Undervisning i fag med krav'!AW378)</f>
        <v>-</v>
      </c>
      <c r="AF377" s="57" t="b">
        <f>OR(AE377='Krav etter opplæringslova'!$B$27,AE377='Krav etter opplæringslova'!$B$30,AE377='Krav etter opplæringslova'!$B$31,AE377='Krav etter opplæringslova'!$B$34)</f>
        <v>0</v>
      </c>
      <c r="AG377" s="57" t="str">
        <f t="shared" si="222"/>
        <v>-</v>
      </c>
      <c r="AH377" s="57">
        <f t="shared" si="205"/>
        <v>30</v>
      </c>
      <c r="AI377" s="57" t="e">
        <f>AH377-#REF!</f>
        <v>#REF!</v>
      </c>
      <c r="AJ377" s="57" t="e">
        <f t="shared" si="223"/>
        <v>#REF!</v>
      </c>
      <c r="AK377" s="57" t="str">
        <f t="shared" si="224"/>
        <v>-</v>
      </c>
      <c r="AL377" s="57" t="str">
        <f>IF('Undervisning i fag med krav'!BH378=0,"-",'Undervisning i fag med krav'!BH378)</f>
        <v>-</v>
      </c>
      <c r="AM377" s="57" t="b">
        <f>OR(AL377='Krav etter opplæringslova'!$B$27,AL377='Krav etter opplæringslova'!$B$30,AL377='Krav etter opplæringslova'!$B$31,AL377='Krav etter opplæringslova'!$B$34)</f>
        <v>0</v>
      </c>
      <c r="AN377" s="57" t="str">
        <f t="shared" si="225"/>
        <v>-</v>
      </c>
      <c r="AO377" s="57">
        <f t="shared" si="206"/>
        <v>30</v>
      </c>
      <c r="AP377" s="57" t="e">
        <f>AO377-#REF!</f>
        <v>#REF!</v>
      </c>
      <c r="AQ377" s="57" t="e">
        <f t="shared" si="226"/>
        <v>#REF!</v>
      </c>
      <c r="AR377" s="57" t="str">
        <f t="shared" si="227"/>
        <v>-</v>
      </c>
      <c r="AS377" s="57" t="str">
        <f>IF('Undervisning i fag med krav'!BS378=0,"-",'Undervisning i fag med krav'!BS378)</f>
        <v>-</v>
      </c>
      <c r="AT377" s="57" t="b">
        <f>OR(AS377='Krav etter opplæringslova'!$B$27,AS377='Krav etter opplæringslova'!$B$30,AS377='Krav etter opplæringslova'!$B$31,AS377='Krav etter opplæringslova'!$B$34)</f>
        <v>0</v>
      </c>
      <c r="AU377" s="57" t="str">
        <f t="shared" si="228"/>
        <v>-</v>
      </c>
      <c r="AV377" s="57">
        <f t="shared" si="207"/>
        <v>30</v>
      </c>
      <c r="AW377" s="57" t="e">
        <f>AV377-#REF!</f>
        <v>#REF!</v>
      </c>
      <c r="AX377" s="57" t="e">
        <f t="shared" si="229"/>
        <v>#REF!</v>
      </c>
      <c r="AY377" s="57" t="str">
        <f t="shared" si="230"/>
        <v>-</v>
      </c>
      <c r="AZ377" s="57" t="str">
        <f>IF('Undervisning i fag med krav'!CD378=0,"-",'Undervisning i fag med krav'!CD378)</f>
        <v>-</v>
      </c>
      <c r="BA377" s="57" t="b">
        <f>OR(AZ377='Krav etter opplæringslova'!$B$27,AZ377='Krav etter opplæringslova'!$B$30,AZ377='Krav etter opplæringslova'!$B$31,AZ377='Krav etter opplæringslova'!$B$34)</f>
        <v>0</v>
      </c>
      <c r="BB377" s="57" t="str">
        <f t="shared" si="231"/>
        <v>-</v>
      </c>
      <c r="BC377" s="57">
        <f t="shared" si="208"/>
        <v>30</v>
      </c>
      <c r="BD377" s="57" t="e">
        <f>BC377-#REF!</f>
        <v>#REF!</v>
      </c>
      <c r="BE377" s="57" t="e">
        <f t="shared" si="232"/>
        <v>#REF!</v>
      </c>
      <c r="BF377" s="57" t="str">
        <f t="shared" si="233"/>
        <v>-</v>
      </c>
      <c r="BG377" s="57" t="str">
        <f>IF('Undervisning i fag med krav'!CO378=0,"-",'Undervisning i fag med krav'!CO378)</f>
        <v>-</v>
      </c>
      <c r="BH377" s="57" t="b">
        <f>OR(BG377='Krav etter opplæringslova'!$B$27,BG377='Krav etter opplæringslova'!$B$30,BG377='Krav etter opplæringslova'!$B$31,BG377='Krav etter opplæringslova'!$B$34)</f>
        <v>0</v>
      </c>
      <c r="BI377" s="57" t="str">
        <f t="shared" si="234"/>
        <v>-</v>
      </c>
      <c r="BJ377" s="57">
        <f t="shared" si="209"/>
        <v>30</v>
      </c>
      <c r="BK377" s="57" t="e">
        <f>BJ377-#REF!</f>
        <v>#REF!</v>
      </c>
      <c r="BL377" s="57" t="e">
        <f t="shared" si="235"/>
        <v>#REF!</v>
      </c>
      <c r="BM377" s="57" t="str">
        <f t="shared" si="236"/>
        <v>-</v>
      </c>
      <c r="BN377" s="57" t="str">
        <f>IF('Undervisning i fag med krav'!CP378=0,"-",'Undervisning i fag med krav'!CP378)</f>
        <v>-</v>
      </c>
      <c r="BO377" s="57" t="b">
        <f>OR(BN377='Krav etter opplæringslova'!$B$27,BN377='Krav etter opplæringslova'!$B$30,BN377='Krav etter opplæringslova'!$B$31,BN377='Krav etter opplæringslova'!$B$34)</f>
        <v>0</v>
      </c>
      <c r="BP377" s="57" t="str">
        <f t="shared" si="237"/>
        <v>-</v>
      </c>
      <c r="BQ377" s="57">
        <f t="shared" si="210"/>
        <v>30</v>
      </c>
      <c r="BR377" s="57" t="e">
        <f>BQ377-#REF!</f>
        <v>#REF!</v>
      </c>
      <c r="BS377" s="57" t="e">
        <f t="shared" si="238"/>
        <v>#REF!</v>
      </c>
      <c r="BT377" s="62" t="str">
        <f t="shared" si="239"/>
        <v>-</v>
      </c>
    </row>
    <row r="378" spans="1:72" x14ac:dyDescent="0.2">
      <c r="A378" s="44" t="e">
        <f>#REF!</f>
        <v>#REF!</v>
      </c>
      <c r="B378" s="44" t="e">
        <f>#REF!</f>
        <v>#REF!</v>
      </c>
      <c r="C378" s="57" t="str">
        <f>IF('Undervisning i fag med krav'!E379=0,"-",'Undervisning i fag med krav'!E379)</f>
        <v>-</v>
      </c>
      <c r="D378" s="57" t="b">
        <f>OR(C378='Krav etter opplæringslova'!$B$27,C378='Krav etter opplæringslova'!$B$30,C378='Krav etter opplæringslova'!$B$31,C378='Krav etter opplæringslova'!$B$34)</f>
        <v>0</v>
      </c>
      <c r="E378" s="57" t="str">
        <f t="shared" si="240"/>
        <v>-</v>
      </c>
      <c r="F378" s="57">
        <f t="shared" si="211"/>
        <v>30</v>
      </c>
      <c r="G378" s="57" t="e">
        <f>F378-#REF!</f>
        <v>#REF!</v>
      </c>
      <c r="H378" s="57" t="e">
        <f t="shared" si="212"/>
        <v>#REF!</v>
      </c>
      <c r="I378" s="57" t="str">
        <f t="shared" si="241"/>
        <v>-</v>
      </c>
      <c r="J378" s="57" t="str">
        <f>IF('Undervisning i fag med krav'!P379=0,"-",'Undervisning i fag med krav'!P379)</f>
        <v>-</v>
      </c>
      <c r="K378" s="57" t="b">
        <f>OR(J378='Krav etter opplæringslova'!$B$27,J378='Krav etter opplæringslova'!$B$30,J378='Krav etter opplæringslova'!$B$31,J378='Krav etter opplæringslova'!$B$34)</f>
        <v>0</v>
      </c>
      <c r="L378" s="57" t="str">
        <f t="shared" si="213"/>
        <v>-</v>
      </c>
      <c r="M378" s="57">
        <f t="shared" si="202"/>
        <v>30</v>
      </c>
      <c r="N378" s="57" t="e">
        <f>M378-#REF!</f>
        <v>#REF!</v>
      </c>
      <c r="O378" s="57" t="e">
        <f t="shared" si="214"/>
        <v>#REF!</v>
      </c>
      <c r="P378" s="57" t="str">
        <f t="shared" si="215"/>
        <v>-</v>
      </c>
      <c r="Q378" s="57" t="str">
        <f>IF('Undervisning i fag med krav'!AA379=0,"-",'Undervisning i fag med krav'!AA379)</f>
        <v>-</v>
      </c>
      <c r="R378" s="57" t="b">
        <f>OR(Q378='Krav etter opplæringslova'!$B$27,Q378='Krav etter opplæringslova'!$B$30,Q378='Krav etter opplæringslova'!$B$31,Q378='Krav etter opplæringslova'!$B$34)</f>
        <v>0</v>
      </c>
      <c r="S378" s="57" t="str">
        <f t="shared" si="216"/>
        <v>-</v>
      </c>
      <c r="T378" s="57">
        <f t="shared" si="203"/>
        <v>30</v>
      </c>
      <c r="U378" s="57" t="e">
        <f>T378-#REF!</f>
        <v>#REF!</v>
      </c>
      <c r="V378" s="57" t="e">
        <f t="shared" si="217"/>
        <v>#REF!</v>
      </c>
      <c r="W378" s="57" t="str">
        <f t="shared" si="218"/>
        <v>-</v>
      </c>
      <c r="X378" s="57" t="str">
        <f>IF('Undervisning i fag med krav'!AL379=0,"-",'Undervisning i fag med krav'!AL379)</f>
        <v>-</v>
      </c>
      <c r="Y378" s="57" t="b">
        <f>OR(X378='Krav etter opplæringslova'!$B$27,X378='Krav etter opplæringslova'!$B$30,X378='Krav etter opplæringslova'!$B$31,X378='Krav etter opplæringslova'!$B$34)</f>
        <v>0</v>
      </c>
      <c r="Z378" s="57" t="str">
        <f t="shared" si="219"/>
        <v>-</v>
      </c>
      <c r="AA378" s="57">
        <f t="shared" si="204"/>
        <v>30</v>
      </c>
      <c r="AB378" s="57" t="e">
        <f>AA378-#REF!</f>
        <v>#REF!</v>
      </c>
      <c r="AC378" s="57" t="e">
        <f t="shared" si="220"/>
        <v>#REF!</v>
      </c>
      <c r="AD378" s="57" t="str">
        <f t="shared" si="221"/>
        <v>-</v>
      </c>
      <c r="AE378" s="57" t="str">
        <f>IF('Undervisning i fag med krav'!AW379=0,"-",'Undervisning i fag med krav'!AW379)</f>
        <v>-</v>
      </c>
      <c r="AF378" s="57" t="b">
        <f>OR(AE378='Krav etter opplæringslova'!$B$27,AE378='Krav etter opplæringslova'!$B$30,AE378='Krav etter opplæringslova'!$B$31,AE378='Krav etter opplæringslova'!$B$34)</f>
        <v>0</v>
      </c>
      <c r="AG378" s="57" t="str">
        <f t="shared" si="222"/>
        <v>-</v>
      </c>
      <c r="AH378" s="57">
        <f t="shared" si="205"/>
        <v>30</v>
      </c>
      <c r="AI378" s="57" t="e">
        <f>AH378-#REF!</f>
        <v>#REF!</v>
      </c>
      <c r="AJ378" s="57" t="e">
        <f t="shared" si="223"/>
        <v>#REF!</v>
      </c>
      <c r="AK378" s="57" t="str">
        <f t="shared" si="224"/>
        <v>-</v>
      </c>
      <c r="AL378" s="57" t="str">
        <f>IF('Undervisning i fag med krav'!BH379=0,"-",'Undervisning i fag med krav'!BH379)</f>
        <v>-</v>
      </c>
      <c r="AM378" s="57" t="b">
        <f>OR(AL378='Krav etter opplæringslova'!$B$27,AL378='Krav etter opplæringslova'!$B$30,AL378='Krav etter opplæringslova'!$B$31,AL378='Krav etter opplæringslova'!$B$34)</f>
        <v>0</v>
      </c>
      <c r="AN378" s="57" t="str">
        <f t="shared" si="225"/>
        <v>-</v>
      </c>
      <c r="AO378" s="57">
        <f t="shared" si="206"/>
        <v>30</v>
      </c>
      <c r="AP378" s="57" t="e">
        <f>AO378-#REF!</f>
        <v>#REF!</v>
      </c>
      <c r="AQ378" s="57" t="e">
        <f t="shared" si="226"/>
        <v>#REF!</v>
      </c>
      <c r="AR378" s="57" t="str">
        <f t="shared" si="227"/>
        <v>-</v>
      </c>
      <c r="AS378" s="57" t="str">
        <f>IF('Undervisning i fag med krav'!BS379=0,"-",'Undervisning i fag med krav'!BS379)</f>
        <v>-</v>
      </c>
      <c r="AT378" s="57" t="b">
        <f>OR(AS378='Krav etter opplæringslova'!$B$27,AS378='Krav etter opplæringslova'!$B$30,AS378='Krav etter opplæringslova'!$B$31,AS378='Krav etter opplæringslova'!$B$34)</f>
        <v>0</v>
      </c>
      <c r="AU378" s="57" t="str">
        <f t="shared" si="228"/>
        <v>-</v>
      </c>
      <c r="AV378" s="57">
        <f t="shared" si="207"/>
        <v>30</v>
      </c>
      <c r="AW378" s="57" t="e">
        <f>AV378-#REF!</f>
        <v>#REF!</v>
      </c>
      <c r="AX378" s="57" t="e">
        <f t="shared" si="229"/>
        <v>#REF!</v>
      </c>
      <c r="AY378" s="57" t="str">
        <f t="shared" si="230"/>
        <v>-</v>
      </c>
      <c r="AZ378" s="57" t="str">
        <f>IF('Undervisning i fag med krav'!CD379=0,"-",'Undervisning i fag med krav'!CD379)</f>
        <v>-</v>
      </c>
      <c r="BA378" s="57" t="b">
        <f>OR(AZ378='Krav etter opplæringslova'!$B$27,AZ378='Krav etter opplæringslova'!$B$30,AZ378='Krav etter opplæringslova'!$B$31,AZ378='Krav etter opplæringslova'!$B$34)</f>
        <v>0</v>
      </c>
      <c r="BB378" s="57" t="str">
        <f t="shared" si="231"/>
        <v>-</v>
      </c>
      <c r="BC378" s="57">
        <f t="shared" si="208"/>
        <v>30</v>
      </c>
      <c r="BD378" s="57" t="e">
        <f>BC378-#REF!</f>
        <v>#REF!</v>
      </c>
      <c r="BE378" s="57" t="e">
        <f t="shared" si="232"/>
        <v>#REF!</v>
      </c>
      <c r="BF378" s="57" t="str">
        <f t="shared" si="233"/>
        <v>-</v>
      </c>
      <c r="BG378" s="57" t="str">
        <f>IF('Undervisning i fag med krav'!CO379=0,"-",'Undervisning i fag med krav'!CO379)</f>
        <v>-</v>
      </c>
      <c r="BH378" s="57" t="b">
        <f>OR(BG378='Krav etter opplæringslova'!$B$27,BG378='Krav etter opplæringslova'!$B$30,BG378='Krav etter opplæringslova'!$B$31,BG378='Krav etter opplæringslova'!$B$34)</f>
        <v>0</v>
      </c>
      <c r="BI378" s="57" t="str">
        <f t="shared" si="234"/>
        <v>-</v>
      </c>
      <c r="BJ378" s="57">
        <f t="shared" si="209"/>
        <v>30</v>
      </c>
      <c r="BK378" s="57" t="e">
        <f>BJ378-#REF!</f>
        <v>#REF!</v>
      </c>
      <c r="BL378" s="57" t="e">
        <f t="shared" si="235"/>
        <v>#REF!</v>
      </c>
      <c r="BM378" s="57" t="str">
        <f t="shared" si="236"/>
        <v>-</v>
      </c>
      <c r="BN378" s="57" t="str">
        <f>IF('Undervisning i fag med krav'!CP379=0,"-",'Undervisning i fag med krav'!CP379)</f>
        <v>-</v>
      </c>
      <c r="BO378" s="57" t="b">
        <f>OR(BN378='Krav etter opplæringslova'!$B$27,BN378='Krav etter opplæringslova'!$B$30,BN378='Krav etter opplæringslova'!$B$31,BN378='Krav etter opplæringslova'!$B$34)</f>
        <v>0</v>
      </c>
      <c r="BP378" s="57" t="str">
        <f t="shared" si="237"/>
        <v>-</v>
      </c>
      <c r="BQ378" s="57">
        <f t="shared" si="210"/>
        <v>30</v>
      </c>
      <c r="BR378" s="57" t="e">
        <f>BQ378-#REF!</f>
        <v>#REF!</v>
      </c>
      <c r="BS378" s="57" t="e">
        <f t="shared" si="238"/>
        <v>#REF!</v>
      </c>
      <c r="BT378" s="62" t="str">
        <f t="shared" si="239"/>
        <v>-</v>
      </c>
    </row>
    <row r="379" spans="1:72" x14ac:dyDescent="0.2">
      <c r="A379" s="44" t="e">
        <f>#REF!</f>
        <v>#REF!</v>
      </c>
      <c r="B379" s="44" t="e">
        <f>#REF!</f>
        <v>#REF!</v>
      </c>
      <c r="C379" s="57" t="str">
        <f>IF('Undervisning i fag med krav'!E380=0,"-",'Undervisning i fag med krav'!E380)</f>
        <v>-</v>
      </c>
      <c r="D379" s="57" t="b">
        <f>OR(C379='Krav etter opplæringslova'!$B$27,C379='Krav etter opplæringslova'!$B$30,C379='Krav etter opplæringslova'!$B$31,C379='Krav etter opplæringslova'!$B$34)</f>
        <v>0</v>
      </c>
      <c r="E379" s="57" t="str">
        <f t="shared" si="240"/>
        <v>-</v>
      </c>
      <c r="F379" s="57">
        <f t="shared" si="211"/>
        <v>30</v>
      </c>
      <c r="G379" s="57" t="e">
        <f>F379-#REF!</f>
        <v>#REF!</v>
      </c>
      <c r="H379" s="57" t="e">
        <f t="shared" si="212"/>
        <v>#REF!</v>
      </c>
      <c r="I379" s="57" t="str">
        <f t="shared" si="241"/>
        <v>-</v>
      </c>
      <c r="J379" s="57" t="str">
        <f>IF('Undervisning i fag med krav'!P380=0,"-",'Undervisning i fag med krav'!P380)</f>
        <v>-</v>
      </c>
      <c r="K379" s="57" t="b">
        <f>OR(J379='Krav etter opplæringslova'!$B$27,J379='Krav etter opplæringslova'!$B$30,J379='Krav etter opplæringslova'!$B$31,J379='Krav etter opplæringslova'!$B$34)</f>
        <v>0</v>
      </c>
      <c r="L379" s="57" t="str">
        <f t="shared" si="213"/>
        <v>-</v>
      </c>
      <c r="M379" s="57">
        <f t="shared" si="202"/>
        <v>30</v>
      </c>
      <c r="N379" s="57" t="e">
        <f>M379-#REF!</f>
        <v>#REF!</v>
      </c>
      <c r="O379" s="57" t="e">
        <f t="shared" si="214"/>
        <v>#REF!</v>
      </c>
      <c r="P379" s="57" t="str">
        <f t="shared" si="215"/>
        <v>-</v>
      </c>
      <c r="Q379" s="57" t="str">
        <f>IF('Undervisning i fag med krav'!AA380=0,"-",'Undervisning i fag med krav'!AA380)</f>
        <v>-</v>
      </c>
      <c r="R379" s="57" t="b">
        <f>OR(Q379='Krav etter opplæringslova'!$B$27,Q379='Krav etter opplæringslova'!$B$30,Q379='Krav etter opplæringslova'!$B$31,Q379='Krav etter opplæringslova'!$B$34)</f>
        <v>0</v>
      </c>
      <c r="S379" s="57" t="str">
        <f t="shared" si="216"/>
        <v>-</v>
      </c>
      <c r="T379" s="57">
        <f t="shared" si="203"/>
        <v>30</v>
      </c>
      <c r="U379" s="57" t="e">
        <f>T379-#REF!</f>
        <v>#REF!</v>
      </c>
      <c r="V379" s="57" t="e">
        <f t="shared" si="217"/>
        <v>#REF!</v>
      </c>
      <c r="W379" s="57" t="str">
        <f t="shared" si="218"/>
        <v>-</v>
      </c>
      <c r="X379" s="57" t="str">
        <f>IF('Undervisning i fag med krav'!AL380=0,"-",'Undervisning i fag med krav'!AL380)</f>
        <v>-</v>
      </c>
      <c r="Y379" s="57" t="b">
        <f>OR(X379='Krav etter opplæringslova'!$B$27,X379='Krav etter opplæringslova'!$B$30,X379='Krav etter opplæringslova'!$B$31,X379='Krav etter opplæringslova'!$B$34)</f>
        <v>0</v>
      </c>
      <c r="Z379" s="57" t="str">
        <f t="shared" si="219"/>
        <v>-</v>
      </c>
      <c r="AA379" s="57">
        <f t="shared" si="204"/>
        <v>30</v>
      </c>
      <c r="AB379" s="57" t="e">
        <f>AA379-#REF!</f>
        <v>#REF!</v>
      </c>
      <c r="AC379" s="57" t="e">
        <f t="shared" si="220"/>
        <v>#REF!</v>
      </c>
      <c r="AD379" s="57" t="str">
        <f t="shared" si="221"/>
        <v>-</v>
      </c>
      <c r="AE379" s="57" t="str">
        <f>IF('Undervisning i fag med krav'!AW380=0,"-",'Undervisning i fag med krav'!AW380)</f>
        <v>-</v>
      </c>
      <c r="AF379" s="57" t="b">
        <f>OR(AE379='Krav etter opplæringslova'!$B$27,AE379='Krav etter opplæringslova'!$B$30,AE379='Krav etter opplæringslova'!$B$31,AE379='Krav etter opplæringslova'!$B$34)</f>
        <v>0</v>
      </c>
      <c r="AG379" s="57" t="str">
        <f t="shared" si="222"/>
        <v>-</v>
      </c>
      <c r="AH379" s="57">
        <f t="shared" si="205"/>
        <v>30</v>
      </c>
      <c r="AI379" s="57" t="e">
        <f>AH379-#REF!</f>
        <v>#REF!</v>
      </c>
      <c r="AJ379" s="57" t="e">
        <f t="shared" si="223"/>
        <v>#REF!</v>
      </c>
      <c r="AK379" s="57" t="str">
        <f t="shared" si="224"/>
        <v>-</v>
      </c>
      <c r="AL379" s="57" t="str">
        <f>IF('Undervisning i fag med krav'!BH380=0,"-",'Undervisning i fag med krav'!BH380)</f>
        <v>-</v>
      </c>
      <c r="AM379" s="57" t="b">
        <f>OR(AL379='Krav etter opplæringslova'!$B$27,AL379='Krav etter opplæringslova'!$B$30,AL379='Krav etter opplæringslova'!$B$31,AL379='Krav etter opplæringslova'!$B$34)</f>
        <v>0</v>
      </c>
      <c r="AN379" s="57" t="str">
        <f t="shared" si="225"/>
        <v>-</v>
      </c>
      <c r="AO379" s="57">
        <f t="shared" si="206"/>
        <v>30</v>
      </c>
      <c r="AP379" s="57" t="e">
        <f>AO379-#REF!</f>
        <v>#REF!</v>
      </c>
      <c r="AQ379" s="57" t="e">
        <f t="shared" si="226"/>
        <v>#REF!</v>
      </c>
      <c r="AR379" s="57" t="str">
        <f t="shared" si="227"/>
        <v>-</v>
      </c>
      <c r="AS379" s="57" t="str">
        <f>IF('Undervisning i fag med krav'!BS380=0,"-",'Undervisning i fag med krav'!BS380)</f>
        <v>-</v>
      </c>
      <c r="AT379" s="57" t="b">
        <f>OR(AS379='Krav etter opplæringslova'!$B$27,AS379='Krav etter opplæringslova'!$B$30,AS379='Krav etter opplæringslova'!$B$31,AS379='Krav etter opplæringslova'!$B$34)</f>
        <v>0</v>
      </c>
      <c r="AU379" s="57" t="str">
        <f t="shared" si="228"/>
        <v>-</v>
      </c>
      <c r="AV379" s="57">
        <f t="shared" si="207"/>
        <v>30</v>
      </c>
      <c r="AW379" s="57" t="e">
        <f>AV379-#REF!</f>
        <v>#REF!</v>
      </c>
      <c r="AX379" s="57" t="e">
        <f t="shared" si="229"/>
        <v>#REF!</v>
      </c>
      <c r="AY379" s="57" t="str">
        <f t="shared" si="230"/>
        <v>-</v>
      </c>
      <c r="AZ379" s="57" t="str">
        <f>IF('Undervisning i fag med krav'!CD380=0,"-",'Undervisning i fag med krav'!CD380)</f>
        <v>-</v>
      </c>
      <c r="BA379" s="57" t="b">
        <f>OR(AZ379='Krav etter opplæringslova'!$B$27,AZ379='Krav etter opplæringslova'!$B$30,AZ379='Krav etter opplæringslova'!$B$31,AZ379='Krav etter opplæringslova'!$B$34)</f>
        <v>0</v>
      </c>
      <c r="BB379" s="57" t="str">
        <f t="shared" si="231"/>
        <v>-</v>
      </c>
      <c r="BC379" s="57">
        <f t="shared" si="208"/>
        <v>30</v>
      </c>
      <c r="BD379" s="57" t="e">
        <f>BC379-#REF!</f>
        <v>#REF!</v>
      </c>
      <c r="BE379" s="57" t="e">
        <f t="shared" si="232"/>
        <v>#REF!</v>
      </c>
      <c r="BF379" s="57" t="str">
        <f t="shared" si="233"/>
        <v>-</v>
      </c>
      <c r="BG379" s="57" t="str">
        <f>IF('Undervisning i fag med krav'!CO380=0,"-",'Undervisning i fag med krav'!CO380)</f>
        <v>-</v>
      </c>
      <c r="BH379" s="57" t="b">
        <f>OR(BG379='Krav etter opplæringslova'!$B$27,BG379='Krav etter opplæringslova'!$B$30,BG379='Krav etter opplæringslova'!$B$31,BG379='Krav etter opplæringslova'!$B$34)</f>
        <v>0</v>
      </c>
      <c r="BI379" s="57" t="str">
        <f t="shared" si="234"/>
        <v>-</v>
      </c>
      <c r="BJ379" s="57">
        <f t="shared" si="209"/>
        <v>30</v>
      </c>
      <c r="BK379" s="57" t="e">
        <f>BJ379-#REF!</f>
        <v>#REF!</v>
      </c>
      <c r="BL379" s="57" t="e">
        <f t="shared" si="235"/>
        <v>#REF!</v>
      </c>
      <c r="BM379" s="57" t="str">
        <f t="shared" si="236"/>
        <v>-</v>
      </c>
      <c r="BN379" s="57" t="str">
        <f>IF('Undervisning i fag med krav'!CP380=0,"-",'Undervisning i fag med krav'!CP380)</f>
        <v>-</v>
      </c>
      <c r="BO379" s="57" t="b">
        <f>OR(BN379='Krav etter opplæringslova'!$B$27,BN379='Krav etter opplæringslova'!$B$30,BN379='Krav etter opplæringslova'!$B$31,BN379='Krav etter opplæringslova'!$B$34)</f>
        <v>0</v>
      </c>
      <c r="BP379" s="57" t="str">
        <f t="shared" si="237"/>
        <v>-</v>
      </c>
      <c r="BQ379" s="57">
        <f t="shared" si="210"/>
        <v>30</v>
      </c>
      <c r="BR379" s="57" t="e">
        <f>BQ379-#REF!</f>
        <v>#REF!</v>
      </c>
      <c r="BS379" s="57" t="e">
        <f t="shared" si="238"/>
        <v>#REF!</v>
      </c>
      <c r="BT379" s="62" t="str">
        <f t="shared" si="239"/>
        <v>-</v>
      </c>
    </row>
    <row r="380" spans="1:72" x14ac:dyDescent="0.2">
      <c r="A380" s="44" t="e">
        <f>#REF!</f>
        <v>#REF!</v>
      </c>
      <c r="B380" s="44" t="e">
        <f>#REF!</f>
        <v>#REF!</v>
      </c>
      <c r="C380" s="57" t="str">
        <f>IF('Undervisning i fag med krav'!E381=0,"-",'Undervisning i fag med krav'!E381)</f>
        <v>-</v>
      </c>
      <c r="D380" s="57" t="b">
        <f>OR(C380='Krav etter opplæringslova'!$B$27,C380='Krav etter opplæringslova'!$B$30,C380='Krav etter opplæringslova'!$B$31,C380='Krav etter opplæringslova'!$B$34)</f>
        <v>0</v>
      </c>
      <c r="E380" s="57" t="str">
        <f t="shared" si="240"/>
        <v>-</v>
      </c>
      <c r="F380" s="57">
        <f t="shared" si="211"/>
        <v>30</v>
      </c>
      <c r="G380" s="57" t="e">
        <f>F380-#REF!</f>
        <v>#REF!</v>
      </c>
      <c r="H380" s="57" t="e">
        <f t="shared" si="212"/>
        <v>#REF!</v>
      </c>
      <c r="I380" s="57" t="str">
        <f t="shared" si="241"/>
        <v>-</v>
      </c>
      <c r="J380" s="57" t="str">
        <f>IF('Undervisning i fag med krav'!P381=0,"-",'Undervisning i fag med krav'!P381)</f>
        <v>-</v>
      </c>
      <c r="K380" s="57" t="b">
        <f>OR(J380='Krav etter opplæringslova'!$B$27,J380='Krav etter opplæringslova'!$B$30,J380='Krav etter opplæringslova'!$B$31,J380='Krav etter opplæringslova'!$B$34)</f>
        <v>0</v>
      </c>
      <c r="L380" s="57" t="str">
        <f t="shared" si="213"/>
        <v>-</v>
      </c>
      <c r="M380" s="57">
        <f t="shared" si="202"/>
        <v>30</v>
      </c>
      <c r="N380" s="57" t="e">
        <f>M380-#REF!</f>
        <v>#REF!</v>
      </c>
      <c r="O380" s="57" t="e">
        <f t="shared" si="214"/>
        <v>#REF!</v>
      </c>
      <c r="P380" s="57" t="str">
        <f t="shared" si="215"/>
        <v>-</v>
      </c>
      <c r="Q380" s="57" t="str">
        <f>IF('Undervisning i fag med krav'!AA381=0,"-",'Undervisning i fag med krav'!AA381)</f>
        <v>-</v>
      </c>
      <c r="R380" s="57" t="b">
        <f>OR(Q380='Krav etter opplæringslova'!$B$27,Q380='Krav etter opplæringslova'!$B$30,Q380='Krav etter opplæringslova'!$B$31,Q380='Krav etter opplæringslova'!$B$34)</f>
        <v>0</v>
      </c>
      <c r="S380" s="57" t="str">
        <f t="shared" si="216"/>
        <v>-</v>
      </c>
      <c r="T380" s="57">
        <f t="shared" si="203"/>
        <v>30</v>
      </c>
      <c r="U380" s="57" t="e">
        <f>T380-#REF!</f>
        <v>#REF!</v>
      </c>
      <c r="V380" s="57" t="e">
        <f t="shared" si="217"/>
        <v>#REF!</v>
      </c>
      <c r="W380" s="57" t="str">
        <f t="shared" si="218"/>
        <v>-</v>
      </c>
      <c r="X380" s="57" t="str">
        <f>IF('Undervisning i fag med krav'!AL381=0,"-",'Undervisning i fag med krav'!AL381)</f>
        <v>-</v>
      </c>
      <c r="Y380" s="57" t="b">
        <f>OR(X380='Krav etter opplæringslova'!$B$27,X380='Krav etter opplæringslova'!$B$30,X380='Krav etter opplæringslova'!$B$31,X380='Krav etter opplæringslova'!$B$34)</f>
        <v>0</v>
      </c>
      <c r="Z380" s="57" t="str">
        <f t="shared" si="219"/>
        <v>-</v>
      </c>
      <c r="AA380" s="57">
        <f t="shared" si="204"/>
        <v>30</v>
      </c>
      <c r="AB380" s="57" t="e">
        <f>AA380-#REF!</f>
        <v>#REF!</v>
      </c>
      <c r="AC380" s="57" t="e">
        <f t="shared" si="220"/>
        <v>#REF!</v>
      </c>
      <c r="AD380" s="57" t="str">
        <f t="shared" si="221"/>
        <v>-</v>
      </c>
      <c r="AE380" s="57" t="str">
        <f>IF('Undervisning i fag med krav'!AW381=0,"-",'Undervisning i fag med krav'!AW381)</f>
        <v>-</v>
      </c>
      <c r="AF380" s="57" t="b">
        <f>OR(AE380='Krav etter opplæringslova'!$B$27,AE380='Krav etter opplæringslova'!$B$30,AE380='Krav etter opplæringslova'!$B$31,AE380='Krav etter opplæringslova'!$B$34)</f>
        <v>0</v>
      </c>
      <c r="AG380" s="57" t="str">
        <f t="shared" si="222"/>
        <v>-</v>
      </c>
      <c r="AH380" s="57">
        <f t="shared" si="205"/>
        <v>30</v>
      </c>
      <c r="AI380" s="57" t="e">
        <f>AH380-#REF!</f>
        <v>#REF!</v>
      </c>
      <c r="AJ380" s="57" t="e">
        <f t="shared" si="223"/>
        <v>#REF!</v>
      </c>
      <c r="AK380" s="57" t="str">
        <f t="shared" si="224"/>
        <v>-</v>
      </c>
      <c r="AL380" s="57" t="str">
        <f>IF('Undervisning i fag med krav'!BH381=0,"-",'Undervisning i fag med krav'!BH381)</f>
        <v>-</v>
      </c>
      <c r="AM380" s="57" t="b">
        <f>OR(AL380='Krav etter opplæringslova'!$B$27,AL380='Krav etter opplæringslova'!$B$30,AL380='Krav etter opplæringslova'!$B$31,AL380='Krav etter opplæringslova'!$B$34)</f>
        <v>0</v>
      </c>
      <c r="AN380" s="57" t="str">
        <f t="shared" si="225"/>
        <v>-</v>
      </c>
      <c r="AO380" s="57">
        <f t="shared" si="206"/>
        <v>30</v>
      </c>
      <c r="AP380" s="57" t="e">
        <f>AO380-#REF!</f>
        <v>#REF!</v>
      </c>
      <c r="AQ380" s="57" t="e">
        <f t="shared" si="226"/>
        <v>#REF!</v>
      </c>
      <c r="AR380" s="57" t="str">
        <f t="shared" si="227"/>
        <v>-</v>
      </c>
      <c r="AS380" s="57" t="str">
        <f>IF('Undervisning i fag med krav'!BS381=0,"-",'Undervisning i fag med krav'!BS381)</f>
        <v>-</v>
      </c>
      <c r="AT380" s="57" t="b">
        <f>OR(AS380='Krav etter opplæringslova'!$B$27,AS380='Krav etter opplæringslova'!$B$30,AS380='Krav etter opplæringslova'!$B$31,AS380='Krav etter opplæringslova'!$B$34)</f>
        <v>0</v>
      </c>
      <c r="AU380" s="57" t="str">
        <f t="shared" si="228"/>
        <v>-</v>
      </c>
      <c r="AV380" s="57">
        <f t="shared" si="207"/>
        <v>30</v>
      </c>
      <c r="AW380" s="57" t="e">
        <f>AV380-#REF!</f>
        <v>#REF!</v>
      </c>
      <c r="AX380" s="57" t="e">
        <f t="shared" si="229"/>
        <v>#REF!</v>
      </c>
      <c r="AY380" s="57" t="str">
        <f t="shared" si="230"/>
        <v>-</v>
      </c>
      <c r="AZ380" s="57" t="str">
        <f>IF('Undervisning i fag med krav'!CD381=0,"-",'Undervisning i fag med krav'!CD381)</f>
        <v>-</v>
      </c>
      <c r="BA380" s="57" t="b">
        <f>OR(AZ380='Krav etter opplæringslova'!$B$27,AZ380='Krav etter opplæringslova'!$B$30,AZ380='Krav etter opplæringslova'!$B$31,AZ380='Krav etter opplæringslova'!$B$34)</f>
        <v>0</v>
      </c>
      <c r="BB380" s="57" t="str">
        <f t="shared" si="231"/>
        <v>-</v>
      </c>
      <c r="BC380" s="57">
        <f t="shared" si="208"/>
        <v>30</v>
      </c>
      <c r="BD380" s="57" t="e">
        <f>BC380-#REF!</f>
        <v>#REF!</v>
      </c>
      <c r="BE380" s="57" t="e">
        <f t="shared" si="232"/>
        <v>#REF!</v>
      </c>
      <c r="BF380" s="57" t="str">
        <f t="shared" si="233"/>
        <v>-</v>
      </c>
      <c r="BG380" s="57" t="str">
        <f>IF('Undervisning i fag med krav'!CO381=0,"-",'Undervisning i fag med krav'!CO381)</f>
        <v>-</v>
      </c>
      <c r="BH380" s="57" t="b">
        <f>OR(BG380='Krav etter opplæringslova'!$B$27,BG380='Krav etter opplæringslova'!$B$30,BG380='Krav etter opplæringslova'!$B$31,BG380='Krav etter opplæringslova'!$B$34)</f>
        <v>0</v>
      </c>
      <c r="BI380" s="57" t="str">
        <f t="shared" si="234"/>
        <v>-</v>
      </c>
      <c r="BJ380" s="57">
        <f t="shared" si="209"/>
        <v>30</v>
      </c>
      <c r="BK380" s="57" t="e">
        <f>BJ380-#REF!</f>
        <v>#REF!</v>
      </c>
      <c r="BL380" s="57" t="e">
        <f t="shared" si="235"/>
        <v>#REF!</v>
      </c>
      <c r="BM380" s="57" t="str">
        <f t="shared" si="236"/>
        <v>-</v>
      </c>
      <c r="BN380" s="57" t="str">
        <f>IF('Undervisning i fag med krav'!CP381=0,"-",'Undervisning i fag med krav'!CP381)</f>
        <v>-</v>
      </c>
      <c r="BO380" s="57" t="b">
        <f>OR(BN380='Krav etter opplæringslova'!$B$27,BN380='Krav etter opplæringslova'!$B$30,BN380='Krav etter opplæringslova'!$B$31,BN380='Krav etter opplæringslova'!$B$34)</f>
        <v>0</v>
      </c>
      <c r="BP380" s="57" t="str">
        <f t="shared" si="237"/>
        <v>-</v>
      </c>
      <c r="BQ380" s="57">
        <f t="shared" si="210"/>
        <v>30</v>
      </c>
      <c r="BR380" s="57" t="e">
        <f>BQ380-#REF!</f>
        <v>#REF!</v>
      </c>
      <c r="BS380" s="57" t="e">
        <f t="shared" si="238"/>
        <v>#REF!</v>
      </c>
      <c r="BT380" s="62" t="str">
        <f t="shared" si="239"/>
        <v>-</v>
      </c>
    </row>
    <row r="381" spans="1:72" x14ac:dyDescent="0.2">
      <c r="A381" s="44" t="e">
        <f>#REF!</f>
        <v>#REF!</v>
      </c>
      <c r="B381" s="44" t="e">
        <f>#REF!</f>
        <v>#REF!</v>
      </c>
      <c r="C381" s="57" t="str">
        <f>IF('Undervisning i fag med krav'!E382=0,"-",'Undervisning i fag med krav'!E382)</f>
        <v>-</v>
      </c>
      <c r="D381" s="57" t="b">
        <f>OR(C381='Krav etter opplæringslova'!$B$27,C381='Krav etter opplæringslova'!$B$30,C381='Krav etter opplæringslova'!$B$31,C381='Krav etter opplæringslova'!$B$34)</f>
        <v>0</v>
      </c>
      <c r="E381" s="57" t="str">
        <f t="shared" si="240"/>
        <v>-</v>
      </c>
      <c r="F381" s="57">
        <f t="shared" si="211"/>
        <v>30</v>
      </c>
      <c r="G381" s="57" t="e">
        <f>F381-#REF!</f>
        <v>#REF!</v>
      </c>
      <c r="H381" s="57" t="e">
        <f t="shared" si="212"/>
        <v>#REF!</v>
      </c>
      <c r="I381" s="57" t="str">
        <f t="shared" si="241"/>
        <v>-</v>
      </c>
      <c r="J381" s="57" t="str">
        <f>IF('Undervisning i fag med krav'!P382=0,"-",'Undervisning i fag med krav'!P382)</f>
        <v>-</v>
      </c>
      <c r="K381" s="57" t="b">
        <f>OR(J381='Krav etter opplæringslova'!$B$27,J381='Krav etter opplæringslova'!$B$30,J381='Krav etter opplæringslova'!$B$31,J381='Krav etter opplæringslova'!$B$34)</f>
        <v>0</v>
      </c>
      <c r="L381" s="57" t="str">
        <f t="shared" si="213"/>
        <v>-</v>
      </c>
      <c r="M381" s="57">
        <f t="shared" si="202"/>
        <v>30</v>
      </c>
      <c r="N381" s="57" t="e">
        <f>M381-#REF!</f>
        <v>#REF!</v>
      </c>
      <c r="O381" s="57" t="e">
        <f t="shared" si="214"/>
        <v>#REF!</v>
      </c>
      <c r="P381" s="57" t="str">
        <f t="shared" si="215"/>
        <v>-</v>
      </c>
      <c r="Q381" s="57" t="str">
        <f>IF('Undervisning i fag med krav'!AA382=0,"-",'Undervisning i fag med krav'!AA382)</f>
        <v>-</v>
      </c>
      <c r="R381" s="57" t="b">
        <f>OR(Q381='Krav etter opplæringslova'!$B$27,Q381='Krav etter opplæringslova'!$B$30,Q381='Krav etter opplæringslova'!$B$31,Q381='Krav etter opplæringslova'!$B$34)</f>
        <v>0</v>
      </c>
      <c r="S381" s="57" t="str">
        <f t="shared" si="216"/>
        <v>-</v>
      </c>
      <c r="T381" s="57">
        <f t="shared" si="203"/>
        <v>30</v>
      </c>
      <c r="U381" s="57" t="e">
        <f>T381-#REF!</f>
        <v>#REF!</v>
      </c>
      <c r="V381" s="57" t="e">
        <f t="shared" si="217"/>
        <v>#REF!</v>
      </c>
      <c r="W381" s="57" t="str">
        <f t="shared" si="218"/>
        <v>-</v>
      </c>
      <c r="X381" s="57" t="str">
        <f>IF('Undervisning i fag med krav'!AL382=0,"-",'Undervisning i fag med krav'!AL382)</f>
        <v>-</v>
      </c>
      <c r="Y381" s="57" t="b">
        <f>OR(X381='Krav etter opplæringslova'!$B$27,X381='Krav etter opplæringslova'!$B$30,X381='Krav etter opplæringslova'!$B$31,X381='Krav etter opplæringslova'!$B$34)</f>
        <v>0</v>
      </c>
      <c r="Z381" s="57" t="str">
        <f t="shared" si="219"/>
        <v>-</v>
      </c>
      <c r="AA381" s="57">
        <f t="shared" si="204"/>
        <v>30</v>
      </c>
      <c r="AB381" s="57" t="e">
        <f>AA381-#REF!</f>
        <v>#REF!</v>
      </c>
      <c r="AC381" s="57" t="e">
        <f t="shared" si="220"/>
        <v>#REF!</v>
      </c>
      <c r="AD381" s="57" t="str">
        <f t="shared" si="221"/>
        <v>-</v>
      </c>
      <c r="AE381" s="57" t="str">
        <f>IF('Undervisning i fag med krav'!AW382=0,"-",'Undervisning i fag med krav'!AW382)</f>
        <v>-</v>
      </c>
      <c r="AF381" s="57" t="b">
        <f>OR(AE381='Krav etter opplæringslova'!$B$27,AE381='Krav etter opplæringslova'!$B$30,AE381='Krav etter opplæringslova'!$B$31,AE381='Krav etter opplæringslova'!$B$34)</f>
        <v>0</v>
      </c>
      <c r="AG381" s="57" t="str">
        <f t="shared" si="222"/>
        <v>-</v>
      </c>
      <c r="AH381" s="57">
        <f t="shared" si="205"/>
        <v>30</v>
      </c>
      <c r="AI381" s="57" t="e">
        <f>AH381-#REF!</f>
        <v>#REF!</v>
      </c>
      <c r="AJ381" s="57" t="e">
        <f t="shared" si="223"/>
        <v>#REF!</v>
      </c>
      <c r="AK381" s="57" t="str">
        <f t="shared" si="224"/>
        <v>-</v>
      </c>
      <c r="AL381" s="57" t="str">
        <f>IF('Undervisning i fag med krav'!BH382=0,"-",'Undervisning i fag med krav'!BH382)</f>
        <v>-</v>
      </c>
      <c r="AM381" s="57" t="b">
        <f>OR(AL381='Krav etter opplæringslova'!$B$27,AL381='Krav etter opplæringslova'!$B$30,AL381='Krav etter opplæringslova'!$B$31,AL381='Krav etter opplæringslova'!$B$34)</f>
        <v>0</v>
      </c>
      <c r="AN381" s="57" t="str">
        <f t="shared" si="225"/>
        <v>-</v>
      </c>
      <c r="AO381" s="57">
        <f t="shared" si="206"/>
        <v>30</v>
      </c>
      <c r="AP381" s="57" t="e">
        <f>AO381-#REF!</f>
        <v>#REF!</v>
      </c>
      <c r="AQ381" s="57" t="e">
        <f t="shared" si="226"/>
        <v>#REF!</v>
      </c>
      <c r="AR381" s="57" t="str">
        <f t="shared" si="227"/>
        <v>-</v>
      </c>
      <c r="AS381" s="57" t="str">
        <f>IF('Undervisning i fag med krav'!BS382=0,"-",'Undervisning i fag med krav'!BS382)</f>
        <v>-</v>
      </c>
      <c r="AT381" s="57" t="b">
        <f>OR(AS381='Krav etter opplæringslova'!$B$27,AS381='Krav etter opplæringslova'!$B$30,AS381='Krav etter opplæringslova'!$B$31,AS381='Krav etter opplæringslova'!$B$34)</f>
        <v>0</v>
      </c>
      <c r="AU381" s="57" t="str">
        <f t="shared" si="228"/>
        <v>-</v>
      </c>
      <c r="AV381" s="57">
        <f t="shared" si="207"/>
        <v>30</v>
      </c>
      <c r="AW381" s="57" t="e">
        <f>AV381-#REF!</f>
        <v>#REF!</v>
      </c>
      <c r="AX381" s="57" t="e">
        <f t="shared" si="229"/>
        <v>#REF!</v>
      </c>
      <c r="AY381" s="57" t="str">
        <f t="shared" si="230"/>
        <v>-</v>
      </c>
      <c r="AZ381" s="57" t="str">
        <f>IF('Undervisning i fag med krav'!CD382=0,"-",'Undervisning i fag med krav'!CD382)</f>
        <v>-</v>
      </c>
      <c r="BA381" s="57" t="b">
        <f>OR(AZ381='Krav etter opplæringslova'!$B$27,AZ381='Krav etter opplæringslova'!$B$30,AZ381='Krav etter opplæringslova'!$B$31,AZ381='Krav etter opplæringslova'!$B$34)</f>
        <v>0</v>
      </c>
      <c r="BB381" s="57" t="str">
        <f t="shared" si="231"/>
        <v>-</v>
      </c>
      <c r="BC381" s="57">
        <f t="shared" si="208"/>
        <v>30</v>
      </c>
      <c r="BD381" s="57" t="e">
        <f>BC381-#REF!</f>
        <v>#REF!</v>
      </c>
      <c r="BE381" s="57" t="e">
        <f t="shared" si="232"/>
        <v>#REF!</v>
      </c>
      <c r="BF381" s="57" t="str">
        <f t="shared" si="233"/>
        <v>-</v>
      </c>
      <c r="BG381" s="57" t="str">
        <f>IF('Undervisning i fag med krav'!CO382=0,"-",'Undervisning i fag med krav'!CO382)</f>
        <v>-</v>
      </c>
      <c r="BH381" s="57" t="b">
        <f>OR(BG381='Krav etter opplæringslova'!$B$27,BG381='Krav etter opplæringslova'!$B$30,BG381='Krav etter opplæringslova'!$B$31,BG381='Krav etter opplæringslova'!$B$34)</f>
        <v>0</v>
      </c>
      <c r="BI381" s="57" t="str">
        <f t="shared" si="234"/>
        <v>-</v>
      </c>
      <c r="BJ381" s="57">
        <f t="shared" si="209"/>
        <v>30</v>
      </c>
      <c r="BK381" s="57" t="e">
        <f>BJ381-#REF!</f>
        <v>#REF!</v>
      </c>
      <c r="BL381" s="57" t="e">
        <f t="shared" si="235"/>
        <v>#REF!</v>
      </c>
      <c r="BM381" s="57" t="str">
        <f t="shared" si="236"/>
        <v>-</v>
      </c>
      <c r="BN381" s="57" t="str">
        <f>IF('Undervisning i fag med krav'!CP382=0,"-",'Undervisning i fag med krav'!CP382)</f>
        <v>-</v>
      </c>
      <c r="BO381" s="57" t="b">
        <f>OR(BN381='Krav etter opplæringslova'!$B$27,BN381='Krav etter opplæringslova'!$B$30,BN381='Krav etter opplæringslova'!$B$31,BN381='Krav etter opplæringslova'!$B$34)</f>
        <v>0</v>
      </c>
      <c r="BP381" s="57" t="str">
        <f t="shared" si="237"/>
        <v>-</v>
      </c>
      <c r="BQ381" s="57">
        <f t="shared" si="210"/>
        <v>30</v>
      </c>
      <c r="BR381" s="57" t="e">
        <f>BQ381-#REF!</f>
        <v>#REF!</v>
      </c>
      <c r="BS381" s="57" t="e">
        <f t="shared" si="238"/>
        <v>#REF!</v>
      </c>
      <c r="BT381" s="62" t="str">
        <f t="shared" si="239"/>
        <v>-</v>
      </c>
    </row>
    <row r="382" spans="1:72" x14ac:dyDescent="0.2">
      <c r="A382" s="44" t="e">
        <f>#REF!</f>
        <v>#REF!</v>
      </c>
      <c r="B382" s="44" t="e">
        <f>#REF!</f>
        <v>#REF!</v>
      </c>
      <c r="C382" s="57" t="str">
        <f>IF('Undervisning i fag med krav'!E383=0,"-",'Undervisning i fag med krav'!E383)</f>
        <v>-</v>
      </c>
      <c r="D382" s="57" t="b">
        <f>OR(C382='Krav etter opplæringslova'!$B$27,C382='Krav etter opplæringslova'!$B$30,C382='Krav etter opplæringslova'!$B$31,C382='Krav etter opplæringslova'!$B$34)</f>
        <v>0</v>
      </c>
      <c r="E382" s="57" t="str">
        <f t="shared" si="240"/>
        <v>-</v>
      </c>
      <c r="F382" s="57">
        <f t="shared" si="211"/>
        <v>30</v>
      </c>
      <c r="G382" s="57" t="e">
        <f>F382-#REF!</f>
        <v>#REF!</v>
      </c>
      <c r="H382" s="57" t="e">
        <f t="shared" si="212"/>
        <v>#REF!</v>
      </c>
      <c r="I382" s="57" t="str">
        <f t="shared" si="241"/>
        <v>-</v>
      </c>
      <c r="J382" s="57" t="str">
        <f>IF('Undervisning i fag med krav'!P383=0,"-",'Undervisning i fag med krav'!P383)</f>
        <v>-</v>
      </c>
      <c r="K382" s="57" t="b">
        <f>OR(J382='Krav etter opplæringslova'!$B$27,J382='Krav etter opplæringslova'!$B$30,J382='Krav etter opplæringslova'!$B$31,J382='Krav etter opplæringslova'!$B$34)</f>
        <v>0</v>
      </c>
      <c r="L382" s="57" t="str">
        <f t="shared" si="213"/>
        <v>-</v>
      </c>
      <c r="M382" s="57">
        <f t="shared" si="202"/>
        <v>30</v>
      </c>
      <c r="N382" s="57" t="e">
        <f>M382-#REF!</f>
        <v>#REF!</v>
      </c>
      <c r="O382" s="57" t="e">
        <f t="shared" si="214"/>
        <v>#REF!</v>
      </c>
      <c r="P382" s="57" t="str">
        <f t="shared" si="215"/>
        <v>-</v>
      </c>
      <c r="Q382" s="57" t="str">
        <f>IF('Undervisning i fag med krav'!AA383=0,"-",'Undervisning i fag med krav'!AA383)</f>
        <v>-</v>
      </c>
      <c r="R382" s="57" t="b">
        <f>OR(Q382='Krav etter opplæringslova'!$B$27,Q382='Krav etter opplæringslova'!$B$30,Q382='Krav etter opplæringslova'!$B$31,Q382='Krav etter opplæringslova'!$B$34)</f>
        <v>0</v>
      </c>
      <c r="S382" s="57" t="str">
        <f t="shared" si="216"/>
        <v>-</v>
      </c>
      <c r="T382" s="57">
        <f t="shared" si="203"/>
        <v>30</v>
      </c>
      <c r="U382" s="57" t="e">
        <f>T382-#REF!</f>
        <v>#REF!</v>
      </c>
      <c r="V382" s="57" t="e">
        <f t="shared" si="217"/>
        <v>#REF!</v>
      </c>
      <c r="W382" s="57" t="str">
        <f t="shared" si="218"/>
        <v>-</v>
      </c>
      <c r="X382" s="57" t="str">
        <f>IF('Undervisning i fag med krav'!AL383=0,"-",'Undervisning i fag med krav'!AL383)</f>
        <v>-</v>
      </c>
      <c r="Y382" s="57" t="b">
        <f>OR(X382='Krav etter opplæringslova'!$B$27,X382='Krav etter opplæringslova'!$B$30,X382='Krav etter opplæringslova'!$B$31,X382='Krav etter opplæringslova'!$B$34)</f>
        <v>0</v>
      </c>
      <c r="Z382" s="57" t="str">
        <f t="shared" si="219"/>
        <v>-</v>
      </c>
      <c r="AA382" s="57">
        <f t="shared" si="204"/>
        <v>30</v>
      </c>
      <c r="AB382" s="57" t="e">
        <f>AA382-#REF!</f>
        <v>#REF!</v>
      </c>
      <c r="AC382" s="57" t="e">
        <f t="shared" si="220"/>
        <v>#REF!</v>
      </c>
      <c r="AD382" s="57" t="str">
        <f t="shared" si="221"/>
        <v>-</v>
      </c>
      <c r="AE382" s="57" t="str">
        <f>IF('Undervisning i fag med krav'!AW383=0,"-",'Undervisning i fag med krav'!AW383)</f>
        <v>-</v>
      </c>
      <c r="AF382" s="57" t="b">
        <f>OR(AE382='Krav etter opplæringslova'!$B$27,AE382='Krav etter opplæringslova'!$B$30,AE382='Krav etter opplæringslova'!$B$31,AE382='Krav etter opplæringslova'!$B$34)</f>
        <v>0</v>
      </c>
      <c r="AG382" s="57" t="str">
        <f t="shared" si="222"/>
        <v>-</v>
      </c>
      <c r="AH382" s="57">
        <f t="shared" si="205"/>
        <v>30</v>
      </c>
      <c r="AI382" s="57" t="e">
        <f>AH382-#REF!</f>
        <v>#REF!</v>
      </c>
      <c r="AJ382" s="57" t="e">
        <f t="shared" si="223"/>
        <v>#REF!</v>
      </c>
      <c r="AK382" s="57" t="str">
        <f t="shared" si="224"/>
        <v>-</v>
      </c>
      <c r="AL382" s="57" t="str">
        <f>IF('Undervisning i fag med krav'!BH383=0,"-",'Undervisning i fag med krav'!BH383)</f>
        <v>-</v>
      </c>
      <c r="AM382" s="57" t="b">
        <f>OR(AL382='Krav etter opplæringslova'!$B$27,AL382='Krav etter opplæringslova'!$B$30,AL382='Krav etter opplæringslova'!$B$31,AL382='Krav etter opplæringslova'!$B$34)</f>
        <v>0</v>
      </c>
      <c r="AN382" s="57" t="str">
        <f t="shared" si="225"/>
        <v>-</v>
      </c>
      <c r="AO382" s="57">
        <f t="shared" si="206"/>
        <v>30</v>
      </c>
      <c r="AP382" s="57" t="e">
        <f>AO382-#REF!</f>
        <v>#REF!</v>
      </c>
      <c r="AQ382" s="57" t="e">
        <f t="shared" si="226"/>
        <v>#REF!</v>
      </c>
      <c r="AR382" s="57" t="str">
        <f t="shared" si="227"/>
        <v>-</v>
      </c>
      <c r="AS382" s="57" t="str">
        <f>IF('Undervisning i fag med krav'!BS383=0,"-",'Undervisning i fag med krav'!BS383)</f>
        <v>-</v>
      </c>
      <c r="AT382" s="57" t="b">
        <f>OR(AS382='Krav etter opplæringslova'!$B$27,AS382='Krav etter opplæringslova'!$B$30,AS382='Krav etter opplæringslova'!$B$31,AS382='Krav etter opplæringslova'!$B$34)</f>
        <v>0</v>
      </c>
      <c r="AU382" s="57" t="str">
        <f t="shared" si="228"/>
        <v>-</v>
      </c>
      <c r="AV382" s="57">
        <f t="shared" si="207"/>
        <v>30</v>
      </c>
      <c r="AW382" s="57" t="e">
        <f>AV382-#REF!</f>
        <v>#REF!</v>
      </c>
      <c r="AX382" s="57" t="e">
        <f t="shared" si="229"/>
        <v>#REF!</v>
      </c>
      <c r="AY382" s="57" t="str">
        <f t="shared" si="230"/>
        <v>-</v>
      </c>
      <c r="AZ382" s="57" t="str">
        <f>IF('Undervisning i fag med krav'!CD383=0,"-",'Undervisning i fag med krav'!CD383)</f>
        <v>-</v>
      </c>
      <c r="BA382" s="57" t="b">
        <f>OR(AZ382='Krav etter opplæringslova'!$B$27,AZ382='Krav etter opplæringslova'!$B$30,AZ382='Krav etter opplæringslova'!$B$31,AZ382='Krav etter opplæringslova'!$B$34)</f>
        <v>0</v>
      </c>
      <c r="BB382" s="57" t="str">
        <f t="shared" si="231"/>
        <v>-</v>
      </c>
      <c r="BC382" s="57">
        <f t="shared" si="208"/>
        <v>30</v>
      </c>
      <c r="BD382" s="57" t="e">
        <f>BC382-#REF!</f>
        <v>#REF!</v>
      </c>
      <c r="BE382" s="57" t="e">
        <f t="shared" si="232"/>
        <v>#REF!</v>
      </c>
      <c r="BF382" s="57" t="str">
        <f t="shared" si="233"/>
        <v>-</v>
      </c>
      <c r="BG382" s="57" t="str">
        <f>IF('Undervisning i fag med krav'!CO383=0,"-",'Undervisning i fag med krav'!CO383)</f>
        <v>-</v>
      </c>
      <c r="BH382" s="57" t="b">
        <f>OR(BG382='Krav etter opplæringslova'!$B$27,BG382='Krav etter opplæringslova'!$B$30,BG382='Krav etter opplæringslova'!$B$31,BG382='Krav etter opplæringslova'!$B$34)</f>
        <v>0</v>
      </c>
      <c r="BI382" s="57" t="str">
        <f t="shared" si="234"/>
        <v>-</v>
      </c>
      <c r="BJ382" s="57">
        <f t="shared" si="209"/>
        <v>30</v>
      </c>
      <c r="BK382" s="57" t="e">
        <f>BJ382-#REF!</f>
        <v>#REF!</v>
      </c>
      <c r="BL382" s="57" t="e">
        <f t="shared" si="235"/>
        <v>#REF!</v>
      </c>
      <c r="BM382" s="57" t="str">
        <f t="shared" si="236"/>
        <v>-</v>
      </c>
      <c r="BN382" s="57" t="str">
        <f>IF('Undervisning i fag med krav'!CP383=0,"-",'Undervisning i fag med krav'!CP383)</f>
        <v>-</v>
      </c>
      <c r="BO382" s="57" t="b">
        <f>OR(BN382='Krav etter opplæringslova'!$B$27,BN382='Krav etter opplæringslova'!$B$30,BN382='Krav etter opplæringslova'!$B$31,BN382='Krav etter opplæringslova'!$B$34)</f>
        <v>0</v>
      </c>
      <c r="BP382" s="57" t="str">
        <f t="shared" si="237"/>
        <v>-</v>
      </c>
      <c r="BQ382" s="57">
        <f t="shared" si="210"/>
        <v>30</v>
      </c>
      <c r="BR382" s="57" t="e">
        <f>BQ382-#REF!</f>
        <v>#REF!</v>
      </c>
      <c r="BS382" s="57" t="e">
        <f t="shared" si="238"/>
        <v>#REF!</v>
      </c>
      <c r="BT382" s="62" t="str">
        <f t="shared" si="239"/>
        <v>-</v>
      </c>
    </row>
    <row r="383" spans="1:72" x14ac:dyDescent="0.2">
      <c r="A383" s="44" t="e">
        <f>#REF!</f>
        <v>#REF!</v>
      </c>
      <c r="B383" s="44" t="e">
        <f>#REF!</f>
        <v>#REF!</v>
      </c>
      <c r="C383" s="57" t="str">
        <f>IF('Undervisning i fag med krav'!E384=0,"-",'Undervisning i fag med krav'!E384)</f>
        <v>-</v>
      </c>
      <c r="D383" s="57" t="b">
        <f>OR(C383='Krav etter opplæringslova'!$B$27,C383='Krav etter opplæringslova'!$B$30,C383='Krav etter opplæringslova'!$B$31,C383='Krav etter opplæringslova'!$B$34)</f>
        <v>0</v>
      </c>
      <c r="E383" s="57" t="str">
        <f t="shared" si="240"/>
        <v>-</v>
      </c>
      <c r="F383" s="57">
        <f t="shared" si="211"/>
        <v>30</v>
      </c>
      <c r="G383" s="57" t="e">
        <f>F383-#REF!</f>
        <v>#REF!</v>
      </c>
      <c r="H383" s="57" t="e">
        <f t="shared" si="212"/>
        <v>#REF!</v>
      </c>
      <c r="I383" s="57" t="str">
        <f t="shared" si="241"/>
        <v>-</v>
      </c>
      <c r="J383" s="57" t="str">
        <f>IF('Undervisning i fag med krav'!P384=0,"-",'Undervisning i fag med krav'!P384)</f>
        <v>-</v>
      </c>
      <c r="K383" s="57" t="b">
        <f>OR(J383='Krav etter opplæringslova'!$B$27,J383='Krav etter opplæringslova'!$B$30,J383='Krav etter opplæringslova'!$B$31,J383='Krav etter opplæringslova'!$B$34)</f>
        <v>0</v>
      </c>
      <c r="L383" s="57" t="str">
        <f t="shared" si="213"/>
        <v>-</v>
      </c>
      <c r="M383" s="57">
        <f t="shared" si="202"/>
        <v>30</v>
      </c>
      <c r="N383" s="57" t="e">
        <f>M383-#REF!</f>
        <v>#REF!</v>
      </c>
      <c r="O383" s="57" t="e">
        <f t="shared" si="214"/>
        <v>#REF!</v>
      </c>
      <c r="P383" s="57" t="str">
        <f t="shared" si="215"/>
        <v>-</v>
      </c>
      <c r="Q383" s="57" t="str">
        <f>IF('Undervisning i fag med krav'!AA384=0,"-",'Undervisning i fag med krav'!AA384)</f>
        <v>-</v>
      </c>
      <c r="R383" s="57" t="b">
        <f>OR(Q383='Krav etter opplæringslova'!$B$27,Q383='Krav etter opplæringslova'!$B$30,Q383='Krav etter opplæringslova'!$B$31,Q383='Krav etter opplæringslova'!$B$34)</f>
        <v>0</v>
      </c>
      <c r="S383" s="57" t="str">
        <f t="shared" si="216"/>
        <v>-</v>
      </c>
      <c r="T383" s="57">
        <f t="shared" si="203"/>
        <v>30</v>
      </c>
      <c r="U383" s="57" t="e">
        <f>T383-#REF!</f>
        <v>#REF!</v>
      </c>
      <c r="V383" s="57" t="e">
        <f t="shared" si="217"/>
        <v>#REF!</v>
      </c>
      <c r="W383" s="57" t="str">
        <f t="shared" si="218"/>
        <v>-</v>
      </c>
      <c r="X383" s="57" t="str">
        <f>IF('Undervisning i fag med krav'!AL384=0,"-",'Undervisning i fag med krav'!AL384)</f>
        <v>-</v>
      </c>
      <c r="Y383" s="57" t="b">
        <f>OR(X383='Krav etter opplæringslova'!$B$27,X383='Krav etter opplæringslova'!$B$30,X383='Krav etter opplæringslova'!$B$31,X383='Krav etter opplæringslova'!$B$34)</f>
        <v>0</v>
      </c>
      <c r="Z383" s="57" t="str">
        <f t="shared" si="219"/>
        <v>-</v>
      </c>
      <c r="AA383" s="57">
        <f t="shared" si="204"/>
        <v>30</v>
      </c>
      <c r="AB383" s="57" t="e">
        <f>AA383-#REF!</f>
        <v>#REF!</v>
      </c>
      <c r="AC383" s="57" t="e">
        <f t="shared" si="220"/>
        <v>#REF!</v>
      </c>
      <c r="AD383" s="57" t="str">
        <f t="shared" si="221"/>
        <v>-</v>
      </c>
      <c r="AE383" s="57" t="str">
        <f>IF('Undervisning i fag med krav'!AW384=0,"-",'Undervisning i fag med krav'!AW384)</f>
        <v>-</v>
      </c>
      <c r="AF383" s="57" t="b">
        <f>OR(AE383='Krav etter opplæringslova'!$B$27,AE383='Krav etter opplæringslova'!$B$30,AE383='Krav etter opplæringslova'!$B$31,AE383='Krav etter opplæringslova'!$B$34)</f>
        <v>0</v>
      </c>
      <c r="AG383" s="57" t="str">
        <f t="shared" si="222"/>
        <v>-</v>
      </c>
      <c r="AH383" s="57">
        <f t="shared" si="205"/>
        <v>30</v>
      </c>
      <c r="AI383" s="57" t="e">
        <f>AH383-#REF!</f>
        <v>#REF!</v>
      </c>
      <c r="AJ383" s="57" t="e">
        <f t="shared" si="223"/>
        <v>#REF!</v>
      </c>
      <c r="AK383" s="57" t="str">
        <f t="shared" si="224"/>
        <v>-</v>
      </c>
      <c r="AL383" s="57" t="str">
        <f>IF('Undervisning i fag med krav'!BH384=0,"-",'Undervisning i fag med krav'!BH384)</f>
        <v>-</v>
      </c>
      <c r="AM383" s="57" t="b">
        <f>OR(AL383='Krav etter opplæringslova'!$B$27,AL383='Krav etter opplæringslova'!$B$30,AL383='Krav etter opplæringslova'!$B$31,AL383='Krav etter opplæringslova'!$B$34)</f>
        <v>0</v>
      </c>
      <c r="AN383" s="57" t="str">
        <f t="shared" si="225"/>
        <v>-</v>
      </c>
      <c r="AO383" s="57">
        <f t="shared" si="206"/>
        <v>30</v>
      </c>
      <c r="AP383" s="57" t="e">
        <f>AO383-#REF!</f>
        <v>#REF!</v>
      </c>
      <c r="AQ383" s="57" t="e">
        <f t="shared" si="226"/>
        <v>#REF!</v>
      </c>
      <c r="AR383" s="57" t="str">
        <f t="shared" si="227"/>
        <v>-</v>
      </c>
      <c r="AS383" s="57" t="str">
        <f>IF('Undervisning i fag med krav'!BS384=0,"-",'Undervisning i fag med krav'!BS384)</f>
        <v>-</v>
      </c>
      <c r="AT383" s="57" t="b">
        <f>OR(AS383='Krav etter opplæringslova'!$B$27,AS383='Krav etter opplæringslova'!$B$30,AS383='Krav etter opplæringslova'!$B$31,AS383='Krav etter opplæringslova'!$B$34)</f>
        <v>0</v>
      </c>
      <c r="AU383" s="57" t="str">
        <f t="shared" si="228"/>
        <v>-</v>
      </c>
      <c r="AV383" s="57">
        <f t="shared" si="207"/>
        <v>30</v>
      </c>
      <c r="AW383" s="57" t="e">
        <f>AV383-#REF!</f>
        <v>#REF!</v>
      </c>
      <c r="AX383" s="57" t="e">
        <f t="shared" si="229"/>
        <v>#REF!</v>
      </c>
      <c r="AY383" s="57" t="str">
        <f t="shared" si="230"/>
        <v>-</v>
      </c>
      <c r="AZ383" s="57" t="str">
        <f>IF('Undervisning i fag med krav'!CD384=0,"-",'Undervisning i fag med krav'!CD384)</f>
        <v>-</v>
      </c>
      <c r="BA383" s="57" t="b">
        <f>OR(AZ383='Krav etter opplæringslova'!$B$27,AZ383='Krav etter opplæringslova'!$B$30,AZ383='Krav etter opplæringslova'!$B$31,AZ383='Krav etter opplæringslova'!$B$34)</f>
        <v>0</v>
      </c>
      <c r="BB383" s="57" t="str">
        <f t="shared" si="231"/>
        <v>-</v>
      </c>
      <c r="BC383" s="57">
        <f t="shared" si="208"/>
        <v>30</v>
      </c>
      <c r="BD383" s="57" t="e">
        <f>BC383-#REF!</f>
        <v>#REF!</v>
      </c>
      <c r="BE383" s="57" t="e">
        <f t="shared" si="232"/>
        <v>#REF!</v>
      </c>
      <c r="BF383" s="57" t="str">
        <f t="shared" si="233"/>
        <v>-</v>
      </c>
      <c r="BG383" s="57" t="str">
        <f>IF('Undervisning i fag med krav'!CO384=0,"-",'Undervisning i fag med krav'!CO384)</f>
        <v>-</v>
      </c>
      <c r="BH383" s="57" t="b">
        <f>OR(BG383='Krav etter opplæringslova'!$B$27,BG383='Krav etter opplæringslova'!$B$30,BG383='Krav etter opplæringslova'!$B$31,BG383='Krav etter opplæringslova'!$B$34)</f>
        <v>0</v>
      </c>
      <c r="BI383" s="57" t="str">
        <f t="shared" si="234"/>
        <v>-</v>
      </c>
      <c r="BJ383" s="57">
        <f t="shared" si="209"/>
        <v>30</v>
      </c>
      <c r="BK383" s="57" t="e">
        <f>BJ383-#REF!</f>
        <v>#REF!</v>
      </c>
      <c r="BL383" s="57" t="e">
        <f t="shared" si="235"/>
        <v>#REF!</v>
      </c>
      <c r="BM383" s="57" t="str">
        <f t="shared" si="236"/>
        <v>-</v>
      </c>
      <c r="BN383" s="57" t="str">
        <f>IF('Undervisning i fag med krav'!CP384=0,"-",'Undervisning i fag med krav'!CP384)</f>
        <v>-</v>
      </c>
      <c r="BO383" s="57" t="b">
        <f>OR(BN383='Krav etter opplæringslova'!$B$27,BN383='Krav etter opplæringslova'!$B$30,BN383='Krav etter opplæringslova'!$B$31,BN383='Krav etter opplæringslova'!$B$34)</f>
        <v>0</v>
      </c>
      <c r="BP383" s="57" t="str">
        <f t="shared" si="237"/>
        <v>-</v>
      </c>
      <c r="BQ383" s="57">
        <f t="shared" si="210"/>
        <v>30</v>
      </c>
      <c r="BR383" s="57" t="e">
        <f>BQ383-#REF!</f>
        <v>#REF!</v>
      </c>
      <c r="BS383" s="57" t="e">
        <f t="shared" si="238"/>
        <v>#REF!</v>
      </c>
      <c r="BT383" s="62" t="str">
        <f t="shared" si="239"/>
        <v>-</v>
      </c>
    </row>
    <row r="384" spans="1:72" x14ac:dyDescent="0.2">
      <c r="A384" s="44" t="e">
        <f>#REF!</f>
        <v>#REF!</v>
      </c>
      <c r="B384" s="44" t="e">
        <f>#REF!</f>
        <v>#REF!</v>
      </c>
      <c r="C384" s="57" t="str">
        <f>IF('Undervisning i fag med krav'!E385=0,"-",'Undervisning i fag med krav'!E385)</f>
        <v>-</v>
      </c>
      <c r="D384" s="57" t="b">
        <f>OR(C384='Krav etter opplæringslova'!$B$27,C384='Krav etter opplæringslova'!$B$30,C384='Krav etter opplæringslova'!$B$31,C384='Krav etter opplæringslova'!$B$34)</f>
        <v>0</v>
      </c>
      <c r="E384" s="57" t="str">
        <f t="shared" si="240"/>
        <v>-</v>
      </c>
      <c r="F384" s="57">
        <f t="shared" si="211"/>
        <v>30</v>
      </c>
      <c r="G384" s="57" t="e">
        <f>F384-#REF!</f>
        <v>#REF!</v>
      </c>
      <c r="H384" s="57" t="e">
        <f t="shared" si="212"/>
        <v>#REF!</v>
      </c>
      <c r="I384" s="57" t="str">
        <f t="shared" si="241"/>
        <v>-</v>
      </c>
      <c r="J384" s="57" t="str">
        <f>IF('Undervisning i fag med krav'!P385=0,"-",'Undervisning i fag med krav'!P385)</f>
        <v>-</v>
      </c>
      <c r="K384" s="57" t="b">
        <f>OR(J384='Krav etter opplæringslova'!$B$27,J384='Krav etter opplæringslova'!$B$30,J384='Krav etter opplæringslova'!$B$31,J384='Krav etter opplæringslova'!$B$34)</f>
        <v>0</v>
      </c>
      <c r="L384" s="57" t="str">
        <f t="shared" si="213"/>
        <v>-</v>
      </c>
      <c r="M384" s="57">
        <f t="shared" si="202"/>
        <v>30</v>
      </c>
      <c r="N384" s="57" t="e">
        <f>M384-#REF!</f>
        <v>#REF!</v>
      </c>
      <c r="O384" s="57" t="e">
        <f t="shared" si="214"/>
        <v>#REF!</v>
      </c>
      <c r="P384" s="57" t="str">
        <f t="shared" si="215"/>
        <v>-</v>
      </c>
      <c r="Q384" s="57" t="str">
        <f>IF('Undervisning i fag med krav'!AA385=0,"-",'Undervisning i fag med krav'!AA385)</f>
        <v>-</v>
      </c>
      <c r="R384" s="57" t="b">
        <f>OR(Q384='Krav etter opplæringslova'!$B$27,Q384='Krav etter opplæringslova'!$B$30,Q384='Krav etter opplæringslova'!$B$31,Q384='Krav etter opplæringslova'!$B$34)</f>
        <v>0</v>
      </c>
      <c r="S384" s="57" t="str">
        <f t="shared" si="216"/>
        <v>-</v>
      </c>
      <c r="T384" s="57">
        <f t="shared" si="203"/>
        <v>30</v>
      </c>
      <c r="U384" s="57" t="e">
        <f>T384-#REF!</f>
        <v>#REF!</v>
      </c>
      <c r="V384" s="57" t="e">
        <f t="shared" si="217"/>
        <v>#REF!</v>
      </c>
      <c r="W384" s="57" t="str">
        <f t="shared" si="218"/>
        <v>-</v>
      </c>
      <c r="X384" s="57" t="str">
        <f>IF('Undervisning i fag med krav'!AL385=0,"-",'Undervisning i fag med krav'!AL385)</f>
        <v>-</v>
      </c>
      <c r="Y384" s="57" t="b">
        <f>OR(X384='Krav etter opplæringslova'!$B$27,X384='Krav etter opplæringslova'!$B$30,X384='Krav etter opplæringslova'!$B$31,X384='Krav etter opplæringslova'!$B$34)</f>
        <v>0</v>
      </c>
      <c r="Z384" s="57" t="str">
        <f t="shared" si="219"/>
        <v>-</v>
      </c>
      <c r="AA384" s="57">
        <f t="shared" si="204"/>
        <v>30</v>
      </c>
      <c r="AB384" s="57" t="e">
        <f>AA384-#REF!</f>
        <v>#REF!</v>
      </c>
      <c r="AC384" s="57" t="e">
        <f t="shared" si="220"/>
        <v>#REF!</v>
      </c>
      <c r="AD384" s="57" t="str">
        <f t="shared" si="221"/>
        <v>-</v>
      </c>
      <c r="AE384" s="57" t="str">
        <f>IF('Undervisning i fag med krav'!AW385=0,"-",'Undervisning i fag med krav'!AW385)</f>
        <v>-</v>
      </c>
      <c r="AF384" s="57" t="b">
        <f>OR(AE384='Krav etter opplæringslova'!$B$27,AE384='Krav etter opplæringslova'!$B$30,AE384='Krav etter opplæringslova'!$B$31,AE384='Krav etter opplæringslova'!$B$34)</f>
        <v>0</v>
      </c>
      <c r="AG384" s="57" t="str">
        <f t="shared" si="222"/>
        <v>-</v>
      </c>
      <c r="AH384" s="57">
        <f t="shared" si="205"/>
        <v>30</v>
      </c>
      <c r="AI384" s="57" t="e">
        <f>AH384-#REF!</f>
        <v>#REF!</v>
      </c>
      <c r="AJ384" s="57" t="e">
        <f t="shared" si="223"/>
        <v>#REF!</v>
      </c>
      <c r="AK384" s="57" t="str">
        <f t="shared" si="224"/>
        <v>-</v>
      </c>
      <c r="AL384" s="57" t="str">
        <f>IF('Undervisning i fag med krav'!BH385=0,"-",'Undervisning i fag med krav'!BH385)</f>
        <v>-</v>
      </c>
      <c r="AM384" s="57" t="b">
        <f>OR(AL384='Krav etter opplæringslova'!$B$27,AL384='Krav etter opplæringslova'!$B$30,AL384='Krav etter opplæringslova'!$B$31,AL384='Krav etter opplæringslova'!$B$34)</f>
        <v>0</v>
      </c>
      <c r="AN384" s="57" t="str">
        <f t="shared" si="225"/>
        <v>-</v>
      </c>
      <c r="AO384" s="57">
        <f t="shared" si="206"/>
        <v>30</v>
      </c>
      <c r="AP384" s="57" t="e">
        <f>AO384-#REF!</f>
        <v>#REF!</v>
      </c>
      <c r="AQ384" s="57" t="e">
        <f t="shared" si="226"/>
        <v>#REF!</v>
      </c>
      <c r="AR384" s="57" t="str">
        <f t="shared" si="227"/>
        <v>-</v>
      </c>
      <c r="AS384" s="57" t="str">
        <f>IF('Undervisning i fag med krav'!BS385=0,"-",'Undervisning i fag med krav'!BS385)</f>
        <v>-</v>
      </c>
      <c r="AT384" s="57" t="b">
        <f>OR(AS384='Krav etter opplæringslova'!$B$27,AS384='Krav etter opplæringslova'!$B$30,AS384='Krav etter opplæringslova'!$B$31,AS384='Krav etter opplæringslova'!$B$34)</f>
        <v>0</v>
      </c>
      <c r="AU384" s="57" t="str">
        <f t="shared" si="228"/>
        <v>-</v>
      </c>
      <c r="AV384" s="57">
        <f t="shared" si="207"/>
        <v>30</v>
      </c>
      <c r="AW384" s="57" t="e">
        <f>AV384-#REF!</f>
        <v>#REF!</v>
      </c>
      <c r="AX384" s="57" t="e">
        <f t="shared" si="229"/>
        <v>#REF!</v>
      </c>
      <c r="AY384" s="57" t="str">
        <f t="shared" si="230"/>
        <v>-</v>
      </c>
      <c r="AZ384" s="57" t="str">
        <f>IF('Undervisning i fag med krav'!CD385=0,"-",'Undervisning i fag med krav'!CD385)</f>
        <v>-</v>
      </c>
      <c r="BA384" s="57" t="b">
        <f>OR(AZ384='Krav etter opplæringslova'!$B$27,AZ384='Krav etter opplæringslova'!$B$30,AZ384='Krav etter opplæringslova'!$B$31,AZ384='Krav etter opplæringslova'!$B$34)</f>
        <v>0</v>
      </c>
      <c r="BB384" s="57" t="str">
        <f t="shared" si="231"/>
        <v>-</v>
      </c>
      <c r="BC384" s="57">
        <f t="shared" si="208"/>
        <v>30</v>
      </c>
      <c r="BD384" s="57" t="e">
        <f>BC384-#REF!</f>
        <v>#REF!</v>
      </c>
      <c r="BE384" s="57" t="e">
        <f t="shared" si="232"/>
        <v>#REF!</v>
      </c>
      <c r="BF384" s="57" t="str">
        <f t="shared" si="233"/>
        <v>-</v>
      </c>
      <c r="BG384" s="57" t="str">
        <f>IF('Undervisning i fag med krav'!CO385=0,"-",'Undervisning i fag med krav'!CO385)</f>
        <v>-</v>
      </c>
      <c r="BH384" s="57" t="b">
        <f>OR(BG384='Krav etter opplæringslova'!$B$27,BG384='Krav etter opplæringslova'!$B$30,BG384='Krav etter opplæringslova'!$B$31,BG384='Krav etter opplæringslova'!$B$34)</f>
        <v>0</v>
      </c>
      <c r="BI384" s="57" t="str">
        <f t="shared" si="234"/>
        <v>-</v>
      </c>
      <c r="BJ384" s="57">
        <f t="shared" si="209"/>
        <v>30</v>
      </c>
      <c r="BK384" s="57" t="e">
        <f>BJ384-#REF!</f>
        <v>#REF!</v>
      </c>
      <c r="BL384" s="57" t="e">
        <f t="shared" si="235"/>
        <v>#REF!</v>
      </c>
      <c r="BM384" s="57" t="str">
        <f t="shared" si="236"/>
        <v>-</v>
      </c>
      <c r="BN384" s="57" t="str">
        <f>IF('Undervisning i fag med krav'!CP385=0,"-",'Undervisning i fag med krav'!CP385)</f>
        <v>-</v>
      </c>
      <c r="BO384" s="57" t="b">
        <f>OR(BN384='Krav etter opplæringslova'!$B$27,BN384='Krav etter opplæringslova'!$B$30,BN384='Krav etter opplæringslova'!$B$31,BN384='Krav etter opplæringslova'!$B$34)</f>
        <v>0</v>
      </c>
      <c r="BP384" s="57" t="str">
        <f t="shared" si="237"/>
        <v>-</v>
      </c>
      <c r="BQ384" s="57">
        <f t="shared" si="210"/>
        <v>30</v>
      </c>
      <c r="BR384" s="57" t="e">
        <f>BQ384-#REF!</f>
        <v>#REF!</v>
      </c>
      <c r="BS384" s="57" t="e">
        <f t="shared" si="238"/>
        <v>#REF!</v>
      </c>
      <c r="BT384" s="62" t="str">
        <f t="shared" si="239"/>
        <v>-</v>
      </c>
    </row>
    <row r="385" spans="1:72" x14ac:dyDescent="0.2">
      <c r="A385" s="44" t="e">
        <f>#REF!</f>
        <v>#REF!</v>
      </c>
      <c r="B385" s="44" t="e">
        <f>#REF!</f>
        <v>#REF!</v>
      </c>
      <c r="C385" s="57" t="str">
        <f>IF('Undervisning i fag med krav'!E386=0,"-",'Undervisning i fag med krav'!E386)</f>
        <v>-</v>
      </c>
      <c r="D385" s="57" t="b">
        <f>OR(C385='Krav etter opplæringslova'!$B$27,C385='Krav etter opplæringslova'!$B$30,C385='Krav etter opplæringslova'!$B$31,C385='Krav etter opplæringslova'!$B$34)</f>
        <v>0</v>
      </c>
      <c r="E385" s="57" t="str">
        <f t="shared" si="240"/>
        <v>-</v>
      </c>
      <c r="F385" s="57">
        <f t="shared" si="211"/>
        <v>30</v>
      </c>
      <c r="G385" s="57" t="e">
        <f>F385-#REF!</f>
        <v>#REF!</v>
      </c>
      <c r="H385" s="57" t="e">
        <f t="shared" si="212"/>
        <v>#REF!</v>
      </c>
      <c r="I385" s="57" t="str">
        <f t="shared" si="241"/>
        <v>-</v>
      </c>
      <c r="J385" s="57" t="str">
        <f>IF('Undervisning i fag med krav'!P386=0,"-",'Undervisning i fag med krav'!P386)</f>
        <v>-</v>
      </c>
      <c r="K385" s="57" t="b">
        <f>OR(J385='Krav etter opplæringslova'!$B$27,J385='Krav etter opplæringslova'!$B$30,J385='Krav etter opplæringslova'!$B$31,J385='Krav etter opplæringslova'!$B$34)</f>
        <v>0</v>
      </c>
      <c r="L385" s="57" t="str">
        <f t="shared" si="213"/>
        <v>-</v>
      </c>
      <c r="M385" s="57">
        <f t="shared" si="202"/>
        <v>30</v>
      </c>
      <c r="N385" s="57" t="e">
        <f>M385-#REF!</f>
        <v>#REF!</v>
      </c>
      <c r="O385" s="57" t="e">
        <f t="shared" si="214"/>
        <v>#REF!</v>
      </c>
      <c r="P385" s="57" t="str">
        <f t="shared" si="215"/>
        <v>-</v>
      </c>
      <c r="Q385" s="57" t="str">
        <f>IF('Undervisning i fag med krav'!AA386=0,"-",'Undervisning i fag med krav'!AA386)</f>
        <v>-</v>
      </c>
      <c r="R385" s="57" t="b">
        <f>OR(Q385='Krav etter opplæringslova'!$B$27,Q385='Krav etter opplæringslova'!$B$30,Q385='Krav etter opplæringslova'!$B$31,Q385='Krav etter opplæringslova'!$B$34)</f>
        <v>0</v>
      </c>
      <c r="S385" s="57" t="str">
        <f t="shared" si="216"/>
        <v>-</v>
      </c>
      <c r="T385" s="57">
        <f t="shared" si="203"/>
        <v>30</v>
      </c>
      <c r="U385" s="57" t="e">
        <f>T385-#REF!</f>
        <v>#REF!</v>
      </c>
      <c r="V385" s="57" t="e">
        <f t="shared" si="217"/>
        <v>#REF!</v>
      </c>
      <c r="W385" s="57" t="str">
        <f t="shared" si="218"/>
        <v>-</v>
      </c>
      <c r="X385" s="57" t="str">
        <f>IF('Undervisning i fag med krav'!AL386=0,"-",'Undervisning i fag med krav'!AL386)</f>
        <v>-</v>
      </c>
      <c r="Y385" s="57" t="b">
        <f>OR(X385='Krav etter opplæringslova'!$B$27,X385='Krav etter opplæringslova'!$B$30,X385='Krav etter opplæringslova'!$B$31,X385='Krav etter opplæringslova'!$B$34)</f>
        <v>0</v>
      </c>
      <c r="Z385" s="57" t="str">
        <f t="shared" si="219"/>
        <v>-</v>
      </c>
      <c r="AA385" s="57">
        <f t="shared" si="204"/>
        <v>30</v>
      </c>
      <c r="AB385" s="57" t="e">
        <f>AA385-#REF!</f>
        <v>#REF!</v>
      </c>
      <c r="AC385" s="57" t="e">
        <f t="shared" si="220"/>
        <v>#REF!</v>
      </c>
      <c r="AD385" s="57" t="str">
        <f t="shared" si="221"/>
        <v>-</v>
      </c>
      <c r="AE385" s="57" t="str">
        <f>IF('Undervisning i fag med krav'!AW386=0,"-",'Undervisning i fag med krav'!AW386)</f>
        <v>-</v>
      </c>
      <c r="AF385" s="57" t="b">
        <f>OR(AE385='Krav etter opplæringslova'!$B$27,AE385='Krav etter opplæringslova'!$B$30,AE385='Krav etter opplæringslova'!$B$31,AE385='Krav etter opplæringslova'!$B$34)</f>
        <v>0</v>
      </c>
      <c r="AG385" s="57" t="str">
        <f t="shared" si="222"/>
        <v>-</v>
      </c>
      <c r="AH385" s="57">
        <f t="shared" si="205"/>
        <v>30</v>
      </c>
      <c r="AI385" s="57" t="e">
        <f>AH385-#REF!</f>
        <v>#REF!</v>
      </c>
      <c r="AJ385" s="57" t="e">
        <f t="shared" si="223"/>
        <v>#REF!</v>
      </c>
      <c r="AK385" s="57" t="str">
        <f t="shared" si="224"/>
        <v>-</v>
      </c>
      <c r="AL385" s="57" t="str">
        <f>IF('Undervisning i fag med krav'!BH386=0,"-",'Undervisning i fag med krav'!BH386)</f>
        <v>-</v>
      </c>
      <c r="AM385" s="57" t="b">
        <f>OR(AL385='Krav etter opplæringslova'!$B$27,AL385='Krav etter opplæringslova'!$B$30,AL385='Krav etter opplæringslova'!$B$31,AL385='Krav etter opplæringslova'!$B$34)</f>
        <v>0</v>
      </c>
      <c r="AN385" s="57" t="str">
        <f t="shared" si="225"/>
        <v>-</v>
      </c>
      <c r="AO385" s="57">
        <f t="shared" si="206"/>
        <v>30</v>
      </c>
      <c r="AP385" s="57" t="e">
        <f>AO385-#REF!</f>
        <v>#REF!</v>
      </c>
      <c r="AQ385" s="57" t="e">
        <f t="shared" si="226"/>
        <v>#REF!</v>
      </c>
      <c r="AR385" s="57" t="str">
        <f t="shared" si="227"/>
        <v>-</v>
      </c>
      <c r="AS385" s="57" t="str">
        <f>IF('Undervisning i fag med krav'!BS386=0,"-",'Undervisning i fag med krav'!BS386)</f>
        <v>-</v>
      </c>
      <c r="AT385" s="57" t="b">
        <f>OR(AS385='Krav etter opplæringslova'!$B$27,AS385='Krav etter opplæringslova'!$B$30,AS385='Krav etter opplæringslova'!$B$31,AS385='Krav etter opplæringslova'!$B$34)</f>
        <v>0</v>
      </c>
      <c r="AU385" s="57" t="str">
        <f t="shared" si="228"/>
        <v>-</v>
      </c>
      <c r="AV385" s="57">
        <f t="shared" si="207"/>
        <v>30</v>
      </c>
      <c r="AW385" s="57" t="e">
        <f>AV385-#REF!</f>
        <v>#REF!</v>
      </c>
      <c r="AX385" s="57" t="e">
        <f t="shared" si="229"/>
        <v>#REF!</v>
      </c>
      <c r="AY385" s="57" t="str">
        <f t="shared" si="230"/>
        <v>-</v>
      </c>
      <c r="AZ385" s="57" t="str">
        <f>IF('Undervisning i fag med krav'!CD386=0,"-",'Undervisning i fag med krav'!CD386)</f>
        <v>-</v>
      </c>
      <c r="BA385" s="57" t="b">
        <f>OR(AZ385='Krav etter opplæringslova'!$B$27,AZ385='Krav etter opplæringslova'!$B$30,AZ385='Krav etter opplæringslova'!$B$31,AZ385='Krav etter opplæringslova'!$B$34)</f>
        <v>0</v>
      </c>
      <c r="BB385" s="57" t="str">
        <f t="shared" si="231"/>
        <v>-</v>
      </c>
      <c r="BC385" s="57">
        <f t="shared" si="208"/>
        <v>30</v>
      </c>
      <c r="BD385" s="57" t="e">
        <f>BC385-#REF!</f>
        <v>#REF!</v>
      </c>
      <c r="BE385" s="57" t="e">
        <f t="shared" si="232"/>
        <v>#REF!</v>
      </c>
      <c r="BF385" s="57" t="str">
        <f t="shared" si="233"/>
        <v>-</v>
      </c>
      <c r="BG385" s="57" t="str">
        <f>IF('Undervisning i fag med krav'!CO386=0,"-",'Undervisning i fag med krav'!CO386)</f>
        <v>-</v>
      </c>
      <c r="BH385" s="57" t="b">
        <f>OR(BG385='Krav etter opplæringslova'!$B$27,BG385='Krav etter opplæringslova'!$B$30,BG385='Krav etter opplæringslova'!$B$31,BG385='Krav etter opplæringslova'!$B$34)</f>
        <v>0</v>
      </c>
      <c r="BI385" s="57" t="str">
        <f t="shared" si="234"/>
        <v>-</v>
      </c>
      <c r="BJ385" s="57">
        <f t="shared" si="209"/>
        <v>30</v>
      </c>
      <c r="BK385" s="57" t="e">
        <f>BJ385-#REF!</f>
        <v>#REF!</v>
      </c>
      <c r="BL385" s="57" t="e">
        <f t="shared" si="235"/>
        <v>#REF!</v>
      </c>
      <c r="BM385" s="57" t="str">
        <f t="shared" si="236"/>
        <v>-</v>
      </c>
      <c r="BN385" s="57" t="str">
        <f>IF('Undervisning i fag med krav'!CP386=0,"-",'Undervisning i fag med krav'!CP386)</f>
        <v>-</v>
      </c>
      <c r="BO385" s="57" t="b">
        <f>OR(BN385='Krav etter opplæringslova'!$B$27,BN385='Krav etter opplæringslova'!$B$30,BN385='Krav etter opplæringslova'!$B$31,BN385='Krav etter opplæringslova'!$B$34)</f>
        <v>0</v>
      </c>
      <c r="BP385" s="57" t="str">
        <f t="shared" si="237"/>
        <v>-</v>
      </c>
      <c r="BQ385" s="57">
        <f t="shared" si="210"/>
        <v>30</v>
      </c>
      <c r="BR385" s="57" t="e">
        <f>BQ385-#REF!</f>
        <v>#REF!</v>
      </c>
      <c r="BS385" s="57" t="e">
        <f t="shared" si="238"/>
        <v>#REF!</v>
      </c>
      <c r="BT385" s="62" t="str">
        <f t="shared" si="239"/>
        <v>-</v>
      </c>
    </row>
    <row r="386" spans="1:72" x14ac:dyDescent="0.2">
      <c r="A386" s="44" t="e">
        <f>#REF!</f>
        <v>#REF!</v>
      </c>
      <c r="B386" s="44" t="e">
        <f>#REF!</f>
        <v>#REF!</v>
      </c>
      <c r="C386" s="57" t="str">
        <f>IF('Undervisning i fag med krav'!E387=0,"-",'Undervisning i fag med krav'!E387)</f>
        <v>-</v>
      </c>
      <c r="D386" s="57" t="b">
        <f>OR(C386='Krav etter opplæringslova'!$B$27,C386='Krav etter opplæringslova'!$B$30,C386='Krav etter opplæringslova'!$B$31,C386='Krav etter opplæringslova'!$B$34)</f>
        <v>0</v>
      </c>
      <c r="E386" s="57" t="str">
        <f t="shared" si="240"/>
        <v>-</v>
      </c>
      <c r="F386" s="57">
        <f t="shared" si="211"/>
        <v>30</v>
      </c>
      <c r="G386" s="57" t="e">
        <f>F386-#REF!</f>
        <v>#REF!</v>
      </c>
      <c r="H386" s="57" t="e">
        <f t="shared" si="212"/>
        <v>#REF!</v>
      </c>
      <c r="I386" s="57" t="str">
        <f t="shared" si="241"/>
        <v>-</v>
      </c>
      <c r="J386" s="57" t="str">
        <f>IF('Undervisning i fag med krav'!P387=0,"-",'Undervisning i fag med krav'!P387)</f>
        <v>-</v>
      </c>
      <c r="K386" s="57" t="b">
        <f>OR(J386='Krav etter opplæringslova'!$B$27,J386='Krav etter opplæringslova'!$B$30,J386='Krav etter opplæringslova'!$B$31,J386='Krav etter opplæringslova'!$B$34)</f>
        <v>0</v>
      </c>
      <c r="L386" s="57" t="str">
        <f t="shared" si="213"/>
        <v>-</v>
      </c>
      <c r="M386" s="57">
        <f t="shared" si="202"/>
        <v>30</v>
      </c>
      <c r="N386" s="57" t="e">
        <f>M386-#REF!</f>
        <v>#REF!</v>
      </c>
      <c r="O386" s="57" t="e">
        <f t="shared" si="214"/>
        <v>#REF!</v>
      </c>
      <c r="P386" s="57" t="str">
        <f t="shared" si="215"/>
        <v>-</v>
      </c>
      <c r="Q386" s="57" t="str">
        <f>IF('Undervisning i fag med krav'!AA387=0,"-",'Undervisning i fag med krav'!AA387)</f>
        <v>-</v>
      </c>
      <c r="R386" s="57" t="b">
        <f>OR(Q386='Krav etter opplæringslova'!$B$27,Q386='Krav etter opplæringslova'!$B$30,Q386='Krav etter opplæringslova'!$B$31,Q386='Krav etter opplæringslova'!$B$34)</f>
        <v>0</v>
      </c>
      <c r="S386" s="57" t="str">
        <f t="shared" si="216"/>
        <v>-</v>
      </c>
      <c r="T386" s="57">
        <f t="shared" si="203"/>
        <v>30</v>
      </c>
      <c r="U386" s="57" t="e">
        <f>T386-#REF!</f>
        <v>#REF!</v>
      </c>
      <c r="V386" s="57" t="e">
        <f t="shared" si="217"/>
        <v>#REF!</v>
      </c>
      <c r="W386" s="57" t="str">
        <f t="shared" si="218"/>
        <v>-</v>
      </c>
      <c r="X386" s="57" t="str">
        <f>IF('Undervisning i fag med krav'!AL387=0,"-",'Undervisning i fag med krav'!AL387)</f>
        <v>-</v>
      </c>
      <c r="Y386" s="57" t="b">
        <f>OR(X386='Krav etter opplæringslova'!$B$27,X386='Krav etter opplæringslova'!$B$30,X386='Krav etter opplæringslova'!$B$31,X386='Krav etter opplæringslova'!$B$34)</f>
        <v>0</v>
      </c>
      <c r="Z386" s="57" t="str">
        <f t="shared" si="219"/>
        <v>-</v>
      </c>
      <c r="AA386" s="57">
        <f t="shared" si="204"/>
        <v>30</v>
      </c>
      <c r="AB386" s="57" t="e">
        <f>AA386-#REF!</f>
        <v>#REF!</v>
      </c>
      <c r="AC386" s="57" t="e">
        <f t="shared" si="220"/>
        <v>#REF!</v>
      </c>
      <c r="AD386" s="57" t="str">
        <f t="shared" si="221"/>
        <v>-</v>
      </c>
      <c r="AE386" s="57" t="str">
        <f>IF('Undervisning i fag med krav'!AW387=0,"-",'Undervisning i fag med krav'!AW387)</f>
        <v>-</v>
      </c>
      <c r="AF386" s="57" t="b">
        <f>OR(AE386='Krav etter opplæringslova'!$B$27,AE386='Krav etter opplæringslova'!$B$30,AE386='Krav etter opplæringslova'!$B$31,AE386='Krav etter opplæringslova'!$B$34)</f>
        <v>0</v>
      </c>
      <c r="AG386" s="57" t="str">
        <f t="shared" si="222"/>
        <v>-</v>
      </c>
      <c r="AH386" s="57">
        <f t="shared" si="205"/>
        <v>30</v>
      </c>
      <c r="AI386" s="57" t="e">
        <f>AH386-#REF!</f>
        <v>#REF!</v>
      </c>
      <c r="AJ386" s="57" t="e">
        <f t="shared" si="223"/>
        <v>#REF!</v>
      </c>
      <c r="AK386" s="57" t="str">
        <f t="shared" si="224"/>
        <v>-</v>
      </c>
      <c r="AL386" s="57" t="str">
        <f>IF('Undervisning i fag med krav'!BH387=0,"-",'Undervisning i fag med krav'!BH387)</f>
        <v>-</v>
      </c>
      <c r="AM386" s="57" t="b">
        <f>OR(AL386='Krav etter opplæringslova'!$B$27,AL386='Krav etter opplæringslova'!$B$30,AL386='Krav etter opplæringslova'!$B$31,AL386='Krav etter opplæringslova'!$B$34)</f>
        <v>0</v>
      </c>
      <c r="AN386" s="57" t="str">
        <f t="shared" si="225"/>
        <v>-</v>
      </c>
      <c r="AO386" s="57">
        <f t="shared" si="206"/>
        <v>30</v>
      </c>
      <c r="AP386" s="57" t="e">
        <f>AO386-#REF!</f>
        <v>#REF!</v>
      </c>
      <c r="AQ386" s="57" t="e">
        <f t="shared" si="226"/>
        <v>#REF!</v>
      </c>
      <c r="AR386" s="57" t="str">
        <f t="shared" si="227"/>
        <v>-</v>
      </c>
      <c r="AS386" s="57" t="str">
        <f>IF('Undervisning i fag med krav'!BS387=0,"-",'Undervisning i fag med krav'!BS387)</f>
        <v>-</v>
      </c>
      <c r="AT386" s="57" t="b">
        <f>OR(AS386='Krav etter opplæringslova'!$B$27,AS386='Krav etter opplæringslova'!$B$30,AS386='Krav etter opplæringslova'!$B$31,AS386='Krav etter opplæringslova'!$B$34)</f>
        <v>0</v>
      </c>
      <c r="AU386" s="57" t="str">
        <f t="shared" si="228"/>
        <v>-</v>
      </c>
      <c r="AV386" s="57">
        <f t="shared" si="207"/>
        <v>30</v>
      </c>
      <c r="AW386" s="57" t="e">
        <f>AV386-#REF!</f>
        <v>#REF!</v>
      </c>
      <c r="AX386" s="57" t="e">
        <f t="shared" si="229"/>
        <v>#REF!</v>
      </c>
      <c r="AY386" s="57" t="str">
        <f t="shared" si="230"/>
        <v>-</v>
      </c>
      <c r="AZ386" s="57" t="str">
        <f>IF('Undervisning i fag med krav'!CD387=0,"-",'Undervisning i fag med krav'!CD387)</f>
        <v>-</v>
      </c>
      <c r="BA386" s="57" t="b">
        <f>OR(AZ386='Krav etter opplæringslova'!$B$27,AZ386='Krav etter opplæringslova'!$B$30,AZ386='Krav etter opplæringslova'!$B$31,AZ386='Krav etter opplæringslova'!$B$34)</f>
        <v>0</v>
      </c>
      <c r="BB386" s="57" t="str">
        <f t="shared" si="231"/>
        <v>-</v>
      </c>
      <c r="BC386" s="57">
        <f t="shared" si="208"/>
        <v>30</v>
      </c>
      <c r="BD386" s="57" t="e">
        <f>BC386-#REF!</f>
        <v>#REF!</v>
      </c>
      <c r="BE386" s="57" t="e">
        <f t="shared" si="232"/>
        <v>#REF!</v>
      </c>
      <c r="BF386" s="57" t="str">
        <f t="shared" si="233"/>
        <v>-</v>
      </c>
      <c r="BG386" s="57" t="str">
        <f>IF('Undervisning i fag med krav'!CO387=0,"-",'Undervisning i fag med krav'!CO387)</f>
        <v>-</v>
      </c>
      <c r="BH386" s="57" t="b">
        <f>OR(BG386='Krav etter opplæringslova'!$B$27,BG386='Krav etter opplæringslova'!$B$30,BG386='Krav etter opplæringslova'!$B$31,BG386='Krav etter opplæringslova'!$B$34)</f>
        <v>0</v>
      </c>
      <c r="BI386" s="57" t="str">
        <f t="shared" si="234"/>
        <v>-</v>
      </c>
      <c r="BJ386" s="57">
        <f t="shared" si="209"/>
        <v>30</v>
      </c>
      <c r="BK386" s="57" t="e">
        <f>BJ386-#REF!</f>
        <v>#REF!</v>
      </c>
      <c r="BL386" s="57" t="e">
        <f t="shared" si="235"/>
        <v>#REF!</v>
      </c>
      <c r="BM386" s="57" t="str">
        <f t="shared" si="236"/>
        <v>-</v>
      </c>
      <c r="BN386" s="57" t="str">
        <f>IF('Undervisning i fag med krav'!CP387=0,"-",'Undervisning i fag med krav'!CP387)</f>
        <v>-</v>
      </c>
      <c r="BO386" s="57" t="b">
        <f>OR(BN386='Krav etter opplæringslova'!$B$27,BN386='Krav etter opplæringslova'!$B$30,BN386='Krav etter opplæringslova'!$B$31,BN386='Krav etter opplæringslova'!$B$34)</f>
        <v>0</v>
      </c>
      <c r="BP386" s="57" t="str">
        <f t="shared" si="237"/>
        <v>-</v>
      </c>
      <c r="BQ386" s="57">
        <f t="shared" si="210"/>
        <v>30</v>
      </c>
      <c r="BR386" s="57" t="e">
        <f>BQ386-#REF!</f>
        <v>#REF!</v>
      </c>
      <c r="BS386" s="57" t="e">
        <f t="shared" si="238"/>
        <v>#REF!</v>
      </c>
      <c r="BT386" s="62" t="str">
        <f t="shared" si="239"/>
        <v>-</v>
      </c>
    </row>
    <row r="387" spans="1:72" x14ac:dyDescent="0.2">
      <c r="A387" s="44" t="e">
        <f>#REF!</f>
        <v>#REF!</v>
      </c>
      <c r="B387" s="44" t="e">
        <f>#REF!</f>
        <v>#REF!</v>
      </c>
      <c r="C387" s="57" t="str">
        <f>IF('Undervisning i fag med krav'!E388=0,"-",'Undervisning i fag med krav'!E388)</f>
        <v>-</v>
      </c>
      <c r="D387" s="57" t="b">
        <f>OR(C387='Krav etter opplæringslova'!$B$27,C387='Krav etter opplæringslova'!$B$30,C387='Krav etter opplæringslova'!$B$31,C387='Krav etter opplæringslova'!$B$34)</f>
        <v>0</v>
      </c>
      <c r="E387" s="57" t="str">
        <f t="shared" si="240"/>
        <v>-</v>
      </c>
      <c r="F387" s="57">
        <f t="shared" si="211"/>
        <v>30</v>
      </c>
      <c r="G387" s="57" t="e">
        <f>F387-#REF!</f>
        <v>#REF!</v>
      </c>
      <c r="H387" s="57" t="e">
        <f t="shared" si="212"/>
        <v>#REF!</v>
      </c>
      <c r="I387" s="57" t="str">
        <f t="shared" si="241"/>
        <v>-</v>
      </c>
      <c r="J387" s="57" t="str">
        <f>IF('Undervisning i fag med krav'!P388=0,"-",'Undervisning i fag med krav'!P388)</f>
        <v>-</v>
      </c>
      <c r="K387" s="57" t="b">
        <f>OR(J387='Krav etter opplæringslova'!$B$27,J387='Krav etter opplæringslova'!$B$30,J387='Krav etter opplæringslova'!$B$31,J387='Krav etter opplæringslova'!$B$34)</f>
        <v>0</v>
      </c>
      <c r="L387" s="57" t="str">
        <f t="shared" si="213"/>
        <v>-</v>
      </c>
      <c r="M387" s="57">
        <f t="shared" ref="M387:M450" si="242">IF(K387=FALSE,30,60)</f>
        <v>30</v>
      </c>
      <c r="N387" s="57" t="e">
        <f>M387-#REF!</f>
        <v>#REF!</v>
      </c>
      <c r="O387" s="57" t="e">
        <f t="shared" si="214"/>
        <v>#REF!</v>
      </c>
      <c r="P387" s="57" t="str">
        <f t="shared" si="215"/>
        <v>-</v>
      </c>
      <c r="Q387" s="57" t="str">
        <f>IF('Undervisning i fag med krav'!AA388=0,"-",'Undervisning i fag med krav'!AA388)</f>
        <v>-</v>
      </c>
      <c r="R387" s="57" t="b">
        <f>OR(Q387='Krav etter opplæringslova'!$B$27,Q387='Krav etter opplæringslova'!$B$30,Q387='Krav etter opplæringslova'!$B$31,Q387='Krav etter opplæringslova'!$B$34)</f>
        <v>0</v>
      </c>
      <c r="S387" s="57" t="str">
        <f t="shared" si="216"/>
        <v>-</v>
      </c>
      <c r="T387" s="57">
        <f t="shared" ref="T387:T450" si="243">IF(R387=FALSE,30,60)</f>
        <v>30</v>
      </c>
      <c r="U387" s="57" t="e">
        <f>T387-#REF!</f>
        <v>#REF!</v>
      </c>
      <c r="V387" s="57" t="e">
        <f t="shared" si="217"/>
        <v>#REF!</v>
      </c>
      <c r="W387" s="57" t="str">
        <f t="shared" si="218"/>
        <v>-</v>
      </c>
      <c r="X387" s="57" t="str">
        <f>IF('Undervisning i fag med krav'!AL388=0,"-",'Undervisning i fag med krav'!AL388)</f>
        <v>-</v>
      </c>
      <c r="Y387" s="57" t="b">
        <f>OR(X387='Krav etter opplæringslova'!$B$27,X387='Krav etter opplæringslova'!$B$30,X387='Krav etter opplæringslova'!$B$31,X387='Krav etter opplæringslova'!$B$34)</f>
        <v>0</v>
      </c>
      <c r="Z387" s="57" t="str">
        <f t="shared" si="219"/>
        <v>-</v>
      </c>
      <c r="AA387" s="57">
        <f t="shared" ref="AA387:AA450" si="244">IF(Y387=FALSE,30,60)</f>
        <v>30</v>
      </c>
      <c r="AB387" s="57" t="e">
        <f>AA387-#REF!</f>
        <v>#REF!</v>
      </c>
      <c r="AC387" s="57" t="e">
        <f t="shared" si="220"/>
        <v>#REF!</v>
      </c>
      <c r="AD387" s="57" t="str">
        <f t="shared" si="221"/>
        <v>-</v>
      </c>
      <c r="AE387" s="57" t="str">
        <f>IF('Undervisning i fag med krav'!AW388=0,"-",'Undervisning i fag med krav'!AW388)</f>
        <v>-</v>
      </c>
      <c r="AF387" s="57" t="b">
        <f>OR(AE387='Krav etter opplæringslova'!$B$27,AE387='Krav etter opplæringslova'!$B$30,AE387='Krav etter opplæringslova'!$B$31,AE387='Krav etter opplæringslova'!$B$34)</f>
        <v>0</v>
      </c>
      <c r="AG387" s="57" t="str">
        <f t="shared" si="222"/>
        <v>-</v>
      </c>
      <c r="AH387" s="57">
        <f t="shared" ref="AH387:AH450" si="245">IF(AF387=FALSE,30,60)</f>
        <v>30</v>
      </c>
      <c r="AI387" s="57" t="e">
        <f>AH387-#REF!</f>
        <v>#REF!</v>
      </c>
      <c r="AJ387" s="57" t="e">
        <f t="shared" si="223"/>
        <v>#REF!</v>
      </c>
      <c r="AK387" s="57" t="str">
        <f t="shared" si="224"/>
        <v>-</v>
      </c>
      <c r="AL387" s="57" t="str">
        <f>IF('Undervisning i fag med krav'!BH388=0,"-",'Undervisning i fag med krav'!BH388)</f>
        <v>-</v>
      </c>
      <c r="AM387" s="57" t="b">
        <f>OR(AL387='Krav etter opplæringslova'!$B$27,AL387='Krav etter opplæringslova'!$B$30,AL387='Krav etter opplæringslova'!$B$31,AL387='Krav etter opplæringslova'!$B$34)</f>
        <v>0</v>
      </c>
      <c r="AN387" s="57" t="str">
        <f t="shared" si="225"/>
        <v>-</v>
      </c>
      <c r="AO387" s="57">
        <f t="shared" ref="AO387:AO450" si="246">IF(AM387=FALSE,30,60)</f>
        <v>30</v>
      </c>
      <c r="AP387" s="57" t="e">
        <f>AO387-#REF!</f>
        <v>#REF!</v>
      </c>
      <c r="AQ387" s="57" t="e">
        <f t="shared" si="226"/>
        <v>#REF!</v>
      </c>
      <c r="AR387" s="57" t="str">
        <f t="shared" si="227"/>
        <v>-</v>
      </c>
      <c r="AS387" s="57" t="str">
        <f>IF('Undervisning i fag med krav'!BS388=0,"-",'Undervisning i fag med krav'!BS388)</f>
        <v>-</v>
      </c>
      <c r="AT387" s="57" t="b">
        <f>OR(AS387='Krav etter opplæringslova'!$B$27,AS387='Krav etter opplæringslova'!$B$30,AS387='Krav etter opplæringslova'!$B$31,AS387='Krav etter opplæringslova'!$B$34)</f>
        <v>0</v>
      </c>
      <c r="AU387" s="57" t="str">
        <f t="shared" si="228"/>
        <v>-</v>
      </c>
      <c r="AV387" s="57">
        <f t="shared" ref="AV387:AV450" si="247">IF(AT387=FALSE,30,60)</f>
        <v>30</v>
      </c>
      <c r="AW387" s="57" t="e">
        <f>AV387-#REF!</f>
        <v>#REF!</v>
      </c>
      <c r="AX387" s="57" t="e">
        <f t="shared" si="229"/>
        <v>#REF!</v>
      </c>
      <c r="AY387" s="57" t="str">
        <f t="shared" si="230"/>
        <v>-</v>
      </c>
      <c r="AZ387" s="57" t="str">
        <f>IF('Undervisning i fag med krav'!CD388=0,"-",'Undervisning i fag med krav'!CD388)</f>
        <v>-</v>
      </c>
      <c r="BA387" s="57" t="b">
        <f>OR(AZ387='Krav etter opplæringslova'!$B$27,AZ387='Krav etter opplæringslova'!$B$30,AZ387='Krav etter opplæringslova'!$B$31,AZ387='Krav etter opplæringslova'!$B$34)</f>
        <v>0</v>
      </c>
      <c r="BB387" s="57" t="str">
        <f t="shared" si="231"/>
        <v>-</v>
      </c>
      <c r="BC387" s="57">
        <f t="shared" ref="BC387:BC450" si="248">IF(BA387=FALSE,30,60)</f>
        <v>30</v>
      </c>
      <c r="BD387" s="57" t="e">
        <f>BC387-#REF!</f>
        <v>#REF!</v>
      </c>
      <c r="BE387" s="57" t="e">
        <f t="shared" si="232"/>
        <v>#REF!</v>
      </c>
      <c r="BF387" s="57" t="str">
        <f t="shared" si="233"/>
        <v>-</v>
      </c>
      <c r="BG387" s="57" t="str">
        <f>IF('Undervisning i fag med krav'!CO388=0,"-",'Undervisning i fag med krav'!CO388)</f>
        <v>-</v>
      </c>
      <c r="BH387" s="57" t="b">
        <f>OR(BG387='Krav etter opplæringslova'!$B$27,BG387='Krav etter opplæringslova'!$B$30,BG387='Krav etter opplæringslova'!$B$31,BG387='Krav etter opplæringslova'!$B$34)</f>
        <v>0</v>
      </c>
      <c r="BI387" s="57" t="str">
        <f t="shared" si="234"/>
        <v>-</v>
      </c>
      <c r="BJ387" s="57">
        <f t="shared" ref="BJ387:BJ450" si="249">IF(BH387=FALSE,30,60)</f>
        <v>30</v>
      </c>
      <c r="BK387" s="57" t="e">
        <f>BJ387-#REF!</f>
        <v>#REF!</v>
      </c>
      <c r="BL387" s="57" t="e">
        <f t="shared" si="235"/>
        <v>#REF!</v>
      </c>
      <c r="BM387" s="57" t="str">
        <f t="shared" si="236"/>
        <v>-</v>
      </c>
      <c r="BN387" s="57" t="str">
        <f>IF('Undervisning i fag med krav'!CP388=0,"-",'Undervisning i fag med krav'!CP388)</f>
        <v>-</v>
      </c>
      <c r="BO387" s="57" t="b">
        <f>OR(BN387='Krav etter opplæringslova'!$B$27,BN387='Krav etter opplæringslova'!$B$30,BN387='Krav etter opplæringslova'!$B$31,BN387='Krav etter opplæringslova'!$B$34)</f>
        <v>0</v>
      </c>
      <c r="BP387" s="57" t="str">
        <f t="shared" si="237"/>
        <v>-</v>
      </c>
      <c r="BQ387" s="57">
        <f t="shared" ref="BQ387:BQ450" si="250">IF(BO387=FALSE,30,60)</f>
        <v>30</v>
      </c>
      <c r="BR387" s="57" t="e">
        <f>BQ387-#REF!</f>
        <v>#REF!</v>
      </c>
      <c r="BS387" s="57" t="e">
        <f t="shared" si="238"/>
        <v>#REF!</v>
      </c>
      <c r="BT387" s="62" t="str">
        <f t="shared" si="239"/>
        <v>-</v>
      </c>
    </row>
    <row r="388" spans="1:72" x14ac:dyDescent="0.2">
      <c r="A388" s="44" t="e">
        <f>#REF!</f>
        <v>#REF!</v>
      </c>
      <c r="B388" s="44" t="e">
        <f>#REF!</f>
        <v>#REF!</v>
      </c>
      <c r="C388" s="57" t="str">
        <f>IF('Undervisning i fag med krav'!E389=0,"-",'Undervisning i fag med krav'!E389)</f>
        <v>-</v>
      </c>
      <c r="D388" s="57" t="b">
        <f>OR(C388='Krav etter opplæringslova'!$B$27,C388='Krav etter opplæringslova'!$B$30,C388='Krav etter opplæringslova'!$B$31,C388='Krav etter opplæringslova'!$B$34)</f>
        <v>0</v>
      </c>
      <c r="E388" s="57" t="str">
        <f t="shared" si="240"/>
        <v>-</v>
      </c>
      <c r="F388" s="57">
        <f t="shared" ref="F388:F451" si="251">IF(D388=FALSE,30,60)</f>
        <v>30</v>
      </c>
      <c r="G388" s="57" t="e">
        <f>F388-#REF!</f>
        <v>#REF!</v>
      </c>
      <c r="H388" s="57" t="e">
        <f t="shared" ref="H388:H451" si="252">IF(G388&lt;0,0,G388)</f>
        <v>#REF!</v>
      </c>
      <c r="I388" s="57" t="str">
        <f t="shared" si="241"/>
        <v>-</v>
      </c>
      <c r="J388" s="57" t="str">
        <f>IF('Undervisning i fag med krav'!P389=0,"-",'Undervisning i fag med krav'!P389)</f>
        <v>-</v>
      </c>
      <c r="K388" s="57" t="b">
        <f>OR(J388='Krav etter opplæringslova'!$B$27,J388='Krav etter opplæringslova'!$B$30,J388='Krav etter opplæringslova'!$B$31,J388='Krav etter opplæringslova'!$B$34)</f>
        <v>0</v>
      </c>
      <c r="L388" s="57" t="str">
        <f t="shared" ref="L388:L451" si="253">IF(J388="-","-",K388)</f>
        <v>-</v>
      </c>
      <c r="M388" s="57">
        <f t="shared" si="242"/>
        <v>30</v>
      </c>
      <c r="N388" s="57" t="e">
        <f>M388-#REF!</f>
        <v>#REF!</v>
      </c>
      <c r="O388" s="57" t="e">
        <f t="shared" ref="O388:O451" si="254">IF(N388&lt;0,0,N388)</f>
        <v>#REF!</v>
      </c>
      <c r="P388" s="57" t="str">
        <f t="shared" ref="P388:P451" si="255">IF(L388="-","-",O388)</f>
        <v>-</v>
      </c>
      <c r="Q388" s="57" t="str">
        <f>IF('Undervisning i fag med krav'!AA389=0,"-",'Undervisning i fag med krav'!AA389)</f>
        <v>-</v>
      </c>
      <c r="R388" s="57" t="b">
        <f>OR(Q388='Krav etter opplæringslova'!$B$27,Q388='Krav etter opplæringslova'!$B$30,Q388='Krav etter opplæringslova'!$B$31,Q388='Krav etter opplæringslova'!$B$34)</f>
        <v>0</v>
      </c>
      <c r="S388" s="57" t="str">
        <f t="shared" ref="S388:S451" si="256">IF(Q388="-","-",R388)</f>
        <v>-</v>
      </c>
      <c r="T388" s="57">
        <f t="shared" si="243"/>
        <v>30</v>
      </c>
      <c r="U388" s="57" t="e">
        <f>T388-#REF!</f>
        <v>#REF!</v>
      </c>
      <c r="V388" s="57" t="e">
        <f t="shared" ref="V388:V451" si="257">IF(U388&lt;0,0,U388)</f>
        <v>#REF!</v>
      </c>
      <c r="W388" s="57" t="str">
        <f t="shared" ref="W388:W451" si="258">IF(S388="-","-",V388)</f>
        <v>-</v>
      </c>
      <c r="X388" s="57" t="str">
        <f>IF('Undervisning i fag med krav'!AL389=0,"-",'Undervisning i fag med krav'!AL389)</f>
        <v>-</v>
      </c>
      <c r="Y388" s="57" t="b">
        <f>OR(X388='Krav etter opplæringslova'!$B$27,X388='Krav etter opplæringslova'!$B$30,X388='Krav etter opplæringslova'!$B$31,X388='Krav etter opplæringslova'!$B$34)</f>
        <v>0</v>
      </c>
      <c r="Z388" s="57" t="str">
        <f t="shared" ref="Z388:Z451" si="259">IF(X388="-","-",Y388)</f>
        <v>-</v>
      </c>
      <c r="AA388" s="57">
        <f t="shared" si="244"/>
        <v>30</v>
      </c>
      <c r="AB388" s="57" t="e">
        <f>AA388-#REF!</f>
        <v>#REF!</v>
      </c>
      <c r="AC388" s="57" t="e">
        <f t="shared" ref="AC388:AC451" si="260">IF(AB388&lt;0,0,AB388)</f>
        <v>#REF!</v>
      </c>
      <c r="AD388" s="57" t="str">
        <f t="shared" ref="AD388:AD451" si="261">IF(Z388="-","-",AC388)</f>
        <v>-</v>
      </c>
      <c r="AE388" s="57" t="str">
        <f>IF('Undervisning i fag med krav'!AW389=0,"-",'Undervisning i fag med krav'!AW389)</f>
        <v>-</v>
      </c>
      <c r="AF388" s="57" t="b">
        <f>OR(AE388='Krav etter opplæringslova'!$B$27,AE388='Krav etter opplæringslova'!$B$30,AE388='Krav etter opplæringslova'!$B$31,AE388='Krav etter opplæringslova'!$B$34)</f>
        <v>0</v>
      </c>
      <c r="AG388" s="57" t="str">
        <f t="shared" ref="AG388:AG451" si="262">IF(AE388="-","-",AF388)</f>
        <v>-</v>
      </c>
      <c r="AH388" s="57">
        <f t="shared" si="245"/>
        <v>30</v>
      </c>
      <c r="AI388" s="57" t="e">
        <f>AH388-#REF!</f>
        <v>#REF!</v>
      </c>
      <c r="AJ388" s="57" t="e">
        <f t="shared" ref="AJ388:AJ451" si="263">IF(AI388&lt;0,0,AI388)</f>
        <v>#REF!</v>
      </c>
      <c r="AK388" s="57" t="str">
        <f t="shared" ref="AK388:AK451" si="264">IF(AG388="-","-",AJ388)</f>
        <v>-</v>
      </c>
      <c r="AL388" s="57" t="str">
        <f>IF('Undervisning i fag med krav'!BH389=0,"-",'Undervisning i fag med krav'!BH389)</f>
        <v>-</v>
      </c>
      <c r="AM388" s="57" t="b">
        <f>OR(AL388='Krav etter opplæringslova'!$B$27,AL388='Krav etter opplæringslova'!$B$30,AL388='Krav etter opplæringslova'!$B$31,AL388='Krav etter opplæringslova'!$B$34)</f>
        <v>0</v>
      </c>
      <c r="AN388" s="57" t="str">
        <f t="shared" ref="AN388:AN451" si="265">IF(AL388="-","-",AM388)</f>
        <v>-</v>
      </c>
      <c r="AO388" s="57">
        <f t="shared" si="246"/>
        <v>30</v>
      </c>
      <c r="AP388" s="57" t="e">
        <f>AO388-#REF!</f>
        <v>#REF!</v>
      </c>
      <c r="AQ388" s="57" t="e">
        <f t="shared" ref="AQ388:AQ451" si="266">IF(AP388&lt;0,0,AP388)</f>
        <v>#REF!</v>
      </c>
      <c r="AR388" s="57" t="str">
        <f t="shared" ref="AR388:AR451" si="267">IF(AN388="-","-",AQ388)</f>
        <v>-</v>
      </c>
      <c r="AS388" s="57" t="str">
        <f>IF('Undervisning i fag med krav'!BS389=0,"-",'Undervisning i fag med krav'!BS389)</f>
        <v>-</v>
      </c>
      <c r="AT388" s="57" t="b">
        <f>OR(AS388='Krav etter opplæringslova'!$B$27,AS388='Krav etter opplæringslova'!$B$30,AS388='Krav etter opplæringslova'!$B$31,AS388='Krav etter opplæringslova'!$B$34)</f>
        <v>0</v>
      </c>
      <c r="AU388" s="57" t="str">
        <f t="shared" ref="AU388:AU451" si="268">IF(AS388="-","-",AT388)</f>
        <v>-</v>
      </c>
      <c r="AV388" s="57">
        <f t="shared" si="247"/>
        <v>30</v>
      </c>
      <c r="AW388" s="57" t="e">
        <f>AV388-#REF!</f>
        <v>#REF!</v>
      </c>
      <c r="AX388" s="57" t="e">
        <f t="shared" ref="AX388:AX451" si="269">IF(AW388&lt;0,0,AW388)</f>
        <v>#REF!</v>
      </c>
      <c r="AY388" s="57" t="str">
        <f t="shared" ref="AY388:AY451" si="270">IF(AU388="-","-",AX388)</f>
        <v>-</v>
      </c>
      <c r="AZ388" s="57" t="str">
        <f>IF('Undervisning i fag med krav'!CD389=0,"-",'Undervisning i fag med krav'!CD389)</f>
        <v>-</v>
      </c>
      <c r="BA388" s="57" t="b">
        <f>OR(AZ388='Krav etter opplæringslova'!$B$27,AZ388='Krav etter opplæringslova'!$B$30,AZ388='Krav etter opplæringslova'!$B$31,AZ388='Krav etter opplæringslova'!$B$34)</f>
        <v>0</v>
      </c>
      <c r="BB388" s="57" t="str">
        <f t="shared" ref="BB388:BB451" si="271">IF(AZ388="-","-",BA388)</f>
        <v>-</v>
      </c>
      <c r="BC388" s="57">
        <f t="shared" si="248"/>
        <v>30</v>
      </c>
      <c r="BD388" s="57" t="e">
        <f>BC388-#REF!</f>
        <v>#REF!</v>
      </c>
      <c r="BE388" s="57" t="e">
        <f t="shared" ref="BE388:BE451" si="272">IF(BD388&lt;0,0,BD388)</f>
        <v>#REF!</v>
      </c>
      <c r="BF388" s="57" t="str">
        <f t="shared" ref="BF388:BF451" si="273">IF(BB388="-","-",BE388)</f>
        <v>-</v>
      </c>
      <c r="BG388" s="57" t="str">
        <f>IF('Undervisning i fag med krav'!CO389=0,"-",'Undervisning i fag med krav'!CO389)</f>
        <v>-</v>
      </c>
      <c r="BH388" s="57" t="b">
        <f>OR(BG388='Krav etter opplæringslova'!$B$27,BG388='Krav etter opplæringslova'!$B$30,BG388='Krav etter opplæringslova'!$B$31,BG388='Krav etter opplæringslova'!$B$34)</f>
        <v>0</v>
      </c>
      <c r="BI388" s="57" t="str">
        <f t="shared" ref="BI388:BI451" si="274">IF(BG388="-","-",BH388)</f>
        <v>-</v>
      </c>
      <c r="BJ388" s="57">
        <f t="shared" si="249"/>
        <v>30</v>
      </c>
      <c r="BK388" s="57" t="e">
        <f>BJ388-#REF!</f>
        <v>#REF!</v>
      </c>
      <c r="BL388" s="57" t="e">
        <f t="shared" ref="BL388:BL451" si="275">IF(BK388&lt;0,0,BK388)</f>
        <v>#REF!</v>
      </c>
      <c r="BM388" s="57" t="str">
        <f t="shared" ref="BM388:BM451" si="276">IF(BI388="-","-",BL388)</f>
        <v>-</v>
      </c>
      <c r="BN388" s="57" t="str">
        <f>IF('Undervisning i fag med krav'!CP389=0,"-",'Undervisning i fag med krav'!CP389)</f>
        <v>-</v>
      </c>
      <c r="BO388" s="57" t="b">
        <f>OR(BN388='Krav etter opplæringslova'!$B$27,BN388='Krav etter opplæringslova'!$B$30,BN388='Krav etter opplæringslova'!$B$31,BN388='Krav etter opplæringslova'!$B$34)</f>
        <v>0</v>
      </c>
      <c r="BP388" s="57" t="str">
        <f t="shared" ref="BP388:BP451" si="277">IF(BN388="-","-",BO388)</f>
        <v>-</v>
      </c>
      <c r="BQ388" s="57">
        <f t="shared" si="250"/>
        <v>30</v>
      </c>
      <c r="BR388" s="57" t="e">
        <f>BQ388-#REF!</f>
        <v>#REF!</v>
      </c>
      <c r="BS388" s="57" t="e">
        <f t="shared" ref="BS388:BS451" si="278">IF(BR388&lt;0,0,BR388)</f>
        <v>#REF!</v>
      </c>
      <c r="BT388" s="62" t="str">
        <f t="shared" ref="BT388:BT451" si="279">IF(BP388="-","-",BS388)</f>
        <v>-</v>
      </c>
    </row>
    <row r="389" spans="1:72" x14ac:dyDescent="0.2">
      <c r="A389" s="44" t="e">
        <f>#REF!</f>
        <v>#REF!</v>
      </c>
      <c r="B389" s="44" t="e">
        <f>#REF!</f>
        <v>#REF!</v>
      </c>
      <c r="C389" s="57" t="str">
        <f>IF('Undervisning i fag med krav'!E390=0,"-",'Undervisning i fag med krav'!E390)</f>
        <v>-</v>
      </c>
      <c r="D389" s="57" t="b">
        <f>OR(C389='Krav etter opplæringslova'!$B$27,C389='Krav etter opplæringslova'!$B$30,C389='Krav etter opplæringslova'!$B$31,C389='Krav etter opplæringslova'!$B$34)</f>
        <v>0</v>
      </c>
      <c r="E389" s="57" t="str">
        <f t="shared" si="240"/>
        <v>-</v>
      </c>
      <c r="F389" s="57">
        <f t="shared" si="251"/>
        <v>30</v>
      </c>
      <c r="G389" s="57" t="e">
        <f>F389-#REF!</f>
        <v>#REF!</v>
      </c>
      <c r="H389" s="57" t="e">
        <f t="shared" si="252"/>
        <v>#REF!</v>
      </c>
      <c r="I389" s="57" t="str">
        <f t="shared" si="241"/>
        <v>-</v>
      </c>
      <c r="J389" s="57" t="str">
        <f>IF('Undervisning i fag med krav'!P390=0,"-",'Undervisning i fag med krav'!P390)</f>
        <v>-</v>
      </c>
      <c r="K389" s="57" t="b">
        <f>OR(J389='Krav etter opplæringslova'!$B$27,J389='Krav etter opplæringslova'!$B$30,J389='Krav etter opplæringslova'!$B$31,J389='Krav etter opplæringslova'!$B$34)</f>
        <v>0</v>
      </c>
      <c r="L389" s="57" t="str">
        <f t="shared" si="253"/>
        <v>-</v>
      </c>
      <c r="M389" s="57">
        <f t="shared" si="242"/>
        <v>30</v>
      </c>
      <c r="N389" s="57" t="e">
        <f>M389-#REF!</f>
        <v>#REF!</v>
      </c>
      <c r="O389" s="57" t="e">
        <f t="shared" si="254"/>
        <v>#REF!</v>
      </c>
      <c r="P389" s="57" t="str">
        <f t="shared" si="255"/>
        <v>-</v>
      </c>
      <c r="Q389" s="57" t="str">
        <f>IF('Undervisning i fag med krav'!AA390=0,"-",'Undervisning i fag med krav'!AA390)</f>
        <v>-</v>
      </c>
      <c r="R389" s="57" t="b">
        <f>OR(Q389='Krav etter opplæringslova'!$B$27,Q389='Krav etter opplæringslova'!$B$30,Q389='Krav etter opplæringslova'!$B$31,Q389='Krav etter opplæringslova'!$B$34)</f>
        <v>0</v>
      </c>
      <c r="S389" s="57" t="str">
        <f t="shared" si="256"/>
        <v>-</v>
      </c>
      <c r="T389" s="57">
        <f t="shared" si="243"/>
        <v>30</v>
      </c>
      <c r="U389" s="57" t="e">
        <f>T389-#REF!</f>
        <v>#REF!</v>
      </c>
      <c r="V389" s="57" t="e">
        <f t="shared" si="257"/>
        <v>#REF!</v>
      </c>
      <c r="W389" s="57" t="str">
        <f t="shared" si="258"/>
        <v>-</v>
      </c>
      <c r="X389" s="57" t="str">
        <f>IF('Undervisning i fag med krav'!AL390=0,"-",'Undervisning i fag med krav'!AL390)</f>
        <v>-</v>
      </c>
      <c r="Y389" s="57" t="b">
        <f>OR(X389='Krav etter opplæringslova'!$B$27,X389='Krav etter opplæringslova'!$B$30,X389='Krav etter opplæringslova'!$B$31,X389='Krav etter opplæringslova'!$B$34)</f>
        <v>0</v>
      </c>
      <c r="Z389" s="57" t="str">
        <f t="shared" si="259"/>
        <v>-</v>
      </c>
      <c r="AA389" s="57">
        <f t="shared" si="244"/>
        <v>30</v>
      </c>
      <c r="AB389" s="57" t="e">
        <f>AA389-#REF!</f>
        <v>#REF!</v>
      </c>
      <c r="AC389" s="57" t="e">
        <f t="shared" si="260"/>
        <v>#REF!</v>
      </c>
      <c r="AD389" s="57" t="str">
        <f t="shared" si="261"/>
        <v>-</v>
      </c>
      <c r="AE389" s="57" t="str">
        <f>IF('Undervisning i fag med krav'!AW390=0,"-",'Undervisning i fag med krav'!AW390)</f>
        <v>-</v>
      </c>
      <c r="AF389" s="57" t="b">
        <f>OR(AE389='Krav etter opplæringslova'!$B$27,AE389='Krav etter opplæringslova'!$B$30,AE389='Krav etter opplæringslova'!$B$31,AE389='Krav etter opplæringslova'!$B$34)</f>
        <v>0</v>
      </c>
      <c r="AG389" s="57" t="str">
        <f t="shared" si="262"/>
        <v>-</v>
      </c>
      <c r="AH389" s="57">
        <f t="shared" si="245"/>
        <v>30</v>
      </c>
      <c r="AI389" s="57" t="e">
        <f>AH389-#REF!</f>
        <v>#REF!</v>
      </c>
      <c r="AJ389" s="57" t="e">
        <f t="shared" si="263"/>
        <v>#REF!</v>
      </c>
      <c r="AK389" s="57" t="str">
        <f t="shared" si="264"/>
        <v>-</v>
      </c>
      <c r="AL389" s="57" t="str">
        <f>IF('Undervisning i fag med krav'!BH390=0,"-",'Undervisning i fag med krav'!BH390)</f>
        <v>-</v>
      </c>
      <c r="AM389" s="57" t="b">
        <f>OR(AL389='Krav etter opplæringslova'!$B$27,AL389='Krav etter opplæringslova'!$B$30,AL389='Krav etter opplæringslova'!$B$31,AL389='Krav etter opplæringslova'!$B$34)</f>
        <v>0</v>
      </c>
      <c r="AN389" s="57" t="str">
        <f t="shared" si="265"/>
        <v>-</v>
      </c>
      <c r="AO389" s="57">
        <f t="shared" si="246"/>
        <v>30</v>
      </c>
      <c r="AP389" s="57" t="e">
        <f>AO389-#REF!</f>
        <v>#REF!</v>
      </c>
      <c r="AQ389" s="57" t="e">
        <f t="shared" si="266"/>
        <v>#REF!</v>
      </c>
      <c r="AR389" s="57" t="str">
        <f t="shared" si="267"/>
        <v>-</v>
      </c>
      <c r="AS389" s="57" t="str">
        <f>IF('Undervisning i fag med krav'!BS390=0,"-",'Undervisning i fag med krav'!BS390)</f>
        <v>-</v>
      </c>
      <c r="AT389" s="57" t="b">
        <f>OR(AS389='Krav etter opplæringslova'!$B$27,AS389='Krav etter opplæringslova'!$B$30,AS389='Krav etter opplæringslova'!$B$31,AS389='Krav etter opplæringslova'!$B$34)</f>
        <v>0</v>
      </c>
      <c r="AU389" s="57" t="str">
        <f t="shared" si="268"/>
        <v>-</v>
      </c>
      <c r="AV389" s="57">
        <f t="shared" si="247"/>
        <v>30</v>
      </c>
      <c r="AW389" s="57" t="e">
        <f>AV389-#REF!</f>
        <v>#REF!</v>
      </c>
      <c r="AX389" s="57" t="e">
        <f t="shared" si="269"/>
        <v>#REF!</v>
      </c>
      <c r="AY389" s="57" t="str">
        <f t="shared" si="270"/>
        <v>-</v>
      </c>
      <c r="AZ389" s="57" t="str">
        <f>IF('Undervisning i fag med krav'!CD390=0,"-",'Undervisning i fag med krav'!CD390)</f>
        <v>-</v>
      </c>
      <c r="BA389" s="57" t="b">
        <f>OR(AZ389='Krav etter opplæringslova'!$B$27,AZ389='Krav etter opplæringslova'!$B$30,AZ389='Krav etter opplæringslova'!$B$31,AZ389='Krav etter opplæringslova'!$B$34)</f>
        <v>0</v>
      </c>
      <c r="BB389" s="57" t="str">
        <f t="shared" si="271"/>
        <v>-</v>
      </c>
      <c r="BC389" s="57">
        <f t="shared" si="248"/>
        <v>30</v>
      </c>
      <c r="BD389" s="57" t="e">
        <f>BC389-#REF!</f>
        <v>#REF!</v>
      </c>
      <c r="BE389" s="57" t="e">
        <f t="shared" si="272"/>
        <v>#REF!</v>
      </c>
      <c r="BF389" s="57" t="str">
        <f t="shared" si="273"/>
        <v>-</v>
      </c>
      <c r="BG389" s="57" t="str">
        <f>IF('Undervisning i fag med krav'!CO390=0,"-",'Undervisning i fag med krav'!CO390)</f>
        <v>-</v>
      </c>
      <c r="BH389" s="57" t="b">
        <f>OR(BG389='Krav etter opplæringslova'!$B$27,BG389='Krav etter opplæringslova'!$B$30,BG389='Krav etter opplæringslova'!$B$31,BG389='Krav etter opplæringslova'!$B$34)</f>
        <v>0</v>
      </c>
      <c r="BI389" s="57" t="str">
        <f t="shared" si="274"/>
        <v>-</v>
      </c>
      <c r="BJ389" s="57">
        <f t="shared" si="249"/>
        <v>30</v>
      </c>
      <c r="BK389" s="57" t="e">
        <f>BJ389-#REF!</f>
        <v>#REF!</v>
      </c>
      <c r="BL389" s="57" t="e">
        <f t="shared" si="275"/>
        <v>#REF!</v>
      </c>
      <c r="BM389" s="57" t="str">
        <f t="shared" si="276"/>
        <v>-</v>
      </c>
      <c r="BN389" s="57" t="str">
        <f>IF('Undervisning i fag med krav'!CP390=0,"-",'Undervisning i fag med krav'!CP390)</f>
        <v>-</v>
      </c>
      <c r="BO389" s="57" t="b">
        <f>OR(BN389='Krav etter opplæringslova'!$B$27,BN389='Krav etter opplæringslova'!$B$30,BN389='Krav etter opplæringslova'!$B$31,BN389='Krav etter opplæringslova'!$B$34)</f>
        <v>0</v>
      </c>
      <c r="BP389" s="57" t="str">
        <f t="shared" si="277"/>
        <v>-</v>
      </c>
      <c r="BQ389" s="57">
        <f t="shared" si="250"/>
        <v>30</v>
      </c>
      <c r="BR389" s="57" t="e">
        <f>BQ389-#REF!</f>
        <v>#REF!</v>
      </c>
      <c r="BS389" s="57" t="e">
        <f t="shared" si="278"/>
        <v>#REF!</v>
      </c>
      <c r="BT389" s="62" t="str">
        <f t="shared" si="279"/>
        <v>-</v>
      </c>
    </row>
    <row r="390" spans="1:72" x14ac:dyDescent="0.2">
      <c r="A390" s="44" t="e">
        <f>#REF!</f>
        <v>#REF!</v>
      </c>
      <c r="B390" s="44" t="e">
        <f>#REF!</f>
        <v>#REF!</v>
      </c>
      <c r="C390" s="57" t="str">
        <f>IF('Undervisning i fag med krav'!E391=0,"-",'Undervisning i fag med krav'!E391)</f>
        <v>-</v>
      </c>
      <c r="D390" s="57" t="b">
        <f>OR(C390='Krav etter opplæringslova'!$B$27,C390='Krav etter opplæringslova'!$B$30,C390='Krav etter opplæringslova'!$B$31,C390='Krav etter opplæringslova'!$B$34)</f>
        <v>0</v>
      </c>
      <c r="E390" s="57" t="str">
        <f t="shared" si="240"/>
        <v>-</v>
      </c>
      <c r="F390" s="57">
        <f t="shared" si="251"/>
        <v>30</v>
      </c>
      <c r="G390" s="57" t="e">
        <f>F390-#REF!</f>
        <v>#REF!</v>
      </c>
      <c r="H390" s="57" t="e">
        <f t="shared" si="252"/>
        <v>#REF!</v>
      </c>
      <c r="I390" s="57" t="str">
        <f t="shared" si="241"/>
        <v>-</v>
      </c>
      <c r="J390" s="57" t="str">
        <f>IF('Undervisning i fag med krav'!P391=0,"-",'Undervisning i fag med krav'!P391)</f>
        <v>-</v>
      </c>
      <c r="K390" s="57" t="b">
        <f>OR(J390='Krav etter opplæringslova'!$B$27,J390='Krav etter opplæringslova'!$B$30,J390='Krav etter opplæringslova'!$B$31,J390='Krav etter opplæringslova'!$B$34)</f>
        <v>0</v>
      </c>
      <c r="L390" s="57" t="str">
        <f t="shared" si="253"/>
        <v>-</v>
      </c>
      <c r="M390" s="57">
        <f t="shared" si="242"/>
        <v>30</v>
      </c>
      <c r="N390" s="57" t="e">
        <f>M390-#REF!</f>
        <v>#REF!</v>
      </c>
      <c r="O390" s="57" t="e">
        <f t="shared" si="254"/>
        <v>#REF!</v>
      </c>
      <c r="P390" s="57" t="str">
        <f t="shared" si="255"/>
        <v>-</v>
      </c>
      <c r="Q390" s="57" t="str">
        <f>IF('Undervisning i fag med krav'!AA391=0,"-",'Undervisning i fag med krav'!AA391)</f>
        <v>-</v>
      </c>
      <c r="R390" s="57" t="b">
        <f>OR(Q390='Krav etter opplæringslova'!$B$27,Q390='Krav etter opplæringslova'!$B$30,Q390='Krav etter opplæringslova'!$B$31,Q390='Krav etter opplæringslova'!$B$34)</f>
        <v>0</v>
      </c>
      <c r="S390" s="57" t="str">
        <f t="shared" si="256"/>
        <v>-</v>
      </c>
      <c r="T390" s="57">
        <f t="shared" si="243"/>
        <v>30</v>
      </c>
      <c r="U390" s="57" t="e">
        <f>T390-#REF!</f>
        <v>#REF!</v>
      </c>
      <c r="V390" s="57" t="e">
        <f t="shared" si="257"/>
        <v>#REF!</v>
      </c>
      <c r="W390" s="57" t="str">
        <f t="shared" si="258"/>
        <v>-</v>
      </c>
      <c r="X390" s="57" t="str">
        <f>IF('Undervisning i fag med krav'!AL391=0,"-",'Undervisning i fag med krav'!AL391)</f>
        <v>-</v>
      </c>
      <c r="Y390" s="57" t="b">
        <f>OR(X390='Krav etter opplæringslova'!$B$27,X390='Krav etter opplæringslova'!$B$30,X390='Krav etter opplæringslova'!$B$31,X390='Krav etter opplæringslova'!$B$34)</f>
        <v>0</v>
      </c>
      <c r="Z390" s="57" t="str">
        <f t="shared" si="259"/>
        <v>-</v>
      </c>
      <c r="AA390" s="57">
        <f t="shared" si="244"/>
        <v>30</v>
      </c>
      <c r="AB390" s="57" t="e">
        <f>AA390-#REF!</f>
        <v>#REF!</v>
      </c>
      <c r="AC390" s="57" t="e">
        <f t="shared" si="260"/>
        <v>#REF!</v>
      </c>
      <c r="AD390" s="57" t="str">
        <f t="shared" si="261"/>
        <v>-</v>
      </c>
      <c r="AE390" s="57" t="str">
        <f>IF('Undervisning i fag med krav'!AW391=0,"-",'Undervisning i fag med krav'!AW391)</f>
        <v>-</v>
      </c>
      <c r="AF390" s="57" t="b">
        <f>OR(AE390='Krav etter opplæringslova'!$B$27,AE390='Krav etter opplæringslova'!$B$30,AE390='Krav etter opplæringslova'!$B$31,AE390='Krav etter opplæringslova'!$B$34)</f>
        <v>0</v>
      </c>
      <c r="AG390" s="57" t="str">
        <f t="shared" si="262"/>
        <v>-</v>
      </c>
      <c r="AH390" s="57">
        <f t="shared" si="245"/>
        <v>30</v>
      </c>
      <c r="AI390" s="57" t="e">
        <f>AH390-#REF!</f>
        <v>#REF!</v>
      </c>
      <c r="AJ390" s="57" t="e">
        <f t="shared" si="263"/>
        <v>#REF!</v>
      </c>
      <c r="AK390" s="57" t="str">
        <f t="shared" si="264"/>
        <v>-</v>
      </c>
      <c r="AL390" s="57" t="str">
        <f>IF('Undervisning i fag med krav'!BH391=0,"-",'Undervisning i fag med krav'!BH391)</f>
        <v>-</v>
      </c>
      <c r="AM390" s="57" t="b">
        <f>OR(AL390='Krav etter opplæringslova'!$B$27,AL390='Krav etter opplæringslova'!$B$30,AL390='Krav etter opplæringslova'!$B$31,AL390='Krav etter opplæringslova'!$B$34)</f>
        <v>0</v>
      </c>
      <c r="AN390" s="57" t="str">
        <f t="shared" si="265"/>
        <v>-</v>
      </c>
      <c r="AO390" s="57">
        <f t="shared" si="246"/>
        <v>30</v>
      </c>
      <c r="AP390" s="57" t="e">
        <f>AO390-#REF!</f>
        <v>#REF!</v>
      </c>
      <c r="AQ390" s="57" t="e">
        <f t="shared" si="266"/>
        <v>#REF!</v>
      </c>
      <c r="AR390" s="57" t="str">
        <f t="shared" si="267"/>
        <v>-</v>
      </c>
      <c r="AS390" s="57" t="str">
        <f>IF('Undervisning i fag med krav'!BS391=0,"-",'Undervisning i fag med krav'!BS391)</f>
        <v>-</v>
      </c>
      <c r="AT390" s="57" t="b">
        <f>OR(AS390='Krav etter opplæringslova'!$B$27,AS390='Krav etter opplæringslova'!$B$30,AS390='Krav etter opplæringslova'!$B$31,AS390='Krav etter opplæringslova'!$B$34)</f>
        <v>0</v>
      </c>
      <c r="AU390" s="57" t="str">
        <f t="shared" si="268"/>
        <v>-</v>
      </c>
      <c r="AV390" s="57">
        <f t="shared" si="247"/>
        <v>30</v>
      </c>
      <c r="AW390" s="57" t="e">
        <f>AV390-#REF!</f>
        <v>#REF!</v>
      </c>
      <c r="AX390" s="57" t="e">
        <f t="shared" si="269"/>
        <v>#REF!</v>
      </c>
      <c r="AY390" s="57" t="str">
        <f t="shared" si="270"/>
        <v>-</v>
      </c>
      <c r="AZ390" s="57" t="str">
        <f>IF('Undervisning i fag med krav'!CD391=0,"-",'Undervisning i fag med krav'!CD391)</f>
        <v>-</v>
      </c>
      <c r="BA390" s="57" t="b">
        <f>OR(AZ390='Krav etter opplæringslova'!$B$27,AZ390='Krav etter opplæringslova'!$B$30,AZ390='Krav etter opplæringslova'!$B$31,AZ390='Krav etter opplæringslova'!$B$34)</f>
        <v>0</v>
      </c>
      <c r="BB390" s="57" t="str">
        <f t="shared" si="271"/>
        <v>-</v>
      </c>
      <c r="BC390" s="57">
        <f t="shared" si="248"/>
        <v>30</v>
      </c>
      <c r="BD390" s="57" t="e">
        <f>BC390-#REF!</f>
        <v>#REF!</v>
      </c>
      <c r="BE390" s="57" t="e">
        <f t="shared" si="272"/>
        <v>#REF!</v>
      </c>
      <c r="BF390" s="57" t="str">
        <f t="shared" si="273"/>
        <v>-</v>
      </c>
      <c r="BG390" s="57" t="str">
        <f>IF('Undervisning i fag med krav'!CO391=0,"-",'Undervisning i fag med krav'!CO391)</f>
        <v>-</v>
      </c>
      <c r="BH390" s="57" t="b">
        <f>OR(BG390='Krav etter opplæringslova'!$B$27,BG390='Krav etter opplæringslova'!$B$30,BG390='Krav etter opplæringslova'!$B$31,BG390='Krav etter opplæringslova'!$B$34)</f>
        <v>0</v>
      </c>
      <c r="BI390" s="57" t="str">
        <f t="shared" si="274"/>
        <v>-</v>
      </c>
      <c r="BJ390" s="57">
        <f t="shared" si="249"/>
        <v>30</v>
      </c>
      <c r="BK390" s="57" t="e">
        <f>BJ390-#REF!</f>
        <v>#REF!</v>
      </c>
      <c r="BL390" s="57" t="e">
        <f t="shared" si="275"/>
        <v>#REF!</v>
      </c>
      <c r="BM390" s="57" t="str">
        <f t="shared" si="276"/>
        <v>-</v>
      </c>
      <c r="BN390" s="57" t="str">
        <f>IF('Undervisning i fag med krav'!CP391=0,"-",'Undervisning i fag med krav'!CP391)</f>
        <v>-</v>
      </c>
      <c r="BO390" s="57" t="b">
        <f>OR(BN390='Krav etter opplæringslova'!$B$27,BN390='Krav etter opplæringslova'!$B$30,BN390='Krav etter opplæringslova'!$B$31,BN390='Krav etter opplæringslova'!$B$34)</f>
        <v>0</v>
      </c>
      <c r="BP390" s="57" t="str">
        <f t="shared" si="277"/>
        <v>-</v>
      </c>
      <c r="BQ390" s="57">
        <f t="shared" si="250"/>
        <v>30</v>
      </c>
      <c r="BR390" s="57" t="e">
        <f>BQ390-#REF!</f>
        <v>#REF!</v>
      </c>
      <c r="BS390" s="57" t="e">
        <f t="shared" si="278"/>
        <v>#REF!</v>
      </c>
      <c r="BT390" s="62" t="str">
        <f t="shared" si="279"/>
        <v>-</v>
      </c>
    </row>
    <row r="391" spans="1:72" x14ac:dyDescent="0.2">
      <c r="A391" s="44" t="e">
        <f>#REF!</f>
        <v>#REF!</v>
      </c>
      <c r="B391" s="44" t="e">
        <f>#REF!</f>
        <v>#REF!</v>
      </c>
      <c r="C391" s="57" t="str">
        <f>IF('Undervisning i fag med krav'!E392=0,"-",'Undervisning i fag med krav'!E392)</f>
        <v>-</v>
      </c>
      <c r="D391" s="57" t="b">
        <f>OR(C391='Krav etter opplæringslova'!$B$27,C391='Krav etter opplæringslova'!$B$30,C391='Krav etter opplæringslova'!$B$31,C391='Krav etter opplæringslova'!$B$34)</f>
        <v>0</v>
      </c>
      <c r="E391" s="57" t="str">
        <f t="shared" si="240"/>
        <v>-</v>
      </c>
      <c r="F391" s="57">
        <f t="shared" si="251"/>
        <v>30</v>
      </c>
      <c r="G391" s="57" t="e">
        <f>F391-#REF!</f>
        <v>#REF!</v>
      </c>
      <c r="H391" s="57" t="e">
        <f t="shared" si="252"/>
        <v>#REF!</v>
      </c>
      <c r="I391" s="57" t="str">
        <f t="shared" si="241"/>
        <v>-</v>
      </c>
      <c r="J391" s="57" t="str">
        <f>IF('Undervisning i fag med krav'!P392=0,"-",'Undervisning i fag med krav'!P392)</f>
        <v>-</v>
      </c>
      <c r="K391" s="57" t="b">
        <f>OR(J391='Krav etter opplæringslova'!$B$27,J391='Krav etter opplæringslova'!$B$30,J391='Krav etter opplæringslova'!$B$31,J391='Krav etter opplæringslova'!$B$34)</f>
        <v>0</v>
      </c>
      <c r="L391" s="57" t="str">
        <f t="shared" si="253"/>
        <v>-</v>
      </c>
      <c r="M391" s="57">
        <f t="shared" si="242"/>
        <v>30</v>
      </c>
      <c r="N391" s="57" t="e">
        <f>M391-#REF!</f>
        <v>#REF!</v>
      </c>
      <c r="O391" s="57" t="e">
        <f t="shared" si="254"/>
        <v>#REF!</v>
      </c>
      <c r="P391" s="57" t="str">
        <f t="shared" si="255"/>
        <v>-</v>
      </c>
      <c r="Q391" s="57" t="str">
        <f>IF('Undervisning i fag med krav'!AA392=0,"-",'Undervisning i fag med krav'!AA392)</f>
        <v>-</v>
      </c>
      <c r="R391" s="57" t="b">
        <f>OR(Q391='Krav etter opplæringslova'!$B$27,Q391='Krav etter opplæringslova'!$B$30,Q391='Krav etter opplæringslova'!$B$31,Q391='Krav etter opplæringslova'!$B$34)</f>
        <v>0</v>
      </c>
      <c r="S391" s="57" t="str">
        <f t="shared" si="256"/>
        <v>-</v>
      </c>
      <c r="T391" s="57">
        <f t="shared" si="243"/>
        <v>30</v>
      </c>
      <c r="U391" s="57" t="e">
        <f>T391-#REF!</f>
        <v>#REF!</v>
      </c>
      <c r="V391" s="57" t="e">
        <f t="shared" si="257"/>
        <v>#REF!</v>
      </c>
      <c r="W391" s="57" t="str">
        <f t="shared" si="258"/>
        <v>-</v>
      </c>
      <c r="X391" s="57" t="str">
        <f>IF('Undervisning i fag med krav'!AL392=0,"-",'Undervisning i fag med krav'!AL392)</f>
        <v>-</v>
      </c>
      <c r="Y391" s="57" t="b">
        <f>OR(X391='Krav etter opplæringslova'!$B$27,X391='Krav etter opplæringslova'!$B$30,X391='Krav etter opplæringslova'!$B$31,X391='Krav etter opplæringslova'!$B$34)</f>
        <v>0</v>
      </c>
      <c r="Z391" s="57" t="str">
        <f t="shared" si="259"/>
        <v>-</v>
      </c>
      <c r="AA391" s="57">
        <f t="shared" si="244"/>
        <v>30</v>
      </c>
      <c r="AB391" s="57" t="e">
        <f>AA391-#REF!</f>
        <v>#REF!</v>
      </c>
      <c r="AC391" s="57" t="e">
        <f t="shared" si="260"/>
        <v>#REF!</v>
      </c>
      <c r="AD391" s="57" t="str">
        <f t="shared" si="261"/>
        <v>-</v>
      </c>
      <c r="AE391" s="57" t="str">
        <f>IF('Undervisning i fag med krav'!AW392=0,"-",'Undervisning i fag med krav'!AW392)</f>
        <v>-</v>
      </c>
      <c r="AF391" s="57" t="b">
        <f>OR(AE391='Krav etter opplæringslova'!$B$27,AE391='Krav etter opplæringslova'!$B$30,AE391='Krav etter opplæringslova'!$B$31,AE391='Krav etter opplæringslova'!$B$34)</f>
        <v>0</v>
      </c>
      <c r="AG391" s="57" t="str">
        <f t="shared" si="262"/>
        <v>-</v>
      </c>
      <c r="AH391" s="57">
        <f t="shared" si="245"/>
        <v>30</v>
      </c>
      <c r="AI391" s="57" t="e">
        <f>AH391-#REF!</f>
        <v>#REF!</v>
      </c>
      <c r="AJ391" s="57" t="e">
        <f t="shared" si="263"/>
        <v>#REF!</v>
      </c>
      <c r="AK391" s="57" t="str">
        <f t="shared" si="264"/>
        <v>-</v>
      </c>
      <c r="AL391" s="57" t="str">
        <f>IF('Undervisning i fag med krav'!BH392=0,"-",'Undervisning i fag med krav'!BH392)</f>
        <v>-</v>
      </c>
      <c r="AM391" s="57" t="b">
        <f>OR(AL391='Krav etter opplæringslova'!$B$27,AL391='Krav etter opplæringslova'!$B$30,AL391='Krav etter opplæringslova'!$B$31,AL391='Krav etter opplæringslova'!$B$34)</f>
        <v>0</v>
      </c>
      <c r="AN391" s="57" t="str">
        <f t="shared" si="265"/>
        <v>-</v>
      </c>
      <c r="AO391" s="57">
        <f t="shared" si="246"/>
        <v>30</v>
      </c>
      <c r="AP391" s="57" t="e">
        <f>AO391-#REF!</f>
        <v>#REF!</v>
      </c>
      <c r="AQ391" s="57" t="e">
        <f t="shared" si="266"/>
        <v>#REF!</v>
      </c>
      <c r="AR391" s="57" t="str">
        <f t="shared" si="267"/>
        <v>-</v>
      </c>
      <c r="AS391" s="57" t="str">
        <f>IF('Undervisning i fag med krav'!BS392=0,"-",'Undervisning i fag med krav'!BS392)</f>
        <v>-</v>
      </c>
      <c r="AT391" s="57" t="b">
        <f>OR(AS391='Krav etter opplæringslova'!$B$27,AS391='Krav etter opplæringslova'!$B$30,AS391='Krav etter opplæringslova'!$B$31,AS391='Krav etter opplæringslova'!$B$34)</f>
        <v>0</v>
      </c>
      <c r="AU391" s="57" t="str">
        <f t="shared" si="268"/>
        <v>-</v>
      </c>
      <c r="AV391" s="57">
        <f t="shared" si="247"/>
        <v>30</v>
      </c>
      <c r="AW391" s="57" t="e">
        <f>AV391-#REF!</f>
        <v>#REF!</v>
      </c>
      <c r="AX391" s="57" t="e">
        <f t="shared" si="269"/>
        <v>#REF!</v>
      </c>
      <c r="AY391" s="57" t="str">
        <f t="shared" si="270"/>
        <v>-</v>
      </c>
      <c r="AZ391" s="57" t="str">
        <f>IF('Undervisning i fag med krav'!CD392=0,"-",'Undervisning i fag med krav'!CD392)</f>
        <v>-</v>
      </c>
      <c r="BA391" s="57" t="b">
        <f>OR(AZ391='Krav etter opplæringslova'!$B$27,AZ391='Krav etter opplæringslova'!$B$30,AZ391='Krav etter opplæringslova'!$B$31,AZ391='Krav etter opplæringslova'!$B$34)</f>
        <v>0</v>
      </c>
      <c r="BB391" s="57" t="str">
        <f t="shared" si="271"/>
        <v>-</v>
      </c>
      <c r="BC391" s="57">
        <f t="shared" si="248"/>
        <v>30</v>
      </c>
      <c r="BD391" s="57" t="e">
        <f>BC391-#REF!</f>
        <v>#REF!</v>
      </c>
      <c r="BE391" s="57" t="e">
        <f t="shared" si="272"/>
        <v>#REF!</v>
      </c>
      <c r="BF391" s="57" t="str">
        <f t="shared" si="273"/>
        <v>-</v>
      </c>
      <c r="BG391" s="57" t="str">
        <f>IF('Undervisning i fag med krav'!CO392=0,"-",'Undervisning i fag med krav'!CO392)</f>
        <v>-</v>
      </c>
      <c r="BH391" s="57" t="b">
        <f>OR(BG391='Krav etter opplæringslova'!$B$27,BG391='Krav etter opplæringslova'!$B$30,BG391='Krav etter opplæringslova'!$B$31,BG391='Krav etter opplæringslova'!$B$34)</f>
        <v>0</v>
      </c>
      <c r="BI391" s="57" t="str">
        <f t="shared" si="274"/>
        <v>-</v>
      </c>
      <c r="BJ391" s="57">
        <f t="shared" si="249"/>
        <v>30</v>
      </c>
      <c r="BK391" s="57" t="e">
        <f>BJ391-#REF!</f>
        <v>#REF!</v>
      </c>
      <c r="BL391" s="57" t="e">
        <f t="shared" si="275"/>
        <v>#REF!</v>
      </c>
      <c r="BM391" s="57" t="str">
        <f t="shared" si="276"/>
        <v>-</v>
      </c>
      <c r="BN391" s="57" t="str">
        <f>IF('Undervisning i fag med krav'!CP392=0,"-",'Undervisning i fag med krav'!CP392)</f>
        <v>-</v>
      </c>
      <c r="BO391" s="57" t="b">
        <f>OR(BN391='Krav etter opplæringslova'!$B$27,BN391='Krav etter opplæringslova'!$B$30,BN391='Krav etter opplæringslova'!$B$31,BN391='Krav etter opplæringslova'!$B$34)</f>
        <v>0</v>
      </c>
      <c r="BP391" s="57" t="str">
        <f t="shared" si="277"/>
        <v>-</v>
      </c>
      <c r="BQ391" s="57">
        <f t="shared" si="250"/>
        <v>30</v>
      </c>
      <c r="BR391" s="57" t="e">
        <f>BQ391-#REF!</f>
        <v>#REF!</v>
      </c>
      <c r="BS391" s="57" t="e">
        <f t="shared" si="278"/>
        <v>#REF!</v>
      </c>
      <c r="BT391" s="62" t="str">
        <f t="shared" si="279"/>
        <v>-</v>
      </c>
    </row>
    <row r="392" spans="1:72" x14ac:dyDescent="0.2">
      <c r="A392" s="44" t="e">
        <f>#REF!</f>
        <v>#REF!</v>
      </c>
      <c r="B392" s="44" t="e">
        <f>#REF!</f>
        <v>#REF!</v>
      </c>
      <c r="C392" s="57" t="str">
        <f>IF('Undervisning i fag med krav'!E393=0,"-",'Undervisning i fag med krav'!E393)</f>
        <v>-</v>
      </c>
      <c r="D392" s="57" t="b">
        <f>OR(C392='Krav etter opplæringslova'!$B$27,C392='Krav etter opplæringslova'!$B$30,C392='Krav etter opplæringslova'!$B$31,C392='Krav etter opplæringslova'!$B$34)</f>
        <v>0</v>
      </c>
      <c r="E392" s="57" t="str">
        <f t="shared" si="240"/>
        <v>-</v>
      </c>
      <c r="F392" s="57">
        <f t="shared" si="251"/>
        <v>30</v>
      </c>
      <c r="G392" s="57" t="e">
        <f>F392-#REF!</f>
        <v>#REF!</v>
      </c>
      <c r="H392" s="57" t="e">
        <f t="shared" si="252"/>
        <v>#REF!</v>
      </c>
      <c r="I392" s="57" t="str">
        <f t="shared" si="241"/>
        <v>-</v>
      </c>
      <c r="J392" s="57" t="str">
        <f>IF('Undervisning i fag med krav'!P393=0,"-",'Undervisning i fag med krav'!P393)</f>
        <v>-</v>
      </c>
      <c r="K392" s="57" t="b">
        <f>OR(J392='Krav etter opplæringslova'!$B$27,J392='Krav etter opplæringslova'!$B$30,J392='Krav etter opplæringslova'!$B$31,J392='Krav etter opplæringslova'!$B$34)</f>
        <v>0</v>
      </c>
      <c r="L392" s="57" t="str">
        <f t="shared" si="253"/>
        <v>-</v>
      </c>
      <c r="M392" s="57">
        <f t="shared" si="242"/>
        <v>30</v>
      </c>
      <c r="N392" s="57" t="e">
        <f>M392-#REF!</f>
        <v>#REF!</v>
      </c>
      <c r="O392" s="57" t="e">
        <f t="shared" si="254"/>
        <v>#REF!</v>
      </c>
      <c r="P392" s="57" t="str">
        <f t="shared" si="255"/>
        <v>-</v>
      </c>
      <c r="Q392" s="57" t="str">
        <f>IF('Undervisning i fag med krav'!AA393=0,"-",'Undervisning i fag med krav'!AA393)</f>
        <v>-</v>
      </c>
      <c r="R392" s="57" t="b">
        <f>OR(Q392='Krav etter opplæringslova'!$B$27,Q392='Krav etter opplæringslova'!$B$30,Q392='Krav etter opplæringslova'!$B$31,Q392='Krav etter opplæringslova'!$B$34)</f>
        <v>0</v>
      </c>
      <c r="S392" s="57" t="str">
        <f t="shared" si="256"/>
        <v>-</v>
      </c>
      <c r="T392" s="57">
        <f t="shared" si="243"/>
        <v>30</v>
      </c>
      <c r="U392" s="57" t="e">
        <f>T392-#REF!</f>
        <v>#REF!</v>
      </c>
      <c r="V392" s="57" t="e">
        <f t="shared" si="257"/>
        <v>#REF!</v>
      </c>
      <c r="W392" s="57" t="str">
        <f t="shared" si="258"/>
        <v>-</v>
      </c>
      <c r="X392" s="57" t="str">
        <f>IF('Undervisning i fag med krav'!AL393=0,"-",'Undervisning i fag med krav'!AL393)</f>
        <v>-</v>
      </c>
      <c r="Y392" s="57" t="b">
        <f>OR(X392='Krav etter opplæringslova'!$B$27,X392='Krav etter opplæringslova'!$B$30,X392='Krav etter opplæringslova'!$B$31,X392='Krav etter opplæringslova'!$B$34)</f>
        <v>0</v>
      </c>
      <c r="Z392" s="57" t="str">
        <f t="shared" si="259"/>
        <v>-</v>
      </c>
      <c r="AA392" s="57">
        <f t="shared" si="244"/>
        <v>30</v>
      </c>
      <c r="AB392" s="57" t="e">
        <f>AA392-#REF!</f>
        <v>#REF!</v>
      </c>
      <c r="AC392" s="57" t="e">
        <f t="shared" si="260"/>
        <v>#REF!</v>
      </c>
      <c r="AD392" s="57" t="str">
        <f t="shared" si="261"/>
        <v>-</v>
      </c>
      <c r="AE392" s="57" t="str">
        <f>IF('Undervisning i fag med krav'!AW393=0,"-",'Undervisning i fag med krav'!AW393)</f>
        <v>-</v>
      </c>
      <c r="AF392" s="57" t="b">
        <f>OR(AE392='Krav etter opplæringslova'!$B$27,AE392='Krav etter opplæringslova'!$B$30,AE392='Krav etter opplæringslova'!$B$31,AE392='Krav etter opplæringslova'!$B$34)</f>
        <v>0</v>
      </c>
      <c r="AG392" s="57" t="str">
        <f t="shared" si="262"/>
        <v>-</v>
      </c>
      <c r="AH392" s="57">
        <f t="shared" si="245"/>
        <v>30</v>
      </c>
      <c r="AI392" s="57" t="e">
        <f>AH392-#REF!</f>
        <v>#REF!</v>
      </c>
      <c r="AJ392" s="57" t="e">
        <f t="shared" si="263"/>
        <v>#REF!</v>
      </c>
      <c r="AK392" s="57" t="str">
        <f t="shared" si="264"/>
        <v>-</v>
      </c>
      <c r="AL392" s="57" t="str">
        <f>IF('Undervisning i fag med krav'!BH393=0,"-",'Undervisning i fag med krav'!BH393)</f>
        <v>-</v>
      </c>
      <c r="AM392" s="57" t="b">
        <f>OR(AL392='Krav etter opplæringslova'!$B$27,AL392='Krav etter opplæringslova'!$B$30,AL392='Krav etter opplæringslova'!$B$31,AL392='Krav etter opplæringslova'!$B$34)</f>
        <v>0</v>
      </c>
      <c r="AN392" s="57" t="str">
        <f t="shared" si="265"/>
        <v>-</v>
      </c>
      <c r="AO392" s="57">
        <f t="shared" si="246"/>
        <v>30</v>
      </c>
      <c r="AP392" s="57" t="e">
        <f>AO392-#REF!</f>
        <v>#REF!</v>
      </c>
      <c r="AQ392" s="57" t="e">
        <f t="shared" si="266"/>
        <v>#REF!</v>
      </c>
      <c r="AR392" s="57" t="str">
        <f t="shared" si="267"/>
        <v>-</v>
      </c>
      <c r="AS392" s="57" t="str">
        <f>IF('Undervisning i fag med krav'!BS393=0,"-",'Undervisning i fag med krav'!BS393)</f>
        <v>-</v>
      </c>
      <c r="AT392" s="57" t="b">
        <f>OR(AS392='Krav etter opplæringslova'!$B$27,AS392='Krav etter opplæringslova'!$B$30,AS392='Krav etter opplæringslova'!$B$31,AS392='Krav etter opplæringslova'!$B$34)</f>
        <v>0</v>
      </c>
      <c r="AU392" s="57" t="str">
        <f t="shared" si="268"/>
        <v>-</v>
      </c>
      <c r="AV392" s="57">
        <f t="shared" si="247"/>
        <v>30</v>
      </c>
      <c r="AW392" s="57" t="e">
        <f>AV392-#REF!</f>
        <v>#REF!</v>
      </c>
      <c r="AX392" s="57" t="e">
        <f t="shared" si="269"/>
        <v>#REF!</v>
      </c>
      <c r="AY392" s="57" t="str">
        <f t="shared" si="270"/>
        <v>-</v>
      </c>
      <c r="AZ392" s="57" t="str">
        <f>IF('Undervisning i fag med krav'!CD393=0,"-",'Undervisning i fag med krav'!CD393)</f>
        <v>-</v>
      </c>
      <c r="BA392" s="57" t="b">
        <f>OR(AZ392='Krav etter opplæringslova'!$B$27,AZ392='Krav etter opplæringslova'!$B$30,AZ392='Krav etter opplæringslova'!$B$31,AZ392='Krav etter opplæringslova'!$B$34)</f>
        <v>0</v>
      </c>
      <c r="BB392" s="57" t="str">
        <f t="shared" si="271"/>
        <v>-</v>
      </c>
      <c r="BC392" s="57">
        <f t="shared" si="248"/>
        <v>30</v>
      </c>
      <c r="BD392" s="57" t="e">
        <f>BC392-#REF!</f>
        <v>#REF!</v>
      </c>
      <c r="BE392" s="57" t="e">
        <f t="shared" si="272"/>
        <v>#REF!</v>
      </c>
      <c r="BF392" s="57" t="str">
        <f t="shared" si="273"/>
        <v>-</v>
      </c>
      <c r="BG392" s="57" t="str">
        <f>IF('Undervisning i fag med krav'!CO393=0,"-",'Undervisning i fag med krav'!CO393)</f>
        <v>-</v>
      </c>
      <c r="BH392" s="57" t="b">
        <f>OR(BG392='Krav etter opplæringslova'!$B$27,BG392='Krav etter opplæringslova'!$B$30,BG392='Krav etter opplæringslova'!$B$31,BG392='Krav etter opplæringslova'!$B$34)</f>
        <v>0</v>
      </c>
      <c r="BI392" s="57" t="str">
        <f t="shared" si="274"/>
        <v>-</v>
      </c>
      <c r="BJ392" s="57">
        <f t="shared" si="249"/>
        <v>30</v>
      </c>
      <c r="BK392" s="57" t="e">
        <f>BJ392-#REF!</f>
        <v>#REF!</v>
      </c>
      <c r="BL392" s="57" t="e">
        <f t="shared" si="275"/>
        <v>#REF!</v>
      </c>
      <c r="BM392" s="57" t="str">
        <f t="shared" si="276"/>
        <v>-</v>
      </c>
      <c r="BN392" s="57" t="str">
        <f>IF('Undervisning i fag med krav'!CP393=0,"-",'Undervisning i fag med krav'!CP393)</f>
        <v>-</v>
      </c>
      <c r="BO392" s="57" t="b">
        <f>OR(BN392='Krav etter opplæringslova'!$B$27,BN392='Krav etter opplæringslova'!$B$30,BN392='Krav etter opplæringslova'!$B$31,BN392='Krav etter opplæringslova'!$B$34)</f>
        <v>0</v>
      </c>
      <c r="BP392" s="57" t="str">
        <f t="shared" si="277"/>
        <v>-</v>
      </c>
      <c r="BQ392" s="57">
        <f t="shared" si="250"/>
        <v>30</v>
      </c>
      <c r="BR392" s="57" t="e">
        <f>BQ392-#REF!</f>
        <v>#REF!</v>
      </c>
      <c r="BS392" s="57" t="e">
        <f t="shared" si="278"/>
        <v>#REF!</v>
      </c>
      <c r="BT392" s="62" t="str">
        <f t="shared" si="279"/>
        <v>-</v>
      </c>
    </row>
    <row r="393" spans="1:72" x14ac:dyDescent="0.2">
      <c r="A393" s="44" t="e">
        <f>#REF!</f>
        <v>#REF!</v>
      </c>
      <c r="B393" s="44" t="e">
        <f>#REF!</f>
        <v>#REF!</v>
      </c>
      <c r="C393" s="57" t="str">
        <f>IF('Undervisning i fag med krav'!E394=0,"-",'Undervisning i fag med krav'!E394)</f>
        <v>-</v>
      </c>
      <c r="D393" s="57" t="b">
        <f>OR(C393='Krav etter opplæringslova'!$B$27,C393='Krav etter opplæringslova'!$B$30,C393='Krav etter opplæringslova'!$B$31,C393='Krav etter opplæringslova'!$B$34)</f>
        <v>0</v>
      </c>
      <c r="E393" s="57" t="str">
        <f t="shared" si="240"/>
        <v>-</v>
      </c>
      <c r="F393" s="57">
        <f t="shared" si="251"/>
        <v>30</v>
      </c>
      <c r="G393" s="57" t="e">
        <f>F393-#REF!</f>
        <v>#REF!</v>
      </c>
      <c r="H393" s="57" t="e">
        <f t="shared" si="252"/>
        <v>#REF!</v>
      </c>
      <c r="I393" s="57" t="str">
        <f t="shared" si="241"/>
        <v>-</v>
      </c>
      <c r="J393" s="57" t="str">
        <f>IF('Undervisning i fag med krav'!P394=0,"-",'Undervisning i fag med krav'!P394)</f>
        <v>-</v>
      </c>
      <c r="K393" s="57" t="b">
        <f>OR(J393='Krav etter opplæringslova'!$B$27,J393='Krav etter opplæringslova'!$B$30,J393='Krav etter opplæringslova'!$B$31,J393='Krav etter opplæringslova'!$B$34)</f>
        <v>0</v>
      </c>
      <c r="L393" s="57" t="str">
        <f t="shared" si="253"/>
        <v>-</v>
      </c>
      <c r="M393" s="57">
        <f t="shared" si="242"/>
        <v>30</v>
      </c>
      <c r="N393" s="57" t="e">
        <f>M393-#REF!</f>
        <v>#REF!</v>
      </c>
      <c r="O393" s="57" t="e">
        <f t="shared" si="254"/>
        <v>#REF!</v>
      </c>
      <c r="P393" s="57" t="str">
        <f t="shared" si="255"/>
        <v>-</v>
      </c>
      <c r="Q393" s="57" t="str">
        <f>IF('Undervisning i fag med krav'!AA394=0,"-",'Undervisning i fag med krav'!AA394)</f>
        <v>-</v>
      </c>
      <c r="R393" s="57" t="b">
        <f>OR(Q393='Krav etter opplæringslova'!$B$27,Q393='Krav etter opplæringslova'!$B$30,Q393='Krav etter opplæringslova'!$B$31,Q393='Krav etter opplæringslova'!$B$34)</f>
        <v>0</v>
      </c>
      <c r="S393" s="57" t="str">
        <f t="shared" si="256"/>
        <v>-</v>
      </c>
      <c r="T393" s="57">
        <f t="shared" si="243"/>
        <v>30</v>
      </c>
      <c r="U393" s="57" t="e">
        <f>T393-#REF!</f>
        <v>#REF!</v>
      </c>
      <c r="V393" s="57" t="e">
        <f t="shared" si="257"/>
        <v>#REF!</v>
      </c>
      <c r="W393" s="57" t="str">
        <f t="shared" si="258"/>
        <v>-</v>
      </c>
      <c r="X393" s="57" t="str">
        <f>IF('Undervisning i fag med krav'!AL394=0,"-",'Undervisning i fag med krav'!AL394)</f>
        <v>-</v>
      </c>
      <c r="Y393" s="57" t="b">
        <f>OR(X393='Krav etter opplæringslova'!$B$27,X393='Krav etter opplæringslova'!$B$30,X393='Krav etter opplæringslova'!$B$31,X393='Krav etter opplæringslova'!$B$34)</f>
        <v>0</v>
      </c>
      <c r="Z393" s="57" t="str">
        <f t="shared" si="259"/>
        <v>-</v>
      </c>
      <c r="AA393" s="57">
        <f t="shared" si="244"/>
        <v>30</v>
      </c>
      <c r="AB393" s="57" t="e">
        <f>AA393-#REF!</f>
        <v>#REF!</v>
      </c>
      <c r="AC393" s="57" t="e">
        <f t="shared" si="260"/>
        <v>#REF!</v>
      </c>
      <c r="AD393" s="57" t="str">
        <f t="shared" si="261"/>
        <v>-</v>
      </c>
      <c r="AE393" s="57" t="str">
        <f>IF('Undervisning i fag med krav'!AW394=0,"-",'Undervisning i fag med krav'!AW394)</f>
        <v>-</v>
      </c>
      <c r="AF393" s="57" t="b">
        <f>OR(AE393='Krav etter opplæringslova'!$B$27,AE393='Krav etter opplæringslova'!$B$30,AE393='Krav etter opplæringslova'!$B$31,AE393='Krav etter opplæringslova'!$B$34)</f>
        <v>0</v>
      </c>
      <c r="AG393" s="57" t="str">
        <f t="shared" si="262"/>
        <v>-</v>
      </c>
      <c r="AH393" s="57">
        <f t="shared" si="245"/>
        <v>30</v>
      </c>
      <c r="AI393" s="57" t="e">
        <f>AH393-#REF!</f>
        <v>#REF!</v>
      </c>
      <c r="AJ393" s="57" t="e">
        <f t="shared" si="263"/>
        <v>#REF!</v>
      </c>
      <c r="AK393" s="57" t="str">
        <f t="shared" si="264"/>
        <v>-</v>
      </c>
      <c r="AL393" s="57" t="str">
        <f>IF('Undervisning i fag med krav'!BH394=0,"-",'Undervisning i fag med krav'!BH394)</f>
        <v>-</v>
      </c>
      <c r="AM393" s="57" t="b">
        <f>OR(AL393='Krav etter opplæringslova'!$B$27,AL393='Krav etter opplæringslova'!$B$30,AL393='Krav etter opplæringslova'!$B$31,AL393='Krav etter opplæringslova'!$B$34)</f>
        <v>0</v>
      </c>
      <c r="AN393" s="57" t="str">
        <f t="shared" si="265"/>
        <v>-</v>
      </c>
      <c r="AO393" s="57">
        <f t="shared" si="246"/>
        <v>30</v>
      </c>
      <c r="AP393" s="57" t="e">
        <f>AO393-#REF!</f>
        <v>#REF!</v>
      </c>
      <c r="AQ393" s="57" t="e">
        <f t="shared" si="266"/>
        <v>#REF!</v>
      </c>
      <c r="AR393" s="57" t="str">
        <f t="shared" si="267"/>
        <v>-</v>
      </c>
      <c r="AS393" s="57" t="str">
        <f>IF('Undervisning i fag med krav'!BS394=0,"-",'Undervisning i fag med krav'!BS394)</f>
        <v>-</v>
      </c>
      <c r="AT393" s="57" t="b">
        <f>OR(AS393='Krav etter opplæringslova'!$B$27,AS393='Krav etter opplæringslova'!$B$30,AS393='Krav etter opplæringslova'!$B$31,AS393='Krav etter opplæringslova'!$B$34)</f>
        <v>0</v>
      </c>
      <c r="AU393" s="57" t="str">
        <f t="shared" si="268"/>
        <v>-</v>
      </c>
      <c r="AV393" s="57">
        <f t="shared" si="247"/>
        <v>30</v>
      </c>
      <c r="AW393" s="57" t="e">
        <f>AV393-#REF!</f>
        <v>#REF!</v>
      </c>
      <c r="AX393" s="57" t="e">
        <f t="shared" si="269"/>
        <v>#REF!</v>
      </c>
      <c r="AY393" s="57" t="str">
        <f t="shared" si="270"/>
        <v>-</v>
      </c>
      <c r="AZ393" s="57" t="str">
        <f>IF('Undervisning i fag med krav'!CD394=0,"-",'Undervisning i fag med krav'!CD394)</f>
        <v>-</v>
      </c>
      <c r="BA393" s="57" t="b">
        <f>OR(AZ393='Krav etter opplæringslova'!$B$27,AZ393='Krav etter opplæringslova'!$B$30,AZ393='Krav etter opplæringslova'!$B$31,AZ393='Krav etter opplæringslova'!$B$34)</f>
        <v>0</v>
      </c>
      <c r="BB393" s="57" t="str">
        <f t="shared" si="271"/>
        <v>-</v>
      </c>
      <c r="BC393" s="57">
        <f t="shared" si="248"/>
        <v>30</v>
      </c>
      <c r="BD393" s="57" t="e">
        <f>BC393-#REF!</f>
        <v>#REF!</v>
      </c>
      <c r="BE393" s="57" t="e">
        <f t="shared" si="272"/>
        <v>#REF!</v>
      </c>
      <c r="BF393" s="57" t="str">
        <f t="shared" si="273"/>
        <v>-</v>
      </c>
      <c r="BG393" s="57" t="str">
        <f>IF('Undervisning i fag med krav'!CO394=0,"-",'Undervisning i fag med krav'!CO394)</f>
        <v>-</v>
      </c>
      <c r="BH393" s="57" t="b">
        <f>OR(BG393='Krav etter opplæringslova'!$B$27,BG393='Krav etter opplæringslova'!$B$30,BG393='Krav etter opplæringslova'!$B$31,BG393='Krav etter opplæringslova'!$B$34)</f>
        <v>0</v>
      </c>
      <c r="BI393" s="57" t="str">
        <f t="shared" si="274"/>
        <v>-</v>
      </c>
      <c r="BJ393" s="57">
        <f t="shared" si="249"/>
        <v>30</v>
      </c>
      <c r="BK393" s="57" t="e">
        <f>BJ393-#REF!</f>
        <v>#REF!</v>
      </c>
      <c r="BL393" s="57" t="e">
        <f t="shared" si="275"/>
        <v>#REF!</v>
      </c>
      <c r="BM393" s="57" t="str">
        <f t="shared" si="276"/>
        <v>-</v>
      </c>
      <c r="BN393" s="57" t="str">
        <f>IF('Undervisning i fag med krav'!CP394=0,"-",'Undervisning i fag med krav'!CP394)</f>
        <v>-</v>
      </c>
      <c r="BO393" s="57" t="b">
        <f>OR(BN393='Krav etter opplæringslova'!$B$27,BN393='Krav etter opplæringslova'!$B$30,BN393='Krav etter opplæringslova'!$B$31,BN393='Krav etter opplæringslova'!$B$34)</f>
        <v>0</v>
      </c>
      <c r="BP393" s="57" t="str">
        <f t="shared" si="277"/>
        <v>-</v>
      </c>
      <c r="BQ393" s="57">
        <f t="shared" si="250"/>
        <v>30</v>
      </c>
      <c r="BR393" s="57" t="e">
        <f>BQ393-#REF!</f>
        <v>#REF!</v>
      </c>
      <c r="BS393" s="57" t="e">
        <f t="shared" si="278"/>
        <v>#REF!</v>
      </c>
      <c r="BT393" s="62" t="str">
        <f t="shared" si="279"/>
        <v>-</v>
      </c>
    </row>
    <row r="394" spans="1:72" x14ac:dyDescent="0.2">
      <c r="A394" s="44" t="e">
        <f>#REF!</f>
        <v>#REF!</v>
      </c>
      <c r="B394" s="44" t="e">
        <f>#REF!</f>
        <v>#REF!</v>
      </c>
      <c r="C394" s="57" t="str">
        <f>IF('Undervisning i fag med krav'!E395=0,"-",'Undervisning i fag med krav'!E395)</f>
        <v>-</v>
      </c>
      <c r="D394" s="57" t="b">
        <f>OR(C394='Krav etter opplæringslova'!$B$27,C394='Krav etter opplæringslova'!$B$30,C394='Krav etter opplæringslova'!$B$31,C394='Krav etter opplæringslova'!$B$34)</f>
        <v>0</v>
      </c>
      <c r="E394" s="57" t="str">
        <f t="shared" si="240"/>
        <v>-</v>
      </c>
      <c r="F394" s="57">
        <f t="shared" si="251"/>
        <v>30</v>
      </c>
      <c r="G394" s="57" t="e">
        <f>F394-#REF!</f>
        <v>#REF!</v>
      </c>
      <c r="H394" s="57" t="e">
        <f t="shared" si="252"/>
        <v>#REF!</v>
      </c>
      <c r="I394" s="57" t="str">
        <f t="shared" si="241"/>
        <v>-</v>
      </c>
      <c r="J394" s="57" t="str">
        <f>IF('Undervisning i fag med krav'!P395=0,"-",'Undervisning i fag med krav'!P395)</f>
        <v>-</v>
      </c>
      <c r="K394" s="57" t="b">
        <f>OR(J394='Krav etter opplæringslova'!$B$27,J394='Krav etter opplæringslova'!$B$30,J394='Krav etter opplæringslova'!$B$31,J394='Krav etter opplæringslova'!$B$34)</f>
        <v>0</v>
      </c>
      <c r="L394" s="57" t="str">
        <f t="shared" si="253"/>
        <v>-</v>
      </c>
      <c r="M394" s="57">
        <f t="shared" si="242"/>
        <v>30</v>
      </c>
      <c r="N394" s="57" t="e">
        <f>M394-#REF!</f>
        <v>#REF!</v>
      </c>
      <c r="O394" s="57" t="e">
        <f t="shared" si="254"/>
        <v>#REF!</v>
      </c>
      <c r="P394" s="57" t="str">
        <f t="shared" si="255"/>
        <v>-</v>
      </c>
      <c r="Q394" s="57" t="str">
        <f>IF('Undervisning i fag med krav'!AA395=0,"-",'Undervisning i fag med krav'!AA395)</f>
        <v>-</v>
      </c>
      <c r="R394" s="57" t="b">
        <f>OR(Q394='Krav etter opplæringslova'!$B$27,Q394='Krav etter opplæringslova'!$B$30,Q394='Krav etter opplæringslova'!$B$31,Q394='Krav etter opplæringslova'!$B$34)</f>
        <v>0</v>
      </c>
      <c r="S394" s="57" t="str">
        <f t="shared" si="256"/>
        <v>-</v>
      </c>
      <c r="T394" s="57">
        <f t="shared" si="243"/>
        <v>30</v>
      </c>
      <c r="U394" s="57" t="e">
        <f>T394-#REF!</f>
        <v>#REF!</v>
      </c>
      <c r="V394" s="57" t="e">
        <f t="shared" si="257"/>
        <v>#REF!</v>
      </c>
      <c r="W394" s="57" t="str">
        <f t="shared" si="258"/>
        <v>-</v>
      </c>
      <c r="X394" s="57" t="str">
        <f>IF('Undervisning i fag med krav'!AL395=0,"-",'Undervisning i fag med krav'!AL395)</f>
        <v>-</v>
      </c>
      <c r="Y394" s="57" t="b">
        <f>OR(X394='Krav etter opplæringslova'!$B$27,X394='Krav etter opplæringslova'!$B$30,X394='Krav etter opplæringslova'!$B$31,X394='Krav etter opplæringslova'!$B$34)</f>
        <v>0</v>
      </c>
      <c r="Z394" s="57" t="str">
        <f t="shared" si="259"/>
        <v>-</v>
      </c>
      <c r="AA394" s="57">
        <f t="shared" si="244"/>
        <v>30</v>
      </c>
      <c r="AB394" s="57" t="e">
        <f>AA394-#REF!</f>
        <v>#REF!</v>
      </c>
      <c r="AC394" s="57" t="e">
        <f t="shared" si="260"/>
        <v>#REF!</v>
      </c>
      <c r="AD394" s="57" t="str">
        <f t="shared" si="261"/>
        <v>-</v>
      </c>
      <c r="AE394" s="57" t="str">
        <f>IF('Undervisning i fag med krav'!AW395=0,"-",'Undervisning i fag med krav'!AW395)</f>
        <v>-</v>
      </c>
      <c r="AF394" s="57" t="b">
        <f>OR(AE394='Krav etter opplæringslova'!$B$27,AE394='Krav etter opplæringslova'!$B$30,AE394='Krav etter opplæringslova'!$B$31,AE394='Krav etter opplæringslova'!$B$34)</f>
        <v>0</v>
      </c>
      <c r="AG394" s="57" t="str">
        <f t="shared" si="262"/>
        <v>-</v>
      </c>
      <c r="AH394" s="57">
        <f t="shared" si="245"/>
        <v>30</v>
      </c>
      <c r="AI394" s="57" t="e">
        <f>AH394-#REF!</f>
        <v>#REF!</v>
      </c>
      <c r="AJ394" s="57" t="e">
        <f t="shared" si="263"/>
        <v>#REF!</v>
      </c>
      <c r="AK394" s="57" t="str">
        <f t="shared" si="264"/>
        <v>-</v>
      </c>
      <c r="AL394" s="57" t="str">
        <f>IF('Undervisning i fag med krav'!BH395=0,"-",'Undervisning i fag med krav'!BH395)</f>
        <v>-</v>
      </c>
      <c r="AM394" s="57" t="b">
        <f>OR(AL394='Krav etter opplæringslova'!$B$27,AL394='Krav etter opplæringslova'!$B$30,AL394='Krav etter opplæringslova'!$B$31,AL394='Krav etter opplæringslova'!$B$34)</f>
        <v>0</v>
      </c>
      <c r="AN394" s="57" t="str">
        <f t="shared" si="265"/>
        <v>-</v>
      </c>
      <c r="AO394" s="57">
        <f t="shared" si="246"/>
        <v>30</v>
      </c>
      <c r="AP394" s="57" t="e">
        <f>AO394-#REF!</f>
        <v>#REF!</v>
      </c>
      <c r="AQ394" s="57" t="e">
        <f t="shared" si="266"/>
        <v>#REF!</v>
      </c>
      <c r="AR394" s="57" t="str">
        <f t="shared" si="267"/>
        <v>-</v>
      </c>
      <c r="AS394" s="57" t="str">
        <f>IF('Undervisning i fag med krav'!BS395=0,"-",'Undervisning i fag med krav'!BS395)</f>
        <v>-</v>
      </c>
      <c r="AT394" s="57" t="b">
        <f>OR(AS394='Krav etter opplæringslova'!$B$27,AS394='Krav etter opplæringslova'!$B$30,AS394='Krav etter opplæringslova'!$B$31,AS394='Krav etter opplæringslova'!$B$34)</f>
        <v>0</v>
      </c>
      <c r="AU394" s="57" t="str">
        <f t="shared" si="268"/>
        <v>-</v>
      </c>
      <c r="AV394" s="57">
        <f t="shared" si="247"/>
        <v>30</v>
      </c>
      <c r="AW394" s="57" t="e">
        <f>AV394-#REF!</f>
        <v>#REF!</v>
      </c>
      <c r="AX394" s="57" t="e">
        <f t="shared" si="269"/>
        <v>#REF!</v>
      </c>
      <c r="AY394" s="57" t="str">
        <f t="shared" si="270"/>
        <v>-</v>
      </c>
      <c r="AZ394" s="57" t="str">
        <f>IF('Undervisning i fag med krav'!CD395=0,"-",'Undervisning i fag med krav'!CD395)</f>
        <v>-</v>
      </c>
      <c r="BA394" s="57" t="b">
        <f>OR(AZ394='Krav etter opplæringslova'!$B$27,AZ394='Krav etter opplæringslova'!$B$30,AZ394='Krav etter opplæringslova'!$B$31,AZ394='Krav etter opplæringslova'!$B$34)</f>
        <v>0</v>
      </c>
      <c r="BB394" s="57" t="str">
        <f t="shared" si="271"/>
        <v>-</v>
      </c>
      <c r="BC394" s="57">
        <f t="shared" si="248"/>
        <v>30</v>
      </c>
      <c r="BD394" s="57" t="e">
        <f>BC394-#REF!</f>
        <v>#REF!</v>
      </c>
      <c r="BE394" s="57" t="e">
        <f t="shared" si="272"/>
        <v>#REF!</v>
      </c>
      <c r="BF394" s="57" t="str">
        <f t="shared" si="273"/>
        <v>-</v>
      </c>
      <c r="BG394" s="57" t="str">
        <f>IF('Undervisning i fag med krav'!CO395=0,"-",'Undervisning i fag med krav'!CO395)</f>
        <v>-</v>
      </c>
      <c r="BH394" s="57" t="b">
        <f>OR(BG394='Krav etter opplæringslova'!$B$27,BG394='Krav etter opplæringslova'!$B$30,BG394='Krav etter opplæringslova'!$B$31,BG394='Krav etter opplæringslova'!$B$34)</f>
        <v>0</v>
      </c>
      <c r="BI394" s="57" t="str">
        <f t="shared" si="274"/>
        <v>-</v>
      </c>
      <c r="BJ394" s="57">
        <f t="shared" si="249"/>
        <v>30</v>
      </c>
      <c r="BK394" s="57" t="e">
        <f>BJ394-#REF!</f>
        <v>#REF!</v>
      </c>
      <c r="BL394" s="57" t="e">
        <f t="shared" si="275"/>
        <v>#REF!</v>
      </c>
      <c r="BM394" s="57" t="str">
        <f t="shared" si="276"/>
        <v>-</v>
      </c>
      <c r="BN394" s="57" t="str">
        <f>IF('Undervisning i fag med krav'!CP395=0,"-",'Undervisning i fag med krav'!CP395)</f>
        <v>-</v>
      </c>
      <c r="BO394" s="57" t="b">
        <f>OR(BN394='Krav etter opplæringslova'!$B$27,BN394='Krav etter opplæringslova'!$B$30,BN394='Krav etter opplæringslova'!$B$31,BN394='Krav etter opplæringslova'!$B$34)</f>
        <v>0</v>
      </c>
      <c r="BP394" s="57" t="str">
        <f t="shared" si="277"/>
        <v>-</v>
      </c>
      <c r="BQ394" s="57">
        <f t="shared" si="250"/>
        <v>30</v>
      </c>
      <c r="BR394" s="57" t="e">
        <f>BQ394-#REF!</f>
        <v>#REF!</v>
      </c>
      <c r="BS394" s="57" t="e">
        <f t="shared" si="278"/>
        <v>#REF!</v>
      </c>
      <c r="BT394" s="62" t="str">
        <f t="shared" si="279"/>
        <v>-</v>
      </c>
    </row>
    <row r="395" spans="1:72" x14ac:dyDescent="0.2">
      <c r="A395" s="44" t="e">
        <f>#REF!</f>
        <v>#REF!</v>
      </c>
      <c r="B395" s="44" t="e">
        <f>#REF!</f>
        <v>#REF!</v>
      </c>
      <c r="C395" s="57" t="str">
        <f>IF('Undervisning i fag med krav'!E396=0,"-",'Undervisning i fag med krav'!E396)</f>
        <v>-</v>
      </c>
      <c r="D395" s="57" t="b">
        <f>OR(C395='Krav etter opplæringslova'!$B$27,C395='Krav etter opplæringslova'!$B$30,C395='Krav etter opplæringslova'!$B$31,C395='Krav etter opplæringslova'!$B$34)</f>
        <v>0</v>
      </c>
      <c r="E395" s="57" t="str">
        <f t="shared" si="240"/>
        <v>-</v>
      </c>
      <c r="F395" s="57">
        <f t="shared" si="251"/>
        <v>30</v>
      </c>
      <c r="G395" s="57" t="e">
        <f>F395-#REF!</f>
        <v>#REF!</v>
      </c>
      <c r="H395" s="57" t="e">
        <f t="shared" si="252"/>
        <v>#REF!</v>
      </c>
      <c r="I395" s="57" t="str">
        <f t="shared" si="241"/>
        <v>-</v>
      </c>
      <c r="J395" s="57" t="str">
        <f>IF('Undervisning i fag med krav'!P396=0,"-",'Undervisning i fag med krav'!P396)</f>
        <v>-</v>
      </c>
      <c r="K395" s="57" t="b">
        <f>OR(J395='Krav etter opplæringslova'!$B$27,J395='Krav etter opplæringslova'!$B$30,J395='Krav etter opplæringslova'!$B$31,J395='Krav etter opplæringslova'!$B$34)</f>
        <v>0</v>
      </c>
      <c r="L395" s="57" t="str">
        <f t="shared" si="253"/>
        <v>-</v>
      </c>
      <c r="M395" s="57">
        <f t="shared" si="242"/>
        <v>30</v>
      </c>
      <c r="N395" s="57" t="e">
        <f>M395-#REF!</f>
        <v>#REF!</v>
      </c>
      <c r="O395" s="57" t="e">
        <f t="shared" si="254"/>
        <v>#REF!</v>
      </c>
      <c r="P395" s="57" t="str">
        <f t="shared" si="255"/>
        <v>-</v>
      </c>
      <c r="Q395" s="57" t="str">
        <f>IF('Undervisning i fag med krav'!AA396=0,"-",'Undervisning i fag med krav'!AA396)</f>
        <v>-</v>
      </c>
      <c r="R395" s="57" t="b">
        <f>OR(Q395='Krav etter opplæringslova'!$B$27,Q395='Krav etter opplæringslova'!$B$30,Q395='Krav etter opplæringslova'!$B$31,Q395='Krav etter opplæringslova'!$B$34)</f>
        <v>0</v>
      </c>
      <c r="S395" s="57" t="str">
        <f t="shared" si="256"/>
        <v>-</v>
      </c>
      <c r="T395" s="57">
        <f t="shared" si="243"/>
        <v>30</v>
      </c>
      <c r="U395" s="57" t="e">
        <f>T395-#REF!</f>
        <v>#REF!</v>
      </c>
      <c r="V395" s="57" t="e">
        <f t="shared" si="257"/>
        <v>#REF!</v>
      </c>
      <c r="W395" s="57" t="str">
        <f t="shared" si="258"/>
        <v>-</v>
      </c>
      <c r="X395" s="57" t="str">
        <f>IF('Undervisning i fag med krav'!AL396=0,"-",'Undervisning i fag med krav'!AL396)</f>
        <v>-</v>
      </c>
      <c r="Y395" s="57" t="b">
        <f>OR(X395='Krav etter opplæringslova'!$B$27,X395='Krav etter opplæringslova'!$B$30,X395='Krav etter opplæringslova'!$B$31,X395='Krav etter opplæringslova'!$B$34)</f>
        <v>0</v>
      </c>
      <c r="Z395" s="57" t="str">
        <f t="shared" si="259"/>
        <v>-</v>
      </c>
      <c r="AA395" s="57">
        <f t="shared" si="244"/>
        <v>30</v>
      </c>
      <c r="AB395" s="57" t="e">
        <f>AA395-#REF!</f>
        <v>#REF!</v>
      </c>
      <c r="AC395" s="57" t="e">
        <f t="shared" si="260"/>
        <v>#REF!</v>
      </c>
      <c r="AD395" s="57" t="str">
        <f t="shared" si="261"/>
        <v>-</v>
      </c>
      <c r="AE395" s="57" t="str">
        <f>IF('Undervisning i fag med krav'!AW396=0,"-",'Undervisning i fag med krav'!AW396)</f>
        <v>-</v>
      </c>
      <c r="AF395" s="57" t="b">
        <f>OR(AE395='Krav etter opplæringslova'!$B$27,AE395='Krav etter opplæringslova'!$B$30,AE395='Krav etter opplæringslova'!$B$31,AE395='Krav etter opplæringslova'!$B$34)</f>
        <v>0</v>
      </c>
      <c r="AG395" s="57" t="str">
        <f t="shared" si="262"/>
        <v>-</v>
      </c>
      <c r="AH395" s="57">
        <f t="shared" si="245"/>
        <v>30</v>
      </c>
      <c r="AI395" s="57" t="e">
        <f>AH395-#REF!</f>
        <v>#REF!</v>
      </c>
      <c r="AJ395" s="57" t="e">
        <f t="shared" si="263"/>
        <v>#REF!</v>
      </c>
      <c r="AK395" s="57" t="str">
        <f t="shared" si="264"/>
        <v>-</v>
      </c>
      <c r="AL395" s="57" t="str">
        <f>IF('Undervisning i fag med krav'!BH396=0,"-",'Undervisning i fag med krav'!BH396)</f>
        <v>-</v>
      </c>
      <c r="AM395" s="57" t="b">
        <f>OR(AL395='Krav etter opplæringslova'!$B$27,AL395='Krav etter opplæringslova'!$B$30,AL395='Krav etter opplæringslova'!$B$31,AL395='Krav etter opplæringslova'!$B$34)</f>
        <v>0</v>
      </c>
      <c r="AN395" s="57" t="str">
        <f t="shared" si="265"/>
        <v>-</v>
      </c>
      <c r="AO395" s="57">
        <f t="shared" si="246"/>
        <v>30</v>
      </c>
      <c r="AP395" s="57" t="e">
        <f>AO395-#REF!</f>
        <v>#REF!</v>
      </c>
      <c r="AQ395" s="57" t="e">
        <f t="shared" si="266"/>
        <v>#REF!</v>
      </c>
      <c r="AR395" s="57" t="str">
        <f t="shared" si="267"/>
        <v>-</v>
      </c>
      <c r="AS395" s="57" t="str">
        <f>IF('Undervisning i fag med krav'!BS396=0,"-",'Undervisning i fag med krav'!BS396)</f>
        <v>-</v>
      </c>
      <c r="AT395" s="57" t="b">
        <f>OR(AS395='Krav etter opplæringslova'!$B$27,AS395='Krav etter opplæringslova'!$B$30,AS395='Krav etter opplæringslova'!$B$31,AS395='Krav etter opplæringslova'!$B$34)</f>
        <v>0</v>
      </c>
      <c r="AU395" s="57" t="str">
        <f t="shared" si="268"/>
        <v>-</v>
      </c>
      <c r="AV395" s="57">
        <f t="shared" si="247"/>
        <v>30</v>
      </c>
      <c r="AW395" s="57" t="e">
        <f>AV395-#REF!</f>
        <v>#REF!</v>
      </c>
      <c r="AX395" s="57" t="e">
        <f t="shared" si="269"/>
        <v>#REF!</v>
      </c>
      <c r="AY395" s="57" t="str">
        <f t="shared" si="270"/>
        <v>-</v>
      </c>
      <c r="AZ395" s="57" t="str">
        <f>IF('Undervisning i fag med krav'!CD396=0,"-",'Undervisning i fag med krav'!CD396)</f>
        <v>-</v>
      </c>
      <c r="BA395" s="57" t="b">
        <f>OR(AZ395='Krav etter opplæringslova'!$B$27,AZ395='Krav etter opplæringslova'!$B$30,AZ395='Krav etter opplæringslova'!$B$31,AZ395='Krav etter opplæringslova'!$B$34)</f>
        <v>0</v>
      </c>
      <c r="BB395" s="57" t="str">
        <f t="shared" si="271"/>
        <v>-</v>
      </c>
      <c r="BC395" s="57">
        <f t="shared" si="248"/>
        <v>30</v>
      </c>
      <c r="BD395" s="57" t="e">
        <f>BC395-#REF!</f>
        <v>#REF!</v>
      </c>
      <c r="BE395" s="57" t="e">
        <f t="shared" si="272"/>
        <v>#REF!</v>
      </c>
      <c r="BF395" s="57" t="str">
        <f t="shared" si="273"/>
        <v>-</v>
      </c>
      <c r="BG395" s="57" t="str">
        <f>IF('Undervisning i fag med krav'!CO396=0,"-",'Undervisning i fag med krav'!CO396)</f>
        <v>-</v>
      </c>
      <c r="BH395" s="57" t="b">
        <f>OR(BG395='Krav etter opplæringslova'!$B$27,BG395='Krav etter opplæringslova'!$B$30,BG395='Krav etter opplæringslova'!$B$31,BG395='Krav etter opplæringslova'!$B$34)</f>
        <v>0</v>
      </c>
      <c r="BI395" s="57" t="str">
        <f t="shared" si="274"/>
        <v>-</v>
      </c>
      <c r="BJ395" s="57">
        <f t="shared" si="249"/>
        <v>30</v>
      </c>
      <c r="BK395" s="57" t="e">
        <f>BJ395-#REF!</f>
        <v>#REF!</v>
      </c>
      <c r="BL395" s="57" t="e">
        <f t="shared" si="275"/>
        <v>#REF!</v>
      </c>
      <c r="BM395" s="57" t="str">
        <f t="shared" si="276"/>
        <v>-</v>
      </c>
      <c r="BN395" s="57" t="str">
        <f>IF('Undervisning i fag med krav'!CP396=0,"-",'Undervisning i fag med krav'!CP396)</f>
        <v>-</v>
      </c>
      <c r="BO395" s="57" t="b">
        <f>OR(BN395='Krav etter opplæringslova'!$B$27,BN395='Krav etter opplæringslova'!$B$30,BN395='Krav etter opplæringslova'!$B$31,BN395='Krav etter opplæringslova'!$B$34)</f>
        <v>0</v>
      </c>
      <c r="BP395" s="57" t="str">
        <f t="shared" si="277"/>
        <v>-</v>
      </c>
      <c r="BQ395" s="57">
        <f t="shared" si="250"/>
        <v>30</v>
      </c>
      <c r="BR395" s="57" t="e">
        <f>BQ395-#REF!</f>
        <v>#REF!</v>
      </c>
      <c r="BS395" s="57" t="e">
        <f t="shared" si="278"/>
        <v>#REF!</v>
      </c>
      <c r="BT395" s="62" t="str">
        <f t="shared" si="279"/>
        <v>-</v>
      </c>
    </row>
    <row r="396" spans="1:72" x14ac:dyDescent="0.2">
      <c r="A396" s="44" t="e">
        <f>#REF!</f>
        <v>#REF!</v>
      </c>
      <c r="B396" s="44" t="e">
        <f>#REF!</f>
        <v>#REF!</v>
      </c>
      <c r="C396" s="57" t="str">
        <f>IF('Undervisning i fag med krav'!E397=0,"-",'Undervisning i fag med krav'!E397)</f>
        <v>-</v>
      </c>
      <c r="D396" s="57" t="b">
        <f>OR(C396='Krav etter opplæringslova'!$B$27,C396='Krav etter opplæringslova'!$B$30,C396='Krav etter opplæringslova'!$B$31,C396='Krav etter opplæringslova'!$B$34)</f>
        <v>0</v>
      </c>
      <c r="E396" s="57" t="str">
        <f t="shared" si="240"/>
        <v>-</v>
      </c>
      <c r="F396" s="57">
        <f t="shared" si="251"/>
        <v>30</v>
      </c>
      <c r="G396" s="57" t="e">
        <f>F396-#REF!</f>
        <v>#REF!</v>
      </c>
      <c r="H396" s="57" t="e">
        <f t="shared" si="252"/>
        <v>#REF!</v>
      </c>
      <c r="I396" s="57" t="str">
        <f t="shared" si="241"/>
        <v>-</v>
      </c>
      <c r="J396" s="57" t="str">
        <f>IF('Undervisning i fag med krav'!P397=0,"-",'Undervisning i fag med krav'!P397)</f>
        <v>-</v>
      </c>
      <c r="K396" s="57" t="b">
        <f>OR(J396='Krav etter opplæringslova'!$B$27,J396='Krav etter opplæringslova'!$B$30,J396='Krav etter opplæringslova'!$B$31,J396='Krav etter opplæringslova'!$B$34)</f>
        <v>0</v>
      </c>
      <c r="L396" s="57" t="str">
        <f t="shared" si="253"/>
        <v>-</v>
      </c>
      <c r="M396" s="57">
        <f t="shared" si="242"/>
        <v>30</v>
      </c>
      <c r="N396" s="57" t="e">
        <f>M396-#REF!</f>
        <v>#REF!</v>
      </c>
      <c r="O396" s="57" t="e">
        <f t="shared" si="254"/>
        <v>#REF!</v>
      </c>
      <c r="P396" s="57" t="str">
        <f t="shared" si="255"/>
        <v>-</v>
      </c>
      <c r="Q396" s="57" t="str">
        <f>IF('Undervisning i fag med krav'!AA397=0,"-",'Undervisning i fag med krav'!AA397)</f>
        <v>-</v>
      </c>
      <c r="R396" s="57" t="b">
        <f>OR(Q396='Krav etter opplæringslova'!$B$27,Q396='Krav etter opplæringslova'!$B$30,Q396='Krav etter opplæringslova'!$B$31,Q396='Krav etter opplæringslova'!$B$34)</f>
        <v>0</v>
      </c>
      <c r="S396" s="57" t="str">
        <f t="shared" si="256"/>
        <v>-</v>
      </c>
      <c r="T396" s="57">
        <f t="shared" si="243"/>
        <v>30</v>
      </c>
      <c r="U396" s="57" t="e">
        <f>T396-#REF!</f>
        <v>#REF!</v>
      </c>
      <c r="V396" s="57" t="e">
        <f t="shared" si="257"/>
        <v>#REF!</v>
      </c>
      <c r="W396" s="57" t="str">
        <f t="shared" si="258"/>
        <v>-</v>
      </c>
      <c r="X396" s="57" t="str">
        <f>IF('Undervisning i fag med krav'!AL397=0,"-",'Undervisning i fag med krav'!AL397)</f>
        <v>-</v>
      </c>
      <c r="Y396" s="57" t="b">
        <f>OR(X396='Krav etter opplæringslova'!$B$27,X396='Krav etter opplæringslova'!$B$30,X396='Krav etter opplæringslova'!$B$31,X396='Krav etter opplæringslova'!$B$34)</f>
        <v>0</v>
      </c>
      <c r="Z396" s="57" t="str">
        <f t="shared" si="259"/>
        <v>-</v>
      </c>
      <c r="AA396" s="57">
        <f t="shared" si="244"/>
        <v>30</v>
      </c>
      <c r="AB396" s="57" t="e">
        <f>AA396-#REF!</f>
        <v>#REF!</v>
      </c>
      <c r="AC396" s="57" t="e">
        <f t="shared" si="260"/>
        <v>#REF!</v>
      </c>
      <c r="AD396" s="57" t="str">
        <f t="shared" si="261"/>
        <v>-</v>
      </c>
      <c r="AE396" s="57" t="str">
        <f>IF('Undervisning i fag med krav'!AW397=0,"-",'Undervisning i fag med krav'!AW397)</f>
        <v>-</v>
      </c>
      <c r="AF396" s="57" t="b">
        <f>OR(AE396='Krav etter opplæringslova'!$B$27,AE396='Krav etter opplæringslova'!$B$30,AE396='Krav etter opplæringslova'!$B$31,AE396='Krav etter opplæringslova'!$B$34)</f>
        <v>0</v>
      </c>
      <c r="AG396" s="57" t="str">
        <f t="shared" si="262"/>
        <v>-</v>
      </c>
      <c r="AH396" s="57">
        <f t="shared" si="245"/>
        <v>30</v>
      </c>
      <c r="AI396" s="57" t="e">
        <f>AH396-#REF!</f>
        <v>#REF!</v>
      </c>
      <c r="AJ396" s="57" t="e">
        <f t="shared" si="263"/>
        <v>#REF!</v>
      </c>
      <c r="AK396" s="57" t="str">
        <f t="shared" si="264"/>
        <v>-</v>
      </c>
      <c r="AL396" s="57" t="str">
        <f>IF('Undervisning i fag med krav'!BH397=0,"-",'Undervisning i fag med krav'!BH397)</f>
        <v>-</v>
      </c>
      <c r="AM396" s="57" t="b">
        <f>OR(AL396='Krav etter opplæringslova'!$B$27,AL396='Krav etter opplæringslova'!$B$30,AL396='Krav etter opplæringslova'!$B$31,AL396='Krav etter opplæringslova'!$B$34)</f>
        <v>0</v>
      </c>
      <c r="AN396" s="57" t="str">
        <f t="shared" si="265"/>
        <v>-</v>
      </c>
      <c r="AO396" s="57">
        <f t="shared" si="246"/>
        <v>30</v>
      </c>
      <c r="AP396" s="57" t="e">
        <f>AO396-#REF!</f>
        <v>#REF!</v>
      </c>
      <c r="AQ396" s="57" t="e">
        <f t="shared" si="266"/>
        <v>#REF!</v>
      </c>
      <c r="AR396" s="57" t="str">
        <f t="shared" si="267"/>
        <v>-</v>
      </c>
      <c r="AS396" s="57" t="str">
        <f>IF('Undervisning i fag med krav'!BS397=0,"-",'Undervisning i fag med krav'!BS397)</f>
        <v>-</v>
      </c>
      <c r="AT396" s="57" t="b">
        <f>OR(AS396='Krav etter opplæringslova'!$B$27,AS396='Krav etter opplæringslova'!$B$30,AS396='Krav etter opplæringslova'!$B$31,AS396='Krav etter opplæringslova'!$B$34)</f>
        <v>0</v>
      </c>
      <c r="AU396" s="57" t="str">
        <f t="shared" si="268"/>
        <v>-</v>
      </c>
      <c r="AV396" s="57">
        <f t="shared" si="247"/>
        <v>30</v>
      </c>
      <c r="AW396" s="57" t="e">
        <f>AV396-#REF!</f>
        <v>#REF!</v>
      </c>
      <c r="AX396" s="57" t="e">
        <f t="shared" si="269"/>
        <v>#REF!</v>
      </c>
      <c r="AY396" s="57" t="str">
        <f t="shared" si="270"/>
        <v>-</v>
      </c>
      <c r="AZ396" s="57" t="str">
        <f>IF('Undervisning i fag med krav'!CD397=0,"-",'Undervisning i fag med krav'!CD397)</f>
        <v>-</v>
      </c>
      <c r="BA396" s="57" t="b">
        <f>OR(AZ396='Krav etter opplæringslova'!$B$27,AZ396='Krav etter opplæringslova'!$B$30,AZ396='Krav etter opplæringslova'!$B$31,AZ396='Krav etter opplæringslova'!$B$34)</f>
        <v>0</v>
      </c>
      <c r="BB396" s="57" t="str">
        <f t="shared" si="271"/>
        <v>-</v>
      </c>
      <c r="BC396" s="57">
        <f t="shared" si="248"/>
        <v>30</v>
      </c>
      <c r="BD396" s="57" t="e">
        <f>BC396-#REF!</f>
        <v>#REF!</v>
      </c>
      <c r="BE396" s="57" t="e">
        <f t="shared" si="272"/>
        <v>#REF!</v>
      </c>
      <c r="BF396" s="57" t="str">
        <f t="shared" si="273"/>
        <v>-</v>
      </c>
      <c r="BG396" s="57" t="str">
        <f>IF('Undervisning i fag med krav'!CO397=0,"-",'Undervisning i fag med krav'!CO397)</f>
        <v>-</v>
      </c>
      <c r="BH396" s="57" t="b">
        <f>OR(BG396='Krav etter opplæringslova'!$B$27,BG396='Krav etter opplæringslova'!$B$30,BG396='Krav etter opplæringslova'!$B$31,BG396='Krav etter opplæringslova'!$B$34)</f>
        <v>0</v>
      </c>
      <c r="BI396" s="57" t="str">
        <f t="shared" si="274"/>
        <v>-</v>
      </c>
      <c r="BJ396" s="57">
        <f t="shared" si="249"/>
        <v>30</v>
      </c>
      <c r="BK396" s="57" t="e">
        <f>BJ396-#REF!</f>
        <v>#REF!</v>
      </c>
      <c r="BL396" s="57" t="e">
        <f t="shared" si="275"/>
        <v>#REF!</v>
      </c>
      <c r="BM396" s="57" t="str">
        <f t="shared" si="276"/>
        <v>-</v>
      </c>
      <c r="BN396" s="57" t="str">
        <f>IF('Undervisning i fag med krav'!CP397=0,"-",'Undervisning i fag med krav'!CP397)</f>
        <v>-</v>
      </c>
      <c r="BO396" s="57" t="b">
        <f>OR(BN396='Krav etter opplæringslova'!$B$27,BN396='Krav etter opplæringslova'!$B$30,BN396='Krav etter opplæringslova'!$B$31,BN396='Krav etter opplæringslova'!$B$34)</f>
        <v>0</v>
      </c>
      <c r="BP396" s="57" t="str">
        <f t="shared" si="277"/>
        <v>-</v>
      </c>
      <c r="BQ396" s="57">
        <f t="shared" si="250"/>
        <v>30</v>
      </c>
      <c r="BR396" s="57" t="e">
        <f>BQ396-#REF!</f>
        <v>#REF!</v>
      </c>
      <c r="BS396" s="57" t="e">
        <f t="shared" si="278"/>
        <v>#REF!</v>
      </c>
      <c r="BT396" s="62" t="str">
        <f t="shared" si="279"/>
        <v>-</v>
      </c>
    </row>
    <row r="397" spans="1:72" x14ac:dyDescent="0.2">
      <c r="A397" s="44" t="e">
        <f>#REF!</f>
        <v>#REF!</v>
      </c>
      <c r="B397" s="44" t="e">
        <f>#REF!</f>
        <v>#REF!</v>
      </c>
      <c r="C397" s="57" t="str">
        <f>IF('Undervisning i fag med krav'!E398=0,"-",'Undervisning i fag med krav'!E398)</f>
        <v>-</v>
      </c>
      <c r="D397" s="57" t="b">
        <f>OR(C397='Krav etter opplæringslova'!$B$27,C397='Krav etter opplæringslova'!$B$30,C397='Krav etter opplæringslova'!$B$31,C397='Krav etter opplæringslova'!$B$34)</f>
        <v>0</v>
      </c>
      <c r="E397" s="57" t="str">
        <f t="shared" si="240"/>
        <v>-</v>
      </c>
      <c r="F397" s="57">
        <f t="shared" si="251"/>
        <v>30</v>
      </c>
      <c r="G397" s="57" t="e">
        <f>F397-#REF!</f>
        <v>#REF!</v>
      </c>
      <c r="H397" s="57" t="e">
        <f t="shared" si="252"/>
        <v>#REF!</v>
      </c>
      <c r="I397" s="57" t="str">
        <f t="shared" si="241"/>
        <v>-</v>
      </c>
      <c r="J397" s="57" t="str">
        <f>IF('Undervisning i fag med krav'!P398=0,"-",'Undervisning i fag med krav'!P398)</f>
        <v>-</v>
      </c>
      <c r="K397" s="57" t="b">
        <f>OR(J397='Krav etter opplæringslova'!$B$27,J397='Krav etter opplæringslova'!$B$30,J397='Krav etter opplæringslova'!$B$31,J397='Krav etter opplæringslova'!$B$34)</f>
        <v>0</v>
      </c>
      <c r="L397" s="57" t="str">
        <f t="shared" si="253"/>
        <v>-</v>
      </c>
      <c r="M397" s="57">
        <f t="shared" si="242"/>
        <v>30</v>
      </c>
      <c r="N397" s="57" t="e">
        <f>M397-#REF!</f>
        <v>#REF!</v>
      </c>
      <c r="O397" s="57" t="e">
        <f t="shared" si="254"/>
        <v>#REF!</v>
      </c>
      <c r="P397" s="57" t="str">
        <f t="shared" si="255"/>
        <v>-</v>
      </c>
      <c r="Q397" s="57" t="str">
        <f>IF('Undervisning i fag med krav'!AA398=0,"-",'Undervisning i fag med krav'!AA398)</f>
        <v>-</v>
      </c>
      <c r="R397" s="57" t="b">
        <f>OR(Q397='Krav etter opplæringslova'!$B$27,Q397='Krav etter opplæringslova'!$B$30,Q397='Krav etter opplæringslova'!$B$31,Q397='Krav etter opplæringslova'!$B$34)</f>
        <v>0</v>
      </c>
      <c r="S397" s="57" t="str">
        <f t="shared" si="256"/>
        <v>-</v>
      </c>
      <c r="T397" s="57">
        <f t="shared" si="243"/>
        <v>30</v>
      </c>
      <c r="U397" s="57" t="e">
        <f>T397-#REF!</f>
        <v>#REF!</v>
      </c>
      <c r="V397" s="57" t="e">
        <f t="shared" si="257"/>
        <v>#REF!</v>
      </c>
      <c r="W397" s="57" t="str">
        <f t="shared" si="258"/>
        <v>-</v>
      </c>
      <c r="X397" s="57" t="str">
        <f>IF('Undervisning i fag med krav'!AL398=0,"-",'Undervisning i fag med krav'!AL398)</f>
        <v>-</v>
      </c>
      <c r="Y397" s="57" t="b">
        <f>OR(X397='Krav etter opplæringslova'!$B$27,X397='Krav etter opplæringslova'!$B$30,X397='Krav etter opplæringslova'!$B$31,X397='Krav etter opplæringslova'!$B$34)</f>
        <v>0</v>
      </c>
      <c r="Z397" s="57" t="str">
        <f t="shared" si="259"/>
        <v>-</v>
      </c>
      <c r="AA397" s="57">
        <f t="shared" si="244"/>
        <v>30</v>
      </c>
      <c r="AB397" s="57" t="e">
        <f>AA397-#REF!</f>
        <v>#REF!</v>
      </c>
      <c r="AC397" s="57" t="e">
        <f t="shared" si="260"/>
        <v>#REF!</v>
      </c>
      <c r="AD397" s="57" t="str">
        <f t="shared" si="261"/>
        <v>-</v>
      </c>
      <c r="AE397" s="57" t="str">
        <f>IF('Undervisning i fag med krav'!AW398=0,"-",'Undervisning i fag med krav'!AW398)</f>
        <v>-</v>
      </c>
      <c r="AF397" s="57" t="b">
        <f>OR(AE397='Krav etter opplæringslova'!$B$27,AE397='Krav etter opplæringslova'!$B$30,AE397='Krav etter opplæringslova'!$B$31,AE397='Krav etter opplæringslova'!$B$34)</f>
        <v>0</v>
      </c>
      <c r="AG397" s="57" t="str">
        <f t="shared" si="262"/>
        <v>-</v>
      </c>
      <c r="AH397" s="57">
        <f t="shared" si="245"/>
        <v>30</v>
      </c>
      <c r="AI397" s="57" t="e">
        <f>AH397-#REF!</f>
        <v>#REF!</v>
      </c>
      <c r="AJ397" s="57" t="e">
        <f t="shared" si="263"/>
        <v>#REF!</v>
      </c>
      <c r="AK397" s="57" t="str">
        <f t="shared" si="264"/>
        <v>-</v>
      </c>
      <c r="AL397" s="57" t="str">
        <f>IF('Undervisning i fag med krav'!BH398=0,"-",'Undervisning i fag med krav'!BH398)</f>
        <v>-</v>
      </c>
      <c r="AM397" s="57" t="b">
        <f>OR(AL397='Krav etter opplæringslova'!$B$27,AL397='Krav etter opplæringslova'!$B$30,AL397='Krav etter opplæringslova'!$B$31,AL397='Krav etter opplæringslova'!$B$34)</f>
        <v>0</v>
      </c>
      <c r="AN397" s="57" t="str">
        <f t="shared" si="265"/>
        <v>-</v>
      </c>
      <c r="AO397" s="57">
        <f t="shared" si="246"/>
        <v>30</v>
      </c>
      <c r="AP397" s="57" t="e">
        <f>AO397-#REF!</f>
        <v>#REF!</v>
      </c>
      <c r="AQ397" s="57" t="e">
        <f t="shared" si="266"/>
        <v>#REF!</v>
      </c>
      <c r="AR397" s="57" t="str">
        <f t="shared" si="267"/>
        <v>-</v>
      </c>
      <c r="AS397" s="57" t="str">
        <f>IF('Undervisning i fag med krav'!BS398=0,"-",'Undervisning i fag med krav'!BS398)</f>
        <v>-</v>
      </c>
      <c r="AT397" s="57" t="b">
        <f>OR(AS397='Krav etter opplæringslova'!$B$27,AS397='Krav etter opplæringslova'!$B$30,AS397='Krav etter opplæringslova'!$B$31,AS397='Krav etter opplæringslova'!$B$34)</f>
        <v>0</v>
      </c>
      <c r="AU397" s="57" t="str">
        <f t="shared" si="268"/>
        <v>-</v>
      </c>
      <c r="AV397" s="57">
        <f t="shared" si="247"/>
        <v>30</v>
      </c>
      <c r="AW397" s="57" t="e">
        <f>AV397-#REF!</f>
        <v>#REF!</v>
      </c>
      <c r="AX397" s="57" t="e">
        <f t="shared" si="269"/>
        <v>#REF!</v>
      </c>
      <c r="AY397" s="57" t="str">
        <f t="shared" si="270"/>
        <v>-</v>
      </c>
      <c r="AZ397" s="57" t="str">
        <f>IF('Undervisning i fag med krav'!CD398=0,"-",'Undervisning i fag med krav'!CD398)</f>
        <v>-</v>
      </c>
      <c r="BA397" s="57" t="b">
        <f>OR(AZ397='Krav etter opplæringslova'!$B$27,AZ397='Krav etter opplæringslova'!$B$30,AZ397='Krav etter opplæringslova'!$B$31,AZ397='Krav etter opplæringslova'!$B$34)</f>
        <v>0</v>
      </c>
      <c r="BB397" s="57" t="str">
        <f t="shared" si="271"/>
        <v>-</v>
      </c>
      <c r="BC397" s="57">
        <f t="shared" si="248"/>
        <v>30</v>
      </c>
      <c r="BD397" s="57" t="e">
        <f>BC397-#REF!</f>
        <v>#REF!</v>
      </c>
      <c r="BE397" s="57" t="e">
        <f t="shared" si="272"/>
        <v>#REF!</v>
      </c>
      <c r="BF397" s="57" t="str">
        <f t="shared" si="273"/>
        <v>-</v>
      </c>
      <c r="BG397" s="57" t="str">
        <f>IF('Undervisning i fag med krav'!CO398=0,"-",'Undervisning i fag med krav'!CO398)</f>
        <v>-</v>
      </c>
      <c r="BH397" s="57" t="b">
        <f>OR(BG397='Krav etter opplæringslova'!$B$27,BG397='Krav etter opplæringslova'!$B$30,BG397='Krav etter opplæringslova'!$B$31,BG397='Krav etter opplæringslova'!$B$34)</f>
        <v>0</v>
      </c>
      <c r="BI397" s="57" t="str">
        <f t="shared" si="274"/>
        <v>-</v>
      </c>
      <c r="BJ397" s="57">
        <f t="shared" si="249"/>
        <v>30</v>
      </c>
      <c r="BK397" s="57" t="e">
        <f>BJ397-#REF!</f>
        <v>#REF!</v>
      </c>
      <c r="BL397" s="57" t="e">
        <f t="shared" si="275"/>
        <v>#REF!</v>
      </c>
      <c r="BM397" s="57" t="str">
        <f t="shared" si="276"/>
        <v>-</v>
      </c>
      <c r="BN397" s="57" t="str">
        <f>IF('Undervisning i fag med krav'!CP398=0,"-",'Undervisning i fag med krav'!CP398)</f>
        <v>-</v>
      </c>
      <c r="BO397" s="57" t="b">
        <f>OR(BN397='Krav etter opplæringslova'!$B$27,BN397='Krav etter opplæringslova'!$B$30,BN397='Krav etter opplæringslova'!$B$31,BN397='Krav etter opplæringslova'!$B$34)</f>
        <v>0</v>
      </c>
      <c r="BP397" s="57" t="str">
        <f t="shared" si="277"/>
        <v>-</v>
      </c>
      <c r="BQ397" s="57">
        <f t="shared" si="250"/>
        <v>30</v>
      </c>
      <c r="BR397" s="57" t="e">
        <f>BQ397-#REF!</f>
        <v>#REF!</v>
      </c>
      <c r="BS397" s="57" t="e">
        <f t="shared" si="278"/>
        <v>#REF!</v>
      </c>
      <c r="BT397" s="62" t="str">
        <f t="shared" si="279"/>
        <v>-</v>
      </c>
    </row>
    <row r="398" spans="1:72" x14ac:dyDescent="0.2">
      <c r="A398" s="44" t="e">
        <f>#REF!</f>
        <v>#REF!</v>
      </c>
      <c r="B398" s="44" t="e">
        <f>#REF!</f>
        <v>#REF!</v>
      </c>
      <c r="C398" s="57" t="str">
        <f>IF('Undervisning i fag med krav'!E399=0,"-",'Undervisning i fag med krav'!E399)</f>
        <v>-</v>
      </c>
      <c r="D398" s="57" t="b">
        <f>OR(C398='Krav etter opplæringslova'!$B$27,C398='Krav etter opplæringslova'!$B$30,C398='Krav etter opplæringslova'!$B$31,C398='Krav etter opplæringslova'!$B$34)</f>
        <v>0</v>
      </c>
      <c r="E398" s="57" t="str">
        <f t="shared" si="240"/>
        <v>-</v>
      </c>
      <c r="F398" s="57">
        <f t="shared" si="251"/>
        <v>30</v>
      </c>
      <c r="G398" s="57" t="e">
        <f>F398-#REF!</f>
        <v>#REF!</v>
      </c>
      <c r="H398" s="57" t="e">
        <f t="shared" si="252"/>
        <v>#REF!</v>
      </c>
      <c r="I398" s="57" t="str">
        <f t="shared" si="241"/>
        <v>-</v>
      </c>
      <c r="J398" s="57" t="str">
        <f>IF('Undervisning i fag med krav'!P399=0,"-",'Undervisning i fag med krav'!P399)</f>
        <v>-</v>
      </c>
      <c r="K398" s="57" t="b">
        <f>OR(J398='Krav etter opplæringslova'!$B$27,J398='Krav etter opplæringslova'!$B$30,J398='Krav etter opplæringslova'!$B$31,J398='Krav etter opplæringslova'!$B$34)</f>
        <v>0</v>
      </c>
      <c r="L398" s="57" t="str">
        <f t="shared" si="253"/>
        <v>-</v>
      </c>
      <c r="M398" s="57">
        <f t="shared" si="242"/>
        <v>30</v>
      </c>
      <c r="N398" s="57" t="e">
        <f>M398-#REF!</f>
        <v>#REF!</v>
      </c>
      <c r="O398" s="57" t="e">
        <f t="shared" si="254"/>
        <v>#REF!</v>
      </c>
      <c r="P398" s="57" t="str">
        <f t="shared" si="255"/>
        <v>-</v>
      </c>
      <c r="Q398" s="57" t="str">
        <f>IF('Undervisning i fag med krav'!AA399=0,"-",'Undervisning i fag med krav'!AA399)</f>
        <v>-</v>
      </c>
      <c r="R398" s="57" t="b">
        <f>OR(Q398='Krav etter opplæringslova'!$B$27,Q398='Krav etter opplæringslova'!$B$30,Q398='Krav etter opplæringslova'!$B$31,Q398='Krav etter opplæringslova'!$B$34)</f>
        <v>0</v>
      </c>
      <c r="S398" s="57" t="str">
        <f t="shared" si="256"/>
        <v>-</v>
      </c>
      <c r="T398" s="57">
        <f t="shared" si="243"/>
        <v>30</v>
      </c>
      <c r="U398" s="57" t="e">
        <f>T398-#REF!</f>
        <v>#REF!</v>
      </c>
      <c r="V398" s="57" t="e">
        <f t="shared" si="257"/>
        <v>#REF!</v>
      </c>
      <c r="W398" s="57" t="str">
        <f t="shared" si="258"/>
        <v>-</v>
      </c>
      <c r="X398" s="57" t="str">
        <f>IF('Undervisning i fag med krav'!AL399=0,"-",'Undervisning i fag med krav'!AL399)</f>
        <v>-</v>
      </c>
      <c r="Y398" s="57" t="b">
        <f>OR(X398='Krav etter opplæringslova'!$B$27,X398='Krav etter opplæringslova'!$B$30,X398='Krav etter opplæringslova'!$B$31,X398='Krav etter opplæringslova'!$B$34)</f>
        <v>0</v>
      </c>
      <c r="Z398" s="57" t="str">
        <f t="shared" si="259"/>
        <v>-</v>
      </c>
      <c r="AA398" s="57">
        <f t="shared" si="244"/>
        <v>30</v>
      </c>
      <c r="AB398" s="57" t="e">
        <f>AA398-#REF!</f>
        <v>#REF!</v>
      </c>
      <c r="AC398" s="57" t="e">
        <f t="shared" si="260"/>
        <v>#REF!</v>
      </c>
      <c r="AD398" s="57" t="str">
        <f t="shared" si="261"/>
        <v>-</v>
      </c>
      <c r="AE398" s="57" t="str">
        <f>IF('Undervisning i fag med krav'!AW399=0,"-",'Undervisning i fag med krav'!AW399)</f>
        <v>-</v>
      </c>
      <c r="AF398" s="57" t="b">
        <f>OR(AE398='Krav etter opplæringslova'!$B$27,AE398='Krav etter opplæringslova'!$B$30,AE398='Krav etter opplæringslova'!$B$31,AE398='Krav etter opplæringslova'!$B$34)</f>
        <v>0</v>
      </c>
      <c r="AG398" s="57" t="str">
        <f t="shared" si="262"/>
        <v>-</v>
      </c>
      <c r="AH398" s="57">
        <f t="shared" si="245"/>
        <v>30</v>
      </c>
      <c r="AI398" s="57" t="e">
        <f>AH398-#REF!</f>
        <v>#REF!</v>
      </c>
      <c r="AJ398" s="57" t="e">
        <f t="shared" si="263"/>
        <v>#REF!</v>
      </c>
      <c r="AK398" s="57" t="str">
        <f t="shared" si="264"/>
        <v>-</v>
      </c>
      <c r="AL398" s="57" t="str">
        <f>IF('Undervisning i fag med krav'!BH399=0,"-",'Undervisning i fag med krav'!BH399)</f>
        <v>-</v>
      </c>
      <c r="AM398" s="57" t="b">
        <f>OR(AL398='Krav etter opplæringslova'!$B$27,AL398='Krav etter opplæringslova'!$B$30,AL398='Krav etter opplæringslova'!$B$31,AL398='Krav etter opplæringslova'!$B$34)</f>
        <v>0</v>
      </c>
      <c r="AN398" s="57" t="str">
        <f t="shared" si="265"/>
        <v>-</v>
      </c>
      <c r="AO398" s="57">
        <f t="shared" si="246"/>
        <v>30</v>
      </c>
      <c r="AP398" s="57" t="e">
        <f>AO398-#REF!</f>
        <v>#REF!</v>
      </c>
      <c r="AQ398" s="57" t="e">
        <f t="shared" si="266"/>
        <v>#REF!</v>
      </c>
      <c r="AR398" s="57" t="str">
        <f t="shared" si="267"/>
        <v>-</v>
      </c>
      <c r="AS398" s="57" t="str">
        <f>IF('Undervisning i fag med krav'!BS399=0,"-",'Undervisning i fag med krav'!BS399)</f>
        <v>-</v>
      </c>
      <c r="AT398" s="57" t="b">
        <f>OR(AS398='Krav etter opplæringslova'!$B$27,AS398='Krav etter opplæringslova'!$B$30,AS398='Krav etter opplæringslova'!$B$31,AS398='Krav etter opplæringslova'!$B$34)</f>
        <v>0</v>
      </c>
      <c r="AU398" s="57" t="str">
        <f t="shared" si="268"/>
        <v>-</v>
      </c>
      <c r="AV398" s="57">
        <f t="shared" si="247"/>
        <v>30</v>
      </c>
      <c r="AW398" s="57" t="e">
        <f>AV398-#REF!</f>
        <v>#REF!</v>
      </c>
      <c r="AX398" s="57" t="e">
        <f t="shared" si="269"/>
        <v>#REF!</v>
      </c>
      <c r="AY398" s="57" t="str">
        <f t="shared" si="270"/>
        <v>-</v>
      </c>
      <c r="AZ398" s="57" t="str">
        <f>IF('Undervisning i fag med krav'!CD399=0,"-",'Undervisning i fag med krav'!CD399)</f>
        <v>-</v>
      </c>
      <c r="BA398" s="57" t="b">
        <f>OR(AZ398='Krav etter opplæringslova'!$B$27,AZ398='Krav etter opplæringslova'!$B$30,AZ398='Krav etter opplæringslova'!$B$31,AZ398='Krav etter opplæringslova'!$B$34)</f>
        <v>0</v>
      </c>
      <c r="BB398" s="57" t="str">
        <f t="shared" si="271"/>
        <v>-</v>
      </c>
      <c r="BC398" s="57">
        <f t="shared" si="248"/>
        <v>30</v>
      </c>
      <c r="BD398" s="57" t="e">
        <f>BC398-#REF!</f>
        <v>#REF!</v>
      </c>
      <c r="BE398" s="57" t="e">
        <f t="shared" si="272"/>
        <v>#REF!</v>
      </c>
      <c r="BF398" s="57" t="str">
        <f t="shared" si="273"/>
        <v>-</v>
      </c>
      <c r="BG398" s="57" t="str">
        <f>IF('Undervisning i fag med krav'!CO399=0,"-",'Undervisning i fag med krav'!CO399)</f>
        <v>-</v>
      </c>
      <c r="BH398" s="57" t="b">
        <f>OR(BG398='Krav etter opplæringslova'!$B$27,BG398='Krav etter opplæringslova'!$B$30,BG398='Krav etter opplæringslova'!$B$31,BG398='Krav etter opplæringslova'!$B$34)</f>
        <v>0</v>
      </c>
      <c r="BI398" s="57" t="str">
        <f t="shared" si="274"/>
        <v>-</v>
      </c>
      <c r="BJ398" s="57">
        <f t="shared" si="249"/>
        <v>30</v>
      </c>
      <c r="BK398" s="57" t="e">
        <f>BJ398-#REF!</f>
        <v>#REF!</v>
      </c>
      <c r="BL398" s="57" t="e">
        <f t="shared" si="275"/>
        <v>#REF!</v>
      </c>
      <c r="BM398" s="57" t="str">
        <f t="shared" si="276"/>
        <v>-</v>
      </c>
      <c r="BN398" s="57" t="str">
        <f>IF('Undervisning i fag med krav'!CP399=0,"-",'Undervisning i fag med krav'!CP399)</f>
        <v>-</v>
      </c>
      <c r="BO398" s="57" t="b">
        <f>OR(BN398='Krav etter opplæringslova'!$B$27,BN398='Krav etter opplæringslova'!$B$30,BN398='Krav etter opplæringslova'!$B$31,BN398='Krav etter opplæringslova'!$B$34)</f>
        <v>0</v>
      </c>
      <c r="BP398" s="57" t="str">
        <f t="shared" si="277"/>
        <v>-</v>
      </c>
      <c r="BQ398" s="57">
        <f t="shared" si="250"/>
        <v>30</v>
      </c>
      <c r="BR398" s="57" t="e">
        <f>BQ398-#REF!</f>
        <v>#REF!</v>
      </c>
      <c r="BS398" s="57" t="e">
        <f t="shared" si="278"/>
        <v>#REF!</v>
      </c>
      <c r="BT398" s="62" t="str">
        <f t="shared" si="279"/>
        <v>-</v>
      </c>
    </row>
    <row r="399" spans="1:72" x14ac:dyDescent="0.2">
      <c r="A399" s="44" t="e">
        <f>#REF!</f>
        <v>#REF!</v>
      </c>
      <c r="B399" s="44" t="e">
        <f>#REF!</f>
        <v>#REF!</v>
      </c>
      <c r="C399" s="57" t="str">
        <f>IF('Undervisning i fag med krav'!E400=0,"-",'Undervisning i fag med krav'!E400)</f>
        <v>-</v>
      </c>
      <c r="D399" s="57" t="b">
        <f>OR(C399='Krav etter opplæringslova'!$B$27,C399='Krav etter opplæringslova'!$B$30,C399='Krav etter opplæringslova'!$B$31,C399='Krav etter opplæringslova'!$B$34)</f>
        <v>0</v>
      </c>
      <c r="E399" s="57" t="str">
        <f t="shared" si="240"/>
        <v>-</v>
      </c>
      <c r="F399" s="57">
        <f t="shared" si="251"/>
        <v>30</v>
      </c>
      <c r="G399" s="57" t="e">
        <f>F399-#REF!</f>
        <v>#REF!</v>
      </c>
      <c r="H399" s="57" t="e">
        <f t="shared" si="252"/>
        <v>#REF!</v>
      </c>
      <c r="I399" s="57" t="str">
        <f t="shared" si="241"/>
        <v>-</v>
      </c>
      <c r="J399" s="57" t="str">
        <f>IF('Undervisning i fag med krav'!P400=0,"-",'Undervisning i fag med krav'!P400)</f>
        <v>-</v>
      </c>
      <c r="K399" s="57" t="b">
        <f>OR(J399='Krav etter opplæringslova'!$B$27,J399='Krav etter opplæringslova'!$B$30,J399='Krav etter opplæringslova'!$B$31,J399='Krav etter opplæringslova'!$B$34)</f>
        <v>0</v>
      </c>
      <c r="L399" s="57" t="str">
        <f t="shared" si="253"/>
        <v>-</v>
      </c>
      <c r="M399" s="57">
        <f t="shared" si="242"/>
        <v>30</v>
      </c>
      <c r="N399" s="57" t="e">
        <f>M399-#REF!</f>
        <v>#REF!</v>
      </c>
      <c r="O399" s="57" t="e">
        <f t="shared" si="254"/>
        <v>#REF!</v>
      </c>
      <c r="P399" s="57" t="str">
        <f t="shared" si="255"/>
        <v>-</v>
      </c>
      <c r="Q399" s="57" t="str">
        <f>IF('Undervisning i fag med krav'!AA400=0,"-",'Undervisning i fag med krav'!AA400)</f>
        <v>-</v>
      </c>
      <c r="R399" s="57" t="b">
        <f>OR(Q399='Krav etter opplæringslova'!$B$27,Q399='Krav etter opplæringslova'!$B$30,Q399='Krav etter opplæringslova'!$B$31,Q399='Krav etter opplæringslova'!$B$34)</f>
        <v>0</v>
      </c>
      <c r="S399" s="57" t="str">
        <f t="shared" si="256"/>
        <v>-</v>
      </c>
      <c r="T399" s="57">
        <f t="shared" si="243"/>
        <v>30</v>
      </c>
      <c r="U399" s="57" t="e">
        <f>T399-#REF!</f>
        <v>#REF!</v>
      </c>
      <c r="V399" s="57" t="e">
        <f t="shared" si="257"/>
        <v>#REF!</v>
      </c>
      <c r="W399" s="57" t="str">
        <f t="shared" si="258"/>
        <v>-</v>
      </c>
      <c r="X399" s="57" t="str">
        <f>IF('Undervisning i fag med krav'!AL400=0,"-",'Undervisning i fag med krav'!AL400)</f>
        <v>-</v>
      </c>
      <c r="Y399" s="57" t="b">
        <f>OR(X399='Krav etter opplæringslova'!$B$27,X399='Krav etter opplæringslova'!$B$30,X399='Krav etter opplæringslova'!$B$31,X399='Krav etter opplæringslova'!$B$34)</f>
        <v>0</v>
      </c>
      <c r="Z399" s="57" t="str">
        <f t="shared" si="259"/>
        <v>-</v>
      </c>
      <c r="AA399" s="57">
        <f t="shared" si="244"/>
        <v>30</v>
      </c>
      <c r="AB399" s="57" t="e">
        <f>AA399-#REF!</f>
        <v>#REF!</v>
      </c>
      <c r="AC399" s="57" t="e">
        <f t="shared" si="260"/>
        <v>#REF!</v>
      </c>
      <c r="AD399" s="57" t="str">
        <f t="shared" si="261"/>
        <v>-</v>
      </c>
      <c r="AE399" s="57" t="str">
        <f>IF('Undervisning i fag med krav'!AW400=0,"-",'Undervisning i fag med krav'!AW400)</f>
        <v>-</v>
      </c>
      <c r="AF399" s="57" t="b">
        <f>OR(AE399='Krav etter opplæringslova'!$B$27,AE399='Krav etter opplæringslova'!$B$30,AE399='Krav etter opplæringslova'!$B$31,AE399='Krav etter opplæringslova'!$B$34)</f>
        <v>0</v>
      </c>
      <c r="AG399" s="57" t="str">
        <f t="shared" si="262"/>
        <v>-</v>
      </c>
      <c r="AH399" s="57">
        <f t="shared" si="245"/>
        <v>30</v>
      </c>
      <c r="AI399" s="57" t="e">
        <f>AH399-#REF!</f>
        <v>#REF!</v>
      </c>
      <c r="AJ399" s="57" t="e">
        <f t="shared" si="263"/>
        <v>#REF!</v>
      </c>
      <c r="AK399" s="57" t="str">
        <f t="shared" si="264"/>
        <v>-</v>
      </c>
      <c r="AL399" s="57" t="str">
        <f>IF('Undervisning i fag med krav'!BH400=0,"-",'Undervisning i fag med krav'!BH400)</f>
        <v>-</v>
      </c>
      <c r="AM399" s="57" t="b">
        <f>OR(AL399='Krav etter opplæringslova'!$B$27,AL399='Krav etter opplæringslova'!$B$30,AL399='Krav etter opplæringslova'!$B$31,AL399='Krav etter opplæringslova'!$B$34)</f>
        <v>0</v>
      </c>
      <c r="AN399" s="57" t="str">
        <f t="shared" si="265"/>
        <v>-</v>
      </c>
      <c r="AO399" s="57">
        <f t="shared" si="246"/>
        <v>30</v>
      </c>
      <c r="AP399" s="57" t="e">
        <f>AO399-#REF!</f>
        <v>#REF!</v>
      </c>
      <c r="AQ399" s="57" t="e">
        <f t="shared" si="266"/>
        <v>#REF!</v>
      </c>
      <c r="AR399" s="57" t="str">
        <f t="shared" si="267"/>
        <v>-</v>
      </c>
      <c r="AS399" s="57" t="str">
        <f>IF('Undervisning i fag med krav'!BS400=0,"-",'Undervisning i fag med krav'!BS400)</f>
        <v>-</v>
      </c>
      <c r="AT399" s="57" t="b">
        <f>OR(AS399='Krav etter opplæringslova'!$B$27,AS399='Krav etter opplæringslova'!$B$30,AS399='Krav etter opplæringslova'!$B$31,AS399='Krav etter opplæringslova'!$B$34)</f>
        <v>0</v>
      </c>
      <c r="AU399" s="57" t="str">
        <f t="shared" si="268"/>
        <v>-</v>
      </c>
      <c r="AV399" s="57">
        <f t="shared" si="247"/>
        <v>30</v>
      </c>
      <c r="AW399" s="57" t="e">
        <f>AV399-#REF!</f>
        <v>#REF!</v>
      </c>
      <c r="AX399" s="57" t="e">
        <f t="shared" si="269"/>
        <v>#REF!</v>
      </c>
      <c r="AY399" s="57" t="str">
        <f t="shared" si="270"/>
        <v>-</v>
      </c>
      <c r="AZ399" s="57" t="str">
        <f>IF('Undervisning i fag med krav'!CD400=0,"-",'Undervisning i fag med krav'!CD400)</f>
        <v>-</v>
      </c>
      <c r="BA399" s="57" t="b">
        <f>OR(AZ399='Krav etter opplæringslova'!$B$27,AZ399='Krav etter opplæringslova'!$B$30,AZ399='Krav etter opplæringslova'!$B$31,AZ399='Krav etter opplæringslova'!$B$34)</f>
        <v>0</v>
      </c>
      <c r="BB399" s="57" t="str">
        <f t="shared" si="271"/>
        <v>-</v>
      </c>
      <c r="BC399" s="57">
        <f t="shared" si="248"/>
        <v>30</v>
      </c>
      <c r="BD399" s="57" t="e">
        <f>BC399-#REF!</f>
        <v>#REF!</v>
      </c>
      <c r="BE399" s="57" t="e">
        <f t="shared" si="272"/>
        <v>#REF!</v>
      </c>
      <c r="BF399" s="57" t="str">
        <f t="shared" si="273"/>
        <v>-</v>
      </c>
      <c r="BG399" s="57" t="str">
        <f>IF('Undervisning i fag med krav'!CO400=0,"-",'Undervisning i fag med krav'!CO400)</f>
        <v>-</v>
      </c>
      <c r="BH399" s="57" t="b">
        <f>OR(BG399='Krav etter opplæringslova'!$B$27,BG399='Krav etter opplæringslova'!$B$30,BG399='Krav etter opplæringslova'!$B$31,BG399='Krav etter opplæringslova'!$B$34)</f>
        <v>0</v>
      </c>
      <c r="BI399" s="57" t="str">
        <f t="shared" si="274"/>
        <v>-</v>
      </c>
      <c r="BJ399" s="57">
        <f t="shared" si="249"/>
        <v>30</v>
      </c>
      <c r="BK399" s="57" t="e">
        <f>BJ399-#REF!</f>
        <v>#REF!</v>
      </c>
      <c r="BL399" s="57" t="e">
        <f t="shared" si="275"/>
        <v>#REF!</v>
      </c>
      <c r="BM399" s="57" t="str">
        <f t="shared" si="276"/>
        <v>-</v>
      </c>
      <c r="BN399" s="57" t="str">
        <f>IF('Undervisning i fag med krav'!CP400=0,"-",'Undervisning i fag med krav'!CP400)</f>
        <v>-</v>
      </c>
      <c r="BO399" s="57" t="b">
        <f>OR(BN399='Krav etter opplæringslova'!$B$27,BN399='Krav etter opplæringslova'!$B$30,BN399='Krav etter opplæringslova'!$B$31,BN399='Krav etter opplæringslova'!$B$34)</f>
        <v>0</v>
      </c>
      <c r="BP399" s="57" t="str">
        <f t="shared" si="277"/>
        <v>-</v>
      </c>
      <c r="BQ399" s="57">
        <f t="shared" si="250"/>
        <v>30</v>
      </c>
      <c r="BR399" s="57" t="e">
        <f>BQ399-#REF!</f>
        <v>#REF!</v>
      </c>
      <c r="BS399" s="57" t="e">
        <f t="shared" si="278"/>
        <v>#REF!</v>
      </c>
      <c r="BT399" s="62" t="str">
        <f t="shared" si="279"/>
        <v>-</v>
      </c>
    </row>
    <row r="400" spans="1:72" x14ac:dyDescent="0.2">
      <c r="A400" s="44" t="e">
        <f>#REF!</f>
        <v>#REF!</v>
      </c>
      <c r="B400" s="44" t="e">
        <f>#REF!</f>
        <v>#REF!</v>
      </c>
      <c r="C400" s="57" t="str">
        <f>IF('Undervisning i fag med krav'!E401=0,"-",'Undervisning i fag med krav'!E401)</f>
        <v>-</v>
      </c>
      <c r="D400" s="57" t="b">
        <f>OR(C400='Krav etter opplæringslova'!$B$27,C400='Krav etter opplæringslova'!$B$30,C400='Krav etter opplæringslova'!$B$31,C400='Krav etter opplæringslova'!$B$34)</f>
        <v>0</v>
      </c>
      <c r="E400" s="57" t="str">
        <f t="shared" si="240"/>
        <v>-</v>
      </c>
      <c r="F400" s="57">
        <f t="shared" si="251"/>
        <v>30</v>
      </c>
      <c r="G400" s="57" t="e">
        <f>F400-#REF!</f>
        <v>#REF!</v>
      </c>
      <c r="H400" s="57" t="e">
        <f t="shared" si="252"/>
        <v>#REF!</v>
      </c>
      <c r="I400" s="57" t="str">
        <f t="shared" si="241"/>
        <v>-</v>
      </c>
      <c r="J400" s="57" t="str">
        <f>IF('Undervisning i fag med krav'!P401=0,"-",'Undervisning i fag med krav'!P401)</f>
        <v>-</v>
      </c>
      <c r="K400" s="57" t="b">
        <f>OR(J400='Krav etter opplæringslova'!$B$27,J400='Krav etter opplæringslova'!$B$30,J400='Krav etter opplæringslova'!$B$31,J400='Krav etter opplæringslova'!$B$34)</f>
        <v>0</v>
      </c>
      <c r="L400" s="57" t="str">
        <f t="shared" si="253"/>
        <v>-</v>
      </c>
      <c r="M400" s="57">
        <f t="shared" si="242"/>
        <v>30</v>
      </c>
      <c r="N400" s="57" t="e">
        <f>M400-#REF!</f>
        <v>#REF!</v>
      </c>
      <c r="O400" s="57" t="e">
        <f t="shared" si="254"/>
        <v>#REF!</v>
      </c>
      <c r="P400" s="57" t="str">
        <f t="shared" si="255"/>
        <v>-</v>
      </c>
      <c r="Q400" s="57" t="str">
        <f>IF('Undervisning i fag med krav'!AA401=0,"-",'Undervisning i fag med krav'!AA401)</f>
        <v>-</v>
      </c>
      <c r="R400" s="57" t="b">
        <f>OR(Q400='Krav etter opplæringslova'!$B$27,Q400='Krav etter opplæringslova'!$B$30,Q400='Krav etter opplæringslova'!$B$31,Q400='Krav etter opplæringslova'!$B$34)</f>
        <v>0</v>
      </c>
      <c r="S400" s="57" t="str">
        <f t="shared" si="256"/>
        <v>-</v>
      </c>
      <c r="T400" s="57">
        <f t="shared" si="243"/>
        <v>30</v>
      </c>
      <c r="U400" s="57" t="e">
        <f>T400-#REF!</f>
        <v>#REF!</v>
      </c>
      <c r="V400" s="57" t="e">
        <f t="shared" si="257"/>
        <v>#REF!</v>
      </c>
      <c r="W400" s="57" t="str">
        <f t="shared" si="258"/>
        <v>-</v>
      </c>
      <c r="X400" s="57" t="str">
        <f>IF('Undervisning i fag med krav'!AL401=0,"-",'Undervisning i fag med krav'!AL401)</f>
        <v>-</v>
      </c>
      <c r="Y400" s="57" t="b">
        <f>OR(X400='Krav etter opplæringslova'!$B$27,X400='Krav etter opplæringslova'!$B$30,X400='Krav etter opplæringslova'!$B$31,X400='Krav etter opplæringslova'!$B$34)</f>
        <v>0</v>
      </c>
      <c r="Z400" s="57" t="str">
        <f t="shared" si="259"/>
        <v>-</v>
      </c>
      <c r="AA400" s="57">
        <f t="shared" si="244"/>
        <v>30</v>
      </c>
      <c r="AB400" s="57" t="e">
        <f>AA400-#REF!</f>
        <v>#REF!</v>
      </c>
      <c r="AC400" s="57" t="e">
        <f t="shared" si="260"/>
        <v>#REF!</v>
      </c>
      <c r="AD400" s="57" t="str">
        <f t="shared" si="261"/>
        <v>-</v>
      </c>
      <c r="AE400" s="57" t="str">
        <f>IF('Undervisning i fag med krav'!AW401=0,"-",'Undervisning i fag med krav'!AW401)</f>
        <v>-</v>
      </c>
      <c r="AF400" s="57" t="b">
        <f>OR(AE400='Krav etter opplæringslova'!$B$27,AE400='Krav etter opplæringslova'!$B$30,AE400='Krav etter opplæringslova'!$B$31,AE400='Krav etter opplæringslova'!$B$34)</f>
        <v>0</v>
      </c>
      <c r="AG400" s="57" t="str">
        <f t="shared" si="262"/>
        <v>-</v>
      </c>
      <c r="AH400" s="57">
        <f t="shared" si="245"/>
        <v>30</v>
      </c>
      <c r="AI400" s="57" t="e">
        <f>AH400-#REF!</f>
        <v>#REF!</v>
      </c>
      <c r="AJ400" s="57" t="e">
        <f t="shared" si="263"/>
        <v>#REF!</v>
      </c>
      <c r="AK400" s="57" t="str">
        <f t="shared" si="264"/>
        <v>-</v>
      </c>
      <c r="AL400" s="57" t="str">
        <f>IF('Undervisning i fag med krav'!BH401=0,"-",'Undervisning i fag med krav'!BH401)</f>
        <v>-</v>
      </c>
      <c r="AM400" s="57" t="b">
        <f>OR(AL400='Krav etter opplæringslova'!$B$27,AL400='Krav etter opplæringslova'!$B$30,AL400='Krav etter opplæringslova'!$B$31,AL400='Krav etter opplæringslova'!$B$34)</f>
        <v>0</v>
      </c>
      <c r="AN400" s="57" t="str">
        <f t="shared" si="265"/>
        <v>-</v>
      </c>
      <c r="AO400" s="57">
        <f t="shared" si="246"/>
        <v>30</v>
      </c>
      <c r="AP400" s="57" t="e">
        <f>AO400-#REF!</f>
        <v>#REF!</v>
      </c>
      <c r="AQ400" s="57" t="e">
        <f t="shared" si="266"/>
        <v>#REF!</v>
      </c>
      <c r="AR400" s="57" t="str">
        <f t="shared" si="267"/>
        <v>-</v>
      </c>
      <c r="AS400" s="57" t="str">
        <f>IF('Undervisning i fag med krav'!BS401=0,"-",'Undervisning i fag med krav'!BS401)</f>
        <v>-</v>
      </c>
      <c r="AT400" s="57" t="b">
        <f>OR(AS400='Krav etter opplæringslova'!$B$27,AS400='Krav etter opplæringslova'!$B$30,AS400='Krav etter opplæringslova'!$B$31,AS400='Krav etter opplæringslova'!$B$34)</f>
        <v>0</v>
      </c>
      <c r="AU400" s="57" t="str">
        <f t="shared" si="268"/>
        <v>-</v>
      </c>
      <c r="AV400" s="57">
        <f t="shared" si="247"/>
        <v>30</v>
      </c>
      <c r="AW400" s="57" t="e">
        <f>AV400-#REF!</f>
        <v>#REF!</v>
      </c>
      <c r="AX400" s="57" t="e">
        <f t="shared" si="269"/>
        <v>#REF!</v>
      </c>
      <c r="AY400" s="57" t="str">
        <f t="shared" si="270"/>
        <v>-</v>
      </c>
      <c r="AZ400" s="57" t="str">
        <f>IF('Undervisning i fag med krav'!CD401=0,"-",'Undervisning i fag med krav'!CD401)</f>
        <v>-</v>
      </c>
      <c r="BA400" s="57" t="b">
        <f>OR(AZ400='Krav etter opplæringslova'!$B$27,AZ400='Krav etter opplæringslova'!$B$30,AZ400='Krav etter opplæringslova'!$B$31,AZ400='Krav etter opplæringslova'!$B$34)</f>
        <v>0</v>
      </c>
      <c r="BB400" s="57" t="str">
        <f t="shared" si="271"/>
        <v>-</v>
      </c>
      <c r="BC400" s="57">
        <f t="shared" si="248"/>
        <v>30</v>
      </c>
      <c r="BD400" s="57" t="e">
        <f>BC400-#REF!</f>
        <v>#REF!</v>
      </c>
      <c r="BE400" s="57" t="e">
        <f t="shared" si="272"/>
        <v>#REF!</v>
      </c>
      <c r="BF400" s="57" t="str">
        <f t="shared" si="273"/>
        <v>-</v>
      </c>
      <c r="BG400" s="57" t="str">
        <f>IF('Undervisning i fag med krav'!CO401=0,"-",'Undervisning i fag med krav'!CO401)</f>
        <v>-</v>
      </c>
      <c r="BH400" s="57" t="b">
        <f>OR(BG400='Krav etter opplæringslova'!$B$27,BG400='Krav etter opplæringslova'!$B$30,BG400='Krav etter opplæringslova'!$B$31,BG400='Krav etter opplæringslova'!$B$34)</f>
        <v>0</v>
      </c>
      <c r="BI400" s="57" t="str">
        <f t="shared" si="274"/>
        <v>-</v>
      </c>
      <c r="BJ400" s="57">
        <f t="shared" si="249"/>
        <v>30</v>
      </c>
      <c r="BK400" s="57" t="e">
        <f>BJ400-#REF!</f>
        <v>#REF!</v>
      </c>
      <c r="BL400" s="57" t="e">
        <f t="shared" si="275"/>
        <v>#REF!</v>
      </c>
      <c r="BM400" s="57" t="str">
        <f t="shared" si="276"/>
        <v>-</v>
      </c>
      <c r="BN400" s="57" t="str">
        <f>IF('Undervisning i fag med krav'!CP401=0,"-",'Undervisning i fag med krav'!CP401)</f>
        <v>-</v>
      </c>
      <c r="BO400" s="57" t="b">
        <f>OR(BN400='Krav etter opplæringslova'!$B$27,BN400='Krav etter opplæringslova'!$B$30,BN400='Krav etter opplæringslova'!$B$31,BN400='Krav etter opplæringslova'!$B$34)</f>
        <v>0</v>
      </c>
      <c r="BP400" s="57" t="str">
        <f t="shared" si="277"/>
        <v>-</v>
      </c>
      <c r="BQ400" s="57">
        <f t="shared" si="250"/>
        <v>30</v>
      </c>
      <c r="BR400" s="57" t="e">
        <f>BQ400-#REF!</f>
        <v>#REF!</v>
      </c>
      <c r="BS400" s="57" t="e">
        <f t="shared" si="278"/>
        <v>#REF!</v>
      </c>
      <c r="BT400" s="62" t="str">
        <f t="shared" si="279"/>
        <v>-</v>
      </c>
    </row>
    <row r="401" spans="1:72" x14ac:dyDescent="0.2">
      <c r="A401" s="44" t="e">
        <f>#REF!</f>
        <v>#REF!</v>
      </c>
      <c r="B401" s="44" t="e">
        <f>#REF!</f>
        <v>#REF!</v>
      </c>
      <c r="C401" s="57" t="str">
        <f>IF('Undervisning i fag med krav'!E402=0,"-",'Undervisning i fag med krav'!E402)</f>
        <v>-</v>
      </c>
      <c r="D401" s="57" t="b">
        <f>OR(C401='Krav etter opplæringslova'!$B$27,C401='Krav etter opplæringslova'!$B$30,C401='Krav etter opplæringslova'!$B$31,C401='Krav etter opplæringslova'!$B$34)</f>
        <v>0</v>
      </c>
      <c r="E401" s="57" t="str">
        <f t="shared" si="240"/>
        <v>-</v>
      </c>
      <c r="F401" s="57">
        <f t="shared" si="251"/>
        <v>30</v>
      </c>
      <c r="G401" s="57" t="e">
        <f>F401-#REF!</f>
        <v>#REF!</v>
      </c>
      <c r="H401" s="57" t="e">
        <f t="shared" si="252"/>
        <v>#REF!</v>
      </c>
      <c r="I401" s="57" t="str">
        <f t="shared" si="241"/>
        <v>-</v>
      </c>
      <c r="J401" s="57" t="str">
        <f>IF('Undervisning i fag med krav'!P402=0,"-",'Undervisning i fag med krav'!P402)</f>
        <v>-</v>
      </c>
      <c r="K401" s="57" t="b">
        <f>OR(J401='Krav etter opplæringslova'!$B$27,J401='Krav etter opplæringslova'!$B$30,J401='Krav etter opplæringslova'!$B$31,J401='Krav etter opplæringslova'!$B$34)</f>
        <v>0</v>
      </c>
      <c r="L401" s="57" t="str">
        <f t="shared" si="253"/>
        <v>-</v>
      </c>
      <c r="M401" s="57">
        <f t="shared" si="242"/>
        <v>30</v>
      </c>
      <c r="N401" s="57" t="e">
        <f>M401-#REF!</f>
        <v>#REF!</v>
      </c>
      <c r="O401" s="57" t="e">
        <f t="shared" si="254"/>
        <v>#REF!</v>
      </c>
      <c r="P401" s="57" t="str">
        <f t="shared" si="255"/>
        <v>-</v>
      </c>
      <c r="Q401" s="57" t="str">
        <f>IF('Undervisning i fag med krav'!AA402=0,"-",'Undervisning i fag med krav'!AA402)</f>
        <v>-</v>
      </c>
      <c r="R401" s="57" t="b">
        <f>OR(Q401='Krav etter opplæringslova'!$B$27,Q401='Krav etter opplæringslova'!$B$30,Q401='Krav etter opplæringslova'!$B$31,Q401='Krav etter opplæringslova'!$B$34)</f>
        <v>0</v>
      </c>
      <c r="S401" s="57" t="str">
        <f t="shared" si="256"/>
        <v>-</v>
      </c>
      <c r="T401" s="57">
        <f t="shared" si="243"/>
        <v>30</v>
      </c>
      <c r="U401" s="57" t="e">
        <f>T401-#REF!</f>
        <v>#REF!</v>
      </c>
      <c r="V401" s="57" t="e">
        <f t="shared" si="257"/>
        <v>#REF!</v>
      </c>
      <c r="W401" s="57" t="str">
        <f t="shared" si="258"/>
        <v>-</v>
      </c>
      <c r="X401" s="57" t="str">
        <f>IF('Undervisning i fag med krav'!AL402=0,"-",'Undervisning i fag med krav'!AL402)</f>
        <v>-</v>
      </c>
      <c r="Y401" s="57" t="b">
        <f>OR(X401='Krav etter opplæringslova'!$B$27,X401='Krav etter opplæringslova'!$B$30,X401='Krav etter opplæringslova'!$B$31,X401='Krav etter opplæringslova'!$B$34)</f>
        <v>0</v>
      </c>
      <c r="Z401" s="57" t="str">
        <f t="shared" si="259"/>
        <v>-</v>
      </c>
      <c r="AA401" s="57">
        <f t="shared" si="244"/>
        <v>30</v>
      </c>
      <c r="AB401" s="57" t="e">
        <f>AA401-#REF!</f>
        <v>#REF!</v>
      </c>
      <c r="AC401" s="57" t="e">
        <f t="shared" si="260"/>
        <v>#REF!</v>
      </c>
      <c r="AD401" s="57" t="str">
        <f t="shared" si="261"/>
        <v>-</v>
      </c>
      <c r="AE401" s="57" t="str">
        <f>IF('Undervisning i fag med krav'!AW402=0,"-",'Undervisning i fag med krav'!AW402)</f>
        <v>-</v>
      </c>
      <c r="AF401" s="57" t="b">
        <f>OR(AE401='Krav etter opplæringslova'!$B$27,AE401='Krav etter opplæringslova'!$B$30,AE401='Krav etter opplæringslova'!$B$31,AE401='Krav etter opplæringslova'!$B$34)</f>
        <v>0</v>
      </c>
      <c r="AG401" s="57" t="str">
        <f t="shared" si="262"/>
        <v>-</v>
      </c>
      <c r="AH401" s="57">
        <f t="shared" si="245"/>
        <v>30</v>
      </c>
      <c r="AI401" s="57" t="e">
        <f>AH401-#REF!</f>
        <v>#REF!</v>
      </c>
      <c r="AJ401" s="57" t="e">
        <f t="shared" si="263"/>
        <v>#REF!</v>
      </c>
      <c r="AK401" s="57" t="str">
        <f t="shared" si="264"/>
        <v>-</v>
      </c>
      <c r="AL401" s="57" t="str">
        <f>IF('Undervisning i fag med krav'!BH402=0,"-",'Undervisning i fag med krav'!BH402)</f>
        <v>-</v>
      </c>
      <c r="AM401" s="57" t="b">
        <f>OR(AL401='Krav etter opplæringslova'!$B$27,AL401='Krav etter opplæringslova'!$B$30,AL401='Krav etter opplæringslova'!$B$31,AL401='Krav etter opplæringslova'!$B$34)</f>
        <v>0</v>
      </c>
      <c r="AN401" s="57" t="str">
        <f t="shared" si="265"/>
        <v>-</v>
      </c>
      <c r="AO401" s="57">
        <f t="shared" si="246"/>
        <v>30</v>
      </c>
      <c r="AP401" s="57" t="e">
        <f>AO401-#REF!</f>
        <v>#REF!</v>
      </c>
      <c r="AQ401" s="57" t="e">
        <f t="shared" si="266"/>
        <v>#REF!</v>
      </c>
      <c r="AR401" s="57" t="str">
        <f t="shared" si="267"/>
        <v>-</v>
      </c>
      <c r="AS401" s="57" t="str">
        <f>IF('Undervisning i fag med krav'!BS402=0,"-",'Undervisning i fag med krav'!BS402)</f>
        <v>-</v>
      </c>
      <c r="AT401" s="57" t="b">
        <f>OR(AS401='Krav etter opplæringslova'!$B$27,AS401='Krav etter opplæringslova'!$B$30,AS401='Krav etter opplæringslova'!$B$31,AS401='Krav etter opplæringslova'!$B$34)</f>
        <v>0</v>
      </c>
      <c r="AU401" s="57" t="str">
        <f t="shared" si="268"/>
        <v>-</v>
      </c>
      <c r="AV401" s="57">
        <f t="shared" si="247"/>
        <v>30</v>
      </c>
      <c r="AW401" s="57" t="e">
        <f>AV401-#REF!</f>
        <v>#REF!</v>
      </c>
      <c r="AX401" s="57" t="e">
        <f t="shared" si="269"/>
        <v>#REF!</v>
      </c>
      <c r="AY401" s="57" t="str">
        <f t="shared" si="270"/>
        <v>-</v>
      </c>
      <c r="AZ401" s="57" t="str">
        <f>IF('Undervisning i fag med krav'!CD402=0,"-",'Undervisning i fag med krav'!CD402)</f>
        <v>-</v>
      </c>
      <c r="BA401" s="57" t="b">
        <f>OR(AZ401='Krav etter opplæringslova'!$B$27,AZ401='Krav etter opplæringslova'!$B$30,AZ401='Krav etter opplæringslova'!$B$31,AZ401='Krav etter opplæringslova'!$B$34)</f>
        <v>0</v>
      </c>
      <c r="BB401" s="57" t="str">
        <f t="shared" si="271"/>
        <v>-</v>
      </c>
      <c r="BC401" s="57">
        <f t="shared" si="248"/>
        <v>30</v>
      </c>
      <c r="BD401" s="57" t="e">
        <f>BC401-#REF!</f>
        <v>#REF!</v>
      </c>
      <c r="BE401" s="57" t="e">
        <f t="shared" si="272"/>
        <v>#REF!</v>
      </c>
      <c r="BF401" s="57" t="str">
        <f t="shared" si="273"/>
        <v>-</v>
      </c>
      <c r="BG401" s="57" t="str">
        <f>IF('Undervisning i fag med krav'!CO402=0,"-",'Undervisning i fag med krav'!CO402)</f>
        <v>-</v>
      </c>
      <c r="BH401" s="57" t="b">
        <f>OR(BG401='Krav etter opplæringslova'!$B$27,BG401='Krav etter opplæringslova'!$B$30,BG401='Krav etter opplæringslova'!$B$31,BG401='Krav etter opplæringslova'!$B$34)</f>
        <v>0</v>
      </c>
      <c r="BI401" s="57" t="str">
        <f t="shared" si="274"/>
        <v>-</v>
      </c>
      <c r="BJ401" s="57">
        <f t="shared" si="249"/>
        <v>30</v>
      </c>
      <c r="BK401" s="57" t="e">
        <f>BJ401-#REF!</f>
        <v>#REF!</v>
      </c>
      <c r="BL401" s="57" t="e">
        <f t="shared" si="275"/>
        <v>#REF!</v>
      </c>
      <c r="BM401" s="57" t="str">
        <f t="shared" si="276"/>
        <v>-</v>
      </c>
      <c r="BN401" s="57" t="str">
        <f>IF('Undervisning i fag med krav'!CP402=0,"-",'Undervisning i fag med krav'!CP402)</f>
        <v>-</v>
      </c>
      <c r="BO401" s="57" t="b">
        <f>OR(BN401='Krav etter opplæringslova'!$B$27,BN401='Krav etter opplæringslova'!$B$30,BN401='Krav etter opplæringslova'!$B$31,BN401='Krav etter opplæringslova'!$B$34)</f>
        <v>0</v>
      </c>
      <c r="BP401" s="57" t="str">
        <f t="shared" si="277"/>
        <v>-</v>
      </c>
      <c r="BQ401" s="57">
        <f t="shared" si="250"/>
        <v>30</v>
      </c>
      <c r="BR401" s="57" t="e">
        <f>BQ401-#REF!</f>
        <v>#REF!</v>
      </c>
      <c r="BS401" s="57" t="e">
        <f t="shared" si="278"/>
        <v>#REF!</v>
      </c>
      <c r="BT401" s="62" t="str">
        <f t="shared" si="279"/>
        <v>-</v>
      </c>
    </row>
    <row r="402" spans="1:72" x14ac:dyDescent="0.2">
      <c r="A402" s="44" t="e">
        <f>#REF!</f>
        <v>#REF!</v>
      </c>
      <c r="B402" s="44" t="e">
        <f>#REF!</f>
        <v>#REF!</v>
      </c>
      <c r="C402" s="57" t="str">
        <f>IF('Undervisning i fag med krav'!E403=0,"-",'Undervisning i fag med krav'!E403)</f>
        <v>-</v>
      </c>
      <c r="D402" s="57" t="b">
        <f>OR(C402='Krav etter opplæringslova'!$B$27,C402='Krav etter opplæringslova'!$B$30,C402='Krav etter opplæringslova'!$B$31,C402='Krav etter opplæringslova'!$B$34)</f>
        <v>0</v>
      </c>
      <c r="E402" s="57" t="str">
        <f t="shared" si="240"/>
        <v>-</v>
      </c>
      <c r="F402" s="57">
        <f t="shared" si="251"/>
        <v>30</v>
      </c>
      <c r="G402" s="57" t="e">
        <f>F402-#REF!</f>
        <v>#REF!</v>
      </c>
      <c r="H402" s="57" t="e">
        <f t="shared" si="252"/>
        <v>#REF!</v>
      </c>
      <c r="I402" s="57" t="str">
        <f t="shared" si="241"/>
        <v>-</v>
      </c>
      <c r="J402" s="57" t="str">
        <f>IF('Undervisning i fag med krav'!P403=0,"-",'Undervisning i fag med krav'!P403)</f>
        <v>-</v>
      </c>
      <c r="K402" s="57" t="b">
        <f>OR(J402='Krav etter opplæringslova'!$B$27,J402='Krav etter opplæringslova'!$B$30,J402='Krav etter opplæringslova'!$B$31,J402='Krav etter opplæringslova'!$B$34)</f>
        <v>0</v>
      </c>
      <c r="L402" s="57" t="str">
        <f t="shared" si="253"/>
        <v>-</v>
      </c>
      <c r="M402" s="57">
        <f t="shared" si="242"/>
        <v>30</v>
      </c>
      <c r="N402" s="57" t="e">
        <f>M402-#REF!</f>
        <v>#REF!</v>
      </c>
      <c r="O402" s="57" t="e">
        <f t="shared" si="254"/>
        <v>#REF!</v>
      </c>
      <c r="P402" s="57" t="str">
        <f t="shared" si="255"/>
        <v>-</v>
      </c>
      <c r="Q402" s="57" t="str">
        <f>IF('Undervisning i fag med krav'!AA403=0,"-",'Undervisning i fag med krav'!AA403)</f>
        <v>-</v>
      </c>
      <c r="R402" s="57" t="b">
        <f>OR(Q402='Krav etter opplæringslova'!$B$27,Q402='Krav etter opplæringslova'!$B$30,Q402='Krav etter opplæringslova'!$B$31,Q402='Krav etter opplæringslova'!$B$34)</f>
        <v>0</v>
      </c>
      <c r="S402" s="57" t="str">
        <f t="shared" si="256"/>
        <v>-</v>
      </c>
      <c r="T402" s="57">
        <f t="shared" si="243"/>
        <v>30</v>
      </c>
      <c r="U402" s="57" t="e">
        <f>T402-#REF!</f>
        <v>#REF!</v>
      </c>
      <c r="V402" s="57" t="e">
        <f t="shared" si="257"/>
        <v>#REF!</v>
      </c>
      <c r="W402" s="57" t="str">
        <f t="shared" si="258"/>
        <v>-</v>
      </c>
      <c r="X402" s="57" t="str">
        <f>IF('Undervisning i fag med krav'!AL403=0,"-",'Undervisning i fag med krav'!AL403)</f>
        <v>-</v>
      </c>
      <c r="Y402" s="57" t="b">
        <f>OR(X402='Krav etter opplæringslova'!$B$27,X402='Krav etter opplæringslova'!$B$30,X402='Krav etter opplæringslova'!$B$31,X402='Krav etter opplæringslova'!$B$34)</f>
        <v>0</v>
      </c>
      <c r="Z402" s="57" t="str">
        <f t="shared" si="259"/>
        <v>-</v>
      </c>
      <c r="AA402" s="57">
        <f t="shared" si="244"/>
        <v>30</v>
      </c>
      <c r="AB402" s="57" t="e">
        <f>AA402-#REF!</f>
        <v>#REF!</v>
      </c>
      <c r="AC402" s="57" t="e">
        <f t="shared" si="260"/>
        <v>#REF!</v>
      </c>
      <c r="AD402" s="57" t="str">
        <f t="shared" si="261"/>
        <v>-</v>
      </c>
      <c r="AE402" s="57" t="str">
        <f>IF('Undervisning i fag med krav'!AW403=0,"-",'Undervisning i fag med krav'!AW403)</f>
        <v>-</v>
      </c>
      <c r="AF402" s="57" t="b">
        <f>OR(AE402='Krav etter opplæringslova'!$B$27,AE402='Krav etter opplæringslova'!$B$30,AE402='Krav etter opplæringslova'!$B$31,AE402='Krav etter opplæringslova'!$B$34)</f>
        <v>0</v>
      </c>
      <c r="AG402" s="57" t="str">
        <f t="shared" si="262"/>
        <v>-</v>
      </c>
      <c r="AH402" s="57">
        <f t="shared" si="245"/>
        <v>30</v>
      </c>
      <c r="AI402" s="57" t="e">
        <f>AH402-#REF!</f>
        <v>#REF!</v>
      </c>
      <c r="AJ402" s="57" t="e">
        <f t="shared" si="263"/>
        <v>#REF!</v>
      </c>
      <c r="AK402" s="57" t="str">
        <f t="shared" si="264"/>
        <v>-</v>
      </c>
      <c r="AL402" s="57" t="str">
        <f>IF('Undervisning i fag med krav'!BH403=0,"-",'Undervisning i fag med krav'!BH403)</f>
        <v>-</v>
      </c>
      <c r="AM402" s="57" t="b">
        <f>OR(AL402='Krav etter opplæringslova'!$B$27,AL402='Krav etter opplæringslova'!$B$30,AL402='Krav etter opplæringslova'!$B$31,AL402='Krav etter opplæringslova'!$B$34)</f>
        <v>0</v>
      </c>
      <c r="AN402" s="57" t="str">
        <f t="shared" si="265"/>
        <v>-</v>
      </c>
      <c r="AO402" s="57">
        <f t="shared" si="246"/>
        <v>30</v>
      </c>
      <c r="AP402" s="57" t="e">
        <f>AO402-#REF!</f>
        <v>#REF!</v>
      </c>
      <c r="AQ402" s="57" t="e">
        <f t="shared" si="266"/>
        <v>#REF!</v>
      </c>
      <c r="AR402" s="57" t="str">
        <f t="shared" si="267"/>
        <v>-</v>
      </c>
      <c r="AS402" s="57" t="str">
        <f>IF('Undervisning i fag med krav'!BS403=0,"-",'Undervisning i fag med krav'!BS403)</f>
        <v>-</v>
      </c>
      <c r="AT402" s="57" t="b">
        <f>OR(AS402='Krav etter opplæringslova'!$B$27,AS402='Krav etter opplæringslova'!$B$30,AS402='Krav etter opplæringslova'!$B$31,AS402='Krav etter opplæringslova'!$B$34)</f>
        <v>0</v>
      </c>
      <c r="AU402" s="57" t="str">
        <f t="shared" si="268"/>
        <v>-</v>
      </c>
      <c r="AV402" s="57">
        <f t="shared" si="247"/>
        <v>30</v>
      </c>
      <c r="AW402" s="57" t="e">
        <f>AV402-#REF!</f>
        <v>#REF!</v>
      </c>
      <c r="AX402" s="57" t="e">
        <f t="shared" si="269"/>
        <v>#REF!</v>
      </c>
      <c r="AY402" s="57" t="str">
        <f t="shared" si="270"/>
        <v>-</v>
      </c>
      <c r="AZ402" s="57" t="str">
        <f>IF('Undervisning i fag med krav'!CD403=0,"-",'Undervisning i fag med krav'!CD403)</f>
        <v>-</v>
      </c>
      <c r="BA402" s="57" t="b">
        <f>OR(AZ402='Krav etter opplæringslova'!$B$27,AZ402='Krav etter opplæringslova'!$B$30,AZ402='Krav etter opplæringslova'!$B$31,AZ402='Krav etter opplæringslova'!$B$34)</f>
        <v>0</v>
      </c>
      <c r="BB402" s="57" t="str">
        <f t="shared" si="271"/>
        <v>-</v>
      </c>
      <c r="BC402" s="57">
        <f t="shared" si="248"/>
        <v>30</v>
      </c>
      <c r="BD402" s="57" t="e">
        <f>BC402-#REF!</f>
        <v>#REF!</v>
      </c>
      <c r="BE402" s="57" t="e">
        <f t="shared" si="272"/>
        <v>#REF!</v>
      </c>
      <c r="BF402" s="57" t="str">
        <f t="shared" si="273"/>
        <v>-</v>
      </c>
      <c r="BG402" s="57" t="str">
        <f>IF('Undervisning i fag med krav'!CO403=0,"-",'Undervisning i fag med krav'!CO403)</f>
        <v>-</v>
      </c>
      <c r="BH402" s="57" t="b">
        <f>OR(BG402='Krav etter opplæringslova'!$B$27,BG402='Krav etter opplæringslova'!$B$30,BG402='Krav etter opplæringslova'!$B$31,BG402='Krav etter opplæringslova'!$B$34)</f>
        <v>0</v>
      </c>
      <c r="BI402" s="57" t="str">
        <f t="shared" si="274"/>
        <v>-</v>
      </c>
      <c r="BJ402" s="57">
        <f t="shared" si="249"/>
        <v>30</v>
      </c>
      <c r="BK402" s="57" t="e">
        <f>BJ402-#REF!</f>
        <v>#REF!</v>
      </c>
      <c r="BL402" s="57" t="e">
        <f t="shared" si="275"/>
        <v>#REF!</v>
      </c>
      <c r="BM402" s="57" t="str">
        <f t="shared" si="276"/>
        <v>-</v>
      </c>
      <c r="BN402" s="57" t="str">
        <f>IF('Undervisning i fag med krav'!CP403=0,"-",'Undervisning i fag med krav'!CP403)</f>
        <v>-</v>
      </c>
      <c r="BO402" s="57" t="b">
        <f>OR(BN402='Krav etter opplæringslova'!$B$27,BN402='Krav etter opplæringslova'!$B$30,BN402='Krav etter opplæringslova'!$B$31,BN402='Krav etter opplæringslova'!$B$34)</f>
        <v>0</v>
      </c>
      <c r="BP402" s="57" t="str">
        <f t="shared" si="277"/>
        <v>-</v>
      </c>
      <c r="BQ402" s="57">
        <f t="shared" si="250"/>
        <v>30</v>
      </c>
      <c r="BR402" s="57" t="e">
        <f>BQ402-#REF!</f>
        <v>#REF!</v>
      </c>
      <c r="BS402" s="57" t="e">
        <f t="shared" si="278"/>
        <v>#REF!</v>
      </c>
      <c r="BT402" s="62" t="str">
        <f t="shared" si="279"/>
        <v>-</v>
      </c>
    </row>
    <row r="403" spans="1:72" x14ac:dyDescent="0.2">
      <c r="A403" s="44" t="e">
        <f>#REF!</f>
        <v>#REF!</v>
      </c>
      <c r="B403" s="44" t="e">
        <f>#REF!</f>
        <v>#REF!</v>
      </c>
      <c r="C403" s="57" t="str">
        <f>IF('Undervisning i fag med krav'!E404=0,"-",'Undervisning i fag med krav'!E404)</f>
        <v>-</v>
      </c>
      <c r="D403" s="57" t="b">
        <f>OR(C403='Krav etter opplæringslova'!$B$27,C403='Krav etter opplæringslova'!$B$30,C403='Krav etter opplæringslova'!$B$31,C403='Krav etter opplæringslova'!$B$34)</f>
        <v>0</v>
      </c>
      <c r="E403" s="57" t="str">
        <f t="shared" si="240"/>
        <v>-</v>
      </c>
      <c r="F403" s="57">
        <f t="shared" si="251"/>
        <v>30</v>
      </c>
      <c r="G403" s="57" t="e">
        <f>F403-#REF!</f>
        <v>#REF!</v>
      </c>
      <c r="H403" s="57" t="e">
        <f t="shared" si="252"/>
        <v>#REF!</v>
      </c>
      <c r="I403" s="57" t="str">
        <f t="shared" si="241"/>
        <v>-</v>
      </c>
      <c r="J403" s="57" t="str">
        <f>IF('Undervisning i fag med krav'!P404=0,"-",'Undervisning i fag med krav'!P404)</f>
        <v>-</v>
      </c>
      <c r="K403" s="57" t="b">
        <f>OR(J403='Krav etter opplæringslova'!$B$27,J403='Krav etter opplæringslova'!$B$30,J403='Krav etter opplæringslova'!$B$31,J403='Krav etter opplæringslova'!$B$34)</f>
        <v>0</v>
      </c>
      <c r="L403" s="57" t="str">
        <f t="shared" si="253"/>
        <v>-</v>
      </c>
      <c r="M403" s="57">
        <f t="shared" si="242"/>
        <v>30</v>
      </c>
      <c r="N403" s="57" t="e">
        <f>M403-#REF!</f>
        <v>#REF!</v>
      </c>
      <c r="O403" s="57" t="e">
        <f t="shared" si="254"/>
        <v>#REF!</v>
      </c>
      <c r="P403" s="57" t="str">
        <f t="shared" si="255"/>
        <v>-</v>
      </c>
      <c r="Q403" s="57" t="str">
        <f>IF('Undervisning i fag med krav'!AA404=0,"-",'Undervisning i fag med krav'!AA404)</f>
        <v>-</v>
      </c>
      <c r="R403" s="57" t="b">
        <f>OR(Q403='Krav etter opplæringslova'!$B$27,Q403='Krav etter opplæringslova'!$B$30,Q403='Krav etter opplæringslova'!$B$31,Q403='Krav etter opplæringslova'!$B$34)</f>
        <v>0</v>
      </c>
      <c r="S403" s="57" t="str">
        <f t="shared" si="256"/>
        <v>-</v>
      </c>
      <c r="T403" s="57">
        <f t="shared" si="243"/>
        <v>30</v>
      </c>
      <c r="U403" s="57" t="e">
        <f>T403-#REF!</f>
        <v>#REF!</v>
      </c>
      <c r="V403" s="57" t="e">
        <f t="shared" si="257"/>
        <v>#REF!</v>
      </c>
      <c r="W403" s="57" t="str">
        <f t="shared" si="258"/>
        <v>-</v>
      </c>
      <c r="X403" s="57" t="str">
        <f>IF('Undervisning i fag med krav'!AL404=0,"-",'Undervisning i fag med krav'!AL404)</f>
        <v>-</v>
      </c>
      <c r="Y403" s="57" t="b">
        <f>OR(X403='Krav etter opplæringslova'!$B$27,X403='Krav etter opplæringslova'!$B$30,X403='Krav etter opplæringslova'!$B$31,X403='Krav etter opplæringslova'!$B$34)</f>
        <v>0</v>
      </c>
      <c r="Z403" s="57" t="str">
        <f t="shared" si="259"/>
        <v>-</v>
      </c>
      <c r="AA403" s="57">
        <f t="shared" si="244"/>
        <v>30</v>
      </c>
      <c r="AB403" s="57" t="e">
        <f>AA403-#REF!</f>
        <v>#REF!</v>
      </c>
      <c r="AC403" s="57" t="e">
        <f t="shared" si="260"/>
        <v>#REF!</v>
      </c>
      <c r="AD403" s="57" t="str">
        <f t="shared" si="261"/>
        <v>-</v>
      </c>
      <c r="AE403" s="57" t="str">
        <f>IF('Undervisning i fag med krav'!AW404=0,"-",'Undervisning i fag med krav'!AW404)</f>
        <v>-</v>
      </c>
      <c r="AF403" s="57" t="b">
        <f>OR(AE403='Krav etter opplæringslova'!$B$27,AE403='Krav etter opplæringslova'!$B$30,AE403='Krav etter opplæringslova'!$B$31,AE403='Krav etter opplæringslova'!$B$34)</f>
        <v>0</v>
      </c>
      <c r="AG403" s="57" t="str">
        <f t="shared" si="262"/>
        <v>-</v>
      </c>
      <c r="AH403" s="57">
        <f t="shared" si="245"/>
        <v>30</v>
      </c>
      <c r="AI403" s="57" t="e">
        <f>AH403-#REF!</f>
        <v>#REF!</v>
      </c>
      <c r="AJ403" s="57" t="e">
        <f t="shared" si="263"/>
        <v>#REF!</v>
      </c>
      <c r="AK403" s="57" t="str">
        <f t="shared" si="264"/>
        <v>-</v>
      </c>
      <c r="AL403" s="57" t="str">
        <f>IF('Undervisning i fag med krav'!BH404=0,"-",'Undervisning i fag med krav'!BH404)</f>
        <v>-</v>
      </c>
      <c r="AM403" s="57" t="b">
        <f>OR(AL403='Krav etter opplæringslova'!$B$27,AL403='Krav etter opplæringslova'!$B$30,AL403='Krav etter opplæringslova'!$B$31,AL403='Krav etter opplæringslova'!$B$34)</f>
        <v>0</v>
      </c>
      <c r="AN403" s="57" t="str">
        <f t="shared" si="265"/>
        <v>-</v>
      </c>
      <c r="AO403" s="57">
        <f t="shared" si="246"/>
        <v>30</v>
      </c>
      <c r="AP403" s="57" t="e">
        <f>AO403-#REF!</f>
        <v>#REF!</v>
      </c>
      <c r="AQ403" s="57" t="e">
        <f t="shared" si="266"/>
        <v>#REF!</v>
      </c>
      <c r="AR403" s="57" t="str">
        <f t="shared" si="267"/>
        <v>-</v>
      </c>
      <c r="AS403" s="57" t="str">
        <f>IF('Undervisning i fag med krav'!BS404=0,"-",'Undervisning i fag med krav'!BS404)</f>
        <v>-</v>
      </c>
      <c r="AT403" s="57" t="b">
        <f>OR(AS403='Krav etter opplæringslova'!$B$27,AS403='Krav etter opplæringslova'!$B$30,AS403='Krav etter opplæringslova'!$B$31,AS403='Krav etter opplæringslova'!$B$34)</f>
        <v>0</v>
      </c>
      <c r="AU403" s="57" t="str">
        <f t="shared" si="268"/>
        <v>-</v>
      </c>
      <c r="AV403" s="57">
        <f t="shared" si="247"/>
        <v>30</v>
      </c>
      <c r="AW403" s="57" t="e">
        <f>AV403-#REF!</f>
        <v>#REF!</v>
      </c>
      <c r="AX403" s="57" t="e">
        <f t="shared" si="269"/>
        <v>#REF!</v>
      </c>
      <c r="AY403" s="57" t="str">
        <f t="shared" si="270"/>
        <v>-</v>
      </c>
      <c r="AZ403" s="57" t="str">
        <f>IF('Undervisning i fag med krav'!CD404=0,"-",'Undervisning i fag med krav'!CD404)</f>
        <v>-</v>
      </c>
      <c r="BA403" s="57" t="b">
        <f>OR(AZ403='Krav etter opplæringslova'!$B$27,AZ403='Krav etter opplæringslova'!$B$30,AZ403='Krav etter opplæringslova'!$B$31,AZ403='Krav etter opplæringslova'!$B$34)</f>
        <v>0</v>
      </c>
      <c r="BB403" s="57" t="str">
        <f t="shared" si="271"/>
        <v>-</v>
      </c>
      <c r="BC403" s="57">
        <f t="shared" si="248"/>
        <v>30</v>
      </c>
      <c r="BD403" s="57" t="e">
        <f>BC403-#REF!</f>
        <v>#REF!</v>
      </c>
      <c r="BE403" s="57" t="e">
        <f t="shared" si="272"/>
        <v>#REF!</v>
      </c>
      <c r="BF403" s="57" t="str">
        <f t="shared" si="273"/>
        <v>-</v>
      </c>
      <c r="BG403" s="57" t="str">
        <f>IF('Undervisning i fag med krav'!CO404=0,"-",'Undervisning i fag med krav'!CO404)</f>
        <v>-</v>
      </c>
      <c r="BH403" s="57" t="b">
        <f>OR(BG403='Krav etter opplæringslova'!$B$27,BG403='Krav etter opplæringslova'!$B$30,BG403='Krav etter opplæringslova'!$B$31,BG403='Krav etter opplæringslova'!$B$34)</f>
        <v>0</v>
      </c>
      <c r="BI403" s="57" t="str">
        <f t="shared" si="274"/>
        <v>-</v>
      </c>
      <c r="BJ403" s="57">
        <f t="shared" si="249"/>
        <v>30</v>
      </c>
      <c r="BK403" s="57" t="e">
        <f>BJ403-#REF!</f>
        <v>#REF!</v>
      </c>
      <c r="BL403" s="57" t="e">
        <f t="shared" si="275"/>
        <v>#REF!</v>
      </c>
      <c r="BM403" s="57" t="str">
        <f t="shared" si="276"/>
        <v>-</v>
      </c>
      <c r="BN403" s="57" t="str">
        <f>IF('Undervisning i fag med krav'!CP404=0,"-",'Undervisning i fag med krav'!CP404)</f>
        <v>-</v>
      </c>
      <c r="BO403" s="57" t="b">
        <f>OR(BN403='Krav etter opplæringslova'!$B$27,BN403='Krav etter opplæringslova'!$B$30,BN403='Krav etter opplæringslova'!$B$31,BN403='Krav etter opplæringslova'!$B$34)</f>
        <v>0</v>
      </c>
      <c r="BP403" s="57" t="str">
        <f t="shared" si="277"/>
        <v>-</v>
      </c>
      <c r="BQ403" s="57">
        <f t="shared" si="250"/>
        <v>30</v>
      </c>
      <c r="BR403" s="57" t="e">
        <f>BQ403-#REF!</f>
        <v>#REF!</v>
      </c>
      <c r="BS403" s="57" t="e">
        <f t="shared" si="278"/>
        <v>#REF!</v>
      </c>
      <c r="BT403" s="62" t="str">
        <f t="shared" si="279"/>
        <v>-</v>
      </c>
    </row>
    <row r="404" spans="1:72" x14ac:dyDescent="0.2">
      <c r="A404" s="44" t="e">
        <f>#REF!</f>
        <v>#REF!</v>
      </c>
      <c r="B404" s="44" t="e">
        <f>#REF!</f>
        <v>#REF!</v>
      </c>
      <c r="C404" s="57" t="str">
        <f>IF('Undervisning i fag med krav'!E405=0,"-",'Undervisning i fag med krav'!E405)</f>
        <v>-</v>
      </c>
      <c r="D404" s="57" t="b">
        <f>OR(C404='Krav etter opplæringslova'!$B$27,C404='Krav etter opplæringslova'!$B$30,C404='Krav etter opplæringslova'!$B$31,C404='Krav etter opplæringslova'!$B$34)</f>
        <v>0</v>
      </c>
      <c r="E404" s="57" t="str">
        <f t="shared" si="240"/>
        <v>-</v>
      </c>
      <c r="F404" s="57">
        <f t="shared" si="251"/>
        <v>30</v>
      </c>
      <c r="G404" s="57" t="e">
        <f>F404-#REF!</f>
        <v>#REF!</v>
      </c>
      <c r="H404" s="57" t="e">
        <f t="shared" si="252"/>
        <v>#REF!</v>
      </c>
      <c r="I404" s="57" t="str">
        <f t="shared" si="241"/>
        <v>-</v>
      </c>
      <c r="J404" s="57" t="str">
        <f>IF('Undervisning i fag med krav'!P405=0,"-",'Undervisning i fag med krav'!P405)</f>
        <v>-</v>
      </c>
      <c r="K404" s="57" t="b">
        <f>OR(J404='Krav etter opplæringslova'!$B$27,J404='Krav etter opplæringslova'!$B$30,J404='Krav etter opplæringslova'!$B$31,J404='Krav etter opplæringslova'!$B$34)</f>
        <v>0</v>
      </c>
      <c r="L404" s="57" t="str">
        <f t="shared" si="253"/>
        <v>-</v>
      </c>
      <c r="M404" s="57">
        <f t="shared" si="242"/>
        <v>30</v>
      </c>
      <c r="N404" s="57" t="e">
        <f>M404-#REF!</f>
        <v>#REF!</v>
      </c>
      <c r="O404" s="57" t="e">
        <f t="shared" si="254"/>
        <v>#REF!</v>
      </c>
      <c r="P404" s="57" t="str">
        <f t="shared" si="255"/>
        <v>-</v>
      </c>
      <c r="Q404" s="57" t="str">
        <f>IF('Undervisning i fag med krav'!AA405=0,"-",'Undervisning i fag med krav'!AA405)</f>
        <v>-</v>
      </c>
      <c r="R404" s="57" t="b">
        <f>OR(Q404='Krav etter opplæringslova'!$B$27,Q404='Krav etter opplæringslova'!$B$30,Q404='Krav etter opplæringslova'!$B$31,Q404='Krav etter opplæringslova'!$B$34)</f>
        <v>0</v>
      </c>
      <c r="S404" s="57" t="str">
        <f t="shared" si="256"/>
        <v>-</v>
      </c>
      <c r="T404" s="57">
        <f t="shared" si="243"/>
        <v>30</v>
      </c>
      <c r="U404" s="57" t="e">
        <f>T404-#REF!</f>
        <v>#REF!</v>
      </c>
      <c r="V404" s="57" t="e">
        <f t="shared" si="257"/>
        <v>#REF!</v>
      </c>
      <c r="W404" s="57" t="str">
        <f t="shared" si="258"/>
        <v>-</v>
      </c>
      <c r="X404" s="57" t="str">
        <f>IF('Undervisning i fag med krav'!AL405=0,"-",'Undervisning i fag med krav'!AL405)</f>
        <v>-</v>
      </c>
      <c r="Y404" s="57" t="b">
        <f>OR(X404='Krav etter opplæringslova'!$B$27,X404='Krav etter opplæringslova'!$B$30,X404='Krav etter opplæringslova'!$B$31,X404='Krav etter opplæringslova'!$B$34)</f>
        <v>0</v>
      </c>
      <c r="Z404" s="57" t="str">
        <f t="shared" si="259"/>
        <v>-</v>
      </c>
      <c r="AA404" s="57">
        <f t="shared" si="244"/>
        <v>30</v>
      </c>
      <c r="AB404" s="57" t="e">
        <f>AA404-#REF!</f>
        <v>#REF!</v>
      </c>
      <c r="AC404" s="57" t="e">
        <f t="shared" si="260"/>
        <v>#REF!</v>
      </c>
      <c r="AD404" s="57" t="str">
        <f t="shared" si="261"/>
        <v>-</v>
      </c>
      <c r="AE404" s="57" t="str">
        <f>IF('Undervisning i fag med krav'!AW405=0,"-",'Undervisning i fag med krav'!AW405)</f>
        <v>-</v>
      </c>
      <c r="AF404" s="57" t="b">
        <f>OR(AE404='Krav etter opplæringslova'!$B$27,AE404='Krav etter opplæringslova'!$B$30,AE404='Krav etter opplæringslova'!$B$31,AE404='Krav etter opplæringslova'!$B$34)</f>
        <v>0</v>
      </c>
      <c r="AG404" s="57" t="str">
        <f t="shared" si="262"/>
        <v>-</v>
      </c>
      <c r="AH404" s="57">
        <f t="shared" si="245"/>
        <v>30</v>
      </c>
      <c r="AI404" s="57" t="e">
        <f>AH404-#REF!</f>
        <v>#REF!</v>
      </c>
      <c r="AJ404" s="57" t="e">
        <f t="shared" si="263"/>
        <v>#REF!</v>
      </c>
      <c r="AK404" s="57" t="str">
        <f t="shared" si="264"/>
        <v>-</v>
      </c>
      <c r="AL404" s="57" t="str">
        <f>IF('Undervisning i fag med krav'!BH405=0,"-",'Undervisning i fag med krav'!BH405)</f>
        <v>-</v>
      </c>
      <c r="AM404" s="57" t="b">
        <f>OR(AL404='Krav etter opplæringslova'!$B$27,AL404='Krav etter opplæringslova'!$B$30,AL404='Krav etter opplæringslova'!$B$31,AL404='Krav etter opplæringslova'!$B$34)</f>
        <v>0</v>
      </c>
      <c r="AN404" s="57" t="str">
        <f t="shared" si="265"/>
        <v>-</v>
      </c>
      <c r="AO404" s="57">
        <f t="shared" si="246"/>
        <v>30</v>
      </c>
      <c r="AP404" s="57" t="e">
        <f>AO404-#REF!</f>
        <v>#REF!</v>
      </c>
      <c r="AQ404" s="57" t="e">
        <f t="shared" si="266"/>
        <v>#REF!</v>
      </c>
      <c r="AR404" s="57" t="str">
        <f t="shared" si="267"/>
        <v>-</v>
      </c>
      <c r="AS404" s="57" t="str">
        <f>IF('Undervisning i fag med krav'!BS405=0,"-",'Undervisning i fag med krav'!BS405)</f>
        <v>-</v>
      </c>
      <c r="AT404" s="57" t="b">
        <f>OR(AS404='Krav etter opplæringslova'!$B$27,AS404='Krav etter opplæringslova'!$B$30,AS404='Krav etter opplæringslova'!$B$31,AS404='Krav etter opplæringslova'!$B$34)</f>
        <v>0</v>
      </c>
      <c r="AU404" s="57" t="str">
        <f t="shared" si="268"/>
        <v>-</v>
      </c>
      <c r="AV404" s="57">
        <f t="shared" si="247"/>
        <v>30</v>
      </c>
      <c r="AW404" s="57" t="e">
        <f>AV404-#REF!</f>
        <v>#REF!</v>
      </c>
      <c r="AX404" s="57" t="e">
        <f t="shared" si="269"/>
        <v>#REF!</v>
      </c>
      <c r="AY404" s="57" t="str">
        <f t="shared" si="270"/>
        <v>-</v>
      </c>
      <c r="AZ404" s="57" t="str">
        <f>IF('Undervisning i fag med krav'!CD405=0,"-",'Undervisning i fag med krav'!CD405)</f>
        <v>-</v>
      </c>
      <c r="BA404" s="57" t="b">
        <f>OR(AZ404='Krav etter opplæringslova'!$B$27,AZ404='Krav etter opplæringslova'!$B$30,AZ404='Krav etter opplæringslova'!$B$31,AZ404='Krav etter opplæringslova'!$B$34)</f>
        <v>0</v>
      </c>
      <c r="BB404" s="57" t="str">
        <f t="shared" si="271"/>
        <v>-</v>
      </c>
      <c r="BC404" s="57">
        <f t="shared" si="248"/>
        <v>30</v>
      </c>
      <c r="BD404" s="57" t="e">
        <f>BC404-#REF!</f>
        <v>#REF!</v>
      </c>
      <c r="BE404" s="57" t="e">
        <f t="shared" si="272"/>
        <v>#REF!</v>
      </c>
      <c r="BF404" s="57" t="str">
        <f t="shared" si="273"/>
        <v>-</v>
      </c>
      <c r="BG404" s="57" t="str">
        <f>IF('Undervisning i fag med krav'!CO405=0,"-",'Undervisning i fag med krav'!CO405)</f>
        <v>-</v>
      </c>
      <c r="BH404" s="57" t="b">
        <f>OR(BG404='Krav etter opplæringslova'!$B$27,BG404='Krav etter opplæringslova'!$B$30,BG404='Krav etter opplæringslova'!$B$31,BG404='Krav etter opplæringslova'!$B$34)</f>
        <v>0</v>
      </c>
      <c r="BI404" s="57" t="str">
        <f t="shared" si="274"/>
        <v>-</v>
      </c>
      <c r="BJ404" s="57">
        <f t="shared" si="249"/>
        <v>30</v>
      </c>
      <c r="BK404" s="57" t="e">
        <f>BJ404-#REF!</f>
        <v>#REF!</v>
      </c>
      <c r="BL404" s="57" t="e">
        <f t="shared" si="275"/>
        <v>#REF!</v>
      </c>
      <c r="BM404" s="57" t="str">
        <f t="shared" si="276"/>
        <v>-</v>
      </c>
      <c r="BN404" s="57" t="str">
        <f>IF('Undervisning i fag med krav'!CP405=0,"-",'Undervisning i fag med krav'!CP405)</f>
        <v>-</v>
      </c>
      <c r="BO404" s="57" t="b">
        <f>OR(BN404='Krav etter opplæringslova'!$B$27,BN404='Krav etter opplæringslova'!$B$30,BN404='Krav etter opplæringslova'!$B$31,BN404='Krav etter opplæringslova'!$B$34)</f>
        <v>0</v>
      </c>
      <c r="BP404" s="57" t="str">
        <f t="shared" si="277"/>
        <v>-</v>
      </c>
      <c r="BQ404" s="57">
        <f t="shared" si="250"/>
        <v>30</v>
      </c>
      <c r="BR404" s="57" t="e">
        <f>BQ404-#REF!</f>
        <v>#REF!</v>
      </c>
      <c r="BS404" s="57" t="e">
        <f t="shared" si="278"/>
        <v>#REF!</v>
      </c>
      <c r="BT404" s="62" t="str">
        <f t="shared" si="279"/>
        <v>-</v>
      </c>
    </row>
    <row r="405" spans="1:72" x14ac:dyDescent="0.2">
      <c r="A405" s="44" t="e">
        <f>#REF!</f>
        <v>#REF!</v>
      </c>
      <c r="B405" s="44" t="e">
        <f>#REF!</f>
        <v>#REF!</v>
      </c>
      <c r="C405" s="57" t="str">
        <f>IF('Undervisning i fag med krav'!E406=0,"-",'Undervisning i fag med krav'!E406)</f>
        <v>-</v>
      </c>
      <c r="D405" s="57" t="b">
        <f>OR(C405='Krav etter opplæringslova'!$B$27,C405='Krav etter opplæringslova'!$B$30,C405='Krav etter opplæringslova'!$B$31,C405='Krav etter opplæringslova'!$B$34)</f>
        <v>0</v>
      </c>
      <c r="E405" s="57" t="str">
        <f t="shared" ref="E405:E468" si="280">IF(C405="-","-",D405)</f>
        <v>-</v>
      </c>
      <c r="F405" s="57">
        <f t="shared" si="251"/>
        <v>30</v>
      </c>
      <c r="G405" s="57" t="e">
        <f>F405-#REF!</f>
        <v>#REF!</v>
      </c>
      <c r="H405" s="57" t="e">
        <f t="shared" si="252"/>
        <v>#REF!</v>
      </c>
      <c r="I405" s="57" t="str">
        <f t="shared" ref="I405:I468" si="281">IF(E405="-","-",H405)</f>
        <v>-</v>
      </c>
      <c r="J405" s="57" t="str">
        <f>IF('Undervisning i fag med krav'!P406=0,"-",'Undervisning i fag med krav'!P406)</f>
        <v>-</v>
      </c>
      <c r="K405" s="57" t="b">
        <f>OR(J405='Krav etter opplæringslova'!$B$27,J405='Krav etter opplæringslova'!$B$30,J405='Krav etter opplæringslova'!$B$31,J405='Krav etter opplæringslova'!$B$34)</f>
        <v>0</v>
      </c>
      <c r="L405" s="57" t="str">
        <f t="shared" si="253"/>
        <v>-</v>
      </c>
      <c r="M405" s="57">
        <f t="shared" si="242"/>
        <v>30</v>
      </c>
      <c r="N405" s="57" t="e">
        <f>M405-#REF!</f>
        <v>#REF!</v>
      </c>
      <c r="O405" s="57" t="e">
        <f t="shared" si="254"/>
        <v>#REF!</v>
      </c>
      <c r="P405" s="57" t="str">
        <f t="shared" si="255"/>
        <v>-</v>
      </c>
      <c r="Q405" s="57" t="str">
        <f>IF('Undervisning i fag med krav'!AA406=0,"-",'Undervisning i fag med krav'!AA406)</f>
        <v>-</v>
      </c>
      <c r="R405" s="57" t="b">
        <f>OR(Q405='Krav etter opplæringslova'!$B$27,Q405='Krav etter opplæringslova'!$B$30,Q405='Krav etter opplæringslova'!$B$31,Q405='Krav etter opplæringslova'!$B$34)</f>
        <v>0</v>
      </c>
      <c r="S405" s="57" t="str">
        <f t="shared" si="256"/>
        <v>-</v>
      </c>
      <c r="T405" s="57">
        <f t="shared" si="243"/>
        <v>30</v>
      </c>
      <c r="U405" s="57" t="e">
        <f>T405-#REF!</f>
        <v>#REF!</v>
      </c>
      <c r="V405" s="57" t="e">
        <f t="shared" si="257"/>
        <v>#REF!</v>
      </c>
      <c r="W405" s="57" t="str">
        <f t="shared" si="258"/>
        <v>-</v>
      </c>
      <c r="X405" s="57" t="str">
        <f>IF('Undervisning i fag med krav'!AL406=0,"-",'Undervisning i fag med krav'!AL406)</f>
        <v>-</v>
      </c>
      <c r="Y405" s="57" t="b">
        <f>OR(X405='Krav etter opplæringslova'!$B$27,X405='Krav etter opplæringslova'!$B$30,X405='Krav etter opplæringslova'!$B$31,X405='Krav etter opplæringslova'!$B$34)</f>
        <v>0</v>
      </c>
      <c r="Z405" s="57" t="str">
        <f t="shared" si="259"/>
        <v>-</v>
      </c>
      <c r="AA405" s="57">
        <f t="shared" si="244"/>
        <v>30</v>
      </c>
      <c r="AB405" s="57" t="e">
        <f>AA405-#REF!</f>
        <v>#REF!</v>
      </c>
      <c r="AC405" s="57" t="e">
        <f t="shared" si="260"/>
        <v>#REF!</v>
      </c>
      <c r="AD405" s="57" t="str">
        <f t="shared" si="261"/>
        <v>-</v>
      </c>
      <c r="AE405" s="57" t="str">
        <f>IF('Undervisning i fag med krav'!AW406=0,"-",'Undervisning i fag med krav'!AW406)</f>
        <v>-</v>
      </c>
      <c r="AF405" s="57" t="b">
        <f>OR(AE405='Krav etter opplæringslova'!$B$27,AE405='Krav etter opplæringslova'!$B$30,AE405='Krav etter opplæringslova'!$B$31,AE405='Krav etter opplæringslova'!$B$34)</f>
        <v>0</v>
      </c>
      <c r="AG405" s="57" t="str">
        <f t="shared" si="262"/>
        <v>-</v>
      </c>
      <c r="AH405" s="57">
        <f t="shared" si="245"/>
        <v>30</v>
      </c>
      <c r="AI405" s="57" t="e">
        <f>AH405-#REF!</f>
        <v>#REF!</v>
      </c>
      <c r="AJ405" s="57" t="e">
        <f t="shared" si="263"/>
        <v>#REF!</v>
      </c>
      <c r="AK405" s="57" t="str">
        <f t="shared" si="264"/>
        <v>-</v>
      </c>
      <c r="AL405" s="57" t="str">
        <f>IF('Undervisning i fag med krav'!BH406=0,"-",'Undervisning i fag med krav'!BH406)</f>
        <v>-</v>
      </c>
      <c r="AM405" s="57" t="b">
        <f>OR(AL405='Krav etter opplæringslova'!$B$27,AL405='Krav etter opplæringslova'!$B$30,AL405='Krav etter opplæringslova'!$B$31,AL405='Krav etter opplæringslova'!$B$34)</f>
        <v>0</v>
      </c>
      <c r="AN405" s="57" t="str">
        <f t="shared" si="265"/>
        <v>-</v>
      </c>
      <c r="AO405" s="57">
        <f t="shared" si="246"/>
        <v>30</v>
      </c>
      <c r="AP405" s="57" t="e">
        <f>AO405-#REF!</f>
        <v>#REF!</v>
      </c>
      <c r="AQ405" s="57" t="e">
        <f t="shared" si="266"/>
        <v>#REF!</v>
      </c>
      <c r="AR405" s="57" t="str">
        <f t="shared" si="267"/>
        <v>-</v>
      </c>
      <c r="AS405" s="57" t="str">
        <f>IF('Undervisning i fag med krav'!BS406=0,"-",'Undervisning i fag med krav'!BS406)</f>
        <v>-</v>
      </c>
      <c r="AT405" s="57" t="b">
        <f>OR(AS405='Krav etter opplæringslova'!$B$27,AS405='Krav etter opplæringslova'!$B$30,AS405='Krav etter opplæringslova'!$B$31,AS405='Krav etter opplæringslova'!$B$34)</f>
        <v>0</v>
      </c>
      <c r="AU405" s="57" t="str">
        <f t="shared" si="268"/>
        <v>-</v>
      </c>
      <c r="AV405" s="57">
        <f t="shared" si="247"/>
        <v>30</v>
      </c>
      <c r="AW405" s="57" t="e">
        <f>AV405-#REF!</f>
        <v>#REF!</v>
      </c>
      <c r="AX405" s="57" t="e">
        <f t="shared" si="269"/>
        <v>#REF!</v>
      </c>
      <c r="AY405" s="57" t="str">
        <f t="shared" si="270"/>
        <v>-</v>
      </c>
      <c r="AZ405" s="57" t="str">
        <f>IF('Undervisning i fag med krav'!CD406=0,"-",'Undervisning i fag med krav'!CD406)</f>
        <v>-</v>
      </c>
      <c r="BA405" s="57" t="b">
        <f>OR(AZ405='Krav etter opplæringslova'!$B$27,AZ405='Krav etter opplæringslova'!$B$30,AZ405='Krav etter opplæringslova'!$B$31,AZ405='Krav etter opplæringslova'!$B$34)</f>
        <v>0</v>
      </c>
      <c r="BB405" s="57" t="str">
        <f t="shared" si="271"/>
        <v>-</v>
      </c>
      <c r="BC405" s="57">
        <f t="shared" si="248"/>
        <v>30</v>
      </c>
      <c r="BD405" s="57" t="e">
        <f>BC405-#REF!</f>
        <v>#REF!</v>
      </c>
      <c r="BE405" s="57" t="e">
        <f t="shared" si="272"/>
        <v>#REF!</v>
      </c>
      <c r="BF405" s="57" t="str">
        <f t="shared" si="273"/>
        <v>-</v>
      </c>
      <c r="BG405" s="57" t="str">
        <f>IF('Undervisning i fag med krav'!CO406=0,"-",'Undervisning i fag med krav'!CO406)</f>
        <v>-</v>
      </c>
      <c r="BH405" s="57" t="b">
        <f>OR(BG405='Krav etter opplæringslova'!$B$27,BG405='Krav etter opplæringslova'!$B$30,BG405='Krav etter opplæringslova'!$B$31,BG405='Krav etter opplæringslova'!$B$34)</f>
        <v>0</v>
      </c>
      <c r="BI405" s="57" t="str">
        <f t="shared" si="274"/>
        <v>-</v>
      </c>
      <c r="BJ405" s="57">
        <f t="shared" si="249"/>
        <v>30</v>
      </c>
      <c r="BK405" s="57" t="e">
        <f>BJ405-#REF!</f>
        <v>#REF!</v>
      </c>
      <c r="BL405" s="57" t="e">
        <f t="shared" si="275"/>
        <v>#REF!</v>
      </c>
      <c r="BM405" s="57" t="str">
        <f t="shared" si="276"/>
        <v>-</v>
      </c>
      <c r="BN405" s="57" t="str">
        <f>IF('Undervisning i fag med krav'!CP406=0,"-",'Undervisning i fag med krav'!CP406)</f>
        <v>-</v>
      </c>
      <c r="BO405" s="57" t="b">
        <f>OR(BN405='Krav etter opplæringslova'!$B$27,BN405='Krav etter opplæringslova'!$B$30,BN405='Krav etter opplæringslova'!$B$31,BN405='Krav etter opplæringslova'!$B$34)</f>
        <v>0</v>
      </c>
      <c r="BP405" s="57" t="str">
        <f t="shared" si="277"/>
        <v>-</v>
      </c>
      <c r="BQ405" s="57">
        <f t="shared" si="250"/>
        <v>30</v>
      </c>
      <c r="BR405" s="57" t="e">
        <f>BQ405-#REF!</f>
        <v>#REF!</v>
      </c>
      <c r="BS405" s="57" t="e">
        <f t="shared" si="278"/>
        <v>#REF!</v>
      </c>
      <c r="BT405" s="62" t="str">
        <f t="shared" si="279"/>
        <v>-</v>
      </c>
    </row>
    <row r="406" spans="1:72" x14ac:dyDescent="0.2">
      <c r="A406" s="44" t="e">
        <f>#REF!</f>
        <v>#REF!</v>
      </c>
      <c r="B406" s="44" t="e">
        <f>#REF!</f>
        <v>#REF!</v>
      </c>
      <c r="C406" s="57" t="str">
        <f>IF('Undervisning i fag med krav'!E407=0,"-",'Undervisning i fag med krav'!E407)</f>
        <v>-</v>
      </c>
      <c r="D406" s="57" t="b">
        <f>OR(C406='Krav etter opplæringslova'!$B$27,C406='Krav etter opplæringslova'!$B$30,C406='Krav etter opplæringslova'!$B$31,C406='Krav etter opplæringslova'!$B$34)</f>
        <v>0</v>
      </c>
      <c r="E406" s="57" t="str">
        <f t="shared" si="280"/>
        <v>-</v>
      </c>
      <c r="F406" s="57">
        <f t="shared" si="251"/>
        <v>30</v>
      </c>
      <c r="G406" s="57" t="e">
        <f>F406-#REF!</f>
        <v>#REF!</v>
      </c>
      <c r="H406" s="57" t="e">
        <f t="shared" si="252"/>
        <v>#REF!</v>
      </c>
      <c r="I406" s="57" t="str">
        <f t="shared" si="281"/>
        <v>-</v>
      </c>
      <c r="J406" s="57" t="str">
        <f>IF('Undervisning i fag med krav'!P407=0,"-",'Undervisning i fag med krav'!P407)</f>
        <v>-</v>
      </c>
      <c r="K406" s="57" t="b">
        <f>OR(J406='Krav etter opplæringslova'!$B$27,J406='Krav etter opplæringslova'!$B$30,J406='Krav etter opplæringslova'!$B$31,J406='Krav etter opplæringslova'!$B$34)</f>
        <v>0</v>
      </c>
      <c r="L406" s="57" t="str">
        <f t="shared" si="253"/>
        <v>-</v>
      </c>
      <c r="M406" s="57">
        <f t="shared" si="242"/>
        <v>30</v>
      </c>
      <c r="N406" s="57" t="e">
        <f>M406-#REF!</f>
        <v>#REF!</v>
      </c>
      <c r="O406" s="57" t="e">
        <f t="shared" si="254"/>
        <v>#REF!</v>
      </c>
      <c r="P406" s="57" t="str">
        <f t="shared" si="255"/>
        <v>-</v>
      </c>
      <c r="Q406" s="57" t="str">
        <f>IF('Undervisning i fag med krav'!AA407=0,"-",'Undervisning i fag med krav'!AA407)</f>
        <v>-</v>
      </c>
      <c r="R406" s="57" t="b">
        <f>OR(Q406='Krav etter opplæringslova'!$B$27,Q406='Krav etter opplæringslova'!$B$30,Q406='Krav etter opplæringslova'!$B$31,Q406='Krav etter opplæringslova'!$B$34)</f>
        <v>0</v>
      </c>
      <c r="S406" s="57" t="str">
        <f t="shared" si="256"/>
        <v>-</v>
      </c>
      <c r="T406" s="57">
        <f t="shared" si="243"/>
        <v>30</v>
      </c>
      <c r="U406" s="57" t="e">
        <f>T406-#REF!</f>
        <v>#REF!</v>
      </c>
      <c r="V406" s="57" t="e">
        <f t="shared" si="257"/>
        <v>#REF!</v>
      </c>
      <c r="W406" s="57" t="str">
        <f t="shared" si="258"/>
        <v>-</v>
      </c>
      <c r="X406" s="57" t="str">
        <f>IF('Undervisning i fag med krav'!AL407=0,"-",'Undervisning i fag med krav'!AL407)</f>
        <v>-</v>
      </c>
      <c r="Y406" s="57" t="b">
        <f>OR(X406='Krav etter opplæringslova'!$B$27,X406='Krav etter opplæringslova'!$B$30,X406='Krav etter opplæringslova'!$B$31,X406='Krav etter opplæringslova'!$B$34)</f>
        <v>0</v>
      </c>
      <c r="Z406" s="57" t="str">
        <f t="shared" si="259"/>
        <v>-</v>
      </c>
      <c r="AA406" s="57">
        <f t="shared" si="244"/>
        <v>30</v>
      </c>
      <c r="AB406" s="57" t="e">
        <f>AA406-#REF!</f>
        <v>#REF!</v>
      </c>
      <c r="AC406" s="57" t="e">
        <f t="shared" si="260"/>
        <v>#REF!</v>
      </c>
      <c r="AD406" s="57" t="str">
        <f t="shared" si="261"/>
        <v>-</v>
      </c>
      <c r="AE406" s="57" t="str">
        <f>IF('Undervisning i fag med krav'!AW407=0,"-",'Undervisning i fag med krav'!AW407)</f>
        <v>-</v>
      </c>
      <c r="AF406" s="57" t="b">
        <f>OR(AE406='Krav etter opplæringslova'!$B$27,AE406='Krav etter opplæringslova'!$B$30,AE406='Krav etter opplæringslova'!$B$31,AE406='Krav etter opplæringslova'!$B$34)</f>
        <v>0</v>
      </c>
      <c r="AG406" s="57" t="str">
        <f t="shared" si="262"/>
        <v>-</v>
      </c>
      <c r="AH406" s="57">
        <f t="shared" si="245"/>
        <v>30</v>
      </c>
      <c r="AI406" s="57" t="e">
        <f>AH406-#REF!</f>
        <v>#REF!</v>
      </c>
      <c r="AJ406" s="57" t="e">
        <f t="shared" si="263"/>
        <v>#REF!</v>
      </c>
      <c r="AK406" s="57" t="str">
        <f t="shared" si="264"/>
        <v>-</v>
      </c>
      <c r="AL406" s="57" t="str">
        <f>IF('Undervisning i fag med krav'!BH407=0,"-",'Undervisning i fag med krav'!BH407)</f>
        <v>-</v>
      </c>
      <c r="AM406" s="57" t="b">
        <f>OR(AL406='Krav etter opplæringslova'!$B$27,AL406='Krav etter opplæringslova'!$B$30,AL406='Krav etter opplæringslova'!$B$31,AL406='Krav etter opplæringslova'!$B$34)</f>
        <v>0</v>
      </c>
      <c r="AN406" s="57" t="str">
        <f t="shared" si="265"/>
        <v>-</v>
      </c>
      <c r="AO406" s="57">
        <f t="shared" si="246"/>
        <v>30</v>
      </c>
      <c r="AP406" s="57" t="e">
        <f>AO406-#REF!</f>
        <v>#REF!</v>
      </c>
      <c r="AQ406" s="57" t="e">
        <f t="shared" si="266"/>
        <v>#REF!</v>
      </c>
      <c r="AR406" s="57" t="str">
        <f t="shared" si="267"/>
        <v>-</v>
      </c>
      <c r="AS406" s="57" t="str">
        <f>IF('Undervisning i fag med krav'!BS407=0,"-",'Undervisning i fag med krav'!BS407)</f>
        <v>-</v>
      </c>
      <c r="AT406" s="57" t="b">
        <f>OR(AS406='Krav etter opplæringslova'!$B$27,AS406='Krav etter opplæringslova'!$B$30,AS406='Krav etter opplæringslova'!$B$31,AS406='Krav etter opplæringslova'!$B$34)</f>
        <v>0</v>
      </c>
      <c r="AU406" s="57" t="str">
        <f t="shared" si="268"/>
        <v>-</v>
      </c>
      <c r="AV406" s="57">
        <f t="shared" si="247"/>
        <v>30</v>
      </c>
      <c r="AW406" s="57" t="e">
        <f>AV406-#REF!</f>
        <v>#REF!</v>
      </c>
      <c r="AX406" s="57" t="e">
        <f t="shared" si="269"/>
        <v>#REF!</v>
      </c>
      <c r="AY406" s="57" t="str">
        <f t="shared" si="270"/>
        <v>-</v>
      </c>
      <c r="AZ406" s="57" t="str">
        <f>IF('Undervisning i fag med krav'!CD407=0,"-",'Undervisning i fag med krav'!CD407)</f>
        <v>-</v>
      </c>
      <c r="BA406" s="57" t="b">
        <f>OR(AZ406='Krav etter opplæringslova'!$B$27,AZ406='Krav etter opplæringslova'!$B$30,AZ406='Krav etter opplæringslova'!$B$31,AZ406='Krav etter opplæringslova'!$B$34)</f>
        <v>0</v>
      </c>
      <c r="BB406" s="57" t="str">
        <f t="shared" si="271"/>
        <v>-</v>
      </c>
      <c r="BC406" s="57">
        <f t="shared" si="248"/>
        <v>30</v>
      </c>
      <c r="BD406" s="57" t="e">
        <f>BC406-#REF!</f>
        <v>#REF!</v>
      </c>
      <c r="BE406" s="57" t="e">
        <f t="shared" si="272"/>
        <v>#REF!</v>
      </c>
      <c r="BF406" s="57" t="str">
        <f t="shared" si="273"/>
        <v>-</v>
      </c>
      <c r="BG406" s="57" t="str">
        <f>IF('Undervisning i fag med krav'!CO407=0,"-",'Undervisning i fag med krav'!CO407)</f>
        <v>-</v>
      </c>
      <c r="BH406" s="57" t="b">
        <f>OR(BG406='Krav etter opplæringslova'!$B$27,BG406='Krav etter opplæringslova'!$B$30,BG406='Krav etter opplæringslova'!$B$31,BG406='Krav etter opplæringslova'!$B$34)</f>
        <v>0</v>
      </c>
      <c r="BI406" s="57" t="str">
        <f t="shared" si="274"/>
        <v>-</v>
      </c>
      <c r="BJ406" s="57">
        <f t="shared" si="249"/>
        <v>30</v>
      </c>
      <c r="BK406" s="57" t="e">
        <f>BJ406-#REF!</f>
        <v>#REF!</v>
      </c>
      <c r="BL406" s="57" t="e">
        <f t="shared" si="275"/>
        <v>#REF!</v>
      </c>
      <c r="BM406" s="57" t="str">
        <f t="shared" si="276"/>
        <v>-</v>
      </c>
      <c r="BN406" s="57" t="str">
        <f>IF('Undervisning i fag med krav'!CP407=0,"-",'Undervisning i fag med krav'!CP407)</f>
        <v>-</v>
      </c>
      <c r="BO406" s="57" t="b">
        <f>OR(BN406='Krav etter opplæringslova'!$B$27,BN406='Krav etter opplæringslova'!$B$30,BN406='Krav etter opplæringslova'!$B$31,BN406='Krav etter opplæringslova'!$B$34)</f>
        <v>0</v>
      </c>
      <c r="BP406" s="57" t="str">
        <f t="shared" si="277"/>
        <v>-</v>
      </c>
      <c r="BQ406" s="57">
        <f t="shared" si="250"/>
        <v>30</v>
      </c>
      <c r="BR406" s="57" t="e">
        <f>BQ406-#REF!</f>
        <v>#REF!</v>
      </c>
      <c r="BS406" s="57" t="e">
        <f t="shared" si="278"/>
        <v>#REF!</v>
      </c>
      <c r="BT406" s="62" t="str">
        <f t="shared" si="279"/>
        <v>-</v>
      </c>
    </row>
    <row r="407" spans="1:72" x14ac:dyDescent="0.2">
      <c r="A407" s="44" t="e">
        <f>#REF!</f>
        <v>#REF!</v>
      </c>
      <c r="B407" s="44" t="e">
        <f>#REF!</f>
        <v>#REF!</v>
      </c>
      <c r="C407" s="57" t="str">
        <f>IF('Undervisning i fag med krav'!E408=0,"-",'Undervisning i fag med krav'!E408)</f>
        <v>-</v>
      </c>
      <c r="D407" s="57" t="b">
        <f>OR(C407='Krav etter opplæringslova'!$B$27,C407='Krav etter opplæringslova'!$B$30,C407='Krav etter opplæringslova'!$B$31,C407='Krav etter opplæringslova'!$B$34)</f>
        <v>0</v>
      </c>
      <c r="E407" s="57" t="str">
        <f t="shared" si="280"/>
        <v>-</v>
      </c>
      <c r="F407" s="57">
        <f t="shared" si="251"/>
        <v>30</v>
      </c>
      <c r="G407" s="57" t="e">
        <f>F407-#REF!</f>
        <v>#REF!</v>
      </c>
      <c r="H407" s="57" t="e">
        <f t="shared" si="252"/>
        <v>#REF!</v>
      </c>
      <c r="I407" s="57" t="str">
        <f t="shared" si="281"/>
        <v>-</v>
      </c>
      <c r="J407" s="57" t="str">
        <f>IF('Undervisning i fag med krav'!P408=0,"-",'Undervisning i fag med krav'!P408)</f>
        <v>-</v>
      </c>
      <c r="K407" s="57" t="b">
        <f>OR(J407='Krav etter opplæringslova'!$B$27,J407='Krav etter opplæringslova'!$B$30,J407='Krav etter opplæringslova'!$B$31,J407='Krav etter opplæringslova'!$B$34)</f>
        <v>0</v>
      </c>
      <c r="L407" s="57" t="str">
        <f t="shared" si="253"/>
        <v>-</v>
      </c>
      <c r="M407" s="57">
        <f t="shared" si="242"/>
        <v>30</v>
      </c>
      <c r="N407" s="57" t="e">
        <f>M407-#REF!</f>
        <v>#REF!</v>
      </c>
      <c r="O407" s="57" t="e">
        <f t="shared" si="254"/>
        <v>#REF!</v>
      </c>
      <c r="P407" s="57" t="str">
        <f t="shared" si="255"/>
        <v>-</v>
      </c>
      <c r="Q407" s="57" t="str">
        <f>IF('Undervisning i fag med krav'!AA408=0,"-",'Undervisning i fag med krav'!AA408)</f>
        <v>-</v>
      </c>
      <c r="R407" s="57" t="b">
        <f>OR(Q407='Krav etter opplæringslova'!$B$27,Q407='Krav etter opplæringslova'!$B$30,Q407='Krav etter opplæringslova'!$B$31,Q407='Krav etter opplæringslova'!$B$34)</f>
        <v>0</v>
      </c>
      <c r="S407" s="57" t="str">
        <f t="shared" si="256"/>
        <v>-</v>
      </c>
      <c r="T407" s="57">
        <f t="shared" si="243"/>
        <v>30</v>
      </c>
      <c r="U407" s="57" t="e">
        <f>T407-#REF!</f>
        <v>#REF!</v>
      </c>
      <c r="V407" s="57" t="e">
        <f t="shared" si="257"/>
        <v>#REF!</v>
      </c>
      <c r="W407" s="57" t="str">
        <f t="shared" si="258"/>
        <v>-</v>
      </c>
      <c r="X407" s="57" t="str">
        <f>IF('Undervisning i fag med krav'!AL408=0,"-",'Undervisning i fag med krav'!AL408)</f>
        <v>-</v>
      </c>
      <c r="Y407" s="57" t="b">
        <f>OR(X407='Krav etter opplæringslova'!$B$27,X407='Krav etter opplæringslova'!$B$30,X407='Krav etter opplæringslova'!$B$31,X407='Krav etter opplæringslova'!$B$34)</f>
        <v>0</v>
      </c>
      <c r="Z407" s="57" t="str">
        <f t="shared" si="259"/>
        <v>-</v>
      </c>
      <c r="AA407" s="57">
        <f t="shared" si="244"/>
        <v>30</v>
      </c>
      <c r="AB407" s="57" t="e">
        <f>AA407-#REF!</f>
        <v>#REF!</v>
      </c>
      <c r="AC407" s="57" t="e">
        <f t="shared" si="260"/>
        <v>#REF!</v>
      </c>
      <c r="AD407" s="57" t="str">
        <f t="shared" si="261"/>
        <v>-</v>
      </c>
      <c r="AE407" s="57" t="str">
        <f>IF('Undervisning i fag med krav'!AW408=0,"-",'Undervisning i fag med krav'!AW408)</f>
        <v>-</v>
      </c>
      <c r="AF407" s="57" t="b">
        <f>OR(AE407='Krav etter opplæringslova'!$B$27,AE407='Krav etter opplæringslova'!$B$30,AE407='Krav etter opplæringslova'!$B$31,AE407='Krav etter opplæringslova'!$B$34)</f>
        <v>0</v>
      </c>
      <c r="AG407" s="57" t="str">
        <f t="shared" si="262"/>
        <v>-</v>
      </c>
      <c r="AH407" s="57">
        <f t="shared" si="245"/>
        <v>30</v>
      </c>
      <c r="AI407" s="57" t="e">
        <f>AH407-#REF!</f>
        <v>#REF!</v>
      </c>
      <c r="AJ407" s="57" t="e">
        <f t="shared" si="263"/>
        <v>#REF!</v>
      </c>
      <c r="AK407" s="57" t="str">
        <f t="shared" si="264"/>
        <v>-</v>
      </c>
      <c r="AL407" s="57" t="str">
        <f>IF('Undervisning i fag med krav'!BH408=0,"-",'Undervisning i fag med krav'!BH408)</f>
        <v>-</v>
      </c>
      <c r="AM407" s="57" t="b">
        <f>OR(AL407='Krav etter opplæringslova'!$B$27,AL407='Krav etter opplæringslova'!$B$30,AL407='Krav etter opplæringslova'!$B$31,AL407='Krav etter opplæringslova'!$B$34)</f>
        <v>0</v>
      </c>
      <c r="AN407" s="57" t="str">
        <f t="shared" si="265"/>
        <v>-</v>
      </c>
      <c r="AO407" s="57">
        <f t="shared" si="246"/>
        <v>30</v>
      </c>
      <c r="AP407" s="57" t="e">
        <f>AO407-#REF!</f>
        <v>#REF!</v>
      </c>
      <c r="AQ407" s="57" t="e">
        <f t="shared" si="266"/>
        <v>#REF!</v>
      </c>
      <c r="AR407" s="57" t="str">
        <f t="shared" si="267"/>
        <v>-</v>
      </c>
      <c r="AS407" s="57" t="str">
        <f>IF('Undervisning i fag med krav'!BS408=0,"-",'Undervisning i fag med krav'!BS408)</f>
        <v>-</v>
      </c>
      <c r="AT407" s="57" t="b">
        <f>OR(AS407='Krav etter opplæringslova'!$B$27,AS407='Krav etter opplæringslova'!$B$30,AS407='Krav etter opplæringslova'!$B$31,AS407='Krav etter opplæringslova'!$B$34)</f>
        <v>0</v>
      </c>
      <c r="AU407" s="57" t="str">
        <f t="shared" si="268"/>
        <v>-</v>
      </c>
      <c r="AV407" s="57">
        <f t="shared" si="247"/>
        <v>30</v>
      </c>
      <c r="AW407" s="57" t="e">
        <f>AV407-#REF!</f>
        <v>#REF!</v>
      </c>
      <c r="AX407" s="57" t="e">
        <f t="shared" si="269"/>
        <v>#REF!</v>
      </c>
      <c r="AY407" s="57" t="str">
        <f t="shared" si="270"/>
        <v>-</v>
      </c>
      <c r="AZ407" s="57" t="str">
        <f>IF('Undervisning i fag med krav'!CD408=0,"-",'Undervisning i fag med krav'!CD408)</f>
        <v>-</v>
      </c>
      <c r="BA407" s="57" t="b">
        <f>OR(AZ407='Krav etter opplæringslova'!$B$27,AZ407='Krav etter opplæringslova'!$B$30,AZ407='Krav etter opplæringslova'!$B$31,AZ407='Krav etter opplæringslova'!$B$34)</f>
        <v>0</v>
      </c>
      <c r="BB407" s="57" t="str">
        <f t="shared" si="271"/>
        <v>-</v>
      </c>
      <c r="BC407" s="57">
        <f t="shared" si="248"/>
        <v>30</v>
      </c>
      <c r="BD407" s="57" t="e">
        <f>BC407-#REF!</f>
        <v>#REF!</v>
      </c>
      <c r="BE407" s="57" t="e">
        <f t="shared" si="272"/>
        <v>#REF!</v>
      </c>
      <c r="BF407" s="57" t="str">
        <f t="shared" si="273"/>
        <v>-</v>
      </c>
      <c r="BG407" s="57" t="str">
        <f>IF('Undervisning i fag med krav'!CO408=0,"-",'Undervisning i fag med krav'!CO408)</f>
        <v>-</v>
      </c>
      <c r="BH407" s="57" t="b">
        <f>OR(BG407='Krav etter opplæringslova'!$B$27,BG407='Krav etter opplæringslova'!$B$30,BG407='Krav etter opplæringslova'!$B$31,BG407='Krav etter opplæringslova'!$B$34)</f>
        <v>0</v>
      </c>
      <c r="BI407" s="57" t="str">
        <f t="shared" si="274"/>
        <v>-</v>
      </c>
      <c r="BJ407" s="57">
        <f t="shared" si="249"/>
        <v>30</v>
      </c>
      <c r="BK407" s="57" t="e">
        <f>BJ407-#REF!</f>
        <v>#REF!</v>
      </c>
      <c r="BL407" s="57" t="e">
        <f t="shared" si="275"/>
        <v>#REF!</v>
      </c>
      <c r="BM407" s="57" t="str">
        <f t="shared" si="276"/>
        <v>-</v>
      </c>
      <c r="BN407" s="57" t="str">
        <f>IF('Undervisning i fag med krav'!CP408=0,"-",'Undervisning i fag med krav'!CP408)</f>
        <v>-</v>
      </c>
      <c r="BO407" s="57" t="b">
        <f>OR(BN407='Krav etter opplæringslova'!$B$27,BN407='Krav etter opplæringslova'!$B$30,BN407='Krav etter opplæringslova'!$B$31,BN407='Krav etter opplæringslova'!$B$34)</f>
        <v>0</v>
      </c>
      <c r="BP407" s="57" t="str">
        <f t="shared" si="277"/>
        <v>-</v>
      </c>
      <c r="BQ407" s="57">
        <f t="shared" si="250"/>
        <v>30</v>
      </c>
      <c r="BR407" s="57" t="e">
        <f>BQ407-#REF!</f>
        <v>#REF!</v>
      </c>
      <c r="BS407" s="57" t="e">
        <f t="shared" si="278"/>
        <v>#REF!</v>
      </c>
      <c r="BT407" s="62" t="str">
        <f t="shared" si="279"/>
        <v>-</v>
      </c>
    </row>
    <row r="408" spans="1:72" x14ac:dyDescent="0.2">
      <c r="A408" s="44" t="e">
        <f>#REF!</f>
        <v>#REF!</v>
      </c>
      <c r="B408" s="44" t="e">
        <f>#REF!</f>
        <v>#REF!</v>
      </c>
      <c r="C408" s="57" t="str">
        <f>IF('Undervisning i fag med krav'!E409=0,"-",'Undervisning i fag med krav'!E409)</f>
        <v>-</v>
      </c>
      <c r="D408" s="57" t="b">
        <f>OR(C408='Krav etter opplæringslova'!$B$27,C408='Krav etter opplæringslova'!$B$30,C408='Krav etter opplæringslova'!$B$31,C408='Krav etter opplæringslova'!$B$34)</f>
        <v>0</v>
      </c>
      <c r="E408" s="57" t="str">
        <f t="shared" si="280"/>
        <v>-</v>
      </c>
      <c r="F408" s="57">
        <f t="shared" si="251"/>
        <v>30</v>
      </c>
      <c r="G408" s="57" t="e">
        <f>F408-#REF!</f>
        <v>#REF!</v>
      </c>
      <c r="H408" s="57" t="e">
        <f t="shared" si="252"/>
        <v>#REF!</v>
      </c>
      <c r="I408" s="57" t="str">
        <f t="shared" si="281"/>
        <v>-</v>
      </c>
      <c r="J408" s="57" t="str">
        <f>IF('Undervisning i fag med krav'!P409=0,"-",'Undervisning i fag med krav'!P409)</f>
        <v>-</v>
      </c>
      <c r="K408" s="57" t="b">
        <f>OR(J408='Krav etter opplæringslova'!$B$27,J408='Krav etter opplæringslova'!$B$30,J408='Krav etter opplæringslova'!$B$31,J408='Krav etter opplæringslova'!$B$34)</f>
        <v>0</v>
      </c>
      <c r="L408" s="57" t="str">
        <f t="shared" si="253"/>
        <v>-</v>
      </c>
      <c r="M408" s="57">
        <f t="shared" si="242"/>
        <v>30</v>
      </c>
      <c r="N408" s="57" t="e">
        <f>M408-#REF!</f>
        <v>#REF!</v>
      </c>
      <c r="O408" s="57" t="e">
        <f t="shared" si="254"/>
        <v>#REF!</v>
      </c>
      <c r="P408" s="57" t="str">
        <f t="shared" si="255"/>
        <v>-</v>
      </c>
      <c r="Q408" s="57" t="str">
        <f>IF('Undervisning i fag med krav'!AA409=0,"-",'Undervisning i fag med krav'!AA409)</f>
        <v>-</v>
      </c>
      <c r="R408" s="57" t="b">
        <f>OR(Q408='Krav etter opplæringslova'!$B$27,Q408='Krav etter opplæringslova'!$B$30,Q408='Krav etter opplæringslova'!$B$31,Q408='Krav etter opplæringslova'!$B$34)</f>
        <v>0</v>
      </c>
      <c r="S408" s="57" t="str">
        <f t="shared" si="256"/>
        <v>-</v>
      </c>
      <c r="T408" s="57">
        <f t="shared" si="243"/>
        <v>30</v>
      </c>
      <c r="U408" s="57" t="e">
        <f>T408-#REF!</f>
        <v>#REF!</v>
      </c>
      <c r="V408" s="57" t="e">
        <f t="shared" si="257"/>
        <v>#REF!</v>
      </c>
      <c r="W408" s="57" t="str">
        <f t="shared" si="258"/>
        <v>-</v>
      </c>
      <c r="X408" s="57" t="str">
        <f>IF('Undervisning i fag med krav'!AL409=0,"-",'Undervisning i fag med krav'!AL409)</f>
        <v>-</v>
      </c>
      <c r="Y408" s="57" t="b">
        <f>OR(X408='Krav etter opplæringslova'!$B$27,X408='Krav etter opplæringslova'!$B$30,X408='Krav etter opplæringslova'!$B$31,X408='Krav etter opplæringslova'!$B$34)</f>
        <v>0</v>
      </c>
      <c r="Z408" s="57" t="str">
        <f t="shared" si="259"/>
        <v>-</v>
      </c>
      <c r="AA408" s="57">
        <f t="shared" si="244"/>
        <v>30</v>
      </c>
      <c r="AB408" s="57" t="e">
        <f>AA408-#REF!</f>
        <v>#REF!</v>
      </c>
      <c r="AC408" s="57" t="e">
        <f t="shared" si="260"/>
        <v>#REF!</v>
      </c>
      <c r="AD408" s="57" t="str">
        <f t="shared" si="261"/>
        <v>-</v>
      </c>
      <c r="AE408" s="57" t="str">
        <f>IF('Undervisning i fag med krav'!AW409=0,"-",'Undervisning i fag med krav'!AW409)</f>
        <v>-</v>
      </c>
      <c r="AF408" s="57" t="b">
        <f>OR(AE408='Krav etter opplæringslova'!$B$27,AE408='Krav etter opplæringslova'!$B$30,AE408='Krav etter opplæringslova'!$B$31,AE408='Krav etter opplæringslova'!$B$34)</f>
        <v>0</v>
      </c>
      <c r="AG408" s="57" t="str">
        <f t="shared" si="262"/>
        <v>-</v>
      </c>
      <c r="AH408" s="57">
        <f t="shared" si="245"/>
        <v>30</v>
      </c>
      <c r="AI408" s="57" t="e">
        <f>AH408-#REF!</f>
        <v>#REF!</v>
      </c>
      <c r="AJ408" s="57" t="e">
        <f t="shared" si="263"/>
        <v>#REF!</v>
      </c>
      <c r="AK408" s="57" t="str">
        <f t="shared" si="264"/>
        <v>-</v>
      </c>
      <c r="AL408" s="57" t="str">
        <f>IF('Undervisning i fag med krav'!BH409=0,"-",'Undervisning i fag med krav'!BH409)</f>
        <v>-</v>
      </c>
      <c r="AM408" s="57" t="b">
        <f>OR(AL408='Krav etter opplæringslova'!$B$27,AL408='Krav etter opplæringslova'!$B$30,AL408='Krav etter opplæringslova'!$B$31,AL408='Krav etter opplæringslova'!$B$34)</f>
        <v>0</v>
      </c>
      <c r="AN408" s="57" t="str">
        <f t="shared" si="265"/>
        <v>-</v>
      </c>
      <c r="AO408" s="57">
        <f t="shared" si="246"/>
        <v>30</v>
      </c>
      <c r="AP408" s="57" t="e">
        <f>AO408-#REF!</f>
        <v>#REF!</v>
      </c>
      <c r="AQ408" s="57" t="e">
        <f t="shared" si="266"/>
        <v>#REF!</v>
      </c>
      <c r="AR408" s="57" t="str">
        <f t="shared" si="267"/>
        <v>-</v>
      </c>
      <c r="AS408" s="57" t="str">
        <f>IF('Undervisning i fag med krav'!BS409=0,"-",'Undervisning i fag med krav'!BS409)</f>
        <v>-</v>
      </c>
      <c r="AT408" s="57" t="b">
        <f>OR(AS408='Krav etter opplæringslova'!$B$27,AS408='Krav etter opplæringslova'!$B$30,AS408='Krav etter opplæringslova'!$B$31,AS408='Krav etter opplæringslova'!$B$34)</f>
        <v>0</v>
      </c>
      <c r="AU408" s="57" t="str">
        <f t="shared" si="268"/>
        <v>-</v>
      </c>
      <c r="AV408" s="57">
        <f t="shared" si="247"/>
        <v>30</v>
      </c>
      <c r="AW408" s="57" t="e">
        <f>AV408-#REF!</f>
        <v>#REF!</v>
      </c>
      <c r="AX408" s="57" t="e">
        <f t="shared" si="269"/>
        <v>#REF!</v>
      </c>
      <c r="AY408" s="57" t="str">
        <f t="shared" si="270"/>
        <v>-</v>
      </c>
      <c r="AZ408" s="57" t="str">
        <f>IF('Undervisning i fag med krav'!CD409=0,"-",'Undervisning i fag med krav'!CD409)</f>
        <v>-</v>
      </c>
      <c r="BA408" s="57" t="b">
        <f>OR(AZ408='Krav etter opplæringslova'!$B$27,AZ408='Krav etter opplæringslova'!$B$30,AZ408='Krav etter opplæringslova'!$B$31,AZ408='Krav etter opplæringslova'!$B$34)</f>
        <v>0</v>
      </c>
      <c r="BB408" s="57" t="str">
        <f t="shared" si="271"/>
        <v>-</v>
      </c>
      <c r="BC408" s="57">
        <f t="shared" si="248"/>
        <v>30</v>
      </c>
      <c r="BD408" s="57" t="e">
        <f>BC408-#REF!</f>
        <v>#REF!</v>
      </c>
      <c r="BE408" s="57" t="e">
        <f t="shared" si="272"/>
        <v>#REF!</v>
      </c>
      <c r="BF408" s="57" t="str">
        <f t="shared" si="273"/>
        <v>-</v>
      </c>
      <c r="BG408" s="57" t="str">
        <f>IF('Undervisning i fag med krav'!CO409=0,"-",'Undervisning i fag med krav'!CO409)</f>
        <v>-</v>
      </c>
      <c r="BH408" s="57" t="b">
        <f>OR(BG408='Krav etter opplæringslova'!$B$27,BG408='Krav etter opplæringslova'!$B$30,BG408='Krav etter opplæringslova'!$B$31,BG408='Krav etter opplæringslova'!$B$34)</f>
        <v>0</v>
      </c>
      <c r="BI408" s="57" t="str">
        <f t="shared" si="274"/>
        <v>-</v>
      </c>
      <c r="BJ408" s="57">
        <f t="shared" si="249"/>
        <v>30</v>
      </c>
      <c r="BK408" s="57" t="e">
        <f>BJ408-#REF!</f>
        <v>#REF!</v>
      </c>
      <c r="BL408" s="57" t="e">
        <f t="shared" si="275"/>
        <v>#REF!</v>
      </c>
      <c r="BM408" s="57" t="str">
        <f t="shared" si="276"/>
        <v>-</v>
      </c>
      <c r="BN408" s="57" t="str">
        <f>IF('Undervisning i fag med krav'!CP409=0,"-",'Undervisning i fag med krav'!CP409)</f>
        <v>-</v>
      </c>
      <c r="BO408" s="57" t="b">
        <f>OR(BN408='Krav etter opplæringslova'!$B$27,BN408='Krav etter opplæringslova'!$B$30,BN408='Krav etter opplæringslova'!$B$31,BN408='Krav etter opplæringslova'!$B$34)</f>
        <v>0</v>
      </c>
      <c r="BP408" s="57" t="str">
        <f t="shared" si="277"/>
        <v>-</v>
      </c>
      <c r="BQ408" s="57">
        <f t="shared" si="250"/>
        <v>30</v>
      </c>
      <c r="BR408" s="57" t="e">
        <f>BQ408-#REF!</f>
        <v>#REF!</v>
      </c>
      <c r="BS408" s="57" t="e">
        <f t="shared" si="278"/>
        <v>#REF!</v>
      </c>
      <c r="BT408" s="62" t="str">
        <f t="shared" si="279"/>
        <v>-</v>
      </c>
    </row>
    <row r="409" spans="1:72" x14ac:dyDescent="0.2">
      <c r="A409" s="44" t="e">
        <f>#REF!</f>
        <v>#REF!</v>
      </c>
      <c r="B409" s="44" t="e">
        <f>#REF!</f>
        <v>#REF!</v>
      </c>
      <c r="C409" s="57" t="str">
        <f>IF('Undervisning i fag med krav'!E410=0,"-",'Undervisning i fag med krav'!E410)</f>
        <v>-</v>
      </c>
      <c r="D409" s="57" t="b">
        <f>OR(C409='Krav etter opplæringslova'!$B$27,C409='Krav etter opplæringslova'!$B$30,C409='Krav etter opplæringslova'!$B$31,C409='Krav etter opplæringslova'!$B$34)</f>
        <v>0</v>
      </c>
      <c r="E409" s="57" t="str">
        <f t="shared" si="280"/>
        <v>-</v>
      </c>
      <c r="F409" s="57">
        <f t="shared" si="251"/>
        <v>30</v>
      </c>
      <c r="G409" s="57" t="e">
        <f>F409-#REF!</f>
        <v>#REF!</v>
      </c>
      <c r="H409" s="57" t="e">
        <f t="shared" si="252"/>
        <v>#REF!</v>
      </c>
      <c r="I409" s="57" t="str">
        <f t="shared" si="281"/>
        <v>-</v>
      </c>
      <c r="J409" s="57" t="str">
        <f>IF('Undervisning i fag med krav'!P410=0,"-",'Undervisning i fag med krav'!P410)</f>
        <v>-</v>
      </c>
      <c r="K409" s="57" t="b">
        <f>OR(J409='Krav etter opplæringslova'!$B$27,J409='Krav etter opplæringslova'!$B$30,J409='Krav etter opplæringslova'!$B$31,J409='Krav etter opplæringslova'!$B$34)</f>
        <v>0</v>
      </c>
      <c r="L409" s="57" t="str">
        <f t="shared" si="253"/>
        <v>-</v>
      </c>
      <c r="M409" s="57">
        <f t="shared" si="242"/>
        <v>30</v>
      </c>
      <c r="N409" s="57" t="e">
        <f>M409-#REF!</f>
        <v>#REF!</v>
      </c>
      <c r="O409" s="57" t="e">
        <f t="shared" si="254"/>
        <v>#REF!</v>
      </c>
      <c r="P409" s="57" t="str">
        <f t="shared" si="255"/>
        <v>-</v>
      </c>
      <c r="Q409" s="57" t="str">
        <f>IF('Undervisning i fag med krav'!AA410=0,"-",'Undervisning i fag med krav'!AA410)</f>
        <v>-</v>
      </c>
      <c r="R409" s="57" t="b">
        <f>OR(Q409='Krav etter opplæringslova'!$B$27,Q409='Krav etter opplæringslova'!$B$30,Q409='Krav etter opplæringslova'!$B$31,Q409='Krav etter opplæringslova'!$B$34)</f>
        <v>0</v>
      </c>
      <c r="S409" s="57" t="str">
        <f t="shared" si="256"/>
        <v>-</v>
      </c>
      <c r="T409" s="57">
        <f t="shared" si="243"/>
        <v>30</v>
      </c>
      <c r="U409" s="57" t="e">
        <f>T409-#REF!</f>
        <v>#REF!</v>
      </c>
      <c r="V409" s="57" t="e">
        <f t="shared" si="257"/>
        <v>#REF!</v>
      </c>
      <c r="W409" s="57" t="str">
        <f t="shared" si="258"/>
        <v>-</v>
      </c>
      <c r="X409" s="57" t="str">
        <f>IF('Undervisning i fag med krav'!AL410=0,"-",'Undervisning i fag med krav'!AL410)</f>
        <v>-</v>
      </c>
      <c r="Y409" s="57" t="b">
        <f>OR(X409='Krav etter opplæringslova'!$B$27,X409='Krav etter opplæringslova'!$B$30,X409='Krav etter opplæringslova'!$B$31,X409='Krav etter opplæringslova'!$B$34)</f>
        <v>0</v>
      </c>
      <c r="Z409" s="57" t="str">
        <f t="shared" si="259"/>
        <v>-</v>
      </c>
      <c r="AA409" s="57">
        <f t="shared" si="244"/>
        <v>30</v>
      </c>
      <c r="AB409" s="57" t="e">
        <f>AA409-#REF!</f>
        <v>#REF!</v>
      </c>
      <c r="AC409" s="57" t="e">
        <f t="shared" si="260"/>
        <v>#REF!</v>
      </c>
      <c r="AD409" s="57" t="str">
        <f t="shared" si="261"/>
        <v>-</v>
      </c>
      <c r="AE409" s="57" t="str">
        <f>IF('Undervisning i fag med krav'!AW410=0,"-",'Undervisning i fag med krav'!AW410)</f>
        <v>-</v>
      </c>
      <c r="AF409" s="57" t="b">
        <f>OR(AE409='Krav etter opplæringslova'!$B$27,AE409='Krav etter opplæringslova'!$B$30,AE409='Krav etter opplæringslova'!$B$31,AE409='Krav etter opplæringslova'!$B$34)</f>
        <v>0</v>
      </c>
      <c r="AG409" s="57" t="str">
        <f t="shared" si="262"/>
        <v>-</v>
      </c>
      <c r="AH409" s="57">
        <f t="shared" si="245"/>
        <v>30</v>
      </c>
      <c r="AI409" s="57" t="e">
        <f>AH409-#REF!</f>
        <v>#REF!</v>
      </c>
      <c r="AJ409" s="57" t="e">
        <f t="shared" si="263"/>
        <v>#REF!</v>
      </c>
      <c r="AK409" s="57" t="str">
        <f t="shared" si="264"/>
        <v>-</v>
      </c>
      <c r="AL409" s="57" t="str">
        <f>IF('Undervisning i fag med krav'!BH410=0,"-",'Undervisning i fag med krav'!BH410)</f>
        <v>-</v>
      </c>
      <c r="AM409" s="57" t="b">
        <f>OR(AL409='Krav etter opplæringslova'!$B$27,AL409='Krav etter opplæringslova'!$B$30,AL409='Krav etter opplæringslova'!$B$31,AL409='Krav etter opplæringslova'!$B$34)</f>
        <v>0</v>
      </c>
      <c r="AN409" s="57" t="str">
        <f t="shared" si="265"/>
        <v>-</v>
      </c>
      <c r="AO409" s="57">
        <f t="shared" si="246"/>
        <v>30</v>
      </c>
      <c r="AP409" s="57" t="e">
        <f>AO409-#REF!</f>
        <v>#REF!</v>
      </c>
      <c r="AQ409" s="57" t="e">
        <f t="shared" si="266"/>
        <v>#REF!</v>
      </c>
      <c r="AR409" s="57" t="str">
        <f t="shared" si="267"/>
        <v>-</v>
      </c>
      <c r="AS409" s="57" t="str">
        <f>IF('Undervisning i fag med krav'!BS410=0,"-",'Undervisning i fag med krav'!BS410)</f>
        <v>-</v>
      </c>
      <c r="AT409" s="57" t="b">
        <f>OR(AS409='Krav etter opplæringslova'!$B$27,AS409='Krav etter opplæringslova'!$B$30,AS409='Krav etter opplæringslova'!$B$31,AS409='Krav etter opplæringslova'!$B$34)</f>
        <v>0</v>
      </c>
      <c r="AU409" s="57" t="str">
        <f t="shared" si="268"/>
        <v>-</v>
      </c>
      <c r="AV409" s="57">
        <f t="shared" si="247"/>
        <v>30</v>
      </c>
      <c r="AW409" s="57" t="e">
        <f>AV409-#REF!</f>
        <v>#REF!</v>
      </c>
      <c r="AX409" s="57" t="e">
        <f t="shared" si="269"/>
        <v>#REF!</v>
      </c>
      <c r="AY409" s="57" t="str">
        <f t="shared" si="270"/>
        <v>-</v>
      </c>
      <c r="AZ409" s="57" t="str">
        <f>IF('Undervisning i fag med krav'!CD410=0,"-",'Undervisning i fag med krav'!CD410)</f>
        <v>-</v>
      </c>
      <c r="BA409" s="57" t="b">
        <f>OR(AZ409='Krav etter opplæringslova'!$B$27,AZ409='Krav etter opplæringslova'!$B$30,AZ409='Krav etter opplæringslova'!$B$31,AZ409='Krav etter opplæringslova'!$B$34)</f>
        <v>0</v>
      </c>
      <c r="BB409" s="57" t="str">
        <f t="shared" si="271"/>
        <v>-</v>
      </c>
      <c r="BC409" s="57">
        <f t="shared" si="248"/>
        <v>30</v>
      </c>
      <c r="BD409" s="57" t="e">
        <f>BC409-#REF!</f>
        <v>#REF!</v>
      </c>
      <c r="BE409" s="57" t="e">
        <f t="shared" si="272"/>
        <v>#REF!</v>
      </c>
      <c r="BF409" s="57" t="str">
        <f t="shared" si="273"/>
        <v>-</v>
      </c>
      <c r="BG409" s="57" t="str">
        <f>IF('Undervisning i fag med krav'!CO410=0,"-",'Undervisning i fag med krav'!CO410)</f>
        <v>-</v>
      </c>
      <c r="BH409" s="57" t="b">
        <f>OR(BG409='Krav etter opplæringslova'!$B$27,BG409='Krav etter opplæringslova'!$B$30,BG409='Krav etter opplæringslova'!$B$31,BG409='Krav etter opplæringslova'!$B$34)</f>
        <v>0</v>
      </c>
      <c r="BI409" s="57" t="str">
        <f t="shared" si="274"/>
        <v>-</v>
      </c>
      <c r="BJ409" s="57">
        <f t="shared" si="249"/>
        <v>30</v>
      </c>
      <c r="BK409" s="57" t="e">
        <f>BJ409-#REF!</f>
        <v>#REF!</v>
      </c>
      <c r="BL409" s="57" t="e">
        <f t="shared" si="275"/>
        <v>#REF!</v>
      </c>
      <c r="BM409" s="57" t="str">
        <f t="shared" si="276"/>
        <v>-</v>
      </c>
      <c r="BN409" s="57" t="str">
        <f>IF('Undervisning i fag med krav'!CP410=0,"-",'Undervisning i fag med krav'!CP410)</f>
        <v>-</v>
      </c>
      <c r="BO409" s="57" t="b">
        <f>OR(BN409='Krav etter opplæringslova'!$B$27,BN409='Krav etter opplæringslova'!$B$30,BN409='Krav etter opplæringslova'!$B$31,BN409='Krav etter opplæringslova'!$B$34)</f>
        <v>0</v>
      </c>
      <c r="BP409" s="57" t="str">
        <f t="shared" si="277"/>
        <v>-</v>
      </c>
      <c r="BQ409" s="57">
        <f t="shared" si="250"/>
        <v>30</v>
      </c>
      <c r="BR409" s="57" t="e">
        <f>BQ409-#REF!</f>
        <v>#REF!</v>
      </c>
      <c r="BS409" s="57" t="e">
        <f t="shared" si="278"/>
        <v>#REF!</v>
      </c>
      <c r="BT409" s="62" t="str">
        <f t="shared" si="279"/>
        <v>-</v>
      </c>
    </row>
    <row r="410" spans="1:72" x14ac:dyDescent="0.2">
      <c r="A410" s="44" t="e">
        <f>#REF!</f>
        <v>#REF!</v>
      </c>
      <c r="B410" s="44" t="e">
        <f>#REF!</f>
        <v>#REF!</v>
      </c>
      <c r="C410" s="57" t="str">
        <f>IF('Undervisning i fag med krav'!E411=0,"-",'Undervisning i fag med krav'!E411)</f>
        <v>-</v>
      </c>
      <c r="D410" s="57" t="b">
        <f>OR(C410='Krav etter opplæringslova'!$B$27,C410='Krav etter opplæringslova'!$B$30,C410='Krav etter opplæringslova'!$B$31,C410='Krav etter opplæringslova'!$B$34)</f>
        <v>0</v>
      </c>
      <c r="E410" s="57" t="str">
        <f t="shared" si="280"/>
        <v>-</v>
      </c>
      <c r="F410" s="57">
        <f t="shared" si="251"/>
        <v>30</v>
      </c>
      <c r="G410" s="57" t="e">
        <f>F410-#REF!</f>
        <v>#REF!</v>
      </c>
      <c r="H410" s="57" t="e">
        <f t="shared" si="252"/>
        <v>#REF!</v>
      </c>
      <c r="I410" s="57" t="str">
        <f t="shared" si="281"/>
        <v>-</v>
      </c>
      <c r="J410" s="57" t="str">
        <f>IF('Undervisning i fag med krav'!P411=0,"-",'Undervisning i fag med krav'!P411)</f>
        <v>-</v>
      </c>
      <c r="K410" s="57" t="b">
        <f>OR(J410='Krav etter opplæringslova'!$B$27,J410='Krav etter opplæringslova'!$B$30,J410='Krav etter opplæringslova'!$B$31,J410='Krav etter opplæringslova'!$B$34)</f>
        <v>0</v>
      </c>
      <c r="L410" s="57" t="str">
        <f t="shared" si="253"/>
        <v>-</v>
      </c>
      <c r="M410" s="57">
        <f t="shared" si="242"/>
        <v>30</v>
      </c>
      <c r="N410" s="57" t="e">
        <f>M410-#REF!</f>
        <v>#REF!</v>
      </c>
      <c r="O410" s="57" t="e">
        <f t="shared" si="254"/>
        <v>#REF!</v>
      </c>
      <c r="P410" s="57" t="str">
        <f t="shared" si="255"/>
        <v>-</v>
      </c>
      <c r="Q410" s="57" t="str">
        <f>IF('Undervisning i fag med krav'!AA411=0,"-",'Undervisning i fag med krav'!AA411)</f>
        <v>-</v>
      </c>
      <c r="R410" s="57" t="b">
        <f>OR(Q410='Krav etter opplæringslova'!$B$27,Q410='Krav etter opplæringslova'!$B$30,Q410='Krav etter opplæringslova'!$B$31,Q410='Krav etter opplæringslova'!$B$34)</f>
        <v>0</v>
      </c>
      <c r="S410" s="57" t="str">
        <f t="shared" si="256"/>
        <v>-</v>
      </c>
      <c r="T410" s="57">
        <f t="shared" si="243"/>
        <v>30</v>
      </c>
      <c r="U410" s="57" t="e">
        <f>T410-#REF!</f>
        <v>#REF!</v>
      </c>
      <c r="V410" s="57" t="e">
        <f t="shared" si="257"/>
        <v>#REF!</v>
      </c>
      <c r="W410" s="57" t="str">
        <f t="shared" si="258"/>
        <v>-</v>
      </c>
      <c r="X410" s="57" t="str">
        <f>IF('Undervisning i fag med krav'!AL411=0,"-",'Undervisning i fag med krav'!AL411)</f>
        <v>-</v>
      </c>
      <c r="Y410" s="57" t="b">
        <f>OR(X410='Krav etter opplæringslova'!$B$27,X410='Krav etter opplæringslova'!$B$30,X410='Krav etter opplæringslova'!$B$31,X410='Krav etter opplæringslova'!$B$34)</f>
        <v>0</v>
      </c>
      <c r="Z410" s="57" t="str">
        <f t="shared" si="259"/>
        <v>-</v>
      </c>
      <c r="AA410" s="57">
        <f t="shared" si="244"/>
        <v>30</v>
      </c>
      <c r="AB410" s="57" t="e">
        <f>AA410-#REF!</f>
        <v>#REF!</v>
      </c>
      <c r="AC410" s="57" t="e">
        <f t="shared" si="260"/>
        <v>#REF!</v>
      </c>
      <c r="AD410" s="57" t="str">
        <f t="shared" si="261"/>
        <v>-</v>
      </c>
      <c r="AE410" s="57" t="str">
        <f>IF('Undervisning i fag med krav'!AW411=0,"-",'Undervisning i fag med krav'!AW411)</f>
        <v>-</v>
      </c>
      <c r="AF410" s="57" t="b">
        <f>OR(AE410='Krav etter opplæringslova'!$B$27,AE410='Krav etter opplæringslova'!$B$30,AE410='Krav etter opplæringslova'!$B$31,AE410='Krav etter opplæringslova'!$B$34)</f>
        <v>0</v>
      </c>
      <c r="AG410" s="57" t="str">
        <f t="shared" si="262"/>
        <v>-</v>
      </c>
      <c r="AH410" s="57">
        <f t="shared" si="245"/>
        <v>30</v>
      </c>
      <c r="AI410" s="57" t="e">
        <f>AH410-#REF!</f>
        <v>#REF!</v>
      </c>
      <c r="AJ410" s="57" t="e">
        <f t="shared" si="263"/>
        <v>#REF!</v>
      </c>
      <c r="AK410" s="57" t="str">
        <f t="shared" si="264"/>
        <v>-</v>
      </c>
      <c r="AL410" s="57" t="str">
        <f>IF('Undervisning i fag med krav'!BH411=0,"-",'Undervisning i fag med krav'!BH411)</f>
        <v>-</v>
      </c>
      <c r="AM410" s="57" t="b">
        <f>OR(AL410='Krav etter opplæringslova'!$B$27,AL410='Krav etter opplæringslova'!$B$30,AL410='Krav etter opplæringslova'!$B$31,AL410='Krav etter opplæringslova'!$B$34)</f>
        <v>0</v>
      </c>
      <c r="AN410" s="57" t="str">
        <f t="shared" si="265"/>
        <v>-</v>
      </c>
      <c r="AO410" s="57">
        <f t="shared" si="246"/>
        <v>30</v>
      </c>
      <c r="AP410" s="57" t="e">
        <f>AO410-#REF!</f>
        <v>#REF!</v>
      </c>
      <c r="AQ410" s="57" t="e">
        <f t="shared" si="266"/>
        <v>#REF!</v>
      </c>
      <c r="AR410" s="57" t="str">
        <f t="shared" si="267"/>
        <v>-</v>
      </c>
      <c r="AS410" s="57" t="str">
        <f>IF('Undervisning i fag med krav'!BS411=0,"-",'Undervisning i fag med krav'!BS411)</f>
        <v>-</v>
      </c>
      <c r="AT410" s="57" t="b">
        <f>OR(AS410='Krav etter opplæringslova'!$B$27,AS410='Krav etter opplæringslova'!$B$30,AS410='Krav etter opplæringslova'!$B$31,AS410='Krav etter opplæringslova'!$B$34)</f>
        <v>0</v>
      </c>
      <c r="AU410" s="57" t="str">
        <f t="shared" si="268"/>
        <v>-</v>
      </c>
      <c r="AV410" s="57">
        <f t="shared" si="247"/>
        <v>30</v>
      </c>
      <c r="AW410" s="57" t="e">
        <f>AV410-#REF!</f>
        <v>#REF!</v>
      </c>
      <c r="AX410" s="57" t="e">
        <f t="shared" si="269"/>
        <v>#REF!</v>
      </c>
      <c r="AY410" s="57" t="str">
        <f t="shared" si="270"/>
        <v>-</v>
      </c>
      <c r="AZ410" s="57" t="str">
        <f>IF('Undervisning i fag med krav'!CD411=0,"-",'Undervisning i fag med krav'!CD411)</f>
        <v>-</v>
      </c>
      <c r="BA410" s="57" t="b">
        <f>OR(AZ410='Krav etter opplæringslova'!$B$27,AZ410='Krav etter opplæringslova'!$B$30,AZ410='Krav etter opplæringslova'!$B$31,AZ410='Krav etter opplæringslova'!$B$34)</f>
        <v>0</v>
      </c>
      <c r="BB410" s="57" t="str">
        <f t="shared" si="271"/>
        <v>-</v>
      </c>
      <c r="BC410" s="57">
        <f t="shared" si="248"/>
        <v>30</v>
      </c>
      <c r="BD410" s="57" t="e">
        <f>BC410-#REF!</f>
        <v>#REF!</v>
      </c>
      <c r="BE410" s="57" t="e">
        <f t="shared" si="272"/>
        <v>#REF!</v>
      </c>
      <c r="BF410" s="57" t="str">
        <f t="shared" si="273"/>
        <v>-</v>
      </c>
      <c r="BG410" s="57" t="str">
        <f>IF('Undervisning i fag med krav'!CO411=0,"-",'Undervisning i fag med krav'!CO411)</f>
        <v>-</v>
      </c>
      <c r="BH410" s="57" t="b">
        <f>OR(BG410='Krav etter opplæringslova'!$B$27,BG410='Krav etter opplæringslova'!$B$30,BG410='Krav etter opplæringslova'!$B$31,BG410='Krav etter opplæringslova'!$B$34)</f>
        <v>0</v>
      </c>
      <c r="BI410" s="57" t="str">
        <f t="shared" si="274"/>
        <v>-</v>
      </c>
      <c r="BJ410" s="57">
        <f t="shared" si="249"/>
        <v>30</v>
      </c>
      <c r="BK410" s="57" t="e">
        <f>BJ410-#REF!</f>
        <v>#REF!</v>
      </c>
      <c r="BL410" s="57" t="e">
        <f t="shared" si="275"/>
        <v>#REF!</v>
      </c>
      <c r="BM410" s="57" t="str">
        <f t="shared" si="276"/>
        <v>-</v>
      </c>
      <c r="BN410" s="57" t="str">
        <f>IF('Undervisning i fag med krav'!CP411=0,"-",'Undervisning i fag med krav'!CP411)</f>
        <v>-</v>
      </c>
      <c r="BO410" s="57" t="b">
        <f>OR(BN410='Krav etter opplæringslova'!$B$27,BN410='Krav etter opplæringslova'!$B$30,BN410='Krav etter opplæringslova'!$B$31,BN410='Krav etter opplæringslova'!$B$34)</f>
        <v>0</v>
      </c>
      <c r="BP410" s="57" t="str">
        <f t="shared" si="277"/>
        <v>-</v>
      </c>
      <c r="BQ410" s="57">
        <f t="shared" si="250"/>
        <v>30</v>
      </c>
      <c r="BR410" s="57" t="e">
        <f>BQ410-#REF!</f>
        <v>#REF!</v>
      </c>
      <c r="BS410" s="57" t="e">
        <f t="shared" si="278"/>
        <v>#REF!</v>
      </c>
      <c r="BT410" s="62" t="str">
        <f t="shared" si="279"/>
        <v>-</v>
      </c>
    </row>
    <row r="411" spans="1:72" x14ac:dyDescent="0.2">
      <c r="A411" s="44" t="e">
        <f>#REF!</f>
        <v>#REF!</v>
      </c>
      <c r="B411" s="44" t="e">
        <f>#REF!</f>
        <v>#REF!</v>
      </c>
      <c r="C411" s="57" t="str">
        <f>IF('Undervisning i fag med krav'!E412=0,"-",'Undervisning i fag med krav'!E412)</f>
        <v>-</v>
      </c>
      <c r="D411" s="57" t="b">
        <f>OR(C411='Krav etter opplæringslova'!$B$27,C411='Krav etter opplæringslova'!$B$30,C411='Krav etter opplæringslova'!$B$31,C411='Krav etter opplæringslova'!$B$34)</f>
        <v>0</v>
      </c>
      <c r="E411" s="57" t="str">
        <f t="shared" si="280"/>
        <v>-</v>
      </c>
      <c r="F411" s="57">
        <f t="shared" si="251"/>
        <v>30</v>
      </c>
      <c r="G411" s="57" t="e">
        <f>F411-#REF!</f>
        <v>#REF!</v>
      </c>
      <c r="H411" s="57" t="e">
        <f t="shared" si="252"/>
        <v>#REF!</v>
      </c>
      <c r="I411" s="57" t="str">
        <f t="shared" si="281"/>
        <v>-</v>
      </c>
      <c r="J411" s="57" t="str">
        <f>IF('Undervisning i fag med krav'!P412=0,"-",'Undervisning i fag med krav'!P412)</f>
        <v>-</v>
      </c>
      <c r="K411" s="57" t="b">
        <f>OR(J411='Krav etter opplæringslova'!$B$27,J411='Krav etter opplæringslova'!$B$30,J411='Krav etter opplæringslova'!$B$31,J411='Krav etter opplæringslova'!$B$34)</f>
        <v>0</v>
      </c>
      <c r="L411" s="57" t="str">
        <f t="shared" si="253"/>
        <v>-</v>
      </c>
      <c r="M411" s="57">
        <f t="shared" si="242"/>
        <v>30</v>
      </c>
      <c r="N411" s="57" t="e">
        <f>M411-#REF!</f>
        <v>#REF!</v>
      </c>
      <c r="O411" s="57" t="e">
        <f t="shared" si="254"/>
        <v>#REF!</v>
      </c>
      <c r="P411" s="57" t="str">
        <f t="shared" si="255"/>
        <v>-</v>
      </c>
      <c r="Q411" s="57" t="str">
        <f>IF('Undervisning i fag med krav'!AA412=0,"-",'Undervisning i fag med krav'!AA412)</f>
        <v>-</v>
      </c>
      <c r="R411" s="57" t="b">
        <f>OR(Q411='Krav etter opplæringslova'!$B$27,Q411='Krav etter opplæringslova'!$B$30,Q411='Krav etter opplæringslova'!$B$31,Q411='Krav etter opplæringslova'!$B$34)</f>
        <v>0</v>
      </c>
      <c r="S411" s="57" t="str">
        <f t="shared" si="256"/>
        <v>-</v>
      </c>
      <c r="T411" s="57">
        <f t="shared" si="243"/>
        <v>30</v>
      </c>
      <c r="U411" s="57" t="e">
        <f>T411-#REF!</f>
        <v>#REF!</v>
      </c>
      <c r="V411" s="57" t="e">
        <f t="shared" si="257"/>
        <v>#REF!</v>
      </c>
      <c r="W411" s="57" t="str">
        <f t="shared" si="258"/>
        <v>-</v>
      </c>
      <c r="X411" s="57" t="str">
        <f>IF('Undervisning i fag med krav'!AL412=0,"-",'Undervisning i fag med krav'!AL412)</f>
        <v>-</v>
      </c>
      <c r="Y411" s="57" t="b">
        <f>OR(X411='Krav etter opplæringslova'!$B$27,X411='Krav etter opplæringslova'!$B$30,X411='Krav etter opplæringslova'!$B$31,X411='Krav etter opplæringslova'!$B$34)</f>
        <v>0</v>
      </c>
      <c r="Z411" s="57" t="str">
        <f t="shared" si="259"/>
        <v>-</v>
      </c>
      <c r="AA411" s="57">
        <f t="shared" si="244"/>
        <v>30</v>
      </c>
      <c r="AB411" s="57" t="e">
        <f>AA411-#REF!</f>
        <v>#REF!</v>
      </c>
      <c r="AC411" s="57" t="e">
        <f t="shared" si="260"/>
        <v>#REF!</v>
      </c>
      <c r="AD411" s="57" t="str">
        <f t="shared" si="261"/>
        <v>-</v>
      </c>
      <c r="AE411" s="57" t="str">
        <f>IF('Undervisning i fag med krav'!AW412=0,"-",'Undervisning i fag med krav'!AW412)</f>
        <v>-</v>
      </c>
      <c r="AF411" s="57" t="b">
        <f>OR(AE411='Krav etter opplæringslova'!$B$27,AE411='Krav etter opplæringslova'!$B$30,AE411='Krav etter opplæringslova'!$B$31,AE411='Krav etter opplæringslova'!$B$34)</f>
        <v>0</v>
      </c>
      <c r="AG411" s="57" t="str">
        <f t="shared" si="262"/>
        <v>-</v>
      </c>
      <c r="AH411" s="57">
        <f t="shared" si="245"/>
        <v>30</v>
      </c>
      <c r="AI411" s="57" t="e">
        <f>AH411-#REF!</f>
        <v>#REF!</v>
      </c>
      <c r="AJ411" s="57" t="e">
        <f t="shared" si="263"/>
        <v>#REF!</v>
      </c>
      <c r="AK411" s="57" t="str">
        <f t="shared" si="264"/>
        <v>-</v>
      </c>
      <c r="AL411" s="57" t="str">
        <f>IF('Undervisning i fag med krav'!BH412=0,"-",'Undervisning i fag med krav'!BH412)</f>
        <v>-</v>
      </c>
      <c r="AM411" s="57" t="b">
        <f>OR(AL411='Krav etter opplæringslova'!$B$27,AL411='Krav etter opplæringslova'!$B$30,AL411='Krav etter opplæringslova'!$B$31,AL411='Krav etter opplæringslova'!$B$34)</f>
        <v>0</v>
      </c>
      <c r="AN411" s="57" t="str">
        <f t="shared" si="265"/>
        <v>-</v>
      </c>
      <c r="AO411" s="57">
        <f t="shared" si="246"/>
        <v>30</v>
      </c>
      <c r="AP411" s="57" t="e">
        <f>AO411-#REF!</f>
        <v>#REF!</v>
      </c>
      <c r="AQ411" s="57" t="e">
        <f t="shared" si="266"/>
        <v>#REF!</v>
      </c>
      <c r="AR411" s="57" t="str">
        <f t="shared" si="267"/>
        <v>-</v>
      </c>
      <c r="AS411" s="57" t="str">
        <f>IF('Undervisning i fag med krav'!BS412=0,"-",'Undervisning i fag med krav'!BS412)</f>
        <v>-</v>
      </c>
      <c r="AT411" s="57" t="b">
        <f>OR(AS411='Krav etter opplæringslova'!$B$27,AS411='Krav etter opplæringslova'!$B$30,AS411='Krav etter opplæringslova'!$B$31,AS411='Krav etter opplæringslova'!$B$34)</f>
        <v>0</v>
      </c>
      <c r="AU411" s="57" t="str">
        <f t="shared" si="268"/>
        <v>-</v>
      </c>
      <c r="AV411" s="57">
        <f t="shared" si="247"/>
        <v>30</v>
      </c>
      <c r="AW411" s="57" t="e">
        <f>AV411-#REF!</f>
        <v>#REF!</v>
      </c>
      <c r="AX411" s="57" t="e">
        <f t="shared" si="269"/>
        <v>#REF!</v>
      </c>
      <c r="AY411" s="57" t="str">
        <f t="shared" si="270"/>
        <v>-</v>
      </c>
      <c r="AZ411" s="57" t="str">
        <f>IF('Undervisning i fag med krav'!CD412=0,"-",'Undervisning i fag med krav'!CD412)</f>
        <v>-</v>
      </c>
      <c r="BA411" s="57" t="b">
        <f>OR(AZ411='Krav etter opplæringslova'!$B$27,AZ411='Krav etter opplæringslova'!$B$30,AZ411='Krav etter opplæringslova'!$B$31,AZ411='Krav etter opplæringslova'!$B$34)</f>
        <v>0</v>
      </c>
      <c r="BB411" s="57" t="str">
        <f t="shared" si="271"/>
        <v>-</v>
      </c>
      <c r="BC411" s="57">
        <f t="shared" si="248"/>
        <v>30</v>
      </c>
      <c r="BD411" s="57" t="e">
        <f>BC411-#REF!</f>
        <v>#REF!</v>
      </c>
      <c r="BE411" s="57" t="e">
        <f t="shared" si="272"/>
        <v>#REF!</v>
      </c>
      <c r="BF411" s="57" t="str">
        <f t="shared" si="273"/>
        <v>-</v>
      </c>
      <c r="BG411" s="57" t="str">
        <f>IF('Undervisning i fag med krav'!CO412=0,"-",'Undervisning i fag med krav'!CO412)</f>
        <v>-</v>
      </c>
      <c r="BH411" s="57" t="b">
        <f>OR(BG411='Krav etter opplæringslova'!$B$27,BG411='Krav etter opplæringslova'!$B$30,BG411='Krav etter opplæringslova'!$B$31,BG411='Krav etter opplæringslova'!$B$34)</f>
        <v>0</v>
      </c>
      <c r="BI411" s="57" t="str">
        <f t="shared" si="274"/>
        <v>-</v>
      </c>
      <c r="BJ411" s="57">
        <f t="shared" si="249"/>
        <v>30</v>
      </c>
      <c r="BK411" s="57" t="e">
        <f>BJ411-#REF!</f>
        <v>#REF!</v>
      </c>
      <c r="BL411" s="57" t="e">
        <f t="shared" si="275"/>
        <v>#REF!</v>
      </c>
      <c r="BM411" s="57" t="str">
        <f t="shared" si="276"/>
        <v>-</v>
      </c>
      <c r="BN411" s="57" t="str">
        <f>IF('Undervisning i fag med krav'!CP412=0,"-",'Undervisning i fag med krav'!CP412)</f>
        <v>-</v>
      </c>
      <c r="BO411" s="57" t="b">
        <f>OR(BN411='Krav etter opplæringslova'!$B$27,BN411='Krav etter opplæringslova'!$B$30,BN411='Krav etter opplæringslova'!$B$31,BN411='Krav etter opplæringslova'!$B$34)</f>
        <v>0</v>
      </c>
      <c r="BP411" s="57" t="str">
        <f t="shared" si="277"/>
        <v>-</v>
      </c>
      <c r="BQ411" s="57">
        <f t="shared" si="250"/>
        <v>30</v>
      </c>
      <c r="BR411" s="57" t="e">
        <f>BQ411-#REF!</f>
        <v>#REF!</v>
      </c>
      <c r="BS411" s="57" t="e">
        <f t="shared" si="278"/>
        <v>#REF!</v>
      </c>
      <c r="BT411" s="62" t="str">
        <f t="shared" si="279"/>
        <v>-</v>
      </c>
    </row>
    <row r="412" spans="1:72" x14ac:dyDescent="0.2">
      <c r="A412" s="44" t="e">
        <f>#REF!</f>
        <v>#REF!</v>
      </c>
      <c r="B412" s="44" t="e">
        <f>#REF!</f>
        <v>#REF!</v>
      </c>
      <c r="C412" s="57" t="str">
        <f>IF('Undervisning i fag med krav'!E413=0,"-",'Undervisning i fag med krav'!E413)</f>
        <v>-</v>
      </c>
      <c r="D412" s="57" t="b">
        <f>OR(C412='Krav etter opplæringslova'!$B$27,C412='Krav etter opplæringslova'!$B$30,C412='Krav etter opplæringslova'!$B$31,C412='Krav etter opplæringslova'!$B$34)</f>
        <v>0</v>
      </c>
      <c r="E412" s="57" t="str">
        <f t="shared" si="280"/>
        <v>-</v>
      </c>
      <c r="F412" s="57">
        <f t="shared" si="251"/>
        <v>30</v>
      </c>
      <c r="G412" s="57" t="e">
        <f>F412-#REF!</f>
        <v>#REF!</v>
      </c>
      <c r="H412" s="57" t="e">
        <f t="shared" si="252"/>
        <v>#REF!</v>
      </c>
      <c r="I412" s="57" t="str">
        <f t="shared" si="281"/>
        <v>-</v>
      </c>
      <c r="J412" s="57" t="str">
        <f>IF('Undervisning i fag med krav'!P413=0,"-",'Undervisning i fag med krav'!P413)</f>
        <v>-</v>
      </c>
      <c r="K412" s="57" t="b">
        <f>OR(J412='Krav etter opplæringslova'!$B$27,J412='Krav etter opplæringslova'!$B$30,J412='Krav etter opplæringslova'!$B$31,J412='Krav etter opplæringslova'!$B$34)</f>
        <v>0</v>
      </c>
      <c r="L412" s="57" t="str">
        <f t="shared" si="253"/>
        <v>-</v>
      </c>
      <c r="M412" s="57">
        <f t="shared" si="242"/>
        <v>30</v>
      </c>
      <c r="N412" s="57" t="e">
        <f>M412-#REF!</f>
        <v>#REF!</v>
      </c>
      <c r="O412" s="57" t="e">
        <f t="shared" si="254"/>
        <v>#REF!</v>
      </c>
      <c r="P412" s="57" t="str">
        <f t="shared" si="255"/>
        <v>-</v>
      </c>
      <c r="Q412" s="57" t="str">
        <f>IF('Undervisning i fag med krav'!AA413=0,"-",'Undervisning i fag med krav'!AA413)</f>
        <v>-</v>
      </c>
      <c r="R412" s="57" t="b">
        <f>OR(Q412='Krav etter opplæringslova'!$B$27,Q412='Krav etter opplæringslova'!$B$30,Q412='Krav etter opplæringslova'!$B$31,Q412='Krav etter opplæringslova'!$B$34)</f>
        <v>0</v>
      </c>
      <c r="S412" s="57" t="str">
        <f t="shared" si="256"/>
        <v>-</v>
      </c>
      <c r="T412" s="57">
        <f t="shared" si="243"/>
        <v>30</v>
      </c>
      <c r="U412" s="57" t="e">
        <f>T412-#REF!</f>
        <v>#REF!</v>
      </c>
      <c r="V412" s="57" t="e">
        <f t="shared" si="257"/>
        <v>#REF!</v>
      </c>
      <c r="W412" s="57" t="str">
        <f t="shared" si="258"/>
        <v>-</v>
      </c>
      <c r="X412" s="57" t="str">
        <f>IF('Undervisning i fag med krav'!AL413=0,"-",'Undervisning i fag med krav'!AL413)</f>
        <v>-</v>
      </c>
      <c r="Y412" s="57" t="b">
        <f>OR(X412='Krav etter opplæringslova'!$B$27,X412='Krav etter opplæringslova'!$B$30,X412='Krav etter opplæringslova'!$B$31,X412='Krav etter opplæringslova'!$B$34)</f>
        <v>0</v>
      </c>
      <c r="Z412" s="57" t="str">
        <f t="shared" si="259"/>
        <v>-</v>
      </c>
      <c r="AA412" s="57">
        <f t="shared" si="244"/>
        <v>30</v>
      </c>
      <c r="AB412" s="57" t="e">
        <f>AA412-#REF!</f>
        <v>#REF!</v>
      </c>
      <c r="AC412" s="57" t="e">
        <f t="shared" si="260"/>
        <v>#REF!</v>
      </c>
      <c r="AD412" s="57" t="str">
        <f t="shared" si="261"/>
        <v>-</v>
      </c>
      <c r="AE412" s="57" t="str">
        <f>IF('Undervisning i fag med krav'!AW413=0,"-",'Undervisning i fag med krav'!AW413)</f>
        <v>-</v>
      </c>
      <c r="AF412" s="57" t="b">
        <f>OR(AE412='Krav etter opplæringslova'!$B$27,AE412='Krav etter opplæringslova'!$B$30,AE412='Krav etter opplæringslova'!$B$31,AE412='Krav etter opplæringslova'!$B$34)</f>
        <v>0</v>
      </c>
      <c r="AG412" s="57" t="str">
        <f t="shared" si="262"/>
        <v>-</v>
      </c>
      <c r="AH412" s="57">
        <f t="shared" si="245"/>
        <v>30</v>
      </c>
      <c r="AI412" s="57" t="e">
        <f>AH412-#REF!</f>
        <v>#REF!</v>
      </c>
      <c r="AJ412" s="57" t="e">
        <f t="shared" si="263"/>
        <v>#REF!</v>
      </c>
      <c r="AK412" s="57" t="str">
        <f t="shared" si="264"/>
        <v>-</v>
      </c>
      <c r="AL412" s="57" t="str">
        <f>IF('Undervisning i fag med krav'!BH413=0,"-",'Undervisning i fag med krav'!BH413)</f>
        <v>-</v>
      </c>
      <c r="AM412" s="57" t="b">
        <f>OR(AL412='Krav etter opplæringslova'!$B$27,AL412='Krav etter opplæringslova'!$B$30,AL412='Krav etter opplæringslova'!$B$31,AL412='Krav etter opplæringslova'!$B$34)</f>
        <v>0</v>
      </c>
      <c r="AN412" s="57" t="str">
        <f t="shared" si="265"/>
        <v>-</v>
      </c>
      <c r="AO412" s="57">
        <f t="shared" si="246"/>
        <v>30</v>
      </c>
      <c r="AP412" s="57" t="e">
        <f>AO412-#REF!</f>
        <v>#REF!</v>
      </c>
      <c r="AQ412" s="57" t="e">
        <f t="shared" si="266"/>
        <v>#REF!</v>
      </c>
      <c r="AR412" s="57" t="str">
        <f t="shared" si="267"/>
        <v>-</v>
      </c>
      <c r="AS412" s="57" t="str">
        <f>IF('Undervisning i fag med krav'!BS413=0,"-",'Undervisning i fag med krav'!BS413)</f>
        <v>-</v>
      </c>
      <c r="AT412" s="57" t="b">
        <f>OR(AS412='Krav etter opplæringslova'!$B$27,AS412='Krav etter opplæringslova'!$B$30,AS412='Krav etter opplæringslova'!$B$31,AS412='Krav etter opplæringslova'!$B$34)</f>
        <v>0</v>
      </c>
      <c r="AU412" s="57" t="str">
        <f t="shared" si="268"/>
        <v>-</v>
      </c>
      <c r="AV412" s="57">
        <f t="shared" si="247"/>
        <v>30</v>
      </c>
      <c r="AW412" s="57" t="e">
        <f>AV412-#REF!</f>
        <v>#REF!</v>
      </c>
      <c r="AX412" s="57" t="e">
        <f t="shared" si="269"/>
        <v>#REF!</v>
      </c>
      <c r="AY412" s="57" t="str">
        <f t="shared" si="270"/>
        <v>-</v>
      </c>
      <c r="AZ412" s="57" t="str">
        <f>IF('Undervisning i fag med krav'!CD413=0,"-",'Undervisning i fag med krav'!CD413)</f>
        <v>-</v>
      </c>
      <c r="BA412" s="57" t="b">
        <f>OR(AZ412='Krav etter opplæringslova'!$B$27,AZ412='Krav etter opplæringslova'!$B$30,AZ412='Krav etter opplæringslova'!$B$31,AZ412='Krav etter opplæringslova'!$B$34)</f>
        <v>0</v>
      </c>
      <c r="BB412" s="57" t="str">
        <f t="shared" si="271"/>
        <v>-</v>
      </c>
      <c r="BC412" s="57">
        <f t="shared" si="248"/>
        <v>30</v>
      </c>
      <c r="BD412" s="57" t="e">
        <f>BC412-#REF!</f>
        <v>#REF!</v>
      </c>
      <c r="BE412" s="57" t="e">
        <f t="shared" si="272"/>
        <v>#REF!</v>
      </c>
      <c r="BF412" s="57" t="str">
        <f t="shared" si="273"/>
        <v>-</v>
      </c>
      <c r="BG412" s="57" t="str">
        <f>IF('Undervisning i fag med krav'!CO413=0,"-",'Undervisning i fag med krav'!CO413)</f>
        <v>-</v>
      </c>
      <c r="BH412" s="57" t="b">
        <f>OR(BG412='Krav etter opplæringslova'!$B$27,BG412='Krav etter opplæringslova'!$B$30,BG412='Krav etter opplæringslova'!$B$31,BG412='Krav etter opplæringslova'!$B$34)</f>
        <v>0</v>
      </c>
      <c r="BI412" s="57" t="str">
        <f t="shared" si="274"/>
        <v>-</v>
      </c>
      <c r="BJ412" s="57">
        <f t="shared" si="249"/>
        <v>30</v>
      </c>
      <c r="BK412" s="57" t="e">
        <f>BJ412-#REF!</f>
        <v>#REF!</v>
      </c>
      <c r="BL412" s="57" t="e">
        <f t="shared" si="275"/>
        <v>#REF!</v>
      </c>
      <c r="BM412" s="57" t="str">
        <f t="shared" si="276"/>
        <v>-</v>
      </c>
      <c r="BN412" s="57" t="str">
        <f>IF('Undervisning i fag med krav'!CP413=0,"-",'Undervisning i fag med krav'!CP413)</f>
        <v>-</v>
      </c>
      <c r="BO412" s="57" t="b">
        <f>OR(BN412='Krav etter opplæringslova'!$B$27,BN412='Krav etter opplæringslova'!$B$30,BN412='Krav etter opplæringslova'!$B$31,BN412='Krav etter opplæringslova'!$B$34)</f>
        <v>0</v>
      </c>
      <c r="BP412" s="57" t="str">
        <f t="shared" si="277"/>
        <v>-</v>
      </c>
      <c r="BQ412" s="57">
        <f t="shared" si="250"/>
        <v>30</v>
      </c>
      <c r="BR412" s="57" t="e">
        <f>BQ412-#REF!</f>
        <v>#REF!</v>
      </c>
      <c r="BS412" s="57" t="e">
        <f t="shared" si="278"/>
        <v>#REF!</v>
      </c>
      <c r="BT412" s="62" t="str">
        <f t="shared" si="279"/>
        <v>-</v>
      </c>
    </row>
    <row r="413" spans="1:72" x14ac:dyDescent="0.2">
      <c r="A413" s="44" t="e">
        <f>#REF!</f>
        <v>#REF!</v>
      </c>
      <c r="B413" s="44" t="e">
        <f>#REF!</f>
        <v>#REF!</v>
      </c>
      <c r="C413" s="57" t="str">
        <f>IF('Undervisning i fag med krav'!E414=0,"-",'Undervisning i fag med krav'!E414)</f>
        <v>-</v>
      </c>
      <c r="D413" s="57" t="b">
        <f>OR(C413='Krav etter opplæringslova'!$B$27,C413='Krav etter opplæringslova'!$B$30,C413='Krav etter opplæringslova'!$B$31,C413='Krav etter opplæringslova'!$B$34)</f>
        <v>0</v>
      </c>
      <c r="E413" s="57" t="str">
        <f t="shared" si="280"/>
        <v>-</v>
      </c>
      <c r="F413" s="57">
        <f t="shared" si="251"/>
        <v>30</v>
      </c>
      <c r="G413" s="57" t="e">
        <f>F413-#REF!</f>
        <v>#REF!</v>
      </c>
      <c r="H413" s="57" t="e">
        <f t="shared" si="252"/>
        <v>#REF!</v>
      </c>
      <c r="I413" s="57" t="str">
        <f t="shared" si="281"/>
        <v>-</v>
      </c>
      <c r="J413" s="57" t="str">
        <f>IF('Undervisning i fag med krav'!P414=0,"-",'Undervisning i fag med krav'!P414)</f>
        <v>-</v>
      </c>
      <c r="K413" s="57" t="b">
        <f>OR(J413='Krav etter opplæringslova'!$B$27,J413='Krav etter opplæringslova'!$B$30,J413='Krav etter opplæringslova'!$B$31,J413='Krav etter opplæringslova'!$B$34)</f>
        <v>0</v>
      </c>
      <c r="L413" s="57" t="str">
        <f t="shared" si="253"/>
        <v>-</v>
      </c>
      <c r="M413" s="57">
        <f t="shared" si="242"/>
        <v>30</v>
      </c>
      <c r="N413" s="57" t="e">
        <f>M413-#REF!</f>
        <v>#REF!</v>
      </c>
      <c r="O413" s="57" t="e">
        <f t="shared" si="254"/>
        <v>#REF!</v>
      </c>
      <c r="P413" s="57" t="str">
        <f t="shared" si="255"/>
        <v>-</v>
      </c>
      <c r="Q413" s="57" t="str">
        <f>IF('Undervisning i fag med krav'!AA414=0,"-",'Undervisning i fag med krav'!AA414)</f>
        <v>-</v>
      </c>
      <c r="R413" s="57" t="b">
        <f>OR(Q413='Krav etter opplæringslova'!$B$27,Q413='Krav etter opplæringslova'!$B$30,Q413='Krav etter opplæringslova'!$B$31,Q413='Krav etter opplæringslova'!$B$34)</f>
        <v>0</v>
      </c>
      <c r="S413" s="57" t="str">
        <f t="shared" si="256"/>
        <v>-</v>
      </c>
      <c r="T413" s="57">
        <f t="shared" si="243"/>
        <v>30</v>
      </c>
      <c r="U413" s="57" t="e">
        <f>T413-#REF!</f>
        <v>#REF!</v>
      </c>
      <c r="V413" s="57" t="e">
        <f t="shared" si="257"/>
        <v>#REF!</v>
      </c>
      <c r="W413" s="57" t="str">
        <f t="shared" si="258"/>
        <v>-</v>
      </c>
      <c r="X413" s="57" t="str">
        <f>IF('Undervisning i fag med krav'!AL414=0,"-",'Undervisning i fag med krav'!AL414)</f>
        <v>-</v>
      </c>
      <c r="Y413" s="57" t="b">
        <f>OR(X413='Krav etter opplæringslova'!$B$27,X413='Krav etter opplæringslova'!$B$30,X413='Krav etter opplæringslova'!$B$31,X413='Krav etter opplæringslova'!$B$34)</f>
        <v>0</v>
      </c>
      <c r="Z413" s="57" t="str">
        <f t="shared" si="259"/>
        <v>-</v>
      </c>
      <c r="AA413" s="57">
        <f t="shared" si="244"/>
        <v>30</v>
      </c>
      <c r="AB413" s="57" t="e">
        <f>AA413-#REF!</f>
        <v>#REF!</v>
      </c>
      <c r="AC413" s="57" t="e">
        <f t="shared" si="260"/>
        <v>#REF!</v>
      </c>
      <c r="AD413" s="57" t="str">
        <f t="shared" si="261"/>
        <v>-</v>
      </c>
      <c r="AE413" s="57" t="str">
        <f>IF('Undervisning i fag med krav'!AW414=0,"-",'Undervisning i fag med krav'!AW414)</f>
        <v>-</v>
      </c>
      <c r="AF413" s="57" t="b">
        <f>OR(AE413='Krav etter opplæringslova'!$B$27,AE413='Krav etter opplæringslova'!$B$30,AE413='Krav etter opplæringslova'!$B$31,AE413='Krav etter opplæringslova'!$B$34)</f>
        <v>0</v>
      </c>
      <c r="AG413" s="57" t="str">
        <f t="shared" si="262"/>
        <v>-</v>
      </c>
      <c r="AH413" s="57">
        <f t="shared" si="245"/>
        <v>30</v>
      </c>
      <c r="AI413" s="57" t="e">
        <f>AH413-#REF!</f>
        <v>#REF!</v>
      </c>
      <c r="AJ413" s="57" t="e">
        <f t="shared" si="263"/>
        <v>#REF!</v>
      </c>
      <c r="AK413" s="57" t="str">
        <f t="shared" si="264"/>
        <v>-</v>
      </c>
      <c r="AL413" s="57" t="str">
        <f>IF('Undervisning i fag med krav'!BH414=0,"-",'Undervisning i fag med krav'!BH414)</f>
        <v>-</v>
      </c>
      <c r="AM413" s="57" t="b">
        <f>OR(AL413='Krav etter opplæringslova'!$B$27,AL413='Krav etter opplæringslova'!$B$30,AL413='Krav etter opplæringslova'!$B$31,AL413='Krav etter opplæringslova'!$B$34)</f>
        <v>0</v>
      </c>
      <c r="AN413" s="57" t="str">
        <f t="shared" si="265"/>
        <v>-</v>
      </c>
      <c r="AO413" s="57">
        <f t="shared" si="246"/>
        <v>30</v>
      </c>
      <c r="AP413" s="57" t="e">
        <f>AO413-#REF!</f>
        <v>#REF!</v>
      </c>
      <c r="AQ413" s="57" t="e">
        <f t="shared" si="266"/>
        <v>#REF!</v>
      </c>
      <c r="AR413" s="57" t="str">
        <f t="shared" si="267"/>
        <v>-</v>
      </c>
      <c r="AS413" s="57" t="str">
        <f>IF('Undervisning i fag med krav'!BS414=0,"-",'Undervisning i fag med krav'!BS414)</f>
        <v>-</v>
      </c>
      <c r="AT413" s="57" t="b">
        <f>OR(AS413='Krav etter opplæringslova'!$B$27,AS413='Krav etter opplæringslova'!$B$30,AS413='Krav etter opplæringslova'!$B$31,AS413='Krav etter opplæringslova'!$B$34)</f>
        <v>0</v>
      </c>
      <c r="AU413" s="57" t="str">
        <f t="shared" si="268"/>
        <v>-</v>
      </c>
      <c r="AV413" s="57">
        <f t="shared" si="247"/>
        <v>30</v>
      </c>
      <c r="AW413" s="57" t="e">
        <f>AV413-#REF!</f>
        <v>#REF!</v>
      </c>
      <c r="AX413" s="57" t="e">
        <f t="shared" si="269"/>
        <v>#REF!</v>
      </c>
      <c r="AY413" s="57" t="str">
        <f t="shared" si="270"/>
        <v>-</v>
      </c>
      <c r="AZ413" s="57" t="str">
        <f>IF('Undervisning i fag med krav'!CD414=0,"-",'Undervisning i fag med krav'!CD414)</f>
        <v>-</v>
      </c>
      <c r="BA413" s="57" t="b">
        <f>OR(AZ413='Krav etter opplæringslova'!$B$27,AZ413='Krav etter opplæringslova'!$B$30,AZ413='Krav etter opplæringslova'!$B$31,AZ413='Krav etter opplæringslova'!$B$34)</f>
        <v>0</v>
      </c>
      <c r="BB413" s="57" t="str">
        <f t="shared" si="271"/>
        <v>-</v>
      </c>
      <c r="BC413" s="57">
        <f t="shared" si="248"/>
        <v>30</v>
      </c>
      <c r="BD413" s="57" t="e">
        <f>BC413-#REF!</f>
        <v>#REF!</v>
      </c>
      <c r="BE413" s="57" t="e">
        <f t="shared" si="272"/>
        <v>#REF!</v>
      </c>
      <c r="BF413" s="57" t="str">
        <f t="shared" si="273"/>
        <v>-</v>
      </c>
      <c r="BG413" s="57" t="str">
        <f>IF('Undervisning i fag med krav'!CO414=0,"-",'Undervisning i fag med krav'!CO414)</f>
        <v>-</v>
      </c>
      <c r="BH413" s="57" t="b">
        <f>OR(BG413='Krav etter opplæringslova'!$B$27,BG413='Krav etter opplæringslova'!$B$30,BG413='Krav etter opplæringslova'!$B$31,BG413='Krav etter opplæringslova'!$B$34)</f>
        <v>0</v>
      </c>
      <c r="BI413" s="57" t="str">
        <f t="shared" si="274"/>
        <v>-</v>
      </c>
      <c r="BJ413" s="57">
        <f t="shared" si="249"/>
        <v>30</v>
      </c>
      <c r="BK413" s="57" t="e">
        <f>BJ413-#REF!</f>
        <v>#REF!</v>
      </c>
      <c r="BL413" s="57" t="e">
        <f t="shared" si="275"/>
        <v>#REF!</v>
      </c>
      <c r="BM413" s="57" t="str">
        <f t="shared" si="276"/>
        <v>-</v>
      </c>
      <c r="BN413" s="57" t="str">
        <f>IF('Undervisning i fag med krav'!CP414=0,"-",'Undervisning i fag med krav'!CP414)</f>
        <v>-</v>
      </c>
      <c r="BO413" s="57" t="b">
        <f>OR(BN413='Krav etter opplæringslova'!$B$27,BN413='Krav etter opplæringslova'!$B$30,BN413='Krav etter opplæringslova'!$B$31,BN413='Krav etter opplæringslova'!$B$34)</f>
        <v>0</v>
      </c>
      <c r="BP413" s="57" t="str">
        <f t="shared" si="277"/>
        <v>-</v>
      </c>
      <c r="BQ413" s="57">
        <f t="shared" si="250"/>
        <v>30</v>
      </c>
      <c r="BR413" s="57" t="e">
        <f>BQ413-#REF!</f>
        <v>#REF!</v>
      </c>
      <c r="BS413" s="57" t="e">
        <f t="shared" si="278"/>
        <v>#REF!</v>
      </c>
      <c r="BT413" s="62" t="str">
        <f t="shared" si="279"/>
        <v>-</v>
      </c>
    </row>
    <row r="414" spans="1:72" x14ac:dyDescent="0.2">
      <c r="A414" s="44" t="e">
        <f>#REF!</f>
        <v>#REF!</v>
      </c>
      <c r="B414" s="44" t="e">
        <f>#REF!</f>
        <v>#REF!</v>
      </c>
      <c r="C414" s="57" t="str">
        <f>IF('Undervisning i fag med krav'!E415=0,"-",'Undervisning i fag med krav'!E415)</f>
        <v>-</v>
      </c>
      <c r="D414" s="57" t="b">
        <f>OR(C414='Krav etter opplæringslova'!$B$27,C414='Krav etter opplæringslova'!$B$30,C414='Krav etter opplæringslova'!$B$31,C414='Krav etter opplæringslova'!$B$34)</f>
        <v>0</v>
      </c>
      <c r="E414" s="57" t="str">
        <f t="shared" si="280"/>
        <v>-</v>
      </c>
      <c r="F414" s="57">
        <f t="shared" si="251"/>
        <v>30</v>
      </c>
      <c r="G414" s="57" t="e">
        <f>F414-#REF!</f>
        <v>#REF!</v>
      </c>
      <c r="H414" s="57" t="e">
        <f t="shared" si="252"/>
        <v>#REF!</v>
      </c>
      <c r="I414" s="57" t="str">
        <f t="shared" si="281"/>
        <v>-</v>
      </c>
      <c r="J414" s="57" t="str">
        <f>IF('Undervisning i fag med krav'!P415=0,"-",'Undervisning i fag med krav'!P415)</f>
        <v>-</v>
      </c>
      <c r="K414" s="57" t="b">
        <f>OR(J414='Krav etter opplæringslova'!$B$27,J414='Krav etter opplæringslova'!$B$30,J414='Krav etter opplæringslova'!$B$31,J414='Krav etter opplæringslova'!$B$34)</f>
        <v>0</v>
      </c>
      <c r="L414" s="57" t="str">
        <f t="shared" si="253"/>
        <v>-</v>
      </c>
      <c r="M414" s="57">
        <f t="shared" si="242"/>
        <v>30</v>
      </c>
      <c r="N414" s="57" t="e">
        <f>M414-#REF!</f>
        <v>#REF!</v>
      </c>
      <c r="O414" s="57" t="e">
        <f t="shared" si="254"/>
        <v>#REF!</v>
      </c>
      <c r="P414" s="57" t="str">
        <f t="shared" si="255"/>
        <v>-</v>
      </c>
      <c r="Q414" s="57" t="str">
        <f>IF('Undervisning i fag med krav'!AA415=0,"-",'Undervisning i fag med krav'!AA415)</f>
        <v>-</v>
      </c>
      <c r="R414" s="57" t="b">
        <f>OR(Q414='Krav etter opplæringslova'!$B$27,Q414='Krav etter opplæringslova'!$B$30,Q414='Krav etter opplæringslova'!$B$31,Q414='Krav etter opplæringslova'!$B$34)</f>
        <v>0</v>
      </c>
      <c r="S414" s="57" t="str">
        <f t="shared" si="256"/>
        <v>-</v>
      </c>
      <c r="T414" s="57">
        <f t="shared" si="243"/>
        <v>30</v>
      </c>
      <c r="U414" s="57" t="e">
        <f>T414-#REF!</f>
        <v>#REF!</v>
      </c>
      <c r="V414" s="57" t="e">
        <f t="shared" si="257"/>
        <v>#REF!</v>
      </c>
      <c r="W414" s="57" t="str">
        <f t="shared" si="258"/>
        <v>-</v>
      </c>
      <c r="X414" s="57" t="str">
        <f>IF('Undervisning i fag med krav'!AL415=0,"-",'Undervisning i fag med krav'!AL415)</f>
        <v>-</v>
      </c>
      <c r="Y414" s="57" t="b">
        <f>OR(X414='Krav etter opplæringslova'!$B$27,X414='Krav etter opplæringslova'!$B$30,X414='Krav etter opplæringslova'!$B$31,X414='Krav etter opplæringslova'!$B$34)</f>
        <v>0</v>
      </c>
      <c r="Z414" s="57" t="str">
        <f t="shared" si="259"/>
        <v>-</v>
      </c>
      <c r="AA414" s="57">
        <f t="shared" si="244"/>
        <v>30</v>
      </c>
      <c r="AB414" s="57" t="e">
        <f>AA414-#REF!</f>
        <v>#REF!</v>
      </c>
      <c r="AC414" s="57" t="e">
        <f t="shared" si="260"/>
        <v>#REF!</v>
      </c>
      <c r="AD414" s="57" t="str">
        <f t="shared" si="261"/>
        <v>-</v>
      </c>
      <c r="AE414" s="57" t="str">
        <f>IF('Undervisning i fag med krav'!AW415=0,"-",'Undervisning i fag med krav'!AW415)</f>
        <v>-</v>
      </c>
      <c r="AF414" s="57" t="b">
        <f>OR(AE414='Krav etter opplæringslova'!$B$27,AE414='Krav etter opplæringslova'!$B$30,AE414='Krav etter opplæringslova'!$B$31,AE414='Krav etter opplæringslova'!$B$34)</f>
        <v>0</v>
      </c>
      <c r="AG414" s="57" t="str">
        <f t="shared" si="262"/>
        <v>-</v>
      </c>
      <c r="AH414" s="57">
        <f t="shared" si="245"/>
        <v>30</v>
      </c>
      <c r="AI414" s="57" t="e">
        <f>AH414-#REF!</f>
        <v>#REF!</v>
      </c>
      <c r="AJ414" s="57" t="e">
        <f t="shared" si="263"/>
        <v>#REF!</v>
      </c>
      <c r="AK414" s="57" t="str">
        <f t="shared" si="264"/>
        <v>-</v>
      </c>
      <c r="AL414" s="57" t="str">
        <f>IF('Undervisning i fag med krav'!BH415=0,"-",'Undervisning i fag med krav'!BH415)</f>
        <v>-</v>
      </c>
      <c r="AM414" s="57" t="b">
        <f>OR(AL414='Krav etter opplæringslova'!$B$27,AL414='Krav etter opplæringslova'!$B$30,AL414='Krav etter opplæringslova'!$B$31,AL414='Krav etter opplæringslova'!$B$34)</f>
        <v>0</v>
      </c>
      <c r="AN414" s="57" t="str">
        <f t="shared" si="265"/>
        <v>-</v>
      </c>
      <c r="AO414" s="57">
        <f t="shared" si="246"/>
        <v>30</v>
      </c>
      <c r="AP414" s="57" t="e">
        <f>AO414-#REF!</f>
        <v>#REF!</v>
      </c>
      <c r="AQ414" s="57" t="e">
        <f t="shared" si="266"/>
        <v>#REF!</v>
      </c>
      <c r="AR414" s="57" t="str">
        <f t="shared" si="267"/>
        <v>-</v>
      </c>
      <c r="AS414" s="57" t="str">
        <f>IF('Undervisning i fag med krav'!BS415=0,"-",'Undervisning i fag med krav'!BS415)</f>
        <v>-</v>
      </c>
      <c r="AT414" s="57" t="b">
        <f>OR(AS414='Krav etter opplæringslova'!$B$27,AS414='Krav etter opplæringslova'!$B$30,AS414='Krav etter opplæringslova'!$B$31,AS414='Krav etter opplæringslova'!$B$34)</f>
        <v>0</v>
      </c>
      <c r="AU414" s="57" t="str">
        <f t="shared" si="268"/>
        <v>-</v>
      </c>
      <c r="AV414" s="57">
        <f t="shared" si="247"/>
        <v>30</v>
      </c>
      <c r="AW414" s="57" t="e">
        <f>AV414-#REF!</f>
        <v>#REF!</v>
      </c>
      <c r="AX414" s="57" t="e">
        <f t="shared" si="269"/>
        <v>#REF!</v>
      </c>
      <c r="AY414" s="57" t="str">
        <f t="shared" si="270"/>
        <v>-</v>
      </c>
      <c r="AZ414" s="57" t="str">
        <f>IF('Undervisning i fag med krav'!CD415=0,"-",'Undervisning i fag med krav'!CD415)</f>
        <v>-</v>
      </c>
      <c r="BA414" s="57" t="b">
        <f>OR(AZ414='Krav etter opplæringslova'!$B$27,AZ414='Krav etter opplæringslova'!$B$30,AZ414='Krav etter opplæringslova'!$B$31,AZ414='Krav etter opplæringslova'!$B$34)</f>
        <v>0</v>
      </c>
      <c r="BB414" s="57" t="str">
        <f t="shared" si="271"/>
        <v>-</v>
      </c>
      <c r="BC414" s="57">
        <f t="shared" si="248"/>
        <v>30</v>
      </c>
      <c r="BD414" s="57" t="e">
        <f>BC414-#REF!</f>
        <v>#REF!</v>
      </c>
      <c r="BE414" s="57" t="e">
        <f t="shared" si="272"/>
        <v>#REF!</v>
      </c>
      <c r="BF414" s="57" t="str">
        <f t="shared" si="273"/>
        <v>-</v>
      </c>
      <c r="BG414" s="57" t="str">
        <f>IF('Undervisning i fag med krav'!CO415=0,"-",'Undervisning i fag med krav'!CO415)</f>
        <v>-</v>
      </c>
      <c r="BH414" s="57" t="b">
        <f>OR(BG414='Krav etter opplæringslova'!$B$27,BG414='Krav etter opplæringslova'!$B$30,BG414='Krav etter opplæringslova'!$B$31,BG414='Krav etter opplæringslova'!$B$34)</f>
        <v>0</v>
      </c>
      <c r="BI414" s="57" t="str">
        <f t="shared" si="274"/>
        <v>-</v>
      </c>
      <c r="BJ414" s="57">
        <f t="shared" si="249"/>
        <v>30</v>
      </c>
      <c r="BK414" s="57" t="e">
        <f>BJ414-#REF!</f>
        <v>#REF!</v>
      </c>
      <c r="BL414" s="57" t="e">
        <f t="shared" si="275"/>
        <v>#REF!</v>
      </c>
      <c r="BM414" s="57" t="str">
        <f t="shared" si="276"/>
        <v>-</v>
      </c>
      <c r="BN414" s="57" t="str">
        <f>IF('Undervisning i fag med krav'!CP415=0,"-",'Undervisning i fag med krav'!CP415)</f>
        <v>-</v>
      </c>
      <c r="BO414" s="57" t="b">
        <f>OR(BN414='Krav etter opplæringslova'!$B$27,BN414='Krav etter opplæringslova'!$B$30,BN414='Krav etter opplæringslova'!$B$31,BN414='Krav etter opplæringslova'!$B$34)</f>
        <v>0</v>
      </c>
      <c r="BP414" s="57" t="str">
        <f t="shared" si="277"/>
        <v>-</v>
      </c>
      <c r="BQ414" s="57">
        <f t="shared" si="250"/>
        <v>30</v>
      </c>
      <c r="BR414" s="57" t="e">
        <f>BQ414-#REF!</f>
        <v>#REF!</v>
      </c>
      <c r="BS414" s="57" t="e">
        <f t="shared" si="278"/>
        <v>#REF!</v>
      </c>
      <c r="BT414" s="62" t="str">
        <f t="shared" si="279"/>
        <v>-</v>
      </c>
    </row>
    <row r="415" spans="1:72" x14ac:dyDescent="0.2">
      <c r="A415" s="44" t="e">
        <f>#REF!</f>
        <v>#REF!</v>
      </c>
      <c r="B415" s="44" t="e">
        <f>#REF!</f>
        <v>#REF!</v>
      </c>
      <c r="C415" s="57" t="str">
        <f>IF('Undervisning i fag med krav'!E416=0,"-",'Undervisning i fag med krav'!E416)</f>
        <v>-</v>
      </c>
      <c r="D415" s="57" t="b">
        <f>OR(C415='Krav etter opplæringslova'!$B$27,C415='Krav etter opplæringslova'!$B$30,C415='Krav etter opplæringslova'!$B$31,C415='Krav etter opplæringslova'!$B$34)</f>
        <v>0</v>
      </c>
      <c r="E415" s="57" t="str">
        <f t="shared" si="280"/>
        <v>-</v>
      </c>
      <c r="F415" s="57">
        <f t="shared" si="251"/>
        <v>30</v>
      </c>
      <c r="G415" s="57" t="e">
        <f>F415-#REF!</f>
        <v>#REF!</v>
      </c>
      <c r="H415" s="57" t="e">
        <f t="shared" si="252"/>
        <v>#REF!</v>
      </c>
      <c r="I415" s="57" t="str">
        <f t="shared" si="281"/>
        <v>-</v>
      </c>
      <c r="J415" s="57" t="str">
        <f>IF('Undervisning i fag med krav'!P416=0,"-",'Undervisning i fag med krav'!P416)</f>
        <v>-</v>
      </c>
      <c r="K415" s="57" t="b">
        <f>OR(J415='Krav etter opplæringslova'!$B$27,J415='Krav etter opplæringslova'!$B$30,J415='Krav etter opplæringslova'!$B$31,J415='Krav etter opplæringslova'!$B$34)</f>
        <v>0</v>
      </c>
      <c r="L415" s="57" t="str">
        <f t="shared" si="253"/>
        <v>-</v>
      </c>
      <c r="M415" s="57">
        <f t="shared" si="242"/>
        <v>30</v>
      </c>
      <c r="N415" s="57" t="e">
        <f>M415-#REF!</f>
        <v>#REF!</v>
      </c>
      <c r="O415" s="57" t="e">
        <f t="shared" si="254"/>
        <v>#REF!</v>
      </c>
      <c r="P415" s="57" t="str">
        <f t="shared" si="255"/>
        <v>-</v>
      </c>
      <c r="Q415" s="57" t="str">
        <f>IF('Undervisning i fag med krav'!AA416=0,"-",'Undervisning i fag med krav'!AA416)</f>
        <v>-</v>
      </c>
      <c r="R415" s="57" t="b">
        <f>OR(Q415='Krav etter opplæringslova'!$B$27,Q415='Krav etter opplæringslova'!$B$30,Q415='Krav etter opplæringslova'!$B$31,Q415='Krav etter opplæringslova'!$B$34)</f>
        <v>0</v>
      </c>
      <c r="S415" s="57" t="str">
        <f t="shared" si="256"/>
        <v>-</v>
      </c>
      <c r="T415" s="57">
        <f t="shared" si="243"/>
        <v>30</v>
      </c>
      <c r="U415" s="57" t="e">
        <f>T415-#REF!</f>
        <v>#REF!</v>
      </c>
      <c r="V415" s="57" t="e">
        <f t="shared" si="257"/>
        <v>#REF!</v>
      </c>
      <c r="W415" s="57" t="str">
        <f t="shared" si="258"/>
        <v>-</v>
      </c>
      <c r="X415" s="57" t="str">
        <f>IF('Undervisning i fag med krav'!AL416=0,"-",'Undervisning i fag med krav'!AL416)</f>
        <v>-</v>
      </c>
      <c r="Y415" s="57" t="b">
        <f>OR(X415='Krav etter opplæringslova'!$B$27,X415='Krav etter opplæringslova'!$B$30,X415='Krav etter opplæringslova'!$B$31,X415='Krav etter opplæringslova'!$B$34)</f>
        <v>0</v>
      </c>
      <c r="Z415" s="57" t="str">
        <f t="shared" si="259"/>
        <v>-</v>
      </c>
      <c r="AA415" s="57">
        <f t="shared" si="244"/>
        <v>30</v>
      </c>
      <c r="AB415" s="57" t="e">
        <f>AA415-#REF!</f>
        <v>#REF!</v>
      </c>
      <c r="AC415" s="57" t="e">
        <f t="shared" si="260"/>
        <v>#REF!</v>
      </c>
      <c r="AD415" s="57" t="str">
        <f t="shared" si="261"/>
        <v>-</v>
      </c>
      <c r="AE415" s="57" t="str">
        <f>IF('Undervisning i fag med krav'!AW416=0,"-",'Undervisning i fag med krav'!AW416)</f>
        <v>-</v>
      </c>
      <c r="AF415" s="57" t="b">
        <f>OR(AE415='Krav etter opplæringslova'!$B$27,AE415='Krav etter opplæringslova'!$B$30,AE415='Krav etter opplæringslova'!$B$31,AE415='Krav etter opplæringslova'!$B$34)</f>
        <v>0</v>
      </c>
      <c r="AG415" s="57" t="str">
        <f t="shared" si="262"/>
        <v>-</v>
      </c>
      <c r="AH415" s="57">
        <f t="shared" si="245"/>
        <v>30</v>
      </c>
      <c r="AI415" s="57" t="e">
        <f>AH415-#REF!</f>
        <v>#REF!</v>
      </c>
      <c r="AJ415" s="57" t="e">
        <f t="shared" si="263"/>
        <v>#REF!</v>
      </c>
      <c r="AK415" s="57" t="str">
        <f t="shared" si="264"/>
        <v>-</v>
      </c>
      <c r="AL415" s="57" t="str">
        <f>IF('Undervisning i fag med krav'!BH416=0,"-",'Undervisning i fag med krav'!BH416)</f>
        <v>-</v>
      </c>
      <c r="AM415" s="57" t="b">
        <f>OR(AL415='Krav etter opplæringslova'!$B$27,AL415='Krav etter opplæringslova'!$B$30,AL415='Krav etter opplæringslova'!$B$31,AL415='Krav etter opplæringslova'!$B$34)</f>
        <v>0</v>
      </c>
      <c r="AN415" s="57" t="str">
        <f t="shared" si="265"/>
        <v>-</v>
      </c>
      <c r="AO415" s="57">
        <f t="shared" si="246"/>
        <v>30</v>
      </c>
      <c r="AP415" s="57" t="e">
        <f>AO415-#REF!</f>
        <v>#REF!</v>
      </c>
      <c r="AQ415" s="57" t="e">
        <f t="shared" si="266"/>
        <v>#REF!</v>
      </c>
      <c r="AR415" s="57" t="str">
        <f t="shared" si="267"/>
        <v>-</v>
      </c>
      <c r="AS415" s="57" t="str">
        <f>IF('Undervisning i fag med krav'!BS416=0,"-",'Undervisning i fag med krav'!BS416)</f>
        <v>-</v>
      </c>
      <c r="AT415" s="57" t="b">
        <f>OR(AS415='Krav etter opplæringslova'!$B$27,AS415='Krav etter opplæringslova'!$B$30,AS415='Krav etter opplæringslova'!$B$31,AS415='Krav etter opplæringslova'!$B$34)</f>
        <v>0</v>
      </c>
      <c r="AU415" s="57" t="str">
        <f t="shared" si="268"/>
        <v>-</v>
      </c>
      <c r="AV415" s="57">
        <f t="shared" si="247"/>
        <v>30</v>
      </c>
      <c r="AW415" s="57" t="e">
        <f>AV415-#REF!</f>
        <v>#REF!</v>
      </c>
      <c r="AX415" s="57" t="e">
        <f t="shared" si="269"/>
        <v>#REF!</v>
      </c>
      <c r="AY415" s="57" t="str">
        <f t="shared" si="270"/>
        <v>-</v>
      </c>
      <c r="AZ415" s="57" t="str">
        <f>IF('Undervisning i fag med krav'!CD416=0,"-",'Undervisning i fag med krav'!CD416)</f>
        <v>-</v>
      </c>
      <c r="BA415" s="57" t="b">
        <f>OR(AZ415='Krav etter opplæringslova'!$B$27,AZ415='Krav etter opplæringslova'!$B$30,AZ415='Krav etter opplæringslova'!$B$31,AZ415='Krav etter opplæringslova'!$B$34)</f>
        <v>0</v>
      </c>
      <c r="BB415" s="57" t="str">
        <f t="shared" si="271"/>
        <v>-</v>
      </c>
      <c r="BC415" s="57">
        <f t="shared" si="248"/>
        <v>30</v>
      </c>
      <c r="BD415" s="57" t="e">
        <f>BC415-#REF!</f>
        <v>#REF!</v>
      </c>
      <c r="BE415" s="57" t="e">
        <f t="shared" si="272"/>
        <v>#REF!</v>
      </c>
      <c r="BF415" s="57" t="str">
        <f t="shared" si="273"/>
        <v>-</v>
      </c>
      <c r="BG415" s="57" t="str">
        <f>IF('Undervisning i fag med krav'!CO416=0,"-",'Undervisning i fag med krav'!CO416)</f>
        <v>-</v>
      </c>
      <c r="BH415" s="57" t="b">
        <f>OR(BG415='Krav etter opplæringslova'!$B$27,BG415='Krav etter opplæringslova'!$B$30,BG415='Krav etter opplæringslova'!$B$31,BG415='Krav etter opplæringslova'!$B$34)</f>
        <v>0</v>
      </c>
      <c r="BI415" s="57" t="str">
        <f t="shared" si="274"/>
        <v>-</v>
      </c>
      <c r="BJ415" s="57">
        <f t="shared" si="249"/>
        <v>30</v>
      </c>
      <c r="BK415" s="57" t="e">
        <f>BJ415-#REF!</f>
        <v>#REF!</v>
      </c>
      <c r="BL415" s="57" t="e">
        <f t="shared" si="275"/>
        <v>#REF!</v>
      </c>
      <c r="BM415" s="57" t="str">
        <f t="shared" si="276"/>
        <v>-</v>
      </c>
      <c r="BN415" s="57" t="str">
        <f>IF('Undervisning i fag med krav'!CP416=0,"-",'Undervisning i fag med krav'!CP416)</f>
        <v>-</v>
      </c>
      <c r="BO415" s="57" t="b">
        <f>OR(BN415='Krav etter opplæringslova'!$B$27,BN415='Krav etter opplæringslova'!$B$30,BN415='Krav etter opplæringslova'!$B$31,BN415='Krav etter opplæringslova'!$B$34)</f>
        <v>0</v>
      </c>
      <c r="BP415" s="57" t="str">
        <f t="shared" si="277"/>
        <v>-</v>
      </c>
      <c r="BQ415" s="57">
        <f t="shared" si="250"/>
        <v>30</v>
      </c>
      <c r="BR415" s="57" t="e">
        <f>BQ415-#REF!</f>
        <v>#REF!</v>
      </c>
      <c r="BS415" s="57" t="e">
        <f t="shared" si="278"/>
        <v>#REF!</v>
      </c>
      <c r="BT415" s="62" t="str">
        <f t="shared" si="279"/>
        <v>-</v>
      </c>
    </row>
    <row r="416" spans="1:72" x14ac:dyDescent="0.2">
      <c r="A416" s="44" t="e">
        <f>#REF!</f>
        <v>#REF!</v>
      </c>
      <c r="B416" s="44" t="e">
        <f>#REF!</f>
        <v>#REF!</v>
      </c>
      <c r="C416" s="57" t="str">
        <f>IF('Undervisning i fag med krav'!E417=0,"-",'Undervisning i fag med krav'!E417)</f>
        <v>-</v>
      </c>
      <c r="D416" s="57" t="b">
        <f>OR(C416='Krav etter opplæringslova'!$B$27,C416='Krav etter opplæringslova'!$B$30,C416='Krav etter opplæringslova'!$B$31,C416='Krav etter opplæringslova'!$B$34)</f>
        <v>0</v>
      </c>
      <c r="E416" s="57" t="str">
        <f t="shared" si="280"/>
        <v>-</v>
      </c>
      <c r="F416" s="57">
        <f t="shared" si="251"/>
        <v>30</v>
      </c>
      <c r="G416" s="57" t="e">
        <f>F416-#REF!</f>
        <v>#REF!</v>
      </c>
      <c r="H416" s="57" t="e">
        <f t="shared" si="252"/>
        <v>#REF!</v>
      </c>
      <c r="I416" s="57" t="str">
        <f t="shared" si="281"/>
        <v>-</v>
      </c>
      <c r="J416" s="57" t="str">
        <f>IF('Undervisning i fag med krav'!P417=0,"-",'Undervisning i fag med krav'!P417)</f>
        <v>-</v>
      </c>
      <c r="K416" s="57" t="b">
        <f>OR(J416='Krav etter opplæringslova'!$B$27,J416='Krav etter opplæringslova'!$B$30,J416='Krav etter opplæringslova'!$B$31,J416='Krav etter opplæringslova'!$B$34)</f>
        <v>0</v>
      </c>
      <c r="L416" s="57" t="str">
        <f t="shared" si="253"/>
        <v>-</v>
      </c>
      <c r="M416" s="57">
        <f t="shared" si="242"/>
        <v>30</v>
      </c>
      <c r="N416" s="57" t="e">
        <f>M416-#REF!</f>
        <v>#REF!</v>
      </c>
      <c r="O416" s="57" t="e">
        <f t="shared" si="254"/>
        <v>#REF!</v>
      </c>
      <c r="P416" s="57" t="str">
        <f t="shared" si="255"/>
        <v>-</v>
      </c>
      <c r="Q416" s="57" t="str">
        <f>IF('Undervisning i fag med krav'!AA417=0,"-",'Undervisning i fag med krav'!AA417)</f>
        <v>-</v>
      </c>
      <c r="R416" s="57" t="b">
        <f>OR(Q416='Krav etter opplæringslova'!$B$27,Q416='Krav etter opplæringslova'!$B$30,Q416='Krav etter opplæringslova'!$B$31,Q416='Krav etter opplæringslova'!$B$34)</f>
        <v>0</v>
      </c>
      <c r="S416" s="57" t="str">
        <f t="shared" si="256"/>
        <v>-</v>
      </c>
      <c r="T416" s="57">
        <f t="shared" si="243"/>
        <v>30</v>
      </c>
      <c r="U416" s="57" t="e">
        <f>T416-#REF!</f>
        <v>#REF!</v>
      </c>
      <c r="V416" s="57" t="e">
        <f t="shared" si="257"/>
        <v>#REF!</v>
      </c>
      <c r="W416" s="57" t="str">
        <f t="shared" si="258"/>
        <v>-</v>
      </c>
      <c r="X416" s="57" t="str">
        <f>IF('Undervisning i fag med krav'!AL417=0,"-",'Undervisning i fag med krav'!AL417)</f>
        <v>-</v>
      </c>
      <c r="Y416" s="57" t="b">
        <f>OR(X416='Krav etter opplæringslova'!$B$27,X416='Krav etter opplæringslova'!$B$30,X416='Krav etter opplæringslova'!$B$31,X416='Krav etter opplæringslova'!$B$34)</f>
        <v>0</v>
      </c>
      <c r="Z416" s="57" t="str">
        <f t="shared" si="259"/>
        <v>-</v>
      </c>
      <c r="AA416" s="57">
        <f t="shared" si="244"/>
        <v>30</v>
      </c>
      <c r="AB416" s="57" t="e">
        <f>AA416-#REF!</f>
        <v>#REF!</v>
      </c>
      <c r="AC416" s="57" t="e">
        <f t="shared" si="260"/>
        <v>#REF!</v>
      </c>
      <c r="AD416" s="57" t="str">
        <f t="shared" si="261"/>
        <v>-</v>
      </c>
      <c r="AE416" s="57" t="str">
        <f>IF('Undervisning i fag med krav'!AW417=0,"-",'Undervisning i fag med krav'!AW417)</f>
        <v>-</v>
      </c>
      <c r="AF416" s="57" t="b">
        <f>OR(AE416='Krav etter opplæringslova'!$B$27,AE416='Krav etter opplæringslova'!$B$30,AE416='Krav etter opplæringslova'!$B$31,AE416='Krav etter opplæringslova'!$B$34)</f>
        <v>0</v>
      </c>
      <c r="AG416" s="57" t="str">
        <f t="shared" si="262"/>
        <v>-</v>
      </c>
      <c r="AH416" s="57">
        <f t="shared" si="245"/>
        <v>30</v>
      </c>
      <c r="AI416" s="57" t="e">
        <f>AH416-#REF!</f>
        <v>#REF!</v>
      </c>
      <c r="AJ416" s="57" t="e">
        <f t="shared" si="263"/>
        <v>#REF!</v>
      </c>
      <c r="AK416" s="57" t="str">
        <f t="shared" si="264"/>
        <v>-</v>
      </c>
      <c r="AL416" s="57" t="str">
        <f>IF('Undervisning i fag med krav'!BH417=0,"-",'Undervisning i fag med krav'!BH417)</f>
        <v>-</v>
      </c>
      <c r="AM416" s="57" t="b">
        <f>OR(AL416='Krav etter opplæringslova'!$B$27,AL416='Krav etter opplæringslova'!$B$30,AL416='Krav etter opplæringslova'!$B$31,AL416='Krav etter opplæringslova'!$B$34)</f>
        <v>0</v>
      </c>
      <c r="AN416" s="57" t="str">
        <f t="shared" si="265"/>
        <v>-</v>
      </c>
      <c r="AO416" s="57">
        <f t="shared" si="246"/>
        <v>30</v>
      </c>
      <c r="AP416" s="57" t="e">
        <f>AO416-#REF!</f>
        <v>#REF!</v>
      </c>
      <c r="AQ416" s="57" t="e">
        <f t="shared" si="266"/>
        <v>#REF!</v>
      </c>
      <c r="AR416" s="57" t="str">
        <f t="shared" si="267"/>
        <v>-</v>
      </c>
      <c r="AS416" s="57" t="str">
        <f>IF('Undervisning i fag med krav'!BS417=0,"-",'Undervisning i fag med krav'!BS417)</f>
        <v>-</v>
      </c>
      <c r="AT416" s="57" t="b">
        <f>OR(AS416='Krav etter opplæringslova'!$B$27,AS416='Krav etter opplæringslova'!$B$30,AS416='Krav etter opplæringslova'!$B$31,AS416='Krav etter opplæringslova'!$B$34)</f>
        <v>0</v>
      </c>
      <c r="AU416" s="57" t="str">
        <f t="shared" si="268"/>
        <v>-</v>
      </c>
      <c r="AV416" s="57">
        <f t="shared" si="247"/>
        <v>30</v>
      </c>
      <c r="AW416" s="57" t="e">
        <f>AV416-#REF!</f>
        <v>#REF!</v>
      </c>
      <c r="AX416" s="57" t="e">
        <f t="shared" si="269"/>
        <v>#REF!</v>
      </c>
      <c r="AY416" s="57" t="str">
        <f t="shared" si="270"/>
        <v>-</v>
      </c>
      <c r="AZ416" s="57" t="str">
        <f>IF('Undervisning i fag med krav'!CD417=0,"-",'Undervisning i fag med krav'!CD417)</f>
        <v>-</v>
      </c>
      <c r="BA416" s="57" t="b">
        <f>OR(AZ416='Krav etter opplæringslova'!$B$27,AZ416='Krav etter opplæringslova'!$B$30,AZ416='Krav etter opplæringslova'!$B$31,AZ416='Krav etter opplæringslova'!$B$34)</f>
        <v>0</v>
      </c>
      <c r="BB416" s="57" t="str">
        <f t="shared" si="271"/>
        <v>-</v>
      </c>
      <c r="BC416" s="57">
        <f t="shared" si="248"/>
        <v>30</v>
      </c>
      <c r="BD416" s="57" t="e">
        <f>BC416-#REF!</f>
        <v>#REF!</v>
      </c>
      <c r="BE416" s="57" t="e">
        <f t="shared" si="272"/>
        <v>#REF!</v>
      </c>
      <c r="BF416" s="57" t="str">
        <f t="shared" si="273"/>
        <v>-</v>
      </c>
      <c r="BG416" s="57" t="str">
        <f>IF('Undervisning i fag med krav'!CO417=0,"-",'Undervisning i fag med krav'!CO417)</f>
        <v>-</v>
      </c>
      <c r="BH416" s="57" t="b">
        <f>OR(BG416='Krav etter opplæringslova'!$B$27,BG416='Krav etter opplæringslova'!$B$30,BG416='Krav etter opplæringslova'!$B$31,BG416='Krav etter opplæringslova'!$B$34)</f>
        <v>0</v>
      </c>
      <c r="BI416" s="57" t="str">
        <f t="shared" si="274"/>
        <v>-</v>
      </c>
      <c r="BJ416" s="57">
        <f t="shared" si="249"/>
        <v>30</v>
      </c>
      <c r="BK416" s="57" t="e">
        <f>BJ416-#REF!</f>
        <v>#REF!</v>
      </c>
      <c r="BL416" s="57" t="e">
        <f t="shared" si="275"/>
        <v>#REF!</v>
      </c>
      <c r="BM416" s="57" t="str">
        <f t="shared" si="276"/>
        <v>-</v>
      </c>
      <c r="BN416" s="57" t="str">
        <f>IF('Undervisning i fag med krav'!CP417=0,"-",'Undervisning i fag med krav'!CP417)</f>
        <v>-</v>
      </c>
      <c r="BO416" s="57" t="b">
        <f>OR(BN416='Krav etter opplæringslova'!$B$27,BN416='Krav etter opplæringslova'!$B$30,BN416='Krav etter opplæringslova'!$B$31,BN416='Krav etter opplæringslova'!$B$34)</f>
        <v>0</v>
      </c>
      <c r="BP416" s="57" t="str">
        <f t="shared" si="277"/>
        <v>-</v>
      </c>
      <c r="BQ416" s="57">
        <f t="shared" si="250"/>
        <v>30</v>
      </c>
      <c r="BR416" s="57" t="e">
        <f>BQ416-#REF!</f>
        <v>#REF!</v>
      </c>
      <c r="BS416" s="57" t="e">
        <f t="shared" si="278"/>
        <v>#REF!</v>
      </c>
      <c r="BT416" s="62" t="str">
        <f t="shared" si="279"/>
        <v>-</v>
      </c>
    </row>
    <row r="417" spans="1:72" x14ac:dyDescent="0.2">
      <c r="A417" s="44" t="e">
        <f>#REF!</f>
        <v>#REF!</v>
      </c>
      <c r="B417" s="44" t="e">
        <f>#REF!</f>
        <v>#REF!</v>
      </c>
      <c r="C417" s="57" t="str">
        <f>IF('Undervisning i fag med krav'!E418=0,"-",'Undervisning i fag med krav'!E418)</f>
        <v>-</v>
      </c>
      <c r="D417" s="57" t="b">
        <f>OR(C417='Krav etter opplæringslova'!$B$27,C417='Krav etter opplæringslova'!$B$30,C417='Krav etter opplæringslova'!$B$31,C417='Krav etter opplæringslova'!$B$34)</f>
        <v>0</v>
      </c>
      <c r="E417" s="57" t="str">
        <f t="shared" si="280"/>
        <v>-</v>
      </c>
      <c r="F417" s="57">
        <f t="shared" si="251"/>
        <v>30</v>
      </c>
      <c r="G417" s="57" t="e">
        <f>F417-#REF!</f>
        <v>#REF!</v>
      </c>
      <c r="H417" s="57" t="e">
        <f t="shared" si="252"/>
        <v>#REF!</v>
      </c>
      <c r="I417" s="57" t="str">
        <f t="shared" si="281"/>
        <v>-</v>
      </c>
      <c r="J417" s="57" t="str">
        <f>IF('Undervisning i fag med krav'!P418=0,"-",'Undervisning i fag med krav'!P418)</f>
        <v>-</v>
      </c>
      <c r="K417" s="57" t="b">
        <f>OR(J417='Krav etter opplæringslova'!$B$27,J417='Krav etter opplæringslova'!$B$30,J417='Krav etter opplæringslova'!$B$31,J417='Krav etter opplæringslova'!$B$34)</f>
        <v>0</v>
      </c>
      <c r="L417" s="57" t="str">
        <f t="shared" si="253"/>
        <v>-</v>
      </c>
      <c r="M417" s="57">
        <f t="shared" si="242"/>
        <v>30</v>
      </c>
      <c r="N417" s="57" t="e">
        <f>M417-#REF!</f>
        <v>#REF!</v>
      </c>
      <c r="O417" s="57" t="e">
        <f t="shared" si="254"/>
        <v>#REF!</v>
      </c>
      <c r="P417" s="57" t="str">
        <f t="shared" si="255"/>
        <v>-</v>
      </c>
      <c r="Q417" s="57" t="str">
        <f>IF('Undervisning i fag med krav'!AA418=0,"-",'Undervisning i fag med krav'!AA418)</f>
        <v>-</v>
      </c>
      <c r="R417" s="57" t="b">
        <f>OR(Q417='Krav etter opplæringslova'!$B$27,Q417='Krav etter opplæringslova'!$B$30,Q417='Krav etter opplæringslova'!$B$31,Q417='Krav etter opplæringslova'!$B$34)</f>
        <v>0</v>
      </c>
      <c r="S417" s="57" t="str">
        <f t="shared" si="256"/>
        <v>-</v>
      </c>
      <c r="T417" s="57">
        <f t="shared" si="243"/>
        <v>30</v>
      </c>
      <c r="U417" s="57" t="e">
        <f>T417-#REF!</f>
        <v>#REF!</v>
      </c>
      <c r="V417" s="57" t="e">
        <f t="shared" si="257"/>
        <v>#REF!</v>
      </c>
      <c r="W417" s="57" t="str">
        <f t="shared" si="258"/>
        <v>-</v>
      </c>
      <c r="X417" s="57" t="str">
        <f>IF('Undervisning i fag med krav'!AL418=0,"-",'Undervisning i fag med krav'!AL418)</f>
        <v>-</v>
      </c>
      <c r="Y417" s="57" t="b">
        <f>OR(X417='Krav etter opplæringslova'!$B$27,X417='Krav etter opplæringslova'!$B$30,X417='Krav etter opplæringslova'!$B$31,X417='Krav etter opplæringslova'!$B$34)</f>
        <v>0</v>
      </c>
      <c r="Z417" s="57" t="str">
        <f t="shared" si="259"/>
        <v>-</v>
      </c>
      <c r="AA417" s="57">
        <f t="shared" si="244"/>
        <v>30</v>
      </c>
      <c r="AB417" s="57" t="e">
        <f>AA417-#REF!</f>
        <v>#REF!</v>
      </c>
      <c r="AC417" s="57" t="e">
        <f t="shared" si="260"/>
        <v>#REF!</v>
      </c>
      <c r="AD417" s="57" t="str">
        <f t="shared" si="261"/>
        <v>-</v>
      </c>
      <c r="AE417" s="57" t="str">
        <f>IF('Undervisning i fag med krav'!AW418=0,"-",'Undervisning i fag med krav'!AW418)</f>
        <v>-</v>
      </c>
      <c r="AF417" s="57" t="b">
        <f>OR(AE417='Krav etter opplæringslova'!$B$27,AE417='Krav etter opplæringslova'!$B$30,AE417='Krav etter opplæringslova'!$B$31,AE417='Krav etter opplæringslova'!$B$34)</f>
        <v>0</v>
      </c>
      <c r="AG417" s="57" t="str">
        <f t="shared" si="262"/>
        <v>-</v>
      </c>
      <c r="AH417" s="57">
        <f t="shared" si="245"/>
        <v>30</v>
      </c>
      <c r="AI417" s="57" t="e">
        <f>AH417-#REF!</f>
        <v>#REF!</v>
      </c>
      <c r="AJ417" s="57" t="e">
        <f t="shared" si="263"/>
        <v>#REF!</v>
      </c>
      <c r="AK417" s="57" t="str">
        <f t="shared" si="264"/>
        <v>-</v>
      </c>
      <c r="AL417" s="57" t="str">
        <f>IF('Undervisning i fag med krav'!BH418=0,"-",'Undervisning i fag med krav'!BH418)</f>
        <v>-</v>
      </c>
      <c r="AM417" s="57" t="b">
        <f>OR(AL417='Krav etter opplæringslova'!$B$27,AL417='Krav etter opplæringslova'!$B$30,AL417='Krav etter opplæringslova'!$B$31,AL417='Krav etter opplæringslova'!$B$34)</f>
        <v>0</v>
      </c>
      <c r="AN417" s="57" t="str">
        <f t="shared" si="265"/>
        <v>-</v>
      </c>
      <c r="AO417" s="57">
        <f t="shared" si="246"/>
        <v>30</v>
      </c>
      <c r="AP417" s="57" t="e">
        <f>AO417-#REF!</f>
        <v>#REF!</v>
      </c>
      <c r="AQ417" s="57" t="e">
        <f t="shared" si="266"/>
        <v>#REF!</v>
      </c>
      <c r="AR417" s="57" t="str">
        <f t="shared" si="267"/>
        <v>-</v>
      </c>
      <c r="AS417" s="57" t="str">
        <f>IF('Undervisning i fag med krav'!BS418=0,"-",'Undervisning i fag med krav'!BS418)</f>
        <v>-</v>
      </c>
      <c r="AT417" s="57" t="b">
        <f>OR(AS417='Krav etter opplæringslova'!$B$27,AS417='Krav etter opplæringslova'!$B$30,AS417='Krav etter opplæringslova'!$B$31,AS417='Krav etter opplæringslova'!$B$34)</f>
        <v>0</v>
      </c>
      <c r="AU417" s="57" t="str">
        <f t="shared" si="268"/>
        <v>-</v>
      </c>
      <c r="AV417" s="57">
        <f t="shared" si="247"/>
        <v>30</v>
      </c>
      <c r="AW417" s="57" t="e">
        <f>AV417-#REF!</f>
        <v>#REF!</v>
      </c>
      <c r="AX417" s="57" t="e">
        <f t="shared" si="269"/>
        <v>#REF!</v>
      </c>
      <c r="AY417" s="57" t="str">
        <f t="shared" si="270"/>
        <v>-</v>
      </c>
      <c r="AZ417" s="57" t="str">
        <f>IF('Undervisning i fag med krav'!CD418=0,"-",'Undervisning i fag med krav'!CD418)</f>
        <v>-</v>
      </c>
      <c r="BA417" s="57" t="b">
        <f>OR(AZ417='Krav etter opplæringslova'!$B$27,AZ417='Krav etter opplæringslova'!$B$30,AZ417='Krav etter opplæringslova'!$B$31,AZ417='Krav etter opplæringslova'!$B$34)</f>
        <v>0</v>
      </c>
      <c r="BB417" s="57" t="str">
        <f t="shared" si="271"/>
        <v>-</v>
      </c>
      <c r="BC417" s="57">
        <f t="shared" si="248"/>
        <v>30</v>
      </c>
      <c r="BD417" s="57" t="e">
        <f>BC417-#REF!</f>
        <v>#REF!</v>
      </c>
      <c r="BE417" s="57" t="e">
        <f t="shared" si="272"/>
        <v>#REF!</v>
      </c>
      <c r="BF417" s="57" t="str">
        <f t="shared" si="273"/>
        <v>-</v>
      </c>
      <c r="BG417" s="57" t="str">
        <f>IF('Undervisning i fag med krav'!CO418=0,"-",'Undervisning i fag med krav'!CO418)</f>
        <v>-</v>
      </c>
      <c r="BH417" s="57" t="b">
        <f>OR(BG417='Krav etter opplæringslova'!$B$27,BG417='Krav etter opplæringslova'!$B$30,BG417='Krav etter opplæringslova'!$B$31,BG417='Krav etter opplæringslova'!$B$34)</f>
        <v>0</v>
      </c>
      <c r="BI417" s="57" t="str">
        <f t="shared" si="274"/>
        <v>-</v>
      </c>
      <c r="BJ417" s="57">
        <f t="shared" si="249"/>
        <v>30</v>
      </c>
      <c r="BK417" s="57" t="e">
        <f>BJ417-#REF!</f>
        <v>#REF!</v>
      </c>
      <c r="BL417" s="57" t="e">
        <f t="shared" si="275"/>
        <v>#REF!</v>
      </c>
      <c r="BM417" s="57" t="str">
        <f t="shared" si="276"/>
        <v>-</v>
      </c>
      <c r="BN417" s="57" t="str">
        <f>IF('Undervisning i fag med krav'!CP418=0,"-",'Undervisning i fag med krav'!CP418)</f>
        <v>-</v>
      </c>
      <c r="BO417" s="57" t="b">
        <f>OR(BN417='Krav etter opplæringslova'!$B$27,BN417='Krav etter opplæringslova'!$B$30,BN417='Krav etter opplæringslova'!$B$31,BN417='Krav etter opplæringslova'!$B$34)</f>
        <v>0</v>
      </c>
      <c r="BP417" s="57" t="str">
        <f t="shared" si="277"/>
        <v>-</v>
      </c>
      <c r="BQ417" s="57">
        <f t="shared" si="250"/>
        <v>30</v>
      </c>
      <c r="BR417" s="57" t="e">
        <f>BQ417-#REF!</f>
        <v>#REF!</v>
      </c>
      <c r="BS417" s="57" t="e">
        <f t="shared" si="278"/>
        <v>#REF!</v>
      </c>
      <c r="BT417" s="62" t="str">
        <f t="shared" si="279"/>
        <v>-</v>
      </c>
    </row>
    <row r="418" spans="1:72" x14ac:dyDescent="0.2">
      <c r="A418" s="44" t="e">
        <f>#REF!</f>
        <v>#REF!</v>
      </c>
      <c r="B418" s="44" t="e">
        <f>#REF!</f>
        <v>#REF!</v>
      </c>
      <c r="C418" s="57" t="str">
        <f>IF('Undervisning i fag med krav'!E419=0,"-",'Undervisning i fag med krav'!E419)</f>
        <v>-</v>
      </c>
      <c r="D418" s="57" t="b">
        <f>OR(C418='Krav etter opplæringslova'!$B$27,C418='Krav etter opplæringslova'!$B$30,C418='Krav etter opplæringslova'!$B$31,C418='Krav etter opplæringslova'!$B$34)</f>
        <v>0</v>
      </c>
      <c r="E418" s="57" t="str">
        <f t="shared" si="280"/>
        <v>-</v>
      </c>
      <c r="F418" s="57">
        <f t="shared" si="251"/>
        <v>30</v>
      </c>
      <c r="G418" s="57" t="e">
        <f>F418-#REF!</f>
        <v>#REF!</v>
      </c>
      <c r="H418" s="57" t="e">
        <f t="shared" si="252"/>
        <v>#REF!</v>
      </c>
      <c r="I418" s="57" t="str">
        <f t="shared" si="281"/>
        <v>-</v>
      </c>
      <c r="J418" s="57" t="str">
        <f>IF('Undervisning i fag med krav'!P419=0,"-",'Undervisning i fag med krav'!P419)</f>
        <v>-</v>
      </c>
      <c r="K418" s="57" t="b">
        <f>OR(J418='Krav etter opplæringslova'!$B$27,J418='Krav etter opplæringslova'!$B$30,J418='Krav etter opplæringslova'!$B$31,J418='Krav etter opplæringslova'!$B$34)</f>
        <v>0</v>
      </c>
      <c r="L418" s="57" t="str">
        <f t="shared" si="253"/>
        <v>-</v>
      </c>
      <c r="M418" s="57">
        <f t="shared" si="242"/>
        <v>30</v>
      </c>
      <c r="N418" s="57" t="e">
        <f>M418-#REF!</f>
        <v>#REF!</v>
      </c>
      <c r="O418" s="57" t="e">
        <f t="shared" si="254"/>
        <v>#REF!</v>
      </c>
      <c r="P418" s="57" t="str">
        <f t="shared" si="255"/>
        <v>-</v>
      </c>
      <c r="Q418" s="57" t="str">
        <f>IF('Undervisning i fag med krav'!AA419=0,"-",'Undervisning i fag med krav'!AA419)</f>
        <v>-</v>
      </c>
      <c r="R418" s="57" t="b">
        <f>OR(Q418='Krav etter opplæringslova'!$B$27,Q418='Krav etter opplæringslova'!$B$30,Q418='Krav etter opplæringslova'!$B$31,Q418='Krav etter opplæringslova'!$B$34)</f>
        <v>0</v>
      </c>
      <c r="S418" s="57" t="str">
        <f t="shared" si="256"/>
        <v>-</v>
      </c>
      <c r="T418" s="57">
        <f t="shared" si="243"/>
        <v>30</v>
      </c>
      <c r="U418" s="57" t="e">
        <f>T418-#REF!</f>
        <v>#REF!</v>
      </c>
      <c r="V418" s="57" t="e">
        <f t="shared" si="257"/>
        <v>#REF!</v>
      </c>
      <c r="W418" s="57" t="str">
        <f t="shared" si="258"/>
        <v>-</v>
      </c>
      <c r="X418" s="57" t="str">
        <f>IF('Undervisning i fag med krav'!AL419=0,"-",'Undervisning i fag med krav'!AL419)</f>
        <v>-</v>
      </c>
      <c r="Y418" s="57" t="b">
        <f>OR(X418='Krav etter opplæringslova'!$B$27,X418='Krav etter opplæringslova'!$B$30,X418='Krav etter opplæringslova'!$B$31,X418='Krav etter opplæringslova'!$B$34)</f>
        <v>0</v>
      </c>
      <c r="Z418" s="57" t="str">
        <f t="shared" si="259"/>
        <v>-</v>
      </c>
      <c r="AA418" s="57">
        <f t="shared" si="244"/>
        <v>30</v>
      </c>
      <c r="AB418" s="57" t="e">
        <f>AA418-#REF!</f>
        <v>#REF!</v>
      </c>
      <c r="AC418" s="57" t="e">
        <f t="shared" si="260"/>
        <v>#REF!</v>
      </c>
      <c r="AD418" s="57" t="str">
        <f t="shared" si="261"/>
        <v>-</v>
      </c>
      <c r="AE418" s="57" t="str">
        <f>IF('Undervisning i fag med krav'!AW419=0,"-",'Undervisning i fag med krav'!AW419)</f>
        <v>-</v>
      </c>
      <c r="AF418" s="57" t="b">
        <f>OR(AE418='Krav etter opplæringslova'!$B$27,AE418='Krav etter opplæringslova'!$B$30,AE418='Krav etter opplæringslova'!$B$31,AE418='Krav etter opplæringslova'!$B$34)</f>
        <v>0</v>
      </c>
      <c r="AG418" s="57" t="str">
        <f t="shared" si="262"/>
        <v>-</v>
      </c>
      <c r="AH418" s="57">
        <f t="shared" si="245"/>
        <v>30</v>
      </c>
      <c r="AI418" s="57" t="e">
        <f>AH418-#REF!</f>
        <v>#REF!</v>
      </c>
      <c r="AJ418" s="57" t="e">
        <f t="shared" si="263"/>
        <v>#REF!</v>
      </c>
      <c r="AK418" s="57" t="str">
        <f t="shared" si="264"/>
        <v>-</v>
      </c>
      <c r="AL418" s="57" t="str">
        <f>IF('Undervisning i fag med krav'!BH419=0,"-",'Undervisning i fag med krav'!BH419)</f>
        <v>-</v>
      </c>
      <c r="AM418" s="57" t="b">
        <f>OR(AL418='Krav etter opplæringslova'!$B$27,AL418='Krav etter opplæringslova'!$B$30,AL418='Krav etter opplæringslova'!$B$31,AL418='Krav etter opplæringslova'!$B$34)</f>
        <v>0</v>
      </c>
      <c r="AN418" s="57" t="str">
        <f t="shared" si="265"/>
        <v>-</v>
      </c>
      <c r="AO418" s="57">
        <f t="shared" si="246"/>
        <v>30</v>
      </c>
      <c r="AP418" s="57" t="e">
        <f>AO418-#REF!</f>
        <v>#REF!</v>
      </c>
      <c r="AQ418" s="57" t="e">
        <f t="shared" si="266"/>
        <v>#REF!</v>
      </c>
      <c r="AR418" s="57" t="str">
        <f t="shared" si="267"/>
        <v>-</v>
      </c>
      <c r="AS418" s="57" t="str">
        <f>IF('Undervisning i fag med krav'!BS419=0,"-",'Undervisning i fag med krav'!BS419)</f>
        <v>-</v>
      </c>
      <c r="AT418" s="57" t="b">
        <f>OR(AS418='Krav etter opplæringslova'!$B$27,AS418='Krav etter opplæringslova'!$B$30,AS418='Krav etter opplæringslova'!$B$31,AS418='Krav etter opplæringslova'!$B$34)</f>
        <v>0</v>
      </c>
      <c r="AU418" s="57" t="str">
        <f t="shared" si="268"/>
        <v>-</v>
      </c>
      <c r="AV418" s="57">
        <f t="shared" si="247"/>
        <v>30</v>
      </c>
      <c r="AW418" s="57" t="e">
        <f>AV418-#REF!</f>
        <v>#REF!</v>
      </c>
      <c r="AX418" s="57" t="e">
        <f t="shared" si="269"/>
        <v>#REF!</v>
      </c>
      <c r="AY418" s="57" t="str">
        <f t="shared" si="270"/>
        <v>-</v>
      </c>
      <c r="AZ418" s="57" t="str">
        <f>IF('Undervisning i fag med krav'!CD419=0,"-",'Undervisning i fag med krav'!CD419)</f>
        <v>-</v>
      </c>
      <c r="BA418" s="57" t="b">
        <f>OR(AZ418='Krav etter opplæringslova'!$B$27,AZ418='Krav etter opplæringslova'!$B$30,AZ418='Krav etter opplæringslova'!$B$31,AZ418='Krav etter opplæringslova'!$B$34)</f>
        <v>0</v>
      </c>
      <c r="BB418" s="57" t="str">
        <f t="shared" si="271"/>
        <v>-</v>
      </c>
      <c r="BC418" s="57">
        <f t="shared" si="248"/>
        <v>30</v>
      </c>
      <c r="BD418" s="57" t="e">
        <f>BC418-#REF!</f>
        <v>#REF!</v>
      </c>
      <c r="BE418" s="57" t="e">
        <f t="shared" si="272"/>
        <v>#REF!</v>
      </c>
      <c r="BF418" s="57" t="str">
        <f t="shared" si="273"/>
        <v>-</v>
      </c>
      <c r="BG418" s="57" t="str">
        <f>IF('Undervisning i fag med krav'!CO419=0,"-",'Undervisning i fag med krav'!CO419)</f>
        <v>-</v>
      </c>
      <c r="BH418" s="57" t="b">
        <f>OR(BG418='Krav etter opplæringslova'!$B$27,BG418='Krav etter opplæringslova'!$B$30,BG418='Krav etter opplæringslova'!$B$31,BG418='Krav etter opplæringslova'!$B$34)</f>
        <v>0</v>
      </c>
      <c r="BI418" s="57" t="str">
        <f t="shared" si="274"/>
        <v>-</v>
      </c>
      <c r="BJ418" s="57">
        <f t="shared" si="249"/>
        <v>30</v>
      </c>
      <c r="BK418" s="57" t="e">
        <f>BJ418-#REF!</f>
        <v>#REF!</v>
      </c>
      <c r="BL418" s="57" t="e">
        <f t="shared" si="275"/>
        <v>#REF!</v>
      </c>
      <c r="BM418" s="57" t="str">
        <f t="shared" si="276"/>
        <v>-</v>
      </c>
      <c r="BN418" s="57" t="str">
        <f>IF('Undervisning i fag med krav'!CP419=0,"-",'Undervisning i fag med krav'!CP419)</f>
        <v>-</v>
      </c>
      <c r="BO418" s="57" t="b">
        <f>OR(BN418='Krav etter opplæringslova'!$B$27,BN418='Krav etter opplæringslova'!$B$30,BN418='Krav etter opplæringslova'!$B$31,BN418='Krav etter opplæringslova'!$B$34)</f>
        <v>0</v>
      </c>
      <c r="BP418" s="57" t="str">
        <f t="shared" si="277"/>
        <v>-</v>
      </c>
      <c r="BQ418" s="57">
        <f t="shared" si="250"/>
        <v>30</v>
      </c>
      <c r="BR418" s="57" t="e">
        <f>BQ418-#REF!</f>
        <v>#REF!</v>
      </c>
      <c r="BS418" s="57" t="e">
        <f t="shared" si="278"/>
        <v>#REF!</v>
      </c>
      <c r="BT418" s="62" t="str">
        <f t="shared" si="279"/>
        <v>-</v>
      </c>
    </row>
    <row r="419" spans="1:72" x14ac:dyDescent="0.2">
      <c r="A419" s="44" t="e">
        <f>#REF!</f>
        <v>#REF!</v>
      </c>
      <c r="B419" s="44" t="e">
        <f>#REF!</f>
        <v>#REF!</v>
      </c>
      <c r="C419" s="57" t="str">
        <f>IF('Undervisning i fag med krav'!E420=0,"-",'Undervisning i fag med krav'!E420)</f>
        <v>-</v>
      </c>
      <c r="D419" s="57" t="b">
        <f>OR(C419='Krav etter opplæringslova'!$B$27,C419='Krav etter opplæringslova'!$B$30,C419='Krav etter opplæringslova'!$B$31,C419='Krav etter opplæringslova'!$B$34)</f>
        <v>0</v>
      </c>
      <c r="E419" s="57" t="str">
        <f t="shared" si="280"/>
        <v>-</v>
      </c>
      <c r="F419" s="57">
        <f t="shared" si="251"/>
        <v>30</v>
      </c>
      <c r="G419" s="57" t="e">
        <f>F419-#REF!</f>
        <v>#REF!</v>
      </c>
      <c r="H419" s="57" t="e">
        <f t="shared" si="252"/>
        <v>#REF!</v>
      </c>
      <c r="I419" s="57" t="str">
        <f t="shared" si="281"/>
        <v>-</v>
      </c>
      <c r="J419" s="57" t="str">
        <f>IF('Undervisning i fag med krav'!P420=0,"-",'Undervisning i fag med krav'!P420)</f>
        <v>-</v>
      </c>
      <c r="K419" s="57" t="b">
        <f>OR(J419='Krav etter opplæringslova'!$B$27,J419='Krav etter opplæringslova'!$B$30,J419='Krav etter opplæringslova'!$B$31,J419='Krav etter opplæringslova'!$B$34)</f>
        <v>0</v>
      </c>
      <c r="L419" s="57" t="str">
        <f t="shared" si="253"/>
        <v>-</v>
      </c>
      <c r="M419" s="57">
        <f t="shared" si="242"/>
        <v>30</v>
      </c>
      <c r="N419" s="57" t="e">
        <f>M419-#REF!</f>
        <v>#REF!</v>
      </c>
      <c r="O419" s="57" t="e">
        <f t="shared" si="254"/>
        <v>#REF!</v>
      </c>
      <c r="P419" s="57" t="str">
        <f t="shared" si="255"/>
        <v>-</v>
      </c>
      <c r="Q419" s="57" t="str">
        <f>IF('Undervisning i fag med krav'!AA420=0,"-",'Undervisning i fag med krav'!AA420)</f>
        <v>-</v>
      </c>
      <c r="R419" s="57" t="b">
        <f>OR(Q419='Krav etter opplæringslova'!$B$27,Q419='Krav etter opplæringslova'!$B$30,Q419='Krav etter opplæringslova'!$B$31,Q419='Krav etter opplæringslova'!$B$34)</f>
        <v>0</v>
      </c>
      <c r="S419" s="57" t="str">
        <f t="shared" si="256"/>
        <v>-</v>
      </c>
      <c r="T419" s="57">
        <f t="shared" si="243"/>
        <v>30</v>
      </c>
      <c r="U419" s="57" t="e">
        <f>T419-#REF!</f>
        <v>#REF!</v>
      </c>
      <c r="V419" s="57" t="e">
        <f t="shared" si="257"/>
        <v>#REF!</v>
      </c>
      <c r="W419" s="57" t="str">
        <f t="shared" si="258"/>
        <v>-</v>
      </c>
      <c r="X419" s="57" t="str">
        <f>IF('Undervisning i fag med krav'!AL420=0,"-",'Undervisning i fag med krav'!AL420)</f>
        <v>-</v>
      </c>
      <c r="Y419" s="57" t="b">
        <f>OR(X419='Krav etter opplæringslova'!$B$27,X419='Krav etter opplæringslova'!$B$30,X419='Krav etter opplæringslova'!$B$31,X419='Krav etter opplæringslova'!$B$34)</f>
        <v>0</v>
      </c>
      <c r="Z419" s="57" t="str">
        <f t="shared" si="259"/>
        <v>-</v>
      </c>
      <c r="AA419" s="57">
        <f t="shared" si="244"/>
        <v>30</v>
      </c>
      <c r="AB419" s="57" t="e">
        <f>AA419-#REF!</f>
        <v>#REF!</v>
      </c>
      <c r="AC419" s="57" t="e">
        <f t="shared" si="260"/>
        <v>#REF!</v>
      </c>
      <c r="AD419" s="57" t="str">
        <f t="shared" si="261"/>
        <v>-</v>
      </c>
      <c r="AE419" s="57" t="str">
        <f>IF('Undervisning i fag med krav'!AW420=0,"-",'Undervisning i fag med krav'!AW420)</f>
        <v>-</v>
      </c>
      <c r="AF419" s="57" t="b">
        <f>OR(AE419='Krav etter opplæringslova'!$B$27,AE419='Krav etter opplæringslova'!$B$30,AE419='Krav etter opplæringslova'!$B$31,AE419='Krav etter opplæringslova'!$B$34)</f>
        <v>0</v>
      </c>
      <c r="AG419" s="57" t="str">
        <f t="shared" si="262"/>
        <v>-</v>
      </c>
      <c r="AH419" s="57">
        <f t="shared" si="245"/>
        <v>30</v>
      </c>
      <c r="AI419" s="57" t="e">
        <f>AH419-#REF!</f>
        <v>#REF!</v>
      </c>
      <c r="AJ419" s="57" t="e">
        <f t="shared" si="263"/>
        <v>#REF!</v>
      </c>
      <c r="AK419" s="57" t="str">
        <f t="shared" si="264"/>
        <v>-</v>
      </c>
      <c r="AL419" s="57" t="str">
        <f>IF('Undervisning i fag med krav'!BH420=0,"-",'Undervisning i fag med krav'!BH420)</f>
        <v>-</v>
      </c>
      <c r="AM419" s="57" t="b">
        <f>OR(AL419='Krav etter opplæringslova'!$B$27,AL419='Krav etter opplæringslova'!$B$30,AL419='Krav etter opplæringslova'!$B$31,AL419='Krav etter opplæringslova'!$B$34)</f>
        <v>0</v>
      </c>
      <c r="AN419" s="57" t="str">
        <f t="shared" si="265"/>
        <v>-</v>
      </c>
      <c r="AO419" s="57">
        <f t="shared" si="246"/>
        <v>30</v>
      </c>
      <c r="AP419" s="57" t="e">
        <f>AO419-#REF!</f>
        <v>#REF!</v>
      </c>
      <c r="AQ419" s="57" t="e">
        <f t="shared" si="266"/>
        <v>#REF!</v>
      </c>
      <c r="AR419" s="57" t="str">
        <f t="shared" si="267"/>
        <v>-</v>
      </c>
      <c r="AS419" s="57" t="str">
        <f>IF('Undervisning i fag med krav'!BS420=0,"-",'Undervisning i fag med krav'!BS420)</f>
        <v>-</v>
      </c>
      <c r="AT419" s="57" t="b">
        <f>OR(AS419='Krav etter opplæringslova'!$B$27,AS419='Krav etter opplæringslova'!$B$30,AS419='Krav etter opplæringslova'!$B$31,AS419='Krav etter opplæringslova'!$B$34)</f>
        <v>0</v>
      </c>
      <c r="AU419" s="57" t="str">
        <f t="shared" si="268"/>
        <v>-</v>
      </c>
      <c r="AV419" s="57">
        <f t="shared" si="247"/>
        <v>30</v>
      </c>
      <c r="AW419" s="57" t="e">
        <f>AV419-#REF!</f>
        <v>#REF!</v>
      </c>
      <c r="AX419" s="57" t="e">
        <f t="shared" si="269"/>
        <v>#REF!</v>
      </c>
      <c r="AY419" s="57" t="str">
        <f t="shared" si="270"/>
        <v>-</v>
      </c>
      <c r="AZ419" s="57" t="str">
        <f>IF('Undervisning i fag med krav'!CD420=0,"-",'Undervisning i fag med krav'!CD420)</f>
        <v>-</v>
      </c>
      <c r="BA419" s="57" t="b">
        <f>OR(AZ419='Krav etter opplæringslova'!$B$27,AZ419='Krav etter opplæringslova'!$B$30,AZ419='Krav etter opplæringslova'!$B$31,AZ419='Krav etter opplæringslova'!$B$34)</f>
        <v>0</v>
      </c>
      <c r="BB419" s="57" t="str">
        <f t="shared" si="271"/>
        <v>-</v>
      </c>
      <c r="BC419" s="57">
        <f t="shared" si="248"/>
        <v>30</v>
      </c>
      <c r="BD419" s="57" t="e">
        <f>BC419-#REF!</f>
        <v>#REF!</v>
      </c>
      <c r="BE419" s="57" t="e">
        <f t="shared" si="272"/>
        <v>#REF!</v>
      </c>
      <c r="BF419" s="57" t="str">
        <f t="shared" si="273"/>
        <v>-</v>
      </c>
      <c r="BG419" s="57" t="str">
        <f>IF('Undervisning i fag med krav'!CO420=0,"-",'Undervisning i fag med krav'!CO420)</f>
        <v>-</v>
      </c>
      <c r="BH419" s="57" t="b">
        <f>OR(BG419='Krav etter opplæringslova'!$B$27,BG419='Krav etter opplæringslova'!$B$30,BG419='Krav etter opplæringslova'!$B$31,BG419='Krav etter opplæringslova'!$B$34)</f>
        <v>0</v>
      </c>
      <c r="BI419" s="57" t="str">
        <f t="shared" si="274"/>
        <v>-</v>
      </c>
      <c r="BJ419" s="57">
        <f t="shared" si="249"/>
        <v>30</v>
      </c>
      <c r="BK419" s="57" t="e">
        <f>BJ419-#REF!</f>
        <v>#REF!</v>
      </c>
      <c r="BL419" s="57" t="e">
        <f t="shared" si="275"/>
        <v>#REF!</v>
      </c>
      <c r="BM419" s="57" t="str">
        <f t="shared" si="276"/>
        <v>-</v>
      </c>
      <c r="BN419" s="57" t="str">
        <f>IF('Undervisning i fag med krav'!CP420=0,"-",'Undervisning i fag med krav'!CP420)</f>
        <v>-</v>
      </c>
      <c r="BO419" s="57" t="b">
        <f>OR(BN419='Krav etter opplæringslova'!$B$27,BN419='Krav etter opplæringslova'!$B$30,BN419='Krav etter opplæringslova'!$B$31,BN419='Krav etter opplæringslova'!$B$34)</f>
        <v>0</v>
      </c>
      <c r="BP419" s="57" t="str">
        <f t="shared" si="277"/>
        <v>-</v>
      </c>
      <c r="BQ419" s="57">
        <f t="shared" si="250"/>
        <v>30</v>
      </c>
      <c r="BR419" s="57" t="e">
        <f>BQ419-#REF!</f>
        <v>#REF!</v>
      </c>
      <c r="BS419" s="57" t="e">
        <f t="shared" si="278"/>
        <v>#REF!</v>
      </c>
      <c r="BT419" s="62" t="str">
        <f t="shared" si="279"/>
        <v>-</v>
      </c>
    </row>
    <row r="420" spans="1:72" x14ac:dyDescent="0.2">
      <c r="A420" s="44" t="e">
        <f>#REF!</f>
        <v>#REF!</v>
      </c>
      <c r="B420" s="44" t="e">
        <f>#REF!</f>
        <v>#REF!</v>
      </c>
      <c r="C420" s="57" t="str">
        <f>IF('Undervisning i fag med krav'!E421=0,"-",'Undervisning i fag med krav'!E421)</f>
        <v>-</v>
      </c>
      <c r="D420" s="57" t="b">
        <f>OR(C420='Krav etter opplæringslova'!$B$27,C420='Krav etter opplæringslova'!$B$30,C420='Krav etter opplæringslova'!$B$31,C420='Krav etter opplæringslova'!$B$34)</f>
        <v>0</v>
      </c>
      <c r="E420" s="57" t="str">
        <f t="shared" si="280"/>
        <v>-</v>
      </c>
      <c r="F420" s="57">
        <f t="shared" si="251"/>
        <v>30</v>
      </c>
      <c r="G420" s="57" t="e">
        <f>F420-#REF!</f>
        <v>#REF!</v>
      </c>
      <c r="H420" s="57" t="e">
        <f t="shared" si="252"/>
        <v>#REF!</v>
      </c>
      <c r="I420" s="57" t="str">
        <f t="shared" si="281"/>
        <v>-</v>
      </c>
      <c r="J420" s="57" t="str">
        <f>IF('Undervisning i fag med krav'!P421=0,"-",'Undervisning i fag med krav'!P421)</f>
        <v>-</v>
      </c>
      <c r="K420" s="57" t="b">
        <f>OR(J420='Krav etter opplæringslova'!$B$27,J420='Krav etter opplæringslova'!$B$30,J420='Krav etter opplæringslova'!$B$31,J420='Krav etter opplæringslova'!$B$34)</f>
        <v>0</v>
      </c>
      <c r="L420" s="57" t="str">
        <f t="shared" si="253"/>
        <v>-</v>
      </c>
      <c r="M420" s="57">
        <f t="shared" si="242"/>
        <v>30</v>
      </c>
      <c r="N420" s="57" t="e">
        <f>M420-#REF!</f>
        <v>#REF!</v>
      </c>
      <c r="O420" s="57" t="e">
        <f t="shared" si="254"/>
        <v>#REF!</v>
      </c>
      <c r="P420" s="57" t="str">
        <f t="shared" si="255"/>
        <v>-</v>
      </c>
      <c r="Q420" s="57" t="str">
        <f>IF('Undervisning i fag med krav'!AA421=0,"-",'Undervisning i fag med krav'!AA421)</f>
        <v>-</v>
      </c>
      <c r="R420" s="57" t="b">
        <f>OR(Q420='Krav etter opplæringslova'!$B$27,Q420='Krav etter opplæringslova'!$B$30,Q420='Krav etter opplæringslova'!$B$31,Q420='Krav etter opplæringslova'!$B$34)</f>
        <v>0</v>
      </c>
      <c r="S420" s="57" t="str">
        <f t="shared" si="256"/>
        <v>-</v>
      </c>
      <c r="T420" s="57">
        <f t="shared" si="243"/>
        <v>30</v>
      </c>
      <c r="U420" s="57" t="e">
        <f>T420-#REF!</f>
        <v>#REF!</v>
      </c>
      <c r="V420" s="57" t="e">
        <f t="shared" si="257"/>
        <v>#REF!</v>
      </c>
      <c r="W420" s="57" t="str">
        <f t="shared" si="258"/>
        <v>-</v>
      </c>
      <c r="X420" s="57" t="str">
        <f>IF('Undervisning i fag med krav'!AL421=0,"-",'Undervisning i fag med krav'!AL421)</f>
        <v>-</v>
      </c>
      <c r="Y420" s="57" t="b">
        <f>OR(X420='Krav etter opplæringslova'!$B$27,X420='Krav etter opplæringslova'!$B$30,X420='Krav etter opplæringslova'!$B$31,X420='Krav etter opplæringslova'!$B$34)</f>
        <v>0</v>
      </c>
      <c r="Z420" s="57" t="str">
        <f t="shared" si="259"/>
        <v>-</v>
      </c>
      <c r="AA420" s="57">
        <f t="shared" si="244"/>
        <v>30</v>
      </c>
      <c r="AB420" s="57" t="e">
        <f>AA420-#REF!</f>
        <v>#REF!</v>
      </c>
      <c r="AC420" s="57" t="e">
        <f t="shared" si="260"/>
        <v>#REF!</v>
      </c>
      <c r="AD420" s="57" t="str">
        <f t="shared" si="261"/>
        <v>-</v>
      </c>
      <c r="AE420" s="57" t="str">
        <f>IF('Undervisning i fag med krav'!AW421=0,"-",'Undervisning i fag med krav'!AW421)</f>
        <v>-</v>
      </c>
      <c r="AF420" s="57" t="b">
        <f>OR(AE420='Krav etter opplæringslova'!$B$27,AE420='Krav etter opplæringslova'!$B$30,AE420='Krav etter opplæringslova'!$B$31,AE420='Krav etter opplæringslova'!$B$34)</f>
        <v>0</v>
      </c>
      <c r="AG420" s="57" t="str">
        <f t="shared" si="262"/>
        <v>-</v>
      </c>
      <c r="AH420" s="57">
        <f t="shared" si="245"/>
        <v>30</v>
      </c>
      <c r="AI420" s="57" t="e">
        <f>AH420-#REF!</f>
        <v>#REF!</v>
      </c>
      <c r="AJ420" s="57" t="e">
        <f t="shared" si="263"/>
        <v>#REF!</v>
      </c>
      <c r="AK420" s="57" t="str">
        <f t="shared" si="264"/>
        <v>-</v>
      </c>
      <c r="AL420" s="57" t="str">
        <f>IF('Undervisning i fag med krav'!BH421=0,"-",'Undervisning i fag med krav'!BH421)</f>
        <v>-</v>
      </c>
      <c r="AM420" s="57" t="b">
        <f>OR(AL420='Krav etter opplæringslova'!$B$27,AL420='Krav etter opplæringslova'!$B$30,AL420='Krav etter opplæringslova'!$B$31,AL420='Krav etter opplæringslova'!$B$34)</f>
        <v>0</v>
      </c>
      <c r="AN420" s="57" t="str">
        <f t="shared" si="265"/>
        <v>-</v>
      </c>
      <c r="AO420" s="57">
        <f t="shared" si="246"/>
        <v>30</v>
      </c>
      <c r="AP420" s="57" t="e">
        <f>AO420-#REF!</f>
        <v>#REF!</v>
      </c>
      <c r="AQ420" s="57" t="e">
        <f t="shared" si="266"/>
        <v>#REF!</v>
      </c>
      <c r="AR420" s="57" t="str">
        <f t="shared" si="267"/>
        <v>-</v>
      </c>
      <c r="AS420" s="57" t="str">
        <f>IF('Undervisning i fag med krav'!BS421=0,"-",'Undervisning i fag med krav'!BS421)</f>
        <v>-</v>
      </c>
      <c r="AT420" s="57" t="b">
        <f>OR(AS420='Krav etter opplæringslova'!$B$27,AS420='Krav etter opplæringslova'!$B$30,AS420='Krav etter opplæringslova'!$B$31,AS420='Krav etter opplæringslova'!$B$34)</f>
        <v>0</v>
      </c>
      <c r="AU420" s="57" t="str">
        <f t="shared" si="268"/>
        <v>-</v>
      </c>
      <c r="AV420" s="57">
        <f t="shared" si="247"/>
        <v>30</v>
      </c>
      <c r="AW420" s="57" t="e">
        <f>AV420-#REF!</f>
        <v>#REF!</v>
      </c>
      <c r="AX420" s="57" t="e">
        <f t="shared" si="269"/>
        <v>#REF!</v>
      </c>
      <c r="AY420" s="57" t="str">
        <f t="shared" si="270"/>
        <v>-</v>
      </c>
      <c r="AZ420" s="57" t="str">
        <f>IF('Undervisning i fag med krav'!CD421=0,"-",'Undervisning i fag med krav'!CD421)</f>
        <v>-</v>
      </c>
      <c r="BA420" s="57" t="b">
        <f>OR(AZ420='Krav etter opplæringslova'!$B$27,AZ420='Krav etter opplæringslova'!$B$30,AZ420='Krav etter opplæringslova'!$B$31,AZ420='Krav etter opplæringslova'!$B$34)</f>
        <v>0</v>
      </c>
      <c r="BB420" s="57" t="str">
        <f t="shared" si="271"/>
        <v>-</v>
      </c>
      <c r="BC420" s="57">
        <f t="shared" si="248"/>
        <v>30</v>
      </c>
      <c r="BD420" s="57" t="e">
        <f>BC420-#REF!</f>
        <v>#REF!</v>
      </c>
      <c r="BE420" s="57" t="e">
        <f t="shared" si="272"/>
        <v>#REF!</v>
      </c>
      <c r="BF420" s="57" t="str">
        <f t="shared" si="273"/>
        <v>-</v>
      </c>
      <c r="BG420" s="57" t="str">
        <f>IF('Undervisning i fag med krav'!CO421=0,"-",'Undervisning i fag med krav'!CO421)</f>
        <v>-</v>
      </c>
      <c r="BH420" s="57" t="b">
        <f>OR(BG420='Krav etter opplæringslova'!$B$27,BG420='Krav etter opplæringslova'!$B$30,BG420='Krav etter opplæringslova'!$B$31,BG420='Krav etter opplæringslova'!$B$34)</f>
        <v>0</v>
      </c>
      <c r="BI420" s="57" t="str">
        <f t="shared" si="274"/>
        <v>-</v>
      </c>
      <c r="BJ420" s="57">
        <f t="shared" si="249"/>
        <v>30</v>
      </c>
      <c r="BK420" s="57" t="e">
        <f>BJ420-#REF!</f>
        <v>#REF!</v>
      </c>
      <c r="BL420" s="57" t="e">
        <f t="shared" si="275"/>
        <v>#REF!</v>
      </c>
      <c r="BM420" s="57" t="str">
        <f t="shared" si="276"/>
        <v>-</v>
      </c>
      <c r="BN420" s="57" t="str">
        <f>IF('Undervisning i fag med krav'!CP421=0,"-",'Undervisning i fag med krav'!CP421)</f>
        <v>-</v>
      </c>
      <c r="BO420" s="57" t="b">
        <f>OR(BN420='Krav etter opplæringslova'!$B$27,BN420='Krav etter opplæringslova'!$B$30,BN420='Krav etter opplæringslova'!$B$31,BN420='Krav etter opplæringslova'!$B$34)</f>
        <v>0</v>
      </c>
      <c r="BP420" s="57" t="str">
        <f t="shared" si="277"/>
        <v>-</v>
      </c>
      <c r="BQ420" s="57">
        <f t="shared" si="250"/>
        <v>30</v>
      </c>
      <c r="BR420" s="57" t="e">
        <f>BQ420-#REF!</f>
        <v>#REF!</v>
      </c>
      <c r="BS420" s="57" t="e">
        <f t="shared" si="278"/>
        <v>#REF!</v>
      </c>
      <c r="BT420" s="62" t="str">
        <f t="shared" si="279"/>
        <v>-</v>
      </c>
    </row>
    <row r="421" spans="1:72" x14ac:dyDescent="0.2">
      <c r="A421" s="44" t="e">
        <f>#REF!</f>
        <v>#REF!</v>
      </c>
      <c r="B421" s="44" t="e">
        <f>#REF!</f>
        <v>#REF!</v>
      </c>
      <c r="C421" s="57" t="str">
        <f>IF('Undervisning i fag med krav'!E422=0,"-",'Undervisning i fag med krav'!E422)</f>
        <v>-</v>
      </c>
      <c r="D421" s="57" t="b">
        <f>OR(C421='Krav etter opplæringslova'!$B$27,C421='Krav etter opplæringslova'!$B$30,C421='Krav etter opplæringslova'!$B$31,C421='Krav etter opplæringslova'!$B$34)</f>
        <v>0</v>
      </c>
      <c r="E421" s="57" t="str">
        <f t="shared" si="280"/>
        <v>-</v>
      </c>
      <c r="F421" s="57">
        <f t="shared" si="251"/>
        <v>30</v>
      </c>
      <c r="G421" s="57" t="e">
        <f>F421-#REF!</f>
        <v>#REF!</v>
      </c>
      <c r="H421" s="57" t="e">
        <f t="shared" si="252"/>
        <v>#REF!</v>
      </c>
      <c r="I421" s="57" t="str">
        <f t="shared" si="281"/>
        <v>-</v>
      </c>
      <c r="J421" s="57" t="str">
        <f>IF('Undervisning i fag med krav'!P422=0,"-",'Undervisning i fag med krav'!P422)</f>
        <v>-</v>
      </c>
      <c r="K421" s="57" t="b">
        <f>OR(J421='Krav etter opplæringslova'!$B$27,J421='Krav etter opplæringslova'!$B$30,J421='Krav etter opplæringslova'!$B$31,J421='Krav etter opplæringslova'!$B$34)</f>
        <v>0</v>
      </c>
      <c r="L421" s="57" t="str">
        <f t="shared" si="253"/>
        <v>-</v>
      </c>
      <c r="M421" s="57">
        <f t="shared" si="242"/>
        <v>30</v>
      </c>
      <c r="N421" s="57" t="e">
        <f>M421-#REF!</f>
        <v>#REF!</v>
      </c>
      <c r="O421" s="57" t="e">
        <f t="shared" si="254"/>
        <v>#REF!</v>
      </c>
      <c r="P421" s="57" t="str">
        <f t="shared" si="255"/>
        <v>-</v>
      </c>
      <c r="Q421" s="57" t="str">
        <f>IF('Undervisning i fag med krav'!AA422=0,"-",'Undervisning i fag med krav'!AA422)</f>
        <v>-</v>
      </c>
      <c r="R421" s="57" t="b">
        <f>OR(Q421='Krav etter opplæringslova'!$B$27,Q421='Krav etter opplæringslova'!$B$30,Q421='Krav etter opplæringslova'!$B$31,Q421='Krav etter opplæringslova'!$B$34)</f>
        <v>0</v>
      </c>
      <c r="S421" s="57" t="str">
        <f t="shared" si="256"/>
        <v>-</v>
      </c>
      <c r="T421" s="57">
        <f t="shared" si="243"/>
        <v>30</v>
      </c>
      <c r="U421" s="57" t="e">
        <f>T421-#REF!</f>
        <v>#REF!</v>
      </c>
      <c r="V421" s="57" t="e">
        <f t="shared" si="257"/>
        <v>#REF!</v>
      </c>
      <c r="W421" s="57" t="str">
        <f t="shared" si="258"/>
        <v>-</v>
      </c>
      <c r="X421" s="57" t="str">
        <f>IF('Undervisning i fag med krav'!AL422=0,"-",'Undervisning i fag med krav'!AL422)</f>
        <v>-</v>
      </c>
      <c r="Y421" s="57" t="b">
        <f>OR(X421='Krav etter opplæringslova'!$B$27,X421='Krav etter opplæringslova'!$B$30,X421='Krav etter opplæringslova'!$B$31,X421='Krav etter opplæringslova'!$B$34)</f>
        <v>0</v>
      </c>
      <c r="Z421" s="57" t="str">
        <f t="shared" si="259"/>
        <v>-</v>
      </c>
      <c r="AA421" s="57">
        <f t="shared" si="244"/>
        <v>30</v>
      </c>
      <c r="AB421" s="57" t="e">
        <f>AA421-#REF!</f>
        <v>#REF!</v>
      </c>
      <c r="AC421" s="57" t="e">
        <f t="shared" si="260"/>
        <v>#REF!</v>
      </c>
      <c r="AD421" s="57" t="str">
        <f t="shared" si="261"/>
        <v>-</v>
      </c>
      <c r="AE421" s="57" t="str">
        <f>IF('Undervisning i fag med krav'!AW422=0,"-",'Undervisning i fag med krav'!AW422)</f>
        <v>-</v>
      </c>
      <c r="AF421" s="57" t="b">
        <f>OR(AE421='Krav etter opplæringslova'!$B$27,AE421='Krav etter opplæringslova'!$B$30,AE421='Krav etter opplæringslova'!$B$31,AE421='Krav etter opplæringslova'!$B$34)</f>
        <v>0</v>
      </c>
      <c r="AG421" s="57" t="str">
        <f t="shared" si="262"/>
        <v>-</v>
      </c>
      <c r="AH421" s="57">
        <f t="shared" si="245"/>
        <v>30</v>
      </c>
      <c r="AI421" s="57" t="e">
        <f>AH421-#REF!</f>
        <v>#REF!</v>
      </c>
      <c r="AJ421" s="57" t="e">
        <f t="shared" si="263"/>
        <v>#REF!</v>
      </c>
      <c r="AK421" s="57" t="str">
        <f t="shared" si="264"/>
        <v>-</v>
      </c>
      <c r="AL421" s="57" t="str">
        <f>IF('Undervisning i fag med krav'!BH422=0,"-",'Undervisning i fag med krav'!BH422)</f>
        <v>-</v>
      </c>
      <c r="AM421" s="57" t="b">
        <f>OR(AL421='Krav etter opplæringslova'!$B$27,AL421='Krav etter opplæringslova'!$B$30,AL421='Krav etter opplæringslova'!$B$31,AL421='Krav etter opplæringslova'!$B$34)</f>
        <v>0</v>
      </c>
      <c r="AN421" s="57" t="str">
        <f t="shared" si="265"/>
        <v>-</v>
      </c>
      <c r="AO421" s="57">
        <f t="shared" si="246"/>
        <v>30</v>
      </c>
      <c r="AP421" s="57" t="e">
        <f>AO421-#REF!</f>
        <v>#REF!</v>
      </c>
      <c r="AQ421" s="57" t="e">
        <f t="shared" si="266"/>
        <v>#REF!</v>
      </c>
      <c r="AR421" s="57" t="str">
        <f t="shared" si="267"/>
        <v>-</v>
      </c>
      <c r="AS421" s="57" t="str">
        <f>IF('Undervisning i fag med krav'!BS422=0,"-",'Undervisning i fag med krav'!BS422)</f>
        <v>-</v>
      </c>
      <c r="AT421" s="57" t="b">
        <f>OR(AS421='Krav etter opplæringslova'!$B$27,AS421='Krav etter opplæringslova'!$B$30,AS421='Krav etter opplæringslova'!$B$31,AS421='Krav etter opplæringslova'!$B$34)</f>
        <v>0</v>
      </c>
      <c r="AU421" s="57" t="str">
        <f t="shared" si="268"/>
        <v>-</v>
      </c>
      <c r="AV421" s="57">
        <f t="shared" si="247"/>
        <v>30</v>
      </c>
      <c r="AW421" s="57" t="e">
        <f>AV421-#REF!</f>
        <v>#REF!</v>
      </c>
      <c r="AX421" s="57" t="e">
        <f t="shared" si="269"/>
        <v>#REF!</v>
      </c>
      <c r="AY421" s="57" t="str">
        <f t="shared" si="270"/>
        <v>-</v>
      </c>
      <c r="AZ421" s="57" t="str">
        <f>IF('Undervisning i fag med krav'!CD422=0,"-",'Undervisning i fag med krav'!CD422)</f>
        <v>-</v>
      </c>
      <c r="BA421" s="57" t="b">
        <f>OR(AZ421='Krav etter opplæringslova'!$B$27,AZ421='Krav etter opplæringslova'!$B$30,AZ421='Krav etter opplæringslova'!$B$31,AZ421='Krav etter opplæringslova'!$B$34)</f>
        <v>0</v>
      </c>
      <c r="BB421" s="57" t="str">
        <f t="shared" si="271"/>
        <v>-</v>
      </c>
      <c r="BC421" s="57">
        <f t="shared" si="248"/>
        <v>30</v>
      </c>
      <c r="BD421" s="57" t="e">
        <f>BC421-#REF!</f>
        <v>#REF!</v>
      </c>
      <c r="BE421" s="57" t="e">
        <f t="shared" si="272"/>
        <v>#REF!</v>
      </c>
      <c r="BF421" s="57" t="str">
        <f t="shared" si="273"/>
        <v>-</v>
      </c>
      <c r="BG421" s="57" t="str">
        <f>IF('Undervisning i fag med krav'!CO422=0,"-",'Undervisning i fag med krav'!CO422)</f>
        <v>-</v>
      </c>
      <c r="BH421" s="57" t="b">
        <f>OR(BG421='Krav etter opplæringslova'!$B$27,BG421='Krav etter opplæringslova'!$B$30,BG421='Krav etter opplæringslova'!$B$31,BG421='Krav etter opplæringslova'!$B$34)</f>
        <v>0</v>
      </c>
      <c r="BI421" s="57" t="str">
        <f t="shared" si="274"/>
        <v>-</v>
      </c>
      <c r="BJ421" s="57">
        <f t="shared" si="249"/>
        <v>30</v>
      </c>
      <c r="BK421" s="57" t="e">
        <f>BJ421-#REF!</f>
        <v>#REF!</v>
      </c>
      <c r="BL421" s="57" t="e">
        <f t="shared" si="275"/>
        <v>#REF!</v>
      </c>
      <c r="BM421" s="57" t="str">
        <f t="shared" si="276"/>
        <v>-</v>
      </c>
      <c r="BN421" s="57" t="str">
        <f>IF('Undervisning i fag med krav'!CP422=0,"-",'Undervisning i fag med krav'!CP422)</f>
        <v>-</v>
      </c>
      <c r="BO421" s="57" t="b">
        <f>OR(BN421='Krav etter opplæringslova'!$B$27,BN421='Krav etter opplæringslova'!$B$30,BN421='Krav etter opplæringslova'!$B$31,BN421='Krav etter opplæringslova'!$B$34)</f>
        <v>0</v>
      </c>
      <c r="BP421" s="57" t="str">
        <f t="shared" si="277"/>
        <v>-</v>
      </c>
      <c r="BQ421" s="57">
        <f t="shared" si="250"/>
        <v>30</v>
      </c>
      <c r="BR421" s="57" t="e">
        <f>BQ421-#REF!</f>
        <v>#REF!</v>
      </c>
      <c r="BS421" s="57" t="e">
        <f t="shared" si="278"/>
        <v>#REF!</v>
      </c>
      <c r="BT421" s="62" t="str">
        <f t="shared" si="279"/>
        <v>-</v>
      </c>
    </row>
    <row r="422" spans="1:72" x14ac:dyDescent="0.2">
      <c r="A422" s="44" t="e">
        <f>#REF!</f>
        <v>#REF!</v>
      </c>
      <c r="B422" s="44" t="e">
        <f>#REF!</f>
        <v>#REF!</v>
      </c>
      <c r="C422" s="57" t="str">
        <f>IF('Undervisning i fag med krav'!E423=0,"-",'Undervisning i fag med krav'!E423)</f>
        <v>-</v>
      </c>
      <c r="D422" s="57" t="b">
        <f>OR(C422='Krav etter opplæringslova'!$B$27,C422='Krav etter opplæringslova'!$B$30,C422='Krav etter opplæringslova'!$B$31,C422='Krav etter opplæringslova'!$B$34)</f>
        <v>0</v>
      </c>
      <c r="E422" s="57" t="str">
        <f t="shared" si="280"/>
        <v>-</v>
      </c>
      <c r="F422" s="57">
        <f t="shared" si="251"/>
        <v>30</v>
      </c>
      <c r="G422" s="57" t="e">
        <f>F422-#REF!</f>
        <v>#REF!</v>
      </c>
      <c r="H422" s="57" t="e">
        <f t="shared" si="252"/>
        <v>#REF!</v>
      </c>
      <c r="I422" s="57" t="str">
        <f t="shared" si="281"/>
        <v>-</v>
      </c>
      <c r="J422" s="57" t="str">
        <f>IF('Undervisning i fag med krav'!P423=0,"-",'Undervisning i fag med krav'!P423)</f>
        <v>-</v>
      </c>
      <c r="K422" s="57" t="b">
        <f>OR(J422='Krav etter opplæringslova'!$B$27,J422='Krav etter opplæringslova'!$B$30,J422='Krav etter opplæringslova'!$B$31,J422='Krav etter opplæringslova'!$B$34)</f>
        <v>0</v>
      </c>
      <c r="L422" s="57" t="str">
        <f t="shared" si="253"/>
        <v>-</v>
      </c>
      <c r="M422" s="57">
        <f t="shared" si="242"/>
        <v>30</v>
      </c>
      <c r="N422" s="57" t="e">
        <f>M422-#REF!</f>
        <v>#REF!</v>
      </c>
      <c r="O422" s="57" t="e">
        <f t="shared" si="254"/>
        <v>#REF!</v>
      </c>
      <c r="P422" s="57" t="str">
        <f t="shared" si="255"/>
        <v>-</v>
      </c>
      <c r="Q422" s="57" t="str">
        <f>IF('Undervisning i fag med krav'!AA423=0,"-",'Undervisning i fag med krav'!AA423)</f>
        <v>-</v>
      </c>
      <c r="R422" s="57" t="b">
        <f>OR(Q422='Krav etter opplæringslova'!$B$27,Q422='Krav etter opplæringslova'!$B$30,Q422='Krav etter opplæringslova'!$B$31,Q422='Krav etter opplæringslova'!$B$34)</f>
        <v>0</v>
      </c>
      <c r="S422" s="57" t="str">
        <f t="shared" si="256"/>
        <v>-</v>
      </c>
      <c r="T422" s="57">
        <f t="shared" si="243"/>
        <v>30</v>
      </c>
      <c r="U422" s="57" t="e">
        <f>T422-#REF!</f>
        <v>#REF!</v>
      </c>
      <c r="V422" s="57" t="e">
        <f t="shared" si="257"/>
        <v>#REF!</v>
      </c>
      <c r="W422" s="57" t="str">
        <f t="shared" si="258"/>
        <v>-</v>
      </c>
      <c r="X422" s="57" t="str">
        <f>IF('Undervisning i fag med krav'!AL423=0,"-",'Undervisning i fag med krav'!AL423)</f>
        <v>-</v>
      </c>
      <c r="Y422" s="57" t="b">
        <f>OR(X422='Krav etter opplæringslova'!$B$27,X422='Krav etter opplæringslova'!$B$30,X422='Krav etter opplæringslova'!$B$31,X422='Krav etter opplæringslova'!$B$34)</f>
        <v>0</v>
      </c>
      <c r="Z422" s="57" t="str">
        <f t="shared" si="259"/>
        <v>-</v>
      </c>
      <c r="AA422" s="57">
        <f t="shared" si="244"/>
        <v>30</v>
      </c>
      <c r="AB422" s="57" t="e">
        <f>AA422-#REF!</f>
        <v>#REF!</v>
      </c>
      <c r="AC422" s="57" t="e">
        <f t="shared" si="260"/>
        <v>#REF!</v>
      </c>
      <c r="AD422" s="57" t="str">
        <f t="shared" si="261"/>
        <v>-</v>
      </c>
      <c r="AE422" s="57" t="str">
        <f>IF('Undervisning i fag med krav'!AW423=0,"-",'Undervisning i fag med krav'!AW423)</f>
        <v>-</v>
      </c>
      <c r="AF422" s="57" t="b">
        <f>OR(AE422='Krav etter opplæringslova'!$B$27,AE422='Krav etter opplæringslova'!$B$30,AE422='Krav etter opplæringslova'!$B$31,AE422='Krav etter opplæringslova'!$B$34)</f>
        <v>0</v>
      </c>
      <c r="AG422" s="57" t="str">
        <f t="shared" si="262"/>
        <v>-</v>
      </c>
      <c r="AH422" s="57">
        <f t="shared" si="245"/>
        <v>30</v>
      </c>
      <c r="AI422" s="57" t="e">
        <f>AH422-#REF!</f>
        <v>#REF!</v>
      </c>
      <c r="AJ422" s="57" t="e">
        <f t="shared" si="263"/>
        <v>#REF!</v>
      </c>
      <c r="AK422" s="57" t="str">
        <f t="shared" si="264"/>
        <v>-</v>
      </c>
      <c r="AL422" s="57" t="str">
        <f>IF('Undervisning i fag med krav'!BH423=0,"-",'Undervisning i fag med krav'!BH423)</f>
        <v>-</v>
      </c>
      <c r="AM422" s="57" t="b">
        <f>OR(AL422='Krav etter opplæringslova'!$B$27,AL422='Krav etter opplæringslova'!$B$30,AL422='Krav etter opplæringslova'!$B$31,AL422='Krav etter opplæringslova'!$B$34)</f>
        <v>0</v>
      </c>
      <c r="AN422" s="57" t="str">
        <f t="shared" si="265"/>
        <v>-</v>
      </c>
      <c r="AO422" s="57">
        <f t="shared" si="246"/>
        <v>30</v>
      </c>
      <c r="AP422" s="57" t="e">
        <f>AO422-#REF!</f>
        <v>#REF!</v>
      </c>
      <c r="AQ422" s="57" t="e">
        <f t="shared" si="266"/>
        <v>#REF!</v>
      </c>
      <c r="AR422" s="57" t="str">
        <f t="shared" si="267"/>
        <v>-</v>
      </c>
      <c r="AS422" s="57" t="str">
        <f>IF('Undervisning i fag med krav'!BS423=0,"-",'Undervisning i fag med krav'!BS423)</f>
        <v>-</v>
      </c>
      <c r="AT422" s="57" t="b">
        <f>OR(AS422='Krav etter opplæringslova'!$B$27,AS422='Krav etter opplæringslova'!$B$30,AS422='Krav etter opplæringslova'!$B$31,AS422='Krav etter opplæringslova'!$B$34)</f>
        <v>0</v>
      </c>
      <c r="AU422" s="57" t="str">
        <f t="shared" si="268"/>
        <v>-</v>
      </c>
      <c r="AV422" s="57">
        <f t="shared" si="247"/>
        <v>30</v>
      </c>
      <c r="AW422" s="57" t="e">
        <f>AV422-#REF!</f>
        <v>#REF!</v>
      </c>
      <c r="AX422" s="57" t="e">
        <f t="shared" si="269"/>
        <v>#REF!</v>
      </c>
      <c r="AY422" s="57" t="str">
        <f t="shared" si="270"/>
        <v>-</v>
      </c>
      <c r="AZ422" s="57" t="str">
        <f>IF('Undervisning i fag med krav'!CD423=0,"-",'Undervisning i fag med krav'!CD423)</f>
        <v>-</v>
      </c>
      <c r="BA422" s="57" t="b">
        <f>OR(AZ422='Krav etter opplæringslova'!$B$27,AZ422='Krav etter opplæringslova'!$B$30,AZ422='Krav etter opplæringslova'!$B$31,AZ422='Krav etter opplæringslova'!$B$34)</f>
        <v>0</v>
      </c>
      <c r="BB422" s="57" t="str">
        <f t="shared" si="271"/>
        <v>-</v>
      </c>
      <c r="BC422" s="57">
        <f t="shared" si="248"/>
        <v>30</v>
      </c>
      <c r="BD422" s="57" t="e">
        <f>BC422-#REF!</f>
        <v>#REF!</v>
      </c>
      <c r="BE422" s="57" t="e">
        <f t="shared" si="272"/>
        <v>#REF!</v>
      </c>
      <c r="BF422" s="57" t="str">
        <f t="shared" si="273"/>
        <v>-</v>
      </c>
      <c r="BG422" s="57" t="str">
        <f>IF('Undervisning i fag med krav'!CO423=0,"-",'Undervisning i fag med krav'!CO423)</f>
        <v>-</v>
      </c>
      <c r="BH422" s="57" t="b">
        <f>OR(BG422='Krav etter opplæringslova'!$B$27,BG422='Krav etter opplæringslova'!$B$30,BG422='Krav etter opplæringslova'!$B$31,BG422='Krav etter opplæringslova'!$B$34)</f>
        <v>0</v>
      </c>
      <c r="BI422" s="57" t="str">
        <f t="shared" si="274"/>
        <v>-</v>
      </c>
      <c r="BJ422" s="57">
        <f t="shared" si="249"/>
        <v>30</v>
      </c>
      <c r="BK422" s="57" t="e">
        <f>BJ422-#REF!</f>
        <v>#REF!</v>
      </c>
      <c r="BL422" s="57" t="e">
        <f t="shared" si="275"/>
        <v>#REF!</v>
      </c>
      <c r="BM422" s="57" t="str">
        <f t="shared" si="276"/>
        <v>-</v>
      </c>
      <c r="BN422" s="57" t="str">
        <f>IF('Undervisning i fag med krav'!CP423=0,"-",'Undervisning i fag med krav'!CP423)</f>
        <v>-</v>
      </c>
      <c r="BO422" s="57" t="b">
        <f>OR(BN422='Krav etter opplæringslova'!$B$27,BN422='Krav etter opplæringslova'!$B$30,BN422='Krav etter opplæringslova'!$B$31,BN422='Krav etter opplæringslova'!$B$34)</f>
        <v>0</v>
      </c>
      <c r="BP422" s="57" t="str">
        <f t="shared" si="277"/>
        <v>-</v>
      </c>
      <c r="BQ422" s="57">
        <f t="shared" si="250"/>
        <v>30</v>
      </c>
      <c r="BR422" s="57" t="e">
        <f>BQ422-#REF!</f>
        <v>#REF!</v>
      </c>
      <c r="BS422" s="57" t="e">
        <f t="shared" si="278"/>
        <v>#REF!</v>
      </c>
      <c r="BT422" s="62" t="str">
        <f t="shared" si="279"/>
        <v>-</v>
      </c>
    </row>
    <row r="423" spans="1:72" x14ac:dyDescent="0.2">
      <c r="A423" s="44" t="e">
        <f>#REF!</f>
        <v>#REF!</v>
      </c>
      <c r="B423" s="44" t="e">
        <f>#REF!</f>
        <v>#REF!</v>
      </c>
      <c r="C423" s="57" t="str">
        <f>IF('Undervisning i fag med krav'!E424=0,"-",'Undervisning i fag med krav'!E424)</f>
        <v>-</v>
      </c>
      <c r="D423" s="57" t="b">
        <f>OR(C423='Krav etter opplæringslova'!$B$27,C423='Krav etter opplæringslova'!$B$30,C423='Krav etter opplæringslova'!$B$31,C423='Krav etter opplæringslova'!$B$34)</f>
        <v>0</v>
      </c>
      <c r="E423" s="57" t="str">
        <f t="shared" si="280"/>
        <v>-</v>
      </c>
      <c r="F423" s="57">
        <f t="shared" si="251"/>
        <v>30</v>
      </c>
      <c r="G423" s="57" t="e">
        <f>F423-#REF!</f>
        <v>#REF!</v>
      </c>
      <c r="H423" s="57" t="e">
        <f t="shared" si="252"/>
        <v>#REF!</v>
      </c>
      <c r="I423" s="57" t="str">
        <f t="shared" si="281"/>
        <v>-</v>
      </c>
      <c r="J423" s="57" t="str">
        <f>IF('Undervisning i fag med krav'!P424=0,"-",'Undervisning i fag med krav'!P424)</f>
        <v>-</v>
      </c>
      <c r="K423" s="57" t="b">
        <f>OR(J423='Krav etter opplæringslova'!$B$27,J423='Krav etter opplæringslova'!$B$30,J423='Krav etter opplæringslova'!$B$31,J423='Krav etter opplæringslova'!$B$34)</f>
        <v>0</v>
      </c>
      <c r="L423" s="57" t="str">
        <f t="shared" si="253"/>
        <v>-</v>
      </c>
      <c r="M423" s="57">
        <f t="shared" si="242"/>
        <v>30</v>
      </c>
      <c r="N423" s="57" t="e">
        <f>M423-#REF!</f>
        <v>#REF!</v>
      </c>
      <c r="O423" s="57" t="e">
        <f t="shared" si="254"/>
        <v>#REF!</v>
      </c>
      <c r="P423" s="57" t="str">
        <f t="shared" si="255"/>
        <v>-</v>
      </c>
      <c r="Q423" s="57" t="str">
        <f>IF('Undervisning i fag med krav'!AA424=0,"-",'Undervisning i fag med krav'!AA424)</f>
        <v>-</v>
      </c>
      <c r="R423" s="57" t="b">
        <f>OR(Q423='Krav etter opplæringslova'!$B$27,Q423='Krav etter opplæringslova'!$B$30,Q423='Krav etter opplæringslova'!$B$31,Q423='Krav etter opplæringslova'!$B$34)</f>
        <v>0</v>
      </c>
      <c r="S423" s="57" t="str">
        <f t="shared" si="256"/>
        <v>-</v>
      </c>
      <c r="T423" s="57">
        <f t="shared" si="243"/>
        <v>30</v>
      </c>
      <c r="U423" s="57" t="e">
        <f>T423-#REF!</f>
        <v>#REF!</v>
      </c>
      <c r="V423" s="57" t="e">
        <f t="shared" si="257"/>
        <v>#REF!</v>
      </c>
      <c r="W423" s="57" t="str">
        <f t="shared" si="258"/>
        <v>-</v>
      </c>
      <c r="X423" s="57" t="str">
        <f>IF('Undervisning i fag med krav'!AL424=0,"-",'Undervisning i fag med krav'!AL424)</f>
        <v>-</v>
      </c>
      <c r="Y423" s="57" t="b">
        <f>OR(X423='Krav etter opplæringslova'!$B$27,X423='Krav etter opplæringslova'!$B$30,X423='Krav etter opplæringslova'!$B$31,X423='Krav etter opplæringslova'!$B$34)</f>
        <v>0</v>
      </c>
      <c r="Z423" s="57" t="str">
        <f t="shared" si="259"/>
        <v>-</v>
      </c>
      <c r="AA423" s="57">
        <f t="shared" si="244"/>
        <v>30</v>
      </c>
      <c r="AB423" s="57" t="e">
        <f>AA423-#REF!</f>
        <v>#REF!</v>
      </c>
      <c r="AC423" s="57" t="e">
        <f t="shared" si="260"/>
        <v>#REF!</v>
      </c>
      <c r="AD423" s="57" t="str">
        <f t="shared" si="261"/>
        <v>-</v>
      </c>
      <c r="AE423" s="57" t="str">
        <f>IF('Undervisning i fag med krav'!AW424=0,"-",'Undervisning i fag med krav'!AW424)</f>
        <v>-</v>
      </c>
      <c r="AF423" s="57" t="b">
        <f>OR(AE423='Krav etter opplæringslova'!$B$27,AE423='Krav etter opplæringslova'!$B$30,AE423='Krav etter opplæringslova'!$B$31,AE423='Krav etter opplæringslova'!$B$34)</f>
        <v>0</v>
      </c>
      <c r="AG423" s="57" t="str">
        <f t="shared" si="262"/>
        <v>-</v>
      </c>
      <c r="AH423" s="57">
        <f t="shared" si="245"/>
        <v>30</v>
      </c>
      <c r="AI423" s="57" t="e">
        <f>AH423-#REF!</f>
        <v>#REF!</v>
      </c>
      <c r="AJ423" s="57" t="e">
        <f t="shared" si="263"/>
        <v>#REF!</v>
      </c>
      <c r="AK423" s="57" t="str">
        <f t="shared" si="264"/>
        <v>-</v>
      </c>
      <c r="AL423" s="57" t="str">
        <f>IF('Undervisning i fag med krav'!BH424=0,"-",'Undervisning i fag med krav'!BH424)</f>
        <v>-</v>
      </c>
      <c r="AM423" s="57" t="b">
        <f>OR(AL423='Krav etter opplæringslova'!$B$27,AL423='Krav etter opplæringslova'!$B$30,AL423='Krav etter opplæringslova'!$B$31,AL423='Krav etter opplæringslova'!$B$34)</f>
        <v>0</v>
      </c>
      <c r="AN423" s="57" t="str">
        <f t="shared" si="265"/>
        <v>-</v>
      </c>
      <c r="AO423" s="57">
        <f t="shared" si="246"/>
        <v>30</v>
      </c>
      <c r="AP423" s="57" t="e">
        <f>AO423-#REF!</f>
        <v>#REF!</v>
      </c>
      <c r="AQ423" s="57" t="e">
        <f t="shared" si="266"/>
        <v>#REF!</v>
      </c>
      <c r="AR423" s="57" t="str">
        <f t="shared" si="267"/>
        <v>-</v>
      </c>
      <c r="AS423" s="57" t="str">
        <f>IF('Undervisning i fag med krav'!BS424=0,"-",'Undervisning i fag med krav'!BS424)</f>
        <v>-</v>
      </c>
      <c r="AT423" s="57" t="b">
        <f>OR(AS423='Krav etter opplæringslova'!$B$27,AS423='Krav etter opplæringslova'!$B$30,AS423='Krav etter opplæringslova'!$B$31,AS423='Krav etter opplæringslova'!$B$34)</f>
        <v>0</v>
      </c>
      <c r="AU423" s="57" t="str">
        <f t="shared" si="268"/>
        <v>-</v>
      </c>
      <c r="AV423" s="57">
        <f t="shared" si="247"/>
        <v>30</v>
      </c>
      <c r="AW423" s="57" t="e">
        <f>AV423-#REF!</f>
        <v>#REF!</v>
      </c>
      <c r="AX423" s="57" t="e">
        <f t="shared" si="269"/>
        <v>#REF!</v>
      </c>
      <c r="AY423" s="57" t="str">
        <f t="shared" si="270"/>
        <v>-</v>
      </c>
      <c r="AZ423" s="57" t="str">
        <f>IF('Undervisning i fag med krav'!CD424=0,"-",'Undervisning i fag med krav'!CD424)</f>
        <v>-</v>
      </c>
      <c r="BA423" s="57" t="b">
        <f>OR(AZ423='Krav etter opplæringslova'!$B$27,AZ423='Krav etter opplæringslova'!$B$30,AZ423='Krav etter opplæringslova'!$B$31,AZ423='Krav etter opplæringslova'!$B$34)</f>
        <v>0</v>
      </c>
      <c r="BB423" s="57" t="str">
        <f t="shared" si="271"/>
        <v>-</v>
      </c>
      <c r="BC423" s="57">
        <f t="shared" si="248"/>
        <v>30</v>
      </c>
      <c r="BD423" s="57" t="e">
        <f>BC423-#REF!</f>
        <v>#REF!</v>
      </c>
      <c r="BE423" s="57" t="e">
        <f t="shared" si="272"/>
        <v>#REF!</v>
      </c>
      <c r="BF423" s="57" t="str">
        <f t="shared" si="273"/>
        <v>-</v>
      </c>
      <c r="BG423" s="57" t="str">
        <f>IF('Undervisning i fag med krav'!CO424=0,"-",'Undervisning i fag med krav'!CO424)</f>
        <v>-</v>
      </c>
      <c r="BH423" s="57" t="b">
        <f>OR(BG423='Krav etter opplæringslova'!$B$27,BG423='Krav etter opplæringslova'!$B$30,BG423='Krav etter opplæringslova'!$B$31,BG423='Krav etter opplæringslova'!$B$34)</f>
        <v>0</v>
      </c>
      <c r="BI423" s="57" t="str">
        <f t="shared" si="274"/>
        <v>-</v>
      </c>
      <c r="BJ423" s="57">
        <f t="shared" si="249"/>
        <v>30</v>
      </c>
      <c r="BK423" s="57" t="e">
        <f>BJ423-#REF!</f>
        <v>#REF!</v>
      </c>
      <c r="BL423" s="57" t="e">
        <f t="shared" si="275"/>
        <v>#REF!</v>
      </c>
      <c r="BM423" s="57" t="str">
        <f t="shared" si="276"/>
        <v>-</v>
      </c>
      <c r="BN423" s="57" t="str">
        <f>IF('Undervisning i fag med krav'!CP424=0,"-",'Undervisning i fag med krav'!CP424)</f>
        <v>-</v>
      </c>
      <c r="BO423" s="57" t="b">
        <f>OR(BN423='Krav etter opplæringslova'!$B$27,BN423='Krav etter opplæringslova'!$B$30,BN423='Krav etter opplæringslova'!$B$31,BN423='Krav etter opplæringslova'!$B$34)</f>
        <v>0</v>
      </c>
      <c r="BP423" s="57" t="str">
        <f t="shared" si="277"/>
        <v>-</v>
      </c>
      <c r="BQ423" s="57">
        <f t="shared" si="250"/>
        <v>30</v>
      </c>
      <c r="BR423" s="57" t="e">
        <f>BQ423-#REF!</f>
        <v>#REF!</v>
      </c>
      <c r="BS423" s="57" t="e">
        <f t="shared" si="278"/>
        <v>#REF!</v>
      </c>
      <c r="BT423" s="62" t="str">
        <f t="shared" si="279"/>
        <v>-</v>
      </c>
    </row>
    <row r="424" spans="1:72" x14ac:dyDescent="0.2">
      <c r="A424" s="44" t="e">
        <f>#REF!</f>
        <v>#REF!</v>
      </c>
      <c r="B424" s="44" t="e">
        <f>#REF!</f>
        <v>#REF!</v>
      </c>
      <c r="C424" s="57" t="str">
        <f>IF('Undervisning i fag med krav'!E425=0,"-",'Undervisning i fag med krav'!E425)</f>
        <v>-</v>
      </c>
      <c r="D424" s="57" t="b">
        <f>OR(C424='Krav etter opplæringslova'!$B$27,C424='Krav etter opplæringslova'!$B$30,C424='Krav etter opplæringslova'!$B$31,C424='Krav etter opplæringslova'!$B$34)</f>
        <v>0</v>
      </c>
      <c r="E424" s="57" t="str">
        <f t="shared" si="280"/>
        <v>-</v>
      </c>
      <c r="F424" s="57">
        <f t="shared" si="251"/>
        <v>30</v>
      </c>
      <c r="G424" s="57" t="e">
        <f>F424-#REF!</f>
        <v>#REF!</v>
      </c>
      <c r="H424" s="57" t="e">
        <f t="shared" si="252"/>
        <v>#REF!</v>
      </c>
      <c r="I424" s="57" t="str">
        <f t="shared" si="281"/>
        <v>-</v>
      </c>
      <c r="J424" s="57" t="str">
        <f>IF('Undervisning i fag med krav'!P425=0,"-",'Undervisning i fag med krav'!P425)</f>
        <v>-</v>
      </c>
      <c r="K424" s="57" t="b">
        <f>OR(J424='Krav etter opplæringslova'!$B$27,J424='Krav etter opplæringslova'!$B$30,J424='Krav etter opplæringslova'!$B$31,J424='Krav etter opplæringslova'!$B$34)</f>
        <v>0</v>
      </c>
      <c r="L424" s="57" t="str">
        <f t="shared" si="253"/>
        <v>-</v>
      </c>
      <c r="M424" s="57">
        <f t="shared" si="242"/>
        <v>30</v>
      </c>
      <c r="N424" s="57" t="e">
        <f>M424-#REF!</f>
        <v>#REF!</v>
      </c>
      <c r="O424" s="57" t="e">
        <f t="shared" si="254"/>
        <v>#REF!</v>
      </c>
      <c r="P424" s="57" t="str">
        <f t="shared" si="255"/>
        <v>-</v>
      </c>
      <c r="Q424" s="57" t="str">
        <f>IF('Undervisning i fag med krav'!AA425=0,"-",'Undervisning i fag med krav'!AA425)</f>
        <v>-</v>
      </c>
      <c r="R424" s="57" t="b">
        <f>OR(Q424='Krav etter opplæringslova'!$B$27,Q424='Krav etter opplæringslova'!$B$30,Q424='Krav etter opplæringslova'!$B$31,Q424='Krav etter opplæringslova'!$B$34)</f>
        <v>0</v>
      </c>
      <c r="S424" s="57" t="str">
        <f t="shared" si="256"/>
        <v>-</v>
      </c>
      <c r="T424" s="57">
        <f t="shared" si="243"/>
        <v>30</v>
      </c>
      <c r="U424" s="57" t="e">
        <f>T424-#REF!</f>
        <v>#REF!</v>
      </c>
      <c r="V424" s="57" t="e">
        <f t="shared" si="257"/>
        <v>#REF!</v>
      </c>
      <c r="W424" s="57" t="str">
        <f t="shared" si="258"/>
        <v>-</v>
      </c>
      <c r="X424" s="57" t="str">
        <f>IF('Undervisning i fag med krav'!AL425=0,"-",'Undervisning i fag med krav'!AL425)</f>
        <v>-</v>
      </c>
      <c r="Y424" s="57" t="b">
        <f>OR(X424='Krav etter opplæringslova'!$B$27,X424='Krav etter opplæringslova'!$B$30,X424='Krav etter opplæringslova'!$B$31,X424='Krav etter opplæringslova'!$B$34)</f>
        <v>0</v>
      </c>
      <c r="Z424" s="57" t="str">
        <f t="shared" si="259"/>
        <v>-</v>
      </c>
      <c r="AA424" s="57">
        <f t="shared" si="244"/>
        <v>30</v>
      </c>
      <c r="AB424" s="57" t="e">
        <f>AA424-#REF!</f>
        <v>#REF!</v>
      </c>
      <c r="AC424" s="57" t="e">
        <f t="shared" si="260"/>
        <v>#REF!</v>
      </c>
      <c r="AD424" s="57" t="str">
        <f t="shared" si="261"/>
        <v>-</v>
      </c>
      <c r="AE424" s="57" t="str">
        <f>IF('Undervisning i fag med krav'!AW425=0,"-",'Undervisning i fag med krav'!AW425)</f>
        <v>-</v>
      </c>
      <c r="AF424" s="57" t="b">
        <f>OR(AE424='Krav etter opplæringslova'!$B$27,AE424='Krav etter opplæringslova'!$B$30,AE424='Krav etter opplæringslova'!$B$31,AE424='Krav etter opplæringslova'!$B$34)</f>
        <v>0</v>
      </c>
      <c r="AG424" s="57" t="str">
        <f t="shared" si="262"/>
        <v>-</v>
      </c>
      <c r="AH424" s="57">
        <f t="shared" si="245"/>
        <v>30</v>
      </c>
      <c r="AI424" s="57" t="e">
        <f>AH424-#REF!</f>
        <v>#REF!</v>
      </c>
      <c r="AJ424" s="57" t="e">
        <f t="shared" si="263"/>
        <v>#REF!</v>
      </c>
      <c r="AK424" s="57" t="str">
        <f t="shared" si="264"/>
        <v>-</v>
      </c>
      <c r="AL424" s="57" t="str">
        <f>IF('Undervisning i fag med krav'!BH425=0,"-",'Undervisning i fag med krav'!BH425)</f>
        <v>-</v>
      </c>
      <c r="AM424" s="57" t="b">
        <f>OR(AL424='Krav etter opplæringslova'!$B$27,AL424='Krav etter opplæringslova'!$B$30,AL424='Krav etter opplæringslova'!$B$31,AL424='Krav etter opplæringslova'!$B$34)</f>
        <v>0</v>
      </c>
      <c r="AN424" s="57" t="str">
        <f t="shared" si="265"/>
        <v>-</v>
      </c>
      <c r="AO424" s="57">
        <f t="shared" si="246"/>
        <v>30</v>
      </c>
      <c r="AP424" s="57" t="e">
        <f>AO424-#REF!</f>
        <v>#REF!</v>
      </c>
      <c r="AQ424" s="57" t="e">
        <f t="shared" si="266"/>
        <v>#REF!</v>
      </c>
      <c r="AR424" s="57" t="str">
        <f t="shared" si="267"/>
        <v>-</v>
      </c>
      <c r="AS424" s="57" t="str">
        <f>IF('Undervisning i fag med krav'!BS425=0,"-",'Undervisning i fag med krav'!BS425)</f>
        <v>-</v>
      </c>
      <c r="AT424" s="57" t="b">
        <f>OR(AS424='Krav etter opplæringslova'!$B$27,AS424='Krav etter opplæringslova'!$B$30,AS424='Krav etter opplæringslova'!$B$31,AS424='Krav etter opplæringslova'!$B$34)</f>
        <v>0</v>
      </c>
      <c r="AU424" s="57" t="str">
        <f t="shared" si="268"/>
        <v>-</v>
      </c>
      <c r="AV424" s="57">
        <f t="shared" si="247"/>
        <v>30</v>
      </c>
      <c r="AW424" s="57" t="e">
        <f>AV424-#REF!</f>
        <v>#REF!</v>
      </c>
      <c r="AX424" s="57" t="e">
        <f t="shared" si="269"/>
        <v>#REF!</v>
      </c>
      <c r="AY424" s="57" t="str">
        <f t="shared" si="270"/>
        <v>-</v>
      </c>
      <c r="AZ424" s="57" t="str">
        <f>IF('Undervisning i fag med krav'!CD425=0,"-",'Undervisning i fag med krav'!CD425)</f>
        <v>-</v>
      </c>
      <c r="BA424" s="57" t="b">
        <f>OR(AZ424='Krav etter opplæringslova'!$B$27,AZ424='Krav etter opplæringslova'!$B$30,AZ424='Krav etter opplæringslova'!$B$31,AZ424='Krav etter opplæringslova'!$B$34)</f>
        <v>0</v>
      </c>
      <c r="BB424" s="57" t="str">
        <f t="shared" si="271"/>
        <v>-</v>
      </c>
      <c r="BC424" s="57">
        <f t="shared" si="248"/>
        <v>30</v>
      </c>
      <c r="BD424" s="57" t="e">
        <f>BC424-#REF!</f>
        <v>#REF!</v>
      </c>
      <c r="BE424" s="57" t="e">
        <f t="shared" si="272"/>
        <v>#REF!</v>
      </c>
      <c r="BF424" s="57" t="str">
        <f t="shared" si="273"/>
        <v>-</v>
      </c>
      <c r="BG424" s="57" t="str">
        <f>IF('Undervisning i fag med krav'!CO425=0,"-",'Undervisning i fag med krav'!CO425)</f>
        <v>-</v>
      </c>
      <c r="BH424" s="57" t="b">
        <f>OR(BG424='Krav etter opplæringslova'!$B$27,BG424='Krav etter opplæringslova'!$B$30,BG424='Krav etter opplæringslova'!$B$31,BG424='Krav etter opplæringslova'!$B$34)</f>
        <v>0</v>
      </c>
      <c r="BI424" s="57" t="str">
        <f t="shared" si="274"/>
        <v>-</v>
      </c>
      <c r="BJ424" s="57">
        <f t="shared" si="249"/>
        <v>30</v>
      </c>
      <c r="BK424" s="57" t="e">
        <f>BJ424-#REF!</f>
        <v>#REF!</v>
      </c>
      <c r="BL424" s="57" t="e">
        <f t="shared" si="275"/>
        <v>#REF!</v>
      </c>
      <c r="BM424" s="57" t="str">
        <f t="shared" si="276"/>
        <v>-</v>
      </c>
      <c r="BN424" s="57" t="str">
        <f>IF('Undervisning i fag med krav'!CP425=0,"-",'Undervisning i fag med krav'!CP425)</f>
        <v>-</v>
      </c>
      <c r="BO424" s="57" t="b">
        <f>OR(BN424='Krav etter opplæringslova'!$B$27,BN424='Krav etter opplæringslova'!$B$30,BN424='Krav etter opplæringslova'!$B$31,BN424='Krav etter opplæringslova'!$B$34)</f>
        <v>0</v>
      </c>
      <c r="BP424" s="57" t="str">
        <f t="shared" si="277"/>
        <v>-</v>
      </c>
      <c r="BQ424" s="57">
        <f t="shared" si="250"/>
        <v>30</v>
      </c>
      <c r="BR424" s="57" t="e">
        <f>BQ424-#REF!</f>
        <v>#REF!</v>
      </c>
      <c r="BS424" s="57" t="e">
        <f t="shared" si="278"/>
        <v>#REF!</v>
      </c>
      <c r="BT424" s="62" t="str">
        <f t="shared" si="279"/>
        <v>-</v>
      </c>
    </row>
    <row r="425" spans="1:72" x14ac:dyDescent="0.2">
      <c r="A425" s="44" t="e">
        <f>#REF!</f>
        <v>#REF!</v>
      </c>
      <c r="B425" s="44" t="e">
        <f>#REF!</f>
        <v>#REF!</v>
      </c>
      <c r="C425" s="57" t="str">
        <f>IF('Undervisning i fag med krav'!E426=0,"-",'Undervisning i fag med krav'!E426)</f>
        <v>-</v>
      </c>
      <c r="D425" s="57" t="b">
        <f>OR(C425='Krav etter opplæringslova'!$B$27,C425='Krav etter opplæringslova'!$B$30,C425='Krav etter opplæringslova'!$B$31,C425='Krav etter opplæringslova'!$B$34)</f>
        <v>0</v>
      </c>
      <c r="E425" s="57" t="str">
        <f t="shared" si="280"/>
        <v>-</v>
      </c>
      <c r="F425" s="57">
        <f t="shared" si="251"/>
        <v>30</v>
      </c>
      <c r="G425" s="57" t="e">
        <f>F425-#REF!</f>
        <v>#REF!</v>
      </c>
      <c r="H425" s="57" t="e">
        <f t="shared" si="252"/>
        <v>#REF!</v>
      </c>
      <c r="I425" s="57" t="str">
        <f t="shared" si="281"/>
        <v>-</v>
      </c>
      <c r="J425" s="57" t="str">
        <f>IF('Undervisning i fag med krav'!P426=0,"-",'Undervisning i fag med krav'!P426)</f>
        <v>-</v>
      </c>
      <c r="K425" s="57" t="b">
        <f>OR(J425='Krav etter opplæringslova'!$B$27,J425='Krav etter opplæringslova'!$B$30,J425='Krav etter opplæringslova'!$B$31,J425='Krav etter opplæringslova'!$B$34)</f>
        <v>0</v>
      </c>
      <c r="L425" s="57" t="str">
        <f t="shared" si="253"/>
        <v>-</v>
      </c>
      <c r="M425" s="57">
        <f t="shared" si="242"/>
        <v>30</v>
      </c>
      <c r="N425" s="57" t="e">
        <f>M425-#REF!</f>
        <v>#REF!</v>
      </c>
      <c r="O425" s="57" t="e">
        <f t="shared" si="254"/>
        <v>#REF!</v>
      </c>
      <c r="P425" s="57" t="str">
        <f t="shared" si="255"/>
        <v>-</v>
      </c>
      <c r="Q425" s="57" t="str">
        <f>IF('Undervisning i fag med krav'!AA426=0,"-",'Undervisning i fag med krav'!AA426)</f>
        <v>-</v>
      </c>
      <c r="R425" s="57" t="b">
        <f>OR(Q425='Krav etter opplæringslova'!$B$27,Q425='Krav etter opplæringslova'!$B$30,Q425='Krav etter opplæringslova'!$B$31,Q425='Krav etter opplæringslova'!$B$34)</f>
        <v>0</v>
      </c>
      <c r="S425" s="57" t="str">
        <f t="shared" si="256"/>
        <v>-</v>
      </c>
      <c r="T425" s="57">
        <f t="shared" si="243"/>
        <v>30</v>
      </c>
      <c r="U425" s="57" t="e">
        <f>T425-#REF!</f>
        <v>#REF!</v>
      </c>
      <c r="V425" s="57" t="e">
        <f t="shared" si="257"/>
        <v>#REF!</v>
      </c>
      <c r="W425" s="57" t="str">
        <f t="shared" si="258"/>
        <v>-</v>
      </c>
      <c r="X425" s="57" t="str">
        <f>IF('Undervisning i fag med krav'!AL426=0,"-",'Undervisning i fag med krav'!AL426)</f>
        <v>-</v>
      </c>
      <c r="Y425" s="57" t="b">
        <f>OR(X425='Krav etter opplæringslova'!$B$27,X425='Krav etter opplæringslova'!$B$30,X425='Krav etter opplæringslova'!$B$31,X425='Krav etter opplæringslova'!$B$34)</f>
        <v>0</v>
      </c>
      <c r="Z425" s="57" t="str">
        <f t="shared" si="259"/>
        <v>-</v>
      </c>
      <c r="AA425" s="57">
        <f t="shared" si="244"/>
        <v>30</v>
      </c>
      <c r="AB425" s="57" t="e">
        <f>AA425-#REF!</f>
        <v>#REF!</v>
      </c>
      <c r="AC425" s="57" t="e">
        <f t="shared" si="260"/>
        <v>#REF!</v>
      </c>
      <c r="AD425" s="57" t="str">
        <f t="shared" si="261"/>
        <v>-</v>
      </c>
      <c r="AE425" s="57" t="str">
        <f>IF('Undervisning i fag med krav'!AW426=0,"-",'Undervisning i fag med krav'!AW426)</f>
        <v>-</v>
      </c>
      <c r="AF425" s="57" t="b">
        <f>OR(AE425='Krav etter opplæringslova'!$B$27,AE425='Krav etter opplæringslova'!$B$30,AE425='Krav etter opplæringslova'!$B$31,AE425='Krav etter opplæringslova'!$B$34)</f>
        <v>0</v>
      </c>
      <c r="AG425" s="57" t="str">
        <f t="shared" si="262"/>
        <v>-</v>
      </c>
      <c r="AH425" s="57">
        <f t="shared" si="245"/>
        <v>30</v>
      </c>
      <c r="AI425" s="57" t="e">
        <f>AH425-#REF!</f>
        <v>#REF!</v>
      </c>
      <c r="AJ425" s="57" t="e">
        <f t="shared" si="263"/>
        <v>#REF!</v>
      </c>
      <c r="AK425" s="57" t="str">
        <f t="shared" si="264"/>
        <v>-</v>
      </c>
      <c r="AL425" s="57" t="str">
        <f>IF('Undervisning i fag med krav'!BH426=0,"-",'Undervisning i fag med krav'!BH426)</f>
        <v>-</v>
      </c>
      <c r="AM425" s="57" t="b">
        <f>OR(AL425='Krav etter opplæringslova'!$B$27,AL425='Krav etter opplæringslova'!$B$30,AL425='Krav etter opplæringslova'!$B$31,AL425='Krav etter opplæringslova'!$B$34)</f>
        <v>0</v>
      </c>
      <c r="AN425" s="57" t="str">
        <f t="shared" si="265"/>
        <v>-</v>
      </c>
      <c r="AO425" s="57">
        <f t="shared" si="246"/>
        <v>30</v>
      </c>
      <c r="AP425" s="57" t="e">
        <f>AO425-#REF!</f>
        <v>#REF!</v>
      </c>
      <c r="AQ425" s="57" t="e">
        <f t="shared" si="266"/>
        <v>#REF!</v>
      </c>
      <c r="AR425" s="57" t="str">
        <f t="shared" si="267"/>
        <v>-</v>
      </c>
      <c r="AS425" s="57" t="str">
        <f>IF('Undervisning i fag med krav'!BS426=0,"-",'Undervisning i fag med krav'!BS426)</f>
        <v>-</v>
      </c>
      <c r="AT425" s="57" t="b">
        <f>OR(AS425='Krav etter opplæringslova'!$B$27,AS425='Krav etter opplæringslova'!$B$30,AS425='Krav etter opplæringslova'!$B$31,AS425='Krav etter opplæringslova'!$B$34)</f>
        <v>0</v>
      </c>
      <c r="AU425" s="57" t="str">
        <f t="shared" si="268"/>
        <v>-</v>
      </c>
      <c r="AV425" s="57">
        <f t="shared" si="247"/>
        <v>30</v>
      </c>
      <c r="AW425" s="57" t="e">
        <f>AV425-#REF!</f>
        <v>#REF!</v>
      </c>
      <c r="AX425" s="57" t="e">
        <f t="shared" si="269"/>
        <v>#REF!</v>
      </c>
      <c r="AY425" s="57" t="str">
        <f t="shared" si="270"/>
        <v>-</v>
      </c>
      <c r="AZ425" s="57" t="str">
        <f>IF('Undervisning i fag med krav'!CD426=0,"-",'Undervisning i fag med krav'!CD426)</f>
        <v>-</v>
      </c>
      <c r="BA425" s="57" t="b">
        <f>OR(AZ425='Krav etter opplæringslova'!$B$27,AZ425='Krav etter opplæringslova'!$B$30,AZ425='Krav etter opplæringslova'!$B$31,AZ425='Krav etter opplæringslova'!$B$34)</f>
        <v>0</v>
      </c>
      <c r="BB425" s="57" t="str">
        <f t="shared" si="271"/>
        <v>-</v>
      </c>
      <c r="BC425" s="57">
        <f t="shared" si="248"/>
        <v>30</v>
      </c>
      <c r="BD425" s="57" t="e">
        <f>BC425-#REF!</f>
        <v>#REF!</v>
      </c>
      <c r="BE425" s="57" t="e">
        <f t="shared" si="272"/>
        <v>#REF!</v>
      </c>
      <c r="BF425" s="57" t="str">
        <f t="shared" si="273"/>
        <v>-</v>
      </c>
      <c r="BG425" s="57" t="str">
        <f>IF('Undervisning i fag med krav'!CO426=0,"-",'Undervisning i fag med krav'!CO426)</f>
        <v>-</v>
      </c>
      <c r="BH425" s="57" t="b">
        <f>OR(BG425='Krav etter opplæringslova'!$B$27,BG425='Krav etter opplæringslova'!$B$30,BG425='Krav etter opplæringslova'!$B$31,BG425='Krav etter opplæringslova'!$B$34)</f>
        <v>0</v>
      </c>
      <c r="BI425" s="57" t="str">
        <f t="shared" si="274"/>
        <v>-</v>
      </c>
      <c r="BJ425" s="57">
        <f t="shared" si="249"/>
        <v>30</v>
      </c>
      <c r="BK425" s="57" t="e">
        <f>BJ425-#REF!</f>
        <v>#REF!</v>
      </c>
      <c r="BL425" s="57" t="e">
        <f t="shared" si="275"/>
        <v>#REF!</v>
      </c>
      <c r="BM425" s="57" t="str">
        <f t="shared" si="276"/>
        <v>-</v>
      </c>
      <c r="BN425" s="57" t="str">
        <f>IF('Undervisning i fag med krav'!CP426=0,"-",'Undervisning i fag med krav'!CP426)</f>
        <v>-</v>
      </c>
      <c r="BO425" s="57" t="b">
        <f>OR(BN425='Krav etter opplæringslova'!$B$27,BN425='Krav etter opplæringslova'!$B$30,BN425='Krav etter opplæringslova'!$B$31,BN425='Krav etter opplæringslova'!$B$34)</f>
        <v>0</v>
      </c>
      <c r="BP425" s="57" t="str">
        <f t="shared" si="277"/>
        <v>-</v>
      </c>
      <c r="BQ425" s="57">
        <f t="shared" si="250"/>
        <v>30</v>
      </c>
      <c r="BR425" s="57" t="e">
        <f>BQ425-#REF!</f>
        <v>#REF!</v>
      </c>
      <c r="BS425" s="57" t="e">
        <f t="shared" si="278"/>
        <v>#REF!</v>
      </c>
      <c r="BT425" s="62" t="str">
        <f t="shared" si="279"/>
        <v>-</v>
      </c>
    </row>
    <row r="426" spans="1:72" x14ac:dyDescent="0.2">
      <c r="A426" s="44" t="e">
        <f>#REF!</f>
        <v>#REF!</v>
      </c>
      <c r="B426" s="44" t="e">
        <f>#REF!</f>
        <v>#REF!</v>
      </c>
      <c r="C426" s="57" t="str">
        <f>IF('Undervisning i fag med krav'!E427=0,"-",'Undervisning i fag med krav'!E427)</f>
        <v>-</v>
      </c>
      <c r="D426" s="57" t="b">
        <f>OR(C426='Krav etter opplæringslova'!$B$27,C426='Krav etter opplæringslova'!$B$30,C426='Krav etter opplæringslova'!$B$31,C426='Krav etter opplæringslova'!$B$34)</f>
        <v>0</v>
      </c>
      <c r="E426" s="57" t="str">
        <f t="shared" si="280"/>
        <v>-</v>
      </c>
      <c r="F426" s="57">
        <f t="shared" si="251"/>
        <v>30</v>
      </c>
      <c r="G426" s="57" t="e">
        <f>F426-#REF!</f>
        <v>#REF!</v>
      </c>
      <c r="H426" s="57" t="e">
        <f t="shared" si="252"/>
        <v>#REF!</v>
      </c>
      <c r="I426" s="57" t="str">
        <f t="shared" si="281"/>
        <v>-</v>
      </c>
      <c r="J426" s="57" t="str">
        <f>IF('Undervisning i fag med krav'!P427=0,"-",'Undervisning i fag med krav'!P427)</f>
        <v>-</v>
      </c>
      <c r="K426" s="57" t="b">
        <f>OR(J426='Krav etter opplæringslova'!$B$27,J426='Krav etter opplæringslova'!$B$30,J426='Krav etter opplæringslova'!$B$31,J426='Krav etter opplæringslova'!$B$34)</f>
        <v>0</v>
      </c>
      <c r="L426" s="57" t="str">
        <f t="shared" si="253"/>
        <v>-</v>
      </c>
      <c r="M426" s="57">
        <f t="shared" si="242"/>
        <v>30</v>
      </c>
      <c r="N426" s="57" t="e">
        <f>M426-#REF!</f>
        <v>#REF!</v>
      </c>
      <c r="O426" s="57" t="e">
        <f t="shared" si="254"/>
        <v>#REF!</v>
      </c>
      <c r="P426" s="57" t="str">
        <f t="shared" si="255"/>
        <v>-</v>
      </c>
      <c r="Q426" s="57" t="str">
        <f>IF('Undervisning i fag med krav'!AA427=0,"-",'Undervisning i fag med krav'!AA427)</f>
        <v>-</v>
      </c>
      <c r="R426" s="57" t="b">
        <f>OR(Q426='Krav etter opplæringslova'!$B$27,Q426='Krav etter opplæringslova'!$B$30,Q426='Krav etter opplæringslova'!$B$31,Q426='Krav etter opplæringslova'!$B$34)</f>
        <v>0</v>
      </c>
      <c r="S426" s="57" t="str">
        <f t="shared" si="256"/>
        <v>-</v>
      </c>
      <c r="T426" s="57">
        <f t="shared" si="243"/>
        <v>30</v>
      </c>
      <c r="U426" s="57" t="e">
        <f>T426-#REF!</f>
        <v>#REF!</v>
      </c>
      <c r="V426" s="57" t="e">
        <f t="shared" si="257"/>
        <v>#REF!</v>
      </c>
      <c r="W426" s="57" t="str">
        <f t="shared" si="258"/>
        <v>-</v>
      </c>
      <c r="X426" s="57" t="str">
        <f>IF('Undervisning i fag med krav'!AL427=0,"-",'Undervisning i fag med krav'!AL427)</f>
        <v>-</v>
      </c>
      <c r="Y426" s="57" t="b">
        <f>OR(X426='Krav etter opplæringslova'!$B$27,X426='Krav etter opplæringslova'!$B$30,X426='Krav etter opplæringslova'!$B$31,X426='Krav etter opplæringslova'!$B$34)</f>
        <v>0</v>
      </c>
      <c r="Z426" s="57" t="str">
        <f t="shared" si="259"/>
        <v>-</v>
      </c>
      <c r="AA426" s="57">
        <f t="shared" si="244"/>
        <v>30</v>
      </c>
      <c r="AB426" s="57" t="e">
        <f>AA426-#REF!</f>
        <v>#REF!</v>
      </c>
      <c r="AC426" s="57" t="e">
        <f t="shared" si="260"/>
        <v>#REF!</v>
      </c>
      <c r="AD426" s="57" t="str">
        <f t="shared" si="261"/>
        <v>-</v>
      </c>
      <c r="AE426" s="57" t="str">
        <f>IF('Undervisning i fag med krav'!AW427=0,"-",'Undervisning i fag med krav'!AW427)</f>
        <v>-</v>
      </c>
      <c r="AF426" s="57" t="b">
        <f>OR(AE426='Krav etter opplæringslova'!$B$27,AE426='Krav etter opplæringslova'!$B$30,AE426='Krav etter opplæringslova'!$B$31,AE426='Krav etter opplæringslova'!$B$34)</f>
        <v>0</v>
      </c>
      <c r="AG426" s="57" t="str">
        <f t="shared" si="262"/>
        <v>-</v>
      </c>
      <c r="AH426" s="57">
        <f t="shared" si="245"/>
        <v>30</v>
      </c>
      <c r="AI426" s="57" t="e">
        <f>AH426-#REF!</f>
        <v>#REF!</v>
      </c>
      <c r="AJ426" s="57" t="e">
        <f t="shared" si="263"/>
        <v>#REF!</v>
      </c>
      <c r="AK426" s="57" t="str">
        <f t="shared" si="264"/>
        <v>-</v>
      </c>
      <c r="AL426" s="57" t="str">
        <f>IF('Undervisning i fag med krav'!BH427=0,"-",'Undervisning i fag med krav'!BH427)</f>
        <v>-</v>
      </c>
      <c r="AM426" s="57" t="b">
        <f>OR(AL426='Krav etter opplæringslova'!$B$27,AL426='Krav etter opplæringslova'!$B$30,AL426='Krav etter opplæringslova'!$B$31,AL426='Krav etter opplæringslova'!$B$34)</f>
        <v>0</v>
      </c>
      <c r="AN426" s="57" t="str">
        <f t="shared" si="265"/>
        <v>-</v>
      </c>
      <c r="AO426" s="57">
        <f t="shared" si="246"/>
        <v>30</v>
      </c>
      <c r="AP426" s="57" t="e">
        <f>AO426-#REF!</f>
        <v>#REF!</v>
      </c>
      <c r="AQ426" s="57" t="e">
        <f t="shared" si="266"/>
        <v>#REF!</v>
      </c>
      <c r="AR426" s="57" t="str">
        <f t="shared" si="267"/>
        <v>-</v>
      </c>
      <c r="AS426" s="57" t="str">
        <f>IF('Undervisning i fag med krav'!BS427=0,"-",'Undervisning i fag med krav'!BS427)</f>
        <v>-</v>
      </c>
      <c r="AT426" s="57" t="b">
        <f>OR(AS426='Krav etter opplæringslova'!$B$27,AS426='Krav etter opplæringslova'!$B$30,AS426='Krav etter opplæringslova'!$B$31,AS426='Krav etter opplæringslova'!$B$34)</f>
        <v>0</v>
      </c>
      <c r="AU426" s="57" t="str">
        <f t="shared" si="268"/>
        <v>-</v>
      </c>
      <c r="AV426" s="57">
        <f t="shared" si="247"/>
        <v>30</v>
      </c>
      <c r="AW426" s="57" t="e">
        <f>AV426-#REF!</f>
        <v>#REF!</v>
      </c>
      <c r="AX426" s="57" t="e">
        <f t="shared" si="269"/>
        <v>#REF!</v>
      </c>
      <c r="AY426" s="57" t="str">
        <f t="shared" si="270"/>
        <v>-</v>
      </c>
      <c r="AZ426" s="57" t="str">
        <f>IF('Undervisning i fag med krav'!CD427=0,"-",'Undervisning i fag med krav'!CD427)</f>
        <v>-</v>
      </c>
      <c r="BA426" s="57" t="b">
        <f>OR(AZ426='Krav etter opplæringslova'!$B$27,AZ426='Krav etter opplæringslova'!$B$30,AZ426='Krav etter opplæringslova'!$B$31,AZ426='Krav etter opplæringslova'!$B$34)</f>
        <v>0</v>
      </c>
      <c r="BB426" s="57" t="str">
        <f t="shared" si="271"/>
        <v>-</v>
      </c>
      <c r="BC426" s="57">
        <f t="shared" si="248"/>
        <v>30</v>
      </c>
      <c r="BD426" s="57" t="e">
        <f>BC426-#REF!</f>
        <v>#REF!</v>
      </c>
      <c r="BE426" s="57" t="e">
        <f t="shared" si="272"/>
        <v>#REF!</v>
      </c>
      <c r="BF426" s="57" t="str">
        <f t="shared" si="273"/>
        <v>-</v>
      </c>
      <c r="BG426" s="57" t="str">
        <f>IF('Undervisning i fag med krav'!CO427=0,"-",'Undervisning i fag med krav'!CO427)</f>
        <v>-</v>
      </c>
      <c r="BH426" s="57" t="b">
        <f>OR(BG426='Krav etter opplæringslova'!$B$27,BG426='Krav etter opplæringslova'!$B$30,BG426='Krav etter opplæringslova'!$B$31,BG426='Krav etter opplæringslova'!$B$34)</f>
        <v>0</v>
      </c>
      <c r="BI426" s="57" t="str">
        <f t="shared" si="274"/>
        <v>-</v>
      </c>
      <c r="BJ426" s="57">
        <f t="shared" si="249"/>
        <v>30</v>
      </c>
      <c r="BK426" s="57" t="e">
        <f>BJ426-#REF!</f>
        <v>#REF!</v>
      </c>
      <c r="BL426" s="57" t="e">
        <f t="shared" si="275"/>
        <v>#REF!</v>
      </c>
      <c r="BM426" s="57" t="str">
        <f t="shared" si="276"/>
        <v>-</v>
      </c>
      <c r="BN426" s="57" t="str">
        <f>IF('Undervisning i fag med krav'!CP427=0,"-",'Undervisning i fag med krav'!CP427)</f>
        <v>-</v>
      </c>
      <c r="BO426" s="57" t="b">
        <f>OR(BN426='Krav etter opplæringslova'!$B$27,BN426='Krav etter opplæringslova'!$B$30,BN426='Krav etter opplæringslova'!$B$31,BN426='Krav etter opplæringslova'!$B$34)</f>
        <v>0</v>
      </c>
      <c r="BP426" s="57" t="str">
        <f t="shared" si="277"/>
        <v>-</v>
      </c>
      <c r="BQ426" s="57">
        <f t="shared" si="250"/>
        <v>30</v>
      </c>
      <c r="BR426" s="57" t="e">
        <f>BQ426-#REF!</f>
        <v>#REF!</v>
      </c>
      <c r="BS426" s="57" t="e">
        <f t="shared" si="278"/>
        <v>#REF!</v>
      </c>
      <c r="BT426" s="62" t="str">
        <f t="shared" si="279"/>
        <v>-</v>
      </c>
    </row>
    <row r="427" spans="1:72" x14ac:dyDescent="0.2">
      <c r="A427" s="44" t="e">
        <f>#REF!</f>
        <v>#REF!</v>
      </c>
      <c r="B427" s="44" t="e">
        <f>#REF!</f>
        <v>#REF!</v>
      </c>
      <c r="C427" s="57" t="str">
        <f>IF('Undervisning i fag med krav'!E428=0,"-",'Undervisning i fag med krav'!E428)</f>
        <v>-</v>
      </c>
      <c r="D427" s="57" t="b">
        <f>OR(C427='Krav etter opplæringslova'!$B$27,C427='Krav etter opplæringslova'!$B$30,C427='Krav etter opplæringslova'!$B$31,C427='Krav etter opplæringslova'!$B$34)</f>
        <v>0</v>
      </c>
      <c r="E427" s="57" t="str">
        <f t="shared" si="280"/>
        <v>-</v>
      </c>
      <c r="F427" s="57">
        <f t="shared" si="251"/>
        <v>30</v>
      </c>
      <c r="G427" s="57" t="e">
        <f>F427-#REF!</f>
        <v>#REF!</v>
      </c>
      <c r="H427" s="57" t="e">
        <f t="shared" si="252"/>
        <v>#REF!</v>
      </c>
      <c r="I427" s="57" t="str">
        <f t="shared" si="281"/>
        <v>-</v>
      </c>
      <c r="J427" s="57" t="str">
        <f>IF('Undervisning i fag med krav'!P428=0,"-",'Undervisning i fag med krav'!P428)</f>
        <v>-</v>
      </c>
      <c r="K427" s="57" t="b">
        <f>OR(J427='Krav etter opplæringslova'!$B$27,J427='Krav etter opplæringslova'!$B$30,J427='Krav etter opplæringslova'!$B$31,J427='Krav etter opplæringslova'!$B$34)</f>
        <v>0</v>
      </c>
      <c r="L427" s="57" t="str">
        <f t="shared" si="253"/>
        <v>-</v>
      </c>
      <c r="M427" s="57">
        <f t="shared" si="242"/>
        <v>30</v>
      </c>
      <c r="N427" s="57" t="e">
        <f>M427-#REF!</f>
        <v>#REF!</v>
      </c>
      <c r="O427" s="57" t="e">
        <f t="shared" si="254"/>
        <v>#REF!</v>
      </c>
      <c r="P427" s="57" t="str">
        <f t="shared" si="255"/>
        <v>-</v>
      </c>
      <c r="Q427" s="57" t="str">
        <f>IF('Undervisning i fag med krav'!AA428=0,"-",'Undervisning i fag med krav'!AA428)</f>
        <v>-</v>
      </c>
      <c r="R427" s="57" t="b">
        <f>OR(Q427='Krav etter opplæringslova'!$B$27,Q427='Krav etter opplæringslova'!$B$30,Q427='Krav etter opplæringslova'!$B$31,Q427='Krav etter opplæringslova'!$B$34)</f>
        <v>0</v>
      </c>
      <c r="S427" s="57" t="str">
        <f t="shared" si="256"/>
        <v>-</v>
      </c>
      <c r="T427" s="57">
        <f t="shared" si="243"/>
        <v>30</v>
      </c>
      <c r="U427" s="57" t="e">
        <f>T427-#REF!</f>
        <v>#REF!</v>
      </c>
      <c r="V427" s="57" t="e">
        <f t="shared" si="257"/>
        <v>#REF!</v>
      </c>
      <c r="W427" s="57" t="str">
        <f t="shared" si="258"/>
        <v>-</v>
      </c>
      <c r="X427" s="57" t="str">
        <f>IF('Undervisning i fag med krav'!AL428=0,"-",'Undervisning i fag med krav'!AL428)</f>
        <v>-</v>
      </c>
      <c r="Y427" s="57" t="b">
        <f>OR(X427='Krav etter opplæringslova'!$B$27,X427='Krav etter opplæringslova'!$B$30,X427='Krav etter opplæringslova'!$B$31,X427='Krav etter opplæringslova'!$B$34)</f>
        <v>0</v>
      </c>
      <c r="Z427" s="57" t="str">
        <f t="shared" si="259"/>
        <v>-</v>
      </c>
      <c r="AA427" s="57">
        <f t="shared" si="244"/>
        <v>30</v>
      </c>
      <c r="AB427" s="57" t="e">
        <f>AA427-#REF!</f>
        <v>#REF!</v>
      </c>
      <c r="AC427" s="57" t="e">
        <f t="shared" si="260"/>
        <v>#REF!</v>
      </c>
      <c r="AD427" s="57" t="str">
        <f t="shared" si="261"/>
        <v>-</v>
      </c>
      <c r="AE427" s="57" t="str">
        <f>IF('Undervisning i fag med krav'!AW428=0,"-",'Undervisning i fag med krav'!AW428)</f>
        <v>-</v>
      </c>
      <c r="AF427" s="57" t="b">
        <f>OR(AE427='Krav etter opplæringslova'!$B$27,AE427='Krav etter opplæringslova'!$B$30,AE427='Krav etter opplæringslova'!$B$31,AE427='Krav etter opplæringslova'!$B$34)</f>
        <v>0</v>
      </c>
      <c r="AG427" s="57" t="str">
        <f t="shared" si="262"/>
        <v>-</v>
      </c>
      <c r="AH427" s="57">
        <f t="shared" si="245"/>
        <v>30</v>
      </c>
      <c r="AI427" s="57" t="e">
        <f>AH427-#REF!</f>
        <v>#REF!</v>
      </c>
      <c r="AJ427" s="57" t="e">
        <f t="shared" si="263"/>
        <v>#REF!</v>
      </c>
      <c r="AK427" s="57" t="str">
        <f t="shared" si="264"/>
        <v>-</v>
      </c>
      <c r="AL427" s="57" t="str">
        <f>IF('Undervisning i fag med krav'!BH428=0,"-",'Undervisning i fag med krav'!BH428)</f>
        <v>-</v>
      </c>
      <c r="AM427" s="57" t="b">
        <f>OR(AL427='Krav etter opplæringslova'!$B$27,AL427='Krav etter opplæringslova'!$B$30,AL427='Krav etter opplæringslova'!$B$31,AL427='Krav etter opplæringslova'!$B$34)</f>
        <v>0</v>
      </c>
      <c r="AN427" s="57" t="str">
        <f t="shared" si="265"/>
        <v>-</v>
      </c>
      <c r="AO427" s="57">
        <f t="shared" si="246"/>
        <v>30</v>
      </c>
      <c r="AP427" s="57" t="e">
        <f>AO427-#REF!</f>
        <v>#REF!</v>
      </c>
      <c r="AQ427" s="57" t="e">
        <f t="shared" si="266"/>
        <v>#REF!</v>
      </c>
      <c r="AR427" s="57" t="str">
        <f t="shared" si="267"/>
        <v>-</v>
      </c>
      <c r="AS427" s="57" t="str">
        <f>IF('Undervisning i fag med krav'!BS428=0,"-",'Undervisning i fag med krav'!BS428)</f>
        <v>-</v>
      </c>
      <c r="AT427" s="57" t="b">
        <f>OR(AS427='Krav etter opplæringslova'!$B$27,AS427='Krav etter opplæringslova'!$B$30,AS427='Krav etter opplæringslova'!$B$31,AS427='Krav etter opplæringslova'!$B$34)</f>
        <v>0</v>
      </c>
      <c r="AU427" s="57" t="str">
        <f t="shared" si="268"/>
        <v>-</v>
      </c>
      <c r="AV427" s="57">
        <f t="shared" si="247"/>
        <v>30</v>
      </c>
      <c r="AW427" s="57" t="e">
        <f>AV427-#REF!</f>
        <v>#REF!</v>
      </c>
      <c r="AX427" s="57" t="e">
        <f t="shared" si="269"/>
        <v>#REF!</v>
      </c>
      <c r="AY427" s="57" t="str">
        <f t="shared" si="270"/>
        <v>-</v>
      </c>
      <c r="AZ427" s="57" t="str">
        <f>IF('Undervisning i fag med krav'!CD428=0,"-",'Undervisning i fag med krav'!CD428)</f>
        <v>-</v>
      </c>
      <c r="BA427" s="57" t="b">
        <f>OR(AZ427='Krav etter opplæringslova'!$B$27,AZ427='Krav etter opplæringslova'!$B$30,AZ427='Krav etter opplæringslova'!$B$31,AZ427='Krav etter opplæringslova'!$B$34)</f>
        <v>0</v>
      </c>
      <c r="BB427" s="57" t="str">
        <f t="shared" si="271"/>
        <v>-</v>
      </c>
      <c r="BC427" s="57">
        <f t="shared" si="248"/>
        <v>30</v>
      </c>
      <c r="BD427" s="57" t="e">
        <f>BC427-#REF!</f>
        <v>#REF!</v>
      </c>
      <c r="BE427" s="57" t="e">
        <f t="shared" si="272"/>
        <v>#REF!</v>
      </c>
      <c r="BF427" s="57" t="str">
        <f t="shared" si="273"/>
        <v>-</v>
      </c>
      <c r="BG427" s="57" t="str">
        <f>IF('Undervisning i fag med krav'!CO428=0,"-",'Undervisning i fag med krav'!CO428)</f>
        <v>-</v>
      </c>
      <c r="BH427" s="57" t="b">
        <f>OR(BG427='Krav etter opplæringslova'!$B$27,BG427='Krav etter opplæringslova'!$B$30,BG427='Krav etter opplæringslova'!$B$31,BG427='Krav etter opplæringslova'!$B$34)</f>
        <v>0</v>
      </c>
      <c r="BI427" s="57" t="str">
        <f t="shared" si="274"/>
        <v>-</v>
      </c>
      <c r="BJ427" s="57">
        <f t="shared" si="249"/>
        <v>30</v>
      </c>
      <c r="BK427" s="57" t="e">
        <f>BJ427-#REF!</f>
        <v>#REF!</v>
      </c>
      <c r="BL427" s="57" t="e">
        <f t="shared" si="275"/>
        <v>#REF!</v>
      </c>
      <c r="BM427" s="57" t="str">
        <f t="shared" si="276"/>
        <v>-</v>
      </c>
      <c r="BN427" s="57" t="str">
        <f>IF('Undervisning i fag med krav'!CP428=0,"-",'Undervisning i fag med krav'!CP428)</f>
        <v>-</v>
      </c>
      <c r="BO427" s="57" t="b">
        <f>OR(BN427='Krav etter opplæringslova'!$B$27,BN427='Krav etter opplæringslova'!$B$30,BN427='Krav etter opplæringslova'!$B$31,BN427='Krav etter opplæringslova'!$B$34)</f>
        <v>0</v>
      </c>
      <c r="BP427" s="57" t="str">
        <f t="shared" si="277"/>
        <v>-</v>
      </c>
      <c r="BQ427" s="57">
        <f t="shared" si="250"/>
        <v>30</v>
      </c>
      <c r="BR427" s="57" t="e">
        <f>BQ427-#REF!</f>
        <v>#REF!</v>
      </c>
      <c r="BS427" s="57" t="e">
        <f t="shared" si="278"/>
        <v>#REF!</v>
      </c>
      <c r="BT427" s="62" t="str">
        <f t="shared" si="279"/>
        <v>-</v>
      </c>
    </row>
    <row r="428" spans="1:72" x14ac:dyDescent="0.2">
      <c r="A428" s="44" t="e">
        <f>#REF!</f>
        <v>#REF!</v>
      </c>
      <c r="B428" s="44" t="e">
        <f>#REF!</f>
        <v>#REF!</v>
      </c>
      <c r="C428" s="57" t="str">
        <f>IF('Undervisning i fag med krav'!E429=0,"-",'Undervisning i fag med krav'!E429)</f>
        <v>-</v>
      </c>
      <c r="D428" s="57" t="b">
        <f>OR(C428='Krav etter opplæringslova'!$B$27,C428='Krav etter opplæringslova'!$B$30,C428='Krav etter opplæringslova'!$B$31,C428='Krav etter opplæringslova'!$B$34)</f>
        <v>0</v>
      </c>
      <c r="E428" s="57" t="str">
        <f t="shared" si="280"/>
        <v>-</v>
      </c>
      <c r="F428" s="57">
        <f t="shared" si="251"/>
        <v>30</v>
      </c>
      <c r="G428" s="57" t="e">
        <f>F428-#REF!</f>
        <v>#REF!</v>
      </c>
      <c r="H428" s="57" t="e">
        <f t="shared" si="252"/>
        <v>#REF!</v>
      </c>
      <c r="I428" s="57" t="str">
        <f t="shared" si="281"/>
        <v>-</v>
      </c>
      <c r="J428" s="57" t="str">
        <f>IF('Undervisning i fag med krav'!P429=0,"-",'Undervisning i fag med krav'!P429)</f>
        <v>-</v>
      </c>
      <c r="K428" s="57" t="b">
        <f>OR(J428='Krav etter opplæringslova'!$B$27,J428='Krav etter opplæringslova'!$B$30,J428='Krav etter opplæringslova'!$B$31,J428='Krav etter opplæringslova'!$B$34)</f>
        <v>0</v>
      </c>
      <c r="L428" s="57" t="str">
        <f t="shared" si="253"/>
        <v>-</v>
      </c>
      <c r="M428" s="57">
        <f t="shared" si="242"/>
        <v>30</v>
      </c>
      <c r="N428" s="57" t="e">
        <f>M428-#REF!</f>
        <v>#REF!</v>
      </c>
      <c r="O428" s="57" t="e">
        <f t="shared" si="254"/>
        <v>#REF!</v>
      </c>
      <c r="P428" s="57" t="str">
        <f t="shared" si="255"/>
        <v>-</v>
      </c>
      <c r="Q428" s="57" t="str">
        <f>IF('Undervisning i fag med krav'!AA429=0,"-",'Undervisning i fag med krav'!AA429)</f>
        <v>-</v>
      </c>
      <c r="R428" s="57" t="b">
        <f>OR(Q428='Krav etter opplæringslova'!$B$27,Q428='Krav etter opplæringslova'!$B$30,Q428='Krav etter opplæringslova'!$B$31,Q428='Krav etter opplæringslova'!$B$34)</f>
        <v>0</v>
      </c>
      <c r="S428" s="57" t="str">
        <f t="shared" si="256"/>
        <v>-</v>
      </c>
      <c r="T428" s="57">
        <f t="shared" si="243"/>
        <v>30</v>
      </c>
      <c r="U428" s="57" t="e">
        <f>T428-#REF!</f>
        <v>#REF!</v>
      </c>
      <c r="V428" s="57" t="e">
        <f t="shared" si="257"/>
        <v>#REF!</v>
      </c>
      <c r="W428" s="57" t="str">
        <f t="shared" si="258"/>
        <v>-</v>
      </c>
      <c r="X428" s="57" t="str">
        <f>IF('Undervisning i fag med krav'!AL429=0,"-",'Undervisning i fag med krav'!AL429)</f>
        <v>-</v>
      </c>
      <c r="Y428" s="57" t="b">
        <f>OR(X428='Krav etter opplæringslova'!$B$27,X428='Krav etter opplæringslova'!$B$30,X428='Krav etter opplæringslova'!$B$31,X428='Krav etter opplæringslova'!$B$34)</f>
        <v>0</v>
      </c>
      <c r="Z428" s="57" t="str">
        <f t="shared" si="259"/>
        <v>-</v>
      </c>
      <c r="AA428" s="57">
        <f t="shared" si="244"/>
        <v>30</v>
      </c>
      <c r="AB428" s="57" t="e">
        <f>AA428-#REF!</f>
        <v>#REF!</v>
      </c>
      <c r="AC428" s="57" t="e">
        <f t="shared" si="260"/>
        <v>#REF!</v>
      </c>
      <c r="AD428" s="57" t="str">
        <f t="shared" si="261"/>
        <v>-</v>
      </c>
      <c r="AE428" s="57" t="str">
        <f>IF('Undervisning i fag med krav'!AW429=0,"-",'Undervisning i fag med krav'!AW429)</f>
        <v>-</v>
      </c>
      <c r="AF428" s="57" t="b">
        <f>OR(AE428='Krav etter opplæringslova'!$B$27,AE428='Krav etter opplæringslova'!$B$30,AE428='Krav etter opplæringslova'!$B$31,AE428='Krav etter opplæringslova'!$B$34)</f>
        <v>0</v>
      </c>
      <c r="AG428" s="57" t="str">
        <f t="shared" si="262"/>
        <v>-</v>
      </c>
      <c r="AH428" s="57">
        <f t="shared" si="245"/>
        <v>30</v>
      </c>
      <c r="AI428" s="57" t="e">
        <f>AH428-#REF!</f>
        <v>#REF!</v>
      </c>
      <c r="AJ428" s="57" t="e">
        <f t="shared" si="263"/>
        <v>#REF!</v>
      </c>
      <c r="AK428" s="57" t="str">
        <f t="shared" si="264"/>
        <v>-</v>
      </c>
      <c r="AL428" s="57" t="str">
        <f>IF('Undervisning i fag med krav'!BH429=0,"-",'Undervisning i fag med krav'!BH429)</f>
        <v>-</v>
      </c>
      <c r="AM428" s="57" t="b">
        <f>OR(AL428='Krav etter opplæringslova'!$B$27,AL428='Krav etter opplæringslova'!$B$30,AL428='Krav etter opplæringslova'!$B$31,AL428='Krav etter opplæringslova'!$B$34)</f>
        <v>0</v>
      </c>
      <c r="AN428" s="57" t="str">
        <f t="shared" si="265"/>
        <v>-</v>
      </c>
      <c r="AO428" s="57">
        <f t="shared" si="246"/>
        <v>30</v>
      </c>
      <c r="AP428" s="57" t="e">
        <f>AO428-#REF!</f>
        <v>#REF!</v>
      </c>
      <c r="AQ428" s="57" t="e">
        <f t="shared" si="266"/>
        <v>#REF!</v>
      </c>
      <c r="AR428" s="57" t="str">
        <f t="shared" si="267"/>
        <v>-</v>
      </c>
      <c r="AS428" s="57" t="str">
        <f>IF('Undervisning i fag med krav'!BS429=0,"-",'Undervisning i fag med krav'!BS429)</f>
        <v>-</v>
      </c>
      <c r="AT428" s="57" t="b">
        <f>OR(AS428='Krav etter opplæringslova'!$B$27,AS428='Krav etter opplæringslova'!$B$30,AS428='Krav etter opplæringslova'!$B$31,AS428='Krav etter opplæringslova'!$B$34)</f>
        <v>0</v>
      </c>
      <c r="AU428" s="57" t="str">
        <f t="shared" si="268"/>
        <v>-</v>
      </c>
      <c r="AV428" s="57">
        <f t="shared" si="247"/>
        <v>30</v>
      </c>
      <c r="AW428" s="57" t="e">
        <f>AV428-#REF!</f>
        <v>#REF!</v>
      </c>
      <c r="AX428" s="57" t="e">
        <f t="shared" si="269"/>
        <v>#REF!</v>
      </c>
      <c r="AY428" s="57" t="str">
        <f t="shared" si="270"/>
        <v>-</v>
      </c>
      <c r="AZ428" s="57" t="str">
        <f>IF('Undervisning i fag med krav'!CD429=0,"-",'Undervisning i fag med krav'!CD429)</f>
        <v>-</v>
      </c>
      <c r="BA428" s="57" t="b">
        <f>OR(AZ428='Krav etter opplæringslova'!$B$27,AZ428='Krav etter opplæringslova'!$B$30,AZ428='Krav etter opplæringslova'!$B$31,AZ428='Krav etter opplæringslova'!$B$34)</f>
        <v>0</v>
      </c>
      <c r="BB428" s="57" t="str">
        <f t="shared" si="271"/>
        <v>-</v>
      </c>
      <c r="BC428" s="57">
        <f t="shared" si="248"/>
        <v>30</v>
      </c>
      <c r="BD428" s="57" t="e">
        <f>BC428-#REF!</f>
        <v>#REF!</v>
      </c>
      <c r="BE428" s="57" t="e">
        <f t="shared" si="272"/>
        <v>#REF!</v>
      </c>
      <c r="BF428" s="57" t="str">
        <f t="shared" si="273"/>
        <v>-</v>
      </c>
      <c r="BG428" s="57" t="str">
        <f>IF('Undervisning i fag med krav'!CO429=0,"-",'Undervisning i fag med krav'!CO429)</f>
        <v>-</v>
      </c>
      <c r="BH428" s="57" t="b">
        <f>OR(BG428='Krav etter opplæringslova'!$B$27,BG428='Krav etter opplæringslova'!$B$30,BG428='Krav etter opplæringslova'!$B$31,BG428='Krav etter opplæringslova'!$B$34)</f>
        <v>0</v>
      </c>
      <c r="BI428" s="57" t="str">
        <f t="shared" si="274"/>
        <v>-</v>
      </c>
      <c r="BJ428" s="57">
        <f t="shared" si="249"/>
        <v>30</v>
      </c>
      <c r="BK428" s="57" t="e">
        <f>BJ428-#REF!</f>
        <v>#REF!</v>
      </c>
      <c r="BL428" s="57" t="e">
        <f t="shared" si="275"/>
        <v>#REF!</v>
      </c>
      <c r="BM428" s="57" t="str">
        <f t="shared" si="276"/>
        <v>-</v>
      </c>
      <c r="BN428" s="57" t="str">
        <f>IF('Undervisning i fag med krav'!CP429=0,"-",'Undervisning i fag med krav'!CP429)</f>
        <v>-</v>
      </c>
      <c r="BO428" s="57" t="b">
        <f>OR(BN428='Krav etter opplæringslova'!$B$27,BN428='Krav etter opplæringslova'!$B$30,BN428='Krav etter opplæringslova'!$B$31,BN428='Krav etter opplæringslova'!$B$34)</f>
        <v>0</v>
      </c>
      <c r="BP428" s="57" t="str">
        <f t="shared" si="277"/>
        <v>-</v>
      </c>
      <c r="BQ428" s="57">
        <f t="shared" si="250"/>
        <v>30</v>
      </c>
      <c r="BR428" s="57" t="e">
        <f>BQ428-#REF!</f>
        <v>#REF!</v>
      </c>
      <c r="BS428" s="57" t="e">
        <f t="shared" si="278"/>
        <v>#REF!</v>
      </c>
      <c r="BT428" s="62" t="str">
        <f t="shared" si="279"/>
        <v>-</v>
      </c>
    </row>
    <row r="429" spans="1:72" x14ac:dyDescent="0.2">
      <c r="A429" s="44" t="e">
        <f>#REF!</f>
        <v>#REF!</v>
      </c>
      <c r="B429" s="44" t="e">
        <f>#REF!</f>
        <v>#REF!</v>
      </c>
      <c r="C429" s="57" t="str">
        <f>IF('Undervisning i fag med krav'!E430=0,"-",'Undervisning i fag med krav'!E430)</f>
        <v>-</v>
      </c>
      <c r="D429" s="57" t="b">
        <f>OR(C429='Krav etter opplæringslova'!$B$27,C429='Krav etter opplæringslova'!$B$30,C429='Krav etter opplæringslova'!$B$31,C429='Krav etter opplæringslova'!$B$34)</f>
        <v>0</v>
      </c>
      <c r="E429" s="57" t="str">
        <f t="shared" si="280"/>
        <v>-</v>
      </c>
      <c r="F429" s="57">
        <f t="shared" si="251"/>
        <v>30</v>
      </c>
      <c r="G429" s="57" t="e">
        <f>F429-#REF!</f>
        <v>#REF!</v>
      </c>
      <c r="H429" s="57" t="e">
        <f t="shared" si="252"/>
        <v>#REF!</v>
      </c>
      <c r="I429" s="57" t="str">
        <f t="shared" si="281"/>
        <v>-</v>
      </c>
      <c r="J429" s="57" t="str">
        <f>IF('Undervisning i fag med krav'!P430=0,"-",'Undervisning i fag med krav'!P430)</f>
        <v>-</v>
      </c>
      <c r="K429" s="57" t="b">
        <f>OR(J429='Krav etter opplæringslova'!$B$27,J429='Krav etter opplæringslova'!$B$30,J429='Krav etter opplæringslova'!$B$31,J429='Krav etter opplæringslova'!$B$34)</f>
        <v>0</v>
      </c>
      <c r="L429" s="57" t="str">
        <f t="shared" si="253"/>
        <v>-</v>
      </c>
      <c r="M429" s="57">
        <f t="shared" si="242"/>
        <v>30</v>
      </c>
      <c r="N429" s="57" t="e">
        <f>M429-#REF!</f>
        <v>#REF!</v>
      </c>
      <c r="O429" s="57" t="e">
        <f t="shared" si="254"/>
        <v>#REF!</v>
      </c>
      <c r="P429" s="57" t="str">
        <f t="shared" si="255"/>
        <v>-</v>
      </c>
      <c r="Q429" s="57" t="str">
        <f>IF('Undervisning i fag med krav'!AA430=0,"-",'Undervisning i fag med krav'!AA430)</f>
        <v>-</v>
      </c>
      <c r="R429" s="57" t="b">
        <f>OR(Q429='Krav etter opplæringslova'!$B$27,Q429='Krav etter opplæringslova'!$B$30,Q429='Krav etter opplæringslova'!$B$31,Q429='Krav etter opplæringslova'!$B$34)</f>
        <v>0</v>
      </c>
      <c r="S429" s="57" t="str">
        <f t="shared" si="256"/>
        <v>-</v>
      </c>
      <c r="T429" s="57">
        <f t="shared" si="243"/>
        <v>30</v>
      </c>
      <c r="U429" s="57" t="e">
        <f>T429-#REF!</f>
        <v>#REF!</v>
      </c>
      <c r="V429" s="57" t="e">
        <f t="shared" si="257"/>
        <v>#REF!</v>
      </c>
      <c r="W429" s="57" t="str">
        <f t="shared" si="258"/>
        <v>-</v>
      </c>
      <c r="X429" s="57" t="str">
        <f>IF('Undervisning i fag med krav'!AL430=0,"-",'Undervisning i fag med krav'!AL430)</f>
        <v>-</v>
      </c>
      <c r="Y429" s="57" t="b">
        <f>OR(X429='Krav etter opplæringslova'!$B$27,X429='Krav etter opplæringslova'!$B$30,X429='Krav etter opplæringslova'!$B$31,X429='Krav etter opplæringslova'!$B$34)</f>
        <v>0</v>
      </c>
      <c r="Z429" s="57" t="str">
        <f t="shared" si="259"/>
        <v>-</v>
      </c>
      <c r="AA429" s="57">
        <f t="shared" si="244"/>
        <v>30</v>
      </c>
      <c r="AB429" s="57" t="e">
        <f>AA429-#REF!</f>
        <v>#REF!</v>
      </c>
      <c r="AC429" s="57" t="e">
        <f t="shared" si="260"/>
        <v>#REF!</v>
      </c>
      <c r="AD429" s="57" t="str">
        <f t="shared" si="261"/>
        <v>-</v>
      </c>
      <c r="AE429" s="57" t="str">
        <f>IF('Undervisning i fag med krav'!AW430=0,"-",'Undervisning i fag med krav'!AW430)</f>
        <v>-</v>
      </c>
      <c r="AF429" s="57" t="b">
        <f>OR(AE429='Krav etter opplæringslova'!$B$27,AE429='Krav etter opplæringslova'!$B$30,AE429='Krav etter opplæringslova'!$B$31,AE429='Krav etter opplæringslova'!$B$34)</f>
        <v>0</v>
      </c>
      <c r="AG429" s="57" t="str">
        <f t="shared" si="262"/>
        <v>-</v>
      </c>
      <c r="AH429" s="57">
        <f t="shared" si="245"/>
        <v>30</v>
      </c>
      <c r="AI429" s="57" t="e">
        <f>AH429-#REF!</f>
        <v>#REF!</v>
      </c>
      <c r="AJ429" s="57" t="e">
        <f t="shared" si="263"/>
        <v>#REF!</v>
      </c>
      <c r="AK429" s="57" t="str">
        <f t="shared" si="264"/>
        <v>-</v>
      </c>
      <c r="AL429" s="57" t="str">
        <f>IF('Undervisning i fag med krav'!BH430=0,"-",'Undervisning i fag med krav'!BH430)</f>
        <v>-</v>
      </c>
      <c r="AM429" s="57" t="b">
        <f>OR(AL429='Krav etter opplæringslova'!$B$27,AL429='Krav etter opplæringslova'!$B$30,AL429='Krav etter opplæringslova'!$B$31,AL429='Krav etter opplæringslova'!$B$34)</f>
        <v>0</v>
      </c>
      <c r="AN429" s="57" t="str">
        <f t="shared" si="265"/>
        <v>-</v>
      </c>
      <c r="AO429" s="57">
        <f t="shared" si="246"/>
        <v>30</v>
      </c>
      <c r="AP429" s="57" t="e">
        <f>AO429-#REF!</f>
        <v>#REF!</v>
      </c>
      <c r="AQ429" s="57" t="e">
        <f t="shared" si="266"/>
        <v>#REF!</v>
      </c>
      <c r="AR429" s="57" t="str">
        <f t="shared" si="267"/>
        <v>-</v>
      </c>
      <c r="AS429" s="57" t="str">
        <f>IF('Undervisning i fag med krav'!BS430=0,"-",'Undervisning i fag med krav'!BS430)</f>
        <v>-</v>
      </c>
      <c r="AT429" s="57" t="b">
        <f>OR(AS429='Krav etter opplæringslova'!$B$27,AS429='Krav etter opplæringslova'!$B$30,AS429='Krav etter opplæringslova'!$B$31,AS429='Krav etter opplæringslova'!$B$34)</f>
        <v>0</v>
      </c>
      <c r="AU429" s="57" t="str">
        <f t="shared" si="268"/>
        <v>-</v>
      </c>
      <c r="AV429" s="57">
        <f t="shared" si="247"/>
        <v>30</v>
      </c>
      <c r="AW429" s="57" t="e">
        <f>AV429-#REF!</f>
        <v>#REF!</v>
      </c>
      <c r="AX429" s="57" t="e">
        <f t="shared" si="269"/>
        <v>#REF!</v>
      </c>
      <c r="AY429" s="57" t="str">
        <f t="shared" si="270"/>
        <v>-</v>
      </c>
      <c r="AZ429" s="57" t="str">
        <f>IF('Undervisning i fag med krav'!CD430=0,"-",'Undervisning i fag med krav'!CD430)</f>
        <v>-</v>
      </c>
      <c r="BA429" s="57" t="b">
        <f>OR(AZ429='Krav etter opplæringslova'!$B$27,AZ429='Krav etter opplæringslova'!$B$30,AZ429='Krav etter opplæringslova'!$B$31,AZ429='Krav etter opplæringslova'!$B$34)</f>
        <v>0</v>
      </c>
      <c r="BB429" s="57" t="str">
        <f t="shared" si="271"/>
        <v>-</v>
      </c>
      <c r="BC429" s="57">
        <f t="shared" si="248"/>
        <v>30</v>
      </c>
      <c r="BD429" s="57" t="e">
        <f>BC429-#REF!</f>
        <v>#REF!</v>
      </c>
      <c r="BE429" s="57" t="e">
        <f t="shared" si="272"/>
        <v>#REF!</v>
      </c>
      <c r="BF429" s="57" t="str">
        <f t="shared" si="273"/>
        <v>-</v>
      </c>
      <c r="BG429" s="57" t="str">
        <f>IF('Undervisning i fag med krav'!CO430=0,"-",'Undervisning i fag med krav'!CO430)</f>
        <v>-</v>
      </c>
      <c r="BH429" s="57" t="b">
        <f>OR(BG429='Krav etter opplæringslova'!$B$27,BG429='Krav etter opplæringslova'!$B$30,BG429='Krav etter opplæringslova'!$B$31,BG429='Krav etter opplæringslova'!$B$34)</f>
        <v>0</v>
      </c>
      <c r="BI429" s="57" t="str">
        <f t="shared" si="274"/>
        <v>-</v>
      </c>
      <c r="BJ429" s="57">
        <f t="shared" si="249"/>
        <v>30</v>
      </c>
      <c r="BK429" s="57" t="e">
        <f>BJ429-#REF!</f>
        <v>#REF!</v>
      </c>
      <c r="BL429" s="57" t="e">
        <f t="shared" si="275"/>
        <v>#REF!</v>
      </c>
      <c r="BM429" s="57" t="str">
        <f t="shared" si="276"/>
        <v>-</v>
      </c>
      <c r="BN429" s="57" t="str">
        <f>IF('Undervisning i fag med krav'!CP430=0,"-",'Undervisning i fag med krav'!CP430)</f>
        <v>-</v>
      </c>
      <c r="BO429" s="57" t="b">
        <f>OR(BN429='Krav etter opplæringslova'!$B$27,BN429='Krav etter opplæringslova'!$B$30,BN429='Krav etter opplæringslova'!$B$31,BN429='Krav etter opplæringslova'!$B$34)</f>
        <v>0</v>
      </c>
      <c r="BP429" s="57" t="str">
        <f t="shared" si="277"/>
        <v>-</v>
      </c>
      <c r="BQ429" s="57">
        <f t="shared" si="250"/>
        <v>30</v>
      </c>
      <c r="BR429" s="57" t="e">
        <f>BQ429-#REF!</f>
        <v>#REF!</v>
      </c>
      <c r="BS429" s="57" t="e">
        <f t="shared" si="278"/>
        <v>#REF!</v>
      </c>
      <c r="BT429" s="62" t="str">
        <f t="shared" si="279"/>
        <v>-</v>
      </c>
    </row>
    <row r="430" spans="1:72" x14ac:dyDescent="0.2">
      <c r="A430" s="44" t="e">
        <f>#REF!</f>
        <v>#REF!</v>
      </c>
      <c r="B430" s="44" t="e">
        <f>#REF!</f>
        <v>#REF!</v>
      </c>
      <c r="C430" s="57" t="str">
        <f>IF('Undervisning i fag med krav'!E431=0,"-",'Undervisning i fag med krav'!E431)</f>
        <v>-</v>
      </c>
      <c r="D430" s="57" t="b">
        <f>OR(C430='Krav etter opplæringslova'!$B$27,C430='Krav etter opplæringslova'!$B$30,C430='Krav etter opplæringslova'!$B$31,C430='Krav etter opplæringslova'!$B$34)</f>
        <v>0</v>
      </c>
      <c r="E430" s="57" t="str">
        <f t="shared" si="280"/>
        <v>-</v>
      </c>
      <c r="F430" s="57">
        <f t="shared" si="251"/>
        <v>30</v>
      </c>
      <c r="G430" s="57" t="e">
        <f>F430-#REF!</f>
        <v>#REF!</v>
      </c>
      <c r="H430" s="57" t="e">
        <f t="shared" si="252"/>
        <v>#REF!</v>
      </c>
      <c r="I430" s="57" t="str">
        <f t="shared" si="281"/>
        <v>-</v>
      </c>
      <c r="J430" s="57" t="str">
        <f>IF('Undervisning i fag med krav'!P431=0,"-",'Undervisning i fag med krav'!P431)</f>
        <v>-</v>
      </c>
      <c r="K430" s="57" t="b">
        <f>OR(J430='Krav etter opplæringslova'!$B$27,J430='Krav etter opplæringslova'!$B$30,J430='Krav etter opplæringslova'!$B$31,J430='Krav etter opplæringslova'!$B$34)</f>
        <v>0</v>
      </c>
      <c r="L430" s="57" t="str">
        <f t="shared" si="253"/>
        <v>-</v>
      </c>
      <c r="M430" s="57">
        <f t="shared" si="242"/>
        <v>30</v>
      </c>
      <c r="N430" s="57" t="e">
        <f>M430-#REF!</f>
        <v>#REF!</v>
      </c>
      <c r="O430" s="57" t="e">
        <f t="shared" si="254"/>
        <v>#REF!</v>
      </c>
      <c r="P430" s="57" t="str">
        <f t="shared" si="255"/>
        <v>-</v>
      </c>
      <c r="Q430" s="57" t="str">
        <f>IF('Undervisning i fag med krav'!AA431=0,"-",'Undervisning i fag med krav'!AA431)</f>
        <v>-</v>
      </c>
      <c r="R430" s="57" t="b">
        <f>OR(Q430='Krav etter opplæringslova'!$B$27,Q430='Krav etter opplæringslova'!$B$30,Q430='Krav etter opplæringslova'!$B$31,Q430='Krav etter opplæringslova'!$B$34)</f>
        <v>0</v>
      </c>
      <c r="S430" s="57" t="str">
        <f t="shared" si="256"/>
        <v>-</v>
      </c>
      <c r="T430" s="57">
        <f t="shared" si="243"/>
        <v>30</v>
      </c>
      <c r="U430" s="57" t="e">
        <f>T430-#REF!</f>
        <v>#REF!</v>
      </c>
      <c r="V430" s="57" t="e">
        <f t="shared" si="257"/>
        <v>#REF!</v>
      </c>
      <c r="W430" s="57" t="str">
        <f t="shared" si="258"/>
        <v>-</v>
      </c>
      <c r="X430" s="57" t="str">
        <f>IF('Undervisning i fag med krav'!AL431=0,"-",'Undervisning i fag med krav'!AL431)</f>
        <v>-</v>
      </c>
      <c r="Y430" s="57" t="b">
        <f>OR(X430='Krav etter opplæringslova'!$B$27,X430='Krav etter opplæringslova'!$B$30,X430='Krav etter opplæringslova'!$B$31,X430='Krav etter opplæringslova'!$B$34)</f>
        <v>0</v>
      </c>
      <c r="Z430" s="57" t="str">
        <f t="shared" si="259"/>
        <v>-</v>
      </c>
      <c r="AA430" s="57">
        <f t="shared" si="244"/>
        <v>30</v>
      </c>
      <c r="AB430" s="57" t="e">
        <f>AA430-#REF!</f>
        <v>#REF!</v>
      </c>
      <c r="AC430" s="57" t="e">
        <f t="shared" si="260"/>
        <v>#REF!</v>
      </c>
      <c r="AD430" s="57" t="str">
        <f t="shared" si="261"/>
        <v>-</v>
      </c>
      <c r="AE430" s="57" t="str">
        <f>IF('Undervisning i fag med krav'!AW431=0,"-",'Undervisning i fag med krav'!AW431)</f>
        <v>-</v>
      </c>
      <c r="AF430" s="57" t="b">
        <f>OR(AE430='Krav etter opplæringslova'!$B$27,AE430='Krav etter opplæringslova'!$B$30,AE430='Krav etter opplæringslova'!$B$31,AE430='Krav etter opplæringslova'!$B$34)</f>
        <v>0</v>
      </c>
      <c r="AG430" s="57" t="str">
        <f t="shared" si="262"/>
        <v>-</v>
      </c>
      <c r="AH430" s="57">
        <f t="shared" si="245"/>
        <v>30</v>
      </c>
      <c r="AI430" s="57" t="e">
        <f>AH430-#REF!</f>
        <v>#REF!</v>
      </c>
      <c r="AJ430" s="57" t="e">
        <f t="shared" si="263"/>
        <v>#REF!</v>
      </c>
      <c r="AK430" s="57" t="str">
        <f t="shared" si="264"/>
        <v>-</v>
      </c>
      <c r="AL430" s="57" t="str">
        <f>IF('Undervisning i fag med krav'!BH431=0,"-",'Undervisning i fag med krav'!BH431)</f>
        <v>-</v>
      </c>
      <c r="AM430" s="57" t="b">
        <f>OR(AL430='Krav etter opplæringslova'!$B$27,AL430='Krav etter opplæringslova'!$B$30,AL430='Krav etter opplæringslova'!$B$31,AL430='Krav etter opplæringslova'!$B$34)</f>
        <v>0</v>
      </c>
      <c r="AN430" s="57" t="str">
        <f t="shared" si="265"/>
        <v>-</v>
      </c>
      <c r="AO430" s="57">
        <f t="shared" si="246"/>
        <v>30</v>
      </c>
      <c r="AP430" s="57" t="e">
        <f>AO430-#REF!</f>
        <v>#REF!</v>
      </c>
      <c r="AQ430" s="57" t="e">
        <f t="shared" si="266"/>
        <v>#REF!</v>
      </c>
      <c r="AR430" s="57" t="str">
        <f t="shared" si="267"/>
        <v>-</v>
      </c>
      <c r="AS430" s="57" t="str">
        <f>IF('Undervisning i fag med krav'!BS431=0,"-",'Undervisning i fag med krav'!BS431)</f>
        <v>-</v>
      </c>
      <c r="AT430" s="57" t="b">
        <f>OR(AS430='Krav etter opplæringslova'!$B$27,AS430='Krav etter opplæringslova'!$B$30,AS430='Krav etter opplæringslova'!$B$31,AS430='Krav etter opplæringslova'!$B$34)</f>
        <v>0</v>
      </c>
      <c r="AU430" s="57" t="str">
        <f t="shared" si="268"/>
        <v>-</v>
      </c>
      <c r="AV430" s="57">
        <f t="shared" si="247"/>
        <v>30</v>
      </c>
      <c r="AW430" s="57" t="e">
        <f>AV430-#REF!</f>
        <v>#REF!</v>
      </c>
      <c r="AX430" s="57" t="e">
        <f t="shared" si="269"/>
        <v>#REF!</v>
      </c>
      <c r="AY430" s="57" t="str">
        <f t="shared" si="270"/>
        <v>-</v>
      </c>
      <c r="AZ430" s="57" t="str">
        <f>IF('Undervisning i fag med krav'!CD431=0,"-",'Undervisning i fag med krav'!CD431)</f>
        <v>-</v>
      </c>
      <c r="BA430" s="57" t="b">
        <f>OR(AZ430='Krav etter opplæringslova'!$B$27,AZ430='Krav etter opplæringslova'!$B$30,AZ430='Krav etter opplæringslova'!$B$31,AZ430='Krav etter opplæringslova'!$B$34)</f>
        <v>0</v>
      </c>
      <c r="BB430" s="57" t="str">
        <f t="shared" si="271"/>
        <v>-</v>
      </c>
      <c r="BC430" s="57">
        <f t="shared" si="248"/>
        <v>30</v>
      </c>
      <c r="BD430" s="57" t="e">
        <f>BC430-#REF!</f>
        <v>#REF!</v>
      </c>
      <c r="BE430" s="57" t="e">
        <f t="shared" si="272"/>
        <v>#REF!</v>
      </c>
      <c r="BF430" s="57" t="str">
        <f t="shared" si="273"/>
        <v>-</v>
      </c>
      <c r="BG430" s="57" t="str">
        <f>IF('Undervisning i fag med krav'!CO431=0,"-",'Undervisning i fag med krav'!CO431)</f>
        <v>-</v>
      </c>
      <c r="BH430" s="57" t="b">
        <f>OR(BG430='Krav etter opplæringslova'!$B$27,BG430='Krav etter opplæringslova'!$B$30,BG430='Krav etter opplæringslova'!$B$31,BG430='Krav etter opplæringslova'!$B$34)</f>
        <v>0</v>
      </c>
      <c r="BI430" s="57" t="str">
        <f t="shared" si="274"/>
        <v>-</v>
      </c>
      <c r="BJ430" s="57">
        <f t="shared" si="249"/>
        <v>30</v>
      </c>
      <c r="BK430" s="57" t="e">
        <f>BJ430-#REF!</f>
        <v>#REF!</v>
      </c>
      <c r="BL430" s="57" t="e">
        <f t="shared" si="275"/>
        <v>#REF!</v>
      </c>
      <c r="BM430" s="57" t="str">
        <f t="shared" si="276"/>
        <v>-</v>
      </c>
      <c r="BN430" s="57" t="str">
        <f>IF('Undervisning i fag med krav'!CP431=0,"-",'Undervisning i fag med krav'!CP431)</f>
        <v>-</v>
      </c>
      <c r="BO430" s="57" t="b">
        <f>OR(BN430='Krav etter opplæringslova'!$B$27,BN430='Krav etter opplæringslova'!$B$30,BN430='Krav etter opplæringslova'!$B$31,BN430='Krav etter opplæringslova'!$B$34)</f>
        <v>0</v>
      </c>
      <c r="BP430" s="57" t="str">
        <f t="shared" si="277"/>
        <v>-</v>
      </c>
      <c r="BQ430" s="57">
        <f t="shared" si="250"/>
        <v>30</v>
      </c>
      <c r="BR430" s="57" t="e">
        <f>BQ430-#REF!</f>
        <v>#REF!</v>
      </c>
      <c r="BS430" s="57" t="e">
        <f t="shared" si="278"/>
        <v>#REF!</v>
      </c>
      <c r="BT430" s="62" t="str">
        <f t="shared" si="279"/>
        <v>-</v>
      </c>
    </row>
    <row r="431" spans="1:72" x14ac:dyDescent="0.2">
      <c r="A431" s="44" t="e">
        <f>#REF!</f>
        <v>#REF!</v>
      </c>
      <c r="B431" s="44" t="e">
        <f>#REF!</f>
        <v>#REF!</v>
      </c>
      <c r="C431" s="57" t="str">
        <f>IF('Undervisning i fag med krav'!E432=0,"-",'Undervisning i fag med krav'!E432)</f>
        <v>-</v>
      </c>
      <c r="D431" s="57" t="b">
        <f>OR(C431='Krav etter opplæringslova'!$B$27,C431='Krav etter opplæringslova'!$B$30,C431='Krav etter opplæringslova'!$B$31,C431='Krav etter opplæringslova'!$B$34)</f>
        <v>0</v>
      </c>
      <c r="E431" s="57" t="str">
        <f t="shared" si="280"/>
        <v>-</v>
      </c>
      <c r="F431" s="57">
        <f t="shared" si="251"/>
        <v>30</v>
      </c>
      <c r="G431" s="57" t="e">
        <f>F431-#REF!</f>
        <v>#REF!</v>
      </c>
      <c r="H431" s="57" t="e">
        <f t="shared" si="252"/>
        <v>#REF!</v>
      </c>
      <c r="I431" s="57" t="str">
        <f t="shared" si="281"/>
        <v>-</v>
      </c>
      <c r="J431" s="57" t="str">
        <f>IF('Undervisning i fag med krav'!P432=0,"-",'Undervisning i fag med krav'!P432)</f>
        <v>-</v>
      </c>
      <c r="K431" s="57" t="b">
        <f>OR(J431='Krav etter opplæringslova'!$B$27,J431='Krav etter opplæringslova'!$B$30,J431='Krav etter opplæringslova'!$B$31,J431='Krav etter opplæringslova'!$B$34)</f>
        <v>0</v>
      </c>
      <c r="L431" s="57" t="str">
        <f t="shared" si="253"/>
        <v>-</v>
      </c>
      <c r="M431" s="57">
        <f t="shared" si="242"/>
        <v>30</v>
      </c>
      <c r="N431" s="57" t="e">
        <f>M431-#REF!</f>
        <v>#REF!</v>
      </c>
      <c r="O431" s="57" t="e">
        <f t="shared" si="254"/>
        <v>#REF!</v>
      </c>
      <c r="P431" s="57" t="str">
        <f t="shared" si="255"/>
        <v>-</v>
      </c>
      <c r="Q431" s="57" t="str">
        <f>IF('Undervisning i fag med krav'!AA432=0,"-",'Undervisning i fag med krav'!AA432)</f>
        <v>-</v>
      </c>
      <c r="R431" s="57" t="b">
        <f>OR(Q431='Krav etter opplæringslova'!$B$27,Q431='Krav etter opplæringslova'!$B$30,Q431='Krav etter opplæringslova'!$B$31,Q431='Krav etter opplæringslova'!$B$34)</f>
        <v>0</v>
      </c>
      <c r="S431" s="57" t="str">
        <f t="shared" si="256"/>
        <v>-</v>
      </c>
      <c r="T431" s="57">
        <f t="shared" si="243"/>
        <v>30</v>
      </c>
      <c r="U431" s="57" t="e">
        <f>T431-#REF!</f>
        <v>#REF!</v>
      </c>
      <c r="V431" s="57" t="e">
        <f t="shared" si="257"/>
        <v>#REF!</v>
      </c>
      <c r="W431" s="57" t="str">
        <f t="shared" si="258"/>
        <v>-</v>
      </c>
      <c r="X431" s="57" t="str">
        <f>IF('Undervisning i fag med krav'!AL432=0,"-",'Undervisning i fag med krav'!AL432)</f>
        <v>-</v>
      </c>
      <c r="Y431" s="57" t="b">
        <f>OR(X431='Krav etter opplæringslova'!$B$27,X431='Krav etter opplæringslova'!$B$30,X431='Krav etter opplæringslova'!$B$31,X431='Krav etter opplæringslova'!$B$34)</f>
        <v>0</v>
      </c>
      <c r="Z431" s="57" t="str">
        <f t="shared" si="259"/>
        <v>-</v>
      </c>
      <c r="AA431" s="57">
        <f t="shared" si="244"/>
        <v>30</v>
      </c>
      <c r="AB431" s="57" t="e">
        <f>AA431-#REF!</f>
        <v>#REF!</v>
      </c>
      <c r="AC431" s="57" t="e">
        <f t="shared" si="260"/>
        <v>#REF!</v>
      </c>
      <c r="AD431" s="57" t="str">
        <f t="shared" si="261"/>
        <v>-</v>
      </c>
      <c r="AE431" s="57" t="str">
        <f>IF('Undervisning i fag med krav'!AW432=0,"-",'Undervisning i fag med krav'!AW432)</f>
        <v>-</v>
      </c>
      <c r="AF431" s="57" t="b">
        <f>OR(AE431='Krav etter opplæringslova'!$B$27,AE431='Krav etter opplæringslova'!$B$30,AE431='Krav etter opplæringslova'!$B$31,AE431='Krav etter opplæringslova'!$B$34)</f>
        <v>0</v>
      </c>
      <c r="AG431" s="57" t="str">
        <f t="shared" si="262"/>
        <v>-</v>
      </c>
      <c r="AH431" s="57">
        <f t="shared" si="245"/>
        <v>30</v>
      </c>
      <c r="AI431" s="57" t="e">
        <f>AH431-#REF!</f>
        <v>#REF!</v>
      </c>
      <c r="AJ431" s="57" t="e">
        <f t="shared" si="263"/>
        <v>#REF!</v>
      </c>
      <c r="AK431" s="57" t="str">
        <f t="shared" si="264"/>
        <v>-</v>
      </c>
      <c r="AL431" s="57" t="str">
        <f>IF('Undervisning i fag med krav'!BH432=0,"-",'Undervisning i fag med krav'!BH432)</f>
        <v>-</v>
      </c>
      <c r="AM431" s="57" t="b">
        <f>OR(AL431='Krav etter opplæringslova'!$B$27,AL431='Krav etter opplæringslova'!$B$30,AL431='Krav etter opplæringslova'!$B$31,AL431='Krav etter opplæringslova'!$B$34)</f>
        <v>0</v>
      </c>
      <c r="AN431" s="57" t="str">
        <f t="shared" si="265"/>
        <v>-</v>
      </c>
      <c r="AO431" s="57">
        <f t="shared" si="246"/>
        <v>30</v>
      </c>
      <c r="AP431" s="57" t="e">
        <f>AO431-#REF!</f>
        <v>#REF!</v>
      </c>
      <c r="AQ431" s="57" t="e">
        <f t="shared" si="266"/>
        <v>#REF!</v>
      </c>
      <c r="AR431" s="57" t="str">
        <f t="shared" si="267"/>
        <v>-</v>
      </c>
      <c r="AS431" s="57" t="str">
        <f>IF('Undervisning i fag med krav'!BS432=0,"-",'Undervisning i fag med krav'!BS432)</f>
        <v>-</v>
      </c>
      <c r="AT431" s="57" t="b">
        <f>OR(AS431='Krav etter opplæringslova'!$B$27,AS431='Krav etter opplæringslova'!$B$30,AS431='Krav etter opplæringslova'!$B$31,AS431='Krav etter opplæringslova'!$B$34)</f>
        <v>0</v>
      </c>
      <c r="AU431" s="57" t="str">
        <f t="shared" si="268"/>
        <v>-</v>
      </c>
      <c r="AV431" s="57">
        <f t="shared" si="247"/>
        <v>30</v>
      </c>
      <c r="AW431" s="57" t="e">
        <f>AV431-#REF!</f>
        <v>#REF!</v>
      </c>
      <c r="AX431" s="57" t="e">
        <f t="shared" si="269"/>
        <v>#REF!</v>
      </c>
      <c r="AY431" s="57" t="str">
        <f t="shared" si="270"/>
        <v>-</v>
      </c>
      <c r="AZ431" s="57" t="str">
        <f>IF('Undervisning i fag med krav'!CD432=0,"-",'Undervisning i fag med krav'!CD432)</f>
        <v>-</v>
      </c>
      <c r="BA431" s="57" t="b">
        <f>OR(AZ431='Krav etter opplæringslova'!$B$27,AZ431='Krav etter opplæringslova'!$B$30,AZ431='Krav etter opplæringslova'!$B$31,AZ431='Krav etter opplæringslova'!$B$34)</f>
        <v>0</v>
      </c>
      <c r="BB431" s="57" t="str">
        <f t="shared" si="271"/>
        <v>-</v>
      </c>
      <c r="BC431" s="57">
        <f t="shared" si="248"/>
        <v>30</v>
      </c>
      <c r="BD431" s="57" t="e">
        <f>BC431-#REF!</f>
        <v>#REF!</v>
      </c>
      <c r="BE431" s="57" t="e">
        <f t="shared" si="272"/>
        <v>#REF!</v>
      </c>
      <c r="BF431" s="57" t="str">
        <f t="shared" si="273"/>
        <v>-</v>
      </c>
      <c r="BG431" s="57" t="str">
        <f>IF('Undervisning i fag med krav'!CO432=0,"-",'Undervisning i fag med krav'!CO432)</f>
        <v>-</v>
      </c>
      <c r="BH431" s="57" t="b">
        <f>OR(BG431='Krav etter opplæringslova'!$B$27,BG431='Krav etter opplæringslova'!$B$30,BG431='Krav etter opplæringslova'!$B$31,BG431='Krav etter opplæringslova'!$B$34)</f>
        <v>0</v>
      </c>
      <c r="BI431" s="57" t="str">
        <f t="shared" si="274"/>
        <v>-</v>
      </c>
      <c r="BJ431" s="57">
        <f t="shared" si="249"/>
        <v>30</v>
      </c>
      <c r="BK431" s="57" t="e">
        <f>BJ431-#REF!</f>
        <v>#REF!</v>
      </c>
      <c r="BL431" s="57" t="e">
        <f t="shared" si="275"/>
        <v>#REF!</v>
      </c>
      <c r="BM431" s="57" t="str">
        <f t="shared" si="276"/>
        <v>-</v>
      </c>
      <c r="BN431" s="57" t="str">
        <f>IF('Undervisning i fag med krav'!CP432=0,"-",'Undervisning i fag med krav'!CP432)</f>
        <v>-</v>
      </c>
      <c r="BO431" s="57" t="b">
        <f>OR(BN431='Krav etter opplæringslova'!$B$27,BN431='Krav etter opplæringslova'!$B$30,BN431='Krav etter opplæringslova'!$B$31,BN431='Krav etter opplæringslova'!$B$34)</f>
        <v>0</v>
      </c>
      <c r="BP431" s="57" t="str">
        <f t="shared" si="277"/>
        <v>-</v>
      </c>
      <c r="BQ431" s="57">
        <f t="shared" si="250"/>
        <v>30</v>
      </c>
      <c r="BR431" s="57" t="e">
        <f>BQ431-#REF!</f>
        <v>#REF!</v>
      </c>
      <c r="BS431" s="57" t="e">
        <f t="shared" si="278"/>
        <v>#REF!</v>
      </c>
      <c r="BT431" s="62" t="str">
        <f t="shared" si="279"/>
        <v>-</v>
      </c>
    </row>
    <row r="432" spans="1:72" x14ac:dyDescent="0.2">
      <c r="A432" s="44" t="e">
        <f>#REF!</f>
        <v>#REF!</v>
      </c>
      <c r="B432" s="44" t="e">
        <f>#REF!</f>
        <v>#REF!</v>
      </c>
      <c r="C432" s="57" t="str">
        <f>IF('Undervisning i fag med krav'!E433=0,"-",'Undervisning i fag med krav'!E433)</f>
        <v>-</v>
      </c>
      <c r="D432" s="57" t="b">
        <f>OR(C432='Krav etter opplæringslova'!$B$27,C432='Krav etter opplæringslova'!$B$30,C432='Krav etter opplæringslova'!$B$31,C432='Krav etter opplæringslova'!$B$34)</f>
        <v>0</v>
      </c>
      <c r="E432" s="57" t="str">
        <f t="shared" si="280"/>
        <v>-</v>
      </c>
      <c r="F432" s="57">
        <f t="shared" si="251"/>
        <v>30</v>
      </c>
      <c r="G432" s="57" t="e">
        <f>F432-#REF!</f>
        <v>#REF!</v>
      </c>
      <c r="H432" s="57" t="e">
        <f t="shared" si="252"/>
        <v>#REF!</v>
      </c>
      <c r="I432" s="57" t="str">
        <f t="shared" si="281"/>
        <v>-</v>
      </c>
      <c r="J432" s="57" t="str">
        <f>IF('Undervisning i fag med krav'!P433=0,"-",'Undervisning i fag med krav'!P433)</f>
        <v>-</v>
      </c>
      <c r="K432" s="57" t="b">
        <f>OR(J432='Krav etter opplæringslova'!$B$27,J432='Krav etter opplæringslova'!$B$30,J432='Krav etter opplæringslova'!$B$31,J432='Krav etter opplæringslova'!$B$34)</f>
        <v>0</v>
      </c>
      <c r="L432" s="57" t="str">
        <f t="shared" si="253"/>
        <v>-</v>
      </c>
      <c r="M432" s="57">
        <f t="shared" si="242"/>
        <v>30</v>
      </c>
      <c r="N432" s="57" t="e">
        <f>M432-#REF!</f>
        <v>#REF!</v>
      </c>
      <c r="O432" s="57" t="e">
        <f t="shared" si="254"/>
        <v>#REF!</v>
      </c>
      <c r="P432" s="57" t="str">
        <f t="shared" si="255"/>
        <v>-</v>
      </c>
      <c r="Q432" s="57" t="str">
        <f>IF('Undervisning i fag med krav'!AA433=0,"-",'Undervisning i fag med krav'!AA433)</f>
        <v>-</v>
      </c>
      <c r="R432" s="57" t="b">
        <f>OR(Q432='Krav etter opplæringslova'!$B$27,Q432='Krav etter opplæringslova'!$B$30,Q432='Krav etter opplæringslova'!$B$31,Q432='Krav etter opplæringslova'!$B$34)</f>
        <v>0</v>
      </c>
      <c r="S432" s="57" t="str">
        <f t="shared" si="256"/>
        <v>-</v>
      </c>
      <c r="T432" s="57">
        <f t="shared" si="243"/>
        <v>30</v>
      </c>
      <c r="U432" s="57" t="e">
        <f>T432-#REF!</f>
        <v>#REF!</v>
      </c>
      <c r="V432" s="57" t="e">
        <f t="shared" si="257"/>
        <v>#REF!</v>
      </c>
      <c r="W432" s="57" t="str">
        <f t="shared" si="258"/>
        <v>-</v>
      </c>
      <c r="X432" s="57" t="str">
        <f>IF('Undervisning i fag med krav'!AL433=0,"-",'Undervisning i fag med krav'!AL433)</f>
        <v>-</v>
      </c>
      <c r="Y432" s="57" t="b">
        <f>OR(X432='Krav etter opplæringslova'!$B$27,X432='Krav etter opplæringslova'!$B$30,X432='Krav etter opplæringslova'!$B$31,X432='Krav etter opplæringslova'!$B$34)</f>
        <v>0</v>
      </c>
      <c r="Z432" s="57" t="str">
        <f t="shared" si="259"/>
        <v>-</v>
      </c>
      <c r="AA432" s="57">
        <f t="shared" si="244"/>
        <v>30</v>
      </c>
      <c r="AB432" s="57" t="e">
        <f>AA432-#REF!</f>
        <v>#REF!</v>
      </c>
      <c r="AC432" s="57" t="e">
        <f t="shared" si="260"/>
        <v>#REF!</v>
      </c>
      <c r="AD432" s="57" t="str">
        <f t="shared" si="261"/>
        <v>-</v>
      </c>
      <c r="AE432" s="57" t="str">
        <f>IF('Undervisning i fag med krav'!AW433=0,"-",'Undervisning i fag med krav'!AW433)</f>
        <v>-</v>
      </c>
      <c r="AF432" s="57" t="b">
        <f>OR(AE432='Krav etter opplæringslova'!$B$27,AE432='Krav etter opplæringslova'!$B$30,AE432='Krav etter opplæringslova'!$B$31,AE432='Krav etter opplæringslova'!$B$34)</f>
        <v>0</v>
      </c>
      <c r="AG432" s="57" t="str">
        <f t="shared" si="262"/>
        <v>-</v>
      </c>
      <c r="AH432" s="57">
        <f t="shared" si="245"/>
        <v>30</v>
      </c>
      <c r="AI432" s="57" t="e">
        <f>AH432-#REF!</f>
        <v>#REF!</v>
      </c>
      <c r="AJ432" s="57" t="e">
        <f t="shared" si="263"/>
        <v>#REF!</v>
      </c>
      <c r="AK432" s="57" t="str">
        <f t="shared" si="264"/>
        <v>-</v>
      </c>
      <c r="AL432" s="57" t="str">
        <f>IF('Undervisning i fag med krav'!BH433=0,"-",'Undervisning i fag med krav'!BH433)</f>
        <v>-</v>
      </c>
      <c r="AM432" s="57" t="b">
        <f>OR(AL432='Krav etter opplæringslova'!$B$27,AL432='Krav etter opplæringslova'!$B$30,AL432='Krav etter opplæringslova'!$B$31,AL432='Krav etter opplæringslova'!$B$34)</f>
        <v>0</v>
      </c>
      <c r="AN432" s="57" t="str">
        <f t="shared" si="265"/>
        <v>-</v>
      </c>
      <c r="AO432" s="57">
        <f t="shared" si="246"/>
        <v>30</v>
      </c>
      <c r="AP432" s="57" t="e">
        <f>AO432-#REF!</f>
        <v>#REF!</v>
      </c>
      <c r="AQ432" s="57" t="e">
        <f t="shared" si="266"/>
        <v>#REF!</v>
      </c>
      <c r="AR432" s="57" t="str">
        <f t="shared" si="267"/>
        <v>-</v>
      </c>
      <c r="AS432" s="57" t="str">
        <f>IF('Undervisning i fag med krav'!BS433=0,"-",'Undervisning i fag med krav'!BS433)</f>
        <v>-</v>
      </c>
      <c r="AT432" s="57" t="b">
        <f>OR(AS432='Krav etter opplæringslova'!$B$27,AS432='Krav etter opplæringslova'!$B$30,AS432='Krav etter opplæringslova'!$B$31,AS432='Krav etter opplæringslova'!$B$34)</f>
        <v>0</v>
      </c>
      <c r="AU432" s="57" t="str">
        <f t="shared" si="268"/>
        <v>-</v>
      </c>
      <c r="AV432" s="57">
        <f t="shared" si="247"/>
        <v>30</v>
      </c>
      <c r="AW432" s="57" t="e">
        <f>AV432-#REF!</f>
        <v>#REF!</v>
      </c>
      <c r="AX432" s="57" t="e">
        <f t="shared" si="269"/>
        <v>#REF!</v>
      </c>
      <c r="AY432" s="57" t="str">
        <f t="shared" si="270"/>
        <v>-</v>
      </c>
      <c r="AZ432" s="57" t="str">
        <f>IF('Undervisning i fag med krav'!CD433=0,"-",'Undervisning i fag med krav'!CD433)</f>
        <v>-</v>
      </c>
      <c r="BA432" s="57" t="b">
        <f>OR(AZ432='Krav etter opplæringslova'!$B$27,AZ432='Krav etter opplæringslova'!$B$30,AZ432='Krav etter opplæringslova'!$B$31,AZ432='Krav etter opplæringslova'!$B$34)</f>
        <v>0</v>
      </c>
      <c r="BB432" s="57" t="str">
        <f t="shared" si="271"/>
        <v>-</v>
      </c>
      <c r="BC432" s="57">
        <f t="shared" si="248"/>
        <v>30</v>
      </c>
      <c r="BD432" s="57" t="e">
        <f>BC432-#REF!</f>
        <v>#REF!</v>
      </c>
      <c r="BE432" s="57" t="e">
        <f t="shared" si="272"/>
        <v>#REF!</v>
      </c>
      <c r="BF432" s="57" t="str">
        <f t="shared" si="273"/>
        <v>-</v>
      </c>
      <c r="BG432" s="57" t="str">
        <f>IF('Undervisning i fag med krav'!CO433=0,"-",'Undervisning i fag med krav'!CO433)</f>
        <v>-</v>
      </c>
      <c r="BH432" s="57" t="b">
        <f>OR(BG432='Krav etter opplæringslova'!$B$27,BG432='Krav etter opplæringslova'!$B$30,BG432='Krav etter opplæringslova'!$B$31,BG432='Krav etter opplæringslova'!$B$34)</f>
        <v>0</v>
      </c>
      <c r="BI432" s="57" t="str">
        <f t="shared" si="274"/>
        <v>-</v>
      </c>
      <c r="BJ432" s="57">
        <f t="shared" si="249"/>
        <v>30</v>
      </c>
      <c r="BK432" s="57" t="e">
        <f>BJ432-#REF!</f>
        <v>#REF!</v>
      </c>
      <c r="BL432" s="57" t="e">
        <f t="shared" si="275"/>
        <v>#REF!</v>
      </c>
      <c r="BM432" s="57" t="str">
        <f t="shared" si="276"/>
        <v>-</v>
      </c>
      <c r="BN432" s="57" t="str">
        <f>IF('Undervisning i fag med krav'!CP433=0,"-",'Undervisning i fag med krav'!CP433)</f>
        <v>-</v>
      </c>
      <c r="BO432" s="57" t="b">
        <f>OR(BN432='Krav etter opplæringslova'!$B$27,BN432='Krav etter opplæringslova'!$B$30,BN432='Krav etter opplæringslova'!$B$31,BN432='Krav etter opplæringslova'!$B$34)</f>
        <v>0</v>
      </c>
      <c r="BP432" s="57" t="str">
        <f t="shared" si="277"/>
        <v>-</v>
      </c>
      <c r="BQ432" s="57">
        <f t="shared" si="250"/>
        <v>30</v>
      </c>
      <c r="BR432" s="57" t="e">
        <f>BQ432-#REF!</f>
        <v>#REF!</v>
      </c>
      <c r="BS432" s="57" t="e">
        <f t="shared" si="278"/>
        <v>#REF!</v>
      </c>
      <c r="BT432" s="62" t="str">
        <f t="shared" si="279"/>
        <v>-</v>
      </c>
    </row>
    <row r="433" spans="1:72" x14ac:dyDescent="0.2">
      <c r="A433" s="44" t="e">
        <f>#REF!</f>
        <v>#REF!</v>
      </c>
      <c r="B433" s="44" t="e">
        <f>#REF!</f>
        <v>#REF!</v>
      </c>
      <c r="C433" s="57" t="str">
        <f>IF('Undervisning i fag med krav'!E434=0,"-",'Undervisning i fag med krav'!E434)</f>
        <v>-</v>
      </c>
      <c r="D433" s="57" t="b">
        <f>OR(C433='Krav etter opplæringslova'!$B$27,C433='Krav etter opplæringslova'!$B$30,C433='Krav etter opplæringslova'!$B$31,C433='Krav etter opplæringslova'!$B$34)</f>
        <v>0</v>
      </c>
      <c r="E433" s="57" t="str">
        <f t="shared" si="280"/>
        <v>-</v>
      </c>
      <c r="F433" s="57">
        <f t="shared" si="251"/>
        <v>30</v>
      </c>
      <c r="G433" s="57" t="e">
        <f>F433-#REF!</f>
        <v>#REF!</v>
      </c>
      <c r="H433" s="57" t="e">
        <f t="shared" si="252"/>
        <v>#REF!</v>
      </c>
      <c r="I433" s="57" t="str">
        <f t="shared" si="281"/>
        <v>-</v>
      </c>
      <c r="J433" s="57" t="str">
        <f>IF('Undervisning i fag med krav'!P434=0,"-",'Undervisning i fag med krav'!P434)</f>
        <v>-</v>
      </c>
      <c r="K433" s="57" t="b">
        <f>OR(J433='Krav etter opplæringslova'!$B$27,J433='Krav etter opplæringslova'!$B$30,J433='Krav etter opplæringslova'!$B$31,J433='Krav etter opplæringslova'!$B$34)</f>
        <v>0</v>
      </c>
      <c r="L433" s="57" t="str">
        <f t="shared" si="253"/>
        <v>-</v>
      </c>
      <c r="M433" s="57">
        <f t="shared" si="242"/>
        <v>30</v>
      </c>
      <c r="N433" s="57" t="e">
        <f>M433-#REF!</f>
        <v>#REF!</v>
      </c>
      <c r="O433" s="57" t="e">
        <f t="shared" si="254"/>
        <v>#REF!</v>
      </c>
      <c r="P433" s="57" t="str">
        <f t="shared" si="255"/>
        <v>-</v>
      </c>
      <c r="Q433" s="57" t="str">
        <f>IF('Undervisning i fag med krav'!AA434=0,"-",'Undervisning i fag med krav'!AA434)</f>
        <v>-</v>
      </c>
      <c r="R433" s="57" t="b">
        <f>OR(Q433='Krav etter opplæringslova'!$B$27,Q433='Krav etter opplæringslova'!$B$30,Q433='Krav etter opplæringslova'!$B$31,Q433='Krav etter opplæringslova'!$B$34)</f>
        <v>0</v>
      </c>
      <c r="S433" s="57" t="str">
        <f t="shared" si="256"/>
        <v>-</v>
      </c>
      <c r="T433" s="57">
        <f t="shared" si="243"/>
        <v>30</v>
      </c>
      <c r="U433" s="57" t="e">
        <f>T433-#REF!</f>
        <v>#REF!</v>
      </c>
      <c r="V433" s="57" t="e">
        <f t="shared" si="257"/>
        <v>#REF!</v>
      </c>
      <c r="W433" s="57" t="str">
        <f t="shared" si="258"/>
        <v>-</v>
      </c>
      <c r="X433" s="57" t="str">
        <f>IF('Undervisning i fag med krav'!AL434=0,"-",'Undervisning i fag med krav'!AL434)</f>
        <v>-</v>
      </c>
      <c r="Y433" s="57" t="b">
        <f>OR(X433='Krav etter opplæringslova'!$B$27,X433='Krav etter opplæringslova'!$B$30,X433='Krav etter opplæringslova'!$B$31,X433='Krav etter opplæringslova'!$B$34)</f>
        <v>0</v>
      </c>
      <c r="Z433" s="57" t="str">
        <f t="shared" si="259"/>
        <v>-</v>
      </c>
      <c r="AA433" s="57">
        <f t="shared" si="244"/>
        <v>30</v>
      </c>
      <c r="AB433" s="57" t="e">
        <f>AA433-#REF!</f>
        <v>#REF!</v>
      </c>
      <c r="AC433" s="57" t="e">
        <f t="shared" si="260"/>
        <v>#REF!</v>
      </c>
      <c r="AD433" s="57" t="str">
        <f t="shared" si="261"/>
        <v>-</v>
      </c>
      <c r="AE433" s="57" t="str">
        <f>IF('Undervisning i fag med krav'!AW434=0,"-",'Undervisning i fag med krav'!AW434)</f>
        <v>-</v>
      </c>
      <c r="AF433" s="57" t="b">
        <f>OR(AE433='Krav etter opplæringslova'!$B$27,AE433='Krav etter opplæringslova'!$B$30,AE433='Krav etter opplæringslova'!$B$31,AE433='Krav etter opplæringslova'!$B$34)</f>
        <v>0</v>
      </c>
      <c r="AG433" s="57" t="str">
        <f t="shared" si="262"/>
        <v>-</v>
      </c>
      <c r="AH433" s="57">
        <f t="shared" si="245"/>
        <v>30</v>
      </c>
      <c r="AI433" s="57" t="e">
        <f>AH433-#REF!</f>
        <v>#REF!</v>
      </c>
      <c r="AJ433" s="57" t="e">
        <f t="shared" si="263"/>
        <v>#REF!</v>
      </c>
      <c r="AK433" s="57" t="str">
        <f t="shared" si="264"/>
        <v>-</v>
      </c>
      <c r="AL433" s="57" t="str">
        <f>IF('Undervisning i fag med krav'!BH434=0,"-",'Undervisning i fag med krav'!BH434)</f>
        <v>-</v>
      </c>
      <c r="AM433" s="57" t="b">
        <f>OR(AL433='Krav etter opplæringslova'!$B$27,AL433='Krav etter opplæringslova'!$B$30,AL433='Krav etter opplæringslova'!$B$31,AL433='Krav etter opplæringslova'!$B$34)</f>
        <v>0</v>
      </c>
      <c r="AN433" s="57" t="str">
        <f t="shared" si="265"/>
        <v>-</v>
      </c>
      <c r="AO433" s="57">
        <f t="shared" si="246"/>
        <v>30</v>
      </c>
      <c r="AP433" s="57" t="e">
        <f>AO433-#REF!</f>
        <v>#REF!</v>
      </c>
      <c r="AQ433" s="57" t="e">
        <f t="shared" si="266"/>
        <v>#REF!</v>
      </c>
      <c r="AR433" s="57" t="str">
        <f t="shared" si="267"/>
        <v>-</v>
      </c>
      <c r="AS433" s="57" t="str">
        <f>IF('Undervisning i fag med krav'!BS434=0,"-",'Undervisning i fag med krav'!BS434)</f>
        <v>-</v>
      </c>
      <c r="AT433" s="57" t="b">
        <f>OR(AS433='Krav etter opplæringslova'!$B$27,AS433='Krav etter opplæringslova'!$B$30,AS433='Krav etter opplæringslova'!$B$31,AS433='Krav etter opplæringslova'!$B$34)</f>
        <v>0</v>
      </c>
      <c r="AU433" s="57" t="str">
        <f t="shared" si="268"/>
        <v>-</v>
      </c>
      <c r="AV433" s="57">
        <f t="shared" si="247"/>
        <v>30</v>
      </c>
      <c r="AW433" s="57" t="e">
        <f>AV433-#REF!</f>
        <v>#REF!</v>
      </c>
      <c r="AX433" s="57" t="e">
        <f t="shared" si="269"/>
        <v>#REF!</v>
      </c>
      <c r="AY433" s="57" t="str">
        <f t="shared" si="270"/>
        <v>-</v>
      </c>
      <c r="AZ433" s="57" t="str">
        <f>IF('Undervisning i fag med krav'!CD434=0,"-",'Undervisning i fag med krav'!CD434)</f>
        <v>-</v>
      </c>
      <c r="BA433" s="57" t="b">
        <f>OR(AZ433='Krav etter opplæringslova'!$B$27,AZ433='Krav etter opplæringslova'!$B$30,AZ433='Krav etter opplæringslova'!$B$31,AZ433='Krav etter opplæringslova'!$B$34)</f>
        <v>0</v>
      </c>
      <c r="BB433" s="57" t="str">
        <f t="shared" si="271"/>
        <v>-</v>
      </c>
      <c r="BC433" s="57">
        <f t="shared" si="248"/>
        <v>30</v>
      </c>
      <c r="BD433" s="57" t="e">
        <f>BC433-#REF!</f>
        <v>#REF!</v>
      </c>
      <c r="BE433" s="57" t="e">
        <f t="shared" si="272"/>
        <v>#REF!</v>
      </c>
      <c r="BF433" s="57" t="str">
        <f t="shared" si="273"/>
        <v>-</v>
      </c>
      <c r="BG433" s="57" t="str">
        <f>IF('Undervisning i fag med krav'!CO434=0,"-",'Undervisning i fag med krav'!CO434)</f>
        <v>-</v>
      </c>
      <c r="BH433" s="57" t="b">
        <f>OR(BG433='Krav etter opplæringslova'!$B$27,BG433='Krav etter opplæringslova'!$B$30,BG433='Krav etter opplæringslova'!$B$31,BG433='Krav etter opplæringslova'!$B$34)</f>
        <v>0</v>
      </c>
      <c r="BI433" s="57" t="str">
        <f t="shared" si="274"/>
        <v>-</v>
      </c>
      <c r="BJ433" s="57">
        <f t="shared" si="249"/>
        <v>30</v>
      </c>
      <c r="BK433" s="57" t="e">
        <f>BJ433-#REF!</f>
        <v>#REF!</v>
      </c>
      <c r="BL433" s="57" t="e">
        <f t="shared" si="275"/>
        <v>#REF!</v>
      </c>
      <c r="BM433" s="57" t="str">
        <f t="shared" si="276"/>
        <v>-</v>
      </c>
      <c r="BN433" s="57" t="str">
        <f>IF('Undervisning i fag med krav'!CP434=0,"-",'Undervisning i fag med krav'!CP434)</f>
        <v>-</v>
      </c>
      <c r="BO433" s="57" t="b">
        <f>OR(BN433='Krav etter opplæringslova'!$B$27,BN433='Krav etter opplæringslova'!$B$30,BN433='Krav etter opplæringslova'!$B$31,BN433='Krav etter opplæringslova'!$B$34)</f>
        <v>0</v>
      </c>
      <c r="BP433" s="57" t="str">
        <f t="shared" si="277"/>
        <v>-</v>
      </c>
      <c r="BQ433" s="57">
        <f t="shared" si="250"/>
        <v>30</v>
      </c>
      <c r="BR433" s="57" t="e">
        <f>BQ433-#REF!</f>
        <v>#REF!</v>
      </c>
      <c r="BS433" s="57" t="e">
        <f t="shared" si="278"/>
        <v>#REF!</v>
      </c>
      <c r="BT433" s="62" t="str">
        <f t="shared" si="279"/>
        <v>-</v>
      </c>
    </row>
    <row r="434" spans="1:72" x14ac:dyDescent="0.2">
      <c r="A434" s="44" t="e">
        <f>#REF!</f>
        <v>#REF!</v>
      </c>
      <c r="B434" s="44" t="e">
        <f>#REF!</f>
        <v>#REF!</v>
      </c>
      <c r="C434" s="57" t="str">
        <f>IF('Undervisning i fag med krav'!E435=0,"-",'Undervisning i fag med krav'!E435)</f>
        <v>-</v>
      </c>
      <c r="D434" s="57" t="b">
        <f>OR(C434='Krav etter opplæringslova'!$B$27,C434='Krav etter opplæringslova'!$B$30,C434='Krav etter opplæringslova'!$B$31,C434='Krav etter opplæringslova'!$B$34)</f>
        <v>0</v>
      </c>
      <c r="E434" s="57" t="str">
        <f t="shared" si="280"/>
        <v>-</v>
      </c>
      <c r="F434" s="57">
        <f t="shared" si="251"/>
        <v>30</v>
      </c>
      <c r="G434" s="57" t="e">
        <f>F434-#REF!</f>
        <v>#REF!</v>
      </c>
      <c r="H434" s="57" t="e">
        <f t="shared" si="252"/>
        <v>#REF!</v>
      </c>
      <c r="I434" s="57" t="str">
        <f t="shared" si="281"/>
        <v>-</v>
      </c>
      <c r="J434" s="57" t="str">
        <f>IF('Undervisning i fag med krav'!P435=0,"-",'Undervisning i fag med krav'!P435)</f>
        <v>-</v>
      </c>
      <c r="K434" s="57" t="b">
        <f>OR(J434='Krav etter opplæringslova'!$B$27,J434='Krav etter opplæringslova'!$B$30,J434='Krav etter opplæringslova'!$B$31,J434='Krav etter opplæringslova'!$B$34)</f>
        <v>0</v>
      </c>
      <c r="L434" s="57" t="str">
        <f t="shared" si="253"/>
        <v>-</v>
      </c>
      <c r="M434" s="57">
        <f t="shared" si="242"/>
        <v>30</v>
      </c>
      <c r="N434" s="57" t="e">
        <f>M434-#REF!</f>
        <v>#REF!</v>
      </c>
      <c r="O434" s="57" t="e">
        <f t="shared" si="254"/>
        <v>#REF!</v>
      </c>
      <c r="P434" s="57" t="str">
        <f t="shared" si="255"/>
        <v>-</v>
      </c>
      <c r="Q434" s="57" t="str">
        <f>IF('Undervisning i fag med krav'!AA435=0,"-",'Undervisning i fag med krav'!AA435)</f>
        <v>-</v>
      </c>
      <c r="R434" s="57" t="b">
        <f>OR(Q434='Krav etter opplæringslova'!$B$27,Q434='Krav etter opplæringslova'!$B$30,Q434='Krav etter opplæringslova'!$B$31,Q434='Krav etter opplæringslova'!$B$34)</f>
        <v>0</v>
      </c>
      <c r="S434" s="57" t="str">
        <f t="shared" si="256"/>
        <v>-</v>
      </c>
      <c r="T434" s="57">
        <f t="shared" si="243"/>
        <v>30</v>
      </c>
      <c r="U434" s="57" t="e">
        <f>T434-#REF!</f>
        <v>#REF!</v>
      </c>
      <c r="V434" s="57" t="e">
        <f t="shared" si="257"/>
        <v>#REF!</v>
      </c>
      <c r="W434" s="57" t="str">
        <f t="shared" si="258"/>
        <v>-</v>
      </c>
      <c r="X434" s="57" t="str">
        <f>IF('Undervisning i fag med krav'!AL435=0,"-",'Undervisning i fag med krav'!AL435)</f>
        <v>-</v>
      </c>
      <c r="Y434" s="57" t="b">
        <f>OR(X434='Krav etter opplæringslova'!$B$27,X434='Krav etter opplæringslova'!$B$30,X434='Krav etter opplæringslova'!$B$31,X434='Krav etter opplæringslova'!$B$34)</f>
        <v>0</v>
      </c>
      <c r="Z434" s="57" t="str">
        <f t="shared" si="259"/>
        <v>-</v>
      </c>
      <c r="AA434" s="57">
        <f t="shared" si="244"/>
        <v>30</v>
      </c>
      <c r="AB434" s="57" t="e">
        <f>AA434-#REF!</f>
        <v>#REF!</v>
      </c>
      <c r="AC434" s="57" t="e">
        <f t="shared" si="260"/>
        <v>#REF!</v>
      </c>
      <c r="AD434" s="57" t="str">
        <f t="shared" si="261"/>
        <v>-</v>
      </c>
      <c r="AE434" s="57" t="str">
        <f>IF('Undervisning i fag med krav'!AW435=0,"-",'Undervisning i fag med krav'!AW435)</f>
        <v>-</v>
      </c>
      <c r="AF434" s="57" t="b">
        <f>OR(AE434='Krav etter opplæringslova'!$B$27,AE434='Krav etter opplæringslova'!$B$30,AE434='Krav etter opplæringslova'!$B$31,AE434='Krav etter opplæringslova'!$B$34)</f>
        <v>0</v>
      </c>
      <c r="AG434" s="57" t="str">
        <f t="shared" si="262"/>
        <v>-</v>
      </c>
      <c r="AH434" s="57">
        <f t="shared" si="245"/>
        <v>30</v>
      </c>
      <c r="AI434" s="57" t="e">
        <f>AH434-#REF!</f>
        <v>#REF!</v>
      </c>
      <c r="AJ434" s="57" t="e">
        <f t="shared" si="263"/>
        <v>#REF!</v>
      </c>
      <c r="AK434" s="57" t="str">
        <f t="shared" si="264"/>
        <v>-</v>
      </c>
      <c r="AL434" s="57" t="str">
        <f>IF('Undervisning i fag med krav'!BH435=0,"-",'Undervisning i fag med krav'!BH435)</f>
        <v>-</v>
      </c>
      <c r="AM434" s="57" t="b">
        <f>OR(AL434='Krav etter opplæringslova'!$B$27,AL434='Krav etter opplæringslova'!$B$30,AL434='Krav etter opplæringslova'!$B$31,AL434='Krav etter opplæringslova'!$B$34)</f>
        <v>0</v>
      </c>
      <c r="AN434" s="57" t="str">
        <f t="shared" si="265"/>
        <v>-</v>
      </c>
      <c r="AO434" s="57">
        <f t="shared" si="246"/>
        <v>30</v>
      </c>
      <c r="AP434" s="57" t="e">
        <f>AO434-#REF!</f>
        <v>#REF!</v>
      </c>
      <c r="AQ434" s="57" t="e">
        <f t="shared" si="266"/>
        <v>#REF!</v>
      </c>
      <c r="AR434" s="57" t="str">
        <f t="shared" si="267"/>
        <v>-</v>
      </c>
      <c r="AS434" s="57" t="str">
        <f>IF('Undervisning i fag med krav'!BS435=0,"-",'Undervisning i fag med krav'!BS435)</f>
        <v>-</v>
      </c>
      <c r="AT434" s="57" t="b">
        <f>OR(AS434='Krav etter opplæringslova'!$B$27,AS434='Krav etter opplæringslova'!$B$30,AS434='Krav etter opplæringslova'!$B$31,AS434='Krav etter opplæringslova'!$B$34)</f>
        <v>0</v>
      </c>
      <c r="AU434" s="57" t="str">
        <f t="shared" si="268"/>
        <v>-</v>
      </c>
      <c r="AV434" s="57">
        <f t="shared" si="247"/>
        <v>30</v>
      </c>
      <c r="AW434" s="57" t="e">
        <f>AV434-#REF!</f>
        <v>#REF!</v>
      </c>
      <c r="AX434" s="57" t="e">
        <f t="shared" si="269"/>
        <v>#REF!</v>
      </c>
      <c r="AY434" s="57" t="str">
        <f t="shared" si="270"/>
        <v>-</v>
      </c>
      <c r="AZ434" s="57" t="str">
        <f>IF('Undervisning i fag med krav'!CD435=0,"-",'Undervisning i fag med krav'!CD435)</f>
        <v>-</v>
      </c>
      <c r="BA434" s="57" t="b">
        <f>OR(AZ434='Krav etter opplæringslova'!$B$27,AZ434='Krav etter opplæringslova'!$B$30,AZ434='Krav etter opplæringslova'!$B$31,AZ434='Krav etter opplæringslova'!$B$34)</f>
        <v>0</v>
      </c>
      <c r="BB434" s="57" t="str">
        <f t="shared" si="271"/>
        <v>-</v>
      </c>
      <c r="BC434" s="57">
        <f t="shared" si="248"/>
        <v>30</v>
      </c>
      <c r="BD434" s="57" t="e">
        <f>BC434-#REF!</f>
        <v>#REF!</v>
      </c>
      <c r="BE434" s="57" t="e">
        <f t="shared" si="272"/>
        <v>#REF!</v>
      </c>
      <c r="BF434" s="57" t="str">
        <f t="shared" si="273"/>
        <v>-</v>
      </c>
      <c r="BG434" s="57" t="str">
        <f>IF('Undervisning i fag med krav'!CO435=0,"-",'Undervisning i fag med krav'!CO435)</f>
        <v>-</v>
      </c>
      <c r="BH434" s="57" t="b">
        <f>OR(BG434='Krav etter opplæringslova'!$B$27,BG434='Krav etter opplæringslova'!$B$30,BG434='Krav etter opplæringslova'!$B$31,BG434='Krav etter opplæringslova'!$B$34)</f>
        <v>0</v>
      </c>
      <c r="BI434" s="57" t="str">
        <f t="shared" si="274"/>
        <v>-</v>
      </c>
      <c r="BJ434" s="57">
        <f t="shared" si="249"/>
        <v>30</v>
      </c>
      <c r="BK434" s="57" t="e">
        <f>BJ434-#REF!</f>
        <v>#REF!</v>
      </c>
      <c r="BL434" s="57" t="e">
        <f t="shared" si="275"/>
        <v>#REF!</v>
      </c>
      <c r="BM434" s="57" t="str">
        <f t="shared" si="276"/>
        <v>-</v>
      </c>
      <c r="BN434" s="57" t="str">
        <f>IF('Undervisning i fag med krav'!CP435=0,"-",'Undervisning i fag med krav'!CP435)</f>
        <v>-</v>
      </c>
      <c r="BO434" s="57" t="b">
        <f>OR(BN434='Krav etter opplæringslova'!$B$27,BN434='Krav etter opplæringslova'!$B$30,BN434='Krav etter opplæringslova'!$B$31,BN434='Krav etter opplæringslova'!$B$34)</f>
        <v>0</v>
      </c>
      <c r="BP434" s="57" t="str">
        <f t="shared" si="277"/>
        <v>-</v>
      </c>
      <c r="BQ434" s="57">
        <f t="shared" si="250"/>
        <v>30</v>
      </c>
      <c r="BR434" s="57" t="e">
        <f>BQ434-#REF!</f>
        <v>#REF!</v>
      </c>
      <c r="BS434" s="57" t="e">
        <f t="shared" si="278"/>
        <v>#REF!</v>
      </c>
      <c r="BT434" s="62" t="str">
        <f t="shared" si="279"/>
        <v>-</v>
      </c>
    </row>
    <row r="435" spans="1:72" x14ac:dyDescent="0.2">
      <c r="A435" s="44" t="e">
        <f>#REF!</f>
        <v>#REF!</v>
      </c>
      <c r="B435" s="44" t="e">
        <f>#REF!</f>
        <v>#REF!</v>
      </c>
      <c r="C435" s="57" t="str">
        <f>IF('Undervisning i fag med krav'!E436=0,"-",'Undervisning i fag med krav'!E436)</f>
        <v>-</v>
      </c>
      <c r="D435" s="57" t="b">
        <f>OR(C435='Krav etter opplæringslova'!$B$27,C435='Krav etter opplæringslova'!$B$30,C435='Krav etter opplæringslova'!$B$31,C435='Krav etter opplæringslova'!$B$34)</f>
        <v>0</v>
      </c>
      <c r="E435" s="57" t="str">
        <f t="shared" si="280"/>
        <v>-</v>
      </c>
      <c r="F435" s="57">
        <f t="shared" si="251"/>
        <v>30</v>
      </c>
      <c r="G435" s="57" t="e">
        <f>F435-#REF!</f>
        <v>#REF!</v>
      </c>
      <c r="H435" s="57" t="e">
        <f t="shared" si="252"/>
        <v>#REF!</v>
      </c>
      <c r="I435" s="57" t="str">
        <f t="shared" si="281"/>
        <v>-</v>
      </c>
      <c r="J435" s="57" t="str">
        <f>IF('Undervisning i fag med krav'!P436=0,"-",'Undervisning i fag med krav'!P436)</f>
        <v>-</v>
      </c>
      <c r="K435" s="57" t="b">
        <f>OR(J435='Krav etter opplæringslova'!$B$27,J435='Krav etter opplæringslova'!$B$30,J435='Krav etter opplæringslova'!$B$31,J435='Krav etter opplæringslova'!$B$34)</f>
        <v>0</v>
      </c>
      <c r="L435" s="57" t="str">
        <f t="shared" si="253"/>
        <v>-</v>
      </c>
      <c r="M435" s="57">
        <f t="shared" si="242"/>
        <v>30</v>
      </c>
      <c r="N435" s="57" t="e">
        <f>M435-#REF!</f>
        <v>#REF!</v>
      </c>
      <c r="O435" s="57" t="e">
        <f t="shared" si="254"/>
        <v>#REF!</v>
      </c>
      <c r="P435" s="57" t="str">
        <f t="shared" si="255"/>
        <v>-</v>
      </c>
      <c r="Q435" s="57" t="str">
        <f>IF('Undervisning i fag med krav'!AA436=0,"-",'Undervisning i fag med krav'!AA436)</f>
        <v>-</v>
      </c>
      <c r="R435" s="57" t="b">
        <f>OR(Q435='Krav etter opplæringslova'!$B$27,Q435='Krav etter opplæringslova'!$B$30,Q435='Krav etter opplæringslova'!$B$31,Q435='Krav etter opplæringslova'!$B$34)</f>
        <v>0</v>
      </c>
      <c r="S435" s="57" t="str">
        <f t="shared" si="256"/>
        <v>-</v>
      </c>
      <c r="T435" s="57">
        <f t="shared" si="243"/>
        <v>30</v>
      </c>
      <c r="U435" s="57" t="e">
        <f>T435-#REF!</f>
        <v>#REF!</v>
      </c>
      <c r="V435" s="57" t="e">
        <f t="shared" si="257"/>
        <v>#REF!</v>
      </c>
      <c r="W435" s="57" t="str">
        <f t="shared" si="258"/>
        <v>-</v>
      </c>
      <c r="X435" s="57" t="str">
        <f>IF('Undervisning i fag med krav'!AL436=0,"-",'Undervisning i fag med krav'!AL436)</f>
        <v>-</v>
      </c>
      <c r="Y435" s="57" t="b">
        <f>OR(X435='Krav etter opplæringslova'!$B$27,X435='Krav etter opplæringslova'!$B$30,X435='Krav etter opplæringslova'!$B$31,X435='Krav etter opplæringslova'!$B$34)</f>
        <v>0</v>
      </c>
      <c r="Z435" s="57" t="str">
        <f t="shared" si="259"/>
        <v>-</v>
      </c>
      <c r="AA435" s="57">
        <f t="shared" si="244"/>
        <v>30</v>
      </c>
      <c r="AB435" s="57" t="e">
        <f>AA435-#REF!</f>
        <v>#REF!</v>
      </c>
      <c r="AC435" s="57" t="e">
        <f t="shared" si="260"/>
        <v>#REF!</v>
      </c>
      <c r="AD435" s="57" t="str">
        <f t="shared" si="261"/>
        <v>-</v>
      </c>
      <c r="AE435" s="57" t="str">
        <f>IF('Undervisning i fag med krav'!AW436=0,"-",'Undervisning i fag med krav'!AW436)</f>
        <v>-</v>
      </c>
      <c r="AF435" s="57" t="b">
        <f>OR(AE435='Krav etter opplæringslova'!$B$27,AE435='Krav etter opplæringslova'!$B$30,AE435='Krav etter opplæringslova'!$B$31,AE435='Krav etter opplæringslova'!$B$34)</f>
        <v>0</v>
      </c>
      <c r="AG435" s="57" t="str">
        <f t="shared" si="262"/>
        <v>-</v>
      </c>
      <c r="AH435" s="57">
        <f t="shared" si="245"/>
        <v>30</v>
      </c>
      <c r="AI435" s="57" t="e">
        <f>AH435-#REF!</f>
        <v>#REF!</v>
      </c>
      <c r="AJ435" s="57" t="e">
        <f t="shared" si="263"/>
        <v>#REF!</v>
      </c>
      <c r="AK435" s="57" t="str">
        <f t="shared" si="264"/>
        <v>-</v>
      </c>
      <c r="AL435" s="57" t="str">
        <f>IF('Undervisning i fag med krav'!BH436=0,"-",'Undervisning i fag med krav'!BH436)</f>
        <v>-</v>
      </c>
      <c r="AM435" s="57" t="b">
        <f>OR(AL435='Krav etter opplæringslova'!$B$27,AL435='Krav etter opplæringslova'!$B$30,AL435='Krav etter opplæringslova'!$B$31,AL435='Krav etter opplæringslova'!$B$34)</f>
        <v>0</v>
      </c>
      <c r="AN435" s="57" t="str">
        <f t="shared" si="265"/>
        <v>-</v>
      </c>
      <c r="AO435" s="57">
        <f t="shared" si="246"/>
        <v>30</v>
      </c>
      <c r="AP435" s="57" t="e">
        <f>AO435-#REF!</f>
        <v>#REF!</v>
      </c>
      <c r="AQ435" s="57" t="e">
        <f t="shared" si="266"/>
        <v>#REF!</v>
      </c>
      <c r="AR435" s="57" t="str">
        <f t="shared" si="267"/>
        <v>-</v>
      </c>
      <c r="AS435" s="57" t="str">
        <f>IF('Undervisning i fag med krav'!BS436=0,"-",'Undervisning i fag med krav'!BS436)</f>
        <v>-</v>
      </c>
      <c r="AT435" s="57" t="b">
        <f>OR(AS435='Krav etter opplæringslova'!$B$27,AS435='Krav etter opplæringslova'!$B$30,AS435='Krav etter opplæringslova'!$B$31,AS435='Krav etter opplæringslova'!$B$34)</f>
        <v>0</v>
      </c>
      <c r="AU435" s="57" t="str">
        <f t="shared" si="268"/>
        <v>-</v>
      </c>
      <c r="AV435" s="57">
        <f t="shared" si="247"/>
        <v>30</v>
      </c>
      <c r="AW435" s="57" t="e">
        <f>AV435-#REF!</f>
        <v>#REF!</v>
      </c>
      <c r="AX435" s="57" t="e">
        <f t="shared" si="269"/>
        <v>#REF!</v>
      </c>
      <c r="AY435" s="57" t="str">
        <f t="shared" si="270"/>
        <v>-</v>
      </c>
      <c r="AZ435" s="57" t="str">
        <f>IF('Undervisning i fag med krav'!CD436=0,"-",'Undervisning i fag med krav'!CD436)</f>
        <v>-</v>
      </c>
      <c r="BA435" s="57" t="b">
        <f>OR(AZ435='Krav etter opplæringslova'!$B$27,AZ435='Krav etter opplæringslova'!$B$30,AZ435='Krav etter opplæringslova'!$B$31,AZ435='Krav etter opplæringslova'!$B$34)</f>
        <v>0</v>
      </c>
      <c r="BB435" s="57" t="str">
        <f t="shared" si="271"/>
        <v>-</v>
      </c>
      <c r="BC435" s="57">
        <f t="shared" si="248"/>
        <v>30</v>
      </c>
      <c r="BD435" s="57" t="e">
        <f>BC435-#REF!</f>
        <v>#REF!</v>
      </c>
      <c r="BE435" s="57" t="e">
        <f t="shared" si="272"/>
        <v>#REF!</v>
      </c>
      <c r="BF435" s="57" t="str">
        <f t="shared" si="273"/>
        <v>-</v>
      </c>
      <c r="BG435" s="57" t="str">
        <f>IF('Undervisning i fag med krav'!CO436=0,"-",'Undervisning i fag med krav'!CO436)</f>
        <v>-</v>
      </c>
      <c r="BH435" s="57" t="b">
        <f>OR(BG435='Krav etter opplæringslova'!$B$27,BG435='Krav etter opplæringslova'!$B$30,BG435='Krav etter opplæringslova'!$B$31,BG435='Krav etter opplæringslova'!$B$34)</f>
        <v>0</v>
      </c>
      <c r="BI435" s="57" t="str">
        <f t="shared" si="274"/>
        <v>-</v>
      </c>
      <c r="BJ435" s="57">
        <f t="shared" si="249"/>
        <v>30</v>
      </c>
      <c r="BK435" s="57" t="e">
        <f>BJ435-#REF!</f>
        <v>#REF!</v>
      </c>
      <c r="BL435" s="57" t="e">
        <f t="shared" si="275"/>
        <v>#REF!</v>
      </c>
      <c r="BM435" s="57" t="str">
        <f t="shared" si="276"/>
        <v>-</v>
      </c>
      <c r="BN435" s="57" t="str">
        <f>IF('Undervisning i fag med krav'!CP436=0,"-",'Undervisning i fag med krav'!CP436)</f>
        <v>-</v>
      </c>
      <c r="BO435" s="57" t="b">
        <f>OR(BN435='Krav etter opplæringslova'!$B$27,BN435='Krav etter opplæringslova'!$B$30,BN435='Krav etter opplæringslova'!$B$31,BN435='Krav etter opplæringslova'!$B$34)</f>
        <v>0</v>
      </c>
      <c r="BP435" s="57" t="str">
        <f t="shared" si="277"/>
        <v>-</v>
      </c>
      <c r="BQ435" s="57">
        <f t="shared" si="250"/>
        <v>30</v>
      </c>
      <c r="BR435" s="57" t="e">
        <f>BQ435-#REF!</f>
        <v>#REF!</v>
      </c>
      <c r="BS435" s="57" t="e">
        <f t="shared" si="278"/>
        <v>#REF!</v>
      </c>
      <c r="BT435" s="62" t="str">
        <f t="shared" si="279"/>
        <v>-</v>
      </c>
    </row>
    <row r="436" spans="1:72" x14ac:dyDescent="0.2">
      <c r="A436" s="44" t="e">
        <f>#REF!</f>
        <v>#REF!</v>
      </c>
      <c r="B436" s="44" t="e">
        <f>#REF!</f>
        <v>#REF!</v>
      </c>
      <c r="C436" s="57" t="str">
        <f>IF('Undervisning i fag med krav'!E437=0,"-",'Undervisning i fag med krav'!E437)</f>
        <v>-</v>
      </c>
      <c r="D436" s="57" t="b">
        <f>OR(C436='Krav etter opplæringslova'!$B$27,C436='Krav etter opplæringslova'!$B$30,C436='Krav etter opplæringslova'!$B$31,C436='Krav etter opplæringslova'!$B$34)</f>
        <v>0</v>
      </c>
      <c r="E436" s="57" t="str">
        <f t="shared" si="280"/>
        <v>-</v>
      </c>
      <c r="F436" s="57">
        <f t="shared" si="251"/>
        <v>30</v>
      </c>
      <c r="G436" s="57" t="e">
        <f>F436-#REF!</f>
        <v>#REF!</v>
      </c>
      <c r="H436" s="57" t="e">
        <f t="shared" si="252"/>
        <v>#REF!</v>
      </c>
      <c r="I436" s="57" t="str">
        <f t="shared" si="281"/>
        <v>-</v>
      </c>
      <c r="J436" s="57" t="str">
        <f>IF('Undervisning i fag med krav'!P437=0,"-",'Undervisning i fag med krav'!P437)</f>
        <v>-</v>
      </c>
      <c r="K436" s="57" t="b">
        <f>OR(J436='Krav etter opplæringslova'!$B$27,J436='Krav etter opplæringslova'!$B$30,J436='Krav etter opplæringslova'!$B$31,J436='Krav etter opplæringslova'!$B$34)</f>
        <v>0</v>
      </c>
      <c r="L436" s="57" t="str">
        <f t="shared" si="253"/>
        <v>-</v>
      </c>
      <c r="M436" s="57">
        <f t="shared" si="242"/>
        <v>30</v>
      </c>
      <c r="N436" s="57" t="e">
        <f>M436-#REF!</f>
        <v>#REF!</v>
      </c>
      <c r="O436" s="57" t="e">
        <f t="shared" si="254"/>
        <v>#REF!</v>
      </c>
      <c r="P436" s="57" t="str">
        <f t="shared" si="255"/>
        <v>-</v>
      </c>
      <c r="Q436" s="57" t="str">
        <f>IF('Undervisning i fag med krav'!AA437=0,"-",'Undervisning i fag med krav'!AA437)</f>
        <v>-</v>
      </c>
      <c r="R436" s="57" t="b">
        <f>OR(Q436='Krav etter opplæringslova'!$B$27,Q436='Krav etter opplæringslova'!$B$30,Q436='Krav etter opplæringslova'!$B$31,Q436='Krav etter opplæringslova'!$B$34)</f>
        <v>0</v>
      </c>
      <c r="S436" s="57" t="str">
        <f t="shared" si="256"/>
        <v>-</v>
      </c>
      <c r="T436" s="57">
        <f t="shared" si="243"/>
        <v>30</v>
      </c>
      <c r="U436" s="57" t="e">
        <f>T436-#REF!</f>
        <v>#REF!</v>
      </c>
      <c r="V436" s="57" t="e">
        <f t="shared" si="257"/>
        <v>#REF!</v>
      </c>
      <c r="W436" s="57" t="str">
        <f t="shared" si="258"/>
        <v>-</v>
      </c>
      <c r="X436" s="57" t="str">
        <f>IF('Undervisning i fag med krav'!AL437=0,"-",'Undervisning i fag med krav'!AL437)</f>
        <v>-</v>
      </c>
      <c r="Y436" s="57" t="b">
        <f>OR(X436='Krav etter opplæringslova'!$B$27,X436='Krav etter opplæringslova'!$B$30,X436='Krav etter opplæringslova'!$B$31,X436='Krav etter opplæringslova'!$B$34)</f>
        <v>0</v>
      </c>
      <c r="Z436" s="57" t="str">
        <f t="shared" si="259"/>
        <v>-</v>
      </c>
      <c r="AA436" s="57">
        <f t="shared" si="244"/>
        <v>30</v>
      </c>
      <c r="AB436" s="57" t="e">
        <f>AA436-#REF!</f>
        <v>#REF!</v>
      </c>
      <c r="AC436" s="57" t="e">
        <f t="shared" si="260"/>
        <v>#REF!</v>
      </c>
      <c r="AD436" s="57" t="str">
        <f t="shared" si="261"/>
        <v>-</v>
      </c>
      <c r="AE436" s="57" t="str">
        <f>IF('Undervisning i fag med krav'!AW437=0,"-",'Undervisning i fag med krav'!AW437)</f>
        <v>-</v>
      </c>
      <c r="AF436" s="57" t="b">
        <f>OR(AE436='Krav etter opplæringslova'!$B$27,AE436='Krav etter opplæringslova'!$B$30,AE436='Krav etter opplæringslova'!$B$31,AE436='Krav etter opplæringslova'!$B$34)</f>
        <v>0</v>
      </c>
      <c r="AG436" s="57" t="str">
        <f t="shared" si="262"/>
        <v>-</v>
      </c>
      <c r="AH436" s="57">
        <f t="shared" si="245"/>
        <v>30</v>
      </c>
      <c r="AI436" s="57" t="e">
        <f>AH436-#REF!</f>
        <v>#REF!</v>
      </c>
      <c r="AJ436" s="57" t="e">
        <f t="shared" si="263"/>
        <v>#REF!</v>
      </c>
      <c r="AK436" s="57" t="str">
        <f t="shared" si="264"/>
        <v>-</v>
      </c>
      <c r="AL436" s="57" t="str">
        <f>IF('Undervisning i fag med krav'!BH437=0,"-",'Undervisning i fag med krav'!BH437)</f>
        <v>-</v>
      </c>
      <c r="AM436" s="57" t="b">
        <f>OR(AL436='Krav etter opplæringslova'!$B$27,AL436='Krav etter opplæringslova'!$B$30,AL436='Krav etter opplæringslova'!$B$31,AL436='Krav etter opplæringslova'!$B$34)</f>
        <v>0</v>
      </c>
      <c r="AN436" s="57" t="str">
        <f t="shared" si="265"/>
        <v>-</v>
      </c>
      <c r="AO436" s="57">
        <f t="shared" si="246"/>
        <v>30</v>
      </c>
      <c r="AP436" s="57" t="e">
        <f>AO436-#REF!</f>
        <v>#REF!</v>
      </c>
      <c r="AQ436" s="57" t="e">
        <f t="shared" si="266"/>
        <v>#REF!</v>
      </c>
      <c r="AR436" s="57" t="str">
        <f t="shared" si="267"/>
        <v>-</v>
      </c>
      <c r="AS436" s="57" t="str">
        <f>IF('Undervisning i fag med krav'!BS437=0,"-",'Undervisning i fag med krav'!BS437)</f>
        <v>-</v>
      </c>
      <c r="AT436" s="57" t="b">
        <f>OR(AS436='Krav etter opplæringslova'!$B$27,AS436='Krav etter opplæringslova'!$B$30,AS436='Krav etter opplæringslova'!$B$31,AS436='Krav etter opplæringslova'!$B$34)</f>
        <v>0</v>
      </c>
      <c r="AU436" s="57" t="str">
        <f t="shared" si="268"/>
        <v>-</v>
      </c>
      <c r="AV436" s="57">
        <f t="shared" si="247"/>
        <v>30</v>
      </c>
      <c r="AW436" s="57" t="e">
        <f>AV436-#REF!</f>
        <v>#REF!</v>
      </c>
      <c r="AX436" s="57" t="e">
        <f t="shared" si="269"/>
        <v>#REF!</v>
      </c>
      <c r="AY436" s="57" t="str">
        <f t="shared" si="270"/>
        <v>-</v>
      </c>
      <c r="AZ436" s="57" t="str">
        <f>IF('Undervisning i fag med krav'!CD437=0,"-",'Undervisning i fag med krav'!CD437)</f>
        <v>-</v>
      </c>
      <c r="BA436" s="57" t="b">
        <f>OR(AZ436='Krav etter opplæringslova'!$B$27,AZ436='Krav etter opplæringslova'!$B$30,AZ436='Krav etter opplæringslova'!$B$31,AZ436='Krav etter opplæringslova'!$B$34)</f>
        <v>0</v>
      </c>
      <c r="BB436" s="57" t="str">
        <f t="shared" si="271"/>
        <v>-</v>
      </c>
      <c r="BC436" s="57">
        <f t="shared" si="248"/>
        <v>30</v>
      </c>
      <c r="BD436" s="57" t="e">
        <f>BC436-#REF!</f>
        <v>#REF!</v>
      </c>
      <c r="BE436" s="57" t="e">
        <f t="shared" si="272"/>
        <v>#REF!</v>
      </c>
      <c r="BF436" s="57" t="str">
        <f t="shared" si="273"/>
        <v>-</v>
      </c>
      <c r="BG436" s="57" t="str">
        <f>IF('Undervisning i fag med krav'!CO437=0,"-",'Undervisning i fag med krav'!CO437)</f>
        <v>-</v>
      </c>
      <c r="BH436" s="57" t="b">
        <f>OR(BG436='Krav etter opplæringslova'!$B$27,BG436='Krav etter opplæringslova'!$B$30,BG436='Krav etter opplæringslova'!$B$31,BG436='Krav etter opplæringslova'!$B$34)</f>
        <v>0</v>
      </c>
      <c r="BI436" s="57" t="str">
        <f t="shared" si="274"/>
        <v>-</v>
      </c>
      <c r="BJ436" s="57">
        <f t="shared" si="249"/>
        <v>30</v>
      </c>
      <c r="BK436" s="57" t="e">
        <f>BJ436-#REF!</f>
        <v>#REF!</v>
      </c>
      <c r="BL436" s="57" t="e">
        <f t="shared" si="275"/>
        <v>#REF!</v>
      </c>
      <c r="BM436" s="57" t="str">
        <f t="shared" si="276"/>
        <v>-</v>
      </c>
      <c r="BN436" s="57" t="str">
        <f>IF('Undervisning i fag med krav'!CP437=0,"-",'Undervisning i fag med krav'!CP437)</f>
        <v>-</v>
      </c>
      <c r="BO436" s="57" t="b">
        <f>OR(BN436='Krav etter opplæringslova'!$B$27,BN436='Krav etter opplæringslova'!$B$30,BN436='Krav etter opplæringslova'!$B$31,BN436='Krav etter opplæringslova'!$B$34)</f>
        <v>0</v>
      </c>
      <c r="BP436" s="57" t="str">
        <f t="shared" si="277"/>
        <v>-</v>
      </c>
      <c r="BQ436" s="57">
        <f t="shared" si="250"/>
        <v>30</v>
      </c>
      <c r="BR436" s="57" t="e">
        <f>BQ436-#REF!</f>
        <v>#REF!</v>
      </c>
      <c r="BS436" s="57" t="e">
        <f t="shared" si="278"/>
        <v>#REF!</v>
      </c>
      <c r="BT436" s="62" t="str">
        <f t="shared" si="279"/>
        <v>-</v>
      </c>
    </row>
    <row r="437" spans="1:72" x14ac:dyDescent="0.2">
      <c r="A437" s="44" t="e">
        <f>#REF!</f>
        <v>#REF!</v>
      </c>
      <c r="B437" s="44" t="e">
        <f>#REF!</f>
        <v>#REF!</v>
      </c>
      <c r="C437" s="57" t="str">
        <f>IF('Undervisning i fag med krav'!E438=0,"-",'Undervisning i fag med krav'!E438)</f>
        <v>-</v>
      </c>
      <c r="D437" s="57" t="b">
        <f>OR(C437='Krav etter opplæringslova'!$B$27,C437='Krav etter opplæringslova'!$B$30,C437='Krav etter opplæringslova'!$B$31,C437='Krav etter opplæringslova'!$B$34)</f>
        <v>0</v>
      </c>
      <c r="E437" s="57" t="str">
        <f t="shared" si="280"/>
        <v>-</v>
      </c>
      <c r="F437" s="57">
        <f t="shared" si="251"/>
        <v>30</v>
      </c>
      <c r="G437" s="57" t="e">
        <f>F437-#REF!</f>
        <v>#REF!</v>
      </c>
      <c r="H437" s="57" t="e">
        <f t="shared" si="252"/>
        <v>#REF!</v>
      </c>
      <c r="I437" s="57" t="str">
        <f t="shared" si="281"/>
        <v>-</v>
      </c>
      <c r="J437" s="57" t="str">
        <f>IF('Undervisning i fag med krav'!P438=0,"-",'Undervisning i fag med krav'!P438)</f>
        <v>-</v>
      </c>
      <c r="K437" s="57" t="b">
        <f>OR(J437='Krav etter opplæringslova'!$B$27,J437='Krav etter opplæringslova'!$B$30,J437='Krav etter opplæringslova'!$B$31,J437='Krav etter opplæringslova'!$B$34)</f>
        <v>0</v>
      </c>
      <c r="L437" s="57" t="str">
        <f t="shared" si="253"/>
        <v>-</v>
      </c>
      <c r="M437" s="57">
        <f t="shared" si="242"/>
        <v>30</v>
      </c>
      <c r="N437" s="57" t="e">
        <f>M437-#REF!</f>
        <v>#REF!</v>
      </c>
      <c r="O437" s="57" t="e">
        <f t="shared" si="254"/>
        <v>#REF!</v>
      </c>
      <c r="P437" s="57" t="str">
        <f t="shared" si="255"/>
        <v>-</v>
      </c>
      <c r="Q437" s="57" t="str">
        <f>IF('Undervisning i fag med krav'!AA438=0,"-",'Undervisning i fag med krav'!AA438)</f>
        <v>-</v>
      </c>
      <c r="R437" s="57" t="b">
        <f>OR(Q437='Krav etter opplæringslova'!$B$27,Q437='Krav etter opplæringslova'!$B$30,Q437='Krav etter opplæringslova'!$B$31,Q437='Krav etter opplæringslova'!$B$34)</f>
        <v>0</v>
      </c>
      <c r="S437" s="57" t="str">
        <f t="shared" si="256"/>
        <v>-</v>
      </c>
      <c r="T437" s="57">
        <f t="shared" si="243"/>
        <v>30</v>
      </c>
      <c r="U437" s="57" t="e">
        <f>T437-#REF!</f>
        <v>#REF!</v>
      </c>
      <c r="V437" s="57" t="e">
        <f t="shared" si="257"/>
        <v>#REF!</v>
      </c>
      <c r="W437" s="57" t="str">
        <f t="shared" si="258"/>
        <v>-</v>
      </c>
      <c r="X437" s="57" t="str">
        <f>IF('Undervisning i fag med krav'!AL438=0,"-",'Undervisning i fag med krav'!AL438)</f>
        <v>-</v>
      </c>
      <c r="Y437" s="57" t="b">
        <f>OR(X437='Krav etter opplæringslova'!$B$27,X437='Krav etter opplæringslova'!$B$30,X437='Krav etter opplæringslova'!$B$31,X437='Krav etter opplæringslova'!$B$34)</f>
        <v>0</v>
      </c>
      <c r="Z437" s="57" t="str">
        <f t="shared" si="259"/>
        <v>-</v>
      </c>
      <c r="AA437" s="57">
        <f t="shared" si="244"/>
        <v>30</v>
      </c>
      <c r="AB437" s="57" t="e">
        <f>AA437-#REF!</f>
        <v>#REF!</v>
      </c>
      <c r="AC437" s="57" t="e">
        <f t="shared" si="260"/>
        <v>#REF!</v>
      </c>
      <c r="AD437" s="57" t="str">
        <f t="shared" si="261"/>
        <v>-</v>
      </c>
      <c r="AE437" s="57" t="str">
        <f>IF('Undervisning i fag med krav'!AW438=0,"-",'Undervisning i fag med krav'!AW438)</f>
        <v>-</v>
      </c>
      <c r="AF437" s="57" t="b">
        <f>OR(AE437='Krav etter opplæringslova'!$B$27,AE437='Krav etter opplæringslova'!$B$30,AE437='Krav etter opplæringslova'!$B$31,AE437='Krav etter opplæringslova'!$B$34)</f>
        <v>0</v>
      </c>
      <c r="AG437" s="57" t="str">
        <f t="shared" si="262"/>
        <v>-</v>
      </c>
      <c r="AH437" s="57">
        <f t="shared" si="245"/>
        <v>30</v>
      </c>
      <c r="AI437" s="57" t="e">
        <f>AH437-#REF!</f>
        <v>#REF!</v>
      </c>
      <c r="AJ437" s="57" t="e">
        <f t="shared" si="263"/>
        <v>#REF!</v>
      </c>
      <c r="AK437" s="57" t="str">
        <f t="shared" si="264"/>
        <v>-</v>
      </c>
      <c r="AL437" s="57" t="str">
        <f>IF('Undervisning i fag med krav'!BH438=0,"-",'Undervisning i fag med krav'!BH438)</f>
        <v>-</v>
      </c>
      <c r="AM437" s="57" t="b">
        <f>OR(AL437='Krav etter opplæringslova'!$B$27,AL437='Krav etter opplæringslova'!$B$30,AL437='Krav etter opplæringslova'!$B$31,AL437='Krav etter opplæringslova'!$B$34)</f>
        <v>0</v>
      </c>
      <c r="AN437" s="57" t="str">
        <f t="shared" si="265"/>
        <v>-</v>
      </c>
      <c r="AO437" s="57">
        <f t="shared" si="246"/>
        <v>30</v>
      </c>
      <c r="AP437" s="57" t="e">
        <f>AO437-#REF!</f>
        <v>#REF!</v>
      </c>
      <c r="AQ437" s="57" t="e">
        <f t="shared" si="266"/>
        <v>#REF!</v>
      </c>
      <c r="AR437" s="57" t="str">
        <f t="shared" si="267"/>
        <v>-</v>
      </c>
      <c r="AS437" s="57" t="str">
        <f>IF('Undervisning i fag med krav'!BS438=0,"-",'Undervisning i fag med krav'!BS438)</f>
        <v>-</v>
      </c>
      <c r="AT437" s="57" t="b">
        <f>OR(AS437='Krav etter opplæringslova'!$B$27,AS437='Krav etter opplæringslova'!$B$30,AS437='Krav etter opplæringslova'!$B$31,AS437='Krav etter opplæringslova'!$B$34)</f>
        <v>0</v>
      </c>
      <c r="AU437" s="57" t="str">
        <f t="shared" si="268"/>
        <v>-</v>
      </c>
      <c r="AV437" s="57">
        <f t="shared" si="247"/>
        <v>30</v>
      </c>
      <c r="AW437" s="57" t="e">
        <f>AV437-#REF!</f>
        <v>#REF!</v>
      </c>
      <c r="AX437" s="57" t="e">
        <f t="shared" si="269"/>
        <v>#REF!</v>
      </c>
      <c r="AY437" s="57" t="str">
        <f t="shared" si="270"/>
        <v>-</v>
      </c>
      <c r="AZ437" s="57" t="str">
        <f>IF('Undervisning i fag med krav'!CD438=0,"-",'Undervisning i fag med krav'!CD438)</f>
        <v>-</v>
      </c>
      <c r="BA437" s="57" t="b">
        <f>OR(AZ437='Krav etter opplæringslova'!$B$27,AZ437='Krav etter opplæringslova'!$B$30,AZ437='Krav etter opplæringslova'!$B$31,AZ437='Krav etter opplæringslova'!$B$34)</f>
        <v>0</v>
      </c>
      <c r="BB437" s="57" t="str">
        <f t="shared" si="271"/>
        <v>-</v>
      </c>
      <c r="BC437" s="57">
        <f t="shared" si="248"/>
        <v>30</v>
      </c>
      <c r="BD437" s="57" t="e">
        <f>BC437-#REF!</f>
        <v>#REF!</v>
      </c>
      <c r="BE437" s="57" t="e">
        <f t="shared" si="272"/>
        <v>#REF!</v>
      </c>
      <c r="BF437" s="57" t="str">
        <f t="shared" si="273"/>
        <v>-</v>
      </c>
      <c r="BG437" s="57" t="str">
        <f>IF('Undervisning i fag med krav'!CO438=0,"-",'Undervisning i fag med krav'!CO438)</f>
        <v>-</v>
      </c>
      <c r="BH437" s="57" t="b">
        <f>OR(BG437='Krav etter opplæringslova'!$B$27,BG437='Krav etter opplæringslova'!$B$30,BG437='Krav etter opplæringslova'!$B$31,BG437='Krav etter opplæringslova'!$B$34)</f>
        <v>0</v>
      </c>
      <c r="BI437" s="57" t="str">
        <f t="shared" si="274"/>
        <v>-</v>
      </c>
      <c r="BJ437" s="57">
        <f t="shared" si="249"/>
        <v>30</v>
      </c>
      <c r="BK437" s="57" t="e">
        <f>BJ437-#REF!</f>
        <v>#REF!</v>
      </c>
      <c r="BL437" s="57" t="e">
        <f t="shared" si="275"/>
        <v>#REF!</v>
      </c>
      <c r="BM437" s="57" t="str">
        <f t="shared" si="276"/>
        <v>-</v>
      </c>
      <c r="BN437" s="57" t="str">
        <f>IF('Undervisning i fag med krav'!CP438=0,"-",'Undervisning i fag med krav'!CP438)</f>
        <v>-</v>
      </c>
      <c r="BO437" s="57" t="b">
        <f>OR(BN437='Krav etter opplæringslova'!$B$27,BN437='Krav etter opplæringslova'!$B$30,BN437='Krav etter opplæringslova'!$B$31,BN437='Krav etter opplæringslova'!$B$34)</f>
        <v>0</v>
      </c>
      <c r="BP437" s="57" t="str">
        <f t="shared" si="277"/>
        <v>-</v>
      </c>
      <c r="BQ437" s="57">
        <f t="shared" si="250"/>
        <v>30</v>
      </c>
      <c r="BR437" s="57" t="e">
        <f>BQ437-#REF!</f>
        <v>#REF!</v>
      </c>
      <c r="BS437" s="57" t="e">
        <f t="shared" si="278"/>
        <v>#REF!</v>
      </c>
      <c r="BT437" s="62" t="str">
        <f t="shared" si="279"/>
        <v>-</v>
      </c>
    </row>
    <row r="438" spans="1:72" x14ac:dyDescent="0.2">
      <c r="A438" s="44" t="e">
        <f>#REF!</f>
        <v>#REF!</v>
      </c>
      <c r="B438" s="44" t="e">
        <f>#REF!</f>
        <v>#REF!</v>
      </c>
      <c r="C438" s="57" t="str">
        <f>IF('Undervisning i fag med krav'!E439=0,"-",'Undervisning i fag med krav'!E439)</f>
        <v>-</v>
      </c>
      <c r="D438" s="57" t="b">
        <f>OR(C438='Krav etter opplæringslova'!$B$27,C438='Krav etter opplæringslova'!$B$30,C438='Krav etter opplæringslova'!$B$31,C438='Krav etter opplæringslova'!$B$34)</f>
        <v>0</v>
      </c>
      <c r="E438" s="57" t="str">
        <f t="shared" si="280"/>
        <v>-</v>
      </c>
      <c r="F438" s="57">
        <f t="shared" si="251"/>
        <v>30</v>
      </c>
      <c r="G438" s="57" t="e">
        <f>F438-#REF!</f>
        <v>#REF!</v>
      </c>
      <c r="H438" s="57" t="e">
        <f t="shared" si="252"/>
        <v>#REF!</v>
      </c>
      <c r="I438" s="57" t="str">
        <f t="shared" si="281"/>
        <v>-</v>
      </c>
      <c r="J438" s="57" t="str">
        <f>IF('Undervisning i fag med krav'!P439=0,"-",'Undervisning i fag med krav'!P439)</f>
        <v>-</v>
      </c>
      <c r="K438" s="57" t="b">
        <f>OR(J438='Krav etter opplæringslova'!$B$27,J438='Krav etter opplæringslova'!$B$30,J438='Krav etter opplæringslova'!$B$31,J438='Krav etter opplæringslova'!$B$34)</f>
        <v>0</v>
      </c>
      <c r="L438" s="57" t="str">
        <f t="shared" si="253"/>
        <v>-</v>
      </c>
      <c r="M438" s="57">
        <f t="shared" si="242"/>
        <v>30</v>
      </c>
      <c r="N438" s="57" t="e">
        <f>M438-#REF!</f>
        <v>#REF!</v>
      </c>
      <c r="O438" s="57" t="e">
        <f t="shared" si="254"/>
        <v>#REF!</v>
      </c>
      <c r="P438" s="57" t="str">
        <f t="shared" si="255"/>
        <v>-</v>
      </c>
      <c r="Q438" s="57" t="str">
        <f>IF('Undervisning i fag med krav'!AA439=0,"-",'Undervisning i fag med krav'!AA439)</f>
        <v>-</v>
      </c>
      <c r="R438" s="57" t="b">
        <f>OR(Q438='Krav etter opplæringslova'!$B$27,Q438='Krav etter opplæringslova'!$B$30,Q438='Krav etter opplæringslova'!$B$31,Q438='Krav etter opplæringslova'!$B$34)</f>
        <v>0</v>
      </c>
      <c r="S438" s="57" t="str">
        <f t="shared" si="256"/>
        <v>-</v>
      </c>
      <c r="T438" s="57">
        <f t="shared" si="243"/>
        <v>30</v>
      </c>
      <c r="U438" s="57" t="e">
        <f>T438-#REF!</f>
        <v>#REF!</v>
      </c>
      <c r="V438" s="57" t="e">
        <f t="shared" si="257"/>
        <v>#REF!</v>
      </c>
      <c r="W438" s="57" t="str">
        <f t="shared" si="258"/>
        <v>-</v>
      </c>
      <c r="X438" s="57" t="str">
        <f>IF('Undervisning i fag med krav'!AL439=0,"-",'Undervisning i fag med krav'!AL439)</f>
        <v>-</v>
      </c>
      <c r="Y438" s="57" t="b">
        <f>OR(X438='Krav etter opplæringslova'!$B$27,X438='Krav etter opplæringslova'!$B$30,X438='Krav etter opplæringslova'!$B$31,X438='Krav etter opplæringslova'!$B$34)</f>
        <v>0</v>
      </c>
      <c r="Z438" s="57" t="str">
        <f t="shared" si="259"/>
        <v>-</v>
      </c>
      <c r="AA438" s="57">
        <f t="shared" si="244"/>
        <v>30</v>
      </c>
      <c r="AB438" s="57" t="e">
        <f>AA438-#REF!</f>
        <v>#REF!</v>
      </c>
      <c r="AC438" s="57" t="e">
        <f t="shared" si="260"/>
        <v>#REF!</v>
      </c>
      <c r="AD438" s="57" t="str">
        <f t="shared" si="261"/>
        <v>-</v>
      </c>
      <c r="AE438" s="57" t="str">
        <f>IF('Undervisning i fag med krav'!AW439=0,"-",'Undervisning i fag med krav'!AW439)</f>
        <v>-</v>
      </c>
      <c r="AF438" s="57" t="b">
        <f>OR(AE438='Krav etter opplæringslova'!$B$27,AE438='Krav etter opplæringslova'!$B$30,AE438='Krav etter opplæringslova'!$B$31,AE438='Krav etter opplæringslova'!$B$34)</f>
        <v>0</v>
      </c>
      <c r="AG438" s="57" t="str">
        <f t="shared" si="262"/>
        <v>-</v>
      </c>
      <c r="AH438" s="57">
        <f t="shared" si="245"/>
        <v>30</v>
      </c>
      <c r="AI438" s="57" t="e">
        <f>AH438-#REF!</f>
        <v>#REF!</v>
      </c>
      <c r="AJ438" s="57" t="e">
        <f t="shared" si="263"/>
        <v>#REF!</v>
      </c>
      <c r="AK438" s="57" t="str">
        <f t="shared" si="264"/>
        <v>-</v>
      </c>
      <c r="AL438" s="57" t="str">
        <f>IF('Undervisning i fag med krav'!BH439=0,"-",'Undervisning i fag med krav'!BH439)</f>
        <v>-</v>
      </c>
      <c r="AM438" s="57" t="b">
        <f>OR(AL438='Krav etter opplæringslova'!$B$27,AL438='Krav etter opplæringslova'!$B$30,AL438='Krav etter opplæringslova'!$B$31,AL438='Krav etter opplæringslova'!$B$34)</f>
        <v>0</v>
      </c>
      <c r="AN438" s="57" t="str">
        <f t="shared" si="265"/>
        <v>-</v>
      </c>
      <c r="AO438" s="57">
        <f t="shared" si="246"/>
        <v>30</v>
      </c>
      <c r="AP438" s="57" t="e">
        <f>AO438-#REF!</f>
        <v>#REF!</v>
      </c>
      <c r="AQ438" s="57" t="e">
        <f t="shared" si="266"/>
        <v>#REF!</v>
      </c>
      <c r="AR438" s="57" t="str">
        <f t="shared" si="267"/>
        <v>-</v>
      </c>
      <c r="AS438" s="57" t="str">
        <f>IF('Undervisning i fag med krav'!BS439=0,"-",'Undervisning i fag med krav'!BS439)</f>
        <v>-</v>
      </c>
      <c r="AT438" s="57" t="b">
        <f>OR(AS438='Krav etter opplæringslova'!$B$27,AS438='Krav etter opplæringslova'!$B$30,AS438='Krav etter opplæringslova'!$B$31,AS438='Krav etter opplæringslova'!$B$34)</f>
        <v>0</v>
      </c>
      <c r="AU438" s="57" t="str">
        <f t="shared" si="268"/>
        <v>-</v>
      </c>
      <c r="AV438" s="57">
        <f t="shared" si="247"/>
        <v>30</v>
      </c>
      <c r="AW438" s="57" t="e">
        <f>AV438-#REF!</f>
        <v>#REF!</v>
      </c>
      <c r="AX438" s="57" t="e">
        <f t="shared" si="269"/>
        <v>#REF!</v>
      </c>
      <c r="AY438" s="57" t="str">
        <f t="shared" si="270"/>
        <v>-</v>
      </c>
      <c r="AZ438" s="57" t="str">
        <f>IF('Undervisning i fag med krav'!CD439=0,"-",'Undervisning i fag med krav'!CD439)</f>
        <v>-</v>
      </c>
      <c r="BA438" s="57" t="b">
        <f>OR(AZ438='Krav etter opplæringslova'!$B$27,AZ438='Krav etter opplæringslova'!$B$30,AZ438='Krav etter opplæringslova'!$B$31,AZ438='Krav etter opplæringslova'!$B$34)</f>
        <v>0</v>
      </c>
      <c r="BB438" s="57" t="str">
        <f t="shared" si="271"/>
        <v>-</v>
      </c>
      <c r="BC438" s="57">
        <f t="shared" si="248"/>
        <v>30</v>
      </c>
      <c r="BD438" s="57" t="e">
        <f>BC438-#REF!</f>
        <v>#REF!</v>
      </c>
      <c r="BE438" s="57" t="e">
        <f t="shared" si="272"/>
        <v>#REF!</v>
      </c>
      <c r="BF438" s="57" t="str">
        <f t="shared" si="273"/>
        <v>-</v>
      </c>
      <c r="BG438" s="57" t="str">
        <f>IF('Undervisning i fag med krav'!CO439=0,"-",'Undervisning i fag med krav'!CO439)</f>
        <v>-</v>
      </c>
      <c r="BH438" s="57" t="b">
        <f>OR(BG438='Krav etter opplæringslova'!$B$27,BG438='Krav etter opplæringslova'!$B$30,BG438='Krav etter opplæringslova'!$B$31,BG438='Krav etter opplæringslova'!$B$34)</f>
        <v>0</v>
      </c>
      <c r="BI438" s="57" t="str">
        <f t="shared" si="274"/>
        <v>-</v>
      </c>
      <c r="BJ438" s="57">
        <f t="shared" si="249"/>
        <v>30</v>
      </c>
      <c r="BK438" s="57" t="e">
        <f>BJ438-#REF!</f>
        <v>#REF!</v>
      </c>
      <c r="BL438" s="57" t="e">
        <f t="shared" si="275"/>
        <v>#REF!</v>
      </c>
      <c r="BM438" s="57" t="str">
        <f t="shared" si="276"/>
        <v>-</v>
      </c>
      <c r="BN438" s="57" t="str">
        <f>IF('Undervisning i fag med krav'!CP439=0,"-",'Undervisning i fag med krav'!CP439)</f>
        <v>-</v>
      </c>
      <c r="BO438" s="57" t="b">
        <f>OR(BN438='Krav etter opplæringslova'!$B$27,BN438='Krav etter opplæringslova'!$B$30,BN438='Krav etter opplæringslova'!$B$31,BN438='Krav etter opplæringslova'!$B$34)</f>
        <v>0</v>
      </c>
      <c r="BP438" s="57" t="str">
        <f t="shared" si="277"/>
        <v>-</v>
      </c>
      <c r="BQ438" s="57">
        <f t="shared" si="250"/>
        <v>30</v>
      </c>
      <c r="BR438" s="57" t="e">
        <f>BQ438-#REF!</f>
        <v>#REF!</v>
      </c>
      <c r="BS438" s="57" t="e">
        <f t="shared" si="278"/>
        <v>#REF!</v>
      </c>
      <c r="BT438" s="62" t="str">
        <f t="shared" si="279"/>
        <v>-</v>
      </c>
    </row>
    <row r="439" spans="1:72" x14ac:dyDescent="0.2">
      <c r="A439" s="44" t="e">
        <f>#REF!</f>
        <v>#REF!</v>
      </c>
      <c r="B439" s="44" t="e">
        <f>#REF!</f>
        <v>#REF!</v>
      </c>
      <c r="C439" s="57" t="str">
        <f>IF('Undervisning i fag med krav'!E440=0,"-",'Undervisning i fag med krav'!E440)</f>
        <v>-</v>
      </c>
      <c r="D439" s="57" t="b">
        <f>OR(C439='Krav etter opplæringslova'!$B$27,C439='Krav etter opplæringslova'!$B$30,C439='Krav etter opplæringslova'!$B$31,C439='Krav etter opplæringslova'!$B$34)</f>
        <v>0</v>
      </c>
      <c r="E439" s="57" t="str">
        <f t="shared" si="280"/>
        <v>-</v>
      </c>
      <c r="F439" s="57">
        <f t="shared" si="251"/>
        <v>30</v>
      </c>
      <c r="G439" s="57" t="e">
        <f>F439-#REF!</f>
        <v>#REF!</v>
      </c>
      <c r="H439" s="57" t="e">
        <f t="shared" si="252"/>
        <v>#REF!</v>
      </c>
      <c r="I439" s="57" t="str">
        <f t="shared" si="281"/>
        <v>-</v>
      </c>
      <c r="J439" s="57" t="str">
        <f>IF('Undervisning i fag med krav'!P440=0,"-",'Undervisning i fag med krav'!P440)</f>
        <v>-</v>
      </c>
      <c r="K439" s="57" t="b">
        <f>OR(J439='Krav etter opplæringslova'!$B$27,J439='Krav etter opplæringslova'!$B$30,J439='Krav etter opplæringslova'!$B$31,J439='Krav etter opplæringslova'!$B$34)</f>
        <v>0</v>
      </c>
      <c r="L439" s="57" t="str">
        <f t="shared" si="253"/>
        <v>-</v>
      </c>
      <c r="M439" s="57">
        <f t="shared" si="242"/>
        <v>30</v>
      </c>
      <c r="N439" s="57" t="e">
        <f>M439-#REF!</f>
        <v>#REF!</v>
      </c>
      <c r="O439" s="57" t="e">
        <f t="shared" si="254"/>
        <v>#REF!</v>
      </c>
      <c r="P439" s="57" t="str">
        <f t="shared" si="255"/>
        <v>-</v>
      </c>
      <c r="Q439" s="57" t="str">
        <f>IF('Undervisning i fag med krav'!AA440=0,"-",'Undervisning i fag med krav'!AA440)</f>
        <v>-</v>
      </c>
      <c r="R439" s="57" t="b">
        <f>OR(Q439='Krav etter opplæringslova'!$B$27,Q439='Krav etter opplæringslova'!$B$30,Q439='Krav etter opplæringslova'!$B$31,Q439='Krav etter opplæringslova'!$B$34)</f>
        <v>0</v>
      </c>
      <c r="S439" s="57" t="str">
        <f t="shared" si="256"/>
        <v>-</v>
      </c>
      <c r="T439" s="57">
        <f t="shared" si="243"/>
        <v>30</v>
      </c>
      <c r="U439" s="57" t="e">
        <f>T439-#REF!</f>
        <v>#REF!</v>
      </c>
      <c r="V439" s="57" t="e">
        <f t="shared" si="257"/>
        <v>#REF!</v>
      </c>
      <c r="W439" s="57" t="str">
        <f t="shared" si="258"/>
        <v>-</v>
      </c>
      <c r="X439" s="57" t="str">
        <f>IF('Undervisning i fag med krav'!AL440=0,"-",'Undervisning i fag med krav'!AL440)</f>
        <v>-</v>
      </c>
      <c r="Y439" s="57" t="b">
        <f>OR(X439='Krav etter opplæringslova'!$B$27,X439='Krav etter opplæringslova'!$B$30,X439='Krav etter opplæringslova'!$B$31,X439='Krav etter opplæringslova'!$B$34)</f>
        <v>0</v>
      </c>
      <c r="Z439" s="57" t="str">
        <f t="shared" si="259"/>
        <v>-</v>
      </c>
      <c r="AA439" s="57">
        <f t="shared" si="244"/>
        <v>30</v>
      </c>
      <c r="AB439" s="57" t="e">
        <f>AA439-#REF!</f>
        <v>#REF!</v>
      </c>
      <c r="AC439" s="57" t="e">
        <f t="shared" si="260"/>
        <v>#REF!</v>
      </c>
      <c r="AD439" s="57" t="str">
        <f t="shared" si="261"/>
        <v>-</v>
      </c>
      <c r="AE439" s="57" t="str">
        <f>IF('Undervisning i fag med krav'!AW440=0,"-",'Undervisning i fag med krav'!AW440)</f>
        <v>-</v>
      </c>
      <c r="AF439" s="57" t="b">
        <f>OR(AE439='Krav etter opplæringslova'!$B$27,AE439='Krav etter opplæringslova'!$B$30,AE439='Krav etter opplæringslova'!$B$31,AE439='Krav etter opplæringslova'!$B$34)</f>
        <v>0</v>
      </c>
      <c r="AG439" s="57" t="str">
        <f t="shared" si="262"/>
        <v>-</v>
      </c>
      <c r="AH439" s="57">
        <f t="shared" si="245"/>
        <v>30</v>
      </c>
      <c r="AI439" s="57" t="e">
        <f>AH439-#REF!</f>
        <v>#REF!</v>
      </c>
      <c r="AJ439" s="57" t="e">
        <f t="shared" si="263"/>
        <v>#REF!</v>
      </c>
      <c r="AK439" s="57" t="str">
        <f t="shared" si="264"/>
        <v>-</v>
      </c>
      <c r="AL439" s="57" t="str">
        <f>IF('Undervisning i fag med krav'!BH440=0,"-",'Undervisning i fag med krav'!BH440)</f>
        <v>-</v>
      </c>
      <c r="AM439" s="57" t="b">
        <f>OR(AL439='Krav etter opplæringslova'!$B$27,AL439='Krav etter opplæringslova'!$B$30,AL439='Krav etter opplæringslova'!$B$31,AL439='Krav etter opplæringslova'!$B$34)</f>
        <v>0</v>
      </c>
      <c r="AN439" s="57" t="str">
        <f t="shared" si="265"/>
        <v>-</v>
      </c>
      <c r="AO439" s="57">
        <f t="shared" si="246"/>
        <v>30</v>
      </c>
      <c r="AP439" s="57" t="e">
        <f>AO439-#REF!</f>
        <v>#REF!</v>
      </c>
      <c r="AQ439" s="57" t="e">
        <f t="shared" si="266"/>
        <v>#REF!</v>
      </c>
      <c r="AR439" s="57" t="str">
        <f t="shared" si="267"/>
        <v>-</v>
      </c>
      <c r="AS439" s="57" t="str">
        <f>IF('Undervisning i fag med krav'!BS440=0,"-",'Undervisning i fag med krav'!BS440)</f>
        <v>-</v>
      </c>
      <c r="AT439" s="57" t="b">
        <f>OR(AS439='Krav etter opplæringslova'!$B$27,AS439='Krav etter opplæringslova'!$B$30,AS439='Krav etter opplæringslova'!$B$31,AS439='Krav etter opplæringslova'!$B$34)</f>
        <v>0</v>
      </c>
      <c r="AU439" s="57" t="str">
        <f t="shared" si="268"/>
        <v>-</v>
      </c>
      <c r="AV439" s="57">
        <f t="shared" si="247"/>
        <v>30</v>
      </c>
      <c r="AW439" s="57" t="e">
        <f>AV439-#REF!</f>
        <v>#REF!</v>
      </c>
      <c r="AX439" s="57" t="e">
        <f t="shared" si="269"/>
        <v>#REF!</v>
      </c>
      <c r="AY439" s="57" t="str">
        <f t="shared" si="270"/>
        <v>-</v>
      </c>
      <c r="AZ439" s="57" t="str">
        <f>IF('Undervisning i fag med krav'!CD440=0,"-",'Undervisning i fag med krav'!CD440)</f>
        <v>-</v>
      </c>
      <c r="BA439" s="57" t="b">
        <f>OR(AZ439='Krav etter opplæringslova'!$B$27,AZ439='Krav etter opplæringslova'!$B$30,AZ439='Krav etter opplæringslova'!$B$31,AZ439='Krav etter opplæringslova'!$B$34)</f>
        <v>0</v>
      </c>
      <c r="BB439" s="57" t="str">
        <f t="shared" si="271"/>
        <v>-</v>
      </c>
      <c r="BC439" s="57">
        <f t="shared" si="248"/>
        <v>30</v>
      </c>
      <c r="BD439" s="57" t="e">
        <f>BC439-#REF!</f>
        <v>#REF!</v>
      </c>
      <c r="BE439" s="57" t="e">
        <f t="shared" si="272"/>
        <v>#REF!</v>
      </c>
      <c r="BF439" s="57" t="str">
        <f t="shared" si="273"/>
        <v>-</v>
      </c>
      <c r="BG439" s="57" t="str">
        <f>IF('Undervisning i fag med krav'!CO440=0,"-",'Undervisning i fag med krav'!CO440)</f>
        <v>-</v>
      </c>
      <c r="BH439" s="57" t="b">
        <f>OR(BG439='Krav etter opplæringslova'!$B$27,BG439='Krav etter opplæringslova'!$B$30,BG439='Krav etter opplæringslova'!$B$31,BG439='Krav etter opplæringslova'!$B$34)</f>
        <v>0</v>
      </c>
      <c r="BI439" s="57" t="str">
        <f t="shared" si="274"/>
        <v>-</v>
      </c>
      <c r="BJ439" s="57">
        <f t="shared" si="249"/>
        <v>30</v>
      </c>
      <c r="BK439" s="57" t="e">
        <f>BJ439-#REF!</f>
        <v>#REF!</v>
      </c>
      <c r="BL439" s="57" t="e">
        <f t="shared" si="275"/>
        <v>#REF!</v>
      </c>
      <c r="BM439" s="57" t="str">
        <f t="shared" si="276"/>
        <v>-</v>
      </c>
      <c r="BN439" s="57" t="str">
        <f>IF('Undervisning i fag med krav'!CP440=0,"-",'Undervisning i fag med krav'!CP440)</f>
        <v>-</v>
      </c>
      <c r="BO439" s="57" t="b">
        <f>OR(BN439='Krav etter opplæringslova'!$B$27,BN439='Krav etter opplæringslova'!$B$30,BN439='Krav etter opplæringslova'!$B$31,BN439='Krav etter opplæringslova'!$B$34)</f>
        <v>0</v>
      </c>
      <c r="BP439" s="57" t="str">
        <f t="shared" si="277"/>
        <v>-</v>
      </c>
      <c r="BQ439" s="57">
        <f t="shared" si="250"/>
        <v>30</v>
      </c>
      <c r="BR439" s="57" t="e">
        <f>BQ439-#REF!</f>
        <v>#REF!</v>
      </c>
      <c r="BS439" s="57" t="e">
        <f t="shared" si="278"/>
        <v>#REF!</v>
      </c>
      <c r="BT439" s="62" t="str">
        <f t="shared" si="279"/>
        <v>-</v>
      </c>
    </row>
    <row r="440" spans="1:72" x14ac:dyDescent="0.2">
      <c r="A440" s="44" t="e">
        <f>#REF!</f>
        <v>#REF!</v>
      </c>
      <c r="B440" s="44" t="e">
        <f>#REF!</f>
        <v>#REF!</v>
      </c>
      <c r="C440" s="57" t="str">
        <f>IF('Undervisning i fag med krav'!E441=0,"-",'Undervisning i fag med krav'!E441)</f>
        <v>-</v>
      </c>
      <c r="D440" s="57" t="b">
        <f>OR(C440='Krav etter opplæringslova'!$B$27,C440='Krav etter opplæringslova'!$B$30,C440='Krav etter opplæringslova'!$B$31,C440='Krav etter opplæringslova'!$B$34)</f>
        <v>0</v>
      </c>
      <c r="E440" s="57" t="str">
        <f t="shared" si="280"/>
        <v>-</v>
      </c>
      <c r="F440" s="57">
        <f t="shared" si="251"/>
        <v>30</v>
      </c>
      <c r="G440" s="57" t="e">
        <f>F440-#REF!</f>
        <v>#REF!</v>
      </c>
      <c r="H440" s="57" t="e">
        <f t="shared" si="252"/>
        <v>#REF!</v>
      </c>
      <c r="I440" s="57" t="str">
        <f t="shared" si="281"/>
        <v>-</v>
      </c>
      <c r="J440" s="57" t="str">
        <f>IF('Undervisning i fag med krav'!P441=0,"-",'Undervisning i fag med krav'!P441)</f>
        <v>-</v>
      </c>
      <c r="K440" s="57" t="b">
        <f>OR(J440='Krav etter opplæringslova'!$B$27,J440='Krav etter opplæringslova'!$B$30,J440='Krav etter opplæringslova'!$B$31,J440='Krav etter opplæringslova'!$B$34)</f>
        <v>0</v>
      </c>
      <c r="L440" s="57" t="str">
        <f t="shared" si="253"/>
        <v>-</v>
      </c>
      <c r="M440" s="57">
        <f t="shared" si="242"/>
        <v>30</v>
      </c>
      <c r="N440" s="57" t="e">
        <f>M440-#REF!</f>
        <v>#REF!</v>
      </c>
      <c r="O440" s="57" t="e">
        <f t="shared" si="254"/>
        <v>#REF!</v>
      </c>
      <c r="P440" s="57" t="str">
        <f t="shared" si="255"/>
        <v>-</v>
      </c>
      <c r="Q440" s="57" t="str">
        <f>IF('Undervisning i fag med krav'!AA441=0,"-",'Undervisning i fag med krav'!AA441)</f>
        <v>-</v>
      </c>
      <c r="R440" s="57" t="b">
        <f>OR(Q440='Krav etter opplæringslova'!$B$27,Q440='Krav etter opplæringslova'!$B$30,Q440='Krav etter opplæringslova'!$B$31,Q440='Krav etter opplæringslova'!$B$34)</f>
        <v>0</v>
      </c>
      <c r="S440" s="57" t="str">
        <f t="shared" si="256"/>
        <v>-</v>
      </c>
      <c r="T440" s="57">
        <f t="shared" si="243"/>
        <v>30</v>
      </c>
      <c r="U440" s="57" t="e">
        <f>T440-#REF!</f>
        <v>#REF!</v>
      </c>
      <c r="V440" s="57" t="e">
        <f t="shared" si="257"/>
        <v>#REF!</v>
      </c>
      <c r="W440" s="57" t="str">
        <f t="shared" si="258"/>
        <v>-</v>
      </c>
      <c r="X440" s="57" t="str">
        <f>IF('Undervisning i fag med krav'!AL441=0,"-",'Undervisning i fag med krav'!AL441)</f>
        <v>-</v>
      </c>
      <c r="Y440" s="57" t="b">
        <f>OR(X440='Krav etter opplæringslova'!$B$27,X440='Krav etter opplæringslova'!$B$30,X440='Krav etter opplæringslova'!$B$31,X440='Krav etter opplæringslova'!$B$34)</f>
        <v>0</v>
      </c>
      <c r="Z440" s="57" t="str">
        <f t="shared" si="259"/>
        <v>-</v>
      </c>
      <c r="AA440" s="57">
        <f t="shared" si="244"/>
        <v>30</v>
      </c>
      <c r="AB440" s="57" t="e">
        <f>AA440-#REF!</f>
        <v>#REF!</v>
      </c>
      <c r="AC440" s="57" t="e">
        <f t="shared" si="260"/>
        <v>#REF!</v>
      </c>
      <c r="AD440" s="57" t="str">
        <f t="shared" si="261"/>
        <v>-</v>
      </c>
      <c r="AE440" s="57" t="str">
        <f>IF('Undervisning i fag med krav'!AW441=0,"-",'Undervisning i fag med krav'!AW441)</f>
        <v>-</v>
      </c>
      <c r="AF440" s="57" t="b">
        <f>OR(AE440='Krav etter opplæringslova'!$B$27,AE440='Krav etter opplæringslova'!$B$30,AE440='Krav etter opplæringslova'!$B$31,AE440='Krav etter opplæringslova'!$B$34)</f>
        <v>0</v>
      </c>
      <c r="AG440" s="57" t="str">
        <f t="shared" si="262"/>
        <v>-</v>
      </c>
      <c r="AH440" s="57">
        <f t="shared" si="245"/>
        <v>30</v>
      </c>
      <c r="AI440" s="57" t="e">
        <f>AH440-#REF!</f>
        <v>#REF!</v>
      </c>
      <c r="AJ440" s="57" t="e">
        <f t="shared" si="263"/>
        <v>#REF!</v>
      </c>
      <c r="AK440" s="57" t="str">
        <f t="shared" si="264"/>
        <v>-</v>
      </c>
      <c r="AL440" s="57" t="str">
        <f>IF('Undervisning i fag med krav'!BH441=0,"-",'Undervisning i fag med krav'!BH441)</f>
        <v>-</v>
      </c>
      <c r="AM440" s="57" t="b">
        <f>OR(AL440='Krav etter opplæringslova'!$B$27,AL440='Krav etter opplæringslova'!$B$30,AL440='Krav etter opplæringslova'!$B$31,AL440='Krav etter opplæringslova'!$B$34)</f>
        <v>0</v>
      </c>
      <c r="AN440" s="57" t="str">
        <f t="shared" si="265"/>
        <v>-</v>
      </c>
      <c r="AO440" s="57">
        <f t="shared" si="246"/>
        <v>30</v>
      </c>
      <c r="AP440" s="57" t="e">
        <f>AO440-#REF!</f>
        <v>#REF!</v>
      </c>
      <c r="AQ440" s="57" t="e">
        <f t="shared" si="266"/>
        <v>#REF!</v>
      </c>
      <c r="AR440" s="57" t="str">
        <f t="shared" si="267"/>
        <v>-</v>
      </c>
      <c r="AS440" s="57" t="str">
        <f>IF('Undervisning i fag med krav'!BS441=0,"-",'Undervisning i fag med krav'!BS441)</f>
        <v>-</v>
      </c>
      <c r="AT440" s="57" t="b">
        <f>OR(AS440='Krav etter opplæringslova'!$B$27,AS440='Krav etter opplæringslova'!$B$30,AS440='Krav etter opplæringslova'!$B$31,AS440='Krav etter opplæringslova'!$B$34)</f>
        <v>0</v>
      </c>
      <c r="AU440" s="57" t="str">
        <f t="shared" si="268"/>
        <v>-</v>
      </c>
      <c r="AV440" s="57">
        <f t="shared" si="247"/>
        <v>30</v>
      </c>
      <c r="AW440" s="57" t="e">
        <f>AV440-#REF!</f>
        <v>#REF!</v>
      </c>
      <c r="AX440" s="57" t="e">
        <f t="shared" si="269"/>
        <v>#REF!</v>
      </c>
      <c r="AY440" s="57" t="str">
        <f t="shared" si="270"/>
        <v>-</v>
      </c>
      <c r="AZ440" s="57" t="str">
        <f>IF('Undervisning i fag med krav'!CD441=0,"-",'Undervisning i fag med krav'!CD441)</f>
        <v>-</v>
      </c>
      <c r="BA440" s="57" t="b">
        <f>OR(AZ440='Krav etter opplæringslova'!$B$27,AZ440='Krav etter opplæringslova'!$B$30,AZ440='Krav etter opplæringslova'!$B$31,AZ440='Krav etter opplæringslova'!$B$34)</f>
        <v>0</v>
      </c>
      <c r="BB440" s="57" t="str">
        <f t="shared" si="271"/>
        <v>-</v>
      </c>
      <c r="BC440" s="57">
        <f t="shared" si="248"/>
        <v>30</v>
      </c>
      <c r="BD440" s="57" t="e">
        <f>BC440-#REF!</f>
        <v>#REF!</v>
      </c>
      <c r="BE440" s="57" t="e">
        <f t="shared" si="272"/>
        <v>#REF!</v>
      </c>
      <c r="BF440" s="57" t="str">
        <f t="shared" si="273"/>
        <v>-</v>
      </c>
      <c r="BG440" s="57" t="str">
        <f>IF('Undervisning i fag med krav'!CO441=0,"-",'Undervisning i fag med krav'!CO441)</f>
        <v>-</v>
      </c>
      <c r="BH440" s="57" t="b">
        <f>OR(BG440='Krav etter opplæringslova'!$B$27,BG440='Krav etter opplæringslova'!$B$30,BG440='Krav etter opplæringslova'!$B$31,BG440='Krav etter opplæringslova'!$B$34)</f>
        <v>0</v>
      </c>
      <c r="BI440" s="57" t="str">
        <f t="shared" si="274"/>
        <v>-</v>
      </c>
      <c r="BJ440" s="57">
        <f t="shared" si="249"/>
        <v>30</v>
      </c>
      <c r="BK440" s="57" t="e">
        <f>BJ440-#REF!</f>
        <v>#REF!</v>
      </c>
      <c r="BL440" s="57" t="e">
        <f t="shared" si="275"/>
        <v>#REF!</v>
      </c>
      <c r="BM440" s="57" t="str">
        <f t="shared" si="276"/>
        <v>-</v>
      </c>
      <c r="BN440" s="57" t="str">
        <f>IF('Undervisning i fag med krav'!CP441=0,"-",'Undervisning i fag med krav'!CP441)</f>
        <v>-</v>
      </c>
      <c r="BO440" s="57" t="b">
        <f>OR(BN440='Krav etter opplæringslova'!$B$27,BN440='Krav etter opplæringslova'!$B$30,BN440='Krav etter opplæringslova'!$B$31,BN440='Krav etter opplæringslova'!$B$34)</f>
        <v>0</v>
      </c>
      <c r="BP440" s="57" t="str">
        <f t="shared" si="277"/>
        <v>-</v>
      </c>
      <c r="BQ440" s="57">
        <f t="shared" si="250"/>
        <v>30</v>
      </c>
      <c r="BR440" s="57" t="e">
        <f>BQ440-#REF!</f>
        <v>#REF!</v>
      </c>
      <c r="BS440" s="57" t="e">
        <f t="shared" si="278"/>
        <v>#REF!</v>
      </c>
      <c r="BT440" s="62" t="str">
        <f t="shared" si="279"/>
        <v>-</v>
      </c>
    </row>
    <row r="441" spans="1:72" x14ac:dyDescent="0.2">
      <c r="A441" s="44" t="e">
        <f>#REF!</f>
        <v>#REF!</v>
      </c>
      <c r="B441" s="44" t="e">
        <f>#REF!</f>
        <v>#REF!</v>
      </c>
      <c r="C441" s="57" t="str">
        <f>IF('Undervisning i fag med krav'!E442=0,"-",'Undervisning i fag med krav'!E442)</f>
        <v>-</v>
      </c>
      <c r="D441" s="57" t="b">
        <f>OR(C441='Krav etter opplæringslova'!$B$27,C441='Krav etter opplæringslova'!$B$30,C441='Krav etter opplæringslova'!$B$31,C441='Krav etter opplæringslova'!$B$34)</f>
        <v>0</v>
      </c>
      <c r="E441" s="57" t="str">
        <f t="shared" si="280"/>
        <v>-</v>
      </c>
      <c r="F441" s="57">
        <f t="shared" si="251"/>
        <v>30</v>
      </c>
      <c r="G441" s="57" t="e">
        <f>F441-#REF!</f>
        <v>#REF!</v>
      </c>
      <c r="H441" s="57" t="e">
        <f t="shared" si="252"/>
        <v>#REF!</v>
      </c>
      <c r="I441" s="57" t="str">
        <f t="shared" si="281"/>
        <v>-</v>
      </c>
      <c r="J441" s="57" t="str">
        <f>IF('Undervisning i fag med krav'!P442=0,"-",'Undervisning i fag med krav'!P442)</f>
        <v>-</v>
      </c>
      <c r="K441" s="57" t="b">
        <f>OR(J441='Krav etter opplæringslova'!$B$27,J441='Krav etter opplæringslova'!$B$30,J441='Krav etter opplæringslova'!$B$31,J441='Krav etter opplæringslova'!$B$34)</f>
        <v>0</v>
      </c>
      <c r="L441" s="57" t="str">
        <f t="shared" si="253"/>
        <v>-</v>
      </c>
      <c r="M441" s="57">
        <f t="shared" si="242"/>
        <v>30</v>
      </c>
      <c r="N441" s="57" t="e">
        <f>M441-#REF!</f>
        <v>#REF!</v>
      </c>
      <c r="O441" s="57" t="e">
        <f t="shared" si="254"/>
        <v>#REF!</v>
      </c>
      <c r="P441" s="57" t="str">
        <f t="shared" si="255"/>
        <v>-</v>
      </c>
      <c r="Q441" s="57" t="str">
        <f>IF('Undervisning i fag med krav'!AA442=0,"-",'Undervisning i fag med krav'!AA442)</f>
        <v>-</v>
      </c>
      <c r="R441" s="57" t="b">
        <f>OR(Q441='Krav etter opplæringslova'!$B$27,Q441='Krav etter opplæringslova'!$B$30,Q441='Krav etter opplæringslova'!$B$31,Q441='Krav etter opplæringslova'!$B$34)</f>
        <v>0</v>
      </c>
      <c r="S441" s="57" t="str">
        <f t="shared" si="256"/>
        <v>-</v>
      </c>
      <c r="T441" s="57">
        <f t="shared" si="243"/>
        <v>30</v>
      </c>
      <c r="U441" s="57" t="e">
        <f>T441-#REF!</f>
        <v>#REF!</v>
      </c>
      <c r="V441" s="57" t="e">
        <f t="shared" si="257"/>
        <v>#REF!</v>
      </c>
      <c r="W441" s="57" t="str">
        <f t="shared" si="258"/>
        <v>-</v>
      </c>
      <c r="X441" s="57" t="str">
        <f>IF('Undervisning i fag med krav'!AL442=0,"-",'Undervisning i fag med krav'!AL442)</f>
        <v>-</v>
      </c>
      <c r="Y441" s="57" t="b">
        <f>OR(X441='Krav etter opplæringslova'!$B$27,X441='Krav etter opplæringslova'!$B$30,X441='Krav etter opplæringslova'!$B$31,X441='Krav etter opplæringslova'!$B$34)</f>
        <v>0</v>
      </c>
      <c r="Z441" s="57" t="str">
        <f t="shared" si="259"/>
        <v>-</v>
      </c>
      <c r="AA441" s="57">
        <f t="shared" si="244"/>
        <v>30</v>
      </c>
      <c r="AB441" s="57" t="e">
        <f>AA441-#REF!</f>
        <v>#REF!</v>
      </c>
      <c r="AC441" s="57" t="e">
        <f t="shared" si="260"/>
        <v>#REF!</v>
      </c>
      <c r="AD441" s="57" t="str">
        <f t="shared" si="261"/>
        <v>-</v>
      </c>
      <c r="AE441" s="57" t="str">
        <f>IF('Undervisning i fag med krav'!AW442=0,"-",'Undervisning i fag med krav'!AW442)</f>
        <v>-</v>
      </c>
      <c r="AF441" s="57" t="b">
        <f>OR(AE441='Krav etter opplæringslova'!$B$27,AE441='Krav etter opplæringslova'!$B$30,AE441='Krav etter opplæringslova'!$B$31,AE441='Krav etter opplæringslova'!$B$34)</f>
        <v>0</v>
      </c>
      <c r="AG441" s="57" t="str">
        <f t="shared" si="262"/>
        <v>-</v>
      </c>
      <c r="AH441" s="57">
        <f t="shared" si="245"/>
        <v>30</v>
      </c>
      <c r="AI441" s="57" t="e">
        <f>AH441-#REF!</f>
        <v>#REF!</v>
      </c>
      <c r="AJ441" s="57" t="e">
        <f t="shared" si="263"/>
        <v>#REF!</v>
      </c>
      <c r="AK441" s="57" t="str">
        <f t="shared" si="264"/>
        <v>-</v>
      </c>
      <c r="AL441" s="57" t="str">
        <f>IF('Undervisning i fag med krav'!BH442=0,"-",'Undervisning i fag med krav'!BH442)</f>
        <v>-</v>
      </c>
      <c r="AM441" s="57" t="b">
        <f>OR(AL441='Krav etter opplæringslova'!$B$27,AL441='Krav etter opplæringslova'!$B$30,AL441='Krav etter opplæringslova'!$B$31,AL441='Krav etter opplæringslova'!$B$34)</f>
        <v>0</v>
      </c>
      <c r="AN441" s="57" t="str">
        <f t="shared" si="265"/>
        <v>-</v>
      </c>
      <c r="AO441" s="57">
        <f t="shared" si="246"/>
        <v>30</v>
      </c>
      <c r="AP441" s="57" t="e">
        <f>AO441-#REF!</f>
        <v>#REF!</v>
      </c>
      <c r="AQ441" s="57" t="e">
        <f t="shared" si="266"/>
        <v>#REF!</v>
      </c>
      <c r="AR441" s="57" t="str">
        <f t="shared" si="267"/>
        <v>-</v>
      </c>
      <c r="AS441" s="57" t="str">
        <f>IF('Undervisning i fag med krav'!BS442=0,"-",'Undervisning i fag med krav'!BS442)</f>
        <v>-</v>
      </c>
      <c r="AT441" s="57" t="b">
        <f>OR(AS441='Krav etter opplæringslova'!$B$27,AS441='Krav etter opplæringslova'!$B$30,AS441='Krav etter opplæringslova'!$B$31,AS441='Krav etter opplæringslova'!$B$34)</f>
        <v>0</v>
      </c>
      <c r="AU441" s="57" t="str">
        <f t="shared" si="268"/>
        <v>-</v>
      </c>
      <c r="AV441" s="57">
        <f t="shared" si="247"/>
        <v>30</v>
      </c>
      <c r="AW441" s="57" t="e">
        <f>AV441-#REF!</f>
        <v>#REF!</v>
      </c>
      <c r="AX441" s="57" t="e">
        <f t="shared" si="269"/>
        <v>#REF!</v>
      </c>
      <c r="AY441" s="57" t="str">
        <f t="shared" si="270"/>
        <v>-</v>
      </c>
      <c r="AZ441" s="57" t="str">
        <f>IF('Undervisning i fag med krav'!CD442=0,"-",'Undervisning i fag med krav'!CD442)</f>
        <v>-</v>
      </c>
      <c r="BA441" s="57" t="b">
        <f>OR(AZ441='Krav etter opplæringslova'!$B$27,AZ441='Krav etter opplæringslova'!$B$30,AZ441='Krav etter opplæringslova'!$B$31,AZ441='Krav etter opplæringslova'!$B$34)</f>
        <v>0</v>
      </c>
      <c r="BB441" s="57" t="str">
        <f t="shared" si="271"/>
        <v>-</v>
      </c>
      <c r="BC441" s="57">
        <f t="shared" si="248"/>
        <v>30</v>
      </c>
      <c r="BD441" s="57" t="e">
        <f>BC441-#REF!</f>
        <v>#REF!</v>
      </c>
      <c r="BE441" s="57" t="e">
        <f t="shared" si="272"/>
        <v>#REF!</v>
      </c>
      <c r="BF441" s="57" t="str">
        <f t="shared" si="273"/>
        <v>-</v>
      </c>
      <c r="BG441" s="57" t="str">
        <f>IF('Undervisning i fag med krav'!CO442=0,"-",'Undervisning i fag med krav'!CO442)</f>
        <v>-</v>
      </c>
      <c r="BH441" s="57" t="b">
        <f>OR(BG441='Krav etter opplæringslova'!$B$27,BG441='Krav etter opplæringslova'!$B$30,BG441='Krav etter opplæringslova'!$B$31,BG441='Krav etter opplæringslova'!$B$34)</f>
        <v>0</v>
      </c>
      <c r="BI441" s="57" t="str">
        <f t="shared" si="274"/>
        <v>-</v>
      </c>
      <c r="BJ441" s="57">
        <f t="shared" si="249"/>
        <v>30</v>
      </c>
      <c r="BK441" s="57" t="e">
        <f>BJ441-#REF!</f>
        <v>#REF!</v>
      </c>
      <c r="BL441" s="57" t="e">
        <f t="shared" si="275"/>
        <v>#REF!</v>
      </c>
      <c r="BM441" s="57" t="str">
        <f t="shared" si="276"/>
        <v>-</v>
      </c>
      <c r="BN441" s="57" t="str">
        <f>IF('Undervisning i fag med krav'!CP442=0,"-",'Undervisning i fag med krav'!CP442)</f>
        <v>-</v>
      </c>
      <c r="BO441" s="57" t="b">
        <f>OR(BN441='Krav etter opplæringslova'!$B$27,BN441='Krav etter opplæringslova'!$B$30,BN441='Krav etter opplæringslova'!$B$31,BN441='Krav etter opplæringslova'!$B$34)</f>
        <v>0</v>
      </c>
      <c r="BP441" s="57" t="str">
        <f t="shared" si="277"/>
        <v>-</v>
      </c>
      <c r="BQ441" s="57">
        <f t="shared" si="250"/>
        <v>30</v>
      </c>
      <c r="BR441" s="57" t="e">
        <f>BQ441-#REF!</f>
        <v>#REF!</v>
      </c>
      <c r="BS441" s="57" t="e">
        <f t="shared" si="278"/>
        <v>#REF!</v>
      </c>
      <c r="BT441" s="62" t="str">
        <f t="shared" si="279"/>
        <v>-</v>
      </c>
    </row>
    <row r="442" spans="1:72" x14ac:dyDescent="0.2">
      <c r="A442" s="44" t="e">
        <f>#REF!</f>
        <v>#REF!</v>
      </c>
      <c r="B442" s="44" t="e">
        <f>#REF!</f>
        <v>#REF!</v>
      </c>
      <c r="C442" s="57" t="str">
        <f>IF('Undervisning i fag med krav'!E443=0,"-",'Undervisning i fag med krav'!E443)</f>
        <v>-</v>
      </c>
      <c r="D442" s="57" t="b">
        <f>OR(C442='Krav etter opplæringslova'!$B$27,C442='Krav etter opplæringslova'!$B$30,C442='Krav etter opplæringslova'!$B$31,C442='Krav etter opplæringslova'!$B$34)</f>
        <v>0</v>
      </c>
      <c r="E442" s="57" t="str">
        <f t="shared" si="280"/>
        <v>-</v>
      </c>
      <c r="F442" s="57">
        <f t="shared" si="251"/>
        <v>30</v>
      </c>
      <c r="G442" s="57" t="e">
        <f>F442-#REF!</f>
        <v>#REF!</v>
      </c>
      <c r="H442" s="57" t="e">
        <f t="shared" si="252"/>
        <v>#REF!</v>
      </c>
      <c r="I442" s="57" t="str">
        <f t="shared" si="281"/>
        <v>-</v>
      </c>
      <c r="J442" s="57" t="str">
        <f>IF('Undervisning i fag med krav'!P443=0,"-",'Undervisning i fag med krav'!P443)</f>
        <v>-</v>
      </c>
      <c r="K442" s="57" t="b">
        <f>OR(J442='Krav etter opplæringslova'!$B$27,J442='Krav etter opplæringslova'!$B$30,J442='Krav etter opplæringslova'!$B$31,J442='Krav etter opplæringslova'!$B$34)</f>
        <v>0</v>
      </c>
      <c r="L442" s="57" t="str">
        <f t="shared" si="253"/>
        <v>-</v>
      </c>
      <c r="M442" s="57">
        <f t="shared" si="242"/>
        <v>30</v>
      </c>
      <c r="N442" s="57" t="e">
        <f>M442-#REF!</f>
        <v>#REF!</v>
      </c>
      <c r="O442" s="57" t="e">
        <f t="shared" si="254"/>
        <v>#REF!</v>
      </c>
      <c r="P442" s="57" t="str">
        <f t="shared" si="255"/>
        <v>-</v>
      </c>
      <c r="Q442" s="57" t="str">
        <f>IF('Undervisning i fag med krav'!AA443=0,"-",'Undervisning i fag med krav'!AA443)</f>
        <v>-</v>
      </c>
      <c r="R442" s="57" t="b">
        <f>OR(Q442='Krav etter opplæringslova'!$B$27,Q442='Krav etter opplæringslova'!$B$30,Q442='Krav etter opplæringslova'!$B$31,Q442='Krav etter opplæringslova'!$B$34)</f>
        <v>0</v>
      </c>
      <c r="S442" s="57" t="str">
        <f t="shared" si="256"/>
        <v>-</v>
      </c>
      <c r="T442" s="57">
        <f t="shared" si="243"/>
        <v>30</v>
      </c>
      <c r="U442" s="57" t="e">
        <f>T442-#REF!</f>
        <v>#REF!</v>
      </c>
      <c r="V442" s="57" t="e">
        <f t="shared" si="257"/>
        <v>#REF!</v>
      </c>
      <c r="W442" s="57" t="str">
        <f t="shared" si="258"/>
        <v>-</v>
      </c>
      <c r="X442" s="57" t="str">
        <f>IF('Undervisning i fag med krav'!AL443=0,"-",'Undervisning i fag med krav'!AL443)</f>
        <v>-</v>
      </c>
      <c r="Y442" s="57" t="b">
        <f>OR(X442='Krav etter opplæringslova'!$B$27,X442='Krav etter opplæringslova'!$B$30,X442='Krav etter opplæringslova'!$B$31,X442='Krav etter opplæringslova'!$B$34)</f>
        <v>0</v>
      </c>
      <c r="Z442" s="57" t="str">
        <f t="shared" si="259"/>
        <v>-</v>
      </c>
      <c r="AA442" s="57">
        <f t="shared" si="244"/>
        <v>30</v>
      </c>
      <c r="AB442" s="57" t="e">
        <f>AA442-#REF!</f>
        <v>#REF!</v>
      </c>
      <c r="AC442" s="57" t="e">
        <f t="shared" si="260"/>
        <v>#REF!</v>
      </c>
      <c r="AD442" s="57" t="str">
        <f t="shared" si="261"/>
        <v>-</v>
      </c>
      <c r="AE442" s="57" t="str">
        <f>IF('Undervisning i fag med krav'!AW443=0,"-",'Undervisning i fag med krav'!AW443)</f>
        <v>-</v>
      </c>
      <c r="AF442" s="57" t="b">
        <f>OR(AE442='Krav etter opplæringslova'!$B$27,AE442='Krav etter opplæringslova'!$B$30,AE442='Krav etter opplæringslova'!$B$31,AE442='Krav etter opplæringslova'!$B$34)</f>
        <v>0</v>
      </c>
      <c r="AG442" s="57" t="str">
        <f t="shared" si="262"/>
        <v>-</v>
      </c>
      <c r="AH442" s="57">
        <f t="shared" si="245"/>
        <v>30</v>
      </c>
      <c r="AI442" s="57" t="e">
        <f>AH442-#REF!</f>
        <v>#REF!</v>
      </c>
      <c r="AJ442" s="57" t="e">
        <f t="shared" si="263"/>
        <v>#REF!</v>
      </c>
      <c r="AK442" s="57" t="str">
        <f t="shared" si="264"/>
        <v>-</v>
      </c>
      <c r="AL442" s="57" t="str">
        <f>IF('Undervisning i fag med krav'!BH443=0,"-",'Undervisning i fag med krav'!BH443)</f>
        <v>-</v>
      </c>
      <c r="AM442" s="57" t="b">
        <f>OR(AL442='Krav etter opplæringslova'!$B$27,AL442='Krav etter opplæringslova'!$B$30,AL442='Krav etter opplæringslova'!$B$31,AL442='Krav etter opplæringslova'!$B$34)</f>
        <v>0</v>
      </c>
      <c r="AN442" s="57" t="str">
        <f t="shared" si="265"/>
        <v>-</v>
      </c>
      <c r="AO442" s="57">
        <f t="shared" si="246"/>
        <v>30</v>
      </c>
      <c r="AP442" s="57" t="e">
        <f>AO442-#REF!</f>
        <v>#REF!</v>
      </c>
      <c r="AQ442" s="57" t="e">
        <f t="shared" si="266"/>
        <v>#REF!</v>
      </c>
      <c r="AR442" s="57" t="str">
        <f t="shared" si="267"/>
        <v>-</v>
      </c>
      <c r="AS442" s="57" t="str">
        <f>IF('Undervisning i fag med krav'!BS443=0,"-",'Undervisning i fag med krav'!BS443)</f>
        <v>-</v>
      </c>
      <c r="AT442" s="57" t="b">
        <f>OR(AS442='Krav etter opplæringslova'!$B$27,AS442='Krav etter opplæringslova'!$B$30,AS442='Krav etter opplæringslova'!$B$31,AS442='Krav etter opplæringslova'!$B$34)</f>
        <v>0</v>
      </c>
      <c r="AU442" s="57" t="str">
        <f t="shared" si="268"/>
        <v>-</v>
      </c>
      <c r="AV442" s="57">
        <f t="shared" si="247"/>
        <v>30</v>
      </c>
      <c r="AW442" s="57" t="e">
        <f>AV442-#REF!</f>
        <v>#REF!</v>
      </c>
      <c r="AX442" s="57" t="e">
        <f t="shared" si="269"/>
        <v>#REF!</v>
      </c>
      <c r="AY442" s="57" t="str">
        <f t="shared" si="270"/>
        <v>-</v>
      </c>
      <c r="AZ442" s="57" t="str">
        <f>IF('Undervisning i fag med krav'!CD443=0,"-",'Undervisning i fag med krav'!CD443)</f>
        <v>-</v>
      </c>
      <c r="BA442" s="57" t="b">
        <f>OR(AZ442='Krav etter opplæringslova'!$B$27,AZ442='Krav etter opplæringslova'!$B$30,AZ442='Krav etter opplæringslova'!$B$31,AZ442='Krav etter opplæringslova'!$B$34)</f>
        <v>0</v>
      </c>
      <c r="BB442" s="57" t="str">
        <f t="shared" si="271"/>
        <v>-</v>
      </c>
      <c r="BC442" s="57">
        <f t="shared" si="248"/>
        <v>30</v>
      </c>
      <c r="BD442" s="57" t="e">
        <f>BC442-#REF!</f>
        <v>#REF!</v>
      </c>
      <c r="BE442" s="57" t="e">
        <f t="shared" si="272"/>
        <v>#REF!</v>
      </c>
      <c r="BF442" s="57" t="str">
        <f t="shared" si="273"/>
        <v>-</v>
      </c>
      <c r="BG442" s="57" t="str">
        <f>IF('Undervisning i fag med krav'!CO443=0,"-",'Undervisning i fag med krav'!CO443)</f>
        <v>-</v>
      </c>
      <c r="BH442" s="57" t="b">
        <f>OR(BG442='Krav etter opplæringslova'!$B$27,BG442='Krav etter opplæringslova'!$B$30,BG442='Krav etter opplæringslova'!$B$31,BG442='Krav etter opplæringslova'!$B$34)</f>
        <v>0</v>
      </c>
      <c r="BI442" s="57" t="str">
        <f t="shared" si="274"/>
        <v>-</v>
      </c>
      <c r="BJ442" s="57">
        <f t="shared" si="249"/>
        <v>30</v>
      </c>
      <c r="BK442" s="57" t="e">
        <f>BJ442-#REF!</f>
        <v>#REF!</v>
      </c>
      <c r="BL442" s="57" t="e">
        <f t="shared" si="275"/>
        <v>#REF!</v>
      </c>
      <c r="BM442" s="57" t="str">
        <f t="shared" si="276"/>
        <v>-</v>
      </c>
      <c r="BN442" s="57" t="str">
        <f>IF('Undervisning i fag med krav'!CP443=0,"-",'Undervisning i fag med krav'!CP443)</f>
        <v>-</v>
      </c>
      <c r="BO442" s="57" t="b">
        <f>OR(BN442='Krav etter opplæringslova'!$B$27,BN442='Krav etter opplæringslova'!$B$30,BN442='Krav etter opplæringslova'!$B$31,BN442='Krav etter opplæringslova'!$B$34)</f>
        <v>0</v>
      </c>
      <c r="BP442" s="57" t="str">
        <f t="shared" si="277"/>
        <v>-</v>
      </c>
      <c r="BQ442" s="57">
        <f t="shared" si="250"/>
        <v>30</v>
      </c>
      <c r="BR442" s="57" t="e">
        <f>BQ442-#REF!</f>
        <v>#REF!</v>
      </c>
      <c r="BS442" s="57" t="e">
        <f t="shared" si="278"/>
        <v>#REF!</v>
      </c>
      <c r="BT442" s="62" t="str">
        <f t="shared" si="279"/>
        <v>-</v>
      </c>
    </row>
    <row r="443" spans="1:72" x14ac:dyDescent="0.2">
      <c r="A443" s="44" t="e">
        <f>#REF!</f>
        <v>#REF!</v>
      </c>
      <c r="B443" s="44" t="e">
        <f>#REF!</f>
        <v>#REF!</v>
      </c>
      <c r="C443" s="57" t="str">
        <f>IF('Undervisning i fag med krav'!E444=0,"-",'Undervisning i fag med krav'!E444)</f>
        <v>-</v>
      </c>
      <c r="D443" s="57" t="b">
        <f>OR(C443='Krav etter opplæringslova'!$B$27,C443='Krav etter opplæringslova'!$B$30,C443='Krav etter opplæringslova'!$B$31,C443='Krav etter opplæringslova'!$B$34)</f>
        <v>0</v>
      </c>
      <c r="E443" s="57" t="str">
        <f t="shared" si="280"/>
        <v>-</v>
      </c>
      <c r="F443" s="57">
        <f t="shared" si="251"/>
        <v>30</v>
      </c>
      <c r="G443" s="57" t="e">
        <f>F443-#REF!</f>
        <v>#REF!</v>
      </c>
      <c r="H443" s="57" t="e">
        <f t="shared" si="252"/>
        <v>#REF!</v>
      </c>
      <c r="I443" s="57" t="str">
        <f t="shared" si="281"/>
        <v>-</v>
      </c>
      <c r="J443" s="57" t="str">
        <f>IF('Undervisning i fag med krav'!P444=0,"-",'Undervisning i fag med krav'!P444)</f>
        <v>-</v>
      </c>
      <c r="K443" s="57" t="b">
        <f>OR(J443='Krav etter opplæringslova'!$B$27,J443='Krav etter opplæringslova'!$B$30,J443='Krav etter opplæringslova'!$B$31,J443='Krav etter opplæringslova'!$B$34)</f>
        <v>0</v>
      </c>
      <c r="L443" s="57" t="str">
        <f t="shared" si="253"/>
        <v>-</v>
      </c>
      <c r="M443" s="57">
        <f t="shared" si="242"/>
        <v>30</v>
      </c>
      <c r="N443" s="57" t="e">
        <f>M443-#REF!</f>
        <v>#REF!</v>
      </c>
      <c r="O443" s="57" t="e">
        <f t="shared" si="254"/>
        <v>#REF!</v>
      </c>
      <c r="P443" s="57" t="str">
        <f t="shared" si="255"/>
        <v>-</v>
      </c>
      <c r="Q443" s="57" t="str">
        <f>IF('Undervisning i fag med krav'!AA444=0,"-",'Undervisning i fag med krav'!AA444)</f>
        <v>-</v>
      </c>
      <c r="R443" s="57" t="b">
        <f>OR(Q443='Krav etter opplæringslova'!$B$27,Q443='Krav etter opplæringslova'!$B$30,Q443='Krav etter opplæringslova'!$B$31,Q443='Krav etter opplæringslova'!$B$34)</f>
        <v>0</v>
      </c>
      <c r="S443" s="57" t="str">
        <f t="shared" si="256"/>
        <v>-</v>
      </c>
      <c r="T443" s="57">
        <f t="shared" si="243"/>
        <v>30</v>
      </c>
      <c r="U443" s="57" t="e">
        <f>T443-#REF!</f>
        <v>#REF!</v>
      </c>
      <c r="V443" s="57" t="e">
        <f t="shared" si="257"/>
        <v>#REF!</v>
      </c>
      <c r="W443" s="57" t="str">
        <f t="shared" si="258"/>
        <v>-</v>
      </c>
      <c r="X443" s="57" t="str">
        <f>IF('Undervisning i fag med krav'!AL444=0,"-",'Undervisning i fag med krav'!AL444)</f>
        <v>-</v>
      </c>
      <c r="Y443" s="57" t="b">
        <f>OR(X443='Krav etter opplæringslova'!$B$27,X443='Krav etter opplæringslova'!$B$30,X443='Krav etter opplæringslova'!$B$31,X443='Krav etter opplæringslova'!$B$34)</f>
        <v>0</v>
      </c>
      <c r="Z443" s="57" t="str">
        <f t="shared" si="259"/>
        <v>-</v>
      </c>
      <c r="AA443" s="57">
        <f t="shared" si="244"/>
        <v>30</v>
      </c>
      <c r="AB443" s="57" t="e">
        <f>AA443-#REF!</f>
        <v>#REF!</v>
      </c>
      <c r="AC443" s="57" t="e">
        <f t="shared" si="260"/>
        <v>#REF!</v>
      </c>
      <c r="AD443" s="57" t="str">
        <f t="shared" si="261"/>
        <v>-</v>
      </c>
      <c r="AE443" s="57" t="str">
        <f>IF('Undervisning i fag med krav'!AW444=0,"-",'Undervisning i fag med krav'!AW444)</f>
        <v>-</v>
      </c>
      <c r="AF443" s="57" t="b">
        <f>OR(AE443='Krav etter opplæringslova'!$B$27,AE443='Krav etter opplæringslova'!$B$30,AE443='Krav etter opplæringslova'!$B$31,AE443='Krav etter opplæringslova'!$B$34)</f>
        <v>0</v>
      </c>
      <c r="AG443" s="57" t="str">
        <f t="shared" si="262"/>
        <v>-</v>
      </c>
      <c r="AH443" s="57">
        <f t="shared" si="245"/>
        <v>30</v>
      </c>
      <c r="AI443" s="57" t="e">
        <f>AH443-#REF!</f>
        <v>#REF!</v>
      </c>
      <c r="AJ443" s="57" t="e">
        <f t="shared" si="263"/>
        <v>#REF!</v>
      </c>
      <c r="AK443" s="57" t="str">
        <f t="shared" si="264"/>
        <v>-</v>
      </c>
      <c r="AL443" s="57" t="str">
        <f>IF('Undervisning i fag med krav'!BH444=0,"-",'Undervisning i fag med krav'!BH444)</f>
        <v>-</v>
      </c>
      <c r="AM443" s="57" t="b">
        <f>OR(AL443='Krav etter opplæringslova'!$B$27,AL443='Krav etter opplæringslova'!$B$30,AL443='Krav etter opplæringslova'!$B$31,AL443='Krav etter opplæringslova'!$B$34)</f>
        <v>0</v>
      </c>
      <c r="AN443" s="57" t="str">
        <f t="shared" si="265"/>
        <v>-</v>
      </c>
      <c r="AO443" s="57">
        <f t="shared" si="246"/>
        <v>30</v>
      </c>
      <c r="AP443" s="57" t="e">
        <f>AO443-#REF!</f>
        <v>#REF!</v>
      </c>
      <c r="AQ443" s="57" t="e">
        <f t="shared" si="266"/>
        <v>#REF!</v>
      </c>
      <c r="AR443" s="57" t="str">
        <f t="shared" si="267"/>
        <v>-</v>
      </c>
      <c r="AS443" s="57" t="str">
        <f>IF('Undervisning i fag med krav'!BS444=0,"-",'Undervisning i fag med krav'!BS444)</f>
        <v>-</v>
      </c>
      <c r="AT443" s="57" t="b">
        <f>OR(AS443='Krav etter opplæringslova'!$B$27,AS443='Krav etter opplæringslova'!$B$30,AS443='Krav etter opplæringslova'!$B$31,AS443='Krav etter opplæringslova'!$B$34)</f>
        <v>0</v>
      </c>
      <c r="AU443" s="57" t="str">
        <f t="shared" si="268"/>
        <v>-</v>
      </c>
      <c r="AV443" s="57">
        <f t="shared" si="247"/>
        <v>30</v>
      </c>
      <c r="AW443" s="57" t="e">
        <f>AV443-#REF!</f>
        <v>#REF!</v>
      </c>
      <c r="AX443" s="57" t="e">
        <f t="shared" si="269"/>
        <v>#REF!</v>
      </c>
      <c r="AY443" s="57" t="str">
        <f t="shared" si="270"/>
        <v>-</v>
      </c>
      <c r="AZ443" s="57" t="str">
        <f>IF('Undervisning i fag med krav'!CD444=0,"-",'Undervisning i fag med krav'!CD444)</f>
        <v>-</v>
      </c>
      <c r="BA443" s="57" t="b">
        <f>OR(AZ443='Krav etter opplæringslova'!$B$27,AZ443='Krav etter opplæringslova'!$B$30,AZ443='Krav etter opplæringslova'!$B$31,AZ443='Krav etter opplæringslova'!$B$34)</f>
        <v>0</v>
      </c>
      <c r="BB443" s="57" t="str">
        <f t="shared" si="271"/>
        <v>-</v>
      </c>
      <c r="BC443" s="57">
        <f t="shared" si="248"/>
        <v>30</v>
      </c>
      <c r="BD443" s="57" t="e">
        <f>BC443-#REF!</f>
        <v>#REF!</v>
      </c>
      <c r="BE443" s="57" t="e">
        <f t="shared" si="272"/>
        <v>#REF!</v>
      </c>
      <c r="BF443" s="57" t="str">
        <f t="shared" si="273"/>
        <v>-</v>
      </c>
      <c r="BG443" s="57" t="str">
        <f>IF('Undervisning i fag med krav'!CO444=0,"-",'Undervisning i fag med krav'!CO444)</f>
        <v>-</v>
      </c>
      <c r="BH443" s="57" t="b">
        <f>OR(BG443='Krav etter opplæringslova'!$B$27,BG443='Krav etter opplæringslova'!$B$30,BG443='Krav etter opplæringslova'!$B$31,BG443='Krav etter opplæringslova'!$B$34)</f>
        <v>0</v>
      </c>
      <c r="BI443" s="57" t="str">
        <f t="shared" si="274"/>
        <v>-</v>
      </c>
      <c r="BJ443" s="57">
        <f t="shared" si="249"/>
        <v>30</v>
      </c>
      <c r="BK443" s="57" t="e">
        <f>BJ443-#REF!</f>
        <v>#REF!</v>
      </c>
      <c r="BL443" s="57" t="e">
        <f t="shared" si="275"/>
        <v>#REF!</v>
      </c>
      <c r="BM443" s="57" t="str">
        <f t="shared" si="276"/>
        <v>-</v>
      </c>
      <c r="BN443" s="57" t="str">
        <f>IF('Undervisning i fag med krav'!CP444=0,"-",'Undervisning i fag med krav'!CP444)</f>
        <v>-</v>
      </c>
      <c r="BO443" s="57" t="b">
        <f>OR(BN443='Krav etter opplæringslova'!$B$27,BN443='Krav etter opplæringslova'!$B$30,BN443='Krav etter opplæringslova'!$B$31,BN443='Krav etter opplæringslova'!$B$34)</f>
        <v>0</v>
      </c>
      <c r="BP443" s="57" t="str">
        <f t="shared" si="277"/>
        <v>-</v>
      </c>
      <c r="BQ443" s="57">
        <f t="shared" si="250"/>
        <v>30</v>
      </c>
      <c r="BR443" s="57" t="e">
        <f>BQ443-#REF!</f>
        <v>#REF!</v>
      </c>
      <c r="BS443" s="57" t="e">
        <f t="shared" si="278"/>
        <v>#REF!</v>
      </c>
      <c r="BT443" s="62" t="str">
        <f t="shared" si="279"/>
        <v>-</v>
      </c>
    </row>
    <row r="444" spans="1:72" x14ac:dyDescent="0.2">
      <c r="A444" s="44" t="e">
        <f>#REF!</f>
        <v>#REF!</v>
      </c>
      <c r="B444" s="44" t="e">
        <f>#REF!</f>
        <v>#REF!</v>
      </c>
      <c r="C444" s="57" t="str">
        <f>IF('Undervisning i fag med krav'!E445=0,"-",'Undervisning i fag med krav'!E445)</f>
        <v>-</v>
      </c>
      <c r="D444" s="57" t="b">
        <f>OR(C444='Krav etter opplæringslova'!$B$27,C444='Krav etter opplæringslova'!$B$30,C444='Krav etter opplæringslova'!$B$31,C444='Krav etter opplæringslova'!$B$34)</f>
        <v>0</v>
      </c>
      <c r="E444" s="57" t="str">
        <f t="shared" si="280"/>
        <v>-</v>
      </c>
      <c r="F444" s="57">
        <f t="shared" si="251"/>
        <v>30</v>
      </c>
      <c r="G444" s="57" t="e">
        <f>F444-#REF!</f>
        <v>#REF!</v>
      </c>
      <c r="H444" s="57" t="e">
        <f t="shared" si="252"/>
        <v>#REF!</v>
      </c>
      <c r="I444" s="57" t="str">
        <f t="shared" si="281"/>
        <v>-</v>
      </c>
      <c r="J444" s="57" t="str">
        <f>IF('Undervisning i fag med krav'!P445=0,"-",'Undervisning i fag med krav'!P445)</f>
        <v>-</v>
      </c>
      <c r="K444" s="57" t="b">
        <f>OR(J444='Krav etter opplæringslova'!$B$27,J444='Krav etter opplæringslova'!$B$30,J444='Krav etter opplæringslova'!$B$31,J444='Krav etter opplæringslova'!$B$34)</f>
        <v>0</v>
      </c>
      <c r="L444" s="57" t="str">
        <f t="shared" si="253"/>
        <v>-</v>
      </c>
      <c r="M444" s="57">
        <f t="shared" si="242"/>
        <v>30</v>
      </c>
      <c r="N444" s="57" t="e">
        <f>M444-#REF!</f>
        <v>#REF!</v>
      </c>
      <c r="O444" s="57" t="e">
        <f t="shared" si="254"/>
        <v>#REF!</v>
      </c>
      <c r="P444" s="57" t="str">
        <f t="shared" si="255"/>
        <v>-</v>
      </c>
      <c r="Q444" s="57" t="str">
        <f>IF('Undervisning i fag med krav'!AA445=0,"-",'Undervisning i fag med krav'!AA445)</f>
        <v>-</v>
      </c>
      <c r="R444" s="57" t="b">
        <f>OR(Q444='Krav etter opplæringslova'!$B$27,Q444='Krav etter opplæringslova'!$B$30,Q444='Krav etter opplæringslova'!$B$31,Q444='Krav etter opplæringslova'!$B$34)</f>
        <v>0</v>
      </c>
      <c r="S444" s="57" t="str">
        <f t="shared" si="256"/>
        <v>-</v>
      </c>
      <c r="T444" s="57">
        <f t="shared" si="243"/>
        <v>30</v>
      </c>
      <c r="U444" s="57" t="e">
        <f>T444-#REF!</f>
        <v>#REF!</v>
      </c>
      <c r="V444" s="57" t="e">
        <f t="shared" si="257"/>
        <v>#REF!</v>
      </c>
      <c r="W444" s="57" t="str">
        <f t="shared" si="258"/>
        <v>-</v>
      </c>
      <c r="X444" s="57" t="str">
        <f>IF('Undervisning i fag med krav'!AL445=0,"-",'Undervisning i fag med krav'!AL445)</f>
        <v>-</v>
      </c>
      <c r="Y444" s="57" t="b">
        <f>OR(X444='Krav etter opplæringslova'!$B$27,X444='Krav etter opplæringslova'!$B$30,X444='Krav etter opplæringslova'!$B$31,X444='Krav etter opplæringslova'!$B$34)</f>
        <v>0</v>
      </c>
      <c r="Z444" s="57" t="str">
        <f t="shared" si="259"/>
        <v>-</v>
      </c>
      <c r="AA444" s="57">
        <f t="shared" si="244"/>
        <v>30</v>
      </c>
      <c r="AB444" s="57" t="e">
        <f>AA444-#REF!</f>
        <v>#REF!</v>
      </c>
      <c r="AC444" s="57" t="e">
        <f t="shared" si="260"/>
        <v>#REF!</v>
      </c>
      <c r="AD444" s="57" t="str">
        <f t="shared" si="261"/>
        <v>-</v>
      </c>
      <c r="AE444" s="57" t="str">
        <f>IF('Undervisning i fag med krav'!AW445=0,"-",'Undervisning i fag med krav'!AW445)</f>
        <v>-</v>
      </c>
      <c r="AF444" s="57" t="b">
        <f>OR(AE444='Krav etter opplæringslova'!$B$27,AE444='Krav etter opplæringslova'!$B$30,AE444='Krav etter opplæringslova'!$B$31,AE444='Krav etter opplæringslova'!$B$34)</f>
        <v>0</v>
      </c>
      <c r="AG444" s="57" t="str">
        <f t="shared" si="262"/>
        <v>-</v>
      </c>
      <c r="AH444" s="57">
        <f t="shared" si="245"/>
        <v>30</v>
      </c>
      <c r="AI444" s="57" t="e">
        <f>AH444-#REF!</f>
        <v>#REF!</v>
      </c>
      <c r="AJ444" s="57" t="e">
        <f t="shared" si="263"/>
        <v>#REF!</v>
      </c>
      <c r="AK444" s="57" t="str">
        <f t="shared" si="264"/>
        <v>-</v>
      </c>
      <c r="AL444" s="57" t="str">
        <f>IF('Undervisning i fag med krav'!BH445=0,"-",'Undervisning i fag med krav'!BH445)</f>
        <v>-</v>
      </c>
      <c r="AM444" s="57" t="b">
        <f>OR(AL444='Krav etter opplæringslova'!$B$27,AL444='Krav etter opplæringslova'!$B$30,AL444='Krav etter opplæringslova'!$B$31,AL444='Krav etter opplæringslova'!$B$34)</f>
        <v>0</v>
      </c>
      <c r="AN444" s="57" t="str">
        <f t="shared" si="265"/>
        <v>-</v>
      </c>
      <c r="AO444" s="57">
        <f t="shared" si="246"/>
        <v>30</v>
      </c>
      <c r="AP444" s="57" t="e">
        <f>AO444-#REF!</f>
        <v>#REF!</v>
      </c>
      <c r="AQ444" s="57" t="e">
        <f t="shared" si="266"/>
        <v>#REF!</v>
      </c>
      <c r="AR444" s="57" t="str">
        <f t="shared" si="267"/>
        <v>-</v>
      </c>
      <c r="AS444" s="57" t="str">
        <f>IF('Undervisning i fag med krav'!BS445=0,"-",'Undervisning i fag med krav'!BS445)</f>
        <v>-</v>
      </c>
      <c r="AT444" s="57" t="b">
        <f>OR(AS444='Krav etter opplæringslova'!$B$27,AS444='Krav etter opplæringslova'!$B$30,AS444='Krav etter opplæringslova'!$B$31,AS444='Krav etter opplæringslova'!$B$34)</f>
        <v>0</v>
      </c>
      <c r="AU444" s="57" t="str">
        <f t="shared" si="268"/>
        <v>-</v>
      </c>
      <c r="AV444" s="57">
        <f t="shared" si="247"/>
        <v>30</v>
      </c>
      <c r="AW444" s="57" t="e">
        <f>AV444-#REF!</f>
        <v>#REF!</v>
      </c>
      <c r="AX444" s="57" t="e">
        <f t="shared" si="269"/>
        <v>#REF!</v>
      </c>
      <c r="AY444" s="57" t="str">
        <f t="shared" si="270"/>
        <v>-</v>
      </c>
      <c r="AZ444" s="57" t="str">
        <f>IF('Undervisning i fag med krav'!CD445=0,"-",'Undervisning i fag med krav'!CD445)</f>
        <v>-</v>
      </c>
      <c r="BA444" s="57" t="b">
        <f>OR(AZ444='Krav etter opplæringslova'!$B$27,AZ444='Krav etter opplæringslova'!$B$30,AZ444='Krav etter opplæringslova'!$B$31,AZ444='Krav etter opplæringslova'!$B$34)</f>
        <v>0</v>
      </c>
      <c r="BB444" s="57" t="str">
        <f t="shared" si="271"/>
        <v>-</v>
      </c>
      <c r="BC444" s="57">
        <f t="shared" si="248"/>
        <v>30</v>
      </c>
      <c r="BD444" s="57" t="e">
        <f>BC444-#REF!</f>
        <v>#REF!</v>
      </c>
      <c r="BE444" s="57" t="e">
        <f t="shared" si="272"/>
        <v>#REF!</v>
      </c>
      <c r="BF444" s="57" t="str">
        <f t="shared" si="273"/>
        <v>-</v>
      </c>
      <c r="BG444" s="57" t="str">
        <f>IF('Undervisning i fag med krav'!CO445=0,"-",'Undervisning i fag med krav'!CO445)</f>
        <v>-</v>
      </c>
      <c r="BH444" s="57" t="b">
        <f>OR(BG444='Krav etter opplæringslova'!$B$27,BG444='Krav etter opplæringslova'!$B$30,BG444='Krav etter opplæringslova'!$B$31,BG444='Krav etter opplæringslova'!$B$34)</f>
        <v>0</v>
      </c>
      <c r="BI444" s="57" t="str">
        <f t="shared" si="274"/>
        <v>-</v>
      </c>
      <c r="BJ444" s="57">
        <f t="shared" si="249"/>
        <v>30</v>
      </c>
      <c r="BK444" s="57" t="e">
        <f>BJ444-#REF!</f>
        <v>#REF!</v>
      </c>
      <c r="BL444" s="57" t="e">
        <f t="shared" si="275"/>
        <v>#REF!</v>
      </c>
      <c r="BM444" s="57" t="str">
        <f t="shared" si="276"/>
        <v>-</v>
      </c>
      <c r="BN444" s="57" t="str">
        <f>IF('Undervisning i fag med krav'!CP445=0,"-",'Undervisning i fag med krav'!CP445)</f>
        <v>-</v>
      </c>
      <c r="BO444" s="57" t="b">
        <f>OR(BN444='Krav etter opplæringslova'!$B$27,BN444='Krav etter opplæringslova'!$B$30,BN444='Krav etter opplæringslova'!$B$31,BN444='Krav etter opplæringslova'!$B$34)</f>
        <v>0</v>
      </c>
      <c r="BP444" s="57" t="str">
        <f t="shared" si="277"/>
        <v>-</v>
      </c>
      <c r="BQ444" s="57">
        <f t="shared" si="250"/>
        <v>30</v>
      </c>
      <c r="BR444" s="57" t="e">
        <f>BQ444-#REF!</f>
        <v>#REF!</v>
      </c>
      <c r="BS444" s="57" t="e">
        <f t="shared" si="278"/>
        <v>#REF!</v>
      </c>
      <c r="BT444" s="62" t="str">
        <f t="shared" si="279"/>
        <v>-</v>
      </c>
    </row>
    <row r="445" spans="1:72" x14ac:dyDescent="0.2">
      <c r="A445" s="44" t="e">
        <f>#REF!</f>
        <v>#REF!</v>
      </c>
      <c r="B445" s="44" t="e">
        <f>#REF!</f>
        <v>#REF!</v>
      </c>
      <c r="C445" s="57" t="str">
        <f>IF('Undervisning i fag med krav'!E446=0,"-",'Undervisning i fag med krav'!E446)</f>
        <v>-</v>
      </c>
      <c r="D445" s="57" t="b">
        <f>OR(C445='Krav etter opplæringslova'!$B$27,C445='Krav etter opplæringslova'!$B$30,C445='Krav etter opplæringslova'!$B$31,C445='Krav etter opplæringslova'!$B$34)</f>
        <v>0</v>
      </c>
      <c r="E445" s="57" t="str">
        <f t="shared" si="280"/>
        <v>-</v>
      </c>
      <c r="F445" s="57">
        <f t="shared" si="251"/>
        <v>30</v>
      </c>
      <c r="G445" s="57" t="e">
        <f>F445-#REF!</f>
        <v>#REF!</v>
      </c>
      <c r="H445" s="57" t="e">
        <f t="shared" si="252"/>
        <v>#REF!</v>
      </c>
      <c r="I445" s="57" t="str">
        <f t="shared" si="281"/>
        <v>-</v>
      </c>
      <c r="J445" s="57" t="str">
        <f>IF('Undervisning i fag med krav'!P446=0,"-",'Undervisning i fag med krav'!P446)</f>
        <v>-</v>
      </c>
      <c r="K445" s="57" t="b">
        <f>OR(J445='Krav etter opplæringslova'!$B$27,J445='Krav etter opplæringslova'!$B$30,J445='Krav etter opplæringslova'!$B$31,J445='Krav etter opplæringslova'!$B$34)</f>
        <v>0</v>
      </c>
      <c r="L445" s="57" t="str">
        <f t="shared" si="253"/>
        <v>-</v>
      </c>
      <c r="M445" s="57">
        <f t="shared" si="242"/>
        <v>30</v>
      </c>
      <c r="N445" s="57" t="e">
        <f>M445-#REF!</f>
        <v>#REF!</v>
      </c>
      <c r="O445" s="57" t="e">
        <f t="shared" si="254"/>
        <v>#REF!</v>
      </c>
      <c r="P445" s="57" t="str">
        <f t="shared" si="255"/>
        <v>-</v>
      </c>
      <c r="Q445" s="57" t="str">
        <f>IF('Undervisning i fag med krav'!AA446=0,"-",'Undervisning i fag med krav'!AA446)</f>
        <v>-</v>
      </c>
      <c r="R445" s="57" t="b">
        <f>OR(Q445='Krav etter opplæringslova'!$B$27,Q445='Krav etter opplæringslova'!$B$30,Q445='Krav etter opplæringslova'!$B$31,Q445='Krav etter opplæringslova'!$B$34)</f>
        <v>0</v>
      </c>
      <c r="S445" s="57" t="str">
        <f t="shared" si="256"/>
        <v>-</v>
      </c>
      <c r="T445" s="57">
        <f t="shared" si="243"/>
        <v>30</v>
      </c>
      <c r="U445" s="57" t="e">
        <f>T445-#REF!</f>
        <v>#REF!</v>
      </c>
      <c r="V445" s="57" t="e">
        <f t="shared" si="257"/>
        <v>#REF!</v>
      </c>
      <c r="W445" s="57" t="str">
        <f t="shared" si="258"/>
        <v>-</v>
      </c>
      <c r="X445" s="57" t="str">
        <f>IF('Undervisning i fag med krav'!AL446=0,"-",'Undervisning i fag med krav'!AL446)</f>
        <v>-</v>
      </c>
      <c r="Y445" s="57" t="b">
        <f>OR(X445='Krav etter opplæringslova'!$B$27,X445='Krav etter opplæringslova'!$B$30,X445='Krav etter opplæringslova'!$B$31,X445='Krav etter opplæringslova'!$B$34)</f>
        <v>0</v>
      </c>
      <c r="Z445" s="57" t="str">
        <f t="shared" si="259"/>
        <v>-</v>
      </c>
      <c r="AA445" s="57">
        <f t="shared" si="244"/>
        <v>30</v>
      </c>
      <c r="AB445" s="57" t="e">
        <f>AA445-#REF!</f>
        <v>#REF!</v>
      </c>
      <c r="AC445" s="57" t="e">
        <f t="shared" si="260"/>
        <v>#REF!</v>
      </c>
      <c r="AD445" s="57" t="str">
        <f t="shared" si="261"/>
        <v>-</v>
      </c>
      <c r="AE445" s="57" t="str">
        <f>IF('Undervisning i fag med krav'!AW446=0,"-",'Undervisning i fag med krav'!AW446)</f>
        <v>-</v>
      </c>
      <c r="AF445" s="57" t="b">
        <f>OR(AE445='Krav etter opplæringslova'!$B$27,AE445='Krav etter opplæringslova'!$B$30,AE445='Krav etter opplæringslova'!$B$31,AE445='Krav etter opplæringslova'!$B$34)</f>
        <v>0</v>
      </c>
      <c r="AG445" s="57" t="str">
        <f t="shared" si="262"/>
        <v>-</v>
      </c>
      <c r="AH445" s="57">
        <f t="shared" si="245"/>
        <v>30</v>
      </c>
      <c r="AI445" s="57" t="e">
        <f>AH445-#REF!</f>
        <v>#REF!</v>
      </c>
      <c r="AJ445" s="57" t="e">
        <f t="shared" si="263"/>
        <v>#REF!</v>
      </c>
      <c r="AK445" s="57" t="str">
        <f t="shared" si="264"/>
        <v>-</v>
      </c>
      <c r="AL445" s="57" t="str">
        <f>IF('Undervisning i fag med krav'!BH446=0,"-",'Undervisning i fag med krav'!BH446)</f>
        <v>-</v>
      </c>
      <c r="AM445" s="57" t="b">
        <f>OR(AL445='Krav etter opplæringslova'!$B$27,AL445='Krav etter opplæringslova'!$B$30,AL445='Krav etter opplæringslova'!$B$31,AL445='Krav etter opplæringslova'!$B$34)</f>
        <v>0</v>
      </c>
      <c r="AN445" s="57" t="str">
        <f t="shared" si="265"/>
        <v>-</v>
      </c>
      <c r="AO445" s="57">
        <f t="shared" si="246"/>
        <v>30</v>
      </c>
      <c r="AP445" s="57" t="e">
        <f>AO445-#REF!</f>
        <v>#REF!</v>
      </c>
      <c r="AQ445" s="57" t="e">
        <f t="shared" si="266"/>
        <v>#REF!</v>
      </c>
      <c r="AR445" s="57" t="str">
        <f t="shared" si="267"/>
        <v>-</v>
      </c>
      <c r="AS445" s="57" t="str">
        <f>IF('Undervisning i fag med krav'!BS446=0,"-",'Undervisning i fag med krav'!BS446)</f>
        <v>-</v>
      </c>
      <c r="AT445" s="57" t="b">
        <f>OR(AS445='Krav etter opplæringslova'!$B$27,AS445='Krav etter opplæringslova'!$B$30,AS445='Krav etter opplæringslova'!$B$31,AS445='Krav etter opplæringslova'!$B$34)</f>
        <v>0</v>
      </c>
      <c r="AU445" s="57" t="str">
        <f t="shared" si="268"/>
        <v>-</v>
      </c>
      <c r="AV445" s="57">
        <f t="shared" si="247"/>
        <v>30</v>
      </c>
      <c r="AW445" s="57" t="e">
        <f>AV445-#REF!</f>
        <v>#REF!</v>
      </c>
      <c r="AX445" s="57" t="e">
        <f t="shared" si="269"/>
        <v>#REF!</v>
      </c>
      <c r="AY445" s="57" t="str">
        <f t="shared" si="270"/>
        <v>-</v>
      </c>
      <c r="AZ445" s="57" t="str">
        <f>IF('Undervisning i fag med krav'!CD446=0,"-",'Undervisning i fag med krav'!CD446)</f>
        <v>-</v>
      </c>
      <c r="BA445" s="57" t="b">
        <f>OR(AZ445='Krav etter opplæringslova'!$B$27,AZ445='Krav etter opplæringslova'!$B$30,AZ445='Krav etter opplæringslova'!$B$31,AZ445='Krav etter opplæringslova'!$B$34)</f>
        <v>0</v>
      </c>
      <c r="BB445" s="57" t="str">
        <f t="shared" si="271"/>
        <v>-</v>
      </c>
      <c r="BC445" s="57">
        <f t="shared" si="248"/>
        <v>30</v>
      </c>
      <c r="BD445" s="57" t="e">
        <f>BC445-#REF!</f>
        <v>#REF!</v>
      </c>
      <c r="BE445" s="57" t="e">
        <f t="shared" si="272"/>
        <v>#REF!</v>
      </c>
      <c r="BF445" s="57" t="str">
        <f t="shared" si="273"/>
        <v>-</v>
      </c>
      <c r="BG445" s="57" t="str">
        <f>IF('Undervisning i fag med krav'!CO446=0,"-",'Undervisning i fag med krav'!CO446)</f>
        <v>-</v>
      </c>
      <c r="BH445" s="57" t="b">
        <f>OR(BG445='Krav etter opplæringslova'!$B$27,BG445='Krav etter opplæringslova'!$B$30,BG445='Krav etter opplæringslova'!$B$31,BG445='Krav etter opplæringslova'!$B$34)</f>
        <v>0</v>
      </c>
      <c r="BI445" s="57" t="str">
        <f t="shared" si="274"/>
        <v>-</v>
      </c>
      <c r="BJ445" s="57">
        <f t="shared" si="249"/>
        <v>30</v>
      </c>
      <c r="BK445" s="57" t="e">
        <f>BJ445-#REF!</f>
        <v>#REF!</v>
      </c>
      <c r="BL445" s="57" t="e">
        <f t="shared" si="275"/>
        <v>#REF!</v>
      </c>
      <c r="BM445" s="57" t="str">
        <f t="shared" si="276"/>
        <v>-</v>
      </c>
      <c r="BN445" s="57" t="str">
        <f>IF('Undervisning i fag med krav'!CP446=0,"-",'Undervisning i fag med krav'!CP446)</f>
        <v>-</v>
      </c>
      <c r="BO445" s="57" t="b">
        <f>OR(BN445='Krav etter opplæringslova'!$B$27,BN445='Krav etter opplæringslova'!$B$30,BN445='Krav etter opplæringslova'!$B$31,BN445='Krav etter opplæringslova'!$B$34)</f>
        <v>0</v>
      </c>
      <c r="BP445" s="57" t="str">
        <f t="shared" si="277"/>
        <v>-</v>
      </c>
      <c r="BQ445" s="57">
        <f t="shared" si="250"/>
        <v>30</v>
      </c>
      <c r="BR445" s="57" t="e">
        <f>BQ445-#REF!</f>
        <v>#REF!</v>
      </c>
      <c r="BS445" s="57" t="e">
        <f t="shared" si="278"/>
        <v>#REF!</v>
      </c>
      <c r="BT445" s="62" t="str">
        <f t="shared" si="279"/>
        <v>-</v>
      </c>
    </row>
    <row r="446" spans="1:72" x14ac:dyDescent="0.2">
      <c r="A446" s="44" t="e">
        <f>#REF!</f>
        <v>#REF!</v>
      </c>
      <c r="B446" s="44" t="e">
        <f>#REF!</f>
        <v>#REF!</v>
      </c>
      <c r="C446" s="57" t="str">
        <f>IF('Undervisning i fag med krav'!E447=0,"-",'Undervisning i fag med krav'!E447)</f>
        <v>-</v>
      </c>
      <c r="D446" s="57" t="b">
        <f>OR(C446='Krav etter opplæringslova'!$B$27,C446='Krav etter opplæringslova'!$B$30,C446='Krav etter opplæringslova'!$B$31,C446='Krav etter opplæringslova'!$B$34)</f>
        <v>0</v>
      </c>
      <c r="E446" s="57" t="str">
        <f t="shared" si="280"/>
        <v>-</v>
      </c>
      <c r="F446" s="57">
        <f t="shared" si="251"/>
        <v>30</v>
      </c>
      <c r="G446" s="57" t="e">
        <f>F446-#REF!</f>
        <v>#REF!</v>
      </c>
      <c r="H446" s="57" t="e">
        <f t="shared" si="252"/>
        <v>#REF!</v>
      </c>
      <c r="I446" s="57" t="str">
        <f t="shared" si="281"/>
        <v>-</v>
      </c>
      <c r="J446" s="57" t="str">
        <f>IF('Undervisning i fag med krav'!P447=0,"-",'Undervisning i fag med krav'!P447)</f>
        <v>-</v>
      </c>
      <c r="K446" s="57" t="b">
        <f>OR(J446='Krav etter opplæringslova'!$B$27,J446='Krav etter opplæringslova'!$B$30,J446='Krav etter opplæringslova'!$B$31,J446='Krav etter opplæringslova'!$B$34)</f>
        <v>0</v>
      </c>
      <c r="L446" s="57" t="str">
        <f t="shared" si="253"/>
        <v>-</v>
      </c>
      <c r="M446" s="57">
        <f t="shared" si="242"/>
        <v>30</v>
      </c>
      <c r="N446" s="57" t="e">
        <f>M446-#REF!</f>
        <v>#REF!</v>
      </c>
      <c r="O446" s="57" t="e">
        <f t="shared" si="254"/>
        <v>#REF!</v>
      </c>
      <c r="P446" s="57" t="str">
        <f t="shared" si="255"/>
        <v>-</v>
      </c>
      <c r="Q446" s="57" t="str">
        <f>IF('Undervisning i fag med krav'!AA447=0,"-",'Undervisning i fag med krav'!AA447)</f>
        <v>-</v>
      </c>
      <c r="R446" s="57" t="b">
        <f>OR(Q446='Krav etter opplæringslova'!$B$27,Q446='Krav etter opplæringslova'!$B$30,Q446='Krav etter opplæringslova'!$B$31,Q446='Krav etter opplæringslova'!$B$34)</f>
        <v>0</v>
      </c>
      <c r="S446" s="57" t="str">
        <f t="shared" si="256"/>
        <v>-</v>
      </c>
      <c r="T446" s="57">
        <f t="shared" si="243"/>
        <v>30</v>
      </c>
      <c r="U446" s="57" t="e">
        <f>T446-#REF!</f>
        <v>#REF!</v>
      </c>
      <c r="V446" s="57" t="e">
        <f t="shared" si="257"/>
        <v>#REF!</v>
      </c>
      <c r="W446" s="57" t="str">
        <f t="shared" si="258"/>
        <v>-</v>
      </c>
      <c r="X446" s="57" t="str">
        <f>IF('Undervisning i fag med krav'!AL447=0,"-",'Undervisning i fag med krav'!AL447)</f>
        <v>-</v>
      </c>
      <c r="Y446" s="57" t="b">
        <f>OR(X446='Krav etter opplæringslova'!$B$27,X446='Krav etter opplæringslova'!$B$30,X446='Krav etter opplæringslova'!$B$31,X446='Krav etter opplæringslova'!$B$34)</f>
        <v>0</v>
      </c>
      <c r="Z446" s="57" t="str">
        <f t="shared" si="259"/>
        <v>-</v>
      </c>
      <c r="AA446" s="57">
        <f t="shared" si="244"/>
        <v>30</v>
      </c>
      <c r="AB446" s="57" t="e">
        <f>AA446-#REF!</f>
        <v>#REF!</v>
      </c>
      <c r="AC446" s="57" t="e">
        <f t="shared" si="260"/>
        <v>#REF!</v>
      </c>
      <c r="AD446" s="57" t="str">
        <f t="shared" si="261"/>
        <v>-</v>
      </c>
      <c r="AE446" s="57" t="str">
        <f>IF('Undervisning i fag med krav'!AW447=0,"-",'Undervisning i fag med krav'!AW447)</f>
        <v>-</v>
      </c>
      <c r="AF446" s="57" t="b">
        <f>OR(AE446='Krav etter opplæringslova'!$B$27,AE446='Krav etter opplæringslova'!$B$30,AE446='Krav etter opplæringslova'!$B$31,AE446='Krav etter opplæringslova'!$B$34)</f>
        <v>0</v>
      </c>
      <c r="AG446" s="57" t="str">
        <f t="shared" si="262"/>
        <v>-</v>
      </c>
      <c r="AH446" s="57">
        <f t="shared" si="245"/>
        <v>30</v>
      </c>
      <c r="AI446" s="57" t="e">
        <f>AH446-#REF!</f>
        <v>#REF!</v>
      </c>
      <c r="AJ446" s="57" t="e">
        <f t="shared" si="263"/>
        <v>#REF!</v>
      </c>
      <c r="AK446" s="57" t="str">
        <f t="shared" si="264"/>
        <v>-</v>
      </c>
      <c r="AL446" s="57" t="str">
        <f>IF('Undervisning i fag med krav'!BH447=0,"-",'Undervisning i fag med krav'!BH447)</f>
        <v>-</v>
      </c>
      <c r="AM446" s="57" t="b">
        <f>OR(AL446='Krav etter opplæringslova'!$B$27,AL446='Krav etter opplæringslova'!$B$30,AL446='Krav etter opplæringslova'!$B$31,AL446='Krav etter opplæringslova'!$B$34)</f>
        <v>0</v>
      </c>
      <c r="AN446" s="57" t="str">
        <f t="shared" si="265"/>
        <v>-</v>
      </c>
      <c r="AO446" s="57">
        <f t="shared" si="246"/>
        <v>30</v>
      </c>
      <c r="AP446" s="57" t="e">
        <f>AO446-#REF!</f>
        <v>#REF!</v>
      </c>
      <c r="AQ446" s="57" t="e">
        <f t="shared" si="266"/>
        <v>#REF!</v>
      </c>
      <c r="AR446" s="57" t="str">
        <f t="shared" si="267"/>
        <v>-</v>
      </c>
      <c r="AS446" s="57" t="str">
        <f>IF('Undervisning i fag med krav'!BS447=0,"-",'Undervisning i fag med krav'!BS447)</f>
        <v>-</v>
      </c>
      <c r="AT446" s="57" t="b">
        <f>OR(AS446='Krav etter opplæringslova'!$B$27,AS446='Krav etter opplæringslova'!$B$30,AS446='Krav etter opplæringslova'!$B$31,AS446='Krav etter opplæringslova'!$B$34)</f>
        <v>0</v>
      </c>
      <c r="AU446" s="57" t="str">
        <f t="shared" si="268"/>
        <v>-</v>
      </c>
      <c r="AV446" s="57">
        <f t="shared" si="247"/>
        <v>30</v>
      </c>
      <c r="AW446" s="57" t="e">
        <f>AV446-#REF!</f>
        <v>#REF!</v>
      </c>
      <c r="AX446" s="57" t="e">
        <f t="shared" si="269"/>
        <v>#REF!</v>
      </c>
      <c r="AY446" s="57" t="str">
        <f t="shared" si="270"/>
        <v>-</v>
      </c>
      <c r="AZ446" s="57" t="str">
        <f>IF('Undervisning i fag med krav'!CD447=0,"-",'Undervisning i fag med krav'!CD447)</f>
        <v>-</v>
      </c>
      <c r="BA446" s="57" t="b">
        <f>OR(AZ446='Krav etter opplæringslova'!$B$27,AZ446='Krav etter opplæringslova'!$B$30,AZ446='Krav etter opplæringslova'!$B$31,AZ446='Krav etter opplæringslova'!$B$34)</f>
        <v>0</v>
      </c>
      <c r="BB446" s="57" t="str">
        <f t="shared" si="271"/>
        <v>-</v>
      </c>
      <c r="BC446" s="57">
        <f t="shared" si="248"/>
        <v>30</v>
      </c>
      <c r="BD446" s="57" t="e">
        <f>BC446-#REF!</f>
        <v>#REF!</v>
      </c>
      <c r="BE446" s="57" t="e">
        <f t="shared" si="272"/>
        <v>#REF!</v>
      </c>
      <c r="BF446" s="57" t="str">
        <f t="shared" si="273"/>
        <v>-</v>
      </c>
      <c r="BG446" s="57" t="str">
        <f>IF('Undervisning i fag med krav'!CO447=0,"-",'Undervisning i fag med krav'!CO447)</f>
        <v>-</v>
      </c>
      <c r="BH446" s="57" t="b">
        <f>OR(BG446='Krav etter opplæringslova'!$B$27,BG446='Krav etter opplæringslova'!$B$30,BG446='Krav etter opplæringslova'!$B$31,BG446='Krav etter opplæringslova'!$B$34)</f>
        <v>0</v>
      </c>
      <c r="BI446" s="57" t="str">
        <f t="shared" si="274"/>
        <v>-</v>
      </c>
      <c r="BJ446" s="57">
        <f t="shared" si="249"/>
        <v>30</v>
      </c>
      <c r="BK446" s="57" t="e">
        <f>BJ446-#REF!</f>
        <v>#REF!</v>
      </c>
      <c r="BL446" s="57" t="e">
        <f t="shared" si="275"/>
        <v>#REF!</v>
      </c>
      <c r="BM446" s="57" t="str">
        <f t="shared" si="276"/>
        <v>-</v>
      </c>
      <c r="BN446" s="57" t="str">
        <f>IF('Undervisning i fag med krav'!CP447=0,"-",'Undervisning i fag med krav'!CP447)</f>
        <v>-</v>
      </c>
      <c r="BO446" s="57" t="b">
        <f>OR(BN446='Krav etter opplæringslova'!$B$27,BN446='Krav etter opplæringslova'!$B$30,BN446='Krav etter opplæringslova'!$B$31,BN446='Krav etter opplæringslova'!$B$34)</f>
        <v>0</v>
      </c>
      <c r="BP446" s="57" t="str">
        <f t="shared" si="277"/>
        <v>-</v>
      </c>
      <c r="BQ446" s="57">
        <f t="shared" si="250"/>
        <v>30</v>
      </c>
      <c r="BR446" s="57" t="e">
        <f>BQ446-#REF!</f>
        <v>#REF!</v>
      </c>
      <c r="BS446" s="57" t="e">
        <f t="shared" si="278"/>
        <v>#REF!</v>
      </c>
      <c r="BT446" s="62" t="str">
        <f t="shared" si="279"/>
        <v>-</v>
      </c>
    </row>
    <row r="447" spans="1:72" x14ac:dyDescent="0.2">
      <c r="A447" s="44" t="e">
        <f>#REF!</f>
        <v>#REF!</v>
      </c>
      <c r="B447" s="44" t="e">
        <f>#REF!</f>
        <v>#REF!</v>
      </c>
      <c r="C447" s="57" t="str">
        <f>IF('Undervisning i fag med krav'!E448=0,"-",'Undervisning i fag med krav'!E448)</f>
        <v>-</v>
      </c>
      <c r="D447" s="57" t="b">
        <f>OR(C447='Krav etter opplæringslova'!$B$27,C447='Krav etter opplæringslova'!$B$30,C447='Krav etter opplæringslova'!$B$31,C447='Krav etter opplæringslova'!$B$34)</f>
        <v>0</v>
      </c>
      <c r="E447" s="57" t="str">
        <f t="shared" si="280"/>
        <v>-</v>
      </c>
      <c r="F447" s="57">
        <f t="shared" si="251"/>
        <v>30</v>
      </c>
      <c r="G447" s="57" t="e">
        <f>F447-#REF!</f>
        <v>#REF!</v>
      </c>
      <c r="H447" s="57" t="e">
        <f t="shared" si="252"/>
        <v>#REF!</v>
      </c>
      <c r="I447" s="57" t="str">
        <f t="shared" si="281"/>
        <v>-</v>
      </c>
      <c r="J447" s="57" t="str">
        <f>IF('Undervisning i fag med krav'!P448=0,"-",'Undervisning i fag med krav'!P448)</f>
        <v>-</v>
      </c>
      <c r="K447" s="57" t="b">
        <f>OR(J447='Krav etter opplæringslova'!$B$27,J447='Krav etter opplæringslova'!$B$30,J447='Krav etter opplæringslova'!$B$31,J447='Krav etter opplæringslova'!$B$34)</f>
        <v>0</v>
      </c>
      <c r="L447" s="57" t="str">
        <f t="shared" si="253"/>
        <v>-</v>
      </c>
      <c r="M447" s="57">
        <f t="shared" si="242"/>
        <v>30</v>
      </c>
      <c r="N447" s="57" t="e">
        <f>M447-#REF!</f>
        <v>#REF!</v>
      </c>
      <c r="O447" s="57" t="e">
        <f t="shared" si="254"/>
        <v>#REF!</v>
      </c>
      <c r="P447" s="57" t="str">
        <f t="shared" si="255"/>
        <v>-</v>
      </c>
      <c r="Q447" s="57" t="str">
        <f>IF('Undervisning i fag med krav'!AA448=0,"-",'Undervisning i fag med krav'!AA448)</f>
        <v>-</v>
      </c>
      <c r="R447" s="57" t="b">
        <f>OR(Q447='Krav etter opplæringslova'!$B$27,Q447='Krav etter opplæringslova'!$B$30,Q447='Krav etter opplæringslova'!$B$31,Q447='Krav etter opplæringslova'!$B$34)</f>
        <v>0</v>
      </c>
      <c r="S447" s="57" t="str">
        <f t="shared" si="256"/>
        <v>-</v>
      </c>
      <c r="T447" s="57">
        <f t="shared" si="243"/>
        <v>30</v>
      </c>
      <c r="U447" s="57" t="e">
        <f>T447-#REF!</f>
        <v>#REF!</v>
      </c>
      <c r="V447" s="57" t="e">
        <f t="shared" si="257"/>
        <v>#REF!</v>
      </c>
      <c r="W447" s="57" t="str">
        <f t="shared" si="258"/>
        <v>-</v>
      </c>
      <c r="X447" s="57" t="str">
        <f>IF('Undervisning i fag med krav'!AL448=0,"-",'Undervisning i fag med krav'!AL448)</f>
        <v>-</v>
      </c>
      <c r="Y447" s="57" t="b">
        <f>OR(X447='Krav etter opplæringslova'!$B$27,X447='Krav etter opplæringslova'!$B$30,X447='Krav etter opplæringslova'!$B$31,X447='Krav etter opplæringslova'!$B$34)</f>
        <v>0</v>
      </c>
      <c r="Z447" s="57" t="str">
        <f t="shared" si="259"/>
        <v>-</v>
      </c>
      <c r="AA447" s="57">
        <f t="shared" si="244"/>
        <v>30</v>
      </c>
      <c r="AB447" s="57" t="e">
        <f>AA447-#REF!</f>
        <v>#REF!</v>
      </c>
      <c r="AC447" s="57" t="e">
        <f t="shared" si="260"/>
        <v>#REF!</v>
      </c>
      <c r="AD447" s="57" t="str">
        <f t="shared" si="261"/>
        <v>-</v>
      </c>
      <c r="AE447" s="57" t="str">
        <f>IF('Undervisning i fag med krav'!AW448=0,"-",'Undervisning i fag med krav'!AW448)</f>
        <v>-</v>
      </c>
      <c r="AF447" s="57" t="b">
        <f>OR(AE447='Krav etter opplæringslova'!$B$27,AE447='Krav etter opplæringslova'!$B$30,AE447='Krav etter opplæringslova'!$B$31,AE447='Krav etter opplæringslova'!$B$34)</f>
        <v>0</v>
      </c>
      <c r="AG447" s="57" t="str">
        <f t="shared" si="262"/>
        <v>-</v>
      </c>
      <c r="AH447" s="57">
        <f t="shared" si="245"/>
        <v>30</v>
      </c>
      <c r="AI447" s="57" t="e">
        <f>AH447-#REF!</f>
        <v>#REF!</v>
      </c>
      <c r="AJ447" s="57" t="e">
        <f t="shared" si="263"/>
        <v>#REF!</v>
      </c>
      <c r="AK447" s="57" t="str">
        <f t="shared" si="264"/>
        <v>-</v>
      </c>
      <c r="AL447" s="57" t="str">
        <f>IF('Undervisning i fag med krav'!BH448=0,"-",'Undervisning i fag med krav'!BH448)</f>
        <v>-</v>
      </c>
      <c r="AM447" s="57" t="b">
        <f>OR(AL447='Krav etter opplæringslova'!$B$27,AL447='Krav etter opplæringslova'!$B$30,AL447='Krav etter opplæringslova'!$B$31,AL447='Krav etter opplæringslova'!$B$34)</f>
        <v>0</v>
      </c>
      <c r="AN447" s="57" t="str">
        <f t="shared" si="265"/>
        <v>-</v>
      </c>
      <c r="AO447" s="57">
        <f t="shared" si="246"/>
        <v>30</v>
      </c>
      <c r="AP447" s="57" t="e">
        <f>AO447-#REF!</f>
        <v>#REF!</v>
      </c>
      <c r="AQ447" s="57" t="e">
        <f t="shared" si="266"/>
        <v>#REF!</v>
      </c>
      <c r="AR447" s="57" t="str">
        <f t="shared" si="267"/>
        <v>-</v>
      </c>
      <c r="AS447" s="57" t="str">
        <f>IF('Undervisning i fag med krav'!BS448=0,"-",'Undervisning i fag med krav'!BS448)</f>
        <v>-</v>
      </c>
      <c r="AT447" s="57" t="b">
        <f>OR(AS447='Krav etter opplæringslova'!$B$27,AS447='Krav etter opplæringslova'!$B$30,AS447='Krav etter opplæringslova'!$B$31,AS447='Krav etter opplæringslova'!$B$34)</f>
        <v>0</v>
      </c>
      <c r="AU447" s="57" t="str">
        <f t="shared" si="268"/>
        <v>-</v>
      </c>
      <c r="AV447" s="57">
        <f t="shared" si="247"/>
        <v>30</v>
      </c>
      <c r="AW447" s="57" t="e">
        <f>AV447-#REF!</f>
        <v>#REF!</v>
      </c>
      <c r="AX447" s="57" t="e">
        <f t="shared" si="269"/>
        <v>#REF!</v>
      </c>
      <c r="AY447" s="57" t="str">
        <f t="shared" si="270"/>
        <v>-</v>
      </c>
      <c r="AZ447" s="57" t="str">
        <f>IF('Undervisning i fag med krav'!CD448=0,"-",'Undervisning i fag med krav'!CD448)</f>
        <v>-</v>
      </c>
      <c r="BA447" s="57" t="b">
        <f>OR(AZ447='Krav etter opplæringslova'!$B$27,AZ447='Krav etter opplæringslova'!$B$30,AZ447='Krav etter opplæringslova'!$B$31,AZ447='Krav etter opplæringslova'!$B$34)</f>
        <v>0</v>
      </c>
      <c r="BB447" s="57" t="str">
        <f t="shared" si="271"/>
        <v>-</v>
      </c>
      <c r="BC447" s="57">
        <f t="shared" si="248"/>
        <v>30</v>
      </c>
      <c r="BD447" s="57" t="e">
        <f>BC447-#REF!</f>
        <v>#REF!</v>
      </c>
      <c r="BE447" s="57" t="e">
        <f t="shared" si="272"/>
        <v>#REF!</v>
      </c>
      <c r="BF447" s="57" t="str">
        <f t="shared" si="273"/>
        <v>-</v>
      </c>
      <c r="BG447" s="57" t="str">
        <f>IF('Undervisning i fag med krav'!CO448=0,"-",'Undervisning i fag med krav'!CO448)</f>
        <v>-</v>
      </c>
      <c r="BH447" s="57" t="b">
        <f>OR(BG447='Krav etter opplæringslova'!$B$27,BG447='Krav etter opplæringslova'!$B$30,BG447='Krav etter opplæringslova'!$B$31,BG447='Krav etter opplæringslova'!$B$34)</f>
        <v>0</v>
      </c>
      <c r="BI447" s="57" t="str">
        <f t="shared" si="274"/>
        <v>-</v>
      </c>
      <c r="BJ447" s="57">
        <f t="shared" si="249"/>
        <v>30</v>
      </c>
      <c r="BK447" s="57" t="e">
        <f>BJ447-#REF!</f>
        <v>#REF!</v>
      </c>
      <c r="BL447" s="57" t="e">
        <f t="shared" si="275"/>
        <v>#REF!</v>
      </c>
      <c r="BM447" s="57" t="str">
        <f t="shared" si="276"/>
        <v>-</v>
      </c>
      <c r="BN447" s="57" t="str">
        <f>IF('Undervisning i fag med krav'!CP448=0,"-",'Undervisning i fag med krav'!CP448)</f>
        <v>-</v>
      </c>
      <c r="BO447" s="57" t="b">
        <f>OR(BN447='Krav etter opplæringslova'!$B$27,BN447='Krav etter opplæringslova'!$B$30,BN447='Krav etter opplæringslova'!$B$31,BN447='Krav etter opplæringslova'!$B$34)</f>
        <v>0</v>
      </c>
      <c r="BP447" s="57" t="str">
        <f t="shared" si="277"/>
        <v>-</v>
      </c>
      <c r="BQ447" s="57">
        <f t="shared" si="250"/>
        <v>30</v>
      </c>
      <c r="BR447" s="57" t="e">
        <f>BQ447-#REF!</f>
        <v>#REF!</v>
      </c>
      <c r="BS447" s="57" t="e">
        <f t="shared" si="278"/>
        <v>#REF!</v>
      </c>
      <c r="BT447" s="62" t="str">
        <f t="shared" si="279"/>
        <v>-</v>
      </c>
    </row>
    <row r="448" spans="1:72" x14ac:dyDescent="0.2">
      <c r="A448" s="44" t="e">
        <f>#REF!</f>
        <v>#REF!</v>
      </c>
      <c r="B448" s="44" t="e">
        <f>#REF!</f>
        <v>#REF!</v>
      </c>
      <c r="C448" s="57" t="str">
        <f>IF('Undervisning i fag med krav'!E449=0,"-",'Undervisning i fag med krav'!E449)</f>
        <v>-</v>
      </c>
      <c r="D448" s="57" t="b">
        <f>OR(C448='Krav etter opplæringslova'!$B$27,C448='Krav etter opplæringslova'!$B$30,C448='Krav etter opplæringslova'!$B$31,C448='Krav etter opplæringslova'!$B$34)</f>
        <v>0</v>
      </c>
      <c r="E448" s="57" t="str">
        <f t="shared" si="280"/>
        <v>-</v>
      </c>
      <c r="F448" s="57">
        <f t="shared" si="251"/>
        <v>30</v>
      </c>
      <c r="G448" s="57" t="e">
        <f>F448-#REF!</f>
        <v>#REF!</v>
      </c>
      <c r="H448" s="57" t="e">
        <f t="shared" si="252"/>
        <v>#REF!</v>
      </c>
      <c r="I448" s="57" t="str">
        <f t="shared" si="281"/>
        <v>-</v>
      </c>
      <c r="J448" s="57" t="str">
        <f>IF('Undervisning i fag med krav'!P449=0,"-",'Undervisning i fag med krav'!P449)</f>
        <v>-</v>
      </c>
      <c r="K448" s="57" t="b">
        <f>OR(J448='Krav etter opplæringslova'!$B$27,J448='Krav etter opplæringslova'!$B$30,J448='Krav etter opplæringslova'!$B$31,J448='Krav etter opplæringslova'!$B$34)</f>
        <v>0</v>
      </c>
      <c r="L448" s="57" t="str">
        <f t="shared" si="253"/>
        <v>-</v>
      </c>
      <c r="M448" s="57">
        <f t="shared" si="242"/>
        <v>30</v>
      </c>
      <c r="N448" s="57" t="e">
        <f>M448-#REF!</f>
        <v>#REF!</v>
      </c>
      <c r="O448" s="57" t="e">
        <f t="shared" si="254"/>
        <v>#REF!</v>
      </c>
      <c r="P448" s="57" t="str">
        <f t="shared" si="255"/>
        <v>-</v>
      </c>
      <c r="Q448" s="57" t="str">
        <f>IF('Undervisning i fag med krav'!AA449=0,"-",'Undervisning i fag med krav'!AA449)</f>
        <v>-</v>
      </c>
      <c r="R448" s="57" t="b">
        <f>OR(Q448='Krav etter opplæringslova'!$B$27,Q448='Krav etter opplæringslova'!$B$30,Q448='Krav etter opplæringslova'!$B$31,Q448='Krav etter opplæringslova'!$B$34)</f>
        <v>0</v>
      </c>
      <c r="S448" s="57" t="str">
        <f t="shared" si="256"/>
        <v>-</v>
      </c>
      <c r="T448" s="57">
        <f t="shared" si="243"/>
        <v>30</v>
      </c>
      <c r="U448" s="57" t="e">
        <f>T448-#REF!</f>
        <v>#REF!</v>
      </c>
      <c r="V448" s="57" t="e">
        <f t="shared" si="257"/>
        <v>#REF!</v>
      </c>
      <c r="W448" s="57" t="str">
        <f t="shared" si="258"/>
        <v>-</v>
      </c>
      <c r="X448" s="57" t="str">
        <f>IF('Undervisning i fag med krav'!AL449=0,"-",'Undervisning i fag med krav'!AL449)</f>
        <v>-</v>
      </c>
      <c r="Y448" s="57" t="b">
        <f>OR(X448='Krav etter opplæringslova'!$B$27,X448='Krav etter opplæringslova'!$B$30,X448='Krav etter opplæringslova'!$B$31,X448='Krav etter opplæringslova'!$B$34)</f>
        <v>0</v>
      </c>
      <c r="Z448" s="57" t="str">
        <f t="shared" si="259"/>
        <v>-</v>
      </c>
      <c r="AA448" s="57">
        <f t="shared" si="244"/>
        <v>30</v>
      </c>
      <c r="AB448" s="57" t="e">
        <f>AA448-#REF!</f>
        <v>#REF!</v>
      </c>
      <c r="AC448" s="57" t="e">
        <f t="shared" si="260"/>
        <v>#REF!</v>
      </c>
      <c r="AD448" s="57" t="str">
        <f t="shared" si="261"/>
        <v>-</v>
      </c>
      <c r="AE448" s="57" t="str">
        <f>IF('Undervisning i fag med krav'!AW449=0,"-",'Undervisning i fag med krav'!AW449)</f>
        <v>-</v>
      </c>
      <c r="AF448" s="57" t="b">
        <f>OR(AE448='Krav etter opplæringslova'!$B$27,AE448='Krav etter opplæringslova'!$B$30,AE448='Krav etter opplæringslova'!$B$31,AE448='Krav etter opplæringslova'!$B$34)</f>
        <v>0</v>
      </c>
      <c r="AG448" s="57" t="str">
        <f t="shared" si="262"/>
        <v>-</v>
      </c>
      <c r="AH448" s="57">
        <f t="shared" si="245"/>
        <v>30</v>
      </c>
      <c r="AI448" s="57" t="e">
        <f>AH448-#REF!</f>
        <v>#REF!</v>
      </c>
      <c r="AJ448" s="57" t="e">
        <f t="shared" si="263"/>
        <v>#REF!</v>
      </c>
      <c r="AK448" s="57" t="str">
        <f t="shared" si="264"/>
        <v>-</v>
      </c>
      <c r="AL448" s="57" t="str">
        <f>IF('Undervisning i fag med krav'!BH449=0,"-",'Undervisning i fag med krav'!BH449)</f>
        <v>-</v>
      </c>
      <c r="AM448" s="57" t="b">
        <f>OR(AL448='Krav etter opplæringslova'!$B$27,AL448='Krav etter opplæringslova'!$B$30,AL448='Krav etter opplæringslova'!$B$31,AL448='Krav etter opplæringslova'!$B$34)</f>
        <v>0</v>
      </c>
      <c r="AN448" s="57" t="str">
        <f t="shared" si="265"/>
        <v>-</v>
      </c>
      <c r="AO448" s="57">
        <f t="shared" si="246"/>
        <v>30</v>
      </c>
      <c r="AP448" s="57" t="e">
        <f>AO448-#REF!</f>
        <v>#REF!</v>
      </c>
      <c r="AQ448" s="57" t="e">
        <f t="shared" si="266"/>
        <v>#REF!</v>
      </c>
      <c r="AR448" s="57" t="str">
        <f t="shared" si="267"/>
        <v>-</v>
      </c>
      <c r="AS448" s="57" t="str">
        <f>IF('Undervisning i fag med krav'!BS449=0,"-",'Undervisning i fag med krav'!BS449)</f>
        <v>-</v>
      </c>
      <c r="AT448" s="57" t="b">
        <f>OR(AS448='Krav etter opplæringslova'!$B$27,AS448='Krav etter opplæringslova'!$B$30,AS448='Krav etter opplæringslova'!$B$31,AS448='Krav etter opplæringslova'!$B$34)</f>
        <v>0</v>
      </c>
      <c r="AU448" s="57" t="str">
        <f t="shared" si="268"/>
        <v>-</v>
      </c>
      <c r="AV448" s="57">
        <f t="shared" si="247"/>
        <v>30</v>
      </c>
      <c r="AW448" s="57" t="e">
        <f>AV448-#REF!</f>
        <v>#REF!</v>
      </c>
      <c r="AX448" s="57" t="e">
        <f t="shared" si="269"/>
        <v>#REF!</v>
      </c>
      <c r="AY448" s="57" t="str">
        <f t="shared" si="270"/>
        <v>-</v>
      </c>
      <c r="AZ448" s="57" t="str">
        <f>IF('Undervisning i fag med krav'!CD449=0,"-",'Undervisning i fag med krav'!CD449)</f>
        <v>-</v>
      </c>
      <c r="BA448" s="57" t="b">
        <f>OR(AZ448='Krav etter opplæringslova'!$B$27,AZ448='Krav etter opplæringslova'!$B$30,AZ448='Krav etter opplæringslova'!$B$31,AZ448='Krav etter opplæringslova'!$B$34)</f>
        <v>0</v>
      </c>
      <c r="BB448" s="57" t="str">
        <f t="shared" si="271"/>
        <v>-</v>
      </c>
      <c r="BC448" s="57">
        <f t="shared" si="248"/>
        <v>30</v>
      </c>
      <c r="BD448" s="57" t="e">
        <f>BC448-#REF!</f>
        <v>#REF!</v>
      </c>
      <c r="BE448" s="57" t="e">
        <f t="shared" si="272"/>
        <v>#REF!</v>
      </c>
      <c r="BF448" s="57" t="str">
        <f t="shared" si="273"/>
        <v>-</v>
      </c>
      <c r="BG448" s="57" t="str">
        <f>IF('Undervisning i fag med krav'!CO449=0,"-",'Undervisning i fag med krav'!CO449)</f>
        <v>-</v>
      </c>
      <c r="BH448" s="57" t="b">
        <f>OR(BG448='Krav etter opplæringslova'!$B$27,BG448='Krav etter opplæringslova'!$B$30,BG448='Krav etter opplæringslova'!$B$31,BG448='Krav etter opplæringslova'!$B$34)</f>
        <v>0</v>
      </c>
      <c r="BI448" s="57" t="str">
        <f t="shared" si="274"/>
        <v>-</v>
      </c>
      <c r="BJ448" s="57">
        <f t="shared" si="249"/>
        <v>30</v>
      </c>
      <c r="BK448" s="57" t="e">
        <f>BJ448-#REF!</f>
        <v>#REF!</v>
      </c>
      <c r="BL448" s="57" t="e">
        <f t="shared" si="275"/>
        <v>#REF!</v>
      </c>
      <c r="BM448" s="57" t="str">
        <f t="shared" si="276"/>
        <v>-</v>
      </c>
      <c r="BN448" s="57" t="str">
        <f>IF('Undervisning i fag med krav'!CP449=0,"-",'Undervisning i fag med krav'!CP449)</f>
        <v>-</v>
      </c>
      <c r="BO448" s="57" t="b">
        <f>OR(BN448='Krav etter opplæringslova'!$B$27,BN448='Krav etter opplæringslova'!$B$30,BN448='Krav etter opplæringslova'!$B$31,BN448='Krav etter opplæringslova'!$B$34)</f>
        <v>0</v>
      </c>
      <c r="BP448" s="57" t="str">
        <f t="shared" si="277"/>
        <v>-</v>
      </c>
      <c r="BQ448" s="57">
        <f t="shared" si="250"/>
        <v>30</v>
      </c>
      <c r="BR448" s="57" t="e">
        <f>BQ448-#REF!</f>
        <v>#REF!</v>
      </c>
      <c r="BS448" s="57" t="e">
        <f t="shared" si="278"/>
        <v>#REF!</v>
      </c>
      <c r="BT448" s="62" t="str">
        <f t="shared" si="279"/>
        <v>-</v>
      </c>
    </row>
    <row r="449" spans="1:72" x14ac:dyDescent="0.2">
      <c r="A449" s="44" t="e">
        <f>#REF!</f>
        <v>#REF!</v>
      </c>
      <c r="B449" s="44" t="e">
        <f>#REF!</f>
        <v>#REF!</v>
      </c>
      <c r="C449" s="57" t="str">
        <f>IF('Undervisning i fag med krav'!E450=0,"-",'Undervisning i fag med krav'!E450)</f>
        <v>-</v>
      </c>
      <c r="D449" s="57" t="b">
        <f>OR(C449='Krav etter opplæringslova'!$B$27,C449='Krav etter opplæringslova'!$B$30,C449='Krav etter opplæringslova'!$B$31,C449='Krav etter opplæringslova'!$B$34)</f>
        <v>0</v>
      </c>
      <c r="E449" s="57" t="str">
        <f t="shared" si="280"/>
        <v>-</v>
      </c>
      <c r="F449" s="57">
        <f t="shared" si="251"/>
        <v>30</v>
      </c>
      <c r="G449" s="57" t="e">
        <f>F449-#REF!</f>
        <v>#REF!</v>
      </c>
      <c r="H449" s="57" t="e">
        <f t="shared" si="252"/>
        <v>#REF!</v>
      </c>
      <c r="I449" s="57" t="str">
        <f t="shared" si="281"/>
        <v>-</v>
      </c>
      <c r="J449" s="57" t="str">
        <f>IF('Undervisning i fag med krav'!P450=0,"-",'Undervisning i fag med krav'!P450)</f>
        <v>-</v>
      </c>
      <c r="K449" s="57" t="b">
        <f>OR(J449='Krav etter opplæringslova'!$B$27,J449='Krav etter opplæringslova'!$B$30,J449='Krav etter opplæringslova'!$B$31,J449='Krav etter opplæringslova'!$B$34)</f>
        <v>0</v>
      </c>
      <c r="L449" s="57" t="str">
        <f t="shared" si="253"/>
        <v>-</v>
      </c>
      <c r="M449" s="57">
        <f t="shared" si="242"/>
        <v>30</v>
      </c>
      <c r="N449" s="57" t="e">
        <f>M449-#REF!</f>
        <v>#REF!</v>
      </c>
      <c r="O449" s="57" t="e">
        <f t="shared" si="254"/>
        <v>#REF!</v>
      </c>
      <c r="P449" s="57" t="str">
        <f t="shared" si="255"/>
        <v>-</v>
      </c>
      <c r="Q449" s="57" t="str">
        <f>IF('Undervisning i fag med krav'!AA450=0,"-",'Undervisning i fag med krav'!AA450)</f>
        <v>-</v>
      </c>
      <c r="R449" s="57" t="b">
        <f>OR(Q449='Krav etter opplæringslova'!$B$27,Q449='Krav etter opplæringslova'!$B$30,Q449='Krav etter opplæringslova'!$B$31,Q449='Krav etter opplæringslova'!$B$34)</f>
        <v>0</v>
      </c>
      <c r="S449" s="57" t="str">
        <f t="shared" si="256"/>
        <v>-</v>
      </c>
      <c r="T449" s="57">
        <f t="shared" si="243"/>
        <v>30</v>
      </c>
      <c r="U449" s="57" t="e">
        <f>T449-#REF!</f>
        <v>#REF!</v>
      </c>
      <c r="V449" s="57" t="e">
        <f t="shared" si="257"/>
        <v>#REF!</v>
      </c>
      <c r="W449" s="57" t="str">
        <f t="shared" si="258"/>
        <v>-</v>
      </c>
      <c r="X449" s="57" t="str">
        <f>IF('Undervisning i fag med krav'!AL450=0,"-",'Undervisning i fag med krav'!AL450)</f>
        <v>-</v>
      </c>
      <c r="Y449" s="57" t="b">
        <f>OR(X449='Krav etter opplæringslova'!$B$27,X449='Krav etter opplæringslova'!$B$30,X449='Krav etter opplæringslova'!$B$31,X449='Krav etter opplæringslova'!$B$34)</f>
        <v>0</v>
      </c>
      <c r="Z449" s="57" t="str">
        <f t="shared" si="259"/>
        <v>-</v>
      </c>
      <c r="AA449" s="57">
        <f t="shared" si="244"/>
        <v>30</v>
      </c>
      <c r="AB449" s="57" t="e">
        <f>AA449-#REF!</f>
        <v>#REF!</v>
      </c>
      <c r="AC449" s="57" t="e">
        <f t="shared" si="260"/>
        <v>#REF!</v>
      </c>
      <c r="AD449" s="57" t="str">
        <f t="shared" si="261"/>
        <v>-</v>
      </c>
      <c r="AE449" s="57" t="str">
        <f>IF('Undervisning i fag med krav'!AW450=0,"-",'Undervisning i fag med krav'!AW450)</f>
        <v>-</v>
      </c>
      <c r="AF449" s="57" t="b">
        <f>OR(AE449='Krav etter opplæringslova'!$B$27,AE449='Krav etter opplæringslova'!$B$30,AE449='Krav etter opplæringslova'!$B$31,AE449='Krav etter opplæringslova'!$B$34)</f>
        <v>0</v>
      </c>
      <c r="AG449" s="57" t="str">
        <f t="shared" si="262"/>
        <v>-</v>
      </c>
      <c r="AH449" s="57">
        <f t="shared" si="245"/>
        <v>30</v>
      </c>
      <c r="AI449" s="57" t="e">
        <f>AH449-#REF!</f>
        <v>#REF!</v>
      </c>
      <c r="AJ449" s="57" t="e">
        <f t="shared" si="263"/>
        <v>#REF!</v>
      </c>
      <c r="AK449" s="57" t="str">
        <f t="shared" si="264"/>
        <v>-</v>
      </c>
      <c r="AL449" s="57" t="str">
        <f>IF('Undervisning i fag med krav'!BH450=0,"-",'Undervisning i fag med krav'!BH450)</f>
        <v>-</v>
      </c>
      <c r="AM449" s="57" t="b">
        <f>OR(AL449='Krav etter opplæringslova'!$B$27,AL449='Krav etter opplæringslova'!$B$30,AL449='Krav etter opplæringslova'!$B$31,AL449='Krav etter opplæringslova'!$B$34)</f>
        <v>0</v>
      </c>
      <c r="AN449" s="57" t="str">
        <f t="shared" si="265"/>
        <v>-</v>
      </c>
      <c r="AO449" s="57">
        <f t="shared" si="246"/>
        <v>30</v>
      </c>
      <c r="AP449" s="57" t="e">
        <f>AO449-#REF!</f>
        <v>#REF!</v>
      </c>
      <c r="AQ449" s="57" t="e">
        <f t="shared" si="266"/>
        <v>#REF!</v>
      </c>
      <c r="AR449" s="57" t="str">
        <f t="shared" si="267"/>
        <v>-</v>
      </c>
      <c r="AS449" s="57" t="str">
        <f>IF('Undervisning i fag med krav'!BS450=0,"-",'Undervisning i fag med krav'!BS450)</f>
        <v>-</v>
      </c>
      <c r="AT449" s="57" t="b">
        <f>OR(AS449='Krav etter opplæringslova'!$B$27,AS449='Krav etter opplæringslova'!$B$30,AS449='Krav etter opplæringslova'!$B$31,AS449='Krav etter opplæringslova'!$B$34)</f>
        <v>0</v>
      </c>
      <c r="AU449" s="57" t="str">
        <f t="shared" si="268"/>
        <v>-</v>
      </c>
      <c r="AV449" s="57">
        <f t="shared" si="247"/>
        <v>30</v>
      </c>
      <c r="AW449" s="57" t="e">
        <f>AV449-#REF!</f>
        <v>#REF!</v>
      </c>
      <c r="AX449" s="57" t="e">
        <f t="shared" si="269"/>
        <v>#REF!</v>
      </c>
      <c r="AY449" s="57" t="str">
        <f t="shared" si="270"/>
        <v>-</v>
      </c>
      <c r="AZ449" s="57" t="str">
        <f>IF('Undervisning i fag med krav'!CD450=0,"-",'Undervisning i fag med krav'!CD450)</f>
        <v>-</v>
      </c>
      <c r="BA449" s="57" t="b">
        <f>OR(AZ449='Krav etter opplæringslova'!$B$27,AZ449='Krav etter opplæringslova'!$B$30,AZ449='Krav etter opplæringslova'!$B$31,AZ449='Krav etter opplæringslova'!$B$34)</f>
        <v>0</v>
      </c>
      <c r="BB449" s="57" t="str">
        <f t="shared" si="271"/>
        <v>-</v>
      </c>
      <c r="BC449" s="57">
        <f t="shared" si="248"/>
        <v>30</v>
      </c>
      <c r="BD449" s="57" t="e">
        <f>BC449-#REF!</f>
        <v>#REF!</v>
      </c>
      <c r="BE449" s="57" t="e">
        <f t="shared" si="272"/>
        <v>#REF!</v>
      </c>
      <c r="BF449" s="57" t="str">
        <f t="shared" si="273"/>
        <v>-</v>
      </c>
      <c r="BG449" s="57" t="str">
        <f>IF('Undervisning i fag med krav'!CO450=0,"-",'Undervisning i fag med krav'!CO450)</f>
        <v>-</v>
      </c>
      <c r="BH449" s="57" t="b">
        <f>OR(BG449='Krav etter opplæringslova'!$B$27,BG449='Krav etter opplæringslova'!$B$30,BG449='Krav etter opplæringslova'!$B$31,BG449='Krav etter opplæringslova'!$B$34)</f>
        <v>0</v>
      </c>
      <c r="BI449" s="57" t="str">
        <f t="shared" si="274"/>
        <v>-</v>
      </c>
      <c r="BJ449" s="57">
        <f t="shared" si="249"/>
        <v>30</v>
      </c>
      <c r="BK449" s="57" t="e">
        <f>BJ449-#REF!</f>
        <v>#REF!</v>
      </c>
      <c r="BL449" s="57" t="e">
        <f t="shared" si="275"/>
        <v>#REF!</v>
      </c>
      <c r="BM449" s="57" t="str">
        <f t="shared" si="276"/>
        <v>-</v>
      </c>
      <c r="BN449" s="57" t="str">
        <f>IF('Undervisning i fag med krav'!CP450=0,"-",'Undervisning i fag med krav'!CP450)</f>
        <v>-</v>
      </c>
      <c r="BO449" s="57" t="b">
        <f>OR(BN449='Krav etter opplæringslova'!$B$27,BN449='Krav etter opplæringslova'!$B$30,BN449='Krav etter opplæringslova'!$B$31,BN449='Krav etter opplæringslova'!$B$34)</f>
        <v>0</v>
      </c>
      <c r="BP449" s="57" t="str">
        <f t="shared" si="277"/>
        <v>-</v>
      </c>
      <c r="BQ449" s="57">
        <f t="shared" si="250"/>
        <v>30</v>
      </c>
      <c r="BR449" s="57" t="e">
        <f>BQ449-#REF!</f>
        <v>#REF!</v>
      </c>
      <c r="BS449" s="57" t="e">
        <f t="shared" si="278"/>
        <v>#REF!</v>
      </c>
      <c r="BT449" s="62" t="str">
        <f t="shared" si="279"/>
        <v>-</v>
      </c>
    </row>
    <row r="450" spans="1:72" x14ac:dyDescent="0.2">
      <c r="A450" s="44" t="e">
        <f>#REF!</f>
        <v>#REF!</v>
      </c>
      <c r="B450" s="44" t="e">
        <f>#REF!</f>
        <v>#REF!</v>
      </c>
      <c r="C450" s="57" t="str">
        <f>IF('Undervisning i fag med krav'!E451=0,"-",'Undervisning i fag med krav'!E451)</f>
        <v>-</v>
      </c>
      <c r="D450" s="57" t="b">
        <f>OR(C450='Krav etter opplæringslova'!$B$27,C450='Krav etter opplæringslova'!$B$30,C450='Krav etter opplæringslova'!$B$31,C450='Krav etter opplæringslova'!$B$34)</f>
        <v>0</v>
      </c>
      <c r="E450" s="57" t="str">
        <f t="shared" si="280"/>
        <v>-</v>
      </c>
      <c r="F450" s="57">
        <f t="shared" si="251"/>
        <v>30</v>
      </c>
      <c r="G450" s="57" t="e">
        <f>F450-#REF!</f>
        <v>#REF!</v>
      </c>
      <c r="H450" s="57" t="e">
        <f t="shared" si="252"/>
        <v>#REF!</v>
      </c>
      <c r="I450" s="57" t="str">
        <f t="shared" si="281"/>
        <v>-</v>
      </c>
      <c r="J450" s="57" t="str">
        <f>IF('Undervisning i fag med krav'!P451=0,"-",'Undervisning i fag med krav'!P451)</f>
        <v>-</v>
      </c>
      <c r="K450" s="57" t="b">
        <f>OR(J450='Krav etter opplæringslova'!$B$27,J450='Krav etter opplæringslova'!$B$30,J450='Krav etter opplæringslova'!$B$31,J450='Krav etter opplæringslova'!$B$34)</f>
        <v>0</v>
      </c>
      <c r="L450" s="57" t="str">
        <f t="shared" si="253"/>
        <v>-</v>
      </c>
      <c r="M450" s="57">
        <f t="shared" si="242"/>
        <v>30</v>
      </c>
      <c r="N450" s="57" t="e">
        <f>M450-#REF!</f>
        <v>#REF!</v>
      </c>
      <c r="O450" s="57" t="e">
        <f t="shared" si="254"/>
        <v>#REF!</v>
      </c>
      <c r="P450" s="57" t="str">
        <f t="shared" si="255"/>
        <v>-</v>
      </c>
      <c r="Q450" s="57" t="str">
        <f>IF('Undervisning i fag med krav'!AA451=0,"-",'Undervisning i fag med krav'!AA451)</f>
        <v>-</v>
      </c>
      <c r="R450" s="57" t="b">
        <f>OR(Q450='Krav etter opplæringslova'!$B$27,Q450='Krav etter opplæringslova'!$B$30,Q450='Krav etter opplæringslova'!$B$31,Q450='Krav etter opplæringslova'!$B$34)</f>
        <v>0</v>
      </c>
      <c r="S450" s="57" t="str">
        <f t="shared" si="256"/>
        <v>-</v>
      </c>
      <c r="T450" s="57">
        <f t="shared" si="243"/>
        <v>30</v>
      </c>
      <c r="U450" s="57" t="e">
        <f>T450-#REF!</f>
        <v>#REF!</v>
      </c>
      <c r="V450" s="57" t="e">
        <f t="shared" si="257"/>
        <v>#REF!</v>
      </c>
      <c r="W450" s="57" t="str">
        <f t="shared" si="258"/>
        <v>-</v>
      </c>
      <c r="X450" s="57" t="str">
        <f>IF('Undervisning i fag med krav'!AL451=0,"-",'Undervisning i fag med krav'!AL451)</f>
        <v>-</v>
      </c>
      <c r="Y450" s="57" t="b">
        <f>OR(X450='Krav etter opplæringslova'!$B$27,X450='Krav etter opplæringslova'!$B$30,X450='Krav etter opplæringslova'!$B$31,X450='Krav etter opplæringslova'!$B$34)</f>
        <v>0</v>
      </c>
      <c r="Z450" s="57" t="str">
        <f t="shared" si="259"/>
        <v>-</v>
      </c>
      <c r="AA450" s="57">
        <f t="shared" si="244"/>
        <v>30</v>
      </c>
      <c r="AB450" s="57" t="e">
        <f>AA450-#REF!</f>
        <v>#REF!</v>
      </c>
      <c r="AC450" s="57" t="e">
        <f t="shared" si="260"/>
        <v>#REF!</v>
      </c>
      <c r="AD450" s="57" t="str">
        <f t="shared" si="261"/>
        <v>-</v>
      </c>
      <c r="AE450" s="57" t="str">
        <f>IF('Undervisning i fag med krav'!AW451=0,"-",'Undervisning i fag med krav'!AW451)</f>
        <v>-</v>
      </c>
      <c r="AF450" s="57" t="b">
        <f>OR(AE450='Krav etter opplæringslova'!$B$27,AE450='Krav etter opplæringslova'!$B$30,AE450='Krav etter opplæringslova'!$B$31,AE450='Krav etter opplæringslova'!$B$34)</f>
        <v>0</v>
      </c>
      <c r="AG450" s="57" t="str">
        <f t="shared" si="262"/>
        <v>-</v>
      </c>
      <c r="AH450" s="57">
        <f t="shared" si="245"/>
        <v>30</v>
      </c>
      <c r="AI450" s="57" t="e">
        <f>AH450-#REF!</f>
        <v>#REF!</v>
      </c>
      <c r="AJ450" s="57" t="e">
        <f t="shared" si="263"/>
        <v>#REF!</v>
      </c>
      <c r="AK450" s="57" t="str">
        <f t="shared" si="264"/>
        <v>-</v>
      </c>
      <c r="AL450" s="57" t="str">
        <f>IF('Undervisning i fag med krav'!BH451=0,"-",'Undervisning i fag med krav'!BH451)</f>
        <v>-</v>
      </c>
      <c r="AM450" s="57" t="b">
        <f>OR(AL450='Krav etter opplæringslova'!$B$27,AL450='Krav etter opplæringslova'!$B$30,AL450='Krav etter opplæringslova'!$B$31,AL450='Krav etter opplæringslova'!$B$34)</f>
        <v>0</v>
      </c>
      <c r="AN450" s="57" t="str">
        <f t="shared" si="265"/>
        <v>-</v>
      </c>
      <c r="AO450" s="57">
        <f t="shared" si="246"/>
        <v>30</v>
      </c>
      <c r="AP450" s="57" t="e">
        <f>AO450-#REF!</f>
        <v>#REF!</v>
      </c>
      <c r="AQ450" s="57" t="e">
        <f t="shared" si="266"/>
        <v>#REF!</v>
      </c>
      <c r="AR450" s="57" t="str">
        <f t="shared" si="267"/>
        <v>-</v>
      </c>
      <c r="AS450" s="57" t="str">
        <f>IF('Undervisning i fag med krav'!BS451=0,"-",'Undervisning i fag med krav'!BS451)</f>
        <v>-</v>
      </c>
      <c r="AT450" s="57" t="b">
        <f>OR(AS450='Krav etter opplæringslova'!$B$27,AS450='Krav etter opplæringslova'!$B$30,AS450='Krav etter opplæringslova'!$B$31,AS450='Krav etter opplæringslova'!$B$34)</f>
        <v>0</v>
      </c>
      <c r="AU450" s="57" t="str">
        <f t="shared" si="268"/>
        <v>-</v>
      </c>
      <c r="AV450" s="57">
        <f t="shared" si="247"/>
        <v>30</v>
      </c>
      <c r="AW450" s="57" t="e">
        <f>AV450-#REF!</f>
        <v>#REF!</v>
      </c>
      <c r="AX450" s="57" t="e">
        <f t="shared" si="269"/>
        <v>#REF!</v>
      </c>
      <c r="AY450" s="57" t="str">
        <f t="shared" si="270"/>
        <v>-</v>
      </c>
      <c r="AZ450" s="57" t="str">
        <f>IF('Undervisning i fag med krav'!CD451=0,"-",'Undervisning i fag med krav'!CD451)</f>
        <v>-</v>
      </c>
      <c r="BA450" s="57" t="b">
        <f>OR(AZ450='Krav etter opplæringslova'!$B$27,AZ450='Krav etter opplæringslova'!$B$30,AZ450='Krav etter opplæringslova'!$B$31,AZ450='Krav etter opplæringslova'!$B$34)</f>
        <v>0</v>
      </c>
      <c r="BB450" s="57" t="str">
        <f t="shared" si="271"/>
        <v>-</v>
      </c>
      <c r="BC450" s="57">
        <f t="shared" si="248"/>
        <v>30</v>
      </c>
      <c r="BD450" s="57" t="e">
        <f>BC450-#REF!</f>
        <v>#REF!</v>
      </c>
      <c r="BE450" s="57" t="e">
        <f t="shared" si="272"/>
        <v>#REF!</v>
      </c>
      <c r="BF450" s="57" t="str">
        <f t="shared" si="273"/>
        <v>-</v>
      </c>
      <c r="BG450" s="57" t="str">
        <f>IF('Undervisning i fag med krav'!CO451=0,"-",'Undervisning i fag med krav'!CO451)</f>
        <v>-</v>
      </c>
      <c r="BH450" s="57" t="b">
        <f>OR(BG450='Krav etter opplæringslova'!$B$27,BG450='Krav etter opplæringslova'!$B$30,BG450='Krav etter opplæringslova'!$B$31,BG450='Krav etter opplæringslova'!$B$34)</f>
        <v>0</v>
      </c>
      <c r="BI450" s="57" t="str">
        <f t="shared" si="274"/>
        <v>-</v>
      </c>
      <c r="BJ450" s="57">
        <f t="shared" si="249"/>
        <v>30</v>
      </c>
      <c r="BK450" s="57" t="e">
        <f>BJ450-#REF!</f>
        <v>#REF!</v>
      </c>
      <c r="BL450" s="57" t="e">
        <f t="shared" si="275"/>
        <v>#REF!</v>
      </c>
      <c r="BM450" s="57" t="str">
        <f t="shared" si="276"/>
        <v>-</v>
      </c>
      <c r="BN450" s="57" t="str">
        <f>IF('Undervisning i fag med krav'!CP451=0,"-",'Undervisning i fag med krav'!CP451)</f>
        <v>-</v>
      </c>
      <c r="BO450" s="57" t="b">
        <f>OR(BN450='Krav etter opplæringslova'!$B$27,BN450='Krav etter opplæringslova'!$B$30,BN450='Krav etter opplæringslova'!$B$31,BN450='Krav etter opplæringslova'!$B$34)</f>
        <v>0</v>
      </c>
      <c r="BP450" s="57" t="str">
        <f t="shared" si="277"/>
        <v>-</v>
      </c>
      <c r="BQ450" s="57">
        <f t="shared" si="250"/>
        <v>30</v>
      </c>
      <c r="BR450" s="57" t="e">
        <f>BQ450-#REF!</f>
        <v>#REF!</v>
      </c>
      <c r="BS450" s="57" t="e">
        <f t="shared" si="278"/>
        <v>#REF!</v>
      </c>
      <c r="BT450" s="62" t="str">
        <f t="shared" si="279"/>
        <v>-</v>
      </c>
    </row>
    <row r="451" spans="1:72" x14ac:dyDescent="0.2">
      <c r="A451" s="44" t="e">
        <f>#REF!</f>
        <v>#REF!</v>
      </c>
      <c r="B451" s="44" t="e">
        <f>#REF!</f>
        <v>#REF!</v>
      </c>
      <c r="C451" s="57" t="str">
        <f>IF('Undervisning i fag med krav'!E452=0,"-",'Undervisning i fag med krav'!E452)</f>
        <v>-</v>
      </c>
      <c r="D451" s="57" t="b">
        <f>OR(C451='Krav etter opplæringslova'!$B$27,C451='Krav etter opplæringslova'!$B$30,C451='Krav etter opplæringslova'!$B$31,C451='Krav etter opplæringslova'!$B$34)</f>
        <v>0</v>
      </c>
      <c r="E451" s="57" t="str">
        <f t="shared" si="280"/>
        <v>-</v>
      </c>
      <c r="F451" s="57">
        <f t="shared" si="251"/>
        <v>30</v>
      </c>
      <c r="G451" s="57" t="e">
        <f>F451-#REF!</f>
        <v>#REF!</v>
      </c>
      <c r="H451" s="57" t="e">
        <f t="shared" si="252"/>
        <v>#REF!</v>
      </c>
      <c r="I451" s="57" t="str">
        <f t="shared" si="281"/>
        <v>-</v>
      </c>
      <c r="J451" s="57" t="str">
        <f>IF('Undervisning i fag med krav'!P452=0,"-",'Undervisning i fag med krav'!P452)</f>
        <v>-</v>
      </c>
      <c r="K451" s="57" t="b">
        <f>OR(J451='Krav etter opplæringslova'!$B$27,J451='Krav etter opplæringslova'!$B$30,J451='Krav etter opplæringslova'!$B$31,J451='Krav etter opplæringslova'!$B$34)</f>
        <v>0</v>
      </c>
      <c r="L451" s="57" t="str">
        <f t="shared" si="253"/>
        <v>-</v>
      </c>
      <c r="M451" s="57">
        <f t="shared" ref="M451:M501" si="282">IF(K451=FALSE,30,60)</f>
        <v>30</v>
      </c>
      <c r="N451" s="57" t="e">
        <f>M451-#REF!</f>
        <v>#REF!</v>
      </c>
      <c r="O451" s="57" t="e">
        <f t="shared" si="254"/>
        <v>#REF!</v>
      </c>
      <c r="P451" s="57" t="str">
        <f t="shared" si="255"/>
        <v>-</v>
      </c>
      <c r="Q451" s="57" t="str">
        <f>IF('Undervisning i fag med krav'!AA452=0,"-",'Undervisning i fag med krav'!AA452)</f>
        <v>-</v>
      </c>
      <c r="R451" s="57" t="b">
        <f>OR(Q451='Krav etter opplæringslova'!$B$27,Q451='Krav etter opplæringslova'!$B$30,Q451='Krav etter opplæringslova'!$B$31,Q451='Krav etter opplæringslova'!$B$34)</f>
        <v>0</v>
      </c>
      <c r="S451" s="57" t="str">
        <f t="shared" si="256"/>
        <v>-</v>
      </c>
      <c r="T451" s="57">
        <f t="shared" ref="T451:T501" si="283">IF(R451=FALSE,30,60)</f>
        <v>30</v>
      </c>
      <c r="U451" s="57" t="e">
        <f>T451-#REF!</f>
        <v>#REF!</v>
      </c>
      <c r="V451" s="57" t="e">
        <f t="shared" si="257"/>
        <v>#REF!</v>
      </c>
      <c r="W451" s="57" t="str">
        <f t="shared" si="258"/>
        <v>-</v>
      </c>
      <c r="X451" s="57" t="str">
        <f>IF('Undervisning i fag med krav'!AL452=0,"-",'Undervisning i fag med krav'!AL452)</f>
        <v>-</v>
      </c>
      <c r="Y451" s="57" t="b">
        <f>OR(X451='Krav etter opplæringslova'!$B$27,X451='Krav etter opplæringslova'!$B$30,X451='Krav etter opplæringslova'!$B$31,X451='Krav etter opplæringslova'!$B$34)</f>
        <v>0</v>
      </c>
      <c r="Z451" s="57" t="str">
        <f t="shared" si="259"/>
        <v>-</v>
      </c>
      <c r="AA451" s="57">
        <f t="shared" ref="AA451:AA501" si="284">IF(Y451=FALSE,30,60)</f>
        <v>30</v>
      </c>
      <c r="AB451" s="57" t="e">
        <f>AA451-#REF!</f>
        <v>#REF!</v>
      </c>
      <c r="AC451" s="57" t="e">
        <f t="shared" si="260"/>
        <v>#REF!</v>
      </c>
      <c r="AD451" s="57" t="str">
        <f t="shared" si="261"/>
        <v>-</v>
      </c>
      <c r="AE451" s="57" t="str">
        <f>IF('Undervisning i fag med krav'!AW452=0,"-",'Undervisning i fag med krav'!AW452)</f>
        <v>-</v>
      </c>
      <c r="AF451" s="57" t="b">
        <f>OR(AE451='Krav etter opplæringslova'!$B$27,AE451='Krav etter opplæringslova'!$B$30,AE451='Krav etter opplæringslova'!$B$31,AE451='Krav etter opplæringslova'!$B$34)</f>
        <v>0</v>
      </c>
      <c r="AG451" s="57" t="str">
        <f t="shared" si="262"/>
        <v>-</v>
      </c>
      <c r="AH451" s="57">
        <f t="shared" ref="AH451:AH501" si="285">IF(AF451=FALSE,30,60)</f>
        <v>30</v>
      </c>
      <c r="AI451" s="57" t="e">
        <f>AH451-#REF!</f>
        <v>#REF!</v>
      </c>
      <c r="AJ451" s="57" t="e">
        <f t="shared" si="263"/>
        <v>#REF!</v>
      </c>
      <c r="AK451" s="57" t="str">
        <f t="shared" si="264"/>
        <v>-</v>
      </c>
      <c r="AL451" s="57" t="str">
        <f>IF('Undervisning i fag med krav'!BH452=0,"-",'Undervisning i fag med krav'!BH452)</f>
        <v>-</v>
      </c>
      <c r="AM451" s="57" t="b">
        <f>OR(AL451='Krav etter opplæringslova'!$B$27,AL451='Krav etter opplæringslova'!$B$30,AL451='Krav etter opplæringslova'!$B$31,AL451='Krav etter opplæringslova'!$B$34)</f>
        <v>0</v>
      </c>
      <c r="AN451" s="57" t="str">
        <f t="shared" si="265"/>
        <v>-</v>
      </c>
      <c r="AO451" s="57">
        <f t="shared" ref="AO451:AO501" si="286">IF(AM451=FALSE,30,60)</f>
        <v>30</v>
      </c>
      <c r="AP451" s="57" t="e">
        <f>AO451-#REF!</f>
        <v>#REF!</v>
      </c>
      <c r="AQ451" s="57" t="e">
        <f t="shared" si="266"/>
        <v>#REF!</v>
      </c>
      <c r="AR451" s="57" t="str">
        <f t="shared" si="267"/>
        <v>-</v>
      </c>
      <c r="AS451" s="57" t="str">
        <f>IF('Undervisning i fag med krav'!BS452=0,"-",'Undervisning i fag med krav'!BS452)</f>
        <v>-</v>
      </c>
      <c r="AT451" s="57" t="b">
        <f>OR(AS451='Krav etter opplæringslova'!$B$27,AS451='Krav etter opplæringslova'!$B$30,AS451='Krav etter opplæringslova'!$B$31,AS451='Krav etter opplæringslova'!$B$34)</f>
        <v>0</v>
      </c>
      <c r="AU451" s="57" t="str">
        <f t="shared" si="268"/>
        <v>-</v>
      </c>
      <c r="AV451" s="57">
        <f t="shared" ref="AV451:AV501" si="287">IF(AT451=FALSE,30,60)</f>
        <v>30</v>
      </c>
      <c r="AW451" s="57" t="e">
        <f>AV451-#REF!</f>
        <v>#REF!</v>
      </c>
      <c r="AX451" s="57" t="e">
        <f t="shared" si="269"/>
        <v>#REF!</v>
      </c>
      <c r="AY451" s="57" t="str">
        <f t="shared" si="270"/>
        <v>-</v>
      </c>
      <c r="AZ451" s="57" t="str">
        <f>IF('Undervisning i fag med krav'!CD452=0,"-",'Undervisning i fag med krav'!CD452)</f>
        <v>-</v>
      </c>
      <c r="BA451" s="57" t="b">
        <f>OR(AZ451='Krav etter opplæringslova'!$B$27,AZ451='Krav etter opplæringslova'!$B$30,AZ451='Krav etter opplæringslova'!$B$31,AZ451='Krav etter opplæringslova'!$B$34)</f>
        <v>0</v>
      </c>
      <c r="BB451" s="57" t="str">
        <f t="shared" si="271"/>
        <v>-</v>
      </c>
      <c r="BC451" s="57">
        <f t="shared" ref="BC451:BC501" si="288">IF(BA451=FALSE,30,60)</f>
        <v>30</v>
      </c>
      <c r="BD451" s="57" t="e">
        <f>BC451-#REF!</f>
        <v>#REF!</v>
      </c>
      <c r="BE451" s="57" t="e">
        <f t="shared" si="272"/>
        <v>#REF!</v>
      </c>
      <c r="BF451" s="57" t="str">
        <f t="shared" si="273"/>
        <v>-</v>
      </c>
      <c r="BG451" s="57" t="str">
        <f>IF('Undervisning i fag med krav'!CO452=0,"-",'Undervisning i fag med krav'!CO452)</f>
        <v>-</v>
      </c>
      <c r="BH451" s="57" t="b">
        <f>OR(BG451='Krav etter opplæringslova'!$B$27,BG451='Krav etter opplæringslova'!$B$30,BG451='Krav etter opplæringslova'!$B$31,BG451='Krav etter opplæringslova'!$B$34)</f>
        <v>0</v>
      </c>
      <c r="BI451" s="57" t="str">
        <f t="shared" si="274"/>
        <v>-</v>
      </c>
      <c r="BJ451" s="57">
        <f t="shared" ref="BJ451:BJ501" si="289">IF(BH451=FALSE,30,60)</f>
        <v>30</v>
      </c>
      <c r="BK451" s="57" t="e">
        <f>BJ451-#REF!</f>
        <v>#REF!</v>
      </c>
      <c r="BL451" s="57" t="e">
        <f t="shared" si="275"/>
        <v>#REF!</v>
      </c>
      <c r="BM451" s="57" t="str">
        <f t="shared" si="276"/>
        <v>-</v>
      </c>
      <c r="BN451" s="57" t="str">
        <f>IF('Undervisning i fag med krav'!CP452=0,"-",'Undervisning i fag med krav'!CP452)</f>
        <v>-</v>
      </c>
      <c r="BO451" s="57" t="b">
        <f>OR(BN451='Krav etter opplæringslova'!$B$27,BN451='Krav etter opplæringslova'!$B$30,BN451='Krav etter opplæringslova'!$B$31,BN451='Krav etter opplæringslova'!$B$34)</f>
        <v>0</v>
      </c>
      <c r="BP451" s="57" t="str">
        <f t="shared" si="277"/>
        <v>-</v>
      </c>
      <c r="BQ451" s="57">
        <f t="shared" ref="BQ451:BQ501" si="290">IF(BO451=FALSE,30,60)</f>
        <v>30</v>
      </c>
      <c r="BR451" s="57" t="e">
        <f>BQ451-#REF!</f>
        <v>#REF!</v>
      </c>
      <c r="BS451" s="57" t="e">
        <f t="shared" si="278"/>
        <v>#REF!</v>
      </c>
      <c r="BT451" s="62" t="str">
        <f t="shared" si="279"/>
        <v>-</v>
      </c>
    </row>
    <row r="452" spans="1:72" x14ac:dyDescent="0.2">
      <c r="A452" s="44" t="e">
        <f>#REF!</f>
        <v>#REF!</v>
      </c>
      <c r="B452" s="44" t="e">
        <f>#REF!</f>
        <v>#REF!</v>
      </c>
      <c r="C452" s="57" t="str">
        <f>IF('Undervisning i fag med krav'!E453=0,"-",'Undervisning i fag med krav'!E453)</f>
        <v>-</v>
      </c>
      <c r="D452" s="57" t="b">
        <f>OR(C452='Krav etter opplæringslova'!$B$27,C452='Krav etter opplæringslova'!$B$30,C452='Krav etter opplæringslova'!$B$31,C452='Krav etter opplæringslova'!$B$34)</f>
        <v>0</v>
      </c>
      <c r="E452" s="57" t="str">
        <f t="shared" si="280"/>
        <v>-</v>
      </c>
      <c r="F452" s="57">
        <f t="shared" ref="F452:F501" si="291">IF(D452=FALSE,30,60)</f>
        <v>30</v>
      </c>
      <c r="G452" s="57" t="e">
        <f>F452-#REF!</f>
        <v>#REF!</v>
      </c>
      <c r="H452" s="57" t="e">
        <f t="shared" ref="H452:H501" si="292">IF(G452&lt;0,0,G452)</f>
        <v>#REF!</v>
      </c>
      <c r="I452" s="57" t="str">
        <f t="shared" si="281"/>
        <v>-</v>
      </c>
      <c r="J452" s="57" t="str">
        <f>IF('Undervisning i fag med krav'!P453=0,"-",'Undervisning i fag med krav'!P453)</f>
        <v>-</v>
      </c>
      <c r="K452" s="57" t="b">
        <f>OR(J452='Krav etter opplæringslova'!$B$27,J452='Krav etter opplæringslova'!$B$30,J452='Krav etter opplæringslova'!$B$31,J452='Krav etter opplæringslova'!$B$34)</f>
        <v>0</v>
      </c>
      <c r="L452" s="57" t="str">
        <f t="shared" ref="L452:L501" si="293">IF(J452="-","-",K452)</f>
        <v>-</v>
      </c>
      <c r="M452" s="57">
        <f t="shared" si="282"/>
        <v>30</v>
      </c>
      <c r="N452" s="57" t="e">
        <f>M452-#REF!</f>
        <v>#REF!</v>
      </c>
      <c r="O452" s="57" t="e">
        <f t="shared" ref="O452:O501" si="294">IF(N452&lt;0,0,N452)</f>
        <v>#REF!</v>
      </c>
      <c r="P452" s="57" t="str">
        <f t="shared" ref="P452:P501" si="295">IF(L452="-","-",O452)</f>
        <v>-</v>
      </c>
      <c r="Q452" s="57" t="str">
        <f>IF('Undervisning i fag med krav'!AA453=0,"-",'Undervisning i fag med krav'!AA453)</f>
        <v>-</v>
      </c>
      <c r="R452" s="57" t="b">
        <f>OR(Q452='Krav etter opplæringslova'!$B$27,Q452='Krav etter opplæringslova'!$B$30,Q452='Krav etter opplæringslova'!$B$31,Q452='Krav etter opplæringslova'!$B$34)</f>
        <v>0</v>
      </c>
      <c r="S452" s="57" t="str">
        <f t="shared" ref="S452:S501" si="296">IF(Q452="-","-",R452)</f>
        <v>-</v>
      </c>
      <c r="T452" s="57">
        <f t="shared" si="283"/>
        <v>30</v>
      </c>
      <c r="U452" s="57" t="e">
        <f>T452-#REF!</f>
        <v>#REF!</v>
      </c>
      <c r="V452" s="57" t="e">
        <f t="shared" ref="V452:V501" si="297">IF(U452&lt;0,0,U452)</f>
        <v>#REF!</v>
      </c>
      <c r="W452" s="57" t="str">
        <f t="shared" ref="W452:W501" si="298">IF(S452="-","-",V452)</f>
        <v>-</v>
      </c>
      <c r="X452" s="57" t="str">
        <f>IF('Undervisning i fag med krav'!AL453=0,"-",'Undervisning i fag med krav'!AL453)</f>
        <v>-</v>
      </c>
      <c r="Y452" s="57" t="b">
        <f>OR(X452='Krav etter opplæringslova'!$B$27,X452='Krav etter opplæringslova'!$B$30,X452='Krav etter opplæringslova'!$B$31,X452='Krav etter opplæringslova'!$B$34)</f>
        <v>0</v>
      </c>
      <c r="Z452" s="57" t="str">
        <f t="shared" ref="Z452:Z501" si="299">IF(X452="-","-",Y452)</f>
        <v>-</v>
      </c>
      <c r="AA452" s="57">
        <f t="shared" si="284"/>
        <v>30</v>
      </c>
      <c r="AB452" s="57" t="e">
        <f>AA452-#REF!</f>
        <v>#REF!</v>
      </c>
      <c r="AC452" s="57" t="e">
        <f t="shared" ref="AC452:AC501" si="300">IF(AB452&lt;0,0,AB452)</f>
        <v>#REF!</v>
      </c>
      <c r="AD452" s="57" t="str">
        <f t="shared" ref="AD452:AD501" si="301">IF(Z452="-","-",AC452)</f>
        <v>-</v>
      </c>
      <c r="AE452" s="57" t="str">
        <f>IF('Undervisning i fag med krav'!AW453=0,"-",'Undervisning i fag med krav'!AW453)</f>
        <v>-</v>
      </c>
      <c r="AF452" s="57" t="b">
        <f>OR(AE452='Krav etter opplæringslova'!$B$27,AE452='Krav etter opplæringslova'!$B$30,AE452='Krav etter opplæringslova'!$B$31,AE452='Krav etter opplæringslova'!$B$34)</f>
        <v>0</v>
      </c>
      <c r="AG452" s="57" t="str">
        <f t="shared" ref="AG452:AG501" si="302">IF(AE452="-","-",AF452)</f>
        <v>-</v>
      </c>
      <c r="AH452" s="57">
        <f t="shared" si="285"/>
        <v>30</v>
      </c>
      <c r="AI452" s="57" t="e">
        <f>AH452-#REF!</f>
        <v>#REF!</v>
      </c>
      <c r="AJ452" s="57" t="e">
        <f t="shared" ref="AJ452:AJ501" si="303">IF(AI452&lt;0,0,AI452)</f>
        <v>#REF!</v>
      </c>
      <c r="AK452" s="57" t="str">
        <f t="shared" ref="AK452:AK501" si="304">IF(AG452="-","-",AJ452)</f>
        <v>-</v>
      </c>
      <c r="AL452" s="57" t="str">
        <f>IF('Undervisning i fag med krav'!BH453=0,"-",'Undervisning i fag med krav'!BH453)</f>
        <v>-</v>
      </c>
      <c r="AM452" s="57" t="b">
        <f>OR(AL452='Krav etter opplæringslova'!$B$27,AL452='Krav etter opplæringslova'!$B$30,AL452='Krav etter opplæringslova'!$B$31,AL452='Krav etter opplæringslova'!$B$34)</f>
        <v>0</v>
      </c>
      <c r="AN452" s="57" t="str">
        <f t="shared" ref="AN452:AN501" si="305">IF(AL452="-","-",AM452)</f>
        <v>-</v>
      </c>
      <c r="AO452" s="57">
        <f t="shared" si="286"/>
        <v>30</v>
      </c>
      <c r="AP452" s="57" t="e">
        <f>AO452-#REF!</f>
        <v>#REF!</v>
      </c>
      <c r="AQ452" s="57" t="e">
        <f t="shared" ref="AQ452:AQ501" si="306">IF(AP452&lt;0,0,AP452)</f>
        <v>#REF!</v>
      </c>
      <c r="AR452" s="57" t="str">
        <f t="shared" ref="AR452:AR501" si="307">IF(AN452="-","-",AQ452)</f>
        <v>-</v>
      </c>
      <c r="AS452" s="57" t="str">
        <f>IF('Undervisning i fag med krav'!BS453=0,"-",'Undervisning i fag med krav'!BS453)</f>
        <v>-</v>
      </c>
      <c r="AT452" s="57" t="b">
        <f>OR(AS452='Krav etter opplæringslova'!$B$27,AS452='Krav etter opplæringslova'!$B$30,AS452='Krav etter opplæringslova'!$B$31,AS452='Krav etter opplæringslova'!$B$34)</f>
        <v>0</v>
      </c>
      <c r="AU452" s="57" t="str">
        <f t="shared" ref="AU452:AU501" si="308">IF(AS452="-","-",AT452)</f>
        <v>-</v>
      </c>
      <c r="AV452" s="57">
        <f t="shared" si="287"/>
        <v>30</v>
      </c>
      <c r="AW452" s="57" t="e">
        <f>AV452-#REF!</f>
        <v>#REF!</v>
      </c>
      <c r="AX452" s="57" t="e">
        <f t="shared" ref="AX452:AX501" si="309">IF(AW452&lt;0,0,AW452)</f>
        <v>#REF!</v>
      </c>
      <c r="AY452" s="57" t="str">
        <f t="shared" ref="AY452:AY501" si="310">IF(AU452="-","-",AX452)</f>
        <v>-</v>
      </c>
      <c r="AZ452" s="57" t="str">
        <f>IF('Undervisning i fag med krav'!CD453=0,"-",'Undervisning i fag med krav'!CD453)</f>
        <v>-</v>
      </c>
      <c r="BA452" s="57" t="b">
        <f>OR(AZ452='Krav etter opplæringslova'!$B$27,AZ452='Krav etter opplæringslova'!$B$30,AZ452='Krav etter opplæringslova'!$B$31,AZ452='Krav etter opplæringslova'!$B$34)</f>
        <v>0</v>
      </c>
      <c r="BB452" s="57" t="str">
        <f t="shared" ref="BB452:BB501" si="311">IF(AZ452="-","-",BA452)</f>
        <v>-</v>
      </c>
      <c r="BC452" s="57">
        <f t="shared" si="288"/>
        <v>30</v>
      </c>
      <c r="BD452" s="57" t="e">
        <f>BC452-#REF!</f>
        <v>#REF!</v>
      </c>
      <c r="BE452" s="57" t="e">
        <f t="shared" ref="BE452:BE501" si="312">IF(BD452&lt;0,0,BD452)</f>
        <v>#REF!</v>
      </c>
      <c r="BF452" s="57" t="str">
        <f t="shared" ref="BF452:BF501" si="313">IF(BB452="-","-",BE452)</f>
        <v>-</v>
      </c>
      <c r="BG452" s="57" t="str">
        <f>IF('Undervisning i fag med krav'!CO453=0,"-",'Undervisning i fag med krav'!CO453)</f>
        <v>-</v>
      </c>
      <c r="BH452" s="57" t="b">
        <f>OR(BG452='Krav etter opplæringslova'!$B$27,BG452='Krav etter opplæringslova'!$B$30,BG452='Krav etter opplæringslova'!$B$31,BG452='Krav etter opplæringslova'!$B$34)</f>
        <v>0</v>
      </c>
      <c r="BI452" s="57" t="str">
        <f t="shared" ref="BI452:BI501" si="314">IF(BG452="-","-",BH452)</f>
        <v>-</v>
      </c>
      <c r="BJ452" s="57">
        <f t="shared" si="289"/>
        <v>30</v>
      </c>
      <c r="BK452" s="57" t="e">
        <f>BJ452-#REF!</f>
        <v>#REF!</v>
      </c>
      <c r="BL452" s="57" t="e">
        <f t="shared" ref="BL452:BL501" si="315">IF(BK452&lt;0,0,BK452)</f>
        <v>#REF!</v>
      </c>
      <c r="BM452" s="57" t="str">
        <f t="shared" ref="BM452:BM501" si="316">IF(BI452="-","-",BL452)</f>
        <v>-</v>
      </c>
      <c r="BN452" s="57" t="str">
        <f>IF('Undervisning i fag med krav'!CP453=0,"-",'Undervisning i fag med krav'!CP453)</f>
        <v>-</v>
      </c>
      <c r="BO452" s="57" t="b">
        <f>OR(BN452='Krav etter opplæringslova'!$B$27,BN452='Krav etter opplæringslova'!$B$30,BN452='Krav etter opplæringslova'!$B$31,BN452='Krav etter opplæringslova'!$B$34)</f>
        <v>0</v>
      </c>
      <c r="BP452" s="57" t="str">
        <f t="shared" ref="BP452:BP501" si="317">IF(BN452="-","-",BO452)</f>
        <v>-</v>
      </c>
      <c r="BQ452" s="57">
        <f t="shared" si="290"/>
        <v>30</v>
      </c>
      <c r="BR452" s="57" t="e">
        <f>BQ452-#REF!</f>
        <v>#REF!</v>
      </c>
      <c r="BS452" s="57" t="e">
        <f t="shared" ref="BS452:BS501" si="318">IF(BR452&lt;0,0,BR452)</f>
        <v>#REF!</v>
      </c>
      <c r="BT452" s="62" t="str">
        <f t="shared" ref="BT452:BT501" si="319">IF(BP452="-","-",BS452)</f>
        <v>-</v>
      </c>
    </row>
    <row r="453" spans="1:72" x14ac:dyDescent="0.2">
      <c r="A453" s="44" t="e">
        <f>#REF!</f>
        <v>#REF!</v>
      </c>
      <c r="B453" s="44" t="e">
        <f>#REF!</f>
        <v>#REF!</v>
      </c>
      <c r="C453" s="57" t="str">
        <f>IF('Undervisning i fag med krav'!E454=0,"-",'Undervisning i fag med krav'!E454)</f>
        <v>-</v>
      </c>
      <c r="D453" s="57" t="b">
        <f>OR(C453='Krav etter opplæringslova'!$B$27,C453='Krav etter opplæringslova'!$B$30,C453='Krav etter opplæringslova'!$B$31,C453='Krav etter opplæringslova'!$B$34)</f>
        <v>0</v>
      </c>
      <c r="E453" s="57" t="str">
        <f t="shared" si="280"/>
        <v>-</v>
      </c>
      <c r="F453" s="57">
        <f t="shared" si="291"/>
        <v>30</v>
      </c>
      <c r="G453" s="57" t="e">
        <f>F453-#REF!</f>
        <v>#REF!</v>
      </c>
      <c r="H453" s="57" t="e">
        <f t="shared" si="292"/>
        <v>#REF!</v>
      </c>
      <c r="I453" s="57" t="str">
        <f t="shared" si="281"/>
        <v>-</v>
      </c>
      <c r="J453" s="57" t="str">
        <f>IF('Undervisning i fag med krav'!P454=0,"-",'Undervisning i fag med krav'!P454)</f>
        <v>-</v>
      </c>
      <c r="K453" s="57" t="b">
        <f>OR(J453='Krav etter opplæringslova'!$B$27,J453='Krav etter opplæringslova'!$B$30,J453='Krav etter opplæringslova'!$B$31,J453='Krav etter opplæringslova'!$B$34)</f>
        <v>0</v>
      </c>
      <c r="L453" s="57" t="str">
        <f t="shared" si="293"/>
        <v>-</v>
      </c>
      <c r="M453" s="57">
        <f t="shared" si="282"/>
        <v>30</v>
      </c>
      <c r="N453" s="57" t="e">
        <f>M453-#REF!</f>
        <v>#REF!</v>
      </c>
      <c r="O453" s="57" t="e">
        <f t="shared" si="294"/>
        <v>#REF!</v>
      </c>
      <c r="P453" s="57" t="str">
        <f t="shared" si="295"/>
        <v>-</v>
      </c>
      <c r="Q453" s="57" t="str">
        <f>IF('Undervisning i fag med krav'!AA454=0,"-",'Undervisning i fag med krav'!AA454)</f>
        <v>-</v>
      </c>
      <c r="R453" s="57" t="b">
        <f>OR(Q453='Krav etter opplæringslova'!$B$27,Q453='Krav etter opplæringslova'!$B$30,Q453='Krav etter opplæringslova'!$B$31,Q453='Krav etter opplæringslova'!$B$34)</f>
        <v>0</v>
      </c>
      <c r="S453" s="57" t="str">
        <f t="shared" si="296"/>
        <v>-</v>
      </c>
      <c r="T453" s="57">
        <f t="shared" si="283"/>
        <v>30</v>
      </c>
      <c r="U453" s="57" t="e">
        <f>T453-#REF!</f>
        <v>#REF!</v>
      </c>
      <c r="V453" s="57" t="e">
        <f t="shared" si="297"/>
        <v>#REF!</v>
      </c>
      <c r="W453" s="57" t="str">
        <f t="shared" si="298"/>
        <v>-</v>
      </c>
      <c r="X453" s="57" t="str">
        <f>IF('Undervisning i fag med krav'!AL454=0,"-",'Undervisning i fag med krav'!AL454)</f>
        <v>-</v>
      </c>
      <c r="Y453" s="57" t="b">
        <f>OR(X453='Krav etter opplæringslova'!$B$27,X453='Krav etter opplæringslova'!$B$30,X453='Krav etter opplæringslova'!$B$31,X453='Krav etter opplæringslova'!$B$34)</f>
        <v>0</v>
      </c>
      <c r="Z453" s="57" t="str">
        <f t="shared" si="299"/>
        <v>-</v>
      </c>
      <c r="AA453" s="57">
        <f t="shared" si="284"/>
        <v>30</v>
      </c>
      <c r="AB453" s="57" t="e">
        <f>AA453-#REF!</f>
        <v>#REF!</v>
      </c>
      <c r="AC453" s="57" t="e">
        <f t="shared" si="300"/>
        <v>#REF!</v>
      </c>
      <c r="AD453" s="57" t="str">
        <f t="shared" si="301"/>
        <v>-</v>
      </c>
      <c r="AE453" s="57" t="str">
        <f>IF('Undervisning i fag med krav'!AW454=0,"-",'Undervisning i fag med krav'!AW454)</f>
        <v>-</v>
      </c>
      <c r="AF453" s="57" t="b">
        <f>OR(AE453='Krav etter opplæringslova'!$B$27,AE453='Krav etter opplæringslova'!$B$30,AE453='Krav etter opplæringslova'!$B$31,AE453='Krav etter opplæringslova'!$B$34)</f>
        <v>0</v>
      </c>
      <c r="AG453" s="57" t="str">
        <f t="shared" si="302"/>
        <v>-</v>
      </c>
      <c r="AH453" s="57">
        <f t="shared" si="285"/>
        <v>30</v>
      </c>
      <c r="AI453" s="57" t="e">
        <f>AH453-#REF!</f>
        <v>#REF!</v>
      </c>
      <c r="AJ453" s="57" t="e">
        <f t="shared" si="303"/>
        <v>#REF!</v>
      </c>
      <c r="AK453" s="57" t="str">
        <f t="shared" si="304"/>
        <v>-</v>
      </c>
      <c r="AL453" s="57" t="str">
        <f>IF('Undervisning i fag med krav'!BH454=0,"-",'Undervisning i fag med krav'!BH454)</f>
        <v>-</v>
      </c>
      <c r="AM453" s="57" t="b">
        <f>OR(AL453='Krav etter opplæringslova'!$B$27,AL453='Krav etter opplæringslova'!$B$30,AL453='Krav etter opplæringslova'!$B$31,AL453='Krav etter opplæringslova'!$B$34)</f>
        <v>0</v>
      </c>
      <c r="AN453" s="57" t="str">
        <f t="shared" si="305"/>
        <v>-</v>
      </c>
      <c r="AO453" s="57">
        <f t="shared" si="286"/>
        <v>30</v>
      </c>
      <c r="AP453" s="57" t="e">
        <f>AO453-#REF!</f>
        <v>#REF!</v>
      </c>
      <c r="AQ453" s="57" t="e">
        <f t="shared" si="306"/>
        <v>#REF!</v>
      </c>
      <c r="AR453" s="57" t="str">
        <f t="shared" si="307"/>
        <v>-</v>
      </c>
      <c r="AS453" s="57" t="str">
        <f>IF('Undervisning i fag med krav'!BS454=0,"-",'Undervisning i fag med krav'!BS454)</f>
        <v>-</v>
      </c>
      <c r="AT453" s="57" t="b">
        <f>OR(AS453='Krav etter opplæringslova'!$B$27,AS453='Krav etter opplæringslova'!$B$30,AS453='Krav etter opplæringslova'!$B$31,AS453='Krav etter opplæringslova'!$B$34)</f>
        <v>0</v>
      </c>
      <c r="AU453" s="57" t="str">
        <f t="shared" si="308"/>
        <v>-</v>
      </c>
      <c r="AV453" s="57">
        <f t="shared" si="287"/>
        <v>30</v>
      </c>
      <c r="AW453" s="57" t="e">
        <f>AV453-#REF!</f>
        <v>#REF!</v>
      </c>
      <c r="AX453" s="57" t="e">
        <f t="shared" si="309"/>
        <v>#REF!</v>
      </c>
      <c r="AY453" s="57" t="str">
        <f t="shared" si="310"/>
        <v>-</v>
      </c>
      <c r="AZ453" s="57" t="str">
        <f>IF('Undervisning i fag med krav'!CD454=0,"-",'Undervisning i fag med krav'!CD454)</f>
        <v>-</v>
      </c>
      <c r="BA453" s="57" t="b">
        <f>OR(AZ453='Krav etter opplæringslova'!$B$27,AZ453='Krav etter opplæringslova'!$B$30,AZ453='Krav etter opplæringslova'!$B$31,AZ453='Krav etter opplæringslova'!$B$34)</f>
        <v>0</v>
      </c>
      <c r="BB453" s="57" t="str">
        <f t="shared" si="311"/>
        <v>-</v>
      </c>
      <c r="BC453" s="57">
        <f t="shared" si="288"/>
        <v>30</v>
      </c>
      <c r="BD453" s="57" t="e">
        <f>BC453-#REF!</f>
        <v>#REF!</v>
      </c>
      <c r="BE453" s="57" t="e">
        <f t="shared" si="312"/>
        <v>#REF!</v>
      </c>
      <c r="BF453" s="57" t="str">
        <f t="shared" si="313"/>
        <v>-</v>
      </c>
      <c r="BG453" s="57" t="str">
        <f>IF('Undervisning i fag med krav'!CO454=0,"-",'Undervisning i fag med krav'!CO454)</f>
        <v>-</v>
      </c>
      <c r="BH453" s="57" t="b">
        <f>OR(BG453='Krav etter opplæringslova'!$B$27,BG453='Krav etter opplæringslova'!$B$30,BG453='Krav etter opplæringslova'!$B$31,BG453='Krav etter opplæringslova'!$B$34)</f>
        <v>0</v>
      </c>
      <c r="BI453" s="57" t="str">
        <f t="shared" si="314"/>
        <v>-</v>
      </c>
      <c r="BJ453" s="57">
        <f t="shared" si="289"/>
        <v>30</v>
      </c>
      <c r="BK453" s="57" t="e">
        <f>BJ453-#REF!</f>
        <v>#REF!</v>
      </c>
      <c r="BL453" s="57" t="e">
        <f t="shared" si="315"/>
        <v>#REF!</v>
      </c>
      <c r="BM453" s="57" t="str">
        <f t="shared" si="316"/>
        <v>-</v>
      </c>
      <c r="BN453" s="57" t="str">
        <f>IF('Undervisning i fag med krav'!CP454=0,"-",'Undervisning i fag med krav'!CP454)</f>
        <v>-</v>
      </c>
      <c r="BO453" s="57" t="b">
        <f>OR(BN453='Krav etter opplæringslova'!$B$27,BN453='Krav etter opplæringslova'!$B$30,BN453='Krav etter opplæringslova'!$B$31,BN453='Krav etter opplæringslova'!$B$34)</f>
        <v>0</v>
      </c>
      <c r="BP453" s="57" t="str">
        <f t="shared" si="317"/>
        <v>-</v>
      </c>
      <c r="BQ453" s="57">
        <f t="shared" si="290"/>
        <v>30</v>
      </c>
      <c r="BR453" s="57" t="e">
        <f>BQ453-#REF!</f>
        <v>#REF!</v>
      </c>
      <c r="BS453" s="57" t="e">
        <f t="shared" si="318"/>
        <v>#REF!</v>
      </c>
      <c r="BT453" s="62" t="str">
        <f t="shared" si="319"/>
        <v>-</v>
      </c>
    </row>
    <row r="454" spans="1:72" x14ac:dyDescent="0.2">
      <c r="A454" s="44" t="e">
        <f>#REF!</f>
        <v>#REF!</v>
      </c>
      <c r="B454" s="44" t="e">
        <f>#REF!</f>
        <v>#REF!</v>
      </c>
      <c r="C454" s="57" t="str">
        <f>IF('Undervisning i fag med krav'!E455=0,"-",'Undervisning i fag med krav'!E455)</f>
        <v>-</v>
      </c>
      <c r="D454" s="57" t="b">
        <f>OR(C454='Krav etter opplæringslova'!$B$27,C454='Krav etter opplæringslova'!$B$30,C454='Krav etter opplæringslova'!$B$31,C454='Krav etter opplæringslova'!$B$34)</f>
        <v>0</v>
      </c>
      <c r="E454" s="57" t="str">
        <f t="shared" si="280"/>
        <v>-</v>
      </c>
      <c r="F454" s="57">
        <f t="shared" si="291"/>
        <v>30</v>
      </c>
      <c r="G454" s="57" t="e">
        <f>F454-#REF!</f>
        <v>#REF!</v>
      </c>
      <c r="H454" s="57" t="e">
        <f t="shared" si="292"/>
        <v>#REF!</v>
      </c>
      <c r="I454" s="57" t="str">
        <f t="shared" si="281"/>
        <v>-</v>
      </c>
      <c r="J454" s="57" t="str">
        <f>IF('Undervisning i fag med krav'!P455=0,"-",'Undervisning i fag med krav'!P455)</f>
        <v>-</v>
      </c>
      <c r="K454" s="57" t="b">
        <f>OR(J454='Krav etter opplæringslova'!$B$27,J454='Krav etter opplæringslova'!$B$30,J454='Krav etter opplæringslova'!$B$31,J454='Krav etter opplæringslova'!$B$34)</f>
        <v>0</v>
      </c>
      <c r="L454" s="57" t="str">
        <f t="shared" si="293"/>
        <v>-</v>
      </c>
      <c r="M454" s="57">
        <f t="shared" si="282"/>
        <v>30</v>
      </c>
      <c r="N454" s="57" t="e">
        <f>M454-#REF!</f>
        <v>#REF!</v>
      </c>
      <c r="O454" s="57" t="e">
        <f t="shared" si="294"/>
        <v>#REF!</v>
      </c>
      <c r="P454" s="57" t="str">
        <f t="shared" si="295"/>
        <v>-</v>
      </c>
      <c r="Q454" s="57" t="str">
        <f>IF('Undervisning i fag med krav'!AA455=0,"-",'Undervisning i fag med krav'!AA455)</f>
        <v>-</v>
      </c>
      <c r="R454" s="57" t="b">
        <f>OR(Q454='Krav etter opplæringslova'!$B$27,Q454='Krav etter opplæringslova'!$B$30,Q454='Krav etter opplæringslova'!$B$31,Q454='Krav etter opplæringslova'!$B$34)</f>
        <v>0</v>
      </c>
      <c r="S454" s="57" t="str">
        <f t="shared" si="296"/>
        <v>-</v>
      </c>
      <c r="T454" s="57">
        <f t="shared" si="283"/>
        <v>30</v>
      </c>
      <c r="U454" s="57" t="e">
        <f>T454-#REF!</f>
        <v>#REF!</v>
      </c>
      <c r="V454" s="57" t="e">
        <f t="shared" si="297"/>
        <v>#REF!</v>
      </c>
      <c r="W454" s="57" t="str">
        <f t="shared" si="298"/>
        <v>-</v>
      </c>
      <c r="X454" s="57" t="str">
        <f>IF('Undervisning i fag med krav'!AL455=0,"-",'Undervisning i fag med krav'!AL455)</f>
        <v>-</v>
      </c>
      <c r="Y454" s="57" t="b">
        <f>OR(X454='Krav etter opplæringslova'!$B$27,X454='Krav etter opplæringslova'!$B$30,X454='Krav etter opplæringslova'!$B$31,X454='Krav etter opplæringslova'!$B$34)</f>
        <v>0</v>
      </c>
      <c r="Z454" s="57" t="str">
        <f t="shared" si="299"/>
        <v>-</v>
      </c>
      <c r="AA454" s="57">
        <f t="shared" si="284"/>
        <v>30</v>
      </c>
      <c r="AB454" s="57" t="e">
        <f>AA454-#REF!</f>
        <v>#REF!</v>
      </c>
      <c r="AC454" s="57" t="e">
        <f t="shared" si="300"/>
        <v>#REF!</v>
      </c>
      <c r="AD454" s="57" t="str">
        <f t="shared" si="301"/>
        <v>-</v>
      </c>
      <c r="AE454" s="57" t="str">
        <f>IF('Undervisning i fag med krav'!AW455=0,"-",'Undervisning i fag med krav'!AW455)</f>
        <v>-</v>
      </c>
      <c r="AF454" s="57" t="b">
        <f>OR(AE454='Krav etter opplæringslova'!$B$27,AE454='Krav etter opplæringslova'!$B$30,AE454='Krav etter opplæringslova'!$B$31,AE454='Krav etter opplæringslova'!$B$34)</f>
        <v>0</v>
      </c>
      <c r="AG454" s="57" t="str">
        <f t="shared" si="302"/>
        <v>-</v>
      </c>
      <c r="AH454" s="57">
        <f t="shared" si="285"/>
        <v>30</v>
      </c>
      <c r="AI454" s="57" t="e">
        <f>AH454-#REF!</f>
        <v>#REF!</v>
      </c>
      <c r="AJ454" s="57" t="e">
        <f t="shared" si="303"/>
        <v>#REF!</v>
      </c>
      <c r="AK454" s="57" t="str">
        <f t="shared" si="304"/>
        <v>-</v>
      </c>
      <c r="AL454" s="57" t="str">
        <f>IF('Undervisning i fag med krav'!BH455=0,"-",'Undervisning i fag med krav'!BH455)</f>
        <v>-</v>
      </c>
      <c r="AM454" s="57" t="b">
        <f>OR(AL454='Krav etter opplæringslova'!$B$27,AL454='Krav etter opplæringslova'!$B$30,AL454='Krav etter opplæringslova'!$B$31,AL454='Krav etter opplæringslova'!$B$34)</f>
        <v>0</v>
      </c>
      <c r="AN454" s="57" t="str">
        <f t="shared" si="305"/>
        <v>-</v>
      </c>
      <c r="AO454" s="57">
        <f t="shared" si="286"/>
        <v>30</v>
      </c>
      <c r="AP454" s="57" t="e">
        <f>AO454-#REF!</f>
        <v>#REF!</v>
      </c>
      <c r="AQ454" s="57" t="e">
        <f t="shared" si="306"/>
        <v>#REF!</v>
      </c>
      <c r="AR454" s="57" t="str">
        <f t="shared" si="307"/>
        <v>-</v>
      </c>
      <c r="AS454" s="57" t="str">
        <f>IF('Undervisning i fag med krav'!BS455=0,"-",'Undervisning i fag med krav'!BS455)</f>
        <v>-</v>
      </c>
      <c r="AT454" s="57" t="b">
        <f>OR(AS454='Krav etter opplæringslova'!$B$27,AS454='Krav etter opplæringslova'!$B$30,AS454='Krav etter opplæringslova'!$B$31,AS454='Krav etter opplæringslova'!$B$34)</f>
        <v>0</v>
      </c>
      <c r="AU454" s="57" t="str">
        <f t="shared" si="308"/>
        <v>-</v>
      </c>
      <c r="AV454" s="57">
        <f t="shared" si="287"/>
        <v>30</v>
      </c>
      <c r="AW454" s="57" t="e">
        <f>AV454-#REF!</f>
        <v>#REF!</v>
      </c>
      <c r="AX454" s="57" t="e">
        <f t="shared" si="309"/>
        <v>#REF!</v>
      </c>
      <c r="AY454" s="57" t="str">
        <f t="shared" si="310"/>
        <v>-</v>
      </c>
      <c r="AZ454" s="57" t="str">
        <f>IF('Undervisning i fag med krav'!CD455=0,"-",'Undervisning i fag med krav'!CD455)</f>
        <v>-</v>
      </c>
      <c r="BA454" s="57" t="b">
        <f>OR(AZ454='Krav etter opplæringslova'!$B$27,AZ454='Krav etter opplæringslova'!$B$30,AZ454='Krav etter opplæringslova'!$B$31,AZ454='Krav etter opplæringslova'!$B$34)</f>
        <v>0</v>
      </c>
      <c r="BB454" s="57" t="str">
        <f t="shared" si="311"/>
        <v>-</v>
      </c>
      <c r="BC454" s="57">
        <f t="shared" si="288"/>
        <v>30</v>
      </c>
      <c r="BD454" s="57" t="e">
        <f>BC454-#REF!</f>
        <v>#REF!</v>
      </c>
      <c r="BE454" s="57" t="e">
        <f t="shared" si="312"/>
        <v>#REF!</v>
      </c>
      <c r="BF454" s="57" t="str">
        <f t="shared" si="313"/>
        <v>-</v>
      </c>
      <c r="BG454" s="57" t="str">
        <f>IF('Undervisning i fag med krav'!CO455=0,"-",'Undervisning i fag med krav'!CO455)</f>
        <v>-</v>
      </c>
      <c r="BH454" s="57" t="b">
        <f>OR(BG454='Krav etter opplæringslova'!$B$27,BG454='Krav etter opplæringslova'!$B$30,BG454='Krav etter opplæringslova'!$B$31,BG454='Krav etter opplæringslova'!$B$34)</f>
        <v>0</v>
      </c>
      <c r="BI454" s="57" t="str">
        <f t="shared" si="314"/>
        <v>-</v>
      </c>
      <c r="BJ454" s="57">
        <f t="shared" si="289"/>
        <v>30</v>
      </c>
      <c r="BK454" s="57" t="e">
        <f>BJ454-#REF!</f>
        <v>#REF!</v>
      </c>
      <c r="BL454" s="57" t="e">
        <f t="shared" si="315"/>
        <v>#REF!</v>
      </c>
      <c r="BM454" s="57" t="str">
        <f t="shared" si="316"/>
        <v>-</v>
      </c>
      <c r="BN454" s="57" t="str">
        <f>IF('Undervisning i fag med krav'!CP455=0,"-",'Undervisning i fag med krav'!CP455)</f>
        <v>-</v>
      </c>
      <c r="BO454" s="57" t="b">
        <f>OR(BN454='Krav etter opplæringslova'!$B$27,BN454='Krav etter opplæringslova'!$B$30,BN454='Krav etter opplæringslova'!$B$31,BN454='Krav etter opplæringslova'!$B$34)</f>
        <v>0</v>
      </c>
      <c r="BP454" s="57" t="str">
        <f t="shared" si="317"/>
        <v>-</v>
      </c>
      <c r="BQ454" s="57">
        <f t="shared" si="290"/>
        <v>30</v>
      </c>
      <c r="BR454" s="57" t="e">
        <f>BQ454-#REF!</f>
        <v>#REF!</v>
      </c>
      <c r="BS454" s="57" t="e">
        <f t="shared" si="318"/>
        <v>#REF!</v>
      </c>
      <c r="BT454" s="62" t="str">
        <f t="shared" si="319"/>
        <v>-</v>
      </c>
    </row>
    <row r="455" spans="1:72" x14ac:dyDescent="0.2">
      <c r="A455" s="44" t="e">
        <f>#REF!</f>
        <v>#REF!</v>
      </c>
      <c r="B455" s="44" t="e">
        <f>#REF!</f>
        <v>#REF!</v>
      </c>
      <c r="C455" s="57" t="str">
        <f>IF('Undervisning i fag med krav'!E456=0,"-",'Undervisning i fag med krav'!E456)</f>
        <v>-</v>
      </c>
      <c r="D455" s="57" t="b">
        <f>OR(C455='Krav etter opplæringslova'!$B$27,C455='Krav etter opplæringslova'!$B$30,C455='Krav etter opplæringslova'!$B$31,C455='Krav etter opplæringslova'!$B$34)</f>
        <v>0</v>
      </c>
      <c r="E455" s="57" t="str">
        <f t="shared" si="280"/>
        <v>-</v>
      </c>
      <c r="F455" s="57">
        <f t="shared" si="291"/>
        <v>30</v>
      </c>
      <c r="G455" s="57" t="e">
        <f>F455-#REF!</f>
        <v>#REF!</v>
      </c>
      <c r="H455" s="57" t="e">
        <f t="shared" si="292"/>
        <v>#REF!</v>
      </c>
      <c r="I455" s="57" t="str">
        <f t="shared" si="281"/>
        <v>-</v>
      </c>
      <c r="J455" s="57" t="str">
        <f>IF('Undervisning i fag med krav'!P456=0,"-",'Undervisning i fag med krav'!P456)</f>
        <v>-</v>
      </c>
      <c r="K455" s="57" t="b">
        <f>OR(J455='Krav etter opplæringslova'!$B$27,J455='Krav etter opplæringslova'!$B$30,J455='Krav etter opplæringslova'!$B$31,J455='Krav etter opplæringslova'!$B$34)</f>
        <v>0</v>
      </c>
      <c r="L455" s="57" t="str">
        <f t="shared" si="293"/>
        <v>-</v>
      </c>
      <c r="M455" s="57">
        <f t="shared" si="282"/>
        <v>30</v>
      </c>
      <c r="N455" s="57" t="e">
        <f>M455-#REF!</f>
        <v>#REF!</v>
      </c>
      <c r="O455" s="57" t="e">
        <f t="shared" si="294"/>
        <v>#REF!</v>
      </c>
      <c r="P455" s="57" t="str">
        <f t="shared" si="295"/>
        <v>-</v>
      </c>
      <c r="Q455" s="57" t="str">
        <f>IF('Undervisning i fag med krav'!AA456=0,"-",'Undervisning i fag med krav'!AA456)</f>
        <v>-</v>
      </c>
      <c r="R455" s="57" t="b">
        <f>OR(Q455='Krav etter opplæringslova'!$B$27,Q455='Krav etter opplæringslova'!$B$30,Q455='Krav etter opplæringslova'!$B$31,Q455='Krav etter opplæringslova'!$B$34)</f>
        <v>0</v>
      </c>
      <c r="S455" s="57" t="str">
        <f t="shared" si="296"/>
        <v>-</v>
      </c>
      <c r="T455" s="57">
        <f t="shared" si="283"/>
        <v>30</v>
      </c>
      <c r="U455" s="57" t="e">
        <f>T455-#REF!</f>
        <v>#REF!</v>
      </c>
      <c r="V455" s="57" t="e">
        <f t="shared" si="297"/>
        <v>#REF!</v>
      </c>
      <c r="W455" s="57" t="str">
        <f t="shared" si="298"/>
        <v>-</v>
      </c>
      <c r="X455" s="57" t="str">
        <f>IF('Undervisning i fag med krav'!AL456=0,"-",'Undervisning i fag med krav'!AL456)</f>
        <v>-</v>
      </c>
      <c r="Y455" s="57" t="b">
        <f>OR(X455='Krav etter opplæringslova'!$B$27,X455='Krav etter opplæringslova'!$B$30,X455='Krav etter opplæringslova'!$B$31,X455='Krav etter opplæringslova'!$B$34)</f>
        <v>0</v>
      </c>
      <c r="Z455" s="57" t="str">
        <f t="shared" si="299"/>
        <v>-</v>
      </c>
      <c r="AA455" s="57">
        <f t="shared" si="284"/>
        <v>30</v>
      </c>
      <c r="AB455" s="57" t="e">
        <f>AA455-#REF!</f>
        <v>#REF!</v>
      </c>
      <c r="AC455" s="57" t="e">
        <f t="shared" si="300"/>
        <v>#REF!</v>
      </c>
      <c r="AD455" s="57" t="str">
        <f t="shared" si="301"/>
        <v>-</v>
      </c>
      <c r="AE455" s="57" t="str">
        <f>IF('Undervisning i fag med krav'!AW456=0,"-",'Undervisning i fag med krav'!AW456)</f>
        <v>-</v>
      </c>
      <c r="AF455" s="57" t="b">
        <f>OR(AE455='Krav etter opplæringslova'!$B$27,AE455='Krav etter opplæringslova'!$B$30,AE455='Krav etter opplæringslova'!$B$31,AE455='Krav etter opplæringslova'!$B$34)</f>
        <v>0</v>
      </c>
      <c r="AG455" s="57" t="str">
        <f t="shared" si="302"/>
        <v>-</v>
      </c>
      <c r="AH455" s="57">
        <f t="shared" si="285"/>
        <v>30</v>
      </c>
      <c r="AI455" s="57" t="e">
        <f>AH455-#REF!</f>
        <v>#REF!</v>
      </c>
      <c r="AJ455" s="57" t="e">
        <f t="shared" si="303"/>
        <v>#REF!</v>
      </c>
      <c r="AK455" s="57" t="str">
        <f t="shared" si="304"/>
        <v>-</v>
      </c>
      <c r="AL455" s="57" t="str">
        <f>IF('Undervisning i fag med krav'!BH456=0,"-",'Undervisning i fag med krav'!BH456)</f>
        <v>-</v>
      </c>
      <c r="AM455" s="57" t="b">
        <f>OR(AL455='Krav etter opplæringslova'!$B$27,AL455='Krav etter opplæringslova'!$B$30,AL455='Krav etter opplæringslova'!$B$31,AL455='Krav etter opplæringslova'!$B$34)</f>
        <v>0</v>
      </c>
      <c r="AN455" s="57" t="str">
        <f t="shared" si="305"/>
        <v>-</v>
      </c>
      <c r="AO455" s="57">
        <f t="shared" si="286"/>
        <v>30</v>
      </c>
      <c r="AP455" s="57" t="e">
        <f>AO455-#REF!</f>
        <v>#REF!</v>
      </c>
      <c r="AQ455" s="57" t="e">
        <f t="shared" si="306"/>
        <v>#REF!</v>
      </c>
      <c r="AR455" s="57" t="str">
        <f t="shared" si="307"/>
        <v>-</v>
      </c>
      <c r="AS455" s="57" t="str">
        <f>IF('Undervisning i fag med krav'!BS456=0,"-",'Undervisning i fag med krav'!BS456)</f>
        <v>-</v>
      </c>
      <c r="AT455" s="57" t="b">
        <f>OR(AS455='Krav etter opplæringslova'!$B$27,AS455='Krav etter opplæringslova'!$B$30,AS455='Krav etter opplæringslova'!$B$31,AS455='Krav etter opplæringslova'!$B$34)</f>
        <v>0</v>
      </c>
      <c r="AU455" s="57" t="str">
        <f t="shared" si="308"/>
        <v>-</v>
      </c>
      <c r="AV455" s="57">
        <f t="shared" si="287"/>
        <v>30</v>
      </c>
      <c r="AW455" s="57" t="e">
        <f>AV455-#REF!</f>
        <v>#REF!</v>
      </c>
      <c r="AX455" s="57" t="e">
        <f t="shared" si="309"/>
        <v>#REF!</v>
      </c>
      <c r="AY455" s="57" t="str">
        <f t="shared" si="310"/>
        <v>-</v>
      </c>
      <c r="AZ455" s="57" t="str">
        <f>IF('Undervisning i fag med krav'!CD456=0,"-",'Undervisning i fag med krav'!CD456)</f>
        <v>-</v>
      </c>
      <c r="BA455" s="57" t="b">
        <f>OR(AZ455='Krav etter opplæringslova'!$B$27,AZ455='Krav etter opplæringslova'!$B$30,AZ455='Krav etter opplæringslova'!$B$31,AZ455='Krav etter opplæringslova'!$B$34)</f>
        <v>0</v>
      </c>
      <c r="BB455" s="57" t="str">
        <f t="shared" si="311"/>
        <v>-</v>
      </c>
      <c r="BC455" s="57">
        <f t="shared" si="288"/>
        <v>30</v>
      </c>
      <c r="BD455" s="57" t="e">
        <f>BC455-#REF!</f>
        <v>#REF!</v>
      </c>
      <c r="BE455" s="57" t="e">
        <f t="shared" si="312"/>
        <v>#REF!</v>
      </c>
      <c r="BF455" s="57" t="str">
        <f t="shared" si="313"/>
        <v>-</v>
      </c>
      <c r="BG455" s="57" t="str">
        <f>IF('Undervisning i fag med krav'!CO456=0,"-",'Undervisning i fag med krav'!CO456)</f>
        <v>-</v>
      </c>
      <c r="BH455" s="57" t="b">
        <f>OR(BG455='Krav etter opplæringslova'!$B$27,BG455='Krav etter opplæringslova'!$B$30,BG455='Krav etter opplæringslova'!$B$31,BG455='Krav etter opplæringslova'!$B$34)</f>
        <v>0</v>
      </c>
      <c r="BI455" s="57" t="str">
        <f t="shared" si="314"/>
        <v>-</v>
      </c>
      <c r="BJ455" s="57">
        <f t="shared" si="289"/>
        <v>30</v>
      </c>
      <c r="BK455" s="57" t="e">
        <f>BJ455-#REF!</f>
        <v>#REF!</v>
      </c>
      <c r="BL455" s="57" t="e">
        <f t="shared" si="315"/>
        <v>#REF!</v>
      </c>
      <c r="BM455" s="57" t="str">
        <f t="shared" si="316"/>
        <v>-</v>
      </c>
      <c r="BN455" s="57" t="str">
        <f>IF('Undervisning i fag med krav'!CP456=0,"-",'Undervisning i fag med krav'!CP456)</f>
        <v>-</v>
      </c>
      <c r="BO455" s="57" t="b">
        <f>OR(BN455='Krav etter opplæringslova'!$B$27,BN455='Krav etter opplæringslova'!$B$30,BN455='Krav etter opplæringslova'!$B$31,BN455='Krav etter opplæringslova'!$B$34)</f>
        <v>0</v>
      </c>
      <c r="BP455" s="57" t="str">
        <f t="shared" si="317"/>
        <v>-</v>
      </c>
      <c r="BQ455" s="57">
        <f t="shared" si="290"/>
        <v>30</v>
      </c>
      <c r="BR455" s="57" t="e">
        <f>BQ455-#REF!</f>
        <v>#REF!</v>
      </c>
      <c r="BS455" s="57" t="e">
        <f t="shared" si="318"/>
        <v>#REF!</v>
      </c>
      <c r="BT455" s="62" t="str">
        <f t="shared" si="319"/>
        <v>-</v>
      </c>
    </row>
    <row r="456" spans="1:72" x14ac:dyDescent="0.2">
      <c r="A456" s="44" t="e">
        <f>#REF!</f>
        <v>#REF!</v>
      </c>
      <c r="B456" s="44" t="e">
        <f>#REF!</f>
        <v>#REF!</v>
      </c>
      <c r="C456" s="57" t="str">
        <f>IF('Undervisning i fag med krav'!E457=0,"-",'Undervisning i fag med krav'!E457)</f>
        <v>-</v>
      </c>
      <c r="D456" s="57" t="b">
        <f>OR(C456='Krav etter opplæringslova'!$B$27,C456='Krav etter opplæringslova'!$B$30,C456='Krav etter opplæringslova'!$B$31,C456='Krav etter opplæringslova'!$B$34)</f>
        <v>0</v>
      </c>
      <c r="E456" s="57" t="str">
        <f t="shared" si="280"/>
        <v>-</v>
      </c>
      <c r="F456" s="57">
        <f t="shared" si="291"/>
        <v>30</v>
      </c>
      <c r="G456" s="57" t="e">
        <f>F456-#REF!</f>
        <v>#REF!</v>
      </c>
      <c r="H456" s="57" t="e">
        <f t="shared" si="292"/>
        <v>#REF!</v>
      </c>
      <c r="I456" s="57" t="str">
        <f t="shared" si="281"/>
        <v>-</v>
      </c>
      <c r="J456" s="57" t="str">
        <f>IF('Undervisning i fag med krav'!P457=0,"-",'Undervisning i fag med krav'!P457)</f>
        <v>-</v>
      </c>
      <c r="K456" s="57" t="b">
        <f>OR(J456='Krav etter opplæringslova'!$B$27,J456='Krav etter opplæringslova'!$B$30,J456='Krav etter opplæringslova'!$B$31,J456='Krav etter opplæringslova'!$B$34)</f>
        <v>0</v>
      </c>
      <c r="L456" s="57" t="str">
        <f t="shared" si="293"/>
        <v>-</v>
      </c>
      <c r="M456" s="57">
        <f t="shared" si="282"/>
        <v>30</v>
      </c>
      <c r="N456" s="57" t="e">
        <f>M456-#REF!</f>
        <v>#REF!</v>
      </c>
      <c r="O456" s="57" t="e">
        <f t="shared" si="294"/>
        <v>#REF!</v>
      </c>
      <c r="P456" s="57" t="str">
        <f t="shared" si="295"/>
        <v>-</v>
      </c>
      <c r="Q456" s="57" t="str">
        <f>IF('Undervisning i fag med krav'!AA457=0,"-",'Undervisning i fag med krav'!AA457)</f>
        <v>-</v>
      </c>
      <c r="R456" s="57" t="b">
        <f>OR(Q456='Krav etter opplæringslova'!$B$27,Q456='Krav etter opplæringslova'!$B$30,Q456='Krav etter opplæringslova'!$B$31,Q456='Krav etter opplæringslova'!$B$34)</f>
        <v>0</v>
      </c>
      <c r="S456" s="57" t="str">
        <f t="shared" si="296"/>
        <v>-</v>
      </c>
      <c r="T456" s="57">
        <f t="shared" si="283"/>
        <v>30</v>
      </c>
      <c r="U456" s="57" t="e">
        <f>T456-#REF!</f>
        <v>#REF!</v>
      </c>
      <c r="V456" s="57" t="e">
        <f t="shared" si="297"/>
        <v>#REF!</v>
      </c>
      <c r="W456" s="57" t="str">
        <f t="shared" si="298"/>
        <v>-</v>
      </c>
      <c r="X456" s="57" t="str">
        <f>IF('Undervisning i fag med krav'!AL457=0,"-",'Undervisning i fag med krav'!AL457)</f>
        <v>-</v>
      </c>
      <c r="Y456" s="57" t="b">
        <f>OR(X456='Krav etter opplæringslova'!$B$27,X456='Krav etter opplæringslova'!$B$30,X456='Krav etter opplæringslova'!$B$31,X456='Krav etter opplæringslova'!$B$34)</f>
        <v>0</v>
      </c>
      <c r="Z456" s="57" t="str">
        <f t="shared" si="299"/>
        <v>-</v>
      </c>
      <c r="AA456" s="57">
        <f t="shared" si="284"/>
        <v>30</v>
      </c>
      <c r="AB456" s="57" t="e">
        <f>AA456-#REF!</f>
        <v>#REF!</v>
      </c>
      <c r="AC456" s="57" t="e">
        <f t="shared" si="300"/>
        <v>#REF!</v>
      </c>
      <c r="AD456" s="57" t="str">
        <f t="shared" si="301"/>
        <v>-</v>
      </c>
      <c r="AE456" s="57" t="str">
        <f>IF('Undervisning i fag med krav'!AW457=0,"-",'Undervisning i fag med krav'!AW457)</f>
        <v>-</v>
      </c>
      <c r="AF456" s="57" t="b">
        <f>OR(AE456='Krav etter opplæringslova'!$B$27,AE456='Krav etter opplæringslova'!$B$30,AE456='Krav etter opplæringslova'!$B$31,AE456='Krav etter opplæringslova'!$B$34)</f>
        <v>0</v>
      </c>
      <c r="AG456" s="57" t="str">
        <f t="shared" si="302"/>
        <v>-</v>
      </c>
      <c r="AH456" s="57">
        <f t="shared" si="285"/>
        <v>30</v>
      </c>
      <c r="AI456" s="57" t="e">
        <f>AH456-#REF!</f>
        <v>#REF!</v>
      </c>
      <c r="AJ456" s="57" t="e">
        <f t="shared" si="303"/>
        <v>#REF!</v>
      </c>
      <c r="AK456" s="57" t="str">
        <f t="shared" si="304"/>
        <v>-</v>
      </c>
      <c r="AL456" s="57" t="str">
        <f>IF('Undervisning i fag med krav'!BH457=0,"-",'Undervisning i fag med krav'!BH457)</f>
        <v>-</v>
      </c>
      <c r="AM456" s="57" t="b">
        <f>OR(AL456='Krav etter opplæringslova'!$B$27,AL456='Krav etter opplæringslova'!$B$30,AL456='Krav etter opplæringslova'!$B$31,AL456='Krav etter opplæringslova'!$B$34)</f>
        <v>0</v>
      </c>
      <c r="AN456" s="57" t="str">
        <f t="shared" si="305"/>
        <v>-</v>
      </c>
      <c r="AO456" s="57">
        <f t="shared" si="286"/>
        <v>30</v>
      </c>
      <c r="AP456" s="57" t="e">
        <f>AO456-#REF!</f>
        <v>#REF!</v>
      </c>
      <c r="AQ456" s="57" t="e">
        <f t="shared" si="306"/>
        <v>#REF!</v>
      </c>
      <c r="AR456" s="57" t="str">
        <f t="shared" si="307"/>
        <v>-</v>
      </c>
      <c r="AS456" s="57" t="str">
        <f>IF('Undervisning i fag med krav'!BS457=0,"-",'Undervisning i fag med krav'!BS457)</f>
        <v>-</v>
      </c>
      <c r="AT456" s="57" t="b">
        <f>OR(AS456='Krav etter opplæringslova'!$B$27,AS456='Krav etter opplæringslova'!$B$30,AS456='Krav etter opplæringslova'!$B$31,AS456='Krav etter opplæringslova'!$B$34)</f>
        <v>0</v>
      </c>
      <c r="AU456" s="57" t="str">
        <f t="shared" si="308"/>
        <v>-</v>
      </c>
      <c r="AV456" s="57">
        <f t="shared" si="287"/>
        <v>30</v>
      </c>
      <c r="AW456" s="57" t="e">
        <f>AV456-#REF!</f>
        <v>#REF!</v>
      </c>
      <c r="AX456" s="57" t="e">
        <f t="shared" si="309"/>
        <v>#REF!</v>
      </c>
      <c r="AY456" s="57" t="str">
        <f t="shared" si="310"/>
        <v>-</v>
      </c>
      <c r="AZ456" s="57" t="str">
        <f>IF('Undervisning i fag med krav'!CD457=0,"-",'Undervisning i fag med krav'!CD457)</f>
        <v>-</v>
      </c>
      <c r="BA456" s="57" t="b">
        <f>OR(AZ456='Krav etter opplæringslova'!$B$27,AZ456='Krav etter opplæringslova'!$B$30,AZ456='Krav etter opplæringslova'!$B$31,AZ456='Krav etter opplæringslova'!$B$34)</f>
        <v>0</v>
      </c>
      <c r="BB456" s="57" t="str">
        <f t="shared" si="311"/>
        <v>-</v>
      </c>
      <c r="BC456" s="57">
        <f t="shared" si="288"/>
        <v>30</v>
      </c>
      <c r="BD456" s="57" t="e">
        <f>BC456-#REF!</f>
        <v>#REF!</v>
      </c>
      <c r="BE456" s="57" t="e">
        <f t="shared" si="312"/>
        <v>#REF!</v>
      </c>
      <c r="BF456" s="57" t="str">
        <f t="shared" si="313"/>
        <v>-</v>
      </c>
      <c r="BG456" s="57" t="str">
        <f>IF('Undervisning i fag med krav'!CO457=0,"-",'Undervisning i fag med krav'!CO457)</f>
        <v>-</v>
      </c>
      <c r="BH456" s="57" t="b">
        <f>OR(BG456='Krav etter opplæringslova'!$B$27,BG456='Krav etter opplæringslova'!$B$30,BG456='Krav etter opplæringslova'!$B$31,BG456='Krav etter opplæringslova'!$B$34)</f>
        <v>0</v>
      </c>
      <c r="BI456" s="57" t="str">
        <f t="shared" si="314"/>
        <v>-</v>
      </c>
      <c r="BJ456" s="57">
        <f t="shared" si="289"/>
        <v>30</v>
      </c>
      <c r="BK456" s="57" t="e">
        <f>BJ456-#REF!</f>
        <v>#REF!</v>
      </c>
      <c r="BL456" s="57" t="e">
        <f t="shared" si="315"/>
        <v>#REF!</v>
      </c>
      <c r="BM456" s="57" t="str">
        <f t="shared" si="316"/>
        <v>-</v>
      </c>
      <c r="BN456" s="57" t="str">
        <f>IF('Undervisning i fag med krav'!CP457=0,"-",'Undervisning i fag med krav'!CP457)</f>
        <v>-</v>
      </c>
      <c r="BO456" s="57" t="b">
        <f>OR(BN456='Krav etter opplæringslova'!$B$27,BN456='Krav etter opplæringslova'!$B$30,BN456='Krav etter opplæringslova'!$B$31,BN456='Krav etter opplæringslova'!$B$34)</f>
        <v>0</v>
      </c>
      <c r="BP456" s="57" t="str">
        <f t="shared" si="317"/>
        <v>-</v>
      </c>
      <c r="BQ456" s="57">
        <f t="shared" si="290"/>
        <v>30</v>
      </c>
      <c r="BR456" s="57" t="e">
        <f>BQ456-#REF!</f>
        <v>#REF!</v>
      </c>
      <c r="BS456" s="57" t="e">
        <f t="shared" si="318"/>
        <v>#REF!</v>
      </c>
      <c r="BT456" s="62" t="str">
        <f t="shared" si="319"/>
        <v>-</v>
      </c>
    </row>
    <row r="457" spans="1:72" x14ac:dyDescent="0.2">
      <c r="A457" s="44" t="e">
        <f>#REF!</f>
        <v>#REF!</v>
      </c>
      <c r="B457" s="44" t="e">
        <f>#REF!</f>
        <v>#REF!</v>
      </c>
      <c r="C457" s="57" t="str">
        <f>IF('Undervisning i fag med krav'!E458=0,"-",'Undervisning i fag med krav'!E458)</f>
        <v>-</v>
      </c>
      <c r="D457" s="57" t="b">
        <f>OR(C457='Krav etter opplæringslova'!$B$27,C457='Krav etter opplæringslova'!$B$30,C457='Krav etter opplæringslova'!$B$31,C457='Krav etter opplæringslova'!$B$34)</f>
        <v>0</v>
      </c>
      <c r="E457" s="57" t="str">
        <f t="shared" si="280"/>
        <v>-</v>
      </c>
      <c r="F457" s="57">
        <f t="shared" si="291"/>
        <v>30</v>
      </c>
      <c r="G457" s="57" t="e">
        <f>F457-#REF!</f>
        <v>#REF!</v>
      </c>
      <c r="H457" s="57" t="e">
        <f t="shared" si="292"/>
        <v>#REF!</v>
      </c>
      <c r="I457" s="57" t="str">
        <f t="shared" si="281"/>
        <v>-</v>
      </c>
      <c r="J457" s="57" t="str">
        <f>IF('Undervisning i fag med krav'!P458=0,"-",'Undervisning i fag med krav'!P458)</f>
        <v>-</v>
      </c>
      <c r="K457" s="57" t="b">
        <f>OR(J457='Krav etter opplæringslova'!$B$27,J457='Krav etter opplæringslova'!$B$30,J457='Krav etter opplæringslova'!$B$31,J457='Krav etter opplæringslova'!$B$34)</f>
        <v>0</v>
      </c>
      <c r="L457" s="57" t="str">
        <f t="shared" si="293"/>
        <v>-</v>
      </c>
      <c r="M457" s="57">
        <f t="shared" si="282"/>
        <v>30</v>
      </c>
      <c r="N457" s="57" t="e">
        <f>M457-#REF!</f>
        <v>#REF!</v>
      </c>
      <c r="O457" s="57" t="e">
        <f t="shared" si="294"/>
        <v>#REF!</v>
      </c>
      <c r="P457" s="57" t="str">
        <f t="shared" si="295"/>
        <v>-</v>
      </c>
      <c r="Q457" s="57" t="str">
        <f>IF('Undervisning i fag med krav'!AA458=0,"-",'Undervisning i fag med krav'!AA458)</f>
        <v>-</v>
      </c>
      <c r="R457" s="57" t="b">
        <f>OR(Q457='Krav etter opplæringslova'!$B$27,Q457='Krav etter opplæringslova'!$B$30,Q457='Krav etter opplæringslova'!$B$31,Q457='Krav etter opplæringslova'!$B$34)</f>
        <v>0</v>
      </c>
      <c r="S457" s="57" t="str">
        <f t="shared" si="296"/>
        <v>-</v>
      </c>
      <c r="T457" s="57">
        <f t="shared" si="283"/>
        <v>30</v>
      </c>
      <c r="U457" s="57" t="e">
        <f>T457-#REF!</f>
        <v>#REF!</v>
      </c>
      <c r="V457" s="57" t="e">
        <f t="shared" si="297"/>
        <v>#REF!</v>
      </c>
      <c r="W457" s="57" t="str">
        <f t="shared" si="298"/>
        <v>-</v>
      </c>
      <c r="X457" s="57" t="str">
        <f>IF('Undervisning i fag med krav'!AL458=0,"-",'Undervisning i fag med krav'!AL458)</f>
        <v>-</v>
      </c>
      <c r="Y457" s="57" t="b">
        <f>OR(X457='Krav etter opplæringslova'!$B$27,X457='Krav etter opplæringslova'!$B$30,X457='Krav etter opplæringslova'!$B$31,X457='Krav etter opplæringslova'!$B$34)</f>
        <v>0</v>
      </c>
      <c r="Z457" s="57" t="str">
        <f t="shared" si="299"/>
        <v>-</v>
      </c>
      <c r="AA457" s="57">
        <f t="shared" si="284"/>
        <v>30</v>
      </c>
      <c r="AB457" s="57" t="e">
        <f>AA457-#REF!</f>
        <v>#REF!</v>
      </c>
      <c r="AC457" s="57" t="e">
        <f t="shared" si="300"/>
        <v>#REF!</v>
      </c>
      <c r="AD457" s="57" t="str">
        <f t="shared" si="301"/>
        <v>-</v>
      </c>
      <c r="AE457" s="57" t="str">
        <f>IF('Undervisning i fag med krav'!AW458=0,"-",'Undervisning i fag med krav'!AW458)</f>
        <v>-</v>
      </c>
      <c r="AF457" s="57" t="b">
        <f>OR(AE457='Krav etter opplæringslova'!$B$27,AE457='Krav etter opplæringslova'!$B$30,AE457='Krav etter opplæringslova'!$B$31,AE457='Krav etter opplæringslova'!$B$34)</f>
        <v>0</v>
      </c>
      <c r="AG457" s="57" t="str">
        <f t="shared" si="302"/>
        <v>-</v>
      </c>
      <c r="AH457" s="57">
        <f t="shared" si="285"/>
        <v>30</v>
      </c>
      <c r="AI457" s="57" t="e">
        <f>AH457-#REF!</f>
        <v>#REF!</v>
      </c>
      <c r="AJ457" s="57" t="e">
        <f t="shared" si="303"/>
        <v>#REF!</v>
      </c>
      <c r="AK457" s="57" t="str">
        <f t="shared" si="304"/>
        <v>-</v>
      </c>
      <c r="AL457" s="57" t="str">
        <f>IF('Undervisning i fag med krav'!BH458=0,"-",'Undervisning i fag med krav'!BH458)</f>
        <v>-</v>
      </c>
      <c r="AM457" s="57" t="b">
        <f>OR(AL457='Krav etter opplæringslova'!$B$27,AL457='Krav etter opplæringslova'!$B$30,AL457='Krav etter opplæringslova'!$B$31,AL457='Krav etter opplæringslova'!$B$34)</f>
        <v>0</v>
      </c>
      <c r="AN457" s="57" t="str">
        <f t="shared" si="305"/>
        <v>-</v>
      </c>
      <c r="AO457" s="57">
        <f t="shared" si="286"/>
        <v>30</v>
      </c>
      <c r="AP457" s="57" t="e">
        <f>AO457-#REF!</f>
        <v>#REF!</v>
      </c>
      <c r="AQ457" s="57" t="e">
        <f t="shared" si="306"/>
        <v>#REF!</v>
      </c>
      <c r="AR457" s="57" t="str">
        <f t="shared" si="307"/>
        <v>-</v>
      </c>
      <c r="AS457" s="57" t="str">
        <f>IF('Undervisning i fag med krav'!BS458=0,"-",'Undervisning i fag med krav'!BS458)</f>
        <v>-</v>
      </c>
      <c r="AT457" s="57" t="b">
        <f>OR(AS457='Krav etter opplæringslova'!$B$27,AS457='Krav etter opplæringslova'!$B$30,AS457='Krav etter opplæringslova'!$B$31,AS457='Krav etter opplæringslova'!$B$34)</f>
        <v>0</v>
      </c>
      <c r="AU457" s="57" t="str">
        <f t="shared" si="308"/>
        <v>-</v>
      </c>
      <c r="AV457" s="57">
        <f t="shared" si="287"/>
        <v>30</v>
      </c>
      <c r="AW457" s="57" t="e">
        <f>AV457-#REF!</f>
        <v>#REF!</v>
      </c>
      <c r="AX457" s="57" t="e">
        <f t="shared" si="309"/>
        <v>#REF!</v>
      </c>
      <c r="AY457" s="57" t="str">
        <f t="shared" si="310"/>
        <v>-</v>
      </c>
      <c r="AZ457" s="57" t="str">
        <f>IF('Undervisning i fag med krav'!CD458=0,"-",'Undervisning i fag med krav'!CD458)</f>
        <v>-</v>
      </c>
      <c r="BA457" s="57" t="b">
        <f>OR(AZ457='Krav etter opplæringslova'!$B$27,AZ457='Krav etter opplæringslova'!$B$30,AZ457='Krav etter opplæringslova'!$B$31,AZ457='Krav etter opplæringslova'!$B$34)</f>
        <v>0</v>
      </c>
      <c r="BB457" s="57" t="str">
        <f t="shared" si="311"/>
        <v>-</v>
      </c>
      <c r="BC457" s="57">
        <f t="shared" si="288"/>
        <v>30</v>
      </c>
      <c r="BD457" s="57" t="e">
        <f>BC457-#REF!</f>
        <v>#REF!</v>
      </c>
      <c r="BE457" s="57" t="e">
        <f t="shared" si="312"/>
        <v>#REF!</v>
      </c>
      <c r="BF457" s="57" t="str">
        <f t="shared" si="313"/>
        <v>-</v>
      </c>
      <c r="BG457" s="57" t="str">
        <f>IF('Undervisning i fag med krav'!CO458=0,"-",'Undervisning i fag med krav'!CO458)</f>
        <v>-</v>
      </c>
      <c r="BH457" s="57" t="b">
        <f>OR(BG457='Krav etter opplæringslova'!$B$27,BG457='Krav etter opplæringslova'!$B$30,BG457='Krav etter opplæringslova'!$B$31,BG457='Krav etter opplæringslova'!$B$34)</f>
        <v>0</v>
      </c>
      <c r="BI457" s="57" t="str">
        <f t="shared" si="314"/>
        <v>-</v>
      </c>
      <c r="BJ457" s="57">
        <f t="shared" si="289"/>
        <v>30</v>
      </c>
      <c r="BK457" s="57" t="e">
        <f>BJ457-#REF!</f>
        <v>#REF!</v>
      </c>
      <c r="BL457" s="57" t="e">
        <f t="shared" si="315"/>
        <v>#REF!</v>
      </c>
      <c r="BM457" s="57" t="str">
        <f t="shared" si="316"/>
        <v>-</v>
      </c>
      <c r="BN457" s="57" t="str">
        <f>IF('Undervisning i fag med krav'!CP458=0,"-",'Undervisning i fag med krav'!CP458)</f>
        <v>-</v>
      </c>
      <c r="BO457" s="57" t="b">
        <f>OR(BN457='Krav etter opplæringslova'!$B$27,BN457='Krav etter opplæringslova'!$B$30,BN457='Krav etter opplæringslova'!$B$31,BN457='Krav etter opplæringslova'!$B$34)</f>
        <v>0</v>
      </c>
      <c r="BP457" s="57" t="str">
        <f t="shared" si="317"/>
        <v>-</v>
      </c>
      <c r="BQ457" s="57">
        <f t="shared" si="290"/>
        <v>30</v>
      </c>
      <c r="BR457" s="57" t="e">
        <f>BQ457-#REF!</f>
        <v>#REF!</v>
      </c>
      <c r="BS457" s="57" t="e">
        <f t="shared" si="318"/>
        <v>#REF!</v>
      </c>
      <c r="BT457" s="62" t="str">
        <f t="shared" si="319"/>
        <v>-</v>
      </c>
    </row>
    <row r="458" spans="1:72" x14ac:dyDescent="0.2">
      <c r="A458" s="44" t="e">
        <f>#REF!</f>
        <v>#REF!</v>
      </c>
      <c r="B458" s="44" t="e">
        <f>#REF!</f>
        <v>#REF!</v>
      </c>
      <c r="C458" s="57" t="str">
        <f>IF('Undervisning i fag med krav'!E459=0,"-",'Undervisning i fag med krav'!E459)</f>
        <v>-</v>
      </c>
      <c r="D458" s="57" t="b">
        <f>OR(C458='Krav etter opplæringslova'!$B$27,C458='Krav etter opplæringslova'!$B$30,C458='Krav etter opplæringslova'!$B$31,C458='Krav etter opplæringslova'!$B$34)</f>
        <v>0</v>
      </c>
      <c r="E458" s="57" t="str">
        <f t="shared" si="280"/>
        <v>-</v>
      </c>
      <c r="F458" s="57">
        <f t="shared" si="291"/>
        <v>30</v>
      </c>
      <c r="G458" s="57" t="e">
        <f>F458-#REF!</f>
        <v>#REF!</v>
      </c>
      <c r="H458" s="57" t="e">
        <f t="shared" si="292"/>
        <v>#REF!</v>
      </c>
      <c r="I458" s="57" t="str">
        <f t="shared" si="281"/>
        <v>-</v>
      </c>
      <c r="J458" s="57" t="str">
        <f>IF('Undervisning i fag med krav'!P459=0,"-",'Undervisning i fag med krav'!P459)</f>
        <v>-</v>
      </c>
      <c r="K458" s="57" t="b">
        <f>OR(J458='Krav etter opplæringslova'!$B$27,J458='Krav etter opplæringslova'!$B$30,J458='Krav etter opplæringslova'!$B$31,J458='Krav etter opplæringslova'!$B$34)</f>
        <v>0</v>
      </c>
      <c r="L458" s="57" t="str">
        <f t="shared" si="293"/>
        <v>-</v>
      </c>
      <c r="M458" s="57">
        <f t="shared" si="282"/>
        <v>30</v>
      </c>
      <c r="N458" s="57" t="e">
        <f>M458-#REF!</f>
        <v>#REF!</v>
      </c>
      <c r="O458" s="57" t="e">
        <f t="shared" si="294"/>
        <v>#REF!</v>
      </c>
      <c r="P458" s="57" t="str">
        <f t="shared" si="295"/>
        <v>-</v>
      </c>
      <c r="Q458" s="57" t="str">
        <f>IF('Undervisning i fag med krav'!AA459=0,"-",'Undervisning i fag med krav'!AA459)</f>
        <v>-</v>
      </c>
      <c r="R458" s="57" t="b">
        <f>OR(Q458='Krav etter opplæringslova'!$B$27,Q458='Krav etter opplæringslova'!$B$30,Q458='Krav etter opplæringslova'!$B$31,Q458='Krav etter opplæringslova'!$B$34)</f>
        <v>0</v>
      </c>
      <c r="S458" s="57" t="str">
        <f t="shared" si="296"/>
        <v>-</v>
      </c>
      <c r="T458" s="57">
        <f t="shared" si="283"/>
        <v>30</v>
      </c>
      <c r="U458" s="57" t="e">
        <f>T458-#REF!</f>
        <v>#REF!</v>
      </c>
      <c r="V458" s="57" t="e">
        <f t="shared" si="297"/>
        <v>#REF!</v>
      </c>
      <c r="W458" s="57" t="str">
        <f t="shared" si="298"/>
        <v>-</v>
      </c>
      <c r="X458" s="57" t="str">
        <f>IF('Undervisning i fag med krav'!AL459=0,"-",'Undervisning i fag med krav'!AL459)</f>
        <v>-</v>
      </c>
      <c r="Y458" s="57" t="b">
        <f>OR(X458='Krav etter opplæringslova'!$B$27,X458='Krav etter opplæringslova'!$B$30,X458='Krav etter opplæringslova'!$B$31,X458='Krav etter opplæringslova'!$B$34)</f>
        <v>0</v>
      </c>
      <c r="Z458" s="57" t="str">
        <f t="shared" si="299"/>
        <v>-</v>
      </c>
      <c r="AA458" s="57">
        <f t="shared" si="284"/>
        <v>30</v>
      </c>
      <c r="AB458" s="57" t="e">
        <f>AA458-#REF!</f>
        <v>#REF!</v>
      </c>
      <c r="AC458" s="57" t="e">
        <f t="shared" si="300"/>
        <v>#REF!</v>
      </c>
      <c r="AD458" s="57" t="str">
        <f t="shared" si="301"/>
        <v>-</v>
      </c>
      <c r="AE458" s="57" t="str">
        <f>IF('Undervisning i fag med krav'!AW459=0,"-",'Undervisning i fag med krav'!AW459)</f>
        <v>-</v>
      </c>
      <c r="AF458" s="57" t="b">
        <f>OR(AE458='Krav etter opplæringslova'!$B$27,AE458='Krav etter opplæringslova'!$B$30,AE458='Krav etter opplæringslova'!$B$31,AE458='Krav etter opplæringslova'!$B$34)</f>
        <v>0</v>
      </c>
      <c r="AG458" s="57" t="str">
        <f t="shared" si="302"/>
        <v>-</v>
      </c>
      <c r="AH458" s="57">
        <f t="shared" si="285"/>
        <v>30</v>
      </c>
      <c r="AI458" s="57" t="e">
        <f>AH458-#REF!</f>
        <v>#REF!</v>
      </c>
      <c r="AJ458" s="57" t="e">
        <f t="shared" si="303"/>
        <v>#REF!</v>
      </c>
      <c r="AK458" s="57" t="str">
        <f t="shared" si="304"/>
        <v>-</v>
      </c>
      <c r="AL458" s="57" t="str">
        <f>IF('Undervisning i fag med krav'!BH459=0,"-",'Undervisning i fag med krav'!BH459)</f>
        <v>-</v>
      </c>
      <c r="AM458" s="57" t="b">
        <f>OR(AL458='Krav etter opplæringslova'!$B$27,AL458='Krav etter opplæringslova'!$B$30,AL458='Krav etter opplæringslova'!$B$31,AL458='Krav etter opplæringslova'!$B$34)</f>
        <v>0</v>
      </c>
      <c r="AN458" s="57" t="str">
        <f t="shared" si="305"/>
        <v>-</v>
      </c>
      <c r="AO458" s="57">
        <f t="shared" si="286"/>
        <v>30</v>
      </c>
      <c r="AP458" s="57" t="e">
        <f>AO458-#REF!</f>
        <v>#REF!</v>
      </c>
      <c r="AQ458" s="57" t="e">
        <f t="shared" si="306"/>
        <v>#REF!</v>
      </c>
      <c r="AR458" s="57" t="str">
        <f t="shared" si="307"/>
        <v>-</v>
      </c>
      <c r="AS458" s="57" t="str">
        <f>IF('Undervisning i fag med krav'!BS459=0,"-",'Undervisning i fag med krav'!BS459)</f>
        <v>-</v>
      </c>
      <c r="AT458" s="57" t="b">
        <f>OR(AS458='Krav etter opplæringslova'!$B$27,AS458='Krav etter opplæringslova'!$B$30,AS458='Krav etter opplæringslova'!$B$31,AS458='Krav etter opplæringslova'!$B$34)</f>
        <v>0</v>
      </c>
      <c r="AU458" s="57" t="str">
        <f t="shared" si="308"/>
        <v>-</v>
      </c>
      <c r="AV458" s="57">
        <f t="shared" si="287"/>
        <v>30</v>
      </c>
      <c r="AW458" s="57" t="e">
        <f>AV458-#REF!</f>
        <v>#REF!</v>
      </c>
      <c r="AX458" s="57" t="e">
        <f t="shared" si="309"/>
        <v>#REF!</v>
      </c>
      <c r="AY458" s="57" t="str">
        <f t="shared" si="310"/>
        <v>-</v>
      </c>
      <c r="AZ458" s="57" t="str">
        <f>IF('Undervisning i fag med krav'!CD459=0,"-",'Undervisning i fag med krav'!CD459)</f>
        <v>-</v>
      </c>
      <c r="BA458" s="57" t="b">
        <f>OR(AZ458='Krav etter opplæringslova'!$B$27,AZ458='Krav etter opplæringslova'!$B$30,AZ458='Krav etter opplæringslova'!$B$31,AZ458='Krav etter opplæringslova'!$B$34)</f>
        <v>0</v>
      </c>
      <c r="BB458" s="57" t="str">
        <f t="shared" si="311"/>
        <v>-</v>
      </c>
      <c r="BC458" s="57">
        <f t="shared" si="288"/>
        <v>30</v>
      </c>
      <c r="BD458" s="57" t="e">
        <f>BC458-#REF!</f>
        <v>#REF!</v>
      </c>
      <c r="BE458" s="57" t="e">
        <f t="shared" si="312"/>
        <v>#REF!</v>
      </c>
      <c r="BF458" s="57" t="str">
        <f t="shared" si="313"/>
        <v>-</v>
      </c>
      <c r="BG458" s="57" t="str">
        <f>IF('Undervisning i fag med krav'!CO459=0,"-",'Undervisning i fag med krav'!CO459)</f>
        <v>-</v>
      </c>
      <c r="BH458" s="57" t="b">
        <f>OR(BG458='Krav etter opplæringslova'!$B$27,BG458='Krav etter opplæringslova'!$B$30,BG458='Krav etter opplæringslova'!$B$31,BG458='Krav etter opplæringslova'!$B$34)</f>
        <v>0</v>
      </c>
      <c r="BI458" s="57" t="str">
        <f t="shared" si="314"/>
        <v>-</v>
      </c>
      <c r="BJ458" s="57">
        <f t="shared" si="289"/>
        <v>30</v>
      </c>
      <c r="BK458" s="57" t="e">
        <f>BJ458-#REF!</f>
        <v>#REF!</v>
      </c>
      <c r="BL458" s="57" t="e">
        <f t="shared" si="315"/>
        <v>#REF!</v>
      </c>
      <c r="BM458" s="57" t="str">
        <f t="shared" si="316"/>
        <v>-</v>
      </c>
      <c r="BN458" s="57" t="str">
        <f>IF('Undervisning i fag med krav'!CP459=0,"-",'Undervisning i fag med krav'!CP459)</f>
        <v>-</v>
      </c>
      <c r="BO458" s="57" t="b">
        <f>OR(BN458='Krav etter opplæringslova'!$B$27,BN458='Krav etter opplæringslova'!$B$30,BN458='Krav etter opplæringslova'!$B$31,BN458='Krav etter opplæringslova'!$B$34)</f>
        <v>0</v>
      </c>
      <c r="BP458" s="57" t="str">
        <f t="shared" si="317"/>
        <v>-</v>
      </c>
      <c r="BQ458" s="57">
        <f t="shared" si="290"/>
        <v>30</v>
      </c>
      <c r="BR458" s="57" t="e">
        <f>BQ458-#REF!</f>
        <v>#REF!</v>
      </c>
      <c r="BS458" s="57" t="e">
        <f t="shared" si="318"/>
        <v>#REF!</v>
      </c>
      <c r="BT458" s="62" t="str">
        <f t="shared" si="319"/>
        <v>-</v>
      </c>
    </row>
    <row r="459" spans="1:72" x14ac:dyDescent="0.2">
      <c r="A459" s="44" t="e">
        <f>#REF!</f>
        <v>#REF!</v>
      </c>
      <c r="B459" s="44" t="e">
        <f>#REF!</f>
        <v>#REF!</v>
      </c>
      <c r="C459" s="57" t="str">
        <f>IF('Undervisning i fag med krav'!E460=0,"-",'Undervisning i fag med krav'!E460)</f>
        <v>-</v>
      </c>
      <c r="D459" s="57" t="b">
        <f>OR(C459='Krav etter opplæringslova'!$B$27,C459='Krav etter opplæringslova'!$B$30,C459='Krav etter opplæringslova'!$B$31,C459='Krav etter opplæringslova'!$B$34)</f>
        <v>0</v>
      </c>
      <c r="E459" s="57" t="str">
        <f t="shared" si="280"/>
        <v>-</v>
      </c>
      <c r="F459" s="57">
        <f t="shared" si="291"/>
        <v>30</v>
      </c>
      <c r="G459" s="57" t="e">
        <f>F459-#REF!</f>
        <v>#REF!</v>
      </c>
      <c r="H459" s="57" t="e">
        <f t="shared" si="292"/>
        <v>#REF!</v>
      </c>
      <c r="I459" s="57" t="str">
        <f t="shared" si="281"/>
        <v>-</v>
      </c>
      <c r="J459" s="57" t="str">
        <f>IF('Undervisning i fag med krav'!P460=0,"-",'Undervisning i fag med krav'!P460)</f>
        <v>-</v>
      </c>
      <c r="K459" s="57" t="b">
        <f>OR(J459='Krav etter opplæringslova'!$B$27,J459='Krav etter opplæringslova'!$B$30,J459='Krav etter opplæringslova'!$B$31,J459='Krav etter opplæringslova'!$B$34)</f>
        <v>0</v>
      </c>
      <c r="L459" s="57" t="str">
        <f t="shared" si="293"/>
        <v>-</v>
      </c>
      <c r="M459" s="57">
        <f t="shared" si="282"/>
        <v>30</v>
      </c>
      <c r="N459" s="57" t="e">
        <f>M459-#REF!</f>
        <v>#REF!</v>
      </c>
      <c r="O459" s="57" t="e">
        <f t="shared" si="294"/>
        <v>#REF!</v>
      </c>
      <c r="P459" s="57" t="str">
        <f t="shared" si="295"/>
        <v>-</v>
      </c>
      <c r="Q459" s="57" t="str">
        <f>IF('Undervisning i fag med krav'!AA460=0,"-",'Undervisning i fag med krav'!AA460)</f>
        <v>-</v>
      </c>
      <c r="R459" s="57" t="b">
        <f>OR(Q459='Krav etter opplæringslova'!$B$27,Q459='Krav etter opplæringslova'!$B$30,Q459='Krav etter opplæringslova'!$B$31,Q459='Krav etter opplæringslova'!$B$34)</f>
        <v>0</v>
      </c>
      <c r="S459" s="57" t="str">
        <f t="shared" si="296"/>
        <v>-</v>
      </c>
      <c r="T459" s="57">
        <f t="shared" si="283"/>
        <v>30</v>
      </c>
      <c r="U459" s="57" t="e">
        <f>T459-#REF!</f>
        <v>#REF!</v>
      </c>
      <c r="V459" s="57" t="e">
        <f t="shared" si="297"/>
        <v>#REF!</v>
      </c>
      <c r="W459" s="57" t="str">
        <f t="shared" si="298"/>
        <v>-</v>
      </c>
      <c r="X459" s="57" t="str">
        <f>IF('Undervisning i fag med krav'!AL460=0,"-",'Undervisning i fag med krav'!AL460)</f>
        <v>-</v>
      </c>
      <c r="Y459" s="57" t="b">
        <f>OR(X459='Krav etter opplæringslova'!$B$27,X459='Krav etter opplæringslova'!$B$30,X459='Krav etter opplæringslova'!$B$31,X459='Krav etter opplæringslova'!$B$34)</f>
        <v>0</v>
      </c>
      <c r="Z459" s="57" t="str">
        <f t="shared" si="299"/>
        <v>-</v>
      </c>
      <c r="AA459" s="57">
        <f t="shared" si="284"/>
        <v>30</v>
      </c>
      <c r="AB459" s="57" t="e">
        <f>AA459-#REF!</f>
        <v>#REF!</v>
      </c>
      <c r="AC459" s="57" t="e">
        <f t="shared" si="300"/>
        <v>#REF!</v>
      </c>
      <c r="AD459" s="57" t="str">
        <f t="shared" si="301"/>
        <v>-</v>
      </c>
      <c r="AE459" s="57" t="str">
        <f>IF('Undervisning i fag med krav'!AW460=0,"-",'Undervisning i fag med krav'!AW460)</f>
        <v>-</v>
      </c>
      <c r="AF459" s="57" t="b">
        <f>OR(AE459='Krav etter opplæringslova'!$B$27,AE459='Krav etter opplæringslova'!$B$30,AE459='Krav etter opplæringslova'!$B$31,AE459='Krav etter opplæringslova'!$B$34)</f>
        <v>0</v>
      </c>
      <c r="AG459" s="57" t="str">
        <f t="shared" si="302"/>
        <v>-</v>
      </c>
      <c r="AH459" s="57">
        <f t="shared" si="285"/>
        <v>30</v>
      </c>
      <c r="AI459" s="57" t="e">
        <f>AH459-#REF!</f>
        <v>#REF!</v>
      </c>
      <c r="AJ459" s="57" t="e">
        <f t="shared" si="303"/>
        <v>#REF!</v>
      </c>
      <c r="AK459" s="57" t="str">
        <f t="shared" si="304"/>
        <v>-</v>
      </c>
      <c r="AL459" s="57" t="str">
        <f>IF('Undervisning i fag med krav'!BH460=0,"-",'Undervisning i fag med krav'!BH460)</f>
        <v>-</v>
      </c>
      <c r="AM459" s="57" t="b">
        <f>OR(AL459='Krav etter opplæringslova'!$B$27,AL459='Krav etter opplæringslova'!$B$30,AL459='Krav etter opplæringslova'!$B$31,AL459='Krav etter opplæringslova'!$B$34)</f>
        <v>0</v>
      </c>
      <c r="AN459" s="57" t="str">
        <f t="shared" si="305"/>
        <v>-</v>
      </c>
      <c r="AO459" s="57">
        <f t="shared" si="286"/>
        <v>30</v>
      </c>
      <c r="AP459" s="57" t="e">
        <f>AO459-#REF!</f>
        <v>#REF!</v>
      </c>
      <c r="AQ459" s="57" t="e">
        <f t="shared" si="306"/>
        <v>#REF!</v>
      </c>
      <c r="AR459" s="57" t="str">
        <f t="shared" si="307"/>
        <v>-</v>
      </c>
      <c r="AS459" s="57" t="str">
        <f>IF('Undervisning i fag med krav'!BS460=0,"-",'Undervisning i fag med krav'!BS460)</f>
        <v>-</v>
      </c>
      <c r="AT459" s="57" t="b">
        <f>OR(AS459='Krav etter opplæringslova'!$B$27,AS459='Krav etter opplæringslova'!$B$30,AS459='Krav etter opplæringslova'!$B$31,AS459='Krav etter opplæringslova'!$B$34)</f>
        <v>0</v>
      </c>
      <c r="AU459" s="57" t="str">
        <f t="shared" si="308"/>
        <v>-</v>
      </c>
      <c r="AV459" s="57">
        <f t="shared" si="287"/>
        <v>30</v>
      </c>
      <c r="AW459" s="57" t="e">
        <f>AV459-#REF!</f>
        <v>#REF!</v>
      </c>
      <c r="AX459" s="57" t="e">
        <f t="shared" si="309"/>
        <v>#REF!</v>
      </c>
      <c r="AY459" s="57" t="str">
        <f t="shared" si="310"/>
        <v>-</v>
      </c>
      <c r="AZ459" s="57" t="str">
        <f>IF('Undervisning i fag med krav'!CD460=0,"-",'Undervisning i fag med krav'!CD460)</f>
        <v>-</v>
      </c>
      <c r="BA459" s="57" t="b">
        <f>OR(AZ459='Krav etter opplæringslova'!$B$27,AZ459='Krav etter opplæringslova'!$B$30,AZ459='Krav etter opplæringslova'!$B$31,AZ459='Krav etter opplæringslova'!$B$34)</f>
        <v>0</v>
      </c>
      <c r="BB459" s="57" t="str">
        <f t="shared" si="311"/>
        <v>-</v>
      </c>
      <c r="BC459" s="57">
        <f t="shared" si="288"/>
        <v>30</v>
      </c>
      <c r="BD459" s="57" t="e">
        <f>BC459-#REF!</f>
        <v>#REF!</v>
      </c>
      <c r="BE459" s="57" t="e">
        <f t="shared" si="312"/>
        <v>#REF!</v>
      </c>
      <c r="BF459" s="57" t="str">
        <f t="shared" si="313"/>
        <v>-</v>
      </c>
      <c r="BG459" s="57" t="str">
        <f>IF('Undervisning i fag med krav'!CO460=0,"-",'Undervisning i fag med krav'!CO460)</f>
        <v>-</v>
      </c>
      <c r="BH459" s="57" t="b">
        <f>OR(BG459='Krav etter opplæringslova'!$B$27,BG459='Krav etter opplæringslova'!$B$30,BG459='Krav etter opplæringslova'!$B$31,BG459='Krav etter opplæringslova'!$B$34)</f>
        <v>0</v>
      </c>
      <c r="BI459" s="57" t="str">
        <f t="shared" si="314"/>
        <v>-</v>
      </c>
      <c r="BJ459" s="57">
        <f t="shared" si="289"/>
        <v>30</v>
      </c>
      <c r="BK459" s="57" t="e">
        <f>BJ459-#REF!</f>
        <v>#REF!</v>
      </c>
      <c r="BL459" s="57" t="e">
        <f t="shared" si="315"/>
        <v>#REF!</v>
      </c>
      <c r="BM459" s="57" t="str">
        <f t="shared" si="316"/>
        <v>-</v>
      </c>
      <c r="BN459" s="57" t="str">
        <f>IF('Undervisning i fag med krav'!CP460=0,"-",'Undervisning i fag med krav'!CP460)</f>
        <v>-</v>
      </c>
      <c r="BO459" s="57" t="b">
        <f>OR(BN459='Krav etter opplæringslova'!$B$27,BN459='Krav etter opplæringslova'!$B$30,BN459='Krav etter opplæringslova'!$B$31,BN459='Krav etter opplæringslova'!$B$34)</f>
        <v>0</v>
      </c>
      <c r="BP459" s="57" t="str">
        <f t="shared" si="317"/>
        <v>-</v>
      </c>
      <c r="BQ459" s="57">
        <f t="shared" si="290"/>
        <v>30</v>
      </c>
      <c r="BR459" s="57" t="e">
        <f>BQ459-#REF!</f>
        <v>#REF!</v>
      </c>
      <c r="BS459" s="57" t="e">
        <f t="shared" si="318"/>
        <v>#REF!</v>
      </c>
      <c r="BT459" s="62" t="str">
        <f t="shared" si="319"/>
        <v>-</v>
      </c>
    </row>
    <row r="460" spans="1:72" x14ac:dyDescent="0.2">
      <c r="A460" s="44" t="e">
        <f>#REF!</f>
        <v>#REF!</v>
      </c>
      <c r="B460" s="44" t="e">
        <f>#REF!</f>
        <v>#REF!</v>
      </c>
      <c r="C460" s="57" t="str">
        <f>IF('Undervisning i fag med krav'!E461=0,"-",'Undervisning i fag med krav'!E461)</f>
        <v>-</v>
      </c>
      <c r="D460" s="57" t="b">
        <f>OR(C460='Krav etter opplæringslova'!$B$27,C460='Krav etter opplæringslova'!$B$30,C460='Krav etter opplæringslova'!$B$31,C460='Krav etter opplæringslova'!$B$34)</f>
        <v>0</v>
      </c>
      <c r="E460" s="57" t="str">
        <f t="shared" si="280"/>
        <v>-</v>
      </c>
      <c r="F460" s="57">
        <f t="shared" si="291"/>
        <v>30</v>
      </c>
      <c r="G460" s="57" t="e">
        <f>F460-#REF!</f>
        <v>#REF!</v>
      </c>
      <c r="H460" s="57" t="e">
        <f t="shared" si="292"/>
        <v>#REF!</v>
      </c>
      <c r="I460" s="57" t="str">
        <f t="shared" si="281"/>
        <v>-</v>
      </c>
      <c r="J460" s="57" t="str">
        <f>IF('Undervisning i fag med krav'!P461=0,"-",'Undervisning i fag med krav'!P461)</f>
        <v>-</v>
      </c>
      <c r="K460" s="57" t="b">
        <f>OR(J460='Krav etter opplæringslova'!$B$27,J460='Krav etter opplæringslova'!$B$30,J460='Krav etter opplæringslova'!$B$31,J460='Krav etter opplæringslova'!$B$34)</f>
        <v>0</v>
      </c>
      <c r="L460" s="57" t="str">
        <f t="shared" si="293"/>
        <v>-</v>
      </c>
      <c r="M460" s="57">
        <f t="shared" si="282"/>
        <v>30</v>
      </c>
      <c r="N460" s="57" t="e">
        <f>M460-#REF!</f>
        <v>#REF!</v>
      </c>
      <c r="O460" s="57" t="e">
        <f t="shared" si="294"/>
        <v>#REF!</v>
      </c>
      <c r="P460" s="57" t="str">
        <f t="shared" si="295"/>
        <v>-</v>
      </c>
      <c r="Q460" s="57" t="str">
        <f>IF('Undervisning i fag med krav'!AA461=0,"-",'Undervisning i fag med krav'!AA461)</f>
        <v>-</v>
      </c>
      <c r="R460" s="57" t="b">
        <f>OR(Q460='Krav etter opplæringslova'!$B$27,Q460='Krav etter opplæringslova'!$B$30,Q460='Krav etter opplæringslova'!$B$31,Q460='Krav etter opplæringslova'!$B$34)</f>
        <v>0</v>
      </c>
      <c r="S460" s="57" t="str">
        <f t="shared" si="296"/>
        <v>-</v>
      </c>
      <c r="T460" s="57">
        <f t="shared" si="283"/>
        <v>30</v>
      </c>
      <c r="U460" s="57" t="e">
        <f>T460-#REF!</f>
        <v>#REF!</v>
      </c>
      <c r="V460" s="57" t="e">
        <f t="shared" si="297"/>
        <v>#REF!</v>
      </c>
      <c r="W460" s="57" t="str">
        <f t="shared" si="298"/>
        <v>-</v>
      </c>
      <c r="X460" s="57" t="str">
        <f>IF('Undervisning i fag med krav'!AL461=0,"-",'Undervisning i fag med krav'!AL461)</f>
        <v>-</v>
      </c>
      <c r="Y460" s="57" t="b">
        <f>OR(X460='Krav etter opplæringslova'!$B$27,X460='Krav etter opplæringslova'!$B$30,X460='Krav etter opplæringslova'!$B$31,X460='Krav etter opplæringslova'!$B$34)</f>
        <v>0</v>
      </c>
      <c r="Z460" s="57" t="str">
        <f t="shared" si="299"/>
        <v>-</v>
      </c>
      <c r="AA460" s="57">
        <f t="shared" si="284"/>
        <v>30</v>
      </c>
      <c r="AB460" s="57" t="e">
        <f>AA460-#REF!</f>
        <v>#REF!</v>
      </c>
      <c r="AC460" s="57" t="e">
        <f t="shared" si="300"/>
        <v>#REF!</v>
      </c>
      <c r="AD460" s="57" t="str">
        <f t="shared" si="301"/>
        <v>-</v>
      </c>
      <c r="AE460" s="57" t="str">
        <f>IF('Undervisning i fag med krav'!AW461=0,"-",'Undervisning i fag med krav'!AW461)</f>
        <v>-</v>
      </c>
      <c r="AF460" s="57" t="b">
        <f>OR(AE460='Krav etter opplæringslova'!$B$27,AE460='Krav etter opplæringslova'!$B$30,AE460='Krav etter opplæringslova'!$B$31,AE460='Krav etter opplæringslova'!$B$34)</f>
        <v>0</v>
      </c>
      <c r="AG460" s="57" t="str">
        <f t="shared" si="302"/>
        <v>-</v>
      </c>
      <c r="AH460" s="57">
        <f t="shared" si="285"/>
        <v>30</v>
      </c>
      <c r="AI460" s="57" t="e">
        <f>AH460-#REF!</f>
        <v>#REF!</v>
      </c>
      <c r="AJ460" s="57" t="e">
        <f t="shared" si="303"/>
        <v>#REF!</v>
      </c>
      <c r="AK460" s="57" t="str">
        <f t="shared" si="304"/>
        <v>-</v>
      </c>
      <c r="AL460" s="57" t="str">
        <f>IF('Undervisning i fag med krav'!BH461=0,"-",'Undervisning i fag med krav'!BH461)</f>
        <v>-</v>
      </c>
      <c r="AM460" s="57" t="b">
        <f>OR(AL460='Krav etter opplæringslova'!$B$27,AL460='Krav etter opplæringslova'!$B$30,AL460='Krav etter opplæringslova'!$B$31,AL460='Krav etter opplæringslova'!$B$34)</f>
        <v>0</v>
      </c>
      <c r="AN460" s="57" t="str">
        <f t="shared" si="305"/>
        <v>-</v>
      </c>
      <c r="AO460" s="57">
        <f t="shared" si="286"/>
        <v>30</v>
      </c>
      <c r="AP460" s="57" t="e">
        <f>AO460-#REF!</f>
        <v>#REF!</v>
      </c>
      <c r="AQ460" s="57" t="e">
        <f t="shared" si="306"/>
        <v>#REF!</v>
      </c>
      <c r="AR460" s="57" t="str">
        <f t="shared" si="307"/>
        <v>-</v>
      </c>
      <c r="AS460" s="57" t="str">
        <f>IF('Undervisning i fag med krav'!BS461=0,"-",'Undervisning i fag med krav'!BS461)</f>
        <v>-</v>
      </c>
      <c r="AT460" s="57" t="b">
        <f>OR(AS460='Krav etter opplæringslova'!$B$27,AS460='Krav etter opplæringslova'!$B$30,AS460='Krav etter opplæringslova'!$B$31,AS460='Krav etter opplæringslova'!$B$34)</f>
        <v>0</v>
      </c>
      <c r="AU460" s="57" t="str">
        <f t="shared" si="308"/>
        <v>-</v>
      </c>
      <c r="AV460" s="57">
        <f t="shared" si="287"/>
        <v>30</v>
      </c>
      <c r="AW460" s="57" t="e">
        <f>AV460-#REF!</f>
        <v>#REF!</v>
      </c>
      <c r="AX460" s="57" t="e">
        <f t="shared" si="309"/>
        <v>#REF!</v>
      </c>
      <c r="AY460" s="57" t="str">
        <f t="shared" si="310"/>
        <v>-</v>
      </c>
      <c r="AZ460" s="57" t="str">
        <f>IF('Undervisning i fag med krav'!CD461=0,"-",'Undervisning i fag med krav'!CD461)</f>
        <v>-</v>
      </c>
      <c r="BA460" s="57" t="b">
        <f>OR(AZ460='Krav etter opplæringslova'!$B$27,AZ460='Krav etter opplæringslova'!$B$30,AZ460='Krav etter opplæringslova'!$B$31,AZ460='Krav etter opplæringslova'!$B$34)</f>
        <v>0</v>
      </c>
      <c r="BB460" s="57" t="str">
        <f t="shared" si="311"/>
        <v>-</v>
      </c>
      <c r="BC460" s="57">
        <f t="shared" si="288"/>
        <v>30</v>
      </c>
      <c r="BD460" s="57" t="e">
        <f>BC460-#REF!</f>
        <v>#REF!</v>
      </c>
      <c r="BE460" s="57" t="e">
        <f t="shared" si="312"/>
        <v>#REF!</v>
      </c>
      <c r="BF460" s="57" t="str">
        <f t="shared" si="313"/>
        <v>-</v>
      </c>
      <c r="BG460" s="57" t="str">
        <f>IF('Undervisning i fag med krav'!CO461=0,"-",'Undervisning i fag med krav'!CO461)</f>
        <v>-</v>
      </c>
      <c r="BH460" s="57" t="b">
        <f>OR(BG460='Krav etter opplæringslova'!$B$27,BG460='Krav etter opplæringslova'!$B$30,BG460='Krav etter opplæringslova'!$B$31,BG460='Krav etter opplæringslova'!$B$34)</f>
        <v>0</v>
      </c>
      <c r="BI460" s="57" t="str">
        <f t="shared" si="314"/>
        <v>-</v>
      </c>
      <c r="BJ460" s="57">
        <f t="shared" si="289"/>
        <v>30</v>
      </c>
      <c r="BK460" s="57" t="e">
        <f>BJ460-#REF!</f>
        <v>#REF!</v>
      </c>
      <c r="BL460" s="57" t="e">
        <f t="shared" si="315"/>
        <v>#REF!</v>
      </c>
      <c r="BM460" s="57" t="str">
        <f t="shared" si="316"/>
        <v>-</v>
      </c>
      <c r="BN460" s="57" t="str">
        <f>IF('Undervisning i fag med krav'!CP461=0,"-",'Undervisning i fag med krav'!CP461)</f>
        <v>-</v>
      </c>
      <c r="BO460" s="57" t="b">
        <f>OR(BN460='Krav etter opplæringslova'!$B$27,BN460='Krav etter opplæringslova'!$B$30,BN460='Krav etter opplæringslova'!$B$31,BN460='Krav etter opplæringslova'!$B$34)</f>
        <v>0</v>
      </c>
      <c r="BP460" s="57" t="str">
        <f t="shared" si="317"/>
        <v>-</v>
      </c>
      <c r="BQ460" s="57">
        <f t="shared" si="290"/>
        <v>30</v>
      </c>
      <c r="BR460" s="57" t="e">
        <f>BQ460-#REF!</f>
        <v>#REF!</v>
      </c>
      <c r="BS460" s="57" t="e">
        <f t="shared" si="318"/>
        <v>#REF!</v>
      </c>
      <c r="BT460" s="62" t="str">
        <f t="shared" si="319"/>
        <v>-</v>
      </c>
    </row>
    <row r="461" spans="1:72" x14ac:dyDescent="0.2">
      <c r="A461" s="44" t="e">
        <f>#REF!</f>
        <v>#REF!</v>
      </c>
      <c r="B461" s="44" t="e">
        <f>#REF!</f>
        <v>#REF!</v>
      </c>
      <c r="C461" s="57" t="str">
        <f>IF('Undervisning i fag med krav'!E462=0,"-",'Undervisning i fag med krav'!E462)</f>
        <v>-</v>
      </c>
      <c r="D461" s="57" t="b">
        <f>OR(C461='Krav etter opplæringslova'!$B$27,C461='Krav etter opplæringslova'!$B$30,C461='Krav etter opplæringslova'!$B$31,C461='Krav etter opplæringslova'!$B$34)</f>
        <v>0</v>
      </c>
      <c r="E461" s="57" t="str">
        <f t="shared" si="280"/>
        <v>-</v>
      </c>
      <c r="F461" s="57">
        <f t="shared" si="291"/>
        <v>30</v>
      </c>
      <c r="G461" s="57" t="e">
        <f>F461-#REF!</f>
        <v>#REF!</v>
      </c>
      <c r="H461" s="57" t="e">
        <f t="shared" si="292"/>
        <v>#REF!</v>
      </c>
      <c r="I461" s="57" t="str">
        <f t="shared" si="281"/>
        <v>-</v>
      </c>
      <c r="J461" s="57" t="str">
        <f>IF('Undervisning i fag med krav'!P462=0,"-",'Undervisning i fag med krav'!P462)</f>
        <v>-</v>
      </c>
      <c r="K461" s="57" t="b">
        <f>OR(J461='Krav etter opplæringslova'!$B$27,J461='Krav etter opplæringslova'!$B$30,J461='Krav etter opplæringslova'!$B$31,J461='Krav etter opplæringslova'!$B$34)</f>
        <v>0</v>
      </c>
      <c r="L461" s="57" t="str">
        <f t="shared" si="293"/>
        <v>-</v>
      </c>
      <c r="M461" s="57">
        <f t="shared" si="282"/>
        <v>30</v>
      </c>
      <c r="N461" s="57" t="e">
        <f>M461-#REF!</f>
        <v>#REF!</v>
      </c>
      <c r="O461" s="57" t="e">
        <f t="shared" si="294"/>
        <v>#REF!</v>
      </c>
      <c r="P461" s="57" t="str">
        <f t="shared" si="295"/>
        <v>-</v>
      </c>
      <c r="Q461" s="57" t="str">
        <f>IF('Undervisning i fag med krav'!AA462=0,"-",'Undervisning i fag med krav'!AA462)</f>
        <v>-</v>
      </c>
      <c r="R461" s="57" t="b">
        <f>OR(Q461='Krav etter opplæringslova'!$B$27,Q461='Krav etter opplæringslova'!$B$30,Q461='Krav etter opplæringslova'!$B$31,Q461='Krav etter opplæringslova'!$B$34)</f>
        <v>0</v>
      </c>
      <c r="S461" s="57" t="str">
        <f t="shared" si="296"/>
        <v>-</v>
      </c>
      <c r="T461" s="57">
        <f t="shared" si="283"/>
        <v>30</v>
      </c>
      <c r="U461" s="57" t="e">
        <f>T461-#REF!</f>
        <v>#REF!</v>
      </c>
      <c r="V461" s="57" t="e">
        <f t="shared" si="297"/>
        <v>#REF!</v>
      </c>
      <c r="W461" s="57" t="str">
        <f t="shared" si="298"/>
        <v>-</v>
      </c>
      <c r="X461" s="57" t="str">
        <f>IF('Undervisning i fag med krav'!AL462=0,"-",'Undervisning i fag med krav'!AL462)</f>
        <v>-</v>
      </c>
      <c r="Y461" s="57" t="b">
        <f>OR(X461='Krav etter opplæringslova'!$B$27,X461='Krav etter opplæringslova'!$B$30,X461='Krav etter opplæringslova'!$B$31,X461='Krav etter opplæringslova'!$B$34)</f>
        <v>0</v>
      </c>
      <c r="Z461" s="57" t="str">
        <f t="shared" si="299"/>
        <v>-</v>
      </c>
      <c r="AA461" s="57">
        <f t="shared" si="284"/>
        <v>30</v>
      </c>
      <c r="AB461" s="57" t="e">
        <f>AA461-#REF!</f>
        <v>#REF!</v>
      </c>
      <c r="AC461" s="57" t="e">
        <f t="shared" si="300"/>
        <v>#REF!</v>
      </c>
      <c r="AD461" s="57" t="str">
        <f t="shared" si="301"/>
        <v>-</v>
      </c>
      <c r="AE461" s="57" t="str">
        <f>IF('Undervisning i fag med krav'!AW462=0,"-",'Undervisning i fag med krav'!AW462)</f>
        <v>-</v>
      </c>
      <c r="AF461" s="57" t="b">
        <f>OR(AE461='Krav etter opplæringslova'!$B$27,AE461='Krav etter opplæringslova'!$B$30,AE461='Krav etter opplæringslova'!$B$31,AE461='Krav etter opplæringslova'!$B$34)</f>
        <v>0</v>
      </c>
      <c r="AG461" s="57" t="str">
        <f t="shared" si="302"/>
        <v>-</v>
      </c>
      <c r="AH461" s="57">
        <f t="shared" si="285"/>
        <v>30</v>
      </c>
      <c r="AI461" s="57" t="e">
        <f>AH461-#REF!</f>
        <v>#REF!</v>
      </c>
      <c r="AJ461" s="57" t="e">
        <f t="shared" si="303"/>
        <v>#REF!</v>
      </c>
      <c r="AK461" s="57" t="str">
        <f t="shared" si="304"/>
        <v>-</v>
      </c>
      <c r="AL461" s="57" t="str">
        <f>IF('Undervisning i fag med krav'!BH462=0,"-",'Undervisning i fag med krav'!BH462)</f>
        <v>-</v>
      </c>
      <c r="AM461" s="57" t="b">
        <f>OR(AL461='Krav etter opplæringslova'!$B$27,AL461='Krav etter opplæringslova'!$B$30,AL461='Krav etter opplæringslova'!$B$31,AL461='Krav etter opplæringslova'!$B$34)</f>
        <v>0</v>
      </c>
      <c r="AN461" s="57" t="str">
        <f t="shared" si="305"/>
        <v>-</v>
      </c>
      <c r="AO461" s="57">
        <f t="shared" si="286"/>
        <v>30</v>
      </c>
      <c r="AP461" s="57" t="e">
        <f>AO461-#REF!</f>
        <v>#REF!</v>
      </c>
      <c r="AQ461" s="57" t="e">
        <f t="shared" si="306"/>
        <v>#REF!</v>
      </c>
      <c r="AR461" s="57" t="str">
        <f t="shared" si="307"/>
        <v>-</v>
      </c>
      <c r="AS461" s="57" t="str">
        <f>IF('Undervisning i fag med krav'!BS462=0,"-",'Undervisning i fag med krav'!BS462)</f>
        <v>-</v>
      </c>
      <c r="AT461" s="57" t="b">
        <f>OR(AS461='Krav etter opplæringslova'!$B$27,AS461='Krav etter opplæringslova'!$B$30,AS461='Krav etter opplæringslova'!$B$31,AS461='Krav etter opplæringslova'!$B$34)</f>
        <v>0</v>
      </c>
      <c r="AU461" s="57" t="str">
        <f t="shared" si="308"/>
        <v>-</v>
      </c>
      <c r="AV461" s="57">
        <f t="shared" si="287"/>
        <v>30</v>
      </c>
      <c r="AW461" s="57" t="e">
        <f>AV461-#REF!</f>
        <v>#REF!</v>
      </c>
      <c r="AX461" s="57" t="e">
        <f t="shared" si="309"/>
        <v>#REF!</v>
      </c>
      <c r="AY461" s="57" t="str">
        <f t="shared" si="310"/>
        <v>-</v>
      </c>
      <c r="AZ461" s="57" t="str">
        <f>IF('Undervisning i fag med krav'!CD462=0,"-",'Undervisning i fag med krav'!CD462)</f>
        <v>-</v>
      </c>
      <c r="BA461" s="57" t="b">
        <f>OR(AZ461='Krav etter opplæringslova'!$B$27,AZ461='Krav etter opplæringslova'!$B$30,AZ461='Krav etter opplæringslova'!$B$31,AZ461='Krav etter opplæringslova'!$B$34)</f>
        <v>0</v>
      </c>
      <c r="BB461" s="57" t="str">
        <f t="shared" si="311"/>
        <v>-</v>
      </c>
      <c r="BC461" s="57">
        <f t="shared" si="288"/>
        <v>30</v>
      </c>
      <c r="BD461" s="57" t="e">
        <f>BC461-#REF!</f>
        <v>#REF!</v>
      </c>
      <c r="BE461" s="57" t="e">
        <f t="shared" si="312"/>
        <v>#REF!</v>
      </c>
      <c r="BF461" s="57" t="str">
        <f t="shared" si="313"/>
        <v>-</v>
      </c>
      <c r="BG461" s="57" t="str">
        <f>IF('Undervisning i fag med krav'!CO462=0,"-",'Undervisning i fag med krav'!CO462)</f>
        <v>-</v>
      </c>
      <c r="BH461" s="57" t="b">
        <f>OR(BG461='Krav etter opplæringslova'!$B$27,BG461='Krav etter opplæringslova'!$B$30,BG461='Krav etter opplæringslova'!$B$31,BG461='Krav etter opplæringslova'!$B$34)</f>
        <v>0</v>
      </c>
      <c r="BI461" s="57" t="str">
        <f t="shared" si="314"/>
        <v>-</v>
      </c>
      <c r="BJ461" s="57">
        <f t="shared" si="289"/>
        <v>30</v>
      </c>
      <c r="BK461" s="57" t="e">
        <f>BJ461-#REF!</f>
        <v>#REF!</v>
      </c>
      <c r="BL461" s="57" t="e">
        <f t="shared" si="315"/>
        <v>#REF!</v>
      </c>
      <c r="BM461" s="57" t="str">
        <f t="shared" si="316"/>
        <v>-</v>
      </c>
      <c r="BN461" s="57" t="str">
        <f>IF('Undervisning i fag med krav'!CP462=0,"-",'Undervisning i fag med krav'!CP462)</f>
        <v>-</v>
      </c>
      <c r="BO461" s="57" t="b">
        <f>OR(BN461='Krav etter opplæringslova'!$B$27,BN461='Krav etter opplæringslova'!$B$30,BN461='Krav etter opplæringslova'!$B$31,BN461='Krav etter opplæringslova'!$B$34)</f>
        <v>0</v>
      </c>
      <c r="BP461" s="57" t="str">
        <f t="shared" si="317"/>
        <v>-</v>
      </c>
      <c r="BQ461" s="57">
        <f t="shared" si="290"/>
        <v>30</v>
      </c>
      <c r="BR461" s="57" t="e">
        <f>BQ461-#REF!</f>
        <v>#REF!</v>
      </c>
      <c r="BS461" s="57" t="e">
        <f t="shared" si="318"/>
        <v>#REF!</v>
      </c>
      <c r="BT461" s="62" t="str">
        <f t="shared" si="319"/>
        <v>-</v>
      </c>
    </row>
    <row r="462" spans="1:72" x14ac:dyDescent="0.2">
      <c r="A462" s="44" t="e">
        <f>#REF!</f>
        <v>#REF!</v>
      </c>
      <c r="B462" s="44" t="e">
        <f>#REF!</f>
        <v>#REF!</v>
      </c>
      <c r="C462" s="57" t="str">
        <f>IF('Undervisning i fag med krav'!E463=0,"-",'Undervisning i fag med krav'!E463)</f>
        <v>-</v>
      </c>
      <c r="D462" s="57" t="b">
        <f>OR(C462='Krav etter opplæringslova'!$B$27,C462='Krav etter opplæringslova'!$B$30,C462='Krav etter opplæringslova'!$B$31,C462='Krav etter opplæringslova'!$B$34)</f>
        <v>0</v>
      </c>
      <c r="E462" s="57" t="str">
        <f t="shared" si="280"/>
        <v>-</v>
      </c>
      <c r="F462" s="57">
        <f t="shared" si="291"/>
        <v>30</v>
      </c>
      <c r="G462" s="57" t="e">
        <f>F462-#REF!</f>
        <v>#REF!</v>
      </c>
      <c r="H462" s="57" t="e">
        <f t="shared" si="292"/>
        <v>#REF!</v>
      </c>
      <c r="I462" s="57" t="str">
        <f t="shared" si="281"/>
        <v>-</v>
      </c>
      <c r="J462" s="57" t="str">
        <f>IF('Undervisning i fag med krav'!P463=0,"-",'Undervisning i fag med krav'!P463)</f>
        <v>-</v>
      </c>
      <c r="K462" s="57" t="b">
        <f>OR(J462='Krav etter opplæringslova'!$B$27,J462='Krav etter opplæringslova'!$B$30,J462='Krav etter opplæringslova'!$B$31,J462='Krav etter opplæringslova'!$B$34)</f>
        <v>0</v>
      </c>
      <c r="L462" s="57" t="str">
        <f t="shared" si="293"/>
        <v>-</v>
      </c>
      <c r="M462" s="57">
        <f t="shared" si="282"/>
        <v>30</v>
      </c>
      <c r="N462" s="57" t="e">
        <f>M462-#REF!</f>
        <v>#REF!</v>
      </c>
      <c r="O462" s="57" t="e">
        <f t="shared" si="294"/>
        <v>#REF!</v>
      </c>
      <c r="P462" s="57" t="str">
        <f t="shared" si="295"/>
        <v>-</v>
      </c>
      <c r="Q462" s="57" t="str">
        <f>IF('Undervisning i fag med krav'!AA463=0,"-",'Undervisning i fag med krav'!AA463)</f>
        <v>-</v>
      </c>
      <c r="R462" s="57" t="b">
        <f>OR(Q462='Krav etter opplæringslova'!$B$27,Q462='Krav etter opplæringslova'!$B$30,Q462='Krav etter opplæringslova'!$B$31,Q462='Krav etter opplæringslova'!$B$34)</f>
        <v>0</v>
      </c>
      <c r="S462" s="57" t="str">
        <f t="shared" si="296"/>
        <v>-</v>
      </c>
      <c r="T462" s="57">
        <f t="shared" si="283"/>
        <v>30</v>
      </c>
      <c r="U462" s="57" t="e">
        <f>T462-#REF!</f>
        <v>#REF!</v>
      </c>
      <c r="V462" s="57" t="e">
        <f t="shared" si="297"/>
        <v>#REF!</v>
      </c>
      <c r="W462" s="57" t="str">
        <f t="shared" si="298"/>
        <v>-</v>
      </c>
      <c r="X462" s="57" t="str">
        <f>IF('Undervisning i fag med krav'!AL463=0,"-",'Undervisning i fag med krav'!AL463)</f>
        <v>-</v>
      </c>
      <c r="Y462" s="57" t="b">
        <f>OR(X462='Krav etter opplæringslova'!$B$27,X462='Krav etter opplæringslova'!$B$30,X462='Krav etter opplæringslova'!$B$31,X462='Krav etter opplæringslova'!$B$34)</f>
        <v>0</v>
      </c>
      <c r="Z462" s="57" t="str">
        <f t="shared" si="299"/>
        <v>-</v>
      </c>
      <c r="AA462" s="57">
        <f t="shared" si="284"/>
        <v>30</v>
      </c>
      <c r="AB462" s="57" t="e">
        <f>AA462-#REF!</f>
        <v>#REF!</v>
      </c>
      <c r="AC462" s="57" t="e">
        <f t="shared" si="300"/>
        <v>#REF!</v>
      </c>
      <c r="AD462" s="57" t="str">
        <f t="shared" si="301"/>
        <v>-</v>
      </c>
      <c r="AE462" s="57" t="str">
        <f>IF('Undervisning i fag med krav'!AW463=0,"-",'Undervisning i fag med krav'!AW463)</f>
        <v>-</v>
      </c>
      <c r="AF462" s="57" t="b">
        <f>OR(AE462='Krav etter opplæringslova'!$B$27,AE462='Krav etter opplæringslova'!$B$30,AE462='Krav etter opplæringslova'!$B$31,AE462='Krav etter opplæringslova'!$B$34)</f>
        <v>0</v>
      </c>
      <c r="AG462" s="57" t="str">
        <f t="shared" si="302"/>
        <v>-</v>
      </c>
      <c r="AH462" s="57">
        <f t="shared" si="285"/>
        <v>30</v>
      </c>
      <c r="AI462" s="57" t="e">
        <f>AH462-#REF!</f>
        <v>#REF!</v>
      </c>
      <c r="AJ462" s="57" t="e">
        <f t="shared" si="303"/>
        <v>#REF!</v>
      </c>
      <c r="AK462" s="57" t="str">
        <f t="shared" si="304"/>
        <v>-</v>
      </c>
      <c r="AL462" s="57" t="str">
        <f>IF('Undervisning i fag med krav'!BH463=0,"-",'Undervisning i fag med krav'!BH463)</f>
        <v>-</v>
      </c>
      <c r="AM462" s="57" t="b">
        <f>OR(AL462='Krav etter opplæringslova'!$B$27,AL462='Krav etter opplæringslova'!$B$30,AL462='Krav etter opplæringslova'!$B$31,AL462='Krav etter opplæringslova'!$B$34)</f>
        <v>0</v>
      </c>
      <c r="AN462" s="57" t="str">
        <f t="shared" si="305"/>
        <v>-</v>
      </c>
      <c r="AO462" s="57">
        <f t="shared" si="286"/>
        <v>30</v>
      </c>
      <c r="AP462" s="57" t="e">
        <f>AO462-#REF!</f>
        <v>#REF!</v>
      </c>
      <c r="AQ462" s="57" t="e">
        <f t="shared" si="306"/>
        <v>#REF!</v>
      </c>
      <c r="AR462" s="57" t="str">
        <f t="shared" si="307"/>
        <v>-</v>
      </c>
      <c r="AS462" s="57" t="str">
        <f>IF('Undervisning i fag med krav'!BS463=0,"-",'Undervisning i fag med krav'!BS463)</f>
        <v>-</v>
      </c>
      <c r="AT462" s="57" t="b">
        <f>OR(AS462='Krav etter opplæringslova'!$B$27,AS462='Krav etter opplæringslova'!$B$30,AS462='Krav etter opplæringslova'!$B$31,AS462='Krav etter opplæringslova'!$B$34)</f>
        <v>0</v>
      </c>
      <c r="AU462" s="57" t="str">
        <f t="shared" si="308"/>
        <v>-</v>
      </c>
      <c r="AV462" s="57">
        <f t="shared" si="287"/>
        <v>30</v>
      </c>
      <c r="AW462" s="57" t="e">
        <f>AV462-#REF!</f>
        <v>#REF!</v>
      </c>
      <c r="AX462" s="57" t="e">
        <f t="shared" si="309"/>
        <v>#REF!</v>
      </c>
      <c r="AY462" s="57" t="str">
        <f t="shared" si="310"/>
        <v>-</v>
      </c>
      <c r="AZ462" s="57" t="str">
        <f>IF('Undervisning i fag med krav'!CD463=0,"-",'Undervisning i fag med krav'!CD463)</f>
        <v>-</v>
      </c>
      <c r="BA462" s="57" t="b">
        <f>OR(AZ462='Krav etter opplæringslova'!$B$27,AZ462='Krav etter opplæringslova'!$B$30,AZ462='Krav etter opplæringslova'!$B$31,AZ462='Krav etter opplæringslova'!$B$34)</f>
        <v>0</v>
      </c>
      <c r="BB462" s="57" t="str">
        <f t="shared" si="311"/>
        <v>-</v>
      </c>
      <c r="BC462" s="57">
        <f t="shared" si="288"/>
        <v>30</v>
      </c>
      <c r="BD462" s="57" t="e">
        <f>BC462-#REF!</f>
        <v>#REF!</v>
      </c>
      <c r="BE462" s="57" t="e">
        <f t="shared" si="312"/>
        <v>#REF!</v>
      </c>
      <c r="BF462" s="57" t="str">
        <f t="shared" si="313"/>
        <v>-</v>
      </c>
      <c r="BG462" s="57" t="str">
        <f>IF('Undervisning i fag med krav'!CO463=0,"-",'Undervisning i fag med krav'!CO463)</f>
        <v>-</v>
      </c>
      <c r="BH462" s="57" t="b">
        <f>OR(BG462='Krav etter opplæringslova'!$B$27,BG462='Krav etter opplæringslova'!$B$30,BG462='Krav etter opplæringslova'!$B$31,BG462='Krav etter opplæringslova'!$B$34)</f>
        <v>0</v>
      </c>
      <c r="BI462" s="57" t="str">
        <f t="shared" si="314"/>
        <v>-</v>
      </c>
      <c r="BJ462" s="57">
        <f t="shared" si="289"/>
        <v>30</v>
      </c>
      <c r="BK462" s="57" t="e">
        <f>BJ462-#REF!</f>
        <v>#REF!</v>
      </c>
      <c r="BL462" s="57" t="e">
        <f t="shared" si="315"/>
        <v>#REF!</v>
      </c>
      <c r="BM462" s="57" t="str">
        <f t="shared" si="316"/>
        <v>-</v>
      </c>
      <c r="BN462" s="57" t="str">
        <f>IF('Undervisning i fag med krav'!CP463=0,"-",'Undervisning i fag med krav'!CP463)</f>
        <v>-</v>
      </c>
      <c r="BO462" s="57" t="b">
        <f>OR(BN462='Krav etter opplæringslova'!$B$27,BN462='Krav etter opplæringslova'!$B$30,BN462='Krav etter opplæringslova'!$B$31,BN462='Krav etter opplæringslova'!$B$34)</f>
        <v>0</v>
      </c>
      <c r="BP462" s="57" t="str">
        <f t="shared" si="317"/>
        <v>-</v>
      </c>
      <c r="BQ462" s="57">
        <f t="shared" si="290"/>
        <v>30</v>
      </c>
      <c r="BR462" s="57" t="e">
        <f>BQ462-#REF!</f>
        <v>#REF!</v>
      </c>
      <c r="BS462" s="57" t="e">
        <f t="shared" si="318"/>
        <v>#REF!</v>
      </c>
      <c r="BT462" s="62" t="str">
        <f t="shared" si="319"/>
        <v>-</v>
      </c>
    </row>
    <row r="463" spans="1:72" x14ac:dyDescent="0.2">
      <c r="A463" s="44" t="e">
        <f>#REF!</f>
        <v>#REF!</v>
      </c>
      <c r="B463" s="44" t="e">
        <f>#REF!</f>
        <v>#REF!</v>
      </c>
      <c r="C463" s="57" t="str">
        <f>IF('Undervisning i fag med krav'!E464=0,"-",'Undervisning i fag med krav'!E464)</f>
        <v>-</v>
      </c>
      <c r="D463" s="57" t="b">
        <f>OR(C463='Krav etter opplæringslova'!$B$27,C463='Krav etter opplæringslova'!$B$30,C463='Krav etter opplæringslova'!$B$31,C463='Krav etter opplæringslova'!$B$34)</f>
        <v>0</v>
      </c>
      <c r="E463" s="57" t="str">
        <f t="shared" si="280"/>
        <v>-</v>
      </c>
      <c r="F463" s="57">
        <f t="shared" si="291"/>
        <v>30</v>
      </c>
      <c r="G463" s="57" t="e">
        <f>F463-#REF!</f>
        <v>#REF!</v>
      </c>
      <c r="H463" s="57" t="e">
        <f t="shared" si="292"/>
        <v>#REF!</v>
      </c>
      <c r="I463" s="57" t="str">
        <f t="shared" si="281"/>
        <v>-</v>
      </c>
      <c r="J463" s="57" t="str">
        <f>IF('Undervisning i fag med krav'!P464=0,"-",'Undervisning i fag med krav'!P464)</f>
        <v>-</v>
      </c>
      <c r="K463" s="57" t="b">
        <f>OR(J463='Krav etter opplæringslova'!$B$27,J463='Krav etter opplæringslova'!$B$30,J463='Krav etter opplæringslova'!$B$31,J463='Krav etter opplæringslova'!$B$34)</f>
        <v>0</v>
      </c>
      <c r="L463" s="57" t="str">
        <f t="shared" si="293"/>
        <v>-</v>
      </c>
      <c r="M463" s="57">
        <f t="shared" si="282"/>
        <v>30</v>
      </c>
      <c r="N463" s="57" t="e">
        <f>M463-#REF!</f>
        <v>#REF!</v>
      </c>
      <c r="O463" s="57" t="e">
        <f t="shared" si="294"/>
        <v>#REF!</v>
      </c>
      <c r="P463" s="57" t="str">
        <f t="shared" si="295"/>
        <v>-</v>
      </c>
      <c r="Q463" s="57" t="str">
        <f>IF('Undervisning i fag med krav'!AA464=0,"-",'Undervisning i fag med krav'!AA464)</f>
        <v>-</v>
      </c>
      <c r="R463" s="57" t="b">
        <f>OR(Q463='Krav etter opplæringslova'!$B$27,Q463='Krav etter opplæringslova'!$B$30,Q463='Krav etter opplæringslova'!$B$31,Q463='Krav etter opplæringslova'!$B$34)</f>
        <v>0</v>
      </c>
      <c r="S463" s="57" t="str">
        <f t="shared" si="296"/>
        <v>-</v>
      </c>
      <c r="T463" s="57">
        <f t="shared" si="283"/>
        <v>30</v>
      </c>
      <c r="U463" s="57" t="e">
        <f>T463-#REF!</f>
        <v>#REF!</v>
      </c>
      <c r="V463" s="57" t="e">
        <f t="shared" si="297"/>
        <v>#REF!</v>
      </c>
      <c r="W463" s="57" t="str">
        <f t="shared" si="298"/>
        <v>-</v>
      </c>
      <c r="X463" s="57" t="str">
        <f>IF('Undervisning i fag med krav'!AL464=0,"-",'Undervisning i fag med krav'!AL464)</f>
        <v>-</v>
      </c>
      <c r="Y463" s="57" t="b">
        <f>OR(X463='Krav etter opplæringslova'!$B$27,X463='Krav etter opplæringslova'!$B$30,X463='Krav etter opplæringslova'!$B$31,X463='Krav etter opplæringslova'!$B$34)</f>
        <v>0</v>
      </c>
      <c r="Z463" s="57" t="str">
        <f t="shared" si="299"/>
        <v>-</v>
      </c>
      <c r="AA463" s="57">
        <f t="shared" si="284"/>
        <v>30</v>
      </c>
      <c r="AB463" s="57" t="e">
        <f>AA463-#REF!</f>
        <v>#REF!</v>
      </c>
      <c r="AC463" s="57" t="e">
        <f t="shared" si="300"/>
        <v>#REF!</v>
      </c>
      <c r="AD463" s="57" t="str">
        <f t="shared" si="301"/>
        <v>-</v>
      </c>
      <c r="AE463" s="57" t="str">
        <f>IF('Undervisning i fag med krav'!AW464=0,"-",'Undervisning i fag med krav'!AW464)</f>
        <v>-</v>
      </c>
      <c r="AF463" s="57" t="b">
        <f>OR(AE463='Krav etter opplæringslova'!$B$27,AE463='Krav etter opplæringslova'!$B$30,AE463='Krav etter opplæringslova'!$B$31,AE463='Krav etter opplæringslova'!$B$34)</f>
        <v>0</v>
      </c>
      <c r="AG463" s="57" t="str">
        <f t="shared" si="302"/>
        <v>-</v>
      </c>
      <c r="AH463" s="57">
        <f t="shared" si="285"/>
        <v>30</v>
      </c>
      <c r="AI463" s="57" t="e">
        <f>AH463-#REF!</f>
        <v>#REF!</v>
      </c>
      <c r="AJ463" s="57" t="e">
        <f t="shared" si="303"/>
        <v>#REF!</v>
      </c>
      <c r="AK463" s="57" t="str">
        <f t="shared" si="304"/>
        <v>-</v>
      </c>
      <c r="AL463" s="57" t="str">
        <f>IF('Undervisning i fag med krav'!BH464=0,"-",'Undervisning i fag med krav'!BH464)</f>
        <v>-</v>
      </c>
      <c r="AM463" s="57" t="b">
        <f>OR(AL463='Krav etter opplæringslova'!$B$27,AL463='Krav etter opplæringslova'!$B$30,AL463='Krav etter opplæringslova'!$B$31,AL463='Krav etter opplæringslova'!$B$34)</f>
        <v>0</v>
      </c>
      <c r="AN463" s="57" t="str">
        <f t="shared" si="305"/>
        <v>-</v>
      </c>
      <c r="AO463" s="57">
        <f t="shared" si="286"/>
        <v>30</v>
      </c>
      <c r="AP463" s="57" t="e">
        <f>AO463-#REF!</f>
        <v>#REF!</v>
      </c>
      <c r="AQ463" s="57" t="e">
        <f t="shared" si="306"/>
        <v>#REF!</v>
      </c>
      <c r="AR463" s="57" t="str">
        <f t="shared" si="307"/>
        <v>-</v>
      </c>
      <c r="AS463" s="57" t="str">
        <f>IF('Undervisning i fag med krav'!BS464=0,"-",'Undervisning i fag med krav'!BS464)</f>
        <v>-</v>
      </c>
      <c r="AT463" s="57" t="b">
        <f>OR(AS463='Krav etter opplæringslova'!$B$27,AS463='Krav etter opplæringslova'!$B$30,AS463='Krav etter opplæringslova'!$B$31,AS463='Krav etter opplæringslova'!$B$34)</f>
        <v>0</v>
      </c>
      <c r="AU463" s="57" t="str">
        <f t="shared" si="308"/>
        <v>-</v>
      </c>
      <c r="AV463" s="57">
        <f t="shared" si="287"/>
        <v>30</v>
      </c>
      <c r="AW463" s="57" t="e">
        <f>AV463-#REF!</f>
        <v>#REF!</v>
      </c>
      <c r="AX463" s="57" t="e">
        <f t="shared" si="309"/>
        <v>#REF!</v>
      </c>
      <c r="AY463" s="57" t="str">
        <f t="shared" si="310"/>
        <v>-</v>
      </c>
      <c r="AZ463" s="57" t="str">
        <f>IF('Undervisning i fag med krav'!CD464=0,"-",'Undervisning i fag med krav'!CD464)</f>
        <v>-</v>
      </c>
      <c r="BA463" s="57" t="b">
        <f>OR(AZ463='Krav etter opplæringslova'!$B$27,AZ463='Krav etter opplæringslova'!$B$30,AZ463='Krav etter opplæringslova'!$B$31,AZ463='Krav etter opplæringslova'!$B$34)</f>
        <v>0</v>
      </c>
      <c r="BB463" s="57" t="str">
        <f t="shared" si="311"/>
        <v>-</v>
      </c>
      <c r="BC463" s="57">
        <f t="shared" si="288"/>
        <v>30</v>
      </c>
      <c r="BD463" s="57" t="e">
        <f>BC463-#REF!</f>
        <v>#REF!</v>
      </c>
      <c r="BE463" s="57" t="e">
        <f t="shared" si="312"/>
        <v>#REF!</v>
      </c>
      <c r="BF463" s="57" t="str">
        <f t="shared" si="313"/>
        <v>-</v>
      </c>
      <c r="BG463" s="57" t="str">
        <f>IF('Undervisning i fag med krav'!CO464=0,"-",'Undervisning i fag med krav'!CO464)</f>
        <v>-</v>
      </c>
      <c r="BH463" s="57" t="b">
        <f>OR(BG463='Krav etter opplæringslova'!$B$27,BG463='Krav etter opplæringslova'!$B$30,BG463='Krav etter opplæringslova'!$B$31,BG463='Krav etter opplæringslova'!$B$34)</f>
        <v>0</v>
      </c>
      <c r="BI463" s="57" t="str">
        <f t="shared" si="314"/>
        <v>-</v>
      </c>
      <c r="BJ463" s="57">
        <f t="shared" si="289"/>
        <v>30</v>
      </c>
      <c r="BK463" s="57" t="e">
        <f>BJ463-#REF!</f>
        <v>#REF!</v>
      </c>
      <c r="BL463" s="57" t="e">
        <f t="shared" si="315"/>
        <v>#REF!</v>
      </c>
      <c r="BM463" s="57" t="str">
        <f t="shared" si="316"/>
        <v>-</v>
      </c>
      <c r="BN463" s="57" t="str">
        <f>IF('Undervisning i fag med krav'!CP464=0,"-",'Undervisning i fag med krav'!CP464)</f>
        <v>-</v>
      </c>
      <c r="BO463" s="57" t="b">
        <f>OR(BN463='Krav etter opplæringslova'!$B$27,BN463='Krav etter opplæringslova'!$B$30,BN463='Krav etter opplæringslova'!$B$31,BN463='Krav etter opplæringslova'!$B$34)</f>
        <v>0</v>
      </c>
      <c r="BP463" s="57" t="str">
        <f t="shared" si="317"/>
        <v>-</v>
      </c>
      <c r="BQ463" s="57">
        <f t="shared" si="290"/>
        <v>30</v>
      </c>
      <c r="BR463" s="57" t="e">
        <f>BQ463-#REF!</f>
        <v>#REF!</v>
      </c>
      <c r="BS463" s="57" t="e">
        <f t="shared" si="318"/>
        <v>#REF!</v>
      </c>
      <c r="BT463" s="62" t="str">
        <f t="shared" si="319"/>
        <v>-</v>
      </c>
    </row>
    <row r="464" spans="1:72" x14ac:dyDescent="0.2">
      <c r="A464" s="44" t="e">
        <f>#REF!</f>
        <v>#REF!</v>
      </c>
      <c r="B464" s="44" t="e">
        <f>#REF!</f>
        <v>#REF!</v>
      </c>
      <c r="C464" s="57" t="str">
        <f>IF('Undervisning i fag med krav'!E465=0,"-",'Undervisning i fag med krav'!E465)</f>
        <v>-</v>
      </c>
      <c r="D464" s="57" t="b">
        <f>OR(C464='Krav etter opplæringslova'!$B$27,C464='Krav etter opplæringslova'!$B$30,C464='Krav etter opplæringslova'!$B$31,C464='Krav etter opplæringslova'!$B$34)</f>
        <v>0</v>
      </c>
      <c r="E464" s="57" t="str">
        <f t="shared" si="280"/>
        <v>-</v>
      </c>
      <c r="F464" s="57">
        <f t="shared" si="291"/>
        <v>30</v>
      </c>
      <c r="G464" s="57" t="e">
        <f>F464-#REF!</f>
        <v>#REF!</v>
      </c>
      <c r="H464" s="57" t="e">
        <f t="shared" si="292"/>
        <v>#REF!</v>
      </c>
      <c r="I464" s="57" t="str">
        <f t="shared" si="281"/>
        <v>-</v>
      </c>
      <c r="J464" s="57" t="str">
        <f>IF('Undervisning i fag med krav'!P465=0,"-",'Undervisning i fag med krav'!P465)</f>
        <v>-</v>
      </c>
      <c r="K464" s="57" t="b">
        <f>OR(J464='Krav etter opplæringslova'!$B$27,J464='Krav etter opplæringslova'!$B$30,J464='Krav etter opplæringslova'!$B$31,J464='Krav etter opplæringslova'!$B$34)</f>
        <v>0</v>
      </c>
      <c r="L464" s="57" t="str">
        <f t="shared" si="293"/>
        <v>-</v>
      </c>
      <c r="M464" s="57">
        <f t="shared" si="282"/>
        <v>30</v>
      </c>
      <c r="N464" s="57" t="e">
        <f>M464-#REF!</f>
        <v>#REF!</v>
      </c>
      <c r="O464" s="57" t="e">
        <f t="shared" si="294"/>
        <v>#REF!</v>
      </c>
      <c r="P464" s="57" t="str">
        <f t="shared" si="295"/>
        <v>-</v>
      </c>
      <c r="Q464" s="57" t="str">
        <f>IF('Undervisning i fag med krav'!AA465=0,"-",'Undervisning i fag med krav'!AA465)</f>
        <v>-</v>
      </c>
      <c r="R464" s="57" t="b">
        <f>OR(Q464='Krav etter opplæringslova'!$B$27,Q464='Krav etter opplæringslova'!$B$30,Q464='Krav etter opplæringslova'!$B$31,Q464='Krav etter opplæringslova'!$B$34)</f>
        <v>0</v>
      </c>
      <c r="S464" s="57" t="str">
        <f t="shared" si="296"/>
        <v>-</v>
      </c>
      <c r="T464" s="57">
        <f t="shared" si="283"/>
        <v>30</v>
      </c>
      <c r="U464" s="57" t="e">
        <f>T464-#REF!</f>
        <v>#REF!</v>
      </c>
      <c r="V464" s="57" t="e">
        <f t="shared" si="297"/>
        <v>#REF!</v>
      </c>
      <c r="W464" s="57" t="str">
        <f t="shared" si="298"/>
        <v>-</v>
      </c>
      <c r="X464" s="57" t="str">
        <f>IF('Undervisning i fag med krav'!AL465=0,"-",'Undervisning i fag med krav'!AL465)</f>
        <v>-</v>
      </c>
      <c r="Y464" s="57" t="b">
        <f>OR(X464='Krav etter opplæringslova'!$B$27,X464='Krav etter opplæringslova'!$B$30,X464='Krav etter opplæringslova'!$B$31,X464='Krav etter opplæringslova'!$B$34)</f>
        <v>0</v>
      </c>
      <c r="Z464" s="57" t="str">
        <f t="shared" si="299"/>
        <v>-</v>
      </c>
      <c r="AA464" s="57">
        <f t="shared" si="284"/>
        <v>30</v>
      </c>
      <c r="AB464" s="57" t="e">
        <f>AA464-#REF!</f>
        <v>#REF!</v>
      </c>
      <c r="AC464" s="57" t="e">
        <f t="shared" si="300"/>
        <v>#REF!</v>
      </c>
      <c r="AD464" s="57" t="str">
        <f t="shared" si="301"/>
        <v>-</v>
      </c>
      <c r="AE464" s="57" t="str">
        <f>IF('Undervisning i fag med krav'!AW465=0,"-",'Undervisning i fag med krav'!AW465)</f>
        <v>-</v>
      </c>
      <c r="AF464" s="57" t="b">
        <f>OR(AE464='Krav etter opplæringslova'!$B$27,AE464='Krav etter opplæringslova'!$B$30,AE464='Krav etter opplæringslova'!$B$31,AE464='Krav etter opplæringslova'!$B$34)</f>
        <v>0</v>
      </c>
      <c r="AG464" s="57" t="str">
        <f t="shared" si="302"/>
        <v>-</v>
      </c>
      <c r="AH464" s="57">
        <f t="shared" si="285"/>
        <v>30</v>
      </c>
      <c r="AI464" s="57" t="e">
        <f>AH464-#REF!</f>
        <v>#REF!</v>
      </c>
      <c r="AJ464" s="57" t="e">
        <f t="shared" si="303"/>
        <v>#REF!</v>
      </c>
      <c r="AK464" s="57" t="str">
        <f t="shared" si="304"/>
        <v>-</v>
      </c>
      <c r="AL464" s="57" t="str">
        <f>IF('Undervisning i fag med krav'!BH465=0,"-",'Undervisning i fag med krav'!BH465)</f>
        <v>-</v>
      </c>
      <c r="AM464" s="57" t="b">
        <f>OR(AL464='Krav etter opplæringslova'!$B$27,AL464='Krav etter opplæringslova'!$B$30,AL464='Krav etter opplæringslova'!$B$31,AL464='Krav etter opplæringslova'!$B$34)</f>
        <v>0</v>
      </c>
      <c r="AN464" s="57" t="str">
        <f t="shared" si="305"/>
        <v>-</v>
      </c>
      <c r="AO464" s="57">
        <f t="shared" si="286"/>
        <v>30</v>
      </c>
      <c r="AP464" s="57" t="e">
        <f>AO464-#REF!</f>
        <v>#REF!</v>
      </c>
      <c r="AQ464" s="57" t="e">
        <f t="shared" si="306"/>
        <v>#REF!</v>
      </c>
      <c r="AR464" s="57" t="str">
        <f t="shared" si="307"/>
        <v>-</v>
      </c>
      <c r="AS464" s="57" t="str">
        <f>IF('Undervisning i fag med krav'!BS465=0,"-",'Undervisning i fag med krav'!BS465)</f>
        <v>-</v>
      </c>
      <c r="AT464" s="57" t="b">
        <f>OR(AS464='Krav etter opplæringslova'!$B$27,AS464='Krav etter opplæringslova'!$B$30,AS464='Krav etter opplæringslova'!$B$31,AS464='Krav etter opplæringslova'!$B$34)</f>
        <v>0</v>
      </c>
      <c r="AU464" s="57" t="str">
        <f t="shared" si="308"/>
        <v>-</v>
      </c>
      <c r="AV464" s="57">
        <f t="shared" si="287"/>
        <v>30</v>
      </c>
      <c r="AW464" s="57" t="e">
        <f>AV464-#REF!</f>
        <v>#REF!</v>
      </c>
      <c r="AX464" s="57" t="e">
        <f t="shared" si="309"/>
        <v>#REF!</v>
      </c>
      <c r="AY464" s="57" t="str">
        <f t="shared" si="310"/>
        <v>-</v>
      </c>
      <c r="AZ464" s="57" t="str">
        <f>IF('Undervisning i fag med krav'!CD465=0,"-",'Undervisning i fag med krav'!CD465)</f>
        <v>-</v>
      </c>
      <c r="BA464" s="57" t="b">
        <f>OR(AZ464='Krav etter opplæringslova'!$B$27,AZ464='Krav etter opplæringslova'!$B$30,AZ464='Krav etter opplæringslova'!$B$31,AZ464='Krav etter opplæringslova'!$B$34)</f>
        <v>0</v>
      </c>
      <c r="BB464" s="57" t="str">
        <f t="shared" si="311"/>
        <v>-</v>
      </c>
      <c r="BC464" s="57">
        <f t="shared" si="288"/>
        <v>30</v>
      </c>
      <c r="BD464" s="57" t="e">
        <f>BC464-#REF!</f>
        <v>#REF!</v>
      </c>
      <c r="BE464" s="57" t="e">
        <f t="shared" si="312"/>
        <v>#REF!</v>
      </c>
      <c r="BF464" s="57" t="str">
        <f t="shared" si="313"/>
        <v>-</v>
      </c>
      <c r="BG464" s="57" t="str">
        <f>IF('Undervisning i fag med krav'!CO465=0,"-",'Undervisning i fag med krav'!CO465)</f>
        <v>-</v>
      </c>
      <c r="BH464" s="57" t="b">
        <f>OR(BG464='Krav etter opplæringslova'!$B$27,BG464='Krav etter opplæringslova'!$B$30,BG464='Krav etter opplæringslova'!$B$31,BG464='Krav etter opplæringslova'!$B$34)</f>
        <v>0</v>
      </c>
      <c r="BI464" s="57" t="str">
        <f t="shared" si="314"/>
        <v>-</v>
      </c>
      <c r="BJ464" s="57">
        <f t="shared" si="289"/>
        <v>30</v>
      </c>
      <c r="BK464" s="57" t="e">
        <f>BJ464-#REF!</f>
        <v>#REF!</v>
      </c>
      <c r="BL464" s="57" t="e">
        <f t="shared" si="315"/>
        <v>#REF!</v>
      </c>
      <c r="BM464" s="57" t="str">
        <f t="shared" si="316"/>
        <v>-</v>
      </c>
      <c r="BN464" s="57" t="str">
        <f>IF('Undervisning i fag med krav'!CP465=0,"-",'Undervisning i fag med krav'!CP465)</f>
        <v>-</v>
      </c>
      <c r="BO464" s="57" t="b">
        <f>OR(BN464='Krav etter opplæringslova'!$B$27,BN464='Krav etter opplæringslova'!$B$30,BN464='Krav etter opplæringslova'!$B$31,BN464='Krav etter opplæringslova'!$B$34)</f>
        <v>0</v>
      </c>
      <c r="BP464" s="57" t="str">
        <f t="shared" si="317"/>
        <v>-</v>
      </c>
      <c r="BQ464" s="57">
        <f t="shared" si="290"/>
        <v>30</v>
      </c>
      <c r="BR464" s="57" t="e">
        <f>BQ464-#REF!</f>
        <v>#REF!</v>
      </c>
      <c r="BS464" s="57" t="e">
        <f t="shared" si="318"/>
        <v>#REF!</v>
      </c>
      <c r="BT464" s="62" t="str">
        <f t="shared" si="319"/>
        <v>-</v>
      </c>
    </row>
    <row r="465" spans="1:72" x14ac:dyDescent="0.2">
      <c r="A465" s="44" t="e">
        <f>#REF!</f>
        <v>#REF!</v>
      </c>
      <c r="B465" s="44" t="e">
        <f>#REF!</f>
        <v>#REF!</v>
      </c>
      <c r="C465" s="57" t="str">
        <f>IF('Undervisning i fag med krav'!E466=0,"-",'Undervisning i fag med krav'!E466)</f>
        <v>-</v>
      </c>
      <c r="D465" s="57" t="b">
        <f>OR(C465='Krav etter opplæringslova'!$B$27,C465='Krav etter opplæringslova'!$B$30,C465='Krav etter opplæringslova'!$B$31,C465='Krav etter opplæringslova'!$B$34)</f>
        <v>0</v>
      </c>
      <c r="E465" s="57" t="str">
        <f t="shared" si="280"/>
        <v>-</v>
      </c>
      <c r="F465" s="57">
        <f t="shared" si="291"/>
        <v>30</v>
      </c>
      <c r="G465" s="57" t="e">
        <f>F465-#REF!</f>
        <v>#REF!</v>
      </c>
      <c r="H465" s="57" t="e">
        <f t="shared" si="292"/>
        <v>#REF!</v>
      </c>
      <c r="I465" s="57" t="str">
        <f t="shared" si="281"/>
        <v>-</v>
      </c>
      <c r="J465" s="57" t="str">
        <f>IF('Undervisning i fag med krav'!P466=0,"-",'Undervisning i fag med krav'!P466)</f>
        <v>-</v>
      </c>
      <c r="K465" s="57" t="b">
        <f>OR(J465='Krav etter opplæringslova'!$B$27,J465='Krav etter opplæringslova'!$B$30,J465='Krav etter opplæringslova'!$B$31,J465='Krav etter opplæringslova'!$B$34)</f>
        <v>0</v>
      </c>
      <c r="L465" s="57" t="str">
        <f t="shared" si="293"/>
        <v>-</v>
      </c>
      <c r="M465" s="57">
        <f t="shared" si="282"/>
        <v>30</v>
      </c>
      <c r="N465" s="57" t="e">
        <f>M465-#REF!</f>
        <v>#REF!</v>
      </c>
      <c r="O465" s="57" t="e">
        <f t="shared" si="294"/>
        <v>#REF!</v>
      </c>
      <c r="P465" s="57" t="str">
        <f t="shared" si="295"/>
        <v>-</v>
      </c>
      <c r="Q465" s="57" t="str">
        <f>IF('Undervisning i fag med krav'!AA466=0,"-",'Undervisning i fag med krav'!AA466)</f>
        <v>-</v>
      </c>
      <c r="R465" s="57" t="b">
        <f>OR(Q465='Krav etter opplæringslova'!$B$27,Q465='Krav etter opplæringslova'!$B$30,Q465='Krav etter opplæringslova'!$B$31,Q465='Krav etter opplæringslova'!$B$34)</f>
        <v>0</v>
      </c>
      <c r="S465" s="57" t="str">
        <f t="shared" si="296"/>
        <v>-</v>
      </c>
      <c r="T465" s="57">
        <f t="shared" si="283"/>
        <v>30</v>
      </c>
      <c r="U465" s="57" t="e">
        <f>T465-#REF!</f>
        <v>#REF!</v>
      </c>
      <c r="V465" s="57" t="e">
        <f t="shared" si="297"/>
        <v>#REF!</v>
      </c>
      <c r="W465" s="57" t="str">
        <f t="shared" si="298"/>
        <v>-</v>
      </c>
      <c r="X465" s="57" t="str">
        <f>IF('Undervisning i fag med krav'!AL466=0,"-",'Undervisning i fag med krav'!AL466)</f>
        <v>-</v>
      </c>
      <c r="Y465" s="57" t="b">
        <f>OR(X465='Krav etter opplæringslova'!$B$27,X465='Krav etter opplæringslova'!$B$30,X465='Krav etter opplæringslova'!$B$31,X465='Krav etter opplæringslova'!$B$34)</f>
        <v>0</v>
      </c>
      <c r="Z465" s="57" t="str">
        <f t="shared" si="299"/>
        <v>-</v>
      </c>
      <c r="AA465" s="57">
        <f t="shared" si="284"/>
        <v>30</v>
      </c>
      <c r="AB465" s="57" t="e">
        <f>AA465-#REF!</f>
        <v>#REF!</v>
      </c>
      <c r="AC465" s="57" t="e">
        <f t="shared" si="300"/>
        <v>#REF!</v>
      </c>
      <c r="AD465" s="57" t="str">
        <f t="shared" si="301"/>
        <v>-</v>
      </c>
      <c r="AE465" s="57" t="str">
        <f>IF('Undervisning i fag med krav'!AW466=0,"-",'Undervisning i fag med krav'!AW466)</f>
        <v>-</v>
      </c>
      <c r="AF465" s="57" t="b">
        <f>OR(AE465='Krav etter opplæringslova'!$B$27,AE465='Krav etter opplæringslova'!$B$30,AE465='Krav etter opplæringslova'!$B$31,AE465='Krav etter opplæringslova'!$B$34)</f>
        <v>0</v>
      </c>
      <c r="AG465" s="57" t="str">
        <f t="shared" si="302"/>
        <v>-</v>
      </c>
      <c r="AH465" s="57">
        <f t="shared" si="285"/>
        <v>30</v>
      </c>
      <c r="AI465" s="57" t="e">
        <f>AH465-#REF!</f>
        <v>#REF!</v>
      </c>
      <c r="AJ465" s="57" t="e">
        <f t="shared" si="303"/>
        <v>#REF!</v>
      </c>
      <c r="AK465" s="57" t="str">
        <f t="shared" si="304"/>
        <v>-</v>
      </c>
      <c r="AL465" s="57" t="str">
        <f>IF('Undervisning i fag med krav'!BH466=0,"-",'Undervisning i fag med krav'!BH466)</f>
        <v>-</v>
      </c>
      <c r="AM465" s="57" t="b">
        <f>OR(AL465='Krav etter opplæringslova'!$B$27,AL465='Krav etter opplæringslova'!$B$30,AL465='Krav etter opplæringslova'!$B$31,AL465='Krav etter opplæringslova'!$B$34)</f>
        <v>0</v>
      </c>
      <c r="AN465" s="57" t="str">
        <f t="shared" si="305"/>
        <v>-</v>
      </c>
      <c r="AO465" s="57">
        <f t="shared" si="286"/>
        <v>30</v>
      </c>
      <c r="AP465" s="57" t="e">
        <f>AO465-#REF!</f>
        <v>#REF!</v>
      </c>
      <c r="AQ465" s="57" t="e">
        <f t="shared" si="306"/>
        <v>#REF!</v>
      </c>
      <c r="AR465" s="57" t="str">
        <f t="shared" si="307"/>
        <v>-</v>
      </c>
      <c r="AS465" s="57" t="str">
        <f>IF('Undervisning i fag med krav'!BS466=0,"-",'Undervisning i fag med krav'!BS466)</f>
        <v>-</v>
      </c>
      <c r="AT465" s="57" t="b">
        <f>OR(AS465='Krav etter opplæringslova'!$B$27,AS465='Krav etter opplæringslova'!$B$30,AS465='Krav etter opplæringslova'!$B$31,AS465='Krav etter opplæringslova'!$B$34)</f>
        <v>0</v>
      </c>
      <c r="AU465" s="57" t="str">
        <f t="shared" si="308"/>
        <v>-</v>
      </c>
      <c r="AV465" s="57">
        <f t="shared" si="287"/>
        <v>30</v>
      </c>
      <c r="AW465" s="57" t="e">
        <f>AV465-#REF!</f>
        <v>#REF!</v>
      </c>
      <c r="AX465" s="57" t="e">
        <f t="shared" si="309"/>
        <v>#REF!</v>
      </c>
      <c r="AY465" s="57" t="str">
        <f t="shared" si="310"/>
        <v>-</v>
      </c>
      <c r="AZ465" s="57" t="str">
        <f>IF('Undervisning i fag med krav'!CD466=0,"-",'Undervisning i fag med krav'!CD466)</f>
        <v>-</v>
      </c>
      <c r="BA465" s="57" t="b">
        <f>OR(AZ465='Krav etter opplæringslova'!$B$27,AZ465='Krav etter opplæringslova'!$B$30,AZ465='Krav etter opplæringslova'!$B$31,AZ465='Krav etter opplæringslova'!$B$34)</f>
        <v>0</v>
      </c>
      <c r="BB465" s="57" t="str">
        <f t="shared" si="311"/>
        <v>-</v>
      </c>
      <c r="BC465" s="57">
        <f t="shared" si="288"/>
        <v>30</v>
      </c>
      <c r="BD465" s="57" t="e">
        <f>BC465-#REF!</f>
        <v>#REF!</v>
      </c>
      <c r="BE465" s="57" t="e">
        <f t="shared" si="312"/>
        <v>#REF!</v>
      </c>
      <c r="BF465" s="57" t="str">
        <f t="shared" si="313"/>
        <v>-</v>
      </c>
      <c r="BG465" s="57" t="str">
        <f>IF('Undervisning i fag med krav'!CO466=0,"-",'Undervisning i fag med krav'!CO466)</f>
        <v>-</v>
      </c>
      <c r="BH465" s="57" t="b">
        <f>OR(BG465='Krav etter opplæringslova'!$B$27,BG465='Krav etter opplæringslova'!$B$30,BG465='Krav etter opplæringslova'!$B$31,BG465='Krav etter opplæringslova'!$B$34)</f>
        <v>0</v>
      </c>
      <c r="BI465" s="57" t="str">
        <f t="shared" si="314"/>
        <v>-</v>
      </c>
      <c r="BJ465" s="57">
        <f t="shared" si="289"/>
        <v>30</v>
      </c>
      <c r="BK465" s="57" t="e">
        <f>BJ465-#REF!</f>
        <v>#REF!</v>
      </c>
      <c r="BL465" s="57" t="e">
        <f t="shared" si="315"/>
        <v>#REF!</v>
      </c>
      <c r="BM465" s="57" t="str">
        <f t="shared" si="316"/>
        <v>-</v>
      </c>
      <c r="BN465" s="57" t="str">
        <f>IF('Undervisning i fag med krav'!CP466=0,"-",'Undervisning i fag med krav'!CP466)</f>
        <v>-</v>
      </c>
      <c r="BO465" s="57" t="b">
        <f>OR(BN465='Krav etter opplæringslova'!$B$27,BN465='Krav etter opplæringslova'!$B$30,BN465='Krav etter opplæringslova'!$B$31,BN465='Krav etter opplæringslova'!$B$34)</f>
        <v>0</v>
      </c>
      <c r="BP465" s="57" t="str">
        <f t="shared" si="317"/>
        <v>-</v>
      </c>
      <c r="BQ465" s="57">
        <f t="shared" si="290"/>
        <v>30</v>
      </c>
      <c r="BR465" s="57" t="e">
        <f>BQ465-#REF!</f>
        <v>#REF!</v>
      </c>
      <c r="BS465" s="57" t="e">
        <f t="shared" si="318"/>
        <v>#REF!</v>
      </c>
      <c r="BT465" s="62" t="str">
        <f t="shared" si="319"/>
        <v>-</v>
      </c>
    </row>
    <row r="466" spans="1:72" x14ac:dyDescent="0.2">
      <c r="A466" s="44" t="e">
        <f>#REF!</f>
        <v>#REF!</v>
      </c>
      <c r="B466" s="44" t="e">
        <f>#REF!</f>
        <v>#REF!</v>
      </c>
      <c r="C466" s="57" t="str">
        <f>IF('Undervisning i fag med krav'!E467=0,"-",'Undervisning i fag med krav'!E467)</f>
        <v>-</v>
      </c>
      <c r="D466" s="57" t="b">
        <f>OR(C466='Krav etter opplæringslova'!$B$27,C466='Krav etter opplæringslova'!$B$30,C466='Krav etter opplæringslova'!$B$31,C466='Krav etter opplæringslova'!$B$34)</f>
        <v>0</v>
      </c>
      <c r="E466" s="57" t="str">
        <f t="shared" si="280"/>
        <v>-</v>
      </c>
      <c r="F466" s="57">
        <f t="shared" si="291"/>
        <v>30</v>
      </c>
      <c r="G466" s="57" t="e">
        <f>F466-#REF!</f>
        <v>#REF!</v>
      </c>
      <c r="H466" s="57" t="e">
        <f t="shared" si="292"/>
        <v>#REF!</v>
      </c>
      <c r="I466" s="57" t="str">
        <f t="shared" si="281"/>
        <v>-</v>
      </c>
      <c r="J466" s="57" t="str">
        <f>IF('Undervisning i fag med krav'!P467=0,"-",'Undervisning i fag med krav'!P467)</f>
        <v>-</v>
      </c>
      <c r="K466" s="57" t="b">
        <f>OR(J466='Krav etter opplæringslova'!$B$27,J466='Krav etter opplæringslova'!$B$30,J466='Krav etter opplæringslova'!$B$31,J466='Krav etter opplæringslova'!$B$34)</f>
        <v>0</v>
      </c>
      <c r="L466" s="57" t="str">
        <f t="shared" si="293"/>
        <v>-</v>
      </c>
      <c r="M466" s="57">
        <f t="shared" si="282"/>
        <v>30</v>
      </c>
      <c r="N466" s="57" t="e">
        <f>M466-#REF!</f>
        <v>#REF!</v>
      </c>
      <c r="O466" s="57" t="e">
        <f t="shared" si="294"/>
        <v>#REF!</v>
      </c>
      <c r="P466" s="57" t="str">
        <f t="shared" si="295"/>
        <v>-</v>
      </c>
      <c r="Q466" s="57" t="str">
        <f>IF('Undervisning i fag med krav'!AA467=0,"-",'Undervisning i fag med krav'!AA467)</f>
        <v>-</v>
      </c>
      <c r="R466" s="57" t="b">
        <f>OR(Q466='Krav etter opplæringslova'!$B$27,Q466='Krav etter opplæringslova'!$B$30,Q466='Krav etter opplæringslova'!$B$31,Q466='Krav etter opplæringslova'!$B$34)</f>
        <v>0</v>
      </c>
      <c r="S466" s="57" t="str">
        <f t="shared" si="296"/>
        <v>-</v>
      </c>
      <c r="T466" s="57">
        <f t="shared" si="283"/>
        <v>30</v>
      </c>
      <c r="U466" s="57" t="e">
        <f>T466-#REF!</f>
        <v>#REF!</v>
      </c>
      <c r="V466" s="57" t="e">
        <f t="shared" si="297"/>
        <v>#REF!</v>
      </c>
      <c r="W466" s="57" t="str">
        <f t="shared" si="298"/>
        <v>-</v>
      </c>
      <c r="X466" s="57" t="str">
        <f>IF('Undervisning i fag med krav'!AL467=0,"-",'Undervisning i fag med krav'!AL467)</f>
        <v>-</v>
      </c>
      <c r="Y466" s="57" t="b">
        <f>OR(X466='Krav etter opplæringslova'!$B$27,X466='Krav etter opplæringslova'!$B$30,X466='Krav etter opplæringslova'!$B$31,X466='Krav etter opplæringslova'!$B$34)</f>
        <v>0</v>
      </c>
      <c r="Z466" s="57" t="str">
        <f t="shared" si="299"/>
        <v>-</v>
      </c>
      <c r="AA466" s="57">
        <f t="shared" si="284"/>
        <v>30</v>
      </c>
      <c r="AB466" s="57" t="e">
        <f>AA466-#REF!</f>
        <v>#REF!</v>
      </c>
      <c r="AC466" s="57" t="e">
        <f t="shared" si="300"/>
        <v>#REF!</v>
      </c>
      <c r="AD466" s="57" t="str">
        <f t="shared" si="301"/>
        <v>-</v>
      </c>
      <c r="AE466" s="57" t="str">
        <f>IF('Undervisning i fag med krav'!AW467=0,"-",'Undervisning i fag med krav'!AW467)</f>
        <v>-</v>
      </c>
      <c r="AF466" s="57" t="b">
        <f>OR(AE466='Krav etter opplæringslova'!$B$27,AE466='Krav etter opplæringslova'!$B$30,AE466='Krav etter opplæringslova'!$B$31,AE466='Krav etter opplæringslova'!$B$34)</f>
        <v>0</v>
      </c>
      <c r="AG466" s="57" t="str">
        <f t="shared" si="302"/>
        <v>-</v>
      </c>
      <c r="AH466" s="57">
        <f t="shared" si="285"/>
        <v>30</v>
      </c>
      <c r="AI466" s="57" t="e">
        <f>AH466-#REF!</f>
        <v>#REF!</v>
      </c>
      <c r="AJ466" s="57" t="e">
        <f t="shared" si="303"/>
        <v>#REF!</v>
      </c>
      <c r="AK466" s="57" t="str">
        <f t="shared" si="304"/>
        <v>-</v>
      </c>
      <c r="AL466" s="57" t="str">
        <f>IF('Undervisning i fag med krav'!BH467=0,"-",'Undervisning i fag med krav'!BH467)</f>
        <v>-</v>
      </c>
      <c r="AM466" s="57" t="b">
        <f>OR(AL466='Krav etter opplæringslova'!$B$27,AL466='Krav etter opplæringslova'!$B$30,AL466='Krav etter opplæringslova'!$B$31,AL466='Krav etter opplæringslova'!$B$34)</f>
        <v>0</v>
      </c>
      <c r="AN466" s="57" t="str">
        <f t="shared" si="305"/>
        <v>-</v>
      </c>
      <c r="AO466" s="57">
        <f t="shared" si="286"/>
        <v>30</v>
      </c>
      <c r="AP466" s="57" t="e">
        <f>AO466-#REF!</f>
        <v>#REF!</v>
      </c>
      <c r="AQ466" s="57" t="e">
        <f t="shared" si="306"/>
        <v>#REF!</v>
      </c>
      <c r="AR466" s="57" t="str">
        <f t="shared" si="307"/>
        <v>-</v>
      </c>
      <c r="AS466" s="57" t="str">
        <f>IF('Undervisning i fag med krav'!BS467=0,"-",'Undervisning i fag med krav'!BS467)</f>
        <v>-</v>
      </c>
      <c r="AT466" s="57" t="b">
        <f>OR(AS466='Krav etter opplæringslova'!$B$27,AS466='Krav etter opplæringslova'!$B$30,AS466='Krav etter opplæringslova'!$B$31,AS466='Krav etter opplæringslova'!$B$34)</f>
        <v>0</v>
      </c>
      <c r="AU466" s="57" t="str">
        <f t="shared" si="308"/>
        <v>-</v>
      </c>
      <c r="AV466" s="57">
        <f t="shared" si="287"/>
        <v>30</v>
      </c>
      <c r="AW466" s="57" t="e">
        <f>AV466-#REF!</f>
        <v>#REF!</v>
      </c>
      <c r="AX466" s="57" t="e">
        <f t="shared" si="309"/>
        <v>#REF!</v>
      </c>
      <c r="AY466" s="57" t="str">
        <f t="shared" si="310"/>
        <v>-</v>
      </c>
      <c r="AZ466" s="57" t="str">
        <f>IF('Undervisning i fag med krav'!CD467=0,"-",'Undervisning i fag med krav'!CD467)</f>
        <v>-</v>
      </c>
      <c r="BA466" s="57" t="b">
        <f>OR(AZ466='Krav etter opplæringslova'!$B$27,AZ466='Krav etter opplæringslova'!$B$30,AZ466='Krav etter opplæringslova'!$B$31,AZ466='Krav etter opplæringslova'!$B$34)</f>
        <v>0</v>
      </c>
      <c r="BB466" s="57" t="str">
        <f t="shared" si="311"/>
        <v>-</v>
      </c>
      <c r="BC466" s="57">
        <f t="shared" si="288"/>
        <v>30</v>
      </c>
      <c r="BD466" s="57" t="e">
        <f>BC466-#REF!</f>
        <v>#REF!</v>
      </c>
      <c r="BE466" s="57" t="e">
        <f t="shared" si="312"/>
        <v>#REF!</v>
      </c>
      <c r="BF466" s="57" t="str">
        <f t="shared" si="313"/>
        <v>-</v>
      </c>
      <c r="BG466" s="57" t="str">
        <f>IF('Undervisning i fag med krav'!CO467=0,"-",'Undervisning i fag med krav'!CO467)</f>
        <v>-</v>
      </c>
      <c r="BH466" s="57" t="b">
        <f>OR(BG466='Krav etter opplæringslova'!$B$27,BG466='Krav etter opplæringslova'!$B$30,BG466='Krav etter opplæringslova'!$B$31,BG466='Krav etter opplæringslova'!$B$34)</f>
        <v>0</v>
      </c>
      <c r="BI466" s="57" t="str">
        <f t="shared" si="314"/>
        <v>-</v>
      </c>
      <c r="BJ466" s="57">
        <f t="shared" si="289"/>
        <v>30</v>
      </c>
      <c r="BK466" s="57" t="e">
        <f>BJ466-#REF!</f>
        <v>#REF!</v>
      </c>
      <c r="BL466" s="57" t="e">
        <f t="shared" si="315"/>
        <v>#REF!</v>
      </c>
      <c r="BM466" s="57" t="str">
        <f t="shared" si="316"/>
        <v>-</v>
      </c>
      <c r="BN466" s="57" t="str">
        <f>IF('Undervisning i fag med krav'!CP467=0,"-",'Undervisning i fag med krav'!CP467)</f>
        <v>-</v>
      </c>
      <c r="BO466" s="57" t="b">
        <f>OR(BN466='Krav etter opplæringslova'!$B$27,BN466='Krav etter opplæringslova'!$B$30,BN466='Krav etter opplæringslova'!$B$31,BN466='Krav etter opplæringslova'!$B$34)</f>
        <v>0</v>
      </c>
      <c r="BP466" s="57" t="str">
        <f t="shared" si="317"/>
        <v>-</v>
      </c>
      <c r="BQ466" s="57">
        <f t="shared" si="290"/>
        <v>30</v>
      </c>
      <c r="BR466" s="57" t="e">
        <f>BQ466-#REF!</f>
        <v>#REF!</v>
      </c>
      <c r="BS466" s="57" t="e">
        <f t="shared" si="318"/>
        <v>#REF!</v>
      </c>
      <c r="BT466" s="62" t="str">
        <f t="shared" si="319"/>
        <v>-</v>
      </c>
    </row>
    <row r="467" spans="1:72" x14ac:dyDescent="0.2">
      <c r="A467" s="44" t="e">
        <f>#REF!</f>
        <v>#REF!</v>
      </c>
      <c r="B467" s="44" t="e">
        <f>#REF!</f>
        <v>#REF!</v>
      </c>
      <c r="C467" s="57" t="str">
        <f>IF('Undervisning i fag med krav'!E468=0,"-",'Undervisning i fag med krav'!E468)</f>
        <v>-</v>
      </c>
      <c r="D467" s="57" t="b">
        <f>OR(C467='Krav etter opplæringslova'!$B$27,C467='Krav etter opplæringslova'!$B$30,C467='Krav etter opplæringslova'!$B$31,C467='Krav etter opplæringslova'!$B$34)</f>
        <v>0</v>
      </c>
      <c r="E467" s="57" t="str">
        <f t="shared" si="280"/>
        <v>-</v>
      </c>
      <c r="F467" s="57">
        <f t="shared" si="291"/>
        <v>30</v>
      </c>
      <c r="G467" s="57" t="e">
        <f>F467-#REF!</f>
        <v>#REF!</v>
      </c>
      <c r="H467" s="57" t="e">
        <f t="shared" si="292"/>
        <v>#REF!</v>
      </c>
      <c r="I467" s="57" t="str">
        <f t="shared" si="281"/>
        <v>-</v>
      </c>
      <c r="J467" s="57" t="str">
        <f>IF('Undervisning i fag med krav'!P468=0,"-",'Undervisning i fag med krav'!P468)</f>
        <v>-</v>
      </c>
      <c r="K467" s="57" t="b">
        <f>OR(J467='Krav etter opplæringslova'!$B$27,J467='Krav etter opplæringslova'!$B$30,J467='Krav etter opplæringslova'!$B$31,J467='Krav etter opplæringslova'!$B$34)</f>
        <v>0</v>
      </c>
      <c r="L467" s="57" t="str">
        <f t="shared" si="293"/>
        <v>-</v>
      </c>
      <c r="M467" s="57">
        <f t="shared" si="282"/>
        <v>30</v>
      </c>
      <c r="N467" s="57" t="e">
        <f>M467-#REF!</f>
        <v>#REF!</v>
      </c>
      <c r="O467" s="57" t="e">
        <f t="shared" si="294"/>
        <v>#REF!</v>
      </c>
      <c r="P467" s="57" t="str">
        <f t="shared" si="295"/>
        <v>-</v>
      </c>
      <c r="Q467" s="57" t="str">
        <f>IF('Undervisning i fag med krav'!AA468=0,"-",'Undervisning i fag med krav'!AA468)</f>
        <v>-</v>
      </c>
      <c r="R467" s="57" t="b">
        <f>OR(Q467='Krav etter opplæringslova'!$B$27,Q467='Krav etter opplæringslova'!$B$30,Q467='Krav etter opplæringslova'!$B$31,Q467='Krav etter opplæringslova'!$B$34)</f>
        <v>0</v>
      </c>
      <c r="S467" s="57" t="str">
        <f t="shared" si="296"/>
        <v>-</v>
      </c>
      <c r="T467" s="57">
        <f t="shared" si="283"/>
        <v>30</v>
      </c>
      <c r="U467" s="57" t="e">
        <f>T467-#REF!</f>
        <v>#REF!</v>
      </c>
      <c r="V467" s="57" t="e">
        <f t="shared" si="297"/>
        <v>#REF!</v>
      </c>
      <c r="W467" s="57" t="str">
        <f t="shared" si="298"/>
        <v>-</v>
      </c>
      <c r="X467" s="57" t="str">
        <f>IF('Undervisning i fag med krav'!AL468=0,"-",'Undervisning i fag med krav'!AL468)</f>
        <v>-</v>
      </c>
      <c r="Y467" s="57" t="b">
        <f>OR(X467='Krav etter opplæringslova'!$B$27,X467='Krav etter opplæringslova'!$B$30,X467='Krav etter opplæringslova'!$B$31,X467='Krav etter opplæringslova'!$B$34)</f>
        <v>0</v>
      </c>
      <c r="Z467" s="57" t="str">
        <f t="shared" si="299"/>
        <v>-</v>
      </c>
      <c r="AA467" s="57">
        <f t="shared" si="284"/>
        <v>30</v>
      </c>
      <c r="AB467" s="57" t="e">
        <f>AA467-#REF!</f>
        <v>#REF!</v>
      </c>
      <c r="AC467" s="57" t="e">
        <f t="shared" si="300"/>
        <v>#REF!</v>
      </c>
      <c r="AD467" s="57" t="str">
        <f t="shared" si="301"/>
        <v>-</v>
      </c>
      <c r="AE467" s="57" t="str">
        <f>IF('Undervisning i fag med krav'!AW468=0,"-",'Undervisning i fag med krav'!AW468)</f>
        <v>-</v>
      </c>
      <c r="AF467" s="57" t="b">
        <f>OR(AE467='Krav etter opplæringslova'!$B$27,AE467='Krav etter opplæringslova'!$B$30,AE467='Krav etter opplæringslova'!$B$31,AE467='Krav etter opplæringslova'!$B$34)</f>
        <v>0</v>
      </c>
      <c r="AG467" s="57" t="str">
        <f t="shared" si="302"/>
        <v>-</v>
      </c>
      <c r="AH467" s="57">
        <f t="shared" si="285"/>
        <v>30</v>
      </c>
      <c r="AI467" s="57" t="e">
        <f>AH467-#REF!</f>
        <v>#REF!</v>
      </c>
      <c r="AJ467" s="57" t="e">
        <f t="shared" si="303"/>
        <v>#REF!</v>
      </c>
      <c r="AK467" s="57" t="str">
        <f t="shared" si="304"/>
        <v>-</v>
      </c>
      <c r="AL467" s="57" t="str">
        <f>IF('Undervisning i fag med krav'!BH468=0,"-",'Undervisning i fag med krav'!BH468)</f>
        <v>-</v>
      </c>
      <c r="AM467" s="57" t="b">
        <f>OR(AL467='Krav etter opplæringslova'!$B$27,AL467='Krav etter opplæringslova'!$B$30,AL467='Krav etter opplæringslova'!$B$31,AL467='Krav etter opplæringslova'!$B$34)</f>
        <v>0</v>
      </c>
      <c r="AN467" s="57" t="str">
        <f t="shared" si="305"/>
        <v>-</v>
      </c>
      <c r="AO467" s="57">
        <f t="shared" si="286"/>
        <v>30</v>
      </c>
      <c r="AP467" s="57" t="e">
        <f>AO467-#REF!</f>
        <v>#REF!</v>
      </c>
      <c r="AQ467" s="57" t="e">
        <f t="shared" si="306"/>
        <v>#REF!</v>
      </c>
      <c r="AR467" s="57" t="str">
        <f t="shared" si="307"/>
        <v>-</v>
      </c>
      <c r="AS467" s="57" t="str">
        <f>IF('Undervisning i fag med krav'!BS468=0,"-",'Undervisning i fag med krav'!BS468)</f>
        <v>-</v>
      </c>
      <c r="AT467" s="57" t="b">
        <f>OR(AS467='Krav etter opplæringslova'!$B$27,AS467='Krav etter opplæringslova'!$B$30,AS467='Krav etter opplæringslova'!$B$31,AS467='Krav etter opplæringslova'!$B$34)</f>
        <v>0</v>
      </c>
      <c r="AU467" s="57" t="str">
        <f t="shared" si="308"/>
        <v>-</v>
      </c>
      <c r="AV467" s="57">
        <f t="shared" si="287"/>
        <v>30</v>
      </c>
      <c r="AW467" s="57" t="e">
        <f>AV467-#REF!</f>
        <v>#REF!</v>
      </c>
      <c r="AX467" s="57" t="e">
        <f t="shared" si="309"/>
        <v>#REF!</v>
      </c>
      <c r="AY467" s="57" t="str">
        <f t="shared" si="310"/>
        <v>-</v>
      </c>
      <c r="AZ467" s="57" t="str">
        <f>IF('Undervisning i fag med krav'!CD468=0,"-",'Undervisning i fag med krav'!CD468)</f>
        <v>-</v>
      </c>
      <c r="BA467" s="57" t="b">
        <f>OR(AZ467='Krav etter opplæringslova'!$B$27,AZ467='Krav etter opplæringslova'!$B$30,AZ467='Krav etter opplæringslova'!$B$31,AZ467='Krav etter opplæringslova'!$B$34)</f>
        <v>0</v>
      </c>
      <c r="BB467" s="57" t="str">
        <f t="shared" si="311"/>
        <v>-</v>
      </c>
      <c r="BC467" s="57">
        <f t="shared" si="288"/>
        <v>30</v>
      </c>
      <c r="BD467" s="57" t="e">
        <f>BC467-#REF!</f>
        <v>#REF!</v>
      </c>
      <c r="BE467" s="57" t="e">
        <f t="shared" si="312"/>
        <v>#REF!</v>
      </c>
      <c r="BF467" s="57" t="str">
        <f t="shared" si="313"/>
        <v>-</v>
      </c>
      <c r="BG467" s="57" t="str">
        <f>IF('Undervisning i fag med krav'!CO468=0,"-",'Undervisning i fag med krav'!CO468)</f>
        <v>-</v>
      </c>
      <c r="BH467" s="57" t="b">
        <f>OR(BG467='Krav etter opplæringslova'!$B$27,BG467='Krav etter opplæringslova'!$B$30,BG467='Krav etter opplæringslova'!$B$31,BG467='Krav etter opplæringslova'!$B$34)</f>
        <v>0</v>
      </c>
      <c r="BI467" s="57" t="str">
        <f t="shared" si="314"/>
        <v>-</v>
      </c>
      <c r="BJ467" s="57">
        <f t="shared" si="289"/>
        <v>30</v>
      </c>
      <c r="BK467" s="57" t="e">
        <f>BJ467-#REF!</f>
        <v>#REF!</v>
      </c>
      <c r="BL467" s="57" t="e">
        <f t="shared" si="315"/>
        <v>#REF!</v>
      </c>
      <c r="BM467" s="57" t="str">
        <f t="shared" si="316"/>
        <v>-</v>
      </c>
      <c r="BN467" s="57" t="str">
        <f>IF('Undervisning i fag med krav'!CP468=0,"-",'Undervisning i fag med krav'!CP468)</f>
        <v>-</v>
      </c>
      <c r="BO467" s="57" t="b">
        <f>OR(BN467='Krav etter opplæringslova'!$B$27,BN467='Krav etter opplæringslova'!$B$30,BN467='Krav etter opplæringslova'!$B$31,BN467='Krav etter opplæringslova'!$B$34)</f>
        <v>0</v>
      </c>
      <c r="BP467" s="57" t="str">
        <f t="shared" si="317"/>
        <v>-</v>
      </c>
      <c r="BQ467" s="57">
        <f t="shared" si="290"/>
        <v>30</v>
      </c>
      <c r="BR467" s="57" t="e">
        <f>BQ467-#REF!</f>
        <v>#REF!</v>
      </c>
      <c r="BS467" s="57" t="e">
        <f t="shared" si="318"/>
        <v>#REF!</v>
      </c>
      <c r="BT467" s="62" t="str">
        <f t="shared" si="319"/>
        <v>-</v>
      </c>
    </row>
    <row r="468" spans="1:72" x14ac:dyDescent="0.2">
      <c r="A468" s="44" t="e">
        <f>#REF!</f>
        <v>#REF!</v>
      </c>
      <c r="B468" s="44" t="e">
        <f>#REF!</f>
        <v>#REF!</v>
      </c>
      <c r="C468" s="57" t="str">
        <f>IF('Undervisning i fag med krav'!E469=0,"-",'Undervisning i fag med krav'!E469)</f>
        <v>-</v>
      </c>
      <c r="D468" s="57" t="b">
        <f>OR(C468='Krav etter opplæringslova'!$B$27,C468='Krav etter opplæringslova'!$B$30,C468='Krav etter opplæringslova'!$B$31,C468='Krav etter opplæringslova'!$B$34)</f>
        <v>0</v>
      </c>
      <c r="E468" s="57" t="str">
        <f t="shared" si="280"/>
        <v>-</v>
      </c>
      <c r="F468" s="57">
        <f t="shared" si="291"/>
        <v>30</v>
      </c>
      <c r="G468" s="57" t="e">
        <f>F468-#REF!</f>
        <v>#REF!</v>
      </c>
      <c r="H468" s="57" t="e">
        <f t="shared" si="292"/>
        <v>#REF!</v>
      </c>
      <c r="I468" s="57" t="str">
        <f t="shared" si="281"/>
        <v>-</v>
      </c>
      <c r="J468" s="57" t="str">
        <f>IF('Undervisning i fag med krav'!P469=0,"-",'Undervisning i fag med krav'!P469)</f>
        <v>-</v>
      </c>
      <c r="K468" s="57" t="b">
        <f>OR(J468='Krav etter opplæringslova'!$B$27,J468='Krav etter opplæringslova'!$B$30,J468='Krav etter opplæringslova'!$B$31,J468='Krav etter opplæringslova'!$B$34)</f>
        <v>0</v>
      </c>
      <c r="L468" s="57" t="str">
        <f t="shared" si="293"/>
        <v>-</v>
      </c>
      <c r="M468" s="57">
        <f t="shared" si="282"/>
        <v>30</v>
      </c>
      <c r="N468" s="57" t="e">
        <f>M468-#REF!</f>
        <v>#REF!</v>
      </c>
      <c r="O468" s="57" t="e">
        <f t="shared" si="294"/>
        <v>#REF!</v>
      </c>
      <c r="P468" s="57" t="str">
        <f t="shared" si="295"/>
        <v>-</v>
      </c>
      <c r="Q468" s="57" t="str">
        <f>IF('Undervisning i fag med krav'!AA469=0,"-",'Undervisning i fag med krav'!AA469)</f>
        <v>-</v>
      </c>
      <c r="R468" s="57" t="b">
        <f>OR(Q468='Krav etter opplæringslova'!$B$27,Q468='Krav etter opplæringslova'!$B$30,Q468='Krav etter opplæringslova'!$B$31,Q468='Krav etter opplæringslova'!$B$34)</f>
        <v>0</v>
      </c>
      <c r="S468" s="57" t="str">
        <f t="shared" si="296"/>
        <v>-</v>
      </c>
      <c r="T468" s="57">
        <f t="shared" si="283"/>
        <v>30</v>
      </c>
      <c r="U468" s="57" t="e">
        <f>T468-#REF!</f>
        <v>#REF!</v>
      </c>
      <c r="V468" s="57" t="e">
        <f t="shared" si="297"/>
        <v>#REF!</v>
      </c>
      <c r="W468" s="57" t="str">
        <f t="shared" si="298"/>
        <v>-</v>
      </c>
      <c r="X468" s="57" t="str">
        <f>IF('Undervisning i fag med krav'!AL469=0,"-",'Undervisning i fag med krav'!AL469)</f>
        <v>-</v>
      </c>
      <c r="Y468" s="57" t="b">
        <f>OR(X468='Krav etter opplæringslova'!$B$27,X468='Krav etter opplæringslova'!$B$30,X468='Krav etter opplæringslova'!$B$31,X468='Krav etter opplæringslova'!$B$34)</f>
        <v>0</v>
      </c>
      <c r="Z468" s="57" t="str">
        <f t="shared" si="299"/>
        <v>-</v>
      </c>
      <c r="AA468" s="57">
        <f t="shared" si="284"/>
        <v>30</v>
      </c>
      <c r="AB468" s="57" t="e">
        <f>AA468-#REF!</f>
        <v>#REF!</v>
      </c>
      <c r="AC468" s="57" t="e">
        <f t="shared" si="300"/>
        <v>#REF!</v>
      </c>
      <c r="AD468" s="57" t="str">
        <f t="shared" si="301"/>
        <v>-</v>
      </c>
      <c r="AE468" s="57" t="str">
        <f>IF('Undervisning i fag med krav'!AW469=0,"-",'Undervisning i fag med krav'!AW469)</f>
        <v>-</v>
      </c>
      <c r="AF468" s="57" t="b">
        <f>OR(AE468='Krav etter opplæringslova'!$B$27,AE468='Krav etter opplæringslova'!$B$30,AE468='Krav etter opplæringslova'!$B$31,AE468='Krav etter opplæringslova'!$B$34)</f>
        <v>0</v>
      </c>
      <c r="AG468" s="57" t="str">
        <f t="shared" si="302"/>
        <v>-</v>
      </c>
      <c r="AH468" s="57">
        <f t="shared" si="285"/>
        <v>30</v>
      </c>
      <c r="AI468" s="57" t="e">
        <f>AH468-#REF!</f>
        <v>#REF!</v>
      </c>
      <c r="AJ468" s="57" t="e">
        <f t="shared" si="303"/>
        <v>#REF!</v>
      </c>
      <c r="AK468" s="57" t="str">
        <f t="shared" si="304"/>
        <v>-</v>
      </c>
      <c r="AL468" s="57" t="str">
        <f>IF('Undervisning i fag med krav'!BH469=0,"-",'Undervisning i fag med krav'!BH469)</f>
        <v>-</v>
      </c>
      <c r="AM468" s="57" t="b">
        <f>OR(AL468='Krav etter opplæringslova'!$B$27,AL468='Krav etter opplæringslova'!$B$30,AL468='Krav etter opplæringslova'!$B$31,AL468='Krav etter opplæringslova'!$B$34)</f>
        <v>0</v>
      </c>
      <c r="AN468" s="57" t="str">
        <f t="shared" si="305"/>
        <v>-</v>
      </c>
      <c r="AO468" s="57">
        <f t="shared" si="286"/>
        <v>30</v>
      </c>
      <c r="AP468" s="57" t="e">
        <f>AO468-#REF!</f>
        <v>#REF!</v>
      </c>
      <c r="AQ468" s="57" t="e">
        <f t="shared" si="306"/>
        <v>#REF!</v>
      </c>
      <c r="AR468" s="57" t="str">
        <f t="shared" si="307"/>
        <v>-</v>
      </c>
      <c r="AS468" s="57" t="str">
        <f>IF('Undervisning i fag med krav'!BS469=0,"-",'Undervisning i fag med krav'!BS469)</f>
        <v>-</v>
      </c>
      <c r="AT468" s="57" t="b">
        <f>OR(AS468='Krav etter opplæringslova'!$B$27,AS468='Krav etter opplæringslova'!$B$30,AS468='Krav etter opplæringslova'!$B$31,AS468='Krav etter opplæringslova'!$B$34)</f>
        <v>0</v>
      </c>
      <c r="AU468" s="57" t="str">
        <f t="shared" si="308"/>
        <v>-</v>
      </c>
      <c r="AV468" s="57">
        <f t="shared" si="287"/>
        <v>30</v>
      </c>
      <c r="AW468" s="57" t="e">
        <f>AV468-#REF!</f>
        <v>#REF!</v>
      </c>
      <c r="AX468" s="57" t="e">
        <f t="shared" si="309"/>
        <v>#REF!</v>
      </c>
      <c r="AY468" s="57" t="str">
        <f t="shared" si="310"/>
        <v>-</v>
      </c>
      <c r="AZ468" s="57" t="str">
        <f>IF('Undervisning i fag med krav'!CD469=0,"-",'Undervisning i fag med krav'!CD469)</f>
        <v>-</v>
      </c>
      <c r="BA468" s="57" t="b">
        <f>OR(AZ468='Krav etter opplæringslova'!$B$27,AZ468='Krav etter opplæringslova'!$B$30,AZ468='Krav etter opplæringslova'!$B$31,AZ468='Krav etter opplæringslova'!$B$34)</f>
        <v>0</v>
      </c>
      <c r="BB468" s="57" t="str">
        <f t="shared" si="311"/>
        <v>-</v>
      </c>
      <c r="BC468" s="57">
        <f t="shared" si="288"/>
        <v>30</v>
      </c>
      <c r="BD468" s="57" t="e">
        <f>BC468-#REF!</f>
        <v>#REF!</v>
      </c>
      <c r="BE468" s="57" t="e">
        <f t="shared" si="312"/>
        <v>#REF!</v>
      </c>
      <c r="BF468" s="57" t="str">
        <f t="shared" si="313"/>
        <v>-</v>
      </c>
      <c r="BG468" s="57" t="str">
        <f>IF('Undervisning i fag med krav'!CO469=0,"-",'Undervisning i fag med krav'!CO469)</f>
        <v>-</v>
      </c>
      <c r="BH468" s="57" t="b">
        <f>OR(BG468='Krav etter opplæringslova'!$B$27,BG468='Krav etter opplæringslova'!$B$30,BG468='Krav etter opplæringslova'!$B$31,BG468='Krav etter opplæringslova'!$B$34)</f>
        <v>0</v>
      </c>
      <c r="BI468" s="57" t="str">
        <f t="shared" si="314"/>
        <v>-</v>
      </c>
      <c r="BJ468" s="57">
        <f t="shared" si="289"/>
        <v>30</v>
      </c>
      <c r="BK468" s="57" t="e">
        <f>BJ468-#REF!</f>
        <v>#REF!</v>
      </c>
      <c r="BL468" s="57" t="e">
        <f t="shared" si="315"/>
        <v>#REF!</v>
      </c>
      <c r="BM468" s="57" t="str">
        <f t="shared" si="316"/>
        <v>-</v>
      </c>
      <c r="BN468" s="57" t="str">
        <f>IF('Undervisning i fag med krav'!CP469=0,"-",'Undervisning i fag med krav'!CP469)</f>
        <v>-</v>
      </c>
      <c r="BO468" s="57" t="b">
        <f>OR(BN468='Krav etter opplæringslova'!$B$27,BN468='Krav etter opplæringslova'!$B$30,BN468='Krav etter opplæringslova'!$B$31,BN468='Krav etter opplæringslova'!$B$34)</f>
        <v>0</v>
      </c>
      <c r="BP468" s="57" t="str">
        <f t="shared" si="317"/>
        <v>-</v>
      </c>
      <c r="BQ468" s="57">
        <f t="shared" si="290"/>
        <v>30</v>
      </c>
      <c r="BR468" s="57" t="e">
        <f>BQ468-#REF!</f>
        <v>#REF!</v>
      </c>
      <c r="BS468" s="57" t="e">
        <f t="shared" si="318"/>
        <v>#REF!</v>
      </c>
      <c r="BT468" s="62" t="str">
        <f t="shared" si="319"/>
        <v>-</v>
      </c>
    </row>
    <row r="469" spans="1:72" x14ac:dyDescent="0.2">
      <c r="A469" s="44" t="e">
        <f>#REF!</f>
        <v>#REF!</v>
      </c>
      <c r="B469" s="44" t="e">
        <f>#REF!</f>
        <v>#REF!</v>
      </c>
      <c r="C469" s="57" t="str">
        <f>IF('Undervisning i fag med krav'!E470=0,"-",'Undervisning i fag med krav'!E470)</f>
        <v>-</v>
      </c>
      <c r="D469" s="57" t="b">
        <f>OR(C469='Krav etter opplæringslova'!$B$27,C469='Krav etter opplæringslova'!$B$30,C469='Krav etter opplæringslova'!$B$31,C469='Krav etter opplæringslova'!$B$34)</f>
        <v>0</v>
      </c>
      <c r="E469" s="57" t="str">
        <f t="shared" ref="E469:E501" si="320">IF(C469="-","-",D469)</f>
        <v>-</v>
      </c>
      <c r="F469" s="57">
        <f t="shared" si="291"/>
        <v>30</v>
      </c>
      <c r="G469" s="57" t="e">
        <f>F469-#REF!</f>
        <v>#REF!</v>
      </c>
      <c r="H469" s="57" t="e">
        <f t="shared" si="292"/>
        <v>#REF!</v>
      </c>
      <c r="I469" s="57" t="str">
        <f t="shared" ref="I469:I501" si="321">IF(E469="-","-",H469)</f>
        <v>-</v>
      </c>
      <c r="J469" s="57" t="str">
        <f>IF('Undervisning i fag med krav'!P470=0,"-",'Undervisning i fag med krav'!P470)</f>
        <v>-</v>
      </c>
      <c r="K469" s="57" t="b">
        <f>OR(J469='Krav etter opplæringslova'!$B$27,J469='Krav etter opplæringslova'!$B$30,J469='Krav etter opplæringslova'!$B$31,J469='Krav etter opplæringslova'!$B$34)</f>
        <v>0</v>
      </c>
      <c r="L469" s="57" t="str">
        <f t="shared" si="293"/>
        <v>-</v>
      </c>
      <c r="M469" s="57">
        <f t="shared" si="282"/>
        <v>30</v>
      </c>
      <c r="N469" s="57" t="e">
        <f>M469-#REF!</f>
        <v>#REF!</v>
      </c>
      <c r="O469" s="57" t="e">
        <f t="shared" si="294"/>
        <v>#REF!</v>
      </c>
      <c r="P469" s="57" t="str">
        <f t="shared" si="295"/>
        <v>-</v>
      </c>
      <c r="Q469" s="57" t="str">
        <f>IF('Undervisning i fag med krav'!AA470=0,"-",'Undervisning i fag med krav'!AA470)</f>
        <v>-</v>
      </c>
      <c r="R469" s="57" t="b">
        <f>OR(Q469='Krav etter opplæringslova'!$B$27,Q469='Krav etter opplæringslova'!$B$30,Q469='Krav etter opplæringslova'!$B$31,Q469='Krav etter opplæringslova'!$B$34)</f>
        <v>0</v>
      </c>
      <c r="S469" s="57" t="str">
        <f t="shared" si="296"/>
        <v>-</v>
      </c>
      <c r="T469" s="57">
        <f t="shared" si="283"/>
        <v>30</v>
      </c>
      <c r="U469" s="57" t="e">
        <f>T469-#REF!</f>
        <v>#REF!</v>
      </c>
      <c r="V469" s="57" t="e">
        <f t="shared" si="297"/>
        <v>#REF!</v>
      </c>
      <c r="W469" s="57" t="str">
        <f t="shared" si="298"/>
        <v>-</v>
      </c>
      <c r="X469" s="57" t="str">
        <f>IF('Undervisning i fag med krav'!AL470=0,"-",'Undervisning i fag med krav'!AL470)</f>
        <v>-</v>
      </c>
      <c r="Y469" s="57" t="b">
        <f>OR(X469='Krav etter opplæringslova'!$B$27,X469='Krav etter opplæringslova'!$B$30,X469='Krav etter opplæringslova'!$B$31,X469='Krav etter opplæringslova'!$B$34)</f>
        <v>0</v>
      </c>
      <c r="Z469" s="57" t="str">
        <f t="shared" si="299"/>
        <v>-</v>
      </c>
      <c r="AA469" s="57">
        <f t="shared" si="284"/>
        <v>30</v>
      </c>
      <c r="AB469" s="57" t="e">
        <f>AA469-#REF!</f>
        <v>#REF!</v>
      </c>
      <c r="AC469" s="57" t="e">
        <f t="shared" si="300"/>
        <v>#REF!</v>
      </c>
      <c r="AD469" s="57" t="str">
        <f t="shared" si="301"/>
        <v>-</v>
      </c>
      <c r="AE469" s="57" t="str">
        <f>IF('Undervisning i fag med krav'!AW470=0,"-",'Undervisning i fag med krav'!AW470)</f>
        <v>-</v>
      </c>
      <c r="AF469" s="57" t="b">
        <f>OR(AE469='Krav etter opplæringslova'!$B$27,AE469='Krav etter opplæringslova'!$B$30,AE469='Krav etter opplæringslova'!$B$31,AE469='Krav etter opplæringslova'!$B$34)</f>
        <v>0</v>
      </c>
      <c r="AG469" s="57" t="str">
        <f t="shared" si="302"/>
        <v>-</v>
      </c>
      <c r="AH469" s="57">
        <f t="shared" si="285"/>
        <v>30</v>
      </c>
      <c r="AI469" s="57" t="e">
        <f>AH469-#REF!</f>
        <v>#REF!</v>
      </c>
      <c r="AJ469" s="57" t="e">
        <f t="shared" si="303"/>
        <v>#REF!</v>
      </c>
      <c r="AK469" s="57" t="str">
        <f t="shared" si="304"/>
        <v>-</v>
      </c>
      <c r="AL469" s="57" t="str">
        <f>IF('Undervisning i fag med krav'!BH470=0,"-",'Undervisning i fag med krav'!BH470)</f>
        <v>-</v>
      </c>
      <c r="AM469" s="57" t="b">
        <f>OR(AL469='Krav etter opplæringslova'!$B$27,AL469='Krav etter opplæringslova'!$B$30,AL469='Krav etter opplæringslova'!$B$31,AL469='Krav etter opplæringslova'!$B$34)</f>
        <v>0</v>
      </c>
      <c r="AN469" s="57" t="str">
        <f t="shared" si="305"/>
        <v>-</v>
      </c>
      <c r="AO469" s="57">
        <f t="shared" si="286"/>
        <v>30</v>
      </c>
      <c r="AP469" s="57" t="e">
        <f>AO469-#REF!</f>
        <v>#REF!</v>
      </c>
      <c r="AQ469" s="57" t="e">
        <f t="shared" si="306"/>
        <v>#REF!</v>
      </c>
      <c r="AR469" s="57" t="str">
        <f t="shared" si="307"/>
        <v>-</v>
      </c>
      <c r="AS469" s="57" t="str">
        <f>IF('Undervisning i fag med krav'!BS470=0,"-",'Undervisning i fag med krav'!BS470)</f>
        <v>-</v>
      </c>
      <c r="AT469" s="57" t="b">
        <f>OR(AS469='Krav etter opplæringslova'!$B$27,AS469='Krav etter opplæringslova'!$B$30,AS469='Krav etter opplæringslova'!$B$31,AS469='Krav etter opplæringslova'!$B$34)</f>
        <v>0</v>
      </c>
      <c r="AU469" s="57" t="str">
        <f t="shared" si="308"/>
        <v>-</v>
      </c>
      <c r="AV469" s="57">
        <f t="shared" si="287"/>
        <v>30</v>
      </c>
      <c r="AW469" s="57" t="e">
        <f>AV469-#REF!</f>
        <v>#REF!</v>
      </c>
      <c r="AX469" s="57" t="e">
        <f t="shared" si="309"/>
        <v>#REF!</v>
      </c>
      <c r="AY469" s="57" t="str">
        <f t="shared" si="310"/>
        <v>-</v>
      </c>
      <c r="AZ469" s="57" t="str">
        <f>IF('Undervisning i fag med krav'!CD470=0,"-",'Undervisning i fag med krav'!CD470)</f>
        <v>-</v>
      </c>
      <c r="BA469" s="57" t="b">
        <f>OR(AZ469='Krav etter opplæringslova'!$B$27,AZ469='Krav etter opplæringslova'!$B$30,AZ469='Krav etter opplæringslova'!$B$31,AZ469='Krav etter opplæringslova'!$B$34)</f>
        <v>0</v>
      </c>
      <c r="BB469" s="57" t="str">
        <f t="shared" si="311"/>
        <v>-</v>
      </c>
      <c r="BC469" s="57">
        <f t="shared" si="288"/>
        <v>30</v>
      </c>
      <c r="BD469" s="57" t="e">
        <f>BC469-#REF!</f>
        <v>#REF!</v>
      </c>
      <c r="BE469" s="57" t="e">
        <f t="shared" si="312"/>
        <v>#REF!</v>
      </c>
      <c r="BF469" s="57" t="str">
        <f t="shared" si="313"/>
        <v>-</v>
      </c>
      <c r="BG469" s="57" t="str">
        <f>IF('Undervisning i fag med krav'!CO470=0,"-",'Undervisning i fag med krav'!CO470)</f>
        <v>-</v>
      </c>
      <c r="BH469" s="57" t="b">
        <f>OR(BG469='Krav etter opplæringslova'!$B$27,BG469='Krav etter opplæringslova'!$B$30,BG469='Krav etter opplæringslova'!$B$31,BG469='Krav etter opplæringslova'!$B$34)</f>
        <v>0</v>
      </c>
      <c r="BI469" s="57" t="str">
        <f t="shared" si="314"/>
        <v>-</v>
      </c>
      <c r="BJ469" s="57">
        <f t="shared" si="289"/>
        <v>30</v>
      </c>
      <c r="BK469" s="57" t="e">
        <f>BJ469-#REF!</f>
        <v>#REF!</v>
      </c>
      <c r="BL469" s="57" t="e">
        <f t="shared" si="315"/>
        <v>#REF!</v>
      </c>
      <c r="BM469" s="57" t="str">
        <f t="shared" si="316"/>
        <v>-</v>
      </c>
      <c r="BN469" s="57" t="str">
        <f>IF('Undervisning i fag med krav'!CP470=0,"-",'Undervisning i fag med krav'!CP470)</f>
        <v>-</v>
      </c>
      <c r="BO469" s="57" t="b">
        <f>OR(BN469='Krav etter opplæringslova'!$B$27,BN469='Krav etter opplæringslova'!$B$30,BN469='Krav etter opplæringslova'!$B$31,BN469='Krav etter opplæringslova'!$B$34)</f>
        <v>0</v>
      </c>
      <c r="BP469" s="57" t="str">
        <f t="shared" si="317"/>
        <v>-</v>
      </c>
      <c r="BQ469" s="57">
        <f t="shared" si="290"/>
        <v>30</v>
      </c>
      <c r="BR469" s="57" t="e">
        <f>BQ469-#REF!</f>
        <v>#REF!</v>
      </c>
      <c r="BS469" s="57" t="e">
        <f t="shared" si="318"/>
        <v>#REF!</v>
      </c>
      <c r="BT469" s="62" t="str">
        <f t="shared" si="319"/>
        <v>-</v>
      </c>
    </row>
    <row r="470" spans="1:72" x14ac:dyDescent="0.2">
      <c r="A470" s="44" t="e">
        <f>#REF!</f>
        <v>#REF!</v>
      </c>
      <c r="B470" s="44" t="e">
        <f>#REF!</f>
        <v>#REF!</v>
      </c>
      <c r="C470" s="57" t="str">
        <f>IF('Undervisning i fag med krav'!E471=0,"-",'Undervisning i fag med krav'!E471)</f>
        <v>-</v>
      </c>
      <c r="D470" s="57" t="b">
        <f>OR(C470='Krav etter opplæringslova'!$B$27,C470='Krav etter opplæringslova'!$B$30,C470='Krav etter opplæringslova'!$B$31,C470='Krav etter opplæringslova'!$B$34)</f>
        <v>0</v>
      </c>
      <c r="E470" s="57" t="str">
        <f t="shared" si="320"/>
        <v>-</v>
      </c>
      <c r="F470" s="57">
        <f t="shared" si="291"/>
        <v>30</v>
      </c>
      <c r="G470" s="57" t="e">
        <f>F470-#REF!</f>
        <v>#REF!</v>
      </c>
      <c r="H470" s="57" t="e">
        <f t="shared" si="292"/>
        <v>#REF!</v>
      </c>
      <c r="I470" s="57" t="str">
        <f t="shared" si="321"/>
        <v>-</v>
      </c>
      <c r="J470" s="57" t="str">
        <f>IF('Undervisning i fag med krav'!P471=0,"-",'Undervisning i fag med krav'!P471)</f>
        <v>-</v>
      </c>
      <c r="K470" s="57" t="b">
        <f>OR(J470='Krav etter opplæringslova'!$B$27,J470='Krav etter opplæringslova'!$B$30,J470='Krav etter opplæringslova'!$B$31,J470='Krav etter opplæringslova'!$B$34)</f>
        <v>0</v>
      </c>
      <c r="L470" s="57" t="str">
        <f t="shared" si="293"/>
        <v>-</v>
      </c>
      <c r="M470" s="57">
        <f t="shared" si="282"/>
        <v>30</v>
      </c>
      <c r="N470" s="57" t="e">
        <f>M470-#REF!</f>
        <v>#REF!</v>
      </c>
      <c r="O470" s="57" t="e">
        <f t="shared" si="294"/>
        <v>#REF!</v>
      </c>
      <c r="P470" s="57" t="str">
        <f t="shared" si="295"/>
        <v>-</v>
      </c>
      <c r="Q470" s="57" t="str">
        <f>IF('Undervisning i fag med krav'!AA471=0,"-",'Undervisning i fag med krav'!AA471)</f>
        <v>-</v>
      </c>
      <c r="R470" s="57" t="b">
        <f>OR(Q470='Krav etter opplæringslova'!$B$27,Q470='Krav etter opplæringslova'!$B$30,Q470='Krav etter opplæringslova'!$B$31,Q470='Krav etter opplæringslova'!$B$34)</f>
        <v>0</v>
      </c>
      <c r="S470" s="57" t="str">
        <f t="shared" si="296"/>
        <v>-</v>
      </c>
      <c r="T470" s="57">
        <f t="shared" si="283"/>
        <v>30</v>
      </c>
      <c r="U470" s="57" t="e">
        <f>T470-#REF!</f>
        <v>#REF!</v>
      </c>
      <c r="V470" s="57" t="e">
        <f t="shared" si="297"/>
        <v>#REF!</v>
      </c>
      <c r="W470" s="57" t="str">
        <f t="shared" si="298"/>
        <v>-</v>
      </c>
      <c r="X470" s="57" t="str">
        <f>IF('Undervisning i fag med krav'!AL471=0,"-",'Undervisning i fag med krav'!AL471)</f>
        <v>-</v>
      </c>
      <c r="Y470" s="57" t="b">
        <f>OR(X470='Krav etter opplæringslova'!$B$27,X470='Krav etter opplæringslova'!$B$30,X470='Krav etter opplæringslova'!$B$31,X470='Krav etter opplæringslova'!$B$34)</f>
        <v>0</v>
      </c>
      <c r="Z470" s="57" t="str">
        <f t="shared" si="299"/>
        <v>-</v>
      </c>
      <c r="AA470" s="57">
        <f t="shared" si="284"/>
        <v>30</v>
      </c>
      <c r="AB470" s="57" t="e">
        <f>AA470-#REF!</f>
        <v>#REF!</v>
      </c>
      <c r="AC470" s="57" t="e">
        <f t="shared" si="300"/>
        <v>#REF!</v>
      </c>
      <c r="AD470" s="57" t="str">
        <f t="shared" si="301"/>
        <v>-</v>
      </c>
      <c r="AE470" s="57" t="str">
        <f>IF('Undervisning i fag med krav'!AW471=0,"-",'Undervisning i fag med krav'!AW471)</f>
        <v>-</v>
      </c>
      <c r="AF470" s="57" t="b">
        <f>OR(AE470='Krav etter opplæringslova'!$B$27,AE470='Krav etter opplæringslova'!$B$30,AE470='Krav etter opplæringslova'!$B$31,AE470='Krav etter opplæringslova'!$B$34)</f>
        <v>0</v>
      </c>
      <c r="AG470" s="57" t="str">
        <f t="shared" si="302"/>
        <v>-</v>
      </c>
      <c r="AH470" s="57">
        <f t="shared" si="285"/>
        <v>30</v>
      </c>
      <c r="AI470" s="57" t="e">
        <f>AH470-#REF!</f>
        <v>#REF!</v>
      </c>
      <c r="AJ470" s="57" t="e">
        <f t="shared" si="303"/>
        <v>#REF!</v>
      </c>
      <c r="AK470" s="57" t="str">
        <f t="shared" si="304"/>
        <v>-</v>
      </c>
      <c r="AL470" s="57" t="str">
        <f>IF('Undervisning i fag med krav'!BH471=0,"-",'Undervisning i fag med krav'!BH471)</f>
        <v>-</v>
      </c>
      <c r="AM470" s="57" t="b">
        <f>OR(AL470='Krav etter opplæringslova'!$B$27,AL470='Krav etter opplæringslova'!$B$30,AL470='Krav etter opplæringslova'!$B$31,AL470='Krav etter opplæringslova'!$B$34)</f>
        <v>0</v>
      </c>
      <c r="AN470" s="57" t="str">
        <f t="shared" si="305"/>
        <v>-</v>
      </c>
      <c r="AO470" s="57">
        <f t="shared" si="286"/>
        <v>30</v>
      </c>
      <c r="AP470" s="57" t="e">
        <f>AO470-#REF!</f>
        <v>#REF!</v>
      </c>
      <c r="AQ470" s="57" t="e">
        <f t="shared" si="306"/>
        <v>#REF!</v>
      </c>
      <c r="AR470" s="57" t="str">
        <f t="shared" si="307"/>
        <v>-</v>
      </c>
      <c r="AS470" s="57" t="str">
        <f>IF('Undervisning i fag med krav'!BS471=0,"-",'Undervisning i fag med krav'!BS471)</f>
        <v>-</v>
      </c>
      <c r="AT470" s="57" t="b">
        <f>OR(AS470='Krav etter opplæringslova'!$B$27,AS470='Krav etter opplæringslova'!$B$30,AS470='Krav etter opplæringslova'!$B$31,AS470='Krav etter opplæringslova'!$B$34)</f>
        <v>0</v>
      </c>
      <c r="AU470" s="57" t="str">
        <f t="shared" si="308"/>
        <v>-</v>
      </c>
      <c r="AV470" s="57">
        <f t="shared" si="287"/>
        <v>30</v>
      </c>
      <c r="AW470" s="57" t="e">
        <f>AV470-#REF!</f>
        <v>#REF!</v>
      </c>
      <c r="AX470" s="57" t="e">
        <f t="shared" si="309"/>
        <v>#REF!</v>
      </c>
      <c r="AY470" s="57" t="str">
        <f t="shared" si="310"/>
        <v>-</v>
      </c>
      <c r="AZ470" s="57" t="str">
        <f>IF('Undervisning i fag med krav'!CD471=0,"-",'Undervisning i fag med krav'!CD471)</f>
        <v>-</v>
      </c>
      <c r="BA470" s="57" t="b">
        <f>OR(AZ470='Krav etter opplæringslova'!$B$27,AZ470='Krav etter opplæringslova'!$B$30,AZ470='Krav etter opplæringslova'!$B$31,AZ470='Krav etter opplæringslova'!$B$34)</f>
        <v>0</v>
      </c>
      <c r="BB470" s="57" t="str">
        <f t="shared" si="311"/>
        <v>-</v>
      </c>
      <c r="BC470" s="57">
        <f t="shared" si="288"/>
        <v>30</v>
      </c>
      <c r="BD470" s="57" t="e">
        <f>BC470-#REF!</f>
        <v>#REF!</v>
      </c>
      <c r="BE470" s="57" t="e">
        <f t="shared" si="312"/>
        <v>#REF!</v>
      </c>
      <c r="BF470" s="57" t="str">
        <f t="shared" si="313"/>
        <v>-</v>
      </c>
      <c r="BG470" s="57" t="str">
        <f>IF('Undervisning i fag med krav'!CO471=0,"-",'Undervisning i fag med krav'!CO471)</f>
        <v>-</v>
      </c>
      <c r="BH470" s="57" t="b">
        <f>OR(BG470='Krav etter opplæringslova'!$B$27,BG470='Krav etter opplæringslova'!$B$30,BG470='Krav etter opplæringslova'!$B$31,BG470='Krav etter opplæringslova'!$B$34)</f>
        <v>0</v>
      </c>
      <c r="BI470" s="57" t="str">
        <f t="shared" si="314"/>
        <v>-</v>
      </c>
      <c r="BJ470" s="57">
        <f t="shared" si="289"/>
        <v>30</v>
      </c>
      <c r="BK470" s="57" t="e">
        <f>BJ470-#REF!</f>
        <v>#REF!</v>
      </c>
      <c r="BL470" s="57" t="e">
        <f t="shared" si="315"/>
        <v>#REF!</v>
      </c>
      <c r="BM470" s="57" t="str">
        <f t="shared" si="316"/>
        <v>-</v>
      </c>
      <c r="BN470" s="57" t="str">
        <f>IF('Undervisning i fag med krav'!CP471=0,"-",'Undervisning i fag med krav'!CP471)</f>
        <v>-</v>
      </c>
      <c r="BO470" s="57" t="b">
        <f>OR(BN470='Krav etter opplæringslova'!$B$27,BN470='Krav etter opplæringslova'!$B$30,BN470='Krav etter opplæringslova'!$B$31,BN470='Krav etter opplæringslova'!$B$34)</f>
        <v>0</v>
      </c>
      <c r="BP470" s="57" t="str">
        <f t="shared" si="317"/>
        <v>-</v>
      </c>
      <c r="BQ470" s="57">
        <f t="shared" si="290"/>
        <v>30</v>
      </c>
      <c r="BR470" s="57" t="e">
        <f>BQ470-#REF!</f>
        <v>#REF!</v>
      </c>
      <c r="BS470" s="57" t="e">
        <f t="shared" si="318"/>
        <v>#REF!</v>
      </c>
      <c r="BT470" s="62" t="str">
        <f t="shared" si="319"/>
        <v>-</v>
      </c>
    </row>
    <row r="471" spans="1:72" x14ac:dyDescent="0.2">
      <c r="A471" s="44" t="e">
        <f>#REF!</f>
        <v>#REF!</v>
      </c>
      <c r="B471" s="44" t="e">
        <f>#REF!</f>
        <v>#REF!</v>
      </c>
      <c r="C471" s="57" t="str">
        <f>IF('Undervisning i fag med krav'!E472=0,"-",'Undervisning i fag med krav'!E472)</f>
        <v>-</v>
      </c>
      <c r="D471" s="57" t="b">
        <f>OR(C471='Krav etter opplæringslova'!$B$27,C471='Krav etter opplæringslova'!$B$30,C471='Krav etter opplæringslova'!$B$31,C471='Krav etter opplæringslova'!$B$34)</f>
        <v>0</v>
      </c>
      <c r="E471" s="57" t="str">
        <f t="shared" si="320"/>
        <v>-</v>
      </c>
      <c r="F471" s="57">
        <f t="shared" si="291"/>
        <v>30</v>
      </c>
      <c r="G471" s="57" t="e">
        <f>F471-#REF!</f>
        <v>#REF!</v>
      </c>
      <c r="H471" s="57" t="e">
        <f t="shared" si="292"/>
        <v>#REF!</v>
      </c>
      <c r="I471" s="57" t="str">
        <f t="shared" si="321"/>
        <v>-</v>
      </c>
      <c r="J471" s="57" t="str">
        <f>IF('Undervisning i fag med krav'!P472=0,"-",'Undervisning i fag med krav'!P472)</f>
        <v>-</v>
      </c>
      <c r="K471" s="57" t="b">
        <f>OR(J471='Krav etter opplæringslova'!$B$27,J471='Krav etter opplæringslova'!$B$30,J471='Krav etter opplæringslova'!$B$31,J471='Krav etter opplæringslova'!$B$34)</f>
        <v>0</v>
      </c>
      <c r="L471" s="57" t="str">
        <f t="shared" si="293"/>
        <v>-</v>
      </c>
      <c r="M471" s="57">
        <f t="shared" si="282"/>
        <v>30</v>
      </c>
      <c r="N471" s="57" t="e">
        <f>M471-#REF!</f>
        <v>#REF!</v>
      </c>
      <c r="O471" s="57" t="e">
        <f t="shared" si="294"/>
        <v>#REF!</v>
      </c>
      <c r="P471" s="57" t="str">
        <f t="shared" si="295"/>
        <v>-</v>
      </c>
      <c r="Q471" s="57" t="str">
        <f>IF('Undervisning i fag med krav'!AA472=0,"-",'Undervisning i fag med krav'!AA472)</f>
        <v>-</v>
      </c>
      <c r="R471" s="57" t="b">
        <f>OR(Q471='Krav etter opplæringslova'!$B$27,Q471='Krav etter opplæringslova'!$B$30,Q471='Krav etter opplæringslova'!$B$31,Q471='Krav etter opplæringslova'!$B$34)</f>
        <v>0</v>
      </c>
      <c r="S471" s="57" t="str">
        <f t="shared" si="296"/>
        <v>-</v>
      </c>
      <c r="T471" s="57">
        <f t="shared" si="283"/>
        <v>30</v>
      </c>
      <c r="U471" s="57" t="e">
        <f>T471-#REF!</f>
        <v>#REF!</v>
      </c>
      <c r="V471" s="57" t="e">
        <f t="shared" si="297"/>
        <v>#REF!</v>
      </c>
      <c r="W471" s="57" t="str">
        <f t="shared" si="298"/>
        <v>-</v>
      </c>
      <c r="X471" s="57" t="str">
        <f>IF('Undervisning i fag med krav'!AL472=0,"-",'Undervisning i fag med krav'!AL472)</f>
        <v>-</v>
      </c>
      <c r="Y471" s="57" t="b">
        <f>OR(X471='Krav etter opplæringslova'!$B$27,X471='Krav etter opplæringslova'!$B$30,X471='Krav etter opplæringslova'!$B$31,X471='Krav etter opplæringslova'!$B$34)</f>
        <v>0</v>
      </c>
      <c r="Z471" s="57" t="str">
        <f t="shared" si="299"/>
        <v>-</v>
      </c>
      <c r="AA471" s="57">
        <f t="shared" si="284"/>
        <v>30</v>
      </c>
      <c r="AB471" s="57" t="e">
        <f>AA471-#REF!</f>
        <v>#REF!</v>
      </c>
      <c r="AC471" s="57" t="e">
        <f t="shared" si="300"/>
        <v>#REF!</v>
      </c>
      <c r="AD471" s="57" t="str">
        <f t="shared" si="301"/>
        <v>-</v>
      </c>
      <c r="AE471" s="57" t="str">
        <f>IF('Undervisning i fag med krav'!AW472=0,"-",'Undervisning i fag med krav'!AW472)</f>
        <v>-</v>
      </c>
      <c r="AF471" s="57" t="b">
        <f>OR(AE471='Krav etter opplæringslova'!$B$27,AE471='Krav etter opplæringslova'!$B$30,AE471='Krav etter opplæringslova'!$B$31,AE471='Krav etter opplæringslova'!$B$34)</f>
        <v>0</v>
      </c>
      <c r="AG471" s="57" t="str">
        <f t="shared" si="302"/>
        <v>-</v>
      </c>
      <c r="AH471" s="57">
        <f t="shared" si="285"/>
        <v>30</v>
      </c>
      <c r="AI471" s="57" t="e">
        <f>AH471-#REF!</f>
        <v>#REF!</v>
      </c>
      <c r="AJ471" s="57" t="e">
        <f t="shared" si="303"/>
        <v>#REF!</v>
      </c>
      <c r="AK471" s="57" t="str">
        <f t="shared" si="304"/>
        <v>-</v>
      </c>
      <c r="AL471" s="57" t="str">
        <f>IF('Undervisning i fag med krav'!BH472=0,"-",'Undervisning i fag med krav'!BH472)</f>
        <v>-</v>
      </c>
      <c r="AM471" s="57" t="b">
        <f>OR(AL471='Krav etter opplæringslova'!$B$27,AL471='Krav etter opplæringslova'!$B$30,AL471='Krav etter opplæringslova'!$B$31,AL471='Krav etter opplæringslova'!$B$34)</f>
        <v>0</v>
      </c>
      <c r="AN471" s="57" t="str">
        <f t="shared" si="305"/>
        <v>-</v>
      </c>
      <c r="AO471" s="57">
        <f t="shared" si="286"/>
        <v>30</v>
      </c>
      <c r="AP471" s="57" t="e">
        <f>AO471-#REF!</f>
        <v>#REF!</v>
      </c>
      <c r="AQ471" s="57" t="e">
        <f t="shared" si="306"/>
        <v>#REF!</v>
      </c>
      <c r="AR471" s="57" t="str">
        <f t="shared" si="307"/>
        <v>-</v>
      </c>
      <c r="AS471" s="57" t="str">
        <f>IF('Undervisning i fag med krav'!BS472=0,"-",'Undervisning i fag med krav'!BS472)</f>
        <v>-</v>
      </c>
      <c r="AT471" s="57" t="b">
        <f>OR(AS471='Krav etter opplæringslova'!$B$27,AS471='Krav etter opplæringslova'!$B$30,AS471='Krav etter opplæringslova'!$B$31,AS471='Krav etter opplæringslova'!$B$34)</f>
        <v>0</v>
      </c>
      <c r="AU471" s="57" t="str">
        <f t="shared" si="308"/>
        <v>-</v>
      </c>
      <c r="AV471" s="57">
        <f t="shared" si="287"/>
        <v>30</v>
      </c>
      <c r="AW471" s="57" t="e">
        <f>AV471-#REF!</f>
        <v>#REF!</v>
      </c>
      <c r="AX471" s="57" t="e">
        <f t="shared" si="309"/>
        <v>#REF!</v>
      </c>
      <c r="AY471" s="57" t="str">
        <f t="shared" si="310"/>
        <v>-</v>
      </c>
      <c r="AZ471" s="57" t="str">
        <f>IF('Undervisning i fag med krav'!CD472=0,"-",'Undervisning i fag med krav'!CD472)</f>
        <v>-</v>
      </c>
      <c r="BA471" s="57" t="b">
        <f>OR(AZ471='Krav etter opplæringslova'!$B$27,AZ471='Krav etter opplæringslova'!$B$30,AZ471='Krav etter opplæringslova'!$B$31,AZ471='Krav etter opplæringslova'!$B$34)</f>
        <v>0</v>
      </c>
      <c r="BB471" s="57" t="str">
        <f t="shared" si="311"/>
        <v>-</v>
      </c>
      <c r="BC471" s="57">
        <f t="shared" si="288"/>
        <v>30</v>
      </c>
      <c r="BD471" s="57" t="e">
        <f>BC471-#REF!</f>
        <v>#REF!</v>
      </c>
      <c r="BE471" s="57" t="e">
        <f t="shared" si="312"/>
        <v>#REF!</v>
      </c>
      <c r="BF471" s="57" t="str">
        <f t="shared" si="313"/>
        <v>-</v>
      </c>
      <c r="BG471" s="57" t="str">
        <f>IF('Undervisning i fag med krav'!CO472=0,"-",'Undervisning i fag med krav'!CO472)</f>
        <v>-</v>
      </c>
      <c r="BH471" s="57" t="b">
        <f>OR(BG471='Krav etter opplæringslova'!$B$27,BG471='Krav etter opplæringslova'!$B$30,BG471='Krav etter opplæringslova'!$B$31,BG471='Krav etter opplæringslova'!$B$34)</f>
        <v>0</v>
      </c>
      <c r="BI471" s="57" t="str">
        <f t="shared" si="314"/>
        <v>-</v>
      </c>
      <c r="BJ471" s="57">
        <f t="shared" si="289"/>
        <v>30</v>
      </c>
      <c r="BK471" s="57" t="e">
        <f>BJ471-#REF!</f>
        <v>#REF!</v>
      </c>
      <c r="BL471" s="57" t="e">
        <f t="shared" si="315"/>
        <v>#REF!</v>
      </c>
      <c r="BM471" s="57" t="str">
        <f t="shared" si="316"/>
        <v>-</v>
      </c>
      <c r="BN471" s="57" t="str">
        <f>IF('Undervisning i fag med krav'!CP472=0,"-",'Undervisning i fag med krav'!CP472)</f>
        <v>-</v>
      </c>
      <c r="BO471" s="57" t="b">
        <f>OR(BN471='Krav etter opplæringslova'!$B$27,BN471='Krav etter opplæringslova'!$B$30,BN471='Krav etter opplæringslova'!$B$31,BN471='Krav etter opplæringslova'!$B$34)</f>
        <v>0</v>
      </c>
      <c r="BP471" s="57" t="str">
        <f t="shared" si="317"/>
        <v>-</v>
      </c>
      <c r="BQ471" s="57">
        <f t="shared" si="290"/>
        <v>30</v>
      </c>
      <c r="BR471" s="57" t="e">
        <f>BQ471-#REF!</f>
        <v>#REF!</v>
      </c>
      <c r="BS471" s="57" t="e">
        <f t="shared" si="318"/>
        <v>#REF!</v>
      </c>
      <c r="BT471" s="62" t="str">
        <f t="shared" si="319"/>
        <v>-</v>
      </c>
    </row>
    <row r="472" spans="1:72" x14ac:dyDescent="0.2">
      <c r="A472" s="44" t="e">
        <f>#REF!</f>
        <v>#REF!</v>
      </c>
      <c r="B472" s="44" t="e">
        <f>#REF!</f>
        <v>#REF!</v>
      </c>
      <c r="C472" s="57" t="str">
        <f>IF('Undervisning i fag med krav'!E473=0,"-",'Undervisning i fag med krav'!E473)</f>
        <v>-</v>
      </c>
      <c r="D472" s="57" t="b">
        <f>OR(C472='Krav etter opplæringslova'!$B$27,C472='Krav etter opplæringslova'!$B$30,C472='Krav etter opplæringslova'!$B$31,C472='Krav etter opplæringslova'!$B$34)</f>
        <v>0</v>
      </c>
      <c r="E472" s="57" t="str">
        <f t="shared" si="320"/>
        <v>-</v>
      </c>
      <c r="F472" s="57">
        <f t="shared" si="291"/>
        <v>30</v>
      </c>
      <c r="G472" s="57" t="e">
        <f>F472-#REF!</f>
        <v>#REF!</v>
      </c>
      <c r="H472" s="57" t="e">
        <f t="shared" si="292"/>
        <v>#REF!</v>
      </c>
      <c r="I472" s="57" t="str">
        <f t="shared" si="321"/>
        <v>-</v>
      </c>
      <c r="J472" s="57" t="str">
        <f>IF('Undervisning i fag med krav'!P473=0,"-",'Undervisning i fag med krav'!P473)</f>
        <v>-</v>
      </c>
      <c r="K472" s="57" t="b">
        <f>OR(J472='Krav etter opplæringslova'!$B$27,J472='Krav etter opplæringslova'!$B$30,J472='Krav etter opplæringslova'!$B$31,J472='Krav etter opplæringslova'!$B$34)</f>
        <v>0</v>
      </c>
      <c r="L472" s="57" t="str">
        <f t="shared" si="293"/>
        <v>-</v>
      </c>
      <c r="M472" s="57">
        <f t="shared" si="282"/>
        <v>30</v>
      </c>
      <c r="N472" s="57" t="e">
        <f>M472-#REF!</f>
        <v>#REF!</v>
      </c>
      <c r="O472" s="57" t="e">
        <f t="shared" si="294"/>
        <v>#REF!</v>
      </c>
      <c r="P472" s="57" t="str">
        <f t="shared" si="295"/>
        <v>-</v>
      </c>
      <c r="Q472" s="57" t="str">
        <f>IF('Undervisning i fag med krav'!AA473=0,"-",'Undervisning i fag med krav'!AA473)</f>
        <v>-</v>
      </c>
      <c r="R472" s="57" t="b">
        <f>OR(Q472='Krav etter opplæringslova'!$B$27,Q472='Krav etter opplæringslova'!$B$30,Q472='Krav etter opplæringslova'!$B$31,Q472='Krav etter opplæringslova'!$B$34)</f>
        <v>0</v>
      </c>
      <c r="S472" s="57" t="str">
        <f t="shared" si="296"/>
        <v>-</v>
      </c>
      <c r="T472" s="57">
        <f t="shared" si="283"/>
        <v>30</v>
      </c>
      <c r="U472" s="57" t="e">
        <f>T472-#REF!</f>
        <v>#REF!</v>
      </c>
      <c r="V472" s="57" t="e">
        <f t="shared" si="297"/>
        <v>#REF!</v>
      </c>
      <c r="W472" s="57" t="str">
        <f t="shared" si="298"/>
        <v>-</v>
      </c>
      <c r="X472" s="57" t="str">
        <f>IF('Undervisning i fag med krav'!AL473=0,"-",'Undervisning i fag med krav'!AL473)</f>
        <v>-</v>
      </c>
      <c r="Y472" s="57" t="b">
        <f>OR(X472='Krav etter opplæringslova'!$B$27,X472='Krav etter opplæringslova'!$B$30,X472='Krav etter opplæringslova'!$B$31,X472='Krav etter opplæringslova'!$B$34)</f>
        <v>0</v>
      </c>
      <c r="Z472" s="57" t="str">
        <f t="shared" si="299"/>
        <v>-</v>
      </c>
      <c r="AA472" s="57">
        <f t="shared" si="284"/>
        <v>30</v>
      </c>
      <c r="AB472" s="57" t="e">
        <f>AA472-#REF!</f>
        <v>#REF!</v>
      </c>
      <c r="AC472" s="57" t="e">
        <f t="shared" si="300"/>
        <v>#REF!</v>
      </c>
      <c r="AD472" s="57" t="str">
        <f t="shared" si="301"/>
        <v>-</v>
      </c>
      <c r="AE472" s="57" t="str">
        <f>IF('Undervisning i fag med krav'!AW473=0,"-",'Undervisning i fag med krav'!AW473)</f>
        <v>-</v>
      </c>
      <c r="AF472" s="57" t="b">
        <f>OR(AE472='Krav etter opplæringslova'!$B$27,AE472='Krav etter opplæringslova'!$B$30,AE472='Krav etter opplæringslova'!$B$31,AE472='Krav etter opplæringslova'!$B$34)</f>
        <v>0</v>
      </c>
      <c r="AG472" s="57" t="str">
        <f t="shared" si="302"/>
        <v>-</v>
      </c>
      <c r="AH472" s="57">
        <f t="shared" si="285"/>
        <v>30</v>
      </c>
      <c r="AI472" s="57" t="e">
        <f>AH472-#REF!</f>
        <v>#REF!</v>
      </c>
      <c r="AJ472" s="57" t="e">
        <f t="shared" si="303"/>
        <v>#REF!</v>
      </c>
      <c r="AK472" s="57" t="str">
        <f t="shared" si="304"/>
        <v>-</v>
      </c>
      <c r="AL472" s="57" t="str">
        <f>IF('Undervisning i fag med krav'!BH473=0,"-",'Undervisning i fag med krav'!BH473)</f>
        <v>-</v>
      </c>
      <c r="AM472" s="57" t="b">
        <f>OR(AL472='Krav etter opplæringslova'!$B$27,AL472='Krav etter opplæringslova'!$B$30,AL472='Krav etter opplæringslova'!$B$31,AL472='Krav etter opplæringslova'!$B$34)</f>
        <v>0</v>
      </c>
      <c r="AN472" s="57" t="str">
        <f t="shared" si="305"/>
        <v>-</v>
      </c>
      <c r="AO472" s="57">
        <f t="shared" si="286"/>
        <v>30</v>
      </c>
      <c r="AP472" s="57" t="e">
        <f>AO472-#REF!</f>
        <v>#REF!</v>
      </c>
      <c r="AQ472" s="57" t="e">
        <f t="shared" si="306"/>
        <v>#REF!</v>
      </c>
      <c r="AR472" s="57" t="str">
        <f t="shared" si="307"/>
        <v>-</v>
      </c>
      <c r="AS472" s="57" t="str">
        <f>IF('Undervisning i fag med krav'!BS473=0,"-",'Undervisning i fag med krav'!BS473)</f>
        <v>-</v>
      </c>
      <c r="AT472" s="57" t="b">
        <f>OR(AS472='Krav etter opplæringslova'!$B$27,AS472='Krav etter opplæringslova'!$B$30,AS472='Krav etter opplæringslova'!$B$31,AS472='Krav etter opplæringslova'!$B$34)</f>
        <v>0</v>
      </c>
      <c r="AU472" s="57" t="str">
        <f t="shared" si="308"/>
        <v>-</v>
      </c>
      <c r="AV472" s="57">
        <f t="shared" si="287"/>
        <v>30</v>
      </c>
      <c r="AW472" s="57" t="e">
        <f>AV472-#REF!</f>
        <v>#REF!</v>
      </c>
      <c r="AX472" s="57" t="e">
        <f t="shared" si="309"/>
        <v>#REF!</v>
      </c>
      <c r="AY472" s="57" t="str">
        <f t="shared" si="310"/>
        <v>-</v>
      </c>
      <c r="AZ472" s="57" t="str">
        <f>IF('Undervisning i fag med krav'!CD473=0,"-",'Undervisning i fag med krav'!CD473)</f>
        <v>-</v>
      </c>
      <c r="BA472" s="57" t="b">
        <f>OR(AZ472='Krav etter opplæringslova'!$B$27,AZ472='Krav etter opplæringslova'!$B$30,AZ472='Krav etter opplæringslova'!$B$31,AZ472='Krav etter opplæringslova'!$B$34)</f>
        <v>0</v>
      </c>
      <c r="BB472" s="57" t="str">
        <f t="shared" si="311"/>
        <v>-</v>
      </c>
      <c r="BC472" s="57">
        <f t="shared" si="288"/>
        <v>30</v>
      </c>
      <c r="BD472" s="57" t="e">
        <f>BC472-#REF!</f>
        <v>#REF!</v>
      </c>
      <c r="BE472" s="57" t="e">
        <f t="shared" si="312"/>
        <v>#REF!</v>
      </c>
      <c r="BF472" s="57" t="str">
        <f t="shared" si="313"/>
        <v>-</v>
      </c>
      <c r="BG472" s="57" t="str">
        <f>IF('Undervisning i fag med krav'!CO473=0,"-",'Undervisning i fag med krav'!CO473)</f>
        <v>-</v>
      </c>
      <c r="BH472" s="57" t="b">
        <f>OR(BG472='Krav etter opplæringslova'!$B$27,BG472='Krav etter opplæringslova'!$B$30,BG472='Krav etter opplæringslova'!$B$31,BG472='Krav etter opplæringslova'!$B$34)</f>
        <v>0</v>
      </c>
      <c r="BI472" s="57" t="str">
        <f t="shared" si="314"/>
        <v>-</v>
      </c>
      <c r="BJ472" s="57">
        <f t="shared" si="289"/>
        <v>30</v>
      </c>
      <c r="BK472" s="57" t="e">
        <f>BJ472-#REF!</f>
        <v>#REF!</v>
      </c>
      <c r="BL472" s="57" t="e">
        <f t="shared" si="315"/>
        <v>#REF!</v>
      </c>
      <c r="BM472" s="57" t="str">
        <f t="shared" si="316"/>
        <v>-</v>
      </c>
      <c r="BN472" s="57" t="str">
        <f>IF('Undervisning i fag med krav'!CP473=0,"-",'Undervisning i fag med krav'!CP473)</f>
        <v>-</v>
      </c>
      <c r="BO472" s="57" t="b">
        <f>OR(BN472='Krav etter opplæringslova'!$B$27,BN472='Krav etter opplæringslova'!$B$30,BN472='Krav etter opplæringslova'!$B$31,BN472='Krav etter opplæringslova'!$B$34)</f>
        <v>0</v>
      </c>
      <c r="BP472" s="57" t="str">
        <f t="shared" si="317"/>
        <v>-</v>
      </c>
      <c r="BQ472" s="57">
        <f t="shared" si="290"/>
        <v>30</v>
      </c>
      <c r="BR472" s="57" t="e">
        <f>BQ472-#REF!</f>
        <v>#REF!</v>
      </c>
      <c r="BS472" s="57" t="e">
        <f t="shared" si="318"/>
        <v>#REF!</v>
      </c>
      <c r="BT472" s="62" t="str">
        <f t="shared" si="319"/>
        <v>-</v>
      </c>
    </row>
    <row r="473" spans="1:72" x14ac:dyDescent="0.2">
      <c r="A473" s="44" t="e">
        <f>#REF!</f>
        <v>#REF!</v>
      </c>
      <c r="B473" s="44" t="e">
        <f>#REF!</f>
        <v>#REF!</v>
      </c>
      <c r="C473" s="57" t="str">
        <f>IF('Undervisning i fag med krav'!E474=0,"-",'Undervisning i fag med krav'!E474)</f>
        <v>-</v>
      </c>
      <c r="D473" s="57" t="b">
        <f>OR(C473='Krav etter opplæringslova'!$B$27,C473='Krav etter opplæringslova'!$B$30,C473='Krav etter opplæringslova'!$B$31,C473='Krav etter opplæringslova'!$B$34)</f>
        <v>0</v>
      </c>
      <c r="E473" s="57" t="str">
        <f t="shared" si="320"/>
        <v>-</v>
      </c>
      <c r="F473" s="57">
        <f t="shared" si="291"/>
        <v>30</v>
      </c>
      <c r="G473" s="57" t="e">
        <f>F473-#REF!</f>
        <v>#REF!</v>
      </c>
      <c r="H473" s="57" t="e">
        <f t="shared" si="292"/>
        <v>#REF!</v>
      </c>
      <c r="I473" s="57" t="str">
        <f t="shared" si="321"/>
        <v>-</v>
      </c>
      <c r="J473" s="57" t="str">
        <f>IF('Undervisning i fag med krav'!P474=0,"-",'Undervisning i fag med krav'!P474)</f>
        <v>-</v>
      </c>
      <c r="K473" s="57" t="b">
        <f>OR(J473='Krav etter opplæringslova'!$B$27,J473='Krav etter opplæringslova'!$B$30,J473='Krav etter opplæringslova'!$B$31,J473='Krav etter opplæringslova'!$B$34)</f>
        <v>0</v>
      </c>
      <c r="L473" s="57" t="str">
        <f t="shared" si="293"/>
        <v>-</v>
      </c>
      <c r="M473" s="57">
        <f t="shared" si="282"/>
        <v>30</v>
      </c>
      <c r="N473" s="57" t="e">
        <f>M473-#REF!</f>
        <v>#REF!</v>
      </c>
      <c r="O473" s="57" t="e">
        <f t="shared" si="294"/>
        <v>#REF!</v>
      </c>
      <c r="P473" s="57" t="str">
        <f t="shared" si="295"/>
        <v>-</v>
      </c>
      <c r="Q473" s="57" t="str">
        <f>IF('Undervisning i fag med krav'!AA474=0,"-",'Undervisning i fag med krav'!AA474)</f>
        <v>-</v>
      </c>
      <c r="R473" s="57" t="b">
        <f>OR(Q473='Krav etter opplæringslova'!$B$27,Q473='Krav etter opplæringslova'!$B$30,Q473='Krav etter opplæringslova'!$B$31,Q473='Krav etter opplæringslova'!$B$34)</f>
        <v>0</v>
      </c>
      <c r="S473" s="57" t="str">
        <f t="shared" si="296"/>
        <v>-</v>
      </c>
      <c r="T473" s="57">
        <f t="shared" si="283"/>
        <v>30</v>
      </c>
      <c r="U473" s="57" t="e">
        <f>T473-#REF!</f>
        <v>#REF!</v>
      </c>
      <c r="V473" s="57" t="e">
        <f t="shared" si="297"/>
        <v>#REF!</v>
      </c>
      <c r="W473" s="57" t="str">
        <f t="shared" si="298"/>
        <v>-</v>
      </c>
      <c r="X473" s="57" t="str">
        <f>IF('Undervisning i fag med krav'!AL474=0,"-",'Undervisning i fag med krav'!AL474)</f>
        <v>-</v>
      </c>
      <c r="Y473" s="57" t="b">
        <f>OR(X473='Krav etter opplæringslova'!$B$27,X473='Krav etter opplæringslova'!$B$30,X473='Krav etter opplæringslova'!$B$31,X473='Krav etter opplæringslova'!$B$34)</f>
        <v>0</v>
      </c>
      <c r="Z473" s="57" t="str">
        <f t="shared" si="299"/>
        <v>-</v>
      </c>
      <c r="AA473" s="57">
        <f t="shared" si="284"/>
        <v>30</v>
      </c>
      <c r="AB473" s="57" t="e">
        <f>AA473-#REF!</f>
        <v>#REF!</v>
      </c>
      <c r="AC473" s="57" t="e">
        <f t="shared" si="300"/>
        <v>#REF!</v>
      </c>
      <c r="AD473" s="57" t="str">
        <f t="shared" si="301"/>
        <v>-</v>
      </c>
      <c r="AE473" s="57" t="str">
        <f>IF('Undervisning i fag med krav'!AW474=0,"-",'Undervisning i fag med krav'!AW474)</f>
        <v>-</v>
      </c>
      <c r="AF473" s="57" t="b">
        <f>OR(AE473='Krav etter opplæringslova'!$B$27,AE473='Krav etter opplæringslova'!$B$30,AE473='Krav etter opplæringslova'!$B$31,AE473='Krav etter opplæringslova'!$B$34)</f>
        <v>0</v>
      </c>
      <c r="AG473" s="57" t="str">
        <f t="shared" si="302"/>
        <v>-</v>
      </c>
      <c r="AH473" s="57">
        <f t="shared" si="285"/>
        <v>30</v>
      </c>
      <c r="AI473" s="57" t="e">
        <f>AH473-#REF!</f>
        <v>#REF!</v>
      </c>
      <c r="AJ473" s="57" t="e">
        <f t="shared" si="303"/>
        <v>#REF!</v>
      </c>
      <c r="AK473" s="57" t="str">
        <f t="shared" si="304"/>
        <v>-</v>
      </c>
      <c r="AL473" s="57" t="str">
        <f>IF('Undervisning i fag med krav'!BH474=0,"-",'Undervisning i fag med krav'!BH474)</f>
        <v>-</v>
      </c>
      <c r="AM473" s="57" t="b">
        <f>OR(AL473='Krav etter opplæringslova'!$B$27,AL473='Krav etter opplæringslova'!$B$30,AL473='Krav etter opplæringslova'!$B$31,AL473='Krav etter opplæringslova'!$B$34)</f>
        <v>0</v>
      </c>
      <c r="AN473" s="57" t="str">
        <f t="shared" si="305"/>
        <v>-</v>
      </c>
      <c r="AO473" s="57">
        <f t="shared" si="286"/>
        <v>30</v>
      </c>
      <c r="AP473" s="57" t="e">
        <f>AO473-#REF!</f>
        <v>#REF!</v>
      </c>
      <c r="AQ473" s="57" t="e">
        <f t="shared" si="306"/>
        <v>#REF!</v>
      </c>
      <c r="AR473" s="57" t="str">
        <f t="shared" si="307"/>
        <v>-</v>
      </c>
      <c r="AS473" s="57" t="str">
        <f>IF('Undervisning i fag med krav'!BS474=0,"-",'Undervisning i fag med krav'!BS474)</f>
        <v>-</v>
      </c>
      <c r="AT473" s="57" t="b">
        <f>OR(AS473='Krav etter opplæringslova'!$B$27,AS473='Krav etter opplæringslova'!$B$30,AS473='Krav etter opplæringslova'!$B$31,AS473='Krav etter opplæringslova'!$B$34)</f>
        <v>0</v>
      </c>
      <c r="AU473" s="57" t="str">
        <f t="shared" si="308"/>
        <v>-</v>
      </c>
      <c r="AV473" s="57">
        <f t="shared" si="287"/>
        <v>30</v>
      </c>
      <c r="AW473" s="57" t="e">
        <f>AV473-#REF!</f>
        <v>#REF!</v>
      </c>
      <c r="AX473" s="57" t="e">
        <f t="shared" si="309"/>
        <v>#REF!</v>
      </c>
      <c r="AY473" s="57" t="str">
        <f t="shared" si="310"/>
        <v>-</v>
      </c>
      <c r="AZ473" s="57" t="str">
        <f>IF('Undervisning i fag med krav'!CD474=0,"-",'Undervisning i fag med krav'!CD474)</f>
        <v>-</v>
      </c>
      <c r="BA473" s="57" t="b">
        <f>OR(AZ473='Krav etter opplæringslova'!$B$27,AZ473='Krav etter opplæringslova'!$B$30,AZ473='Krav etter opplæringslova'!$B$31,AZ473='Krav etter opplæringslova'!$B$34)</f>
        <v>0</v>
      </c>
      <c r="BB473" s="57" t="str">
        <f t="shared" si="311"/>
        <v>-</v>
      </c>
      <c r="BC473" s="57">
        <f t="shared" si="288"/>
        <v>30</v>
      </c>
      <c r="BD473" s="57" t="e">
        <f>BC473-#REF!</f>
        <v>#REF!</v>
      </c>
      <c r="BE473" s="57" t="e">
        <f t="shared" si="312"/>
        <v>#REF!</v>
      </c>
      <c r="BF473" s="57" t="str">
        <f t="shared" si="313"/>
        <v>-</v>
      </c>
      <c r="BG473" s="57" t="str">
        <f>IF('Undervisning i fag med krav'!CO474=0,"-",'Undervisning i fag med krav'!CO474)</f>
        <v>-</v>
      </c>
      <c r="BH473" s="57" t="b">
        <f>OR(BG473='Krav etter opplæringslova'!$B$27,BG473='Krav etter opplæringslova'!$B$30,BG473='Krav etter opplæringslova'!$B$31,BG473='Krav etter opplæringslova'!$B$34)</f>
        <v>0</v>
      </c>
      <c r="BI473" s="57" t="str">
        <f t="shared" si="314"/>
        <v>-</v>
      </c>
      <c r="BJ473" s="57">
        <f t="shared" si="289"/>
        <v>30</v>
      </c>
      <c r="BK473" s="57" t="e">
        <f>BJ473-#REF!</f>
        <v>#REF!</v>
      </c>
      <c r="BL473" s="57" t="e">
        <f t="shared" si="315"/>
        <v>#REF!</v>
      </c>
      <c r="BM473" s="57" t="str">
        <f t="shared" si="316"/>
        <v>-</v>
      </c>
      <c r="BN473" s="57" t="str">
        <f>IF('Undervisning i fag med krav'!CP474=0,"-",'Undervisning i fag med krav'!CP474)</f>
        <v>-</v>
      </c>
      <c r="BO473" s="57" t="b">
        <f>OR(BN473='Krav etter opplæringslova'!$B$27,BN473='Krav etter opplæringslova'!$B$30,BN473='Krav etter opplæringslova'!$B$31,BN473='Krav etter opplæringslova'!$B$34)</f>
        <v>0</v>
      </c>
      <c r="BP473" s="57" t="str">
        <f t="shared" si="317"/>
        <v>-</v>
      </c>
      <c r="BQ473" s="57">
        <f t="shared" si="290"/>
        <v>30</v>
      </c>
      <c r="BR473" s="57" t="e">
        <f>BQ473-#REF!</f>
        <v>#REF!</v>
      </c>
      <c r="BS473" s="57" t="e">
        <f t="shared" si="318"/>
        <v>#REF!</v>
      </c>
      <c r="BT473" s="62" t="str">
        <f t="shared" si="319"/>
        <v>-</v>
      </c>
    </row>
    <row r="474" spans="1:72" x14ac:dyDescent="0.2">
      <c r="A474" s="44" t="e">
        <f>#REF!</f>
        <v>#REF!</v>
      </c>
      <c r="B474" s="44" t="e">
        <f>#REF!</f>
        <v>#REF!</v>
      </c>
      <c r="C474" s="57" t="str">
        <f>IF('Undervisning i fag med krav'!E475=0,"-",'Undervisning i fag med krav'!E475)</f>
        <v>-</v>
      </c>
      <c r="D474" s="57" t="b">
        <f>OR(C474='Krav etter opplæringslova'!$B$27,C474='Krav etter opplæringslova'!$B$30,C474='Krav etter opplæringslova'!$B$31,C474='Krav etter opplæringslova'!$B$34)</f>
        <v>0</v>
      </c>
      <c r="E474" s="57" t="str">
        <f t="shared" si="320"/>
        <v>-</v>
      </c>
      <c r="F474" s="57">
        <f t="shared" si="291"/>
        <v>30</v>
      </c>
      <c r="G474" s="57" t="e">
        <f>F474-#REF!</f>
        <v>#REF!</v>
      </c>
      <c r="H474" s="57" t="e">
        <f t="shared" si="292"/>
        <v>#REF!</v>
      </c>
      <c r="I474" s="57" t="str">
        <f t="shared" si="321"/>
        <v>-</v>
      </c>
      <c r="J474" s="57" t="str">
        <f>IF('Undervisning i fag med krav'!P475=0,"-",'Undervisning i fag med krav'!P475)</f>
        <v>-</v>
      </c>
      <c r="K474" s="57" t="b">
        <f>OR(J474='Krav etter opplæringslova'!$B$27,J474='Krav etter opplæringslova'!$B$30,J474='Krav etter opplæringslova'!$B$31,J474='Krav etter opplæringslova'!$B$34)</f>
        <v>0</v>
      </c>
      <c r="L474" s="57" t="str">
        <f t="shared" si="293"/>
        <v>-</v>
      </c>
      <c r="M474" s="57">
        <f t="shared" si="282"/>
        <v>30</v>
      </c>
      <c r="N474" s="57" t="e">
        <f>M474-#REF!</f>
        <v>#REF!</v>
      </c>
      <c r="O474" s="57" t="e">
        <f t="shared" si="294"/>
        <v>#REF!</v>
      </c>
      <c r="P474" s="57" t="str">
        <f t="shared" si="295"/>
        <v>-</v>
      </c>
      <c r="Q474" s="57" t="str">
        <f>IF('Undervisning i fag med krav'!AA475=0,"-",'Undervisning i fag med krav'!AA475)</f>
        <v>-</v>
      </c>
      <c r="R474" s="57" t="b">
        <f>OR(Q474='Krav etter opplæringslova'!$B$27,Q474='Krav etter opplæringslova'!$B$30,Q474='Krav etter opplæringslova'!$B$31,Q474='Krav etter opplæringslova'!$B$34)</f>
        <v>0</v>
      </c>
      <c r="S474" s="57" t="str">
        <f t="shared" si="296"/>
        <v>-</v>
      </c>
      <c r="T474" s="57">
        <f t="shared" si="283"/>
        <v>30</v>
      </c>
      <c r="U474" s="57" t="e">
        <f>T474-#REF!</f>
        <v>#REF!</v>
      </c>
      <c r="V474" s="57" t="e">
        <f t="shared" si="297"/>
        <v>#REF!</v>
      </c>
      <c r="W474" s="57" t="str">
        <f t="shared" si="298"/>
        <v>-</v>
      </c>
      <c r="X474" s="57" t="str">
        <f>IF('Undervisning i fag med krav'!AL475=0,"-",'Undervisning i fag med krav'!AL475)</f>
        <v>-</v>
      </c>
      <c r="Y474" s="57" t="b">
        <f>OR(X474='Krav etter opplæringslova'!$B$27,X474='Krav etter opplæringslova'!$B$30,X474='Krav etter opplæringslova'!$B$31,X474='Krav etter opplæringslova'!$B$34)</f>
        <v>0</v>
      </c>
      <c r="Z474" s="57" t="str">
        <f t="shared" si="299"/>
        <v>-</v>
      </c>
      <c r="AA474" s="57">
        <f t="shared" si="284"/>
        <v>30</v>
      </c>
      <c r="AB474" s="57" t="e">
        <f>AA474-#REF!</f>
        <v>#REF!</v>
      </c>
      <c r="AC474" s="57" t="e">
        <f t="shared" si="300"/>
        <v>#REF!</v>
      </c>
      <c r="AD474" s="57" t="str">
        <f t="shared" si="301"/>
        <v>-</v>
      </c>
      <c r="AE474" s="57" t="str">
        <f>IF('Undervisning i fag med krav'!AW475=0,"-",'Undervisning i fag med krav'!AW475)</f>
        <v>-</v>
      </c>
      <c r="AF474" s="57" t="b">
        <f>OR(AE474='Krav etter opplæringslova'!$B$27,AE474='Krav etter opplæringslova'!$B$30,AE474='Krav etter opplæringslova'!$B$31,AE474='Krav etter opplæringslova'!$B$34)</f>
        <v>0</v>
      </c>
      <c r="AG474" s="57" t="str">
        <f t="shared" si="302"/>
        <v>-</v>
      </c>
      <c r="AH474" s="57">
        <f t="shared" si="285"/>
        <v>30</v>
      </c>
      <c r="AI474" s="57" t="e">
        <f>AH474-#REF!</f>
        <v>#REF!</v>
      </c>
      <c r="AJ474" s="57" t="e">
        <f t="shared" si="303"/>
        <v>#REF!</v>
      </c>
      <c r="AK474" s="57" t="str">
        <f t="shared" si="304"/>
        <v>-</v>
      </c>
      <c r="AL474" s="57" t="str">
        <f>IF('Undervisning i fag med krav'!BH475=0,"-",'Undervisning i fag med krav'!BH475)</f>
        <v>-</v>
      </c>
      <c r="AM474" s="57" t="b">
        <f>OR(AL474='Krav etter opplæringslova'!$B$27,AL474='Krav etter opplæringslova'!$B$30,AL474='Krav etter opplæringslova'!$B$31,AL474='Krav etter opplæringslova'!$B$34)</f>
        <v>0</v>
      </c>
      <c r="AN474" s="57" t="str">
        <f t="shared" si="305"/>
        <v>-</v>
      </c>
      <c r="AO474" s="57">
        <f t="shared" si="286"/>
        <v>30</v>
      </c>
      <c r="AP474" s="57" t="e">
        <f>AO474-#REF!</f>
        <v>#REF!</v>
      </c>
      <c r="AQ474" s="57" t="e">
        <f t="shared" si="306"/>
        <v>#REF!</v>
      </c>
      <c r="AR474" s="57" t="str">
        <f t="shared" si="307"/>
        <v>-</v>
      </c>
      <c r="AS474" s="57" t="str">
        <f>IF('Undervisning i fag med krav'!BS475=0,"-",'Undervisning i fag med krav'!BS475)</f>
        <v>-</v>
      </c>
      <c r="AT474" s="57" t="b">
        <f>OR(AS474='Krav etter opplæringslova'!$B$27,AS474='Krav etter opplæringslova'!$B$30,AS474='Krav etter opplæringslova'!$B$31,AS474='Krav etter opplæringslova'!$B$34)</f>
        <v>0</v>
      </c>
      <c r="AU474" s="57" t="str">
        <f t="shared" si="308"/>
        <v>-</v>
      </c>
      <c r="AV474" s="57">
        <f t="shared" si="287"/>
        <v>30</v>
      </c>
      <c r="AW474" s="57" t="e">
        <f>AV474-#REF!</f>
        <v>#REF!</v>
      </c>
      <c r="AX474" s="57" t="e">
        <f t="shared" si="309"/>
        <v>#REF!</v>
      </c>
      <c r="AY474" s="57" t="str">
        <f t="shared" si="310"/>
        <v>-</v>
      </c>
      <c r="AZ474" s="57" t="str">
        <f>IF('Undervisning i fag med krav'!CD475=0,"-",'Undervisning i fag med krav'!CD475)</f>
        <v>-</v>
      </c>
      <c r="BA474" s="57" t="b">
        <f>OR(AZ474='Krav etter opplæringslova'!$B$27,AZ474='Krav etter opplæringslova'!$B$30,AZ474='Krav etter opplæringslova'!$B$31,AZ474='Krav etter opplæringslova'!$B$34)</f>
        <v>0</v>
      </c>
      <c r="BB474" s="57" t="str">
        <f t="shared" si="311"/>
        <v>-</v>
      </c>
      <c r="BC474" s="57">
        <f t="shared" si="288"/>
        <v>30</v>
      </c>
      <c r="BD474" s="57" t="e">
        <f>BC474-#REF!</f>
        <v>#REF!</v>
      </c>
      <c r="BE474" s="57" t="e">
        <f t="shared" si="312"/>
        <v>#REF!</v>
      </c>
      <c r="BF474" s="57" t="str">
        <f t="shared" si="313"/>
        <v>-</v>
      </c>
      <c r="BG474" s="57" t="str">
        <f>IF('Undervisning i fag med krav'!CO475=0,"-",'Undervisning i fag med krav'!CO475)</f>
        <v>-</v>
      </c>
      <c r="BH474" s="57" t="b">
        <f>OR(BG474='Krav etter opplæringslova'!$B$27,BG474='Krav etter opplæringslova'!$B$30,BG474='Krav etter opplæringslova'!$B$31,BG474='Krav etter opplæringslova'!$B$34)</f>
        <v>0</v>
      </c>
      <c r="BI474" s="57" t="str">
        <f t="shared" si="314"/>
        <v>-</v>
      </c>
      <c r="BJ474" s="57">
        <f t="shared" si="289"/>
        <v>30</v>
      </c>
      <c r="BK474" s="57" t="e">
        <f>BJ474-#REF!</f>
        <v>#REF!</v>
      </c>
      <c r="BL474" s="57" t="e">
        <f t="shared" si="315"/>
        <v>#REF!</v>
      </c>
      <c r="BM474" s="57" t="str">
        <f t="shared" si="316"/>
        <v>-</v>
      </c>
      <c r="BN474" s="57" t="str">
        <f>IF('Undervisning i fag med krav'!CP475=0,"-",'Undervisning i fag med krav'!CP475)</f>
        <v>-</v>
      </c>
      <c r="BO474" s="57" t="b">
        <f>OR(BN474='Krav etter opplæringslova'!$B$27,BN474='Krav etter opplæringslova'!$B$30,BN474='Krav etter opplæringslova'!$B$31,BN474='Krav etter opplæringslova'!$B$34)</f>
        <v>0</v>
      </c>
      <c r="BP474" s="57" t="str">
        <f t="shared" si="317"/>
        <v>-</v>
      </c>
      <c r="BQ474" s="57">
        <f t="shared" si="290"/>
        <v>30</v>
      </c>
      <c r="BR474" s="57" t="e">
        <f>BQ474-#REF!</f>
        <v>#REF!</v>
      </c>
      <c r="BS474" s="57" t="e">
        <f t="shared" si="318"/>
        <v>#REF!</v>
      </c>
      <c r="BT474" s="62" t="str">
        <f t="shared" si="319"/>
        <v>-</v>
      </c>
    </row>
    <row r="475" spans="1:72" x14ac:dyDescent="0.2">
      <c r="A475" s="44" t="e">
        <f>#REF!</f>
        <v>#REF!</v>
      </c>
      <c r="B475" s="44" t="e">
        <f>#REF!</f>
        <v>#REF!</v>
      </c>
      <c r="C475" s="57" t="str">
        <f>IF('Undervisning i fag med krav'!E476=0,"-",'Undervisning i fag med krav'!E476)</f>
        <v>-</v>
      </c>
      <c r="D475" s="57" t="b">
        <f>OR(C475='Krav etter opplæringslova'!$B$27,C475='Krav etter opplæringslova'!$B$30,C475='Krav etter opplæringslova'!$B$31,C475='Krav etter opplæringslova'!$B$34)</f>
        <v>0</v>
      </c>
      <c r="E475" s="57" t="str">
        <f t="shared" si="320"/>
        <v>-</v>
      </c>
      <c r="F475" s="57">
        <f t="shared" si="291"/>
        <v>30</v>
      </c>
      <c r="G475" s="57" t="e">
        <f>F475-#REF!</f>
        <v>#REF!</v>
      </c>
      <c r="H475" s="57" t="e">
        <f t="shared" si="292"/>
        <v>#REF!</v>
      </c>
      <c r="I475" s="57" t="str">
        <f t="shared" si="321"/>
        <v>-</v>
      </c>
      <c r="J475" s="57" t="str">
        <f>IF('Undervisning i fag med krav'!P476=0,"-",'Undervisning i fag med krav'!P476)</f>
        <v>-</v>
      </c>
      <c r="K475" s="57" t="b">
        <f>OR(J475='Krav etter opplæringslova'!$B$27,J475='Krav etter opplæringslova'!$B$30,J475='Krav etter opplæringslova'!$B$31,J475='Krav etter opplæringslova'!$B$34)</f>
        <v>0</v>
      </c>
      <c r="L475" s="57" t="str">
        <f t="shared" si="293"/>
        <v>-</v>
      </c>
      <c r="M475" s="57">
        <f t="shared" si="282"/>
        <v>30</v>
      </c>
      <c r="N475" s="57" t="e">
        <f>M475-#REF!</f>
        <v>#REF!</v>
      </c>
      <c r="O475" s="57" t="e">
        <f t="shared" si="294"/>
        <v>#REF!</v>
      </c>
      <c r="P475" s="57" t="str">
        <f t="shared" si="295"/>
        <v>-</v>
      </c>
      <c r="Q475" s="57" t="str">
        <f>IF('Undervisning i fag med krav'!AA476=0,"-",'Undervisning i fag med krav'!AA476)</f>
        <v>-</v>
      </c>
      <c r="R475" s="57" t="b">
        <f>OR(Q475='Krav etter opplæringslova'!$B$27,Q475='Krav etter opplæringslova'!$B$30,Q475='Krav etter opplæringslova'!$B$31,Q475='Krav etter opplæringslova'!$B$34)</f>
        <v>0</v>
      </c>
      <c r="S475" s="57" t="str">
        <f t="shared" si="296"/>
        <v>-</v>
      </c>
      <c r="T475" s="57">
        <f t="shared" si="283"/>
        <v>30</v>
      </c>
      <c r="U475" s="57" t="e">
        <f>T475-#REF!</f>
        <v>#REF!</v>
      </c>
      <c r="V475" s="57" t="e">
        <f t="shared" si="297"/>
        <v>#REF!</v>
      </c>
      <c r="W475" s="57" t="str">
        <f t="shared" si="298"/>
        <v>-</v>
      </c>
      <c r="X475" s="57" t="str">
        <f>IF('Undervisning i fag med krav'!AL476=0,"-",'Undervisning i fag med krav'!AL476)</f>
        <v>-</v>
      </c>
      <c r="Y475" s="57" t="b">
        <f>OR(X475='Krav etter opplæringslova'!$B$27,X475='Krav etter opplæringslova'!$B$30,X475='Krav etter opplæringslova'!$B$31,X475='Krav etter opplæringslova'!$B$34)</f>
        <v>0</v>
      </c>
      <c r="Z475" s="57" t="str">
        <f t="shared" si="299"/>
        <v>-</v>
      </c>
      <c r="AA475" s="57">
        <f t="shared" si="284"/>
        <v>30</v>
      </c>
      <c r="AB475" s="57" t="e">
        <f>AA475-#REF!</f>
        <v>#REF!</v>
      </c>
      <c r="AC475" s="57" t="e">
        <f t="shared" si="300"/>
        <v>#REF!</v>
      </c>
      <c r="AD475" s="57" t="str">
        <f t="shared" si="301"/>
        <v>-</v>
      </c>
      <c r="AE475" s="57" t="str">
        <f>IF('Undervisning i fag med krav'!AW476=0,"-",'Undervisning i fag med krav'!AW476)</f>
        <v>-</v>
      </c>
      <c r="AF475" s="57" t="b">
        <f>OR(AE475='Krav etter opplæringslova'!$B$27,AE475='Krav etter opplæringslova'!$B$30,AE475='Krav etter opplæringslova'!$B$31,AE475='Krav etter opplæringslova'!$B$34)</f>
        <v>0</v>
      </c>
      <c r="AG475" s="57" t="str">
        <f t="shared" si="302"/>
        <v>-</v>
      </c>
      <c r="AH475" s="57">
        <f t="shared" si="285"/>
        <v>30</v>
      </c>
      <c r="AI475" s="57" t="e">
        <f>AH475-#REF!</f>
        <v>#REF!</v>
      </c>
      <c r="AJ475" s="57" t="e">
        <f t="shared" si="303"/>
        <v>#REF!</v>
      </c>
      <c r="AK475" s="57" t="str">
        <f t="shared" si="304"/>
        <v>-</v>
      </c>
      <c r="AL475" s="57" t="str">
        <f>IF('Undervisning i fag med krav'!BH476=0,"-",'Undervisning i fag med krav'!BH476)</f>
        <v>-</v>
      </c>
      <c r="AM475" s="57" t="b">
        <f>OR(AL475='Krav etter opplæringslova'!$B$27,AL475='Krav etter opplæringslova'!$B$30,AL475='Krav etter opplæringslova'!$B$31,AL475='Krav etter opplæringslova'!$B$34)</f>
        <v>0</v>
      </c>
      <c r="AN475" s="57" t="str">
        <f t="shared" si="305"/>
        <v>-</v>
      </c>
      <c r="AO475" s="57">
        <f t="shared" si="286"/>
        <v>30</v>
      </c>
      <c r="AP475" s="57" t="e">
        <f>AO475-#REF!</f>
        <v>#REF!</v>
      </c>
      <c r="AQ475" s="57" t="e">
        <f t="shared" si="306"/>
        <v>#REF!</v>
      </c>
      <c r="AR475" s="57" t="str">
        <f t="shared" si="307"/>
        <v>-</v>
      </c>
      <c r="AS475" s="57" t="str">
        <f>IF('Undervisning i fag med krav'!BS476=0,"-",'Undervisning i fag med krav'!BS476)</f>
        <v>-</v>
      </c>
      <c r="AT475" s="57" t="b">
        <f>OR(AS475='Krav etter opplæringslova'!$B$27,AS475='Krav etter opplæringslova'!$B$30,AS475='Krav etter opplæringslova'!$B$31,AS475='Krav etter opplæringslova'!$B$34)</f>
        <v>0</v>
      </c>
      <c r="AU475" s="57" t="str">
        <f t="shared" si="308"/>
        <v>-</v>
      </c>
      <c r="AV475" s="57">
        <f t="shared" si="287"/>
        <v>30</v>
      </c>
      <c r="AW475" s="57" t="e">
        <f>AV475-#REF!</f>
        <v>#REF!</v>
      </c>
      <c r="AX475" s="57" t="e">
        <f t="shared" si="309"/>
        <v>#REF!</v>
      </c>
      <c r="AY475" s="57" t="str">
        <f t="shared" si="310"/>
        <v>-</v>
      </c>
      <c r="AZ475" s="57" t="str">
        <f>IF('Undervisning i fag med krav'!CD476=0,"-",'Undervisning i fag med krav'!CD476)</f>
        <v>-</v>
      </c>
      <c r="BA475" s="57" t="b">
        <f>OR(AZ475='Krav etter opplæringslova'!$B$27,AZ475='Krav etter opplæringslova'!$B$30,AZ475='Krav etter opplæringslova'!$B$31,AZ475='Krav etter opplæringslova'!$B$34)</f>
        <v>0</v>
      </c>
      <c r="BB475" s="57" t="str">
        <f t="shared" si="311"/>
        <v>-</v>
      </c>
      <c r="BC475" s="57">
        <f t="shared" si="288"/>
        <v>30</v>
      </c>
      <c r="BD475" s="57" t="e">
        <f>BC475-#REF!</f>
        <v>#REF!</v>
      </c>
      <c r="BE475" s="57" t="e">
        <f t="shared" si="312"/>
        <v>#REF!</v>
      </c>
      <c r="BF475" s="57" t="str">
        <f t="shared" si="313"/>
        <v>-</v>
      </c>
      <c r="BG475" s="57" t="str">
        <f>IF('Undervisning i fag med krav'!CO476=0,"-",'Undervisning i fag med krav'!CO476)</f>
        <v>-</v>
      </c>
      <c r="BH475" s="57" t="b">
        <f>OR(BG475='Krav etter opplæringslova'!$B$27,BG475='Krav etter opplæringslova'!$B$30,BG475='Krav etter opplæringslova'!$B$31,BG475='Krav etter opplæringslova'!$B$34)</f>
        <v>0</v>
      </c>
      <c r="BI475" s="57" t="str">
        <f t="shared" si="314"/>
        <v>-</v>
      </c>
      <c r="BJ475" s="57">
        <f t="shared" si="289"/>
        <v>30</v>
      </c>
      <c r="BK475" s="57" t="e">
        <f>BJ475-#REF!</f>
        <v>#REF!</v>
      </c>
      <c r="BL475" s="57" t="e">
        <f t="shared" si="315"/>
        <v>#REF!</v>
      </c>
      <c r="BM475" s="57" t="str">
        <f t="shared" si="316"/>
        <v>-</v>
      </c>
      <c r="BN475" s="57" t="str">
        <f>IF('Undervisning i fag med krav'!CP476=0,"-",'Undervisning i fag med krav'!CP476)</f>
        <v>-</v>
      </c>
      <c r="BO475" s="57" t="b">
        <f>OR(BN475='Krav etter opplæringslova'!$B$27,BN475='Krav etter opplæringslova'!$B$30,BN475='Krav etter opplæringslova'!$B$31,BN475='Krav etter opplæringslova'!$B$34)</f>
        <v>0</v>
      </c>
      <c r="BP475" s="57" t="str">
        <f t="shared" si="317"/>
        <v>-</v>
      </c>
      <c r="BQ475" s="57">
        <f t="shared" si="290"/>
        <v>30</v>
      </c>
      <c r="BR475" s="57" t="e">
        <f>BQ475-#REF!</f>
        <v>#REF!</v>
      </c>
      <c r="BS475" s="57" t="e">
        <f t="shared" si="318"/>
        <v>#REF!</v>
      </c>
      <c r="BT475" s="62" t="str">
        <f t="shared" si="319"/>
        <v>-</v>
      </c>
    </row>
    <row r="476" spans="1:72" x14ac:dyDescent="0.2">
      <c r="A476" s="44" t="e">
        <f>#REF!</f>
        <v>#REF!</v>
      </c>
      <c r="B476" s="44" t="e">
        <f>#REF!</f>
        <v>#REF!</v>
      </c>
      <c r="C476" s="57" t="str">
        <f>IF('Undervisning i fag med krav'!E477=0,"-",'Undervisning i fag med krav'!E477)</f>
        <v>-</v>
      </c>
      <c r="D476" s="57" t="b">
        <f>OR(C476='Krav etter opplæringslova'!$B$27,C476='Krav etter opplæringslova'!$B$30,C476='Krav etter opplæringslova'!$B$31,C476='Krav etter opplæringslova'!$B$34)</f>
        <v>0</v>
      </c>
      <c r="E476" s="57" t="str">
        <f t="shared" si="320"/>
        <v>-</v>
      </c>
      <c r="F476" s="57">
        <f t="shared" si="291"/>
        <v>30</v>
      </c>
      <c r="G476" s="57" t="e">
        <f>F476-#REF!</f>
        <v>#REF!</v>
      </c>
      <c r="H476" s="57" t="e">
        <f t="shared" si="292"/>
        <v>#REF!</v>
      </c>
      <c r="I476" s="57" t="str">
        <f t="shared" si="321"/>
        <v>-</v>
      </c>
      <c r="J476" s="57" t="str">
        <f>IF('Undervisning i fag med krav'!P477=0,"-",'Undervisning i fag med krav'!P477)</f>
        <v>-</v>
      </c>
      <c r="K476" s="57" t="b">
        <f>OR(J476='Krav etter opplæringslova'!$B$27,J476='Krav etter opplæringslova'!$B$30,J476='Krav etter opplæringslova'!$B$31,J476='Krav etter opplæringslova'!$B$34)</f>
        <v>0</v>
      </c>
      <c r="L476" s="57" t="str">
        <f t="shared" si="293"/>
        <v>-</v>
      </c>
      <c r="M476" s="57">
        <f t="shared" si="282"/>
        <v>30</v>
      </c>
      <c r="N476" s="57" t="e">
        <f>M476-#REF!</f>
        <v>#REF!</v>
      </c>
      <c r="O476" s="57" t="e">
        <f t="shared" si="294"/>
        <v>#REF!</v>
      </c>
      <c r="P476" s="57" t="str">
        <f t="shared" si="295"/>
        <v>-</v>
      </c>
      <c r="Q476" s="57" t="str">
        <f>IF('Undervisning i fag med krav'!AA477=0,"-",'Undervisning i fag med krav'!AA477)</f>
        <v>-</v>
      </c>
      <c r="R476" s="57" t="b">
        <f>OR(Q476='Krav etter opplæringslova'!$B$27,Q476='Krav etter opplæringslova'!$B$30,Q476='Krav etter opplæringslova'!$B$31,Q476='Krav etter opplæringslova'!$B$34)</f>
        <v>0</v>
      </c>
      <c r="S476" s="57" t="str">
        <f t="shared" si="296"/>
        <v>-</v>
      </c>
      <c r="T476" s="57">
        <f t="shared" si="283"/>
        <v>30</v>
      </c>
      <c r="U476" s="57" t="e">
        <f>T476-#REF!</f>
        <v>#REF!</v>
      </c>
      <c r="V476" s="57" t="e">
        <f t="shared" si="297"/>
        <v>#REF!</v>
      </c>
      <c r="W476" s="57" t="str">
        <f t="shared" si="298"/>
        <v>-</v>
      </c>
      <c r="X476" s="57" t="str">
        <f>IF('Undervisning i fag med krav'!AL477=0,"-",'Undervisning i fag med krav'!AL477)</f>
        <v>-</v>
      </c>
      <c r="Y476" s="57" t="b">
        <f>OR(X476='Krav etter opplæringslova'!$B$27,X476='Krav etter opplæringslova'!$B$30,X476='Krav etter opplæringslova'!$B$31,X476='Krav etter opplæringslova'!$B$34)</f>
        <v>0</v>
      </c>
      <c r="Z476" s="57" t="str">
        <f t="shared" si="299"/>
        <v>-</v>
      </c>
      <c r="AA476" s="57">
        <f t="shared" si="284"/>
        <v>30</v>
      </c>
      <c r="AB476" s="57" t="e">
        <f>AA476-#REF!</f>
        <v>#REF!</v>
      </c>
      <c r="AC476" s="57" t="e">
        <f t="shared" si="300"/>
        <v>#REF!</v>
      </c>
      <c r="AD476" s="57" t="str">
        <f t="shared" si="301"/>
        <v>-</v>
      </c>
      <c r="AE476" s="57" t="str">
        <f>IF('Undervisning i fag med krav'!AW477=0,"-",'Undervisning i fag med krav'!AW477)</f>
        <v>-</v>
      </c>
      <c r="AF476" s="57" t="b">
        <f>OR(AE476='Krav etter opplæringslova'!$B$27,AE476='Krav etter opplæringslova'!$B$30,AE476='Krav etter opplæringslova'!$B$31,AE476='Krav etter opplæringslova'!$B$34)</f>
        <v>0</v>
      </c>
      <c r="AG476" s="57" t="str">
        <f t="shared" si="302"/>
        <v>-</v>
      </c>
      <c r="AH476" s="57">
        <f t="shared" si="285"/>
        <v>30</v>
      </c>
      <c r="AI476" s="57" t="e">
        <f>AH476-#REF!</f>
        <v>#REF!</v>
      </c>
      <c r="AJ476" s="57" t="e">
        <f t="shared" si="303"/>
        <v>#REF!</v>
      </c>
      <c r="AK476" s="57" t="str">
        <f t="shared" si="304"/>
        <v>-</v>
      </c>
      <c r="AL476" s="57" t="str">
        <f>IF('Undervisning i fag med krav'!BH477=0,"-",'Undervisning i fag med krav'!BH477)</f>
        <v>-</v>
      </c>
      <c r="AM476" s="57" t="b">
        <f>OR(AL476='Krav etter opplæringslova'!$B$27,AL476='Krav etter opplæringslova'!$B$30,AL476='Krav etter opplæringslova'!$B$31,AL476='Krav etter opplæringslova'!$B$34)</f>
        <v>0</v>
      </c>
      <c r="AN476" s="57" t="str">
        <f t="shared" si="305"/>
        <v>-</v>
      </c>
      <c r="AO476" s="57">
        <f t="shared" si="286"/>
        <v>30</v>
      </c>
      <c r="AP476" s="57" t="e">
        <f>AO476-#REF!</f>
        <v>#REF!</v>
      </c>
      <c r="AQ476" s="57" t="e">
        <f t="shared" si="306"/>
        <v>#REF!</v>
      </c>
      <c r="AR476" s="57" t="str">
        <f t="shared" si="307"/>
        <v>-</v>
      </c>
      <c r="AS476" s="57" t="str">
        <f>IF('Undervisning i fag med krav'!BS477=0,"-",'Undervisning i fag med krav'!BS477)</f>
        <v>-</v>
      </c>
      <c r="AT476" s="57" t="b">
        <f>OR(AS476='Krav etter opplæringslova'!$B$27,AS476='Krav etter opplæringslova'!$B$30,AS476='Krav etter opplæringslova'!$B$31,AS476='Krav etter opplæringslova'!$B$34)</f>
        <v>0</v>
      </c>
      <c r="AU476" s="57" t="str">
        <f t="shared" si="308"/>
        <v>-</v>
      </c>
      <c r="AV476" s="57">
        <f t="shared" si="287"/>
        <v>30</v>
      </c>
      <c r="AW476" s="57" t="e">
        <f>AV476-#REF!</f>
        <v>#REF!</v>
      </c>
      <c r="AX476" s="57" t="e">
        <f t="shared" si="309"/>
        <v>#REF!</v>
      </c>
      <c r="AY476" s="57" t="str">
        <f t="shared" si="310"/>
        <v>-</v>
      </c>
      <c r="AZ476" s="57" t="str">
        <f>IF('Undervisning i fag med krav'!CD477=0,"-",'Undervisning i fag med krav'!CD477)</f>
        <v>-</v>
      </c>
      <c r="BA476" s="57" t="b">
        <f>OR(AZ476='Krav etter opplæringslova'!$B$27,AZ476='Krav etter opplæringslova'!$B$30,AZ476='Krav etter opplæringslova'!$B$31,AZ476='Krav etter opplæringslova'!$B$34)</f>
        <v>0</v>
      </c>
      <c r="BB476" s="57" t="str">
        <f t="shared" si="311"/>
        <v>-</v>
      </c>
      <c r="BC476" s="57">
        <f t="shared" si="288"/>
        <v>30</v>
      </c>
      <c r="BD476" s="57" t="e">
        <f>BC476-#REF!</f>
        <v>#REF!</v>
      </c>
      <c r="BE476" s="57" t="e">
        <f t="shared" si="312"/>
        <v>#REF!</v>
      </c>
      <c r="BF476" s="57" t="str">
        <f t="shared" si="313"/>
        <v>-</v>
      </c>
      <c r="BG476" s="57" t="str">
        <f>IF('Undervisning i fag med krav'!CO477=0,"-",'Undervisning i fag med krav'!CO477)</f>
        <v>-</v>
      </c>
      <c r="BH476" s="57" t="b">
        <f>OR(BG476='Krav etter opplæringslova'!$B$27,BG476='Krav etter opplæringslova'!$B$30,BG476='Krav etter opplæringslova'!$B$31,BG476='Krav etter opplæringslova'!$B$34)</f>
        <v>0</v>
      </c>
      <c r="BI476" s="57" t="str">
        <f t="shared" si="314"/>
        <v>-</v>
      </c>
      <c r="BJ476" s="57">
        <f t="shared" si="289"/>
        <v>30</v>
      </c>
      <c r="BK476" s="57" t="e">
        <f>BJ476-#REF!</f>
        <v>#REF!</v>
      </c>
      <c r="BL476" s="57" t="e">
        <f t="shared" si="315"/>
        <v>#REF!</v>
      </c>
      <c r="BM476" s="57" t="str">
        <f t="shared" si="316"/>
        <v>-</v>
      </c>
      <c r="BN476" s="57" t="str">
        <f>IF('Undervisning i fag med krav'!CP477=0,"-",'Undervisning i fag med krav'!CP477)</f>
        <v>-</v>
      </c>
      <c r="BO476" s="57" t="b">
        <f>OR(BN476='Krav etter opplæringslova'!$B$27,BN476='Krav etter opplæringslova'!$B$30,BN476='Krav etter opplæringslova'!$B$31,BN476='Krav etter opplæringslova'!$B$34)</f>
        <v>0</v>
      </c>
      <c r="BP476" s="57" t="str">
        <f t="shared" si="317"/>
        <v>-</v>
      </c>
      <c r="BQ476" s="57">
        <f t="shared" si="290"/>
        <v>30</v>
      </c>
      <c r="BR476" s="57" t="e">
        <f>BQ476-#REF!</f>
        <v>#REF!</v>
      </c>
      <c r="BS476" s="57" t="e">
        <f t="shared" si="318"/>
        <v>#REF!</v>
      </c>
      <c r="BT476" s="62" t="str">
        <f t="shared" si="319"/>
        <v>-</v>
      </c>
    </row>
    <row r="477" spans="1:72" x14ac:dyDescent="0.2">
      <c r="A477" s="44" t="e">
        <f>#REF!</f>
        <v>#REF!</v>
      </c>
      <c r="B477" s="44" t="e">
        <f>#REF!</f>
        <v>#REF!</v>
      </c>
      <c r="C477" s="57" t="str">
        <f>IF('Undervisning i fag med krav'!E478=0,"-",'Undervisning i fag med krav'!E478)</f>
        <v>-</v>
      </c>
      <c r="D477" s="57" t="b">
        <f>OR(C477='Krav etter opplæringslova'!$B$27,C477='Krav etter opplæringslova'!$B$30,C477='Krav etter opplæringslova'!$B$31,C477='Krav etter opplæringslova'!$B$34)</f>
        <v>0</v>
      </c>
      <c r="E477" s="57" t="str">
        <f t="shared" si="320"/>
        <v>-</v>
      </c>
      <c r="F477" s="57">
        <f t="shared" si="291"/>
        <v>30</v>
      </c>
      <c r="G477" s="57" t="e">
        <f>F477-#REF!</f>
        <v>#REF!</v>
      </c>
      <c r="H477" s="57" t="e">
        <f t="shared" si="292"/>
        <v>#REF!</v>
      </c>
      <c r="I477" s="57" t="str">
        <f t="shared" si="321"/>
        <v>-</v>
      </c>
      <c r="J477" s="57" t="str">
        <f>IF('Undervisning i fag med krav'!P478=0,"-",'Undervisning i fag med krav'!P478)</f>
        <v>-</v>
      </c>
      <c r="K477" s="57" t="b">
        <f>OR(J477='Krav etter opplæringslova'!$B$27,J477='Krav etter opplæringslova'!$B$30,J477='Krav etter opplæringslova'!$B$31,J477='Krav etter opplæringslova'!$B$34)</f>
        <v>0</v>
      </c>
      <c r="L477" s="57" t="str">
        <f t="shared" si="293"/>
        <v>-</v>
      </c>
      <c r="M477" s="57">
        <f t="shared" si="282"/>
        <v>30</v>
      </c>
      <c r="N477" s="57" t="e">
        <f>M477-#REF!</f>
        <v>#REF!</v>
      </c>
      <c r="O477" s="57" t="e">
        <f t="shared" si="294"/>
        <v>#REF!</v>
      </c>
      <c r="P477" s="57" t="str">
        <f t="shared" si="295"/>
        <v>-</v>
      </c>
      <c r="Q477" s="57" t="str">
        <f>IF('Undervisning i fag med krav'!AA478=0,"-",'Undervisning i fag med krav'!AA478)</f>
        <v>-</v>
      </c>
      <c r="R477" s="57" t="b">
        <f>OR(Q477='Krav etter opplæringslova'!$B$27,Q477='Krav etter opplæringslova'!$B$30,Q477='Krav etter opplæringslova'!$B$31,Q477='Krav etter opplæringslova'!$B$34)</f>
        <v>0</v>
      </c>
      <c r="S477" s="57" t="str">
        <f t="shared" si="296"/>
        <v>-</v>
      </c>
      <c r="T477" s="57">
        <f t="shared" si="283"/>
        <v>30</v>
      </c>
      <c r="U477" s="57" t="e">
        <f>T477-#REF!</f>
        <v>#REF!</v>
      </c>
      <c r="V477" s="57" t="e">
        <f t="shared" si="297"/>
        <v>#REF!</v>
      </c>
      <c r="W477" s="57" t="str">
        <f t="shared" si="298"/>
        <v>-</v>
      </c>
      <c r="X477" s="57" t="str">
        <f>IF('Undervisning i fag med krav'!AL478=0,"-",'Undervisning i fag med krav'!AL478)</f>
        <v>-</v>
      </c>
      <c r="Y477" s="57" t="b">
        <f>OR(X477='Krav etter opplæringslova'!$B$27,X477='Krav etter opplæringslova'!$B$30,X477='Krav etter opplæringslova'!$B$31,X477='Krav etter opplæringslova'!$B$34)</f>
        <v>0</v>
      </c>
      <c r="Z477" s="57" t="str">
        <f t="shared" si="299"/>
        <v>-</v>
      </c>
      <c r="AA477" s="57">
        <f t="shared" si="284"/>
        <v>30</v>
      </c>
      <c r="AB477" s="57" t="e">
        <f>AA477-#REF!</f>
        <v>#REF!</v>
      </c>
      <c r="AC477" s="57" t="e">
        <f t="shared" si="300"/>
        <v>#REF!</v>
      </c>
      <c r="AD477" s="57" t="str">
        <f t="shared" si="301"/>
        <v>-</v>
      </c>
      <c r="AE477" s="57" t="str">
        <f>IF('Undervisning i fag med krav'!AW478=0,"-",'Undervisning i fag med krav'!AW478)</f>
        <v>-</v>
      </c>
      <c r="AF477" s="57" t="b">
        <f>OR(AE477='Krav etter opplæringslova'!$B$27,AE477='Krav etter opplæringslova'!$B$30,AE477='Krav etter opplæringslova'!$B$31,AE477='Krav etter opplæringslova'!$B$34)</f>
        <v>0</v>
      </c>
      <c r="AG477" s="57" t="str">
        <f t="shared" si="302"/>
        <v>-</v>
      </c>
      <c r="AH477" s="57">
        <f t="shared" si="285"/>
        <v>30</v>
      </c>
      <c r="AI477" s="57" t="e">
        <f>AH477-#REF!</f>
        <v>#REF!</v>
      </c>
      <c r="AJ477" s="57" t="e">
        <f t="shared" si="303"/>
        <v>#REF!</v>
      </c>
      <c r="AK477" s="57" t="str">
        <f t="shared" si="304"/>
        <v>-</v>
      </c>
      <c r="AL477" s="57" t="str">
        <f>IF('Undervisning i fag med krav'!BH478=0,"-",'Undervisning i fag med krav'!BH478)</f>
        <v>-</v>
      </c>
      <c r="AM477" s="57" t="b">
        <f>OR(AL477='Krav etter opplæringslova'!$B$27,AL477='Krav etter opplæringslova'!$B$30,AL477='Krav etter opplæringslova'!$B$31,AL477='Krav etter opplæringslova'!$B$34)</f>
        <v>0</v>
      </c>
      <c r="AN477" s="57" t="str">
        <f t="shared" si="305"/>
        <v>-</v>
      </c>
      <c r="AO477" s="57">
        <f t="shared" si="286"/>
        <v>30</v>
      </c>
      <c r="AP477" s="57" t="e">
        <f>AO477-#REF!</f>
        <v>#REF!</v>
      </c>
      <c r="AQ477" s="57" t="e">
        <f t="shared" si="306"/>
        <v>#REF!</v>
      </c>
      <c r="AR477" s="57" t="str">
        <f t="shared" si="307"/>
        <v>-</v>
      </c>
      <c r="AS477" s="57" t="str">
        <f>IF('Undervisning i fag med krav'!BS478=0,"-",'Undervisning i fag med krav'!BS478)</f>
        <v>-</v>
      </c>
      <c r="AT477" s="57" t="b">
        <f>OR(AS477='Krav etter opplæringslova'!$B$27,AS477='Krav etter opplæringslova'!$B$30,AS477='Krav etter opplæringslova'!$B$31,AS477='Krav etter opplæringslova'!$B$34)</f>
        <v>0</v>
      </c>
      <c r="AU477" s="57" t="str">
        <f t="shared" si="308"/>
        <v>-</v>
      </c>
      <c r="AV477" s="57">
        <f t="shared" si="287"/>
        <v>30</v>
      </c>
      <c r="AW477" s="57" t="e">
        <f>AV477-#REF!</f>
        <v>#REF!</v>
      </c>
      <c r="AX477" s="57" t="e">
        <f t="shared" si="309"/>
        <v>#REF!</v>
      </c>
      <c r="AY477" s="57" t="str">
        <f t="shared" si="310"/>
        <v>-</v>
      </c>
      <c r="AZ477" s="57" t="str">
        <f>IF('Undervisning i fag med krav'!CD478=0,"-",'Undervisning i fag med krav'!CD478)</f>
        <v>-</v>
      </c>
      <c r="BA477" s="57" t="b">
        <f>OR(AZ477='Krav etter opplæringslova'!$B$27,AZ477='Krav etter opplæringslova'!$B$30,AZ477='Krav etter opplæringslova'!$B$31,AZ477='Krav etter opplæringslova'!$B$34)</f>
        <v>0</v>
      </c>
      <c r="BB477" s="57" t="str">
        <f t="shared" si="311"/>
        <v>-</v>
      </c>
      <c r="BC477" s="57">
        <f t="shared" si="288"/>
        <v>30</v>
      </c>
      <c r="BD477" s="57" t="e">
        <f>BC477-#REF!</f>
        <v>#REF!</v>
      </c>
      <c r="BE477" s="57" t="e">
        <f t="shared" si="312"/>
        <v>#REF!</v>
      </c>
      <c r="BF477" s="57" t="str">
        <f t="shared" si="313"/>
        <v>-</v>
      </c>
      <c r="BG477" s="57" t="str">
        <f>IF('Undervisning i fag med krav'!CO478=0,"-",'Undervisning i fag med krav'!CO478)</f>
        <v>-</v>
      </c>
      <c r="BH477" s="57" t="b">
        <f>OR(BG477='Krav etter opplæringslova'!$B$27,BG477='Krav etter opplæringslova'!$B$30,BG477='Krav etter opplæringslova'!$B$31,BG477='Krav etter opplæringslova'!$B$34)</f>
        <v>0</v>
      </c>
      <c r="BI477" s="57" t="str">
        <f t="shared" si="314"/>
        <v>-</v>
      </c>
      <c r="BJ477" s="57">
        <f t="shared" si="289"/>
        <v>30</v>
      </c>
      <c r="BK477" s="57" t="e">
        <f>BJ477-#REF!</f>
        <v>#REF!</v>
      </c>
      <c r="BL477" s="57" t="e">
        <f t="shared" si="315"/>
        <v>#REF!</v>
      </c>
      <c r="BM477" s="57" t="str">
        <f t="shared" si="316"/>
        <v>-</v>
      </c>
      <c r="BN477" s="57" t="str">
        <f>IF('Undervisning i fag med krav'!CP478=0,"-",'Undervisning i fag med krav'!CP478)</f>
        <v>-</v>
      </c>
      <c r="BO477" s="57" t="b">
        <f>OR(BN477='Krav etter opplæringslova'!$B$27,BN477='Krav etter opplæringslova'!$B$30,BN477='Krav etter opplæringslova'!$B$31,BN477='Krav etter opplæringslova'!$B$34)</f>
        <v>0</v>
      </c>
      <c r="BP477" s="57" t="str">
        <f t="shared" si="317"/>
        <v>-</v>
      </c>
      <c r="BQ477" s="57">
        <f t="shared" si="290"/>
        <v>30</v>
      </c>
      <c r="BR477" s="57" t="e">
        <f>BQ477-#REF!</f>
        <v>#REF!</v>
      </c>
      <c r="BS477" s="57" t="e">
        <f t="shared" si="318"/>
        <v>#REF!</v>
      </c>
      <c r="BT477" s="62" t="str">
        <f t="shared" si="319"/>
        <v>-</v>
      </c>
    </row>
    <row r="478" spans="1:72" x14ac:dyDescent="0.2">
      <c r="A478" s="44" t="e">
        <f>#REF!</f>
        <v>#REF!</v>
      </c>
      <c r="B478" s="44" t="e">
        <f>#REF!</f>
        <v>#REF!</v>
      </c>
      <c r="C478" s="57" t="str">
        <f>IF('Undervisning i fag med krav'!E479=0,"-",'Undervisning i fag med krav'!E479)</f>
        <v>-</v>
      </c>
      <c r="D478" s="57" t="b">
        <f>OR(C478='Krav etter opplæringslova'!$B$27,C478='Krav etter opplæringslova'!$B$30,C478='Krav etter opplæringslova'!$B$31,C478='Krav etter opplæringslova'!$B$34)</f>
        <v>0</v>
      </c>
      <c r="E478" s="57" t="str">
        <f t="shared" si="320"/>
        <v>-</v>
      </c>
      <c r="F478" s="57">
        <f t="shared" si="291"/>
        <v>30</v>
      </c>
      <c r="G478" s="57" t="e">
        <f>F478-#REF!</f>
        <v>#REF!</v>
      </c>
      <c r="H478" s="57" t="e">
        <f t="shared" si="292"/>
        <v>#REF!</v>
      </c>
      <c r="I478" s="57" t="str">
        <f t="shared" si="321"/>
        <v>-</v>
      </c>
      <c r="J478" s="57" t="str">
        <f>IF('Undervisning i fag med krav'!P479=0,"-",'Undervisning i fag med krav'!P479)</f>
        <v>-</v>
      </c>
      <c r="K478" s="57" t="b">
        <f>OR(J478='Krav etter opplæringslova'!$B$27,J478='Krav etter opplæringslova'!$B$30,J478='Krav etter opplæringslova'!$B$31,J478='Krav etter opplæringslova'!$B$34)</f>
        <v>0</v>
      </c>
      <c r="L478" s="57" t="str">
        <f t="shared" si="293"/>
        <v>-</v>
      </c>
      <c r="M478" s="57">
        <f t="shared" si="282"/>
        <v>30</v>
      </c>
      <c r="N478" s="57" t="e">
        <f>M478-#REF!</f>
        <v>#REF!</v>
      </c>
      <c r="O478" s="57" t="e">
        <f t="shared" si="294"/>
        <v>#REF!</v>
      </c>
      <c r="P478" s="57" t="str">
        <f t="shared" si="295"/>
        <v>-</v>
      </c>
      <c r="Q478" s="57" t="str">
        <f>IF('Undervisning i fag med krav'!AA479=0,"-",'Undervisning i fag med krav'!AA479)</f>
        <v>-</v>
      </c>
      <c r="R478" s="57" t="b">
        <f>OR(Q478='Krav etter opplæringslova'!$B$27,Q478='Krav etter opplæringslova'!$B$30,Q478='Krav etter opplæringslova'!$B$31,Q478='Krav etter opplæringslova'!$B$34)</f>
        <v>0</v>
      </c>
      <c r="S478" s="57" t="str">
        <f t="shared" si="296"/>
        <v>-</v>
      </c>
      <c r="T478" s="57">
        <f t="shared" si="283"/>
        <v>30</v>
      </c>
      <c r="U478" s="57" t="e">
        <f>T478-#REF!</f>
        <v>#REF!</v>
      </c>
      <c r="V478" s="57" t="e">
        <f t="shared" si="297"/>
        <v>#REF!</v>
      </c>
      <c r="W478" s="57" t="str">
        <f t="shared" si="298"/>
        <v>-</v>
      </c>
      <c r="X478" s="57" t="str">
        <f>IF('Undervisning i fag med krav'!AL479=0,"-",'Undervisning i fag med krav'!AL479)</f>
        <v>-</v>
      </c>
      <c r="Y478" s="57" t="b">
        <f>OR(X478='Krav etter opplæringslova'!$B$27,X478='Krav etter opplæringslova'!$B$30,X478='Krav etter opplæringslova'!$B$31,X478='Krav etter opplæringslova'!$B$34)</f>
        <v>0</v>
      </c>
      <c r="Z478" s="57" t="str">
        <f t="shared" si="299"/>
        <v>-</v>
      </c>
      <c r="AA478" s="57">
        <f t="shared" si="284"/>
        <v>30</v>
      </c>
      <c r="AB478" s="57" t="e">
        <f>AA478-#REF!</f>
        <v>#REF!</v>
      </c>
      <c r="AC478" s="57" t="e">
        <f t="shared" si="300"/>
        <v>#REF!</v>
      </c>
      <c r="AD478" s="57" t="str">
        <f t="shared" si="301"/>
        <v>-</v>
      </c>
      <c r="AE478" s="57" t="str">
        <f>IF('Undervisning i fag med krav'!AW479=0,"-",'Undervisning i fag med krav'!AW479)</f>
        <v>-</v>
      </c>
      <c r="AF478" s="57" t="b">
        <f>OR(AE478='Krav etter opplæringslova'!$B$27,AE478='Krav etter opplæringslova'!$B$30,AE478='Krav etter opplæringslova'!$B$31,AE478='Krav etter opplæringslova'!$B$34)</f>
        <v>0</v>
      </c>
      <c r="AG478" s="57" t="str">
        <f t="shared" si="302"/>
        <v>-</v>
      </c>
      <c r="AH478" s="57">
        <f t="shared" si="285"/>
        <v>30</v>
      </c>
      <c r="AI478" s="57" t="e">
        <f>AH478-#REF!</f>
        <v>#REF!</v>
      </c>
      <c r="AJ478" s="57" t="e">
        <f t="shared" si="303"/>
        <v>#REF!</v>
      </c>
      <c r="AK478" s="57" t="str">
        <f t="shared" si="304"/>
        <v>-</v>
      </c>
      <c r="AL478" s="57" t="str">
        <f>IF('Undervisning i fag med krav'!BH479=0,"-",'Undervisning i fag med krav'!BH479)</f>
        <v>-</v>
      </c>
      <c r="AM478" s="57" t="b">
        <f>OR(AL478='Krav etter opplæringslova'!$B$27,AL478='Krav etter opplæringslova'!$B$30,AL478='Krav etter opplæringslova'!$B$31,AL478='Krav etter opplæringslova'!$B$34)</f>
        <v>0</v>
      </c>
      <c r="AN478" s="57" t="str">
        <f t="shared" si="305"/>
        <v>-</v>
      </c>
      <c r="AO478" s="57">
        <f t="shared" si="286"/>
        <v>30</v>
      </c>
      <c r="AP478" s="57" t="e">
        <f>AO478-#REF!</f>
        <v>#REF!</v>
      </c>
      <c r="AQ478" s="57" t="e">
        <f t="shared" si="306"/>
        <v>#REF!</v>
      </c>
      <c r="AR478" s="57" t="str">
        <f t="shared" si="307"/>
        <v>-</v>
      </c>
      <c r="AS478" s="57" t="str">
        <f>IF('Undervisning i fag med krav'!BS479=0,"-",'Undervisning i fag med krav'!BS479)</f>
        <v>-</v>
      </c>
      <c r="AT478" s="57" t="b">
        <f>OR(AS478='Krav etter opplæringslova'!$B$27,AS478='Krav etter opplæringslova'!$B$30,AS478='Krav etter opplæringslova'!$B$31,AS478='Krav etter opplæringslova'!$B$34)</f>
        <v>0</v>
      </c>
      <c r="AU478" s="57" t="str">
        <f t="shared" si="308"/>
        <v>-</v>
      </c>
      <c r="AV478" s="57">
        <f t="shared" si="287"/>
        <v>30</v>
      </c>
      <c r="AW478" s="57" t="e">
        <f>AV478-#REF!</f>
        <v>#REF!</v>
      </c>
      <c r="AX478" s="57" t="e">
        <f t="shared" si="309"/>
        <v>#REF!</v>
      </c>
      <c r="AY478" s="57" t="str">
        <f t="shared" si="310"/>
        <v>-</v>
      </c>
      <c r="AZ478" s="57" t="str">
        <f>IF('Undervisning i fag med krav'!CD479=0,"-",'Undervisning i fag med krav'!CD479)</f>
        <v>-</v>
      </c>
      <c r="BA478" s="57" t="b">
        <f>OR(AZ478='Krav etter opplæringslova'!$B$27,AZ478='Krav etter opplæringslova'!$B$30,AZ478='Krav etter opplæringslova'!$B$31,AZ478='Krav etter opplæringslova'!$B$34)</f>
        <v>0</v>
      </c>
      <c r="BB478" s="57" t="str">
        <f t="shared" si="311"/>
        <v>-</v>
      </c>
      <c r="BC478" s="57">
        <f t="shared" si="288"/>
        <v>30</v>
      </c>
      <c r="BD478" s="57" t="e">
        <f>BC478-#REF!</f>
        <v>#REF!</v>
      </c>
      <c r="BE478" s="57" t="e">
        <f t="shared" si="312"/>
        <v>#REF!</v>
      </c>
      <c r="BF478" s="57" t="str">
        <f t="shared" si="313"/>
        <v>-</v>
      </c>
      <c r="BG478" s="57" t="str">
        <f>IF('Undervisning i fag med krav'!CO479=0,"-",'Undervisning i fag med krav'!CO479)</f>
        <v>-</v>
      </c>
      <c r="BH478" s="57" t="b">
        <f>OR(BG478='Krav etter opplæringslova'!$B$27,BG478='Krav etter opplæringslova'!$B$30,BG478='Krav etter opplæringslova'!$B$31,BG478='Krav etter opplæringslova'!$B$34)</f>
        <v>0</v>
      </c>
      <c r="BI478" s="57" t="str">
        <f t="shared" si="314"/>
        <v>-</v>
      </c>
      <c r="BJ478" s="57">
        <f t="shared" si="289"/>
        <v>30</v>
      </c>
      <c r="BK478" s="57" t="e">
        <f>BJ478-#REF!</f>
        <v>#REF!</v>
      </c>
      <c r="BL478" s="57" t="e">
        <f t="shared" si="315"/>
        <v>#REF!</v>
      </c>
      <c r="BM478" s="57" t="str">
        <f t="shared" si="316"/>
        <v>-</v>
      </c>
      <c r="BN478" s="57" t="str">
        <f>IF('Undervisning i fag med krav'!CP479=0,"-",'Undervisning i fag med krav'!CP479)</f>
        <v>-</v>
      </c>
      <c r="BO478" s="57" t="b">
        <f>OR(BN478='Krav etter opplæringslova'!$B$27,BN478='Krav etter opplæringslova'!$B$30,BN478='Krav etter opplæringslova'!$B$31,BN478='Krav etter opplæringslova'!$B$34)</f>
        <v>0</v>
      </c>
      <c r="BP478" s="57" t="str">
        <f t="shared" si="317"/>
        <v>-</v>
      </c>
      <c r="BQ478" s="57">
        <f t="shared" si="290"/>
        <v>30</v>
      </c>
      <c r="BR478" s="57" t="e">
        <f>BQ478-#REF!</f>
        <v>#REF!</v>
      </c>
      <c r="BS478" s="57" t="e">
        <f t="shared" si="318"/>
        <v>#REF!</v>
      </c>
      <c r="BT478" s="62" t="str">
        <f t="shared" si="319"/>
        <v>-</v>
      </c>
    </row>
    <row r="479" spans="1:72" x14ac:dyDescent="0.2">
      <c r="A479" s="44" t="e">
        <f>#REF!</f>
        <v>#REF!</v>
      </c>
      <c r="B479" s="44" t="e">
        <f>#REF!</f>
        <v>#REF!</v>
      </c>
      <c r="C479" s="57" t="str">
        <f>IF('Undervisning i fag med krav'!E480=0,"-",'Undervisning i fag med krav'!E480)</f>
        <v>-</v>
      </c>
      <c r="D479" s="57" t="b">
        <f>OR(C479='Krav etter opplæringslova'!$B$27,C479='Krav etter opplæringslova'!$B$30,C479='Krav etter opplæringslova'!$B$31,C479='Krav etter opplæringslova'!$B$34)</f>
        <v>0</v>
      </c>
      <c r="E479" s="57" t="str">
        <f t="shared" si="320"/>
        <v>-</v>
      </c>
      <c r="F479" s="57">
        <f t="shared" si="291"/>
        <v>30</v>
      </c>
      <c r="G479" s="57" t="e">
        <f>F479-#REF!</f>
        <v>#REF!</v>
      </c>
      <c r="H479" s="57" t="e">
        <f t="shared" si="292"/>
        <v>#REF!</v>
      </c>
      <c r="I479" s="57" t="str">
        <f t="shared" si="321"/>
        <v>-</v>
      </c>
      <c r="J479" s="57" t="str">
        <f>IF('Undervisning i fag med krav'!P480=0,"-",'Undervisning i fag med krav'!P480)</f>
        <v>-</v>
      </c>
      <c r="K479" s="57" t="b">
        <f>OR(J479='Krav etter opplæringslova'!$B$27,J479='Krav etter opplæringslova'!$B$30,J479='Krav etter opplæringslova'!$B$31,J479='Krav etter opplæringslova'!$B$34)</f>
        <v>0</v>
      </c>
      <c r="L479" s="57" t="str">
        <f t="shared" si="293"/>
        <v>-</v>
      </c>
      <c r="M479" s="57">
        <f t="shared" si="282"/>
        <v>30</v>
      </c>
      <c r="N479" s="57" t="e">
        <f>M479-#REF!</f>
        <v>#REF!</v>
      </c>
      <c r="O479" s="57" t="e">
        <f t="shared" si="294"/>
        <v>#REF!</v>
      </c>
      <c r="P479" s="57" t="str">
        <f t="shared" si="295"/>
        <v>-</v>
      </c>
      <c r="Q479" s="57" t="str">
        <f>IF('Undervisning i fag med krav'!AA480=0,"-",'Undervisning i fag med krav'!AA480)</f>
        <v>-</v>
      </c>
      <c r="R479" s="57" t="b">
        <f>OR(Q479='Krav etter opplæringslova'!$B$27,Q479='Krav etter opplæringslova'!$B$30,Q479='Krav etter opplæringslova'!$B$31,Q479='Krav etter opplæringslova'!$B$34)</f>
        <v>0</v>
      </c>
      <c r="S479" s="57" t="str">
        <f t="shared" si="296"/>
        <v>-</v>
      </c>
      <c r="T479" s="57">
        <f t="shared" si="283"/>
        <v>30</v>
      </c>
      <c r="U479" s="57" t="e">
        <f>T479-#REF!</f>
        <v>#REF!</v>
      </c>
      <c r="V479" s="57" t="e">
        <f t="shared" si="297"/>
        <v>#REF!</v>
      </c>
      <c r="W479" s="57" t="str">
        <f t="shared" si="298"/>
        <v>-</v>
      </c>
      <c r="X479" s="57" t="str">
        <f>IF('Undervisning i fag med krav'!AL480=0,"-",'Undervisning i fag med krav'!AL480)</f>
        <v>-</v>
      </c>
      <c r="Y479" s="57" t="b">
        <f>OR(X479='Krav etter opplæringslova'!$B$27,X479='Krav etter opplæringslova'!$B$30,X479='Krav etter opplæringslova'!$B$31,X479='Krav etter opplæringslova'!$B$34)</f>
        <v>0</v>
      </c>
      <c r="Z479" s="57" t="str">
        <f t="shared" si="299"/>
        <v>-</v>
      </c>
      <c r="AA479" s="57">
        <f t="shared" si="284"/>
        <v>30</v>
      </c>
      <c r="AB479" s="57" t="e">
        <f>AA479-#REF!</f>
        <v>#REF!</v>
      </c>
      <c r="AC479" s="57" t="e">
        <f t="shared" si="300"/>
        <v>#REF!</v>
      </c>
      <c r="AD479" s="57" t="str">
        <f t="shared" si="301"/>
        <v>-</v>
      </c>
      <c r="AE479" s="57" t="str">
        <f>IF('Undervisning i fag med krav'!AW480=0,"-",'Undervisning i fag med krav'!AW480)</f>
        <v>-</v>
      </c>
      <c r="AF479" s="57" t="b">
        <f>OR(AE479='Krav etter opplæringslova'!$B$27,AE479='Krav etter opplæringslova'!$B$30,AE479='Krav etter opplæringslova'!$B$31,AE479='Krav etter opplæringslova'!$B$34)</f>
        <v>0</v>
      </c>
      <c r="AG479" s="57" t="str">
        <f t="shared" si="302"/>
        <v>-</v>
      </c>
      <c r="AH479" s="57">
        <f t="shared" si="285"/>
        <v>30</v>
      </c>
      <c r="AI479" s="57" t="e">
        <f>AH479-#REF!</f>
        <v>#REF!</v>
      </c>
      <c r="AJ479" s="57" t="e">
        <f t="shared" si="303"/>
        <v>#REF!</v>
      </c>
      <c r="AK479" s="57" t="str">
        <f t="shared" si="304"/>
        <v>-</v>
      </c>
      <c r="AL479" s="57" t="str">
        <f>IF('Undervisning i fag med krav'!BH480=0,"-",'Undervisning i fag med krav'!BH480)</f>
        <v>-</v>
      </c>
      <c r="AM479" s="57" t="b">
        <f>OR(AL479='Krav etter opplæringslova'!$B$27,AL479='Krav etter opplæringslova'!$B$30,AL479='Krav etter opplæringslova'!$B$31,AL479='Krav etter opplæringslova'!$B$34)</f>
        <v>0</v>
      </c>
      <c r="AN479" s="57" t="str">
        <f t="shared" si="305"/>
        <v>-</v>
      </c>
      <c r="AO479" s="57">
        <f t="shared" si="286"/>
        <v>30</v>
      </c>
      <c r="AP479" s="57" t="e">
        <f>AO479-#REF!</f>
        <v>#REF!</v>
      </c>
      <c r="AQ479" s="57" t="e">
        <f t="shared" si="306"/>
        <v>#REF!</v>
      </c>
      <c r="AR479" s="57" t="str">
        <f t="shared" si="307"/>
        <v>-</v>
      </c>
      <c r="AS479" s="57" t="str">
        <f>IF('Undervisning i fag med krav'!BS480=0,"-",'Undervisning i fag med krav'!BS480)</f>
        <v>-</v>
      </c>
      <c r="AT479" s="57" t="b">
        <f>OR(AS479='Krav etter opplæringslova'!$B$27,AS479='Krav etter opplæringslova'!$B$30,AS479='Krav etter opplæringslova'!$B$31,AS479='Krav etter opplæringslova'!$B$34)</f>
        <v>0</v>
      </c>
      <c r="AU479" s="57" t="str">
        <f t="shared" si="308"/>
        <v>-</v>
      </c>
      <c r="AV479" s="57">
        <f t="shared" si="287"/>
        <v>30</v>
      </c>
      <c r="AW479" s="57" t="e">
        <f>AV479-#REF!</f>
        <v>#REF!</v>
      </c>
      <c r="AX479" s="57" t="e">
        <f t="shared" si="309"/>
        <v>#REF!</v>
      </c>
      <c r="AY479" s="57" t="str">
        <f t="shared" si="310"/>
        <v>-</v>
      </c>
      <c r="AZ479" s="57" t="str">
        <f>IF('Undervisning i fag med krav'!CD480=0,"-",'Undervisning i fag med krav'!CD480)</f>
        <v>-</v>
      </c>
      <c r="BA479" s="57" t="b">
        <f>OR(AZ479='Krav etter opplæringslova'!$B$27,AZ479='Krav etter opplæringslova'!$B$30,AZ479='Krav etter opplæringslova'!$B$31,AZ479='Krav etter opplæringslova'!$B$34)</f>
        <v>0</v>
      </c>
      <c r="BB479" s="57" t="str">
        <f t="shared" si="311"/>
        <v>-</v>
      </c>
      <c r="BC479" s="57">
        <f t="shared" si="288"/>
        <v>30</v>
      </c>
      <c r="BD479" s="57" t="e">
        <f>BC479-#REF!</f>
        <v>#REF!</v>
      </c>
      <c r="BE479" s="57" t="e">
        <f t="shared" si="312"/>
        <v>#REF!</v>
      </c>
      <c r="BF479" s="57" t="str">
        <f t="shared" si="313"/>
        <v>-</v>
      </c>
      <c r="BG479" s="57" t="str">
        <f>IF('Undervisning i fag med krav'!CO480=0,"-",'Undervisning i fag med krav'!CO480)</f>
        <v>-</v>
      </c>
      <c r="BH479" s="57" t="b">
        <f>OR(BG479='Krav etter opplæringslova'!$B$27,BG479='Krav etter opplæringslova'!$B$30,BG479='Krav etter opplæringslova'!$B$31,BG479='Krav etter opplæringslova'!$B$34)</f>
        <v>0</v>
      </c>
      <c r="BI479" s="57" t="str">
        <f t="shared" si="314"/>
        <v>-</v>
      </c>
      <c r="BJ479" s="57">
        <f t="shared" si="289"/>
        <v>30</v>
      </c>
      <c r="BK479" s="57" t="e">
        <f>BJ479-#REF!</f>
        <v>#REF!</v>
      </c>
      <c r="BL479" s="57" t="e">
        <f t="shared" si="315"/>
        <v>#REF!</v>
      </c>
      <c r="BM479" s="57" t="str">
        <f t="shared" si="316"/>
        <v>-</v>
      </c>
      <c r="BN479" s="57" t="str">
        <f>IF('Undervisning i fag med krav'!CP480=0,"-",'Undervisning i fag med krav'!CP480)</f>
        <v>-</v>
      </c>
      <c r="BO479" s="57" t="b">
        <f>OR(BN479='Krav etter opplæringslova'!$B$27,BN479='Krav etter opplæringslova'!$B$30,BN479='Krav etter opplæringslova'!$B$31,BN479='Krav etter opplæringslova'!$B$34)</f>
        <v>0</v>
      </c>
      <c r="BP479" s="57" t="str">
        <f t="shared" si="317"/>
        <v>-</v>
      </c>
      <c r="BQ479" s="57">
        <f t="shared" si="290"/>
        <v>30</v>
      </c>
      <c r="BR479" s="57" t="e">
        <f>BQ479-#REF!</f>
        <v>#REF!</v>
      </c>
      <c r="BS479" s="57" t="e">
        <f t="shared" si="318"/>
        <v>#REF!</v>
      </c>
      <c r="BT479" s="62" t="str">
        <f t="shared" si="319"/>
        <v>-</v>
      </c>
    </row>
    <row r="480" spans="1:72" x14ac:dyDescent="0.2">
      <c r="A480" s="44" t="e">
        <f>#REF!</f>
        <v>#REF!</v>
      </c>
      <c r="B480" s="44" t="e">
        <f>#REF!</f>
        <v>#REF!</v>
      </c>
      <c r="C480" s="57" t="str">
        <f>IF('Undervisning i fag med krav'!E481=0,"-",'Undervisning i fag med krav'!E481)</f>
        <v>-</v>
      </c>
      <c r="D480" s="57" t="b">
        <f>OR(C480='Krav etter opplæringslova'!$B$27,C480='Krav etter opplæringslova'!$B$30,C480='Krav etter opplæringslova'!$B$31,C480='Krav etter opplæringslova'!$B$34)</f>
        <v>0</v>
      </c>
      <c r="E480" s="57" t="str">
        <f t="shared" si="320"/>
        <v>-</v>
      </c>
      <c r="F480" s="57">
        <f t="shared" si="291"/>
        <v>30</v>
      </c>
      <c r="G480" s="57" t="e">
        <f>F480-#REF!</f>
        <v>#REF!</v>
      </c>
      <c r="H480" s="57" t="e">
        <f t="shared" si="292"/>
        <v>#REF!</v>
      </c>
      <c r="I480" s="57" t="str">
        <f t="shared" si="321"/>
        <v>-</v>
      </c>
      <c r="J480" s="57" t="str">
        <f>IF('Undervisning i fag med krav'!P481=0,"-",'Undervisning i fag med krav'!P481)</f>
        <v>-</v>
      </c>
      <c r="K480" s="57" t="b">
        <f>OR(J480='Krav etter opplæringslova'!$B$27,J480='Krav etter opplæringslova'!$B$30,J480='Krav etter opplæringslova'!$B$31,J480='Krav etter opplæringslova'!$B$34)</f>
        <v>0</v>
      </c>
      <c r="L480" s="57" t="str">
        <f t="shared" si="293"/>
        <v>-</v>
      </c>
      <c r="M480" s="57">
        <f t="shared" si="282"/>
        <v>30</v>
      </c>
      <c r="N480" s="57" t="e">
        <f>M480-#REF!</f>
        <v>#REF!</v>
      </c>
      <c r="O480" s="57" t="e">
        <f t="shared" si="294"/>
        <v>#REF!</v>
      </c>
      <c r="P480" s="57" t="str">
        <f t="shared" si="295"/>
        <v>-</v>
      </c>
      <c r="Q480" s="57" t="str">
        <f>IF('Undervisning i fag med krav'!AA481=0,"-",'Undervisning i fag med krav'!AA481)</f>
        <v>-</v>
      </c>
      <c r="R480" s="57" t="b">
        <f>OR(Q480='Krav etter opplæringslova'!$B$27,Q480='Krav etter opplæringslova'!$B$30,Q480='Krav etter opplæringslova'!$B$31,Q480='Krav etter opplæringslova'!$B$34)</f>
        <v>0</v>
      </c>
      <c r="S480" s="57" t="str">
        <f t="shared" si="296"/>
        <v>-</v>
      </c>
      <c r="T480" s="57">
        <f t="shared" si="283"/>
        <v>30</v>
      </c>
      <c r="U480" s="57" t="e">
        <f>T480-#REF!</f>
        <v>#REF!</v>
      </c>
      <c r="V480" s="57" t="e">
        <f t="shared" si="297"/>
        <v>#REF!</v>
      </c>
      <c r="W480" s="57" t="str">
        <f t="shared" si="298"/>
        <v>-</v>
      </c>
      <c r="X480" s="57" t="str">
        <f>IF('Undervisning i fag med krav'!AL481=0,"-",'Undervisning i fag med krav'!AL481)</f>
        <v>-</v>
      </c>
      <c r="Y480" s="57" t="b">
        <f>OR(X480='Krav etter opplæringslova'!$B$27,X480='Krav etter opplæringslova'!$B$30,X480='Krav etter opplæringslova'!$B$31,X480='Krav etter opplæringslova'!$B$34)</f>
        <v>0</v>
      </c>
      <c r="Z480" s="57" t="str">
        <f t="shared" si="299"/>
        <v>-</v>
      </c>
      <c r="AA480" s="57">
        <f t="shared" si="284"/>
        <v>30</v>
      </c>
      <c r="AB480" s="57" t="e">
        <f>AA480-#REF!</f>
        <v>#REF!</v>
      </c>
      <c r="AC480" s="57" t="e">
        <f t="shared" si="300"/>
        <v>#REF!</v>
      </c>
      <c r="AD480" s="57" t="str">
        <f t="shared" si="301"/>
        <v>-</v>
      </c>
      <c r="AE480" s="57" t="str">
        <f>IF('Undervisning i fag med krav'!AW481=0,"-",'Undervisning i fag med krav'!AW481)</f>
        <v>-</v>
      </c>
      <c r="AF480" s="57" t="b">
        <f>OR(AE480='Krav etter opplæringslova'!$B$27,AE480='Krav etter opplæringslova'!$B$30,AE480='Krav etter opplæringslova'!$B$31,AE480='Krav etter opplæringslova'!$B$34)</f>
        <v>0</v>
      </c>
      <c r="AG480" s="57" t="str">
        <f t="shared" si="302"/>
        <v>-</v>
      </c>
      <c r="AH480" s="57">
        <f t="shared" si="285"/>
        <v>30</v>
      </c>
      <c r="AI480" s="57" t="e">
        <f>AH480-#REF!</f>
        <v>#REF!</v>
      </c>
      <c r="AJ480" s="57" t="e">
        <f t="shared" si="303"/>
        <v>#REF!</v>
      </c>
      <c r="AK480" s="57" t="str">
        <f t="shared" si="304"/>
        <v>-</v>
      </c>
      <c r="AL480" s="57" t="str">
        <f>IF('Undervisning i fag med krav'!BH481=0,"-",'Undervisning i fag med krav'!BH481)</f>
        <v>-</v>
      </c>
      <c r="AM480" s="57" t="b">
        <f>OR(AL480='Krav etter opplæringslova'!$B$27,AL480='Krav etter opplæringslova'!$B$30,AL480='Krav etter opplæringslova'!$B$31,AL480='Krav etter opplæringslova'!$B$34)</f>
        <v>0</v>
      </c>
      <c r="AN480" s="57" t="str">
        <f t="shared" si="305"/>
        <v>-</v>
      </c>
      <c r="AO480" s="57">
        <f t="shared" si="286"/>
        <v>30</v>
      </c>
      <c r="AP480" s="57" t="e">
        <f>AO480-#REF!</f>
        <v>#REF!</v>
      </c>
      <c r="AQ480" s="57" t="e">
        <f t="shared" si="306"/>
        <v>#REF!</v>
      </c>
      <c r="AR480" s="57" t="str">
        <f t="shared" si="307"/>
        <v>-</v>
      </c>
      <c r="AS480" s="57" t="str">
        <f>IF('Undervisning i fag med krav'!BS481=0,"-",'Undervisning i fag med krav'!BS481)</f>
        <v>-</v>
      </c>
      <c r="AT480" s="57" t="b">
        <f>OR(AS480='Krav etter opplæringslova'!$B$27,AS480='Krav etter opplæringslova'!$B$30,AS480='Krav etter opplæringslova'!$B$31,AS480='Krav etter opplæringslova'!$B$34)</f>
        <v>0</v>
      </c>
      <c r="AU480" s="57" t="str">
        <f t="shared" si="308"/>
        <v>-</v>
      </c>
      <c r="AV480" s="57">
        <f t="shared" si="287"/>
        <v>30</v>
      </c>
      <c r="AW480" s="57" t="e">
        <f>AV480-#REF!</f>
        <v>#REF!</v>
      </c>
      <c r="AX480" s="57" t="e">
        <f t="shared" si="309"/>
        <v>#REF!</v>
      </c>
      <c r="AY480" s="57" t="str">
        <f t="shared" si="310"/>
        <v>-</v>
      </c>
      <c r="AZ480" s="57" t="str">
        <f>IF('Undervisning i fag med krav'!CD481=0,"-",'Undervisning i fag med krav'!CD481)</f>
        <v>-</v>
      </c>
      <c r="BA480" s="57" t="b">
        <f>OR(AZ480='Krav etter opplæringslova'!$B$27,AZ480='Krav etter opplæringslova'!$B$30,AZ480='Krav etter opplæringslova'!$B$31,AZ480='Krav etter opplæringslova'!$B$34)</f>
        <v>0</v>
      </c>
      <c r="BB480" s="57" t="str">
        <f t="shared" si="311"/>
        <v>-</v>
      </c>
      <c r="BC480" s="57">
        <f t="shared" si="288"/>
        <v>30</v>
      </c>
      <c r="BD480" s="57" t="e">
        <f>BC480-#REF!</f>
        <v>#REF!</v>
      </c>
      <c r="BE480" s="57" t="e">
        <f t="shared" si="312"/>
        <v>#REF!</v>
      </c>
      <c r="BF480" s="57" t="str">
        <f t="shared" si="313"/>
        <v>-</v>
      </c>
      <c r="BG480" s="57" t="str">
        <f>IF('Undervisning i fag med krav'!CO481=0,"-",'Undervisning i fag med krav'!CO481)</f>
        <v>-</v>
      </c>
      <c r="BH480" s="57" t="b">
        <f>OR(BG480='Krav etter opplæringslova'!$B$27,BG480='Krav etter opplæringslova'!$B$30,BG480='Krav etter opplæringslova'!$B$31,BG480='Krav etter opplæringslova'!$B$34)</f>
        <v>0</v>
      </c>
      <c r="BI480" s="57" t="str">
        <f t="shared" si="314"/>
        <v>-</v>
      </c>
      <c r="BJ480" s="57">
        <f t="shared" si="289"/>
        <v>30</v>
      </c>
      <c r="BK480" s="57" t="e">
        <f>BJ480-#REF!</f>
        <v>#REF!</v>
      </c>
      <c r="BL480" s="57" t="e">
        <f t="shared" si="315"/>
        <v>#REF!</v>
      </c>
      <c r="BM480" s="57" t="str">
        <f t="shared" si="316"/>
        <v>-</v>
      </c>
      <c r="BN480" s="57" t="str">
        <f>IF('Undervisning i fag med krav'!CP481=0,"-",'Undervisning i fag med krav'!CP481)</f>
        <v>-</v>
      </c>
      <c r="BO480" s="57" t="b">
        <f>OR(BN480='Krav etter opplæringslova'!$B$27,BN480='Krav etter opplæringslova'!$B$30,BN480='Krav etter opplæringslova'!$B$31,BN480='Krav etter opplæringslova'!$B$34)</f>
        <v>0</v>
      </c>
      <c r="BP480" s="57" t="str">
        <f t="shared" si="317"/>
        <v>-</v>
      </c>
      <c r="BQ480" s="57">
        <f t="shared" si="290"/>
        <v>30</v>
      </c>
      <c r="BR480" s="57" t="e">
        <f>BQ480-#REF!</f>
        <v>#REF!</v>
      </c>
      <c r="BS480" s="57" t="e">
        <f t="shared" si="318"/>
        <v>#REF!</v>
      </c>
      <c r="BT480" s="62" t="str">
        <f t="shared" si="319"/>
        <v>-</v>
      </c>
    </row>
    <row r="481" spans="1:72" x14ac:dyDescent="0.2">
      <c r="A481" s="44" t="e">
        <f>#REF!</f>
        <v>#REF!</v>
      </c>
      <c r="B481" s="44" t="e">
        <f>#REF!</f>
        <v>#REF!</v>
      </c>
      <c r="C481" s="57" t="str">
        <f>IF('Undervisning i fag med krav'!E482=0,"-",'Undervisning i fag med krav'!E482)</f>
        <v>-</v>
      </c>
      <c r="D481" s="57" t="b">
        <f>OR(C481='Krav etter opplæringslova'!$B$27,C481='Krav etter opplæringslova'!$B$30,C481='Krav etter opplæringslova'!$B$31,C481='Krav etter opplæringslova'!$B$34)</f>
        <v>0</v>
      </c>
      <c r="E481" s="57" t="str">
        <f t="shared" si="320"/>
        <v>-</v>
      </c>
      <c r="F481" s="57">
        <f t="shared" si="291"/>
        <v>30</v>
      </c>
      <c r="G481" s="57" t="e">
        <f>F481-#REF!</f>
        <v>#REF!</v>
      </c>
      <c r="H481" s="57" t="e">
        <f t="shared" si="292"/>
        <v>#REF!</v>
      </c>
      <c r="I481" s="57" t="str">
        <f t="shared" si="321"/>
        <v>-</v>
      </c>
      <c r="J481" s="57" t="str">
        <f>IF('Undervisning i fag med krav'!P482=0,"-",'Undervisning i fag med krav'!P482)</f>
        <v>-</v>
      </c>
      <c r="K481" s="57" t="b">
        <f>OR(J481='Krav etter opplæringslova'!$B$27,J481='Krav etter opplæringslova'!$B$30,J481='Krav etter opplæringslova'!$B$31,J481='Krav etter opplæringslova'!$B$34)</f>
        <v>0</v>
      </c>
      <c r="L481" s="57" t="str">
        <f t="shared" si="293"/>
        <v>-</v>
      </c>
      <c r="M481" s="57">
        <f t="shared" si="282"/>
        <v>30</v>
      </c>
      <c r="N481" s="57" t="e">
        <f>M481-#REF!</f>
        <v>#REF!</v>
      </c>
      <c r="O481" s="57" t="e">
        <f t="shared" si="294"/>
        <v>#REF!</v>
      </c>
      <c r="P481" s="57" t="str">
        <f t="shared" si="295"/>
        <v>-</v>
      </c>
      <c r="Q481" s="57" t="str">
        <f>IF('Undervisning i fag med krav'!AA482=0,"-",'Undervisning i fag med krav'!AA482)</f>
        <v>-</v>
      </c>
      <c r="R481" s="57" t="b">
        <f>OR(Q481='Krav etter opplæringslova'!$B$27,Q481='Krav etter opplæringslova'!$B$30,Q481='Krav etter opplæringslova'!$B$31,Q481='Krav etter opplæringslova'!$B$34)</f>
        <v>0</v>
      </c>
      <c r="S481" s="57" t="str">
        <f t="shared" si="296"/>
        <v>-</v>
      </c>
      <c r="T481" s="57">
        <f t="shared" si="283"/>
        <v>30</v>
      </c>
      <c r="U481" s="57" t="e">
        <f>T481-#REF!</f>
        <v>#REF!</v>
      </c>
      <c r="V481" s="57" t="e">
        <f t="shared" si="297"/>
        <v>#REF!</v>
      </c>
      <c r="W481" s="57" t="str">
        <f t="shared" si="298"/>
        <v>-</v>
      </c>
      <c r="X481" s="57" t="str">
        <f>IF('Undervisning i fag med krav'!AL482=0,"-",'Undervisning i fag med krav'!AL482)</f>
        <v>-</v>
      </c>
      <c r="Y481" s="57" t="b">
        <f>OR(X481='Krav etter opplæringslova'!$B$27,X481='Krav etter opplæringslova'!$B$30,X481='Krav etter opplæringslova'!$B$31,X481='Krav etter opplæringslova'!$B$34)</f>
        <v>0</v>
      </c>
      <c r="Z481" s="57" t="str">
        <f t="shared" si="299"/>
        <v>-</v>
      </c>
      <c r="AA481" s="57">
        <f t="shared" si="284"/>
        <v>30</v>
      </c>
      <c r="AB481" s="57" t="e">
        <f>AA481-#REF!</f>
        <v>#REF!</v>
      </c>
      <c r="AC481" s="57" t="e">
        <f t="shared" si="300"/>
        <v>#REF!</v>
      </c>
      <c r="AD481" s="57" t="str">
        <f t="shared" si="301"/>
        <v>-</v>
      </c>
      <c r="AE481" s="57" t="str">
        <f>IF('Undervisning i fag med krav'!AW482=0,"-",'Undervisning i fag med krav'!AW482)</f>
        <v>-</v>
      </c>
      <c r="AF481" s="57" t="b">
        <f>OR(AE481='Krav etter opplæringslova'!$B$27,AE481='Krav etter opplæringslova'!$B$30,AE481='Krav etter opplæringslova'!$B$31,AE481='Krav etter opplæringslova'!$B$34)</f>
        <v>0</v>
      </c>
      <c r="AG481" s="57" t="str">
        <f t="shared" si="302"/>
        <v>-</v>
      </c>
      <c r="AH481" s="57">
        <f t="shared" si="285"/>
        <v>30</v>
      </c>
      <c r="AI481" s="57" t="e">
        <f>AH481-#REF!</f>
        <v>#REF!</v>
      </c>
      <c r="AJ481" s="57" t="e">
        <f t="shared" si="303"/>
        <v>#REF!</v>
      </c>
      <c r="AK481" s="57" t="str">
        <f t="shared" si="304"/>
        <v>-</v>
      </c>
      <c r="AL481" s="57" t="str">
        <f>IF('Undervisning i fag med krav'!BH482=0,"-",'Undervisning i fag med krav'!BH482)</f>
        <v>-</v>
      </c>
      <c r="AM481" s="57" t="b">
        <f>OR(AL481='Krav etter opplæringslova'!$B$27,AL481='Krav etter opplæringslova'!$B$30,AL481='Krav etter opplæringslova'!$B$31,AL481='Krav etter opplæringslova'!$B$34)</f>
        <v>0</v>
      </c>
      <c r="AN481" s="57" t="str">
        <f t="shared" si="305"/>
        <v>-</v>
      </c>
      <c r="AO481" s="57">
        <f t="shared" si="286"/>
        <v>30</v>
      </c>
      <c r="AP481" s="57" t="e">
        <f>AO481-#REF!</f>
        <v>#REF!</v>
      </c>
      <c r="AQ481" s="57" t="e">
        <f t="shared" si="306"/>
        <v>#REF!</v>
      </c>
      <c r="AR481" s="57" t="str">
        <f t="shared" si="307"/>
        <v>-</v>
      </c>
      <c r="AS481" s="57" t="str">
        <f>IF('Undervisning i fag med krav'!BS482=0,"-",'Undervisning i fag med krav'!BS482)</f>
        <v>-</v>
      </c>
      <c r="AT481" s="57" t="b">
        <f>OR(AS481='Krav etter opplæringslova'!$B$27,AS481='Krav etter opplæringslova'!$B$30,AS481='Krav etter opplæringslova'!$B$31,AS481='Krav etter opplæringslova'!$B$34)</f>
        <v>0</v>
      </c>
      <c r="AU481" s="57" t="str">
        <f t="shared" si="308"/>
        <v>-</v>
      </c>
      <c r="AV481" s="57">
        <f t="shared" si="287"/>
        <v>30</v>
      </c>
      <c r="AW481" s="57" t="e">
        <f>AV481-#REF!</f>
        <v>#REF!</v>
      </c>
      <c r="AX481" s="57" t="e">
        <f t="shared" si="309"/>
        <v>#REF!</v>
      </c>
      <c r="AY481" s="57" t="str">
        <f t="shared" si="310"/>
        <v>-</v>
      </c>
      <c r="AZ481" s="57" t="str">
        <f>IF('Undervisning i fag med krav'!CD482=0,"-",'Undervisning i fag med krav'!CD482)</f>
        <v>-</v>
      </c>
      <c r="BA481" s="57" t="b">
        <f>OR(AZ481='Krav etter opplæringslova'!$B$27,AZ481='Krav etter opplæringslova'!$B$30,AZ481='Krav etter opplæringslova'!$B$31,AZ481='Krav etter opplæringslova'!$B$34)</f>
        <v>0</v>
      </c>
      <c r="BB481" s="57" t="str">
        <f t="shared" si="311"/>
        <v>-</v>
      </c>
      <c r="BC481" s="57">
        <f t="shared" si="288"/>
        <v>30</v>
      </c>
      <c r="BD481" s="57" t="e">
        <f>BC481-#REF!</f>
        <v>#REF!</v>
      </c>
      <c r="BE481" s="57" t="e">
        <f t="shared" si="312"/>
        <v>#REF!</v>
      </c>
      <c r="BF481" s="57" t="str">
        <f t="shared" si="313"/>
        <v>-</v>
      </c>
      <c r="BG481" s="57" t="str">
        <f>IF('Undervisning i fag med krav'!CO482=0,"-",'Undervisning i fag med krav'!CO482)</f>
        <v>-</v>
      </c>
      <c r="BH481" s="57" t="b">
        <f>OR(BG481='Krav etter opplæringslova'!$B$27,BG481='Krav etter opplæringslova'!$B$30,BG481='Krav etter opplæringslova'!$B$31,BG481='Krav etter opplæringslova'!$B$34)</f>
        <v>0</v>
      </c>
      <c r="BI481" s="57" t="str">
        <f t="shared" si="314"/>
        <v>-</v>
      </c>
      <c r="BJ481" s="57">
        <f t="shared" si="289"/>
        <v>30</v>
      </c>
      <c r="BK481" s="57" t="e">
        <f>BJ481-#REF!</f>
        <v>#REF!</v>
      </c>
      <c r="BL481" s="57" t="e">
        <f t="shared" si="315"/>
        <v>#REF!</v>
      </c>
      <c r="BM481" s="57" t="str">
        <f t="shared" si="316"/>
        <v>-</v>
      </c>
      <c r="BN481" s="57" t="str">
        <f>IF('Undervisning i fag med krav'!CP482=0,"-",'Undervisning i fag med krav'!CP482)</f>
        <v>-</v>
      </c>
      <c r="BO481" s="57" t="b">
        <f>OR(BN481='Krav etter opplæringslova'!$B$27,BN481='Krav etter opplæringslova'!$B$30,BN481='Krav etter opplæringslova'!$B$31,BN481='Krav etter opplæringslova'!$B$34)</f>
        <v>0</v>
      </c>
      <c r="BP481" s="57" t="str">
        <f t="shared" si="317"/>
        <v>-</v>
      </c>
      <c r="BQ481" s="57">
        <f t="shared" si="290"/>
        <v>30</v>
      </c>
      <c r="BR481" s="57" t="e">
        <f>BQ481-#REF!</f>
        <v>#REF!</v>
      </c>
      <c r="BS481" s="57" t="e">
        <f t="shared" si="318"/>
        <v>#REF!</v>
      </c>
      <c r="BT481" s="62" t="str">
        <f t="shared" si="319"/>
        <v>-</v>
      </c>
    </row>
    <row r="482" spans="1:72" x14ac:dyDescent="0.2">
      <c r="A482" s="44" t="e">
        <f>#REF!</f>
        <v>#REF!</v>
      </c>
      <c r="B482" s="44" t="e">
        <f>#REF!</f>
        <v>#REF!</v>
      </c>
      <c r="C482" s="57" t="str">
        <f>IF('Undervisning i fag med krav'!E483=0,"-",'Undervisning i fag med krav'!E483)</f>
        <v>-</v>
      </c>
      <c r="D482" s="57" t="b">
        <f>OR(C482='Krav etter opplæringslova'!$B$27,C482='Krav etter opplæringslova'!$B$30,C482='Krav etter opplæringslova'!$B$31,C482='Krav etter opplæringslova'!$B$34)</f>
        <v>0</v>
      </c>
      <c r="E482" s="57" t="str">
        <f t="shared" si="320"/>
        <v>-</v>
      </c>
      <c r="F482" s="57">
        <f t="shared" si="291"/>
        <v>30</v>
      </c>
      <c r="G482" s="57" t="e">
        <f>F482-#REF!</f>
        <v>#REF!</v>
      </c>
      <c r="H482" s="57" t="e">
        <f t="shared" si="292"/>
        <v>#REF!</v>
      </c>
      <c r="I482" s="57" t="str">
        <f t="shared" si="321"/>
        <v>-</v>
      </c>
      <c r="J482" s="57" t="str">
        <f>IF('Undervisning i fag med krav'!P483=0,"-",'Undervisning i fag med krav'!P483)</f>
        <v>-</v>
      </c>
      <c r="K482" s="57" t="b">
        <f>OR(J482='Krav etter opplæringslova'!$B$27,J482='Krav etter opplæringslova'!$B$30,J482='Krav etter opplæringslova'!$B$31,J482='Krav etter opplæringslova'!$B$34)</f>
        <v>0</v>
      </c>
      <c r="L482" s="57" t="str">
        <f t="shared" si="293"/>
        <v>-</v>
      </c>
      <c r="M482" s="57">
        <f t="shared" si="282"/>
        <v>30</v>
      </c>
      <c r="N482" s="57" t="e">
        <f>M482-#REF!</f>
        <v>#REF!</v>
      </c>
      <c r="O482" s="57" t="e">
        <f t="shared" si="294"/>
        <v>#REF!</v>
      </c>
      <c r="P482" s="57" t="str">
        <f t="shared" si="295"/>
        <v>-</v>
      </c>
      <c r="Q482" s="57" t="str">
        <f>IF('Undervisning i fag med krav'!AA483=0,"-",'Undervisning i fag med krav'!AA483)</f>
        <v>-</v>
      </c>
      <c r="R482" s="57" t="b">
        <f>OR(Q482='Krav etter opplæringslova'!$B$27,Q482='Krav etter opplæringslova'!$B$30,Q482='Krav etter opplæringslova'!$B$31,Q482='Krav etter opplæringslova'!$B$34)</f>
        <v>0</v>
      </c>
      <c r="S482" s="57" t="str">
        <f t="shared" si="296"/>
        <v>-</v>
      </c>
      <c r="T482" s="57">
        <f t="shared" si="283"/>
        <v>30</v>
      </c>
      <c r="U482" s="57" t="e">
        <f>T482-#REF!</f>
        <v>#REF!</v>
      </c>
      <c r="V482" s="57" t="e">
        <f t="shared" si="297"/>
        <v>#REF!</v>
      </c>
      <c r="W482" s="57" t="str">
        <f t="shared" si="298"/>
        <v>-</v>
      </c>
      <c r="X482" s="57" t="str">
        <f>IF('Undervisning i fag med krav'!AL483=0,"-",'Undervisning i fag med krav'!AL483)</f>
        <v>-</v>
      </c>
      <c r="Y482" s="57" t="b">
        <f>OR(X482='Krav etter opplæringslova'!$B$27,X482='Krav etter opplæringslova'!$B$30,X482='Krav etter opplæringslova'!$B$31,X482='Krav etter opplæringslova'!$B$34)</f>
        <v>0</v>
      </c>
      <c r="Z482" s="57" t="str">
        <f t="shared" si="299"/>
        <v>-</v>
      </c>
      <c r="AA482" s="57">
        <f t="shared" si="284"/>
        <v>30</v>
      </c>
      <c r="AB482" s="57" t="e">
        <f>AA482-#REF!</f>
        <v>#REF!</v>
      </c>
      <c r="AC482" s="57" t="e">
        <f t="shared" si="300"/>
        <v>#REF!</v>
      </c>
      <c r="AD482" s="57" t="str">
        <f t="shared" si="301"/>
        <v>-</v>
      </c>
      <c r="AE482" s="57" t="str">
        <f>IF('Undervisning i fag med krav'!AW483=0,"-",'Undervisning i fag med krav'!AW483)</f>
        <v>-</v>
      </c>
      <c r="AF482" s="57" t="b">
        <f>OR(AE482='Krav etter opplæringslova'!$B$27,AE482='Krav etter opplæringslova'!$B$30,AE482='Krav etter opplæringslova'!$B$31,AE482='Krav etter opplæringslova'!$B$34)</f>
        <v>0</v>
      </c>
      <c r="AG482" s="57" t="str">
        <f t="shared" si="302"/>
        <v>-</v>
      </c>
      <c r="AH482" s="57">
        <f t="shared" si="285"/>
        <v>30</v>
      </c>
      <c r="AI482" s="57" t="e">
        <f>AH482-#REF!</f>
        <v>#REF!</v>
      </c>
      <c r="AJ482" s="57" t="e">
        <f t="shared" si="303"/>
        <v>#REF!</v>
      </c>
      <c r="AK482" s="57" t="str">
        <f t="shared" si="304"/>
        <v>-</v>
      </c>
      <c r="AL482" s="57" t="str">
        <f>IF('Undervisning i fag med krav'!BH483=0,"-",'Undervisning i fag med krav'!BH483)</f>
        <v>-</v>
      </c>
      <c r="AM482" s="57" t="b">
        <f>OR(AL482='Krav etter opplæringslova'!$B$27,AL482='Krav etter opplæringslova'!$B$30,AL482='Krav etter opplæringslova'!$B$31,AL482='Krav etter opplæringslova'!$B$34)</f>
        <v>0</v>
      </c>
      <c r="AN482" s="57" t="str">
        <f t="shared" si="305"/>
        <v>-</v>
      </c>
      <c r="AO482" s="57">
        <f t="shared" si="286"/>
        <v>30</v>
      </c>
      <c r="AP482" s="57" t="e">
        <f>AO482-#REF!</f>
        <v>#REF!</v>
      </c>
      <c r="AQ482" s="57" t="e">
        <f t="shared" si="306"/>
        <v>#REF!</v>
      </c>
      <c r="AR482" s="57" t="str">
        <f t="shared" si="307"/>
        <v>-</v>
      </c>
      <c r="AS482" s="57" t="str">
        <f>IF('Undervisning i fag med krav'!BS483=0,"-",'Undervisning i fag med krav'!BS483)</f>
        <v>-</v>
      </c>
      <c r="AT482" s="57" t="b">
        <f>OR(AS482='Krav etter opplæringslova'!$B$27,AS482='Krav etter opplæringslova'!$B$30,AS482='Krav etter opplæringslova'!$B$31,AS482='Krav etter opplæringslova'!$B$34)</f>
        <v>0</v>
      </c>
      <c r="AU482" s="57" t="str">
        <f t="shared" si="308"/>
        <v>-</v>
      </c>
      <c r="AV482" s="57">
        <f t="shared" si="287"/>
        <v>30</v>
      </c>
      <c r="AW482" s="57" t="e">
        <f>AV482-#REF!</f>
        <v>#REF!</v>
      </c>
      <c r="AX482" s="57" t="e">
        <f t="shared" si="309"/>
        <v>#REF!</v>
      </c>
      <c r="AY482" s="57" t="str">
        <f t="shared" si="310"/>
        <v>-</v>
      </c>
      <c r="AZ482" s="57" t="str">
        <f>IF('Undervisning i fag med krav'!CD483=0,"-",'Undervisning i fag med krav'!CD483)</f>
        <v>-</v>
      </c>
      <c r="BA482" s="57" t="b">
        <f>OR(AZ482='Krav etter opplæringslova'!$B$27,AZ482='Krav etter opplæringslova'!$B$30,AZ482='Krav etter opplæringslova'!$B$31,AZ482='Krav etter opplæringslova'!$B$34)</f>
        <v>0</v>
      </c>
      <c r="BB482" s="57" t="str">
        <f t="shared" si="311"/>
        <v>-</v>
      </c>
      <c r="BC482" s="57">
        <f t="shared" si="288"/>
        <v>30</v>
      </c>
      <c r="BD482" s="57" t="e">
        <f>BC482-#REF!</f>
        <v>#REF!</v>
      </c>
      <c r="BE482" s="57" t="e">
        <f t="shared" si="312"/>
        <v>#REF!</v>
      </c>
      <c r="BF482" s="57" t="str">
        <f t="shared" si="313"/>
        <v>-</v>
      </c>
      <c r="BG482" s="57" t="str">
        <f>IF('Undervisning i fag med krav'!CO483=0,"-",'Undervisning i fag med krav'!CO483)</f>
        <v>-</v>
      </c>
      <c r="BH482" s="57" t="b">
        <f>OR(BG482='Krav etter opplæringslova'!$B$27,BG482='Krav etter opplæringslova'!$B$30,BG482='Krav etter opplæringslova'!$B$31,BG482='Krav etter opplæringslova'!$B$34)</f>
        <v>0</v>
      </c>
      <c r="BI482" s="57" t="str">
        <f t="shared" si="314"/>
        <v>-</v>
      </c>
      <c r="BJ482" s="57">
        <f t="shared" si="289"/>
        <v>30</v>
      </c>
      <c r="BK482" s="57" t="e">
        <f>BJ482-#REF!</f>
        <v>#REF!</v>
      </c>
      <c r="BL482" s="57" t="e">
        <f t="shared" si="315"/>
        <v>#REF!</v>
      </c>
      <c r="BM482" s="57" t="str">
        <f t="shared" si="316"/>
        <v>-</v>
      </c>
      <c r="BN482" s="57" t="str">
        <f>IF('Undervisning i fag med krav'!CP483=0,"-",'Undervisning i fag med krav'!CP483)</f>
        <v>-</v>
      </c>
      <c r="BO482" s="57" t="b">
        <f>OR(BN482='Krav etter opplæringslova'!$B$27,BN482='Krav etter opplæringslova'!$B$30,BN482='Krav etter opplæringslova'!$B$31,BN482='Krav etter opplæringslova'!$B$34)</f>
        <v>0</v>
      </c>
      <c r="BP482" s="57" t="str">
        <f t="shared" si="317"/>
        <v>-</v>
      </c>
      <c r="BQ482" s="57">
        <f t="shared" si="290"/>
        <v>30</v>
      </c>
      <c r="BR482" s="57" t="e">
        <f>BQ482-#REF!</f>
        <v>#REF!</v>
      </c>
      <c r="BS482" s="57" t="e">
        <f t="shared" si="318"/>
        <v>#REF!</v>
      </c>
      <c r="BT482" s="62" t="str">
        <f t="shared" si="319"/>
        <v>-</v>
      </c>
    </row>
    <row r="483" spans="1:72" x14ac:dyDescent="0.2">
      <c r="A483" s="44" t="e">
        <f>#REF!</f>
        <v>#REF!</v>
      </c>
      <c r="B483" s="44" t="e">
        <f>#REF!</f>
        <v>#REF!</v>
      </c>
      <c r="C483" s="57" t="str">
        <f>IF('Undervisning i fag med krav'!E484=0,"-",'Undervisning i fag med krav'!E484)</f>
        <v>-</v>
      </c>
      <c r="D483" s="57" t="b">
        <f>OR(C483='Krav etter opplæringslova'!$B$27,C483='Krav etter opplæringslova'!$B$30,C483='Krav etter opplæringslova'!$B$31,C483='Krav etter opplæringslova'!$B$34)</f>
        <v>0</v>
      </c>
      <c r="E483" s="57" t="str">
        <f t="shared" si="320"/>
        <v>-</v>
      </c>
      <c r="F483" s="57">
        <f t="shared" si="291"/>
        <v>30</v>
      </c>
      <c r="G483" s="57" t="e">
        <f>F483-#REF!</f>
        <v>#REF!</v>
      </c>
      <c r="H483" s="57" t="e">
        <f t="shared" si="292"/>
        <v>#REF!</v>
      </c>
      <c r="I483" s="57" t="str">
        <f t="shared" si="321"/>
        <v>-</v>
      </c>
      <c r="J483" s="57" t="str">
        <f>IF('Undervisning i fag med krav'!P484=0,"-",'Undervisning i fag med krav'!P484)</f>
        <v>-</v>
      </c>
      <c r="K483" s="57" t="b">
        <f>OR(J483='Krav etter opplæringslova'!$B$27,J483='Krav etter opplæringslova'!$B$30,J483='Krav etter opplæringslova'!$B$31,J483='Krav etter opplæringslova'!$B$34)</f>
        <v>0</v>
      </c>
      <c r="L483" s="57" t="str">
        <f t="shared" si="293"/>
        <v>-</v>
      </c>
      <c r="M483" s="57">
        <f t="shared" si="282"/>
        <v>30</v>
      </c>
      <c r="N483" s="57" t="e">
        <f>M483-#REF!</f>
        <v>#REF!</v>
      </c>
      <c r="O483" s="57" t="e">
        <f t="shared" si="294"/>
        <v>#REF!</v>
      </c>
      <c r="P483" s="57" t="str">
        <f t="shared" si="295"/>
        <v>-</v>
      </c>
      <c r="Q483" s="57" t="str">
        <f>IF('Undervisning i fag med krav'!AA484=0,"-",'Undervisning i fag med krav'!AA484)</f>
        <v>-</v>
      </c>
      <c r="R483" s="57" t="b">
        <f>OR(Q483='Krav etter opplæringslova'!$B$27,Q483='Krav etter opplæringslova'!$B$30,Q483='Krav etter opplæringslova'!$B$31,Q483='Krav etter opplæringslova'!$B$34)</f>
        <v>0</v>
      </c>
      <c r="S483" s="57" t="str">
        <f t="shared" si="296"/>
        <v>-</v>
      </c>
      <c r="T483" s="57">
        <f t="shared" si="283"/>
        <v>30</v>
      </c>
      <c r="U483" s="57" t="e">
        <f>T483-#REF!</f>
        <v>#REF!</v>
      </c>
      <c r="V483" s="57" t="e">
        <f t="shared" si="297"/>
        <v>#REF!</v>
      </c>
      <c r="W483" s="57" t="str">
        <f t="shared" si="298"/>
        <v>-</v>
      </c>
      <c r="X483" s="57" t="str">
        <f>IF('Undervisning i fag med krav'!AL484=0,"-",'Undervisning i fag med krav'!AL484)</f>
        <v>-</v>
      </c>
      <c r="Y483" s="57" t="b">
        <f>OR(X483='Krav etter opplæringslova'!$B$27,X483='Krav etter opplæringslova'!$B$30,X483='Krav etter opplæringslova'!$B$31,X483='Krav etter opplæringslova'!$B$34)</f>
        <v>0</v>
      </c>
      <c r="Z483" s="57" t="str">
        <f t="shared" si="299"/>
        <v>-</v>
      </c>
      <c r="AA483" s="57">
        <f t="shared" si="284"/>
        <v>30</v>
      </c>
      <c r="AB483" s="57" t="e">
        <f>AA483-#REF!</f>
        <v>#REF!</v>
      </c>
      <c r="AC483" s="57" t="e">
        <f t="shared" si="300"/>
        <v>#REF!</v>
      </c>
      <c r="AD483" s="57" t="str">
        <f t="shared" si="301"/>
        <v>-</v>
      </c>
      <c r="AE483" s="57" t="str">
        <f>IF('Undervisning i fag med krav'!AW484=0,"-",'Undervisning i fag med krav'!AW484)</f>
        <v>-</v>
      </c>
      <c r="AF483" s="57" t="b">
        <f>OR(AE483='Krav etter opplæringslova'!$B$27,AE483='Krav etter opplæringslova'!$B$30,AE483='Krav etter opplæringslova'!$B$31,AE483='Krav etter opplæringslova'!$B$34)</f>
        <v>0</v>
      </c>
      <c r="AG483" s="57" t="str">
        <f t="shared" si="302"/>
        <v>-</v>
      </c>
      <c r="AH483" s="57">
        <f t="shared" si="285"/>
        <v>30</v>
      </c>
      <c r="AI483" s="57" t="e">
        <f>AH483-#REF!</f>
        <v>#REF!</v>
      </c>
      <c r="AJ483" s="57" t="e">
        <f t="shared" si="303"/>
        <v>#REF!</v>
      </c>
      <c r="AK483" s="57" t="str">
        <f t="shared" si="304"/>
        <v>-</v>
      </c>
      <c r="AL483" s="57" t="str">
        <f>IF('Undervisning i fag med krav'!BH484=0,"-",'Undervisning i fag med krav'!BH484)</f>
        <v>-</v>
      </c>
      <c r="AM483" s="57" t="b">
        <f>OR(AL483='Krav etter opplæringslova'!$B$27,AL483='Krav etter opplæringslova'!$B$30,AL483='Krav etter opplæringslova'!$B$31,AL483='Krav etter opplæringslova'!$B$34)</f>
        <v>0</v>
      </c>
      <c r="AN483" s="57" t="str">
        <f t="shared" si="305"/>
        <v>-</v>
      </c>
      <c r="AO483" s="57">
        <f t="shared" si="286"/>
        <v>30</v>
      </c>
      <c r="AP483" s="57" t="e">
        <f>AO483-#REF!</f>
        <v>#REF!</v>
      </c>
      <c r="AQ483" s="57" t="e">
        <f t="shared" si="306"/>
        <v>#REF!</v>
      </c>
      <c r="AR483" s="57" t="str">
        <f t="shared" si="307"/>
        <v>-</v>
      </c>
      <c r="AS483" s="57" t="str">
        <f>IF('Undervisning i fag med krav'!BS484=0,"-",'Undervisning i fag med krav'!BS484)</f>
        <v>-</v>
      </c>
      <c r="AT483" s="57" t="b">
        <f>OR(AS483='Krav etter opplæringslova'!$B$27,AS483='Krav etter opplæringslova'!$B$30,AS483='Krav etter opplæringslova'!$B$31,AS483='Krav etter opplæringslova'!$B$34)</f>
        <v>0</v>
      </c>
      <c r="AU483" s="57" t="str">
        <f t="shared" si="308"/>
        <v>-</v>
      </c>
      <c r="AV483" s="57">
        <f t="shared" si="287"/>
        <v>30</v>
      </c>
      <c r="AW483" s="57" t="e">
        <f>AV483-#REF!</f>
        <v>#REF!</v>
      </c>
      <c r="AX483" s="57" t="e">
        <f t="shared" si="309"/>
        <v>#REF!</v>
      </c>
      <c r="AY483" s="57" t="str">
        <f t="shared" si="310"/>
        <v>-</v>
      </c>
      <c r="AZ483" s="57" t="str">
        <f>IF('Undervisning i fag med krav'!CD484=0,"-",'Undervisning i fag med krav'!CD484)</f>
        <v>-</v>
      </c>
      <c r="BA483" s="57" t="b">
        <f>OR(AZ483='Krav etter opplæringslova'!$B$27,AZ483='Krav etter opplæringslova'!$B$30,AZ483='Krav etter opplæringslova'!$B$31,AZ483='Krav etter opplæringslova'!$B$34)</f>
        <v>0</v>
      </c>
      <c r="BB483" s="57" t="str">
        <f t="shared" si="311"/>
        <v>-</v>
      </c>
      <c r="BC483" s="57">
        <f t="shared" si="288"/>
        <v>30</v>
      </c>
      <c r="BD483" s="57" t="e">
        <f>BC483-#REF!</f>
        <v>#REF!</v>
      </c>
      <c r="BE483" s="57" t="e">
        <f t="shared" si="312"/>
        <v>#REF!</v>
      </c>
      <c r="BF483" s="57" t="str">
        <f t="shared" si="313"/>
        <v>-</v>
      </c>
      <c r="BG483" s="57" t="str">
        <f>IF('Undervisning i fag med krav'!CO484=0,"-",'Undervisning i fag med krav'!CO484)</f>
        <v>-</v>
      </c>
      <c r="BH483" s="57" t="b">
        <f>OR(BG483='Krav etter opplæringslova'!$B$27,BG483='Krav etter opplæringslova'!$B$30,BG483='Krav etter opplæringslova'!$B$31,BG483='Krav etter opplæringslova'!$B$34)</f>
        <v>0</v>
      </c>
      <c r="BI483" s="57" t="str">
        <f t="shared" si="314"/>
        <v>-</v>
      </c>
      <c r="BJ483" s="57">
        <f t="shared" si="289"/>
        <v>30</v>
      </c>
      <c r="BK483" s="57" t="e">
        <f>BJ483-#REF!</f>
        <v>#REF!</v>
      </c>
      <c r="BL483" s="57" t="e">
        <f t="shared" si="315"/>
        <v>#REF!</v>
      </c>
      <c r="BM483" s="57" t="str">
        <f t="shared" si="316"/>
        <v>-</v>
      </c>
      <c r="BN483" s="57" t="str">
        <f>IF('Undervisning i fag med krav'!CP484=0,"-",'Undervisning i fag med krav'!CP484)</f>
        <v>-</v>
      </c>
      <c r="BO483" s="57" t="b">
        <f>OR(BN483='Krav etter opplæringslova'!$B$27,BN483='Krav etter opplæringslova'!$B$30,BN483='Krav etter opplæringslova'!$B$31,BN483='Krav etter opplæringslova'!$B$34)</f>
        <v>0</v>
      </c>
      <c r="BP483" s="57" t="str">
        <f t="shared" si="317"/>
        <v>-</v>
      </c>
      <c r="BQ483" s="57">
        <f t="shared" si="290"/>
        <v>30</v>
      </c>
      <c r="BR483" s="57" t="e">
        <f>BQ483-#REF!</f>
        <v>#REF!</v>
      </c>
      <c r="BS483" s="57" t="e">
        <f t="shared" si="318"/>
        <v>#REF!</v>
      </c>
      <c r="BT483" s="62" t="str">
        <f t="shared" si="319"/>
        <v>-</v>
      </c>
    </row>
    <row r="484" spans="1:72" x14ac:dyDescent="0.2">
      <c r="A484" s="44" t="e">
        <f>#REF!</f>
        <v>#REF!</v>
      </c>
      <c r="B484" s="44" t="e">
        <f>#REF!</f>
        <v>#REF!</v>
      </c>
      <c r="C484" s="57" t="str">
        <f>IF('Undervisning i fag med krav'!E485=0,"-",'Undervisning i fag med krav'!E485)</f>
        <v>-</v>
      </c>
      <c r="D484" s="57" t="b">
        <f>OR(C484='Krav etter opplæringslova'!$B$27,C484='Krav etter opplæringslova'!$B$30,C484='Krav etter opplæringslova'!$B$31,C484='Krav etter opplæringslova'!$B$34)</f>
        <v>0</v>
      </c>
      <c r="E484" s="57" t="str">
        <f t="shared" si="320"/>
        <v>-</v>
      </c>
      <c r="F484" s="57">
        <f t="shared" si="291"/>
        <v>30</v>
      </c>
      <c r="G484" s="57" t="e">
        <f>F484-#REF!</f>
        <v>#REF!</v>
      </c>
      <c r="H484" s="57" t="e">
        <f t="shared" si="292"/>
        <v>#REF!</v>
      </c>
      <c r="I484" s="57" t="str">
        <f t="shared" si="321"/>
        <v>-</v>
      </c>
      <c r="J484" s="57" t="str">
        <f>IF('Undervisning i fag med krav'!P485=0,"-",'Undervisning i fag med krav'!P485)</f>
        <v>-</v>
      </c>
      <c r="K484" s="57" t="b">
        <f>OR(J484='Krav etter opplæringslova'!$B$27,J484='Krav etter opplæringslova'!$B$30,J484='Krav etter opplæringslova'!$B$31,J484='Krav etter opplæringslova'!$B$34)</f>
        <v>0</v>
      </c>
      <c r="L484" s="57" t="str">
        <f t="shared" si="293"/>
        <v>-</v>
      </c>
      <c r="M484" s="57">
        <f t="shared" si="282"/>
        <v>30</v>
      </c>
      <c r="N484" s="57" t="e">
        <f>M484-#REF!</f>
        <v>#REF!</v>
      </c>
      <c r="O484" s="57" t="e">
        <f t="shared" si="294"/>
        <v>#REF!</v>
      </c>
      <c r="P484" s="57" t="str">
        <f t="shared" si="295"/>
        <v>-</v>
      </c>
      <c r="Q484" s="57" t="str">
        <f>IF('Undervisning i fag med krav'!AA485=0,"-",'Undervisning i fag med krav'!AA485)</f>
        <v>-</v>
      </c>
      <c r="R484" s="57" t="b">
        <f>OR(Q484='Krav etter opplæringslova'!$B$27,Q484='Krav etter opplæringslova'!$B$30,Q484='Krav etter opplæringslova'!$B$31,Q484='Krav etter opplæringslova'!$B$34)</f>
        <v>0</v>
      </c>
      <c r="S484" s="57" t="str">
        <f t="shared" si="296"/>
        <v>-</v>
      </c>
      <c r="T484" s="57">
        <f t="shared" si="283"/>
        <v>30</v>
      </c>
      <c r="U484" s="57" t="e">
        <f>T484-#REF!</f>
        <v>#REF!</v>
      </c>
      <c r="V484" s="57" t="e">
        <f t="shared" si="297"/>
        <v>#REF!</v>
      </c>
      <c r="W484" s="57" t="str">
        <f t="shared" si="298"/>
        <v>-</v>
      </c>
      <c r="X484" s="57" t="str">
        <f>IF('Undervisning i fag med krav'!AL485=0,"-",'Undervisning i fag med krav'!AL485)</f>
        <v>-</v>
      </c>
      <c r="Y484" s="57" t="b">
        <f>OR(X484='Krav etter opplæringslova'!$B$27,X484='Krav etter opplæringslova'!$B$30,X484='Krav etter opplæringslova'!$B$31,X484='Krav etter opplæringslova'!$B$34)</f>
        <v>0</v>
      </c>
      <c r="Z484" s="57" t="str">
        <f t="shared" si="299"/>
        <v>-</v>
      </c>
      <c r="AA484" s="57">
        <f t="shared" si="284"/>
        <v>30</v>
      </c>
      <c r="AB484" s="57" t="e">
        <f>AA484-#REF!</f>
        <v>#REF!</v>
      </c>
      <c r="AC484" s="57" t="e">
        <f t="shared" si="300"/>
        <v>#REF!</v>
      </c>
      <c r="AD484" s="57" t="str">
        <f t="shared" si="301"/>
        <v>-</v>
      </c>
      <c r="AE484" s="57" t="str">
        <f>IF('Undervisning i fag med krav'!AW485=0,"-",'Undervisning i fag med krav'!AW485)</f>
        <v>-</v>
      </c>
      <c r="AF484" s="57" t="b">
        <f>OR(AE484='Krav etter opplæringslova'!$B$27,AE484='Krav etter opplæringslova'!$B$30,AE484='Krav etter opplæringslova'!$B$31,AE484='Krav etter opplæringslova'!$B$34)</f>
        <v>0</v>
      </c>
      <c r="AG484" s="57" t="str">
        <f t="shared" si="302"/>
        <v>-</v>
      </c>
      <c r="AH484" s="57">
        <f t="shared" si="285"/>
        <v>30</v>
      </c>
      <c r="AI484" s="57" t="e">
        <f>AH484-#REF!</f>
        <v>#REF!</v>
      </c>
      <c r="AJ484" s="57" t="e">
        <f t="shared" si="303"/>
        <v>#REF!</v>
      </c>
      <c r="AK484" s="57" t="str">
        <f t="shared" si="304"/>
        <v>-</v>
      </c>
      <c r="AL484" s="57" t="str">
        <f>IF('Undervisning i fag med krav'!BH485=0,"-",'Undervisning i fag med krav'!BH485)</f>
        <v>-</v>
      </c>
      <c r="AM484" s="57" t="b">
        <f>OR(AL484='Krav etter opplæringslova'!$B$27,AL484='Krav etter opplæringslova'!$B$30,AL484='Krav etter opplæringslova'!$B$31,AL484='Krav etter opplæringslova'!$B$34)</f>
        <v>0</v>
      </c>
      <c r="AN484" s="57" t="str">
        <f t="shared" si="305"/>
        <v>-</v>
      </c>
      <c r="AO484" s="57">
        <f t="shared" si="286"/>
        <v>30</v>
      </c>
      <c r="AP484" s="57" t="e">
        <f>AO484-#REF!</f>
        <v>#REF!</v>
      </c>
      <c r="AQ484" s="57" t="e">
        <f t="shared" si="306"/>
        <v>#REF!</v>
      </c>
      <c r="AR484" s="57" t="str">
        <f t="shared" si="307"/>
        <v>-</v>
      </c>
      <c r="AS484" s="57" t="str">
        <f>IF('Undervisning i fag med krav'!BS485=0,"-",'Undervisning i fag med krav'!BS485)</f>
        <v>-</v>
      </c>
      <c r="AT484" s="57" t="b">
        <f>OR(AS484='Krav etter opplæringslova'!$B$27,AS484='Krav etter opplæringslova'!$B$30,AS484='Krav etter opplæringslova'!$B$31,AS484='Krav etter opplæringslova'!$B$34)</f>
        <v>0</v>
      </c>
      <c r="AU484" s="57" t="str">
        <f t="shared" si="308"/>
        <v>-</v>
      </c>
      <c r="AV484" s="57">
        <f t="shared" si="287"/>
        <v>30</v>
      </c>
      <c r="AW484" s="57" t="e">
        <f>AV484-#REF!</f>
        <v>#REF!</v>
      </c>
      <c r="AX484" s="57" t="e">
        <f t="shared" si="309"/>
        <v>#REF!</v>
      </c>
      <c r="AY484" s="57" t="str">
        <f t="shared" si="310"/>
        <v>-</v>
      </c>
      <c r="AZ484" s="57" t="str">
        <f>IF('Undervisning i fag med krav'!CD485=0,"-",'Undervisning i fag med krav'!CD485)</f>
        <v>-</v>
      </c>
      <c r="BA484" s="57" t="b">
        <f>OR(AZ484='Krav etter opplæringslova'!$B$27,AZ484='Krav etter opplæringslova'!$B$30,AZ484='Krav etter opplæringslova'!$B$31,AZ484='Krav etter opplæringslova'!$B$34)</f>
        <v>0</v>
      </c>
      <c r="BB484" s="57" t="str">
        <f t="shared" si="311"/>
        <v>-</v>
      </c>
      <c r="BC484" s="57">
        <f t="shared" si="288"/>
        <v>30</v>
      </c>
      <c r="BD484" s="57" t="e">
        <f>BC484-#REF!</f>
        <v>#REF!</v>
      </c>
      <c r="BE484" s="57" t="e">
        <f t="shared" si="312"/>
        <v>#REF!</v>
      </c>
      <c r="BF484" s="57" t="str">
        <f t="shared" si="313"/>
        <v>-</v>
      </c>
      <c r="BG484" s="57" t="str">
        <f>IF('Undervisning i fag med krav'!CO485=0,"-",'Undervisning i fag med krav'!CO485)</f>
        <v>-</v>
      </c>
      <c r="BH484" s="57" t="b">
        <f>OR(BG484='Krav etter opplæringslova'!$B$27,BG484='Krav etter opplæringslova'!$B$30,BG484='Krav etter opplæringslova'!$B$31,BG484='Krav etter opplæringslova'!$B$34)</f>
        <v>0</v>
      </c>
      <c r="BI484" s="57" t="str">
        <f t="shared" si="314"/>
        <v>-</v>
      </c>
      <c r="BJ484" s="57">
        <f t="shared" si="289"/>
        <v>30</v>
      </c>
      <c r="BK484" s="57" t="e">
        <f>BJ484-#REF!</f>
        <v>#REF!</v>
      </c>
      <c r="BL484" s="57" t="e">
        <f t="shared" si="315"/>
        <v>#REF!</v>
      </c>
      <c r="BM484" s="57" t="str">
        <f t="shared" si="316"/>
        <v>-</v>
      </c>
      <c r="BN484" s="57" t="str">
        <f>IF('Undervisning i fag med krav'!CP485=0,"-",'Undervisning i fag med krav'!CP485)</f>
        <v>-</v>
      </c>
      <c r="BO484" s="57" t="b">
        <f>OR(BN484='Krav etter opplæringslova'!$B$27,BN484='Krav etter opplæringslova'!$B$30,BN484='Krav etter opplæringslova'!$B$31,BN484='Krav etter opplæringslova'!$B$34)</f>
        <v>0</v>
      </c>
      <c r="BP484" s="57" t="str">
        <f t="shared" si="317"/>
        <v>-</v>
      </c>
      <c r="BQ484" s="57">
        <f t="shared" si="290"/>
        <v>30</v>
      </c>
      <c r="BR484" s="57" t="e">
        <f>BQ484-#REF!</f>
        <v>#REF!</v>
      </c>
      <c r="BS484" s="57" t="e">
        <f t="shared" si="318"/>
        <v>#REF!</v>
      </c>
      <c r="BT484" s="62" t="str">
        <f t="shared" si="319"/>
        <v>-</v>
      </c>
    </row>
    <row r="485" spans="1:72" x14ac:dyDescent="0.2">
      <c r="A485" s="44" t="e">
        <f>#REF!</f>
        <v>#REF!</v>
      </c>
      <c r="B485" s="44" t="e">
        <f>#REF!</f>
        <v>#REF!</v>
      </c>
      <c r="C485" s="57" t="str">
        <f>IF('Undervisning i fag med krav'!E486=0,"-",'Undervisning i fag med krav'!E486)</f>
        <v>-</v>
      </c>
      <c r="D485" s="57" t="b">
        <f>OR(C485='Krav etter opplæringslova'!$B$27,C485='Krav etter opplæringslova'!$B$30,C485='Krav etter opplæringslova'!$B$31,C485='Krav etter opplæringslova'!$B$34)</f>
        <v>0</v>
      </c>
      <c r="E485" s="57" t="str">
        <f t="shared" si="320"/>
        <v>-</v>
      </c>
      <c r="F485" s="57">
        <f t="shared" si="291"/>
        <v>30</v>
      </c>
      <c r="G485" s="57" t="e">
        <f>F485-#REF!</f>
        <v>#REF!</v>
      </c>
      <c r="H485" s="57" t="e">
        <f t="shared" si="292"/>
        <v>#REF!</v>
      </c>
      <c r="I485" s="57" t="str">
        <f t="shared" si="321"/>
        <v>-</v>
      </c>
      <c r="J485" s="57" t="str">
        <f>IF('Undervisning i fag med krav'!P486=0,"-",'Undervisning i fag med krav'!P486)</f>
        <v>-</v>
      </c>
      <c r="K485" s="57" t="b">
        <f>OR(J485='Krav etter opplæringslova'!$B$27,J485='Krav etter opplæringslova'!$B$30,J485='Krav etter opplæringslova'!$B$31,J485='Krav etter opplæringslova'!$B$34)</f>
        <v>0</v>
      </c>
      <c r="L485" s="57" t="str">
        <f t="shared" si="293"/>
        <v>-</v>
      </c>
      <c r="M485" s="57">
        <f t="shared" si="282"/>
        <v>30</v>
      </c>
      <c r="N485" s="57" t="e">
        <f>M485-#REF!</f>
        <v>#REF!</v>
      </c>
      <c r="O485" s="57" t="e">
        <f t="shared" si="294"/>
        <v>#REF!</v>
      </c>
      <c r="P485" s="57" t="str">
        <f t="shared" si="295"/>
        <v>-</v>
      </c>
      <c r="Q485" s="57" t="str">
        <f>IF('Undervisning i fag med krav'!AA486=0,"-",'Undervisning i fag med krav'!AA486)</f>
        <v>-</v>
      </c>
      <c r="R485" s="57" t="b">
        <f>OR(Q485='Krav etter opplæringslova'!$B$27,Q485='Krav etter opplæringslova'!$B$30,Q485='Krav etter opplæringslova'!$B$31,Q485='Krav etter opplæringslova'!$B$34)</f>
        <v>0</v>
      </c>
      <c r="S485" s="57" t="str">
        <f t="shared" si="296"/>
        <v>-</v>
      </c>
      <c r="T485" s="57">
        <f t="shared" si="283"/>
        <v>30</v>
      </c>
      <c r="U485" s="57" t="e">
        <f>T485-#REF!</f>
        <v>#REF!</v>
      </c>
      <c r="V485" s="57" t="e">
        <f t="shared" si="297"/>
        <v>#REF!</v>
      </c>
      <c r="W485" s="57" t="str">
        <f t="shared" si="298"/>
        <v>-</v>
      </c>
      <c r="X485" s="57" t="str">
        <f>IF('Undervisning i fag med krav'!AL486=0,"-",'Undervisning i fag med krav'!AL486)</f>
        <v>-</v>
      </c>
      <c r="Y485" s="57" t="b">
        <f>OR(X485='Krav etter opplæringslova'!$B$27,X485='Krav etter opplæringslova'!$B$30,X485='Krav etter opplæringslova'!$B$31,X485='Krav etter opplæringslova'!$B$34)</f>
        <v>0</v>
      </c>
      <c r="Z485" s="57" t="str">
        <f t="shared" si="299"/>
        <v>-</v>
      </c>
      <c r="AA485" s="57">
        <f t="shared" si="284"/>
        <v>30</v>
      </c>
      <c r="AB485" s="57" t="e">
        <f>AA485-#REF!</f>
        <v>#REF!</v>
      </c>
      <c r="AC485" s="57" t="e">
        <f t="shared" si="300"/>
        <v>#REF!</v>
      </c>
      <c r="AD485" s="57" t="str">
        <f t="shared" si="301"/>
        <v>-</v>
      </c>
      <c r="AE485" s="57" t="str">
        <f>IF('Undervisning i fag med krav'!AW486=0,"-",'Undervisning i fag med krav'!AW486)</f>
        <v>-</v>
      </c>
      <c r="AF485" s="57" t="b">
        <f>OR(AE485='Krav etter opplæringslova'!$B$27,AE485='Krav etter opplæringslova'!$B$30,AE485='Krav etter opplæringslova'!$B$31,AE485='Krav etter opplæringslova'!$B$34)</f>
        <v>0</v>
      </c>
      <c r="AG485" s="57" t="str">
        <f t="shared" si="302"/>
        <v>-</v>
      </c>
      <c r="AH485" s="57">
        <f t="shared" si="285"/>
        <v>30</v>
      </c>
      <c r="AI485" s="57" t="e">
        <f>AH485-#REF!</f>
        <v>#REF!</v>
      </c>
      <c r="AJ485" s="57" t="e">
        <f t="shared" si="303"/>
        <v>#REF!</v>
      </c>
      <c r="AK485" s="57" t="str">
        <f t="shared" si="304"/>
        <v>-</v>
      </c>
      <c r="AL485" s="57" t="str">
        <f>IF('Undervisning i fag med krav'!BH486=0,"-",'Undervisning i fag med krav'!BH486)</f>
        <v>-</v>
      </c>
      <c r="AM485" s="57" t="b">
        <f>OR(AL485='Krav etter opplæringslova'!$B$27,AL485='Krav etter opplæringslova'!$B$30,AL485='Krav etter opplæringslova'!$B$31,AL485='Krav etter opplæringslova'!$B$34)</f>
        <v>0</v>
      </c>
      <c r="AN485" s="57" t="str">
        <f t="shared" si="305"/>
        <v>-</v>
      </c>
      <c r="AO485" s="57">
        <f t="shared" si="286"/>
        <v>30</v>
      </c>
      <c r="AP485" s="57" t="e">
        <f>AO485-#REF!</f>
        <v>#REF!</v>
      </c>
      <c r="AQ485" s="57" t="e">
        <f t="shared" si="306"/>
        <v>#REF!</v>
      </c>
      <c r="AR485" s="57" t="str">
        <f t="shared" si="307"/>
        <v>-</v>
      </c>
      <c r="AS485" s="57" t="str">
        <f>IF('Undervisning i fag med krav'!BS486=0,"-",'Undervisning i fag med krav'!BS486)</f>
        <v>-</v>
      </c>
      <c r="AT485" s="57" t="b">
        <f>OR(AS485='Krav etter opplæringslova'!$B$27,AS485='Krav etter opplæringslova'!$B$30,AS485='Krav etter opplæringslova'!$B$31,AS485='Krav etter opplæringslova'!$B$34)</f>
        <v>0</v>
      </c>
      <c r="AU485" s="57" t="str">
        <f t="shared" si="308"/>
        <v>-</v>
      </c>
      <c r="AV485" s="57">
        <f t="shared" si="287"/>
        <v>30</v>
      </c>
      <c r="AW485" s="57" t="e">
        <f>AV485-#REF!</f>
        <v>#REF!</v>
      </c>
      <c r="AX485" s="57" t="e">
        <f t="shared" si="309"/>
        <v>#REF!</v>
      </c>
      <c r="AY485" s="57" t="str">
        <f t="shared" si="310"/>
        <v>-</v>
      </c>
      <c r="AZ485" s="57" t="str">
        <f>IF('Undervisning i fag med krav'!CD486=0,"-",'Undervisning i fag med krav'!CD486)</f>
        <v>-</v>
      </c>
      <c r="BA485" s="57" t="b">
        <f>OR(AZ485='Krav etter opplæringslova'!$B$27,AZ485='Krav etter opplæringslova'!$B$30,AZ485='Krav etter opplæringslova'!$B$31,AZ485='Krav etter opplæringslova'!$B$34)</f>
        <v>0</v>
      </c>
      <c r="BB485" s="57" t="str">
        <f t="shared" si="311"/>
        <v>-</v>
      </c>
      <c r="BC485" s="57">
        <f t="shared" si="288"/>
        <v>30</v>
      </c>
      <c r="BD485" s="57" t="e">
        <f>BC485-#REF!</f>
        <v>#REF!</v>
      </c>
      <c r="BE485" s="57" t="e">
        <f t="shared" si="312"/>
        <v>#REF!</v>
      </c>
      <c r="BF485" s="57" t="str">
        <f t="shared" si="313"/>
        <v>-</v>
      </c>
      <c r="BG485" s="57" t="str">
        <f>IF('Undervisning i fag med krav'!CO486=0,"-",'Undervisning i fag med krav'!CO486)</f>
        <v>-</v>
      </c>
      <c r="BH485" s="57" t="b">
        <f>OR(BG485='Krav etter opplæringslova'!$B$27,BG485='Krav etter opplæringslova'!$B$30,BG485='Krav etter opplæringslova'!$B$31,BG485='Krav etter opplæringslova'!$B$34)</f>
        <v>0</v>
      </c>
      <c r="BI485" s="57" t="str">
        <f t="shared" si="314"/>
        <v>-</v>
      </c>
      <c r="BJ485" s="57">
        <f t="shared" si="289"/>
        <v>30</v>
      </c>
      <c r="BK485" s="57" t="e">
        <f>BJ485-#REF!</f>
        <v>#REF!</v>
      </c>
      <c r="BL485" s="57" t="e">
        <f t="shared" si="315"/>
        <v>#REF!</v>
      </c>
      <c r="BM485" s="57" t="str">
        <f t="shared" si="316"/>
        <v>-</v>
      </c>
      <c r="BN485" s="57" t="str">
        <f>IF('Undervisning i fag med krav'!CP486=0,"-",'Undervisning i fag med krav'!CP486)</f>
        <v>-</v>
      </c>
      <c r="BO485" s="57" t="b">
        <f>OR(BN485='Krav etter opplæringslova'!$B$27,BN485='Krav etter opplæringslova'!$B$30,BN485='Krav etter opplæringslova'!$B$31,BN485='Krav etter opplæringslova'!$B$34)</f>
        <v>0</v>
      </c>
      <c r="BP485" s="57" t="str">
        <f t="shared" si="317"/>
        <v>-</v>
      </c>
      <c r="BQ485" s="57">
        <f t="shared" si="290"/>
        <v>30</v>
      </c>
      <c r="BR485" s="57" t="e">
        <f>BQ485-#REF!</f>
        <v>#REF!</v>
      </c>
      <c r="BS485" s="57" t="e">
        <f t="shared" si="318"/>
        <v>#REF!</v>
      </c>
      <c r="BT485" s="62" t="str">
        <f t="shared" si="319"/>
        <v>-</v>
      </c>
    </row>
    <row r="486" spans="1:72" x14ac:dyDescent="0.2">
      <c r="A486" s="44" t="e">
        <f>#REF!</f>
        <v>#REF!</v>
      </c>
      <c r="B486" s="44" t="e">
        <f>#REF!</f>
        <v>#REF!</v>
      </c>
      <c r="C486" s="57" t="str">
        <f>IF('Undervisning i fag med krav'!E487=0,"-",'Undervisning i fag med krav'!E487)</f>
        <v>-</v>
      </c>
      <c r="D486" s="57" t="b">
        <f>OR(C486='Krav etter opplæringslova'!$B$27,C486='Krav etter opplæringslova'!$B$30,C486='Krav etter opplæringslova'!$B$31,C486='Krav etter opplæringslova'!$B$34)</f>
        <v>0</v>
      </c>
      <c r="E486" s="57" t="str">
        <f t="shared" si="320"/>
        <v>-</v>
      </c>
      <c r="F486" s="57">
        <f t="shared" si="291"/>
        <v>30</v>
      </c>
      <c r="G486" s="57" t="e">
        <f>F486-#REF!</f>
        <v>#REF!</v>
      </c>
      <c r="H486" s="57" t="e">
        <f t="shared" si="292"/>
        <v>#REF!</v>
      </c>
      <c r="I486" s="57" t="str">
        <f t="shared" si="321"/>
        <v>-</v>
      </c>
      <c r="J486" s="57" t="str">
        <f>IF('Undervisning i fag med krav'!P487=0,"-",'Undervisning i fag med krav'!P487)</f>
        <v>-</v>
      </c>
      <c r="K486" s="57" t="b">
        <f>OR(J486='Krav etter opplæringslova'!$B$27,J486='Krav etter opplæringslova'!$B$30,J486='Krav etter opplæringslova'!$B$31,J486='Krav etter opplæringslova'!$B$34)</f>
        <v>0</v>
      </c>
      <c r="L486" s="57" t="str">
        <f t="shared" si="293"/>
        <v>-</v>
      </c>
      <c r="M486" s="57">
        <f t="shared" si="282"/>
        <v>30</v>
      </c>
      <c r="N486" s="57" t="e">
        <f>M486-#REF!</f>
        <v>#REF!</v>
      </c>
      <c r="O486" s="57" t="e">
        <f t="shared" si="294"/>
        <v>#REF!</v>
      </c>
      <c r="P486" s="57" t="str">
        <f t="shared" si="295"/>
        <v>-</v>
      </c>
      <c r="Q486" s="57" t="str">
        <f>IF('Undervisning i fag med krav'!AA487=0,"-",'Undervisning i fag med krav'!AA487)</f>
        <v>-</v>
      </c>
      <c r="R486" s="57" t="b">
        <f>OR(Q486='Krav etter opplæringslova'!$B$27,Q486='Krav etter opplæringslova'!$B$30,Q486='Krav etter opplæringslova'!$B$31,Q486='Krav etter opplæringslova'!$B$34)</f>
        <v>0</v>
      </c>
      <c r="S486" s="57" t="str">
        <f t="shared" si="296"/>
        <v>-</v>
      </c>
      <c r="T486" s="57">
        <f t="shared" si="283"/>
        <v>30</v>
      </c>
      <c r="U486" s="57" t="e">
        <f>T486-#REF!</f>
        <v>#REF!</v>
      </c>
      <c r="V486" s="57" t="e">
        <f t="shared" si="297"/>
        <v>#REF!</v>
      </c>
      <c r="W486" s="57" t="str">
        <f t="shared" si="298"/>
        <v>-</v>
      </c>
      <c r="X486" s="57" t="str">
        <f>IF('Undervisning i fag med krav'!AL487=0,"-",'Undervisning i fag med krav'!AL487)</f>
        <v>-</v>
      </c>
      <c r="Y486" s="57" t="b">
        <f>OR(X486='Krav etter opplæringslova'!$B$27,X486='Krav etter opplæringslova'!$B$30,X486='Krav etter opplæringslova'!$B$31,X486='Krav etter opplæringslova'!$B$34)</f>
        <v>0</v>
      </c>
      <c r="Z486" s="57" t="str">
        <f t="shared" si="299"/>
        <v>-</v>
      </c>
      <c r="AA486" s="57">
        <f t="shared" si="284"/>
        <v>30</v>
      </c>
      <c r="AB486" s="57" t="e">
        <f>AA486-#REF!</f>
        <v>#REF!</v>
      </c>
      <c r="AC486" s="57" t="e">
        <f t="shared" si="300"/>
        <v>#REF!</v>
      </c>
      <c r="AD486" s="57" t="str">
        <f t="shared" si="301"/>
        <v>-</v>
      </c>
      <c r="AE486" s="57" t="str">
        <f>IF('Undervisning i fag med krav'!AW487=0,"-",'Undervisning i fag med krav'!AW487)</f>
        <v>-</v>
      </c>
      <c r="AF486" s="57" t="b">
        <f>OR(AE486='Krav etter opplæringslova'!$B$27,AE486='Krav etter opplæringslova'!$B$30,AE486='Krav etter opplæringslova'!$B$31,AE486='Krav etter opplæringslova'!$B$34)</f>
        <v>0</v>
      </c>
      <c r="AG486" s="57" t="str">
        <f t="shared" si="302"/>
        <v>-</v>
      </c>
      <c r="AH486" s="57">
        <f t="shared" si="285"/>
        <v>30</v>
      </c>
      <c r="AI486" s="57" t="e">
        <f>AH486-#REF!</f>
        <v>#REF!</v>
      </c>
      <c r="AJ486" s="57" t="e">
        <f t="shared" si="303"/>
        <v>#REF!</v>
      </c>
      <c r="AK486" s="57" t="str">
        <f t="shared" si="304"/>
        <v>-</v>
      </c>
      <c r="AL486" s="57" t="str">
        <f>IF('Undervisning i fag med krav'!BH487=0,"-",'Undervisning i fag med krav'!BH487)</f>
        <v>-</v>
      </c>
      <c r="AM486" s="57" t="b">
        <f>OR(AL486='Krav etter opplæringslova'!$B$27,AL486='Krav etter opplæringslova'!$B$30,AL486='Krav etter opplæringslova'!$B$31,AL486='Krav etter opplæringslova'!$B$34)</f>
        <v>0</v>
      </c>
      <c r="AN486" s="57" t="str">
        <f t="shared" si="305"/>
        <v>-</v>
      </c>
      <c r="AO486" s="57">
        <f t="shared" si="286"/>
        <v>30</v>
      </c>
      <c r="AP486" s="57" t="e">
        <f>AO486-#REF!</f>
        <v>#REF!</v>
      </c>
      <c r="AQ486" s="57" t="e">
        <f t="shared" si="306"/>
        <v>#REF!</v>
      </c>
      <c r="AR486" s="57" t="str">
        <f t="shared" si="307"/>
        <v>-</v>
      </c>
      <c r="AS486" s="57" t="str">
        <f>IF('Undervisning i fag med krav'!BS487=0,"-",'Undervisning i fag med krav'!BS487)</f>
        <v>-</v>
      </c>
      <c r="AT486" s="57" t="b">
        <f>OR(AS486='Krav etter opplæringslova'!$B$27,AS486='Krav etter opplæringslova'!$B$30,AS486='Krav etter opplæringslova'!$B$31,AS486='Krav etter opplæringslova'!$B$34)</f>
        <v>0</v>
      </c>
      <c r="AU486" s="57" t="str">
        <f t="shared" si="308"/>
        <v>-</v>
      </c>
      <c r="AV486" s="57">
        <f t="shared" si="287"/>
        <v>30</v>
      </c>
      <c r="AW486" s="57" t="e">
        <f>AV486-#REF!</f>
        <v>#REF!</v>
      </c>
      <c r="AX486" s="57" t="e">
        <f t="shared" si="309"/>
        <v>#REF!</v>
      </c>
      <c r="AY486" s="57" t="str">
        <f t="shared" si="310"/>
        <v>-</v>
      </c>
      <c r="AZ486" s="57" t="str">
        <f>IF('Undervisning i fag med krav'!CD487=0,"-",'Undervisning i fag med krav'!CD487)</f>
        <v>-</v>
      </c>
      <c r="BA486" s="57" t="b">
        <f>OR(AZ486='Krav etter opplæringslova'!$B$27,AZ486='Krav etter opplæringslova'!$B$30,AZ486='Krav etter opplæringslova'!$B$31,AZ486='Krav etter opplæringslova'!$B$34)</f>
        <v>0</v>
      </c>
      <c r="BB486" s="57" t="str">
        <f t="shared" si="311"/>
        <v>-</v>
      </c>
      <c r="BC486" s="57">
        <f t="shared" si="288"/>
        <v>30</v>
      </c>
      <c r="BD486" s="57" t="e">
        <f>BC486-#REF!</f>
        <v>#REF!</v>
      </c>
      <c r="BE486" s="57" t="e">
        <f t="shared" si="312"/>
        <v>#REF!</v>
      </c>
      <c r="BF486" s="57" t="str">
        <f t="shared" si="313"/>
        <v>-</v>
      </c>
      <c r="BG486" s="57" t="str">
        <f>IF('Undervisning i fag med krav'!CO487=0,"-",'Undervisning i fag med krav'!CO487)</f>
        <v>-</v>
      </c>
      <c r="BH486" s="57" t="b">
        <f>OR(BG486='Krav etter opplæringslova'!$B$27,BG486='Krav etter opplæringslova'!$B$30,BG486='Krav etter opplæringslova'!$B$31,BG486='Krav etter opplæringslova'!$B$34)</f>
        <v>0</v>
      </c>
      <c r="BI486" s="57" t="str">
        <f t="shared" si="314"/>
        <v>-</v>
      </c>
      <c r="BJ486" s="57">
        <f t="shared" si="289"/>
        <v>30</v>
      </c>
      <c r="BK486" s="57" t="e">
        <f>BJ486-#REF!</f>
        <v>#REF!</v>
      </c>
      <c r="BL486" s="57" t="e">
        <f t="shared" si="315"/>
        <v>#REF!</v>
      </c>
      <c r="BM486" s="57" t="str">
        <f t="shared" si="316"/>
        <v>-</v>
      </c>
      <c r="BN486" s="57" t="str">
        <f>IF('Undervisning i fag med krav'!CP487=0,"-",'Undervisning i fag med krav'!CP487)</f>
        <v>-</v>
      </c>
      <c r="BO486" s="57" t="b">
        <f>OR(BN486='Krav etter opplæringslova'!$B$27,BN486='Krav etter opplæringslova'!$B$30,BN486='Krav etter opplæringslova'!$B$31,BN486='Krav etter opplæringslova'!$B$34)</f>
        <v>0</v>
      </c>
      <c r="BP486" s="57" t="str">
        <f t="shared" si="317"/>
        <v>-</v>
      </c>
      <c r="BQ486" s="57">
        <f t="shared" si="290"/>
        <v>30</v>
      </c>
      <c r="BR486" s="57" t="e">
        <f>BQ486-#REF!</f>
        <v>#REF!</v>
      </c>
      <c r="BS486" s="57" t="e">
        <f t="shared" si="318"/>
        <v>#REF!</v>
      </c>
      <c r="BT486" s="62" t="str">
        <f t="shared" si="319"/>
        <v>-</v>
      </c>
    </row>
    <row r="487" spans="1:72" x14ac:dyDescent="0.2">
      <c r="A487" s="44" t="e">
        <f>#REF!</f>
        <v>#REF!</v>
      </c>
      <c r="B487" s="44" t="e">
        <f>#REF!</f>
        <v>#REF!</v>
      </c>
      <c r="C487" s="57" t="str">
        <f>IF('Undervisning i fag med krav'!E488=0,"-",'Undervisning i fag med krav'!E488)</f>
        <v>-</v>
      </c>
      <c r="D487" s="57" t="b">
        <f>OR(C487='Krav etter opplæringslova'!$B$27,C487='Krav etter opplæringslova'!$B$30,C487='Krav etter opplæringslova'!$B$31,C487='Krav etter opplæringslova'!$B$34)</f>
        <v>0</v>
      </c>
      <c r="E487" s="57" t="str">
        <f t="shared" si="320"/>
        <v>-</v>
      </c>
      <c r="F487" s="57">
        <f t="shared" si="291"/>
        <v>30</v>
      </c>
      <c r="G487" s="57" t="e">
        <f>F487-#REF!</f>
        <v>#REF!</v>
      </c>
      <c r="H487" s="57" t="e">
        <f t="shared" si="292"/>
        <v>#REF!</v>
      </c>
      <c r="I487" s="57" t="str">
        <f t="shared" si="321"/>
        <v>-</v>
      </c>
      <c r="J487" s="57" t="str">
        <f>IF('Undervisning i fag med krav'!P488=0,"-",'Undervisning i fag med krav'!P488)</f>
        <v>-</v>
      </c>
      <c r="K487" s="57" t="b">
        <f>OR(J487='Krav etter opplæringslova'!$B$27,J487='Krav etter opplæringslova'!$B$30,J487='Krav etter opplæringslova'!$B$31,J487='Krav etter opplæringslova'!$B$34)</f>
        <v>0</v>
      </c>
      <c r="L487" s="57" t="str">
        <f t="shared" si="293"/>
        <v>-</v>
      </c>
      <c r="M487" s="57">
        <f t="shared" si="282"/>
        <v>30</v>
      </c>
      <c r="N487" s="57" t="e">
        <f>M487-#REF!</f>
        <v>#REF!</v>
      </c>
      <c r="O487" s="57" t="e">
        <f t="shared" si="294"/>
        <v>#REF!</v>
      </c>
      <c r="P487" s="57" t="str">
        <f t="shared" si="295"/>
        <v>-</v>
      </c>
      <c r="Q487" s="57" t="str">
        <f>IF('Undervisning i fag med krav'!AA488=0,"-",'Undervisning i fag med krav'!AA488)</f>
        <v>-</v>
      </c>
      <c r="R487" s="57" t="b">
        <f>OR(Q487='Krav etter opplæringslova'!$B$27,Q487='Krav etter opplæringslova'!$B$30,Q487='Krav etter opplæringslova'!$B$31,Q487='Krav etter opplæringslova'!$B$34)</f>
        <v>0</v>
      </c>
      <c r="S487" s="57" t="str">
        <f t="shared" si="296"/>
        <v>-</v>
      </c>
      <c r="T487" s="57">
        <f t="shared" si="283"/>
        <v>30</v>
      </c>
      <c r="U487" s="57" t="e">
        <f>T487-#REF!</f>
        <v>#REF!</v>
      </c>
      <c r="V487" s="57" t="e">
        <f t="shared" si="297"/>
        <v>#REF!</v>
      </c>
      <c r="W487" s="57" t="str">
        <f t="shared" si="298"/>
        <v>-</v>
      </c>
      <c r="X487" s="57" t="str">
        <f>IF('Undervisning i fag med krav'!AL488=0,"-",'Undervisning i fag med krav'!AL488)</f>
        <v>-</v>
      </c>
      <c r="Y487" s="57" t="b">
        <f>OR(X487='Krav etter opplæringslova'!$B$27,X487='Krav etter opplæringslova'!$B$30,X487='Krav etter opplæringslova'!$B$31,X487='Krav etter opplæringslova'!$B$34)</f>
        <v>0</v>
      </c>
      <c r="Z487" s="57" t="str">
        <f t="shared" si="299"/>
        <v>-</v>
      </c>
      <c r="AA487" s="57">
        <f t="shared" si="284"/>
        <v>30</v>
      </c>
      <c r="AB487" s="57" t="e">
        <f>AA487-#REF!</f>
        <v>#REF!</v>
      </c>
      <c r="AC487" s="57" t="e">
        <f t="shared" si="300"/>
        <v>#REF!</v>
      </c>
      <c r="AD487" s="57" t="str">
        <f t="shared" si="301"/>
        <v>-</v>
      </c>
      <c r="AE487" s="57" t="str">
        <f>IF('Undervisning i fag med krav'!AW488=0,"-",'Undervisning i fag med krav'!AW488)</f>
        <v>-</v>
      </c>
      <c r="AF487" s="57" t="b">
        <f>OR(AE487='Krav etter opplæringslova'!$B$27,AE487='Krav etter opplæringslova'!$B$30,AE487='Krav etter opplæringslova'!$B$31,AE487='Krav etter opplæringslova'!$B$34)</f>
        <v>0</v>
      </c>
      <c r="AG487" s="57" t="str">
        <f t="shared" si="302"/>
        <v>-</v>
      </c>
      <c r="AH487" s="57">
        <f t="shared" si="285"/>
        <v>30</v>
      </c>
      <c r="AI487" s="57" t="e">
        <f>AH487-#REF!</f>
        <v>#REF!</v>
      </c>
      <c r="AJ487" s="57" t="e">
        <f t="shared" si="303"/>
        <v>#REF!</v>
      </c>
      <c r="AK487" s="57" t="str">
        <f t="shared" si="304"/>
        <v>-</v>
      </c>
      <c r="AL487" s="57" t="str">
        <f>IF('Undervisning i fag med krav'!BH488=0,"-",'Undervisning i fag med krav'!BH488)</f>
        <v>-</v>
      </c>
      <c r="AM487" s="57" t="b">
        <f>OR(AL487='Krav etter opplæringslova'!$B$27,AL487='Krav etter opplæringslova'!$B$30,AL487='Krav etter opplæringslova'!$B$31,AL487='Krav etter opplæringslova'!$B$34)</f>
        <v>0</v>
      </c>
      <c r="AN487" s="57" t="str">
        <f t="shared" si="305"/>
        <v>-</v>
      </c>
      <c r="AO487" s="57">
        <f t="shared" si="286"/>
        <v>30</v>
      </c>
      <c r="AP487" s="57" t="e">
        <f>AO487-#REF!</f>
        <v>#REF!</v>
      </c>
      <c r="AQ487" s="57" t="e">
        <f t="shared" si="306"/>
        <v>#REF!</v>
      </c>
      <c r="AR487" s="57" t="str">
        <f t="shared" si="307"/>
        <v>-</v>
      </c>
      <c r="AS487" s="57" t="str">
        <f>IF('Undervisning i fag med krav'!BS488=0,"-",'Undervisning i fag med krav'!BS488)</f>
        <v>-</v>
      </c>
      <c r="AT487" s="57" t="b">
        <f>OR(AS487='Krav etter opplæringslova'!$B$27,AS487='Krav etter opplæringslova'!$B$30,AS487='Krav etter opplæringslova'!$B$31,AS487='Krav etter opplæringslova'!$B$34)</f>
        <v>0</v>
      </c>
      <c r="AU487" s="57" t="str">
        <f t="shared" si="308"/>
        <v>-</v>
      </c>
      <c r="AV487" s="57">
        <f t="shared" si="287"/>
        <v>30</v>
      </c>
      <c r="AW487" s="57" t="e">
        <f>AV487-#REF!</f>
        <v>#REF!</v>
      </c>
      <c r="AX487" s="57" t="e">
        <f t="shared" si="309"/>
        <v>#REF!</v>
      </c>
      <c r="AY487" s="57" t="str">
        <f t="shared" si="310"/>
        <v>-</v>
      </c>
      <c r="AZ487" s="57" t="str">
        <f>IF('Undervisning i fag med krav'!CD488=0,"-",'Undervisning i fag med krav'!CD488)</f>
        <v>-</v>
      </c>
      <c r="BA487" s="57" t="b">
        <f>OR(AZ487='Krav etter opplæringslova'!$B$27,AZ487='Krav etter opplæringslova'!$B$30,AZ487='Krav etter opplæringslova'!$B$31,AZ487='Krav etter opplæringslova'!$B$34)</f>
        <v>0</v>
      </c>
      <c r="BB487" s="57" t="str">
        <f t="shared" si="311"/>
        <v>-</v>
      </c>
      <c r="BC487" s="57">
        <f t="shared" si="288"/>
        <v>30</v>
      </c>
      <c r="BD487" s="57" t="e">
        <f>BC487-#REF!</f>
        <v>#REF!</v>
      </c>
      <c r="BE487" s="57" t="e">
        <f t="shared" si="312"/>
        <v>#REF!</v>
      </c>
      <c r="BF487" s="57" t="str">
        <f t="shared" si="313"/>
        <v>-</v>
      </c>
      <c r="BG487" s="57" t="str">
        <f>IF('Undervisning i fag med krav'!CO488=0,"-",'Undervisning i fag med krav'!CO488)</f>
        <v>-</v>
      </c>
      <c r="BH487" s="57" t="b">
        <f>OR(BG487='Krav etter opplæringslova'!$B$27,BG487='Krav etter opplæringslova'!$B$30,BG487='Krav etter opplæringslova'!$B$31,BG487='Krav etter opplæringslova'!$B$34)</f>
        <v>0</v>
      </c>
      <c r="BI487" s="57" t="str">
        <f t="shared" si="314"/>
        <v>-</v>
      </c>
      <c r="BJ487" s="57">
        <f t="shared" si="289"/>
        <v>30</v>
      </c>
      <c r="BK487" s="57" t="e">
        <f>BJ487-#REF!</f>
        <v>#REF!</v>
      </c>
      <c r="BL487" s="57" t="e">
        <f t="shared" si="315"/>
        <v>#REF!</v>
      </c>
      <c r="BM487" s="57" t="str">
        <f t="shared" si="316"/>
        <v>-</v>
      </c>
      <c r="BN487" s="57" t="str">
        <f>IF('Undervisning i fag med krav'!CP488=0,"-",'Undervisning i fag med krav'!CP488)</f>
        <v>-</v>
      </c>
      <c r="BO487" s="57" t="b">
        <f>OR(BN487='Krav etter opplæringslova'!$B$27,BN487='Krav etter opplæringslova'!$B$30,BN487='Krav etter opplæringslova'!$B$31,BN487='Krav etter opplæringslova'!$B$34)</f>
        <v>0</v>
      </c>
      <c r="BP487" s="57" t="str">
        <f t="shared" si="317"/>
        <v>-</v>
      </c>
      <c r="BQ487" s="57">
        <f t="shared" si="290"/>
        <v>30</v>
      </c>
      <c r="BR487" s="57" t="e">
        <f>BQ487-#REF!</f>
        <v>#REF!</v>
      </c>
      <c r="BS487" s="57" t="e">
        <f t="shared" si="318"/>
        <v>#REF!</v>
      </c>
      <c r="BT487" s="62" t="str">
        <f t="shared" si="319"/>
        <v>-</v>
      </c>
    </row>
    <row r="488" spans="1:72" x14ac:dyDescent="0.2">
      <c r="A488" s="44" t="e">
        <f>#REF!</f>
        <v>#REF!</v>
      </c>
      <c r="B488" s="44" t="e">
        <f>#REF!</f>
        <v>#REF!</v>
      </c>
      <c r="C488" s="57" t="str">
        <f>IF('Undervisning i fag med krav'!E489=0,"-",'Undervisning i fag med krav'!E489)</f>
        <v>-</v>
      </c>
      <c r="D488" s="57" t="b">
        <f>OR(C488='Krav etter opplæringslova'!$B$27,C488='Krav etter opplæringslova'!$B$30,C488='Krav etter opplæringslova'!$B$31,C488='Krav etter opplæringslova'!$B$34)</f>
        <v>0</v>
      </c>
      <c r="E488" s="57" t="str">
        <f t="shared" si="320"/>
        <v>-</v>
      </c>
      <c r="F488" s="57">
        <f t="shared" si="291"/>
        <v>30</v>
      </c>
      <c r="G488" s="57" t="e">
        <f>F488-#REF!</f>
        <v>#REF!</v>
      </c>
      <c r="H488" s="57" t="e">
        <f t="shared" si="292"/>
        <v>#REF!</v>
      </c>
      <c r="I488" s="57" t="str">
        <f t="shared" si="321"/>
        <v>-</v>
      </c>
      <c r="J488" s="57" t="str">
        <f>IF('Undervisning i fag med krav'!P489=0,"-",'Undervisning i fag med krav'!P489)</f>
        <v>-</v>
      </c>
      <c r="K488" s="57" t="b">
        <f>OR(J488='Krav etter opplæringslova'!$B$27,J488='Krav etter opplæringslova'!$B$30,J488='Krav etter opplæringslova'!$B$31,J488='Krav etter opplæringslova'!$B$34)</f>
        <v>0</v>
      </c>
      <c r="L488" s="57" t="str">
        <f t="shared" si="293"/>
        <v>-</v>
      </c>
      <c r="M488" s="57">
        <f t="shared" si="282"/>
        <v>30</v>
      </c>
      <c r="N488" s="57" t="e">
        <f>M488-#REF!</f>
        <v>#REF!</v>
      </c>
      <c r="O488" s="57" t="e">
        <f t="shared" si="294"/>
        <v>#REF!</v>
      </c>
      <c r="P488" s="57" t="str">
        <f t="shared" si="295"/>
        <v>-</v>
      </c>
      <c r="Q488" s="57" t="str">
        <f>IF('Undervisning i fag med krav'!AA489=0,"-",'Undervisning i fag med krav'!AA489)</f>
        <v>-</v>
      </c>
      <c r="R488" s="57" t="b">
        <f>OR(Q488='Krav etter opplæringslova'!$B$27,Q488='Krav etter opplæringslova'!$B$30,Q488='Krav etter opplæringslova'!$B$31,Q488='Krav etter opplæringslova'!$B$34)</f>
        <v>0</v>
      </c>
      <c r="S488" s="57" t="str">
        <f t="shared" si="296"/>
        <v>-</v>
      </c>
      <c r="T488" s="57">
        <f t="shared" si="283"/>
        <v>30</v>
      </c>
      <c r="U488" s="57" t="e">
        <f>T488-#REF!</f>
        <v>#REF!</v>
      </c>
      <c r="V488" s="57" t="e">
        <f t="shared" si="297"/>
        <v>#REF!</v>
      </c>
      <c r="W488" s="57" t="str">
        <f t="shared" si="298"/>
        <v>-</v>
      </c>
      <c r="X488" s="57" t="str">
        <f>IF('Undervisning i fag med krav'!AL489=0,"-",'Undervisning i fag med krav'!AL489)</f>
        <v>-</v>
      </c>
      <c r="Y488" s="57" t="b">
        <f>OR(X488='Krav etter opplæringslova'!$B$27,X488='Krav etter opplæringslova'!$B$30,X488='Krav etter opplæringslova'!$B$31,X488='Krav etter opplæringslova'!$B$34)</f>
        <v>0</v>
      </c>
      <c r="Z488" s="57" t="str">
        <f t="shared" si="299"/>
        <v>-</v>
      </c>
      <c r="AA488" s="57">
        <f t="shared" si="284"/>
        <v>30</v>
      </c>
      <c r="AB488" s="57" t="e">
        <f>AA488-#REF!</f>
        <v>#REF!</v>
      </c>
      <c r="AC488" s="57" t="e">
        <f t="shared" si="300"/>
        <v>#REF!</v>
      </c>
      <c r="AD488" s="57" t="str">
        <f t="shared" si="301"/>
        <v>-</v>
      </c>
      <c r="AE488" s="57" t="str">
        <f>IF('Undervisning i fag med krav'!AW489=0,"-",'Undervisning i fag med krav'!AW489)</f>
        <v>-</v>
      </c>
      <c r="AF488" s="57" t="b">
        <f>OR(AE488='Krav etter opplæringslova'!$B$27,AE488='Krav etter opplæringslova'!$B$30,AE488='Krav etter opplæringslova'!$B$31,AE488='Krav etter opplæringslova'!$B$34)</f>
        <v>0</v>
      </c>
      <c r="AG488" s="57" t="str">
        <f t="shared" si="302"/>
        <v>-</v>
      </c>
      <c r="AH488" s="57">
        <f t="shared" si="285"/>
        <v>30</v>
      </c>
      <c r="AI488" s="57" t="e">
        <f>AH488-#REF!</f>
        <v>#REF!</v>
      </c>
      <c r="AJ488" s="57" t="e">
        <f t="shared" si="303"/>
        <v>#REF!</v>
      </c>
      <c r="AK488" s="57" t="str">
        <f t="shared" si="304"/>
        <v>-</v>
      </c>
      <c r="AL488" s="57" t="str">
        <f>IF('Undervisning i fag med krav'!BH489=0,"-",'Undervisning i fag med krav'!BH489)</f>
        <v>-</v>
      </c>
      <c r="AM488" s="57" t="b">
        <f>OR(AL488='Krav etter opplæringslova'!$B$27,AL488='Krav etter opplæringslova'!$B$30,AL488='Krav etter opplæringslova'!$B$31,AL488='Krav etter opplæringslova'!$B$34)</f>
        <v>0</v>
      </c>
      <c r="AN488" s="57" t="str">
        <f t="shared" si="305"/>
        <v>-</v>
      </c>
      <c r="AO488" s="57">
        <f t="shared" si="286"/>
        <v>30</v>
      </c>
      <c r="AP488" s="57" t="e">
        <f>AO488-#REF!</f>
        <v>#REF!</v>
      </c>
      <c r="AQ488" s="57" t="e">
        <f t="shared" si="306"/>
        <v>#REF!</v>
      </c>
      <c r="AR488" s="57" t="str">
        <f t="shared" si="307"/>
        <v>-</v>
      </c>
      <c r="AS488" s="57" t="str">
        <f>IF('Undervisning i fag med krav'!BS489=0,"-",'Undervisning i fag med krav'!BS489)</f>
        <v>-</v>
      </c>
      <c r="AT488" s="57" t="b">
        <f>OR(AS488='Krav etter opplæringslova'!$B$27,AS488='Krav etter opplæringslova'!$B$30,AS488='Krav etter opplæringslova'!$B$31,AS488='Krav etter opplæringslova'!$B$34)</f>
        <v>0</v>
      </c>
      <c r="AU488" s="57" t="str">
        <f t="shared" si="308"/>
        <v>-</v>
      </c>
      <c r="AV488" s="57">
        <f t="shared" si="287"/>
        <v>30</v>
      </c>
      <c r="AW488" s="57" t="e">
        <f>AV488-#REF!</f>
        <v>#REF!</v>
      </c>
      <c r="AX488" s="57" t="e">
        <f t="shared" si="309"/>
        <v>#REF!</v>
      </c>
      <c r="AY488" s="57" t="str">
        <f t="shared" si="310"/>
        <v>-</v>
      </c>
      <c r="AZ488" s="57" t="str">
        <f>IF('Undervisning i fag med krav'!CD489=0,"-",'Undervisning i fag med krav'!CD489)</f>
        <v>-</v>
      </c>
      <c r="BA488" s="57" t="b">
        <f>OR(AZ488='Krav etter opplæringslova'!$B$27,AZ488='Krav etter opplæringslova'!$B$30,AZ488='Krav etter opplæringslova'!$B$31,AZ488='Krav etter opplæringslova'!$B$34)</f>
        <v>0</v>
      </c>
      <c r="BB488" s="57" t="str">
        <f t="shared" si="311"/>
        <v>-</v>
      </c>
      <c r="BC488" s="57">
        <f t="shared" si="288"/>
        <v>30</v>
      </c>
      <c r="BD488" s="57" t="e">
        <f>BC488-#REF!</f>
        <v>#REF!</v>
      </c>
      <c r="BE488" s="57" t="e">
        <f t="shared" si="312"/>
        <v>#REF!</v>
      </c>
      <c r="BF488" s="57" t="str">
        <f t="shared" si="313"/>
        <v>-</v>
      </c>
      <c r="BG488" s="57" t="str">
        <f>IF('Undervisning i fag med krav'!CO489=0,"-",'Undervisning i fag med krav'!CO489)</f>
        <v>-</v>
      </c>
      <c r="BH488" s="57" t="b">
        <f>OR(BG488='Krav etter opplæringslova'!$B$27,BG488='Krav etter opplæringslova'!$B$30,BG488='Krav etter opplæringslova'!$B$31,BG488='Krav etter opplæringslova'!$B$34)</f>
        <v>0</v>
      </c>
      <c r="BI488" s="57" t="str">
        <f t="shared" si="314"/>
        <v>-</v>
      </c>
      <c r="BJ488" s="57">
        <f t="shared" si="289"/>
        <v>30</v>
      </c>
      <c r="BK488" s="57" t="e">
        <f>BJ488-#REF!</f>
        <v>#REF!</v>
      </c>
      <c r="BL488" s="57" t="e">
        <f t="shared" si="315"/>
        <v>#REF!</v>
      </c>
      <c r="BM488" s="57" t="str">
        <f t="shared" si="316"/>
        <v>-</v>
      </c>
      <c r="BN488" s="57" t="str">
        <f>IF('Undervisning i fag med krav'!CP489=0,"-",'Undervisning i fag med krav'!CP489)</f>
        <v>-</v>
      </c>
      <c r="BO488" s="57" t="b">
        <f>OR(BN488='Krav etter opplæringslova'!$B$27,BN488='Krav etter opplæringslova'!$B$30,BN488='Krav etter opplæringslova'!$B$31,BN488='Krav etter opplæringslova'!$B$34)</f>
        <v>0</v>
      </c>
      <c r="BP488" s="57" t="str">
        <f t="shared" si="317"/>
        <v>-</v>
      </c>
      <c r="BQ488" s="57">
        <f t="shared" si="290"/>
        <v>30</v>
      </c>
      <c r="BR488" s="57" t="e">
        <f>BQ488-#REF!</f>
        <v>#REF!</v>
      </c>
      <c r="BS488" s="57" t="e">
        <f t="shared" si="318"/>
        <v>#REF!</v>
      </c>
      <c r="BT488" s="62" t="str">
        <f t="shared" si="319"/>
        <v>-</v>
      </c>
    </row>
    <row r="489" spans="1:72" x14ac:dyDescent="0.2">
      <c r="A489" s="44" t="e">
        <f>#REF!</f>
        <v>#REF!</v>
      </c>
      <c r="B489" s="44" t="e">
        <f>#REF!</f>
        <v>#REF!</v>
      </c>
      <c r="C489" s="57" t="str">
        <f>IF('Undervisning i fag med krav'!E490=0,"-",'Undervisning i fag med krav'!E490)</f>
        <v>-</v>
      </c>
      <c r="D489" s="57" t="b">
        <f>OR(C489='Krav etter opplæringslova'!$B$27,C489='Krav etter opplæringslova'!$B$30,C489='Krav etter opplæringslova'!$B$31,C489='Krav etter opplæringslova'!$B$34)</f>
        <v>0</v>
      </c>
      <c r="E489" s="57" t="str">
        <f t="shared" si="320"/>
        <v>-</v>
      </c>
      <c r="F489" s="57">
        <f t="shared" si="291"/>
        <v>30</v>
      </c>
      <c r="G489" s="57" t="e">
        <f>F489-#REF!</f>
        <v>#REF!</v>
      </c>
      <c r="H489" s="57" t="e">
        <f t="shared" si="292"/>
        <v>#REF!</v>
      </c>
      <c r="I489" s="57" t="str">
        <f t="shared" si="321"/>
        <v>-</v>
      </c>
      <c r="J489" s="57" t="str">
        <f>IF('Undervisning i fag med krav'!P490=0,"-",'Undervisning i fag med krav'!P490)</f>
        <v>-</v>
      </c>
      <c r="K489" s="57" t="b">
        <f>OR(J489='Krav etter opplæringslova'!$B$27,J489='Krav etter opplæringslova'!$B$30,J489='Krav etter opplæringslova'!$B$31,J489='Krav etter opplæringslova'!$B$34)</f>
        <v>0</v>
      </c>
      <c r="L489" s="57" t="str">
        <f t="shared" si="293"/>
        <v>-</v>
      </c>
      <c r="M489" s="57">
        <f t="shared" si="282"/>
        <v>30</v>
      </c>
      <c r="N489" s="57" t="e">
        <f>M489-#REF!</f>
        <v>#REF!</v>
      </c>
      <c r="O489" s="57" t="e">
        <f t="shared" si="294"/>
        <v>#REF!</v>
      </c>
      <c r="P489" s="57" t="str">
        <f t="shared" si="295"/>
        <v>-</v>
      </c>
      <c r="Q489" s="57" t="str">
        <f>IF('Undervisning i fag med krav'!AA490=0,"-",'Undervisning i fag med krav'!AA490)</f>
        <v>-</v>
      </c>
      <c r="R489" s="57" t="b">
        <f>OR(Q489='Krav etter opplæringslova'!$B$27,Q489='Krav etter opplæringslova'!$B$30,Q489='Krav etter opplæringslova'!$B$31,Q489='Krav etter opplæringslova'!$B$34)</f>
        <v>0</v>
      </c>
      <c r="S489" s="57" t="str">
        <f t="shared" si="296"/>
        <v>-</v>
      </c>
      <c r="T489" s="57">
        <f t="shared" si="283"/>
        <v>30</v>
      </c>
      <c r="U489" s="57" t="e">
        <f>T489-#REF!</f>
        <v>#REF!</v>
      </c>
      <c r="V489" s="57" t="e">
        <f t="shared" si="297"/>
        <v>#REF!</v>
      </c>
      <c r="W489" s="57" t="str">
        <f t="shared" si="298"/>
        <v>-</v>
      </c>
      <c r="X489" s="57" t="str">
        <f>IF('Undervisning i fag med krav'!AL490=0,"-",'Undervisning i fag med krav'!AL490)</f>
        <v>-</v>
      </c>
      <c r="Y489" s="57" t="b">
        <f>OR(X489='Krav etter opplæringslova'!$B$27,X489='Krav etter opplæringslova'!$B$30,X489='Krav etter opplæringslova'!$B$31,X489='Krav etter opplæringslova'!$B$34)</f>
        <v>0</v>
      </c>
      <c r="Z489" s="57" t="str">
        <f t="shared" si="299"/>
        <v>-</v>
      </c>
      <c r="AA489" s="57">
        <f t="shared" si="284"/>
        <v>30</v>
      </c>
      <c r="AB489" s="57" t="e">
        <f>AA489-#REF!</f>
        <v>#REF!</v>
      </c>
      <c r="AC489" s="57" t="e">
        <f t="shared" si="300"/>
        <v>#REF!</v>
      </c>
      <c r="AD489" s="57" t="str">
        <f t="shared" si="301"/>
        <v>-</v>
      </c>
      <c r="AE489" s="57" t="str">
        <f>IF('Undervisning i fag med krav'!AW490=0,"-",'Undervisning i fag med krav'!AW490)</f>
        <v>-</v>
      </c>
      <c r="AF489" s="57" t="b">
        <f>OR(AE489='Krav etter opplæringslova'!$B$27,AE489='Krav etter opplæringslova'!$B$30,AE489='Krav etter opplæringslova'!$B$31,AE489='Krav etter opplæringslova'!$B$34)</f>
        <v>0</v>
      </c>
      <c r="AG489" s="57" t="str">
        <f t="shared" si="302"/>
        <v>-</v>
      </c>
      <c r="AH489" s="57">
        <f t="shared" si="285"/>
        <v>30</v>
      </c>
      <c r="AI489" s="57" t="e">
        <f>AH489-#REF!</f>
        <v>#REF!</v>
      </c>
      <c r="AJ489" s="57" t="e">
        <f t="shared" si="303"/>
        <v>#REF!</v>
      </c>
      <c r="AK489" s="57" t="str">
        <f t="shared" si="304"/>
        <v>-</v>
      </c>
      <c r="AL489" s="57" t="str">
        <f>IF('Undervisning i fag med krav'!BH490=0,"-",'Undervisning i fag med krav'!BH490)</f>
        <v>-</v>
      </c>
      <c r="AM489" s="57" t="b">
        <f>OR(AL489='Krav etter opplæringslova'!$B$27,AL489='Krav etter opplæringslova'!$B$30,AL489='Krav etter opplæringslova'!$B$31,AL489='Krav etter opplæringslova'!$B$34)</f>
        <v>0</v>
      </c>
      <c r="AN489" s="57" t="str">
        <f t="shared" si="305"/>
        <v>-</v>
      </c>
      <c r="AO489" s="57">
        <f t="shared" si="286"/>
        <v>30</v>
      </c>
      <c r="AP489" s="57" t="e">
        <f>AO489-#REF!</f>
        <v>#REF!</v>
      </c>
      <c r="AQ489" s="57" t="e">
        <f t="shared" si="306"/>
        <v>#REF!</v>
      </c>
      <c r="AR489" s="57" t="str">
        <f t="shared" si="307"/>
        <v>-</v>
      </c>
      <c r="AS489" s="57" t="str">
        <f>IF('Undervisning i fag med krav'!BS490=0,"-",'Undervisning i fag med krav'!BS490)</f>
        <v>-</v>
      </c>
      <c r="AT489" s="57" t="b">
        <f>OR(AS489='Krav etter opplæringslova'!$B$27,AS489='Krav etter opplæringslova'!$B$30,AS489='Krav etter opplæringslova'!$B$31,AS489='Krav etter opplæringslova'!$B$34)</f>
        <v>0</v>
      </c>
      <c r="AU489" s="57" t="str">
        <f t="shared" si="308"/>
        <v>-</v>
      </c>
      <c r="AV489" s="57">
        <f t="shared" si="287"/>
        <v>30</v>
      </c>
      <c r="AW489" s="57" t="e">
        <f>AV489-#REF!</f>
        <v>#REF!</v>
      </c>
      <c r="AX489" s="57" t="e">
        <f t="shared" si="309"/>
        <v>#REF!</v>
      </c>
      <c r="AY489" s="57" t="str">
        <f t="shared" si="310"/>
        <v>-</v>
      </c>
      <c r="AZ489" s="57" t="str">
        <f>IF('Undervisning i fag med krav'!CD490=0,"-",'Undervisning i fag med krav'!CD490)</f>
        <v>-</v>
      </c>
      <c r="BA489" s="57" t="b">
        <f>OR(AZ489='Krav etter opplæringslova'!$B$27,AZ489='Krav etter opplæringslova'!$B$30,AZ489='Krav etter opplæringslova'!$B$31,AZ489='Krav etter opplæringslova'!$B$34)</f>
        <v>0</v>
      </c>
      <c r="BB489" s="57" t="str">
        <f t="shared" si="311"/>
        <v>-</v>
      </c>
      <c r="BC489" s="57">
        <f t="shared" si="288"/>
        <v>30</v>
      </c>
      <c r="BD489" s="57" t="e">
        <f>BC489-#REF!</f>
        <v>#REF!</v>
      </c>
      <c r="BE489" s="57" t="e">
        <f t="shared" si="312"/>
        <v>#REF!</v>
      </c>
      <c r="BF489" s="57" t="str">
        <f t="shared" si="313"/>
        <v>-</v>
      </c>
      <c r="BG489" s="57" t="str">
        <f>IF('Undervisning i fag med krav'!CO490=0,"-",'Undervisning i fag med krav'!CO490)</f>
        <v>-</v>
      </c>
      <c r="BH489" s="57" t="b">
        <f>OR(BG489='Krav etter opplæringslova'!$B$27,BG489='Krav etter opplæringslova'!$B$30,BG489='Krav etter opplæringslova'!$B$31,BG489='Krav etter opplæringslova'!$B$34)</f>
        <v>0</v>
      </c>
      <c r="BI489" s="57" t="str">
        <f t="shared" si="314"/>
        <v>-</v>
      </c>
      <c r="BJ489" s="57">
        <f t="shared" si="289"/>
        <v>30</v>
      </c>
      <c r="BK489" s="57" t="e">
        <f>BJ489-#REF!</f>
        <v>#REF!</v>
      </c>
      <c r="BL489" s="57" t="e">
        <f t="shared" si="315"/>
        <v>#REF!</v>
      </c>
      <c r="BM489" s="57" t="str">
        <f t="shared" si="316"/>
        <v>-</v>
      </c>
      <c r="BN489" s="57" t="str">
        <f>IF('Undervisning i fag med krav'!CP490=0,"-",'Undervisning i fag med krav'!CP490)</f>
        <v>-</v>
      </c>
      <c r="BO489" s="57" t="b">
        <f>OR(BN489='Krav etter opplæringslova'!$B$27,BN489='Krav etter opplæringslova'!$B$30,BN489='Krav etter opplæringslova'!$B$31,BN489='Krav etter opplæringslova'!$B$34)</f>
        <v>0</v>
      </c>
      <c r="BP489" s="57" t="str">
        <f t="shared" si="317"/>
        <v>-</v>
      </c>
      <c r="BQ489" s="57">
        <f t="shared" si="290"/>
        <v>30</v>
      </c>
      <c r="BR489" s="57" t="e">
        <f>BQ489-#REF!</f>
        <v>#REF!</v>
      </c>
      <c r="BS489" s="57" t="e">
        <f t="shared" si="318"/>
        <v>#REF!</v>
      </c>
      <c r="BT489" s="62" t="str">
        <f t="shared" si="319"/>
        <v>-</v>
      </c>
    </row>
    <row r="490" spans="1:72" x14ac:dyDescent="0.2">
      <c r="A490" s="44" t="e">
        <f>#REF!</f>
        <v>#REF!</v>
      </c>
      <c r="B490" s="44" t="e">
        <f>#REF!</f>
        <v>#REF!</v>
      </c>
      <c r="C490" s="57" t="str">
        <f>IF('Undervisning i fag med krav'!E491=0,"-",'Undervisning i fag med krav'!E491)</f>
        <v>-</v>
      </c>
      <c r="D490" s="57" t="b">
        <f>OR(C490='Krav etter opplæringslova'!$B$27,C490='Krav etter opplæringslova'!$B$30,C490='Krav etter opplæringslova'!$B$31,C490='Krav etter opplæringslova'!$B$34)</f>
        <v>0</v>
      </c>
      <c r="E490" s="57" t="str">
        <f t="shared" si="320"/>
        <v>-</v>
      </c>
      <c r="F490" s="57">
        <f t="shared" si="291"/>
        <v>30</v>
      </c>
      <c r="G490" s="57" t="e">
        <f>F490-#REF!</f>
        <v>#REF!</v>
      </c>
      <c r="H490" s="57" t="e">
        <f t="shared" si="292"/>
        <v>#REF!</v>
      </c>
      <c r="I490" s="57" t="str">
        <f t="shared" si="321"/>
        <v>-</v>
      </c>
      <c r="J490" s="57" t="str">
        <f>IF('Undervisning i fag med krav'!P491=0,"-",'Undervisning i fag med krav'!P491)</f>
        <v>-</v>
      </c>
      <c r="K490" s="57" t="b">
        <f>OR(J490='Krav etter opplæringslova'!$B$27,J490='Krav etter opplæringslova'!$B$30,J490='Krav etter opplæringslova'!$B$31,J490='Krav etter opplæringslova'!$B$34)</f>
        <v>0</v>
      </c>
      <c r="L490" s="57" t="str">
        <f t="shared" si="293"/>
        <v>-</v>
      </c>
      <c r="M490" s="57">
        <f t="shared" si="282"/>
        <v>30</v>
      </c>
      <c r="N490" s="57" t="e">
        <f>M490-#REF!</f>
        <v>#REF!</v>
      </c>
      <c r="O490" s="57" t="e">
        <f t="shared" si="294"/>
        <v>#REF!</v>
      </c>
      <c r="P490" s="57" t="str">
        <f t="shared" si="295"/>
        <v>-</v>
      </c>
      <c r="Q490" s="57" t="str">
        <f>IF('Undervisning i fag med krav'!AA491=0,"-",'Undervisning i fag med krav'!AA491)</f>
        <v>-</v>
      </c>
      <c r="R490" s="57" t="b">
        <f>OR(Q490='Krav etter opplæringslova'!$B$27,Q490='Krav etter opplæringslova'!$B$30,Q490='Krav etter opplæringslova'!$B$31,Q490='Krav etter opplæringslova'!$B$34)</f>
        <v>0</v>
      </c>
      <c r="S490" s="57" t="str">
        <f t="shared" si="296"/>
        <v>-</v>
      </c>
      <c r="T490" s="57">
        <f t="shared" si="283"/>
        <v>30</v>
      </c>
      <c r="U490" s="57" t="e">
        <f>T490-#REF!</f>
        <v>#REF!</v>
      </c>
      <c r="V490" s="57" t="e">
        <f t="shared" si="297"/>
        <v>#REF!</v>
      </c>
      <c r="W490" s="57" t="str">
        <f t="shared" si="298"/>
        <v>-</v>
      </c>
      <c r="X490" s="57" t="str">
        <f>IF('Undervisning i fag med krav'!AL491=0,"-",'Undervisning i fag med krav'!AL491)</f>
        <v>-</v>
      </c>
      <c r="Y490" s="57" t="b">
        <f>OR(X490='Krav etter opplæringslova'!$B$27,X490='Krav etter opplæringslova'!$B$30,X490='Krav etter opplæringslova'!$B$31,X490='Krav etter opplæringslova'!$B$34)</f>
        <v>0</v>
      </c>
      <c r="Z490" s="57" t="str">
        <f t="shared" si="299"/>
        <v>-</v>
      </c>
      <c r="AA490" s="57">
        <f t="shared" si="284"/>
        <v>30</v>
      </c>
      <c r="AB490" s="57" t="e">
        <f>AA490-#REF!</f>
        <v>#REF!</v>
      </c>
      <c r="AC490" s="57" t="e">
        <f t="shared" si="300"/>
        <v>#REF!</v>
      </c>
      <c r="AD490" s="57" t="str">
        <f t="shared" si="301"/>
        <v>-</v>
      </c>
      <c r="AE490" s="57" t="str">
        <f>IF('Undervisning i fag med krav'!AW491=0,"-",'Undervisning i fag med krav'!AW491)</f>
        <v>-</v>
      </c>
      <c r="AF490" s="57" t="b">
        <f>OR(AE490='Krav etter opplæringslova'!$B$27,AE490='Krav etter opplæringslova'!$B$30,AE490='Krav etter opplæringslova'!$B$31,AE490='Krav etter opplæringslova'!$B$34)</f>
        <v>0</v>
      </c>
      <c r="AG490" s="57" t="str">
        <f t="shared" si="302"/>
        <v>-</v>
      </c>
      <c r="AH490" s="57">
        <f t="shared" si="285"/>
        <v>30</v>
      </c>
      <c r="AI490" s="57" t="e">
        <f>AH490-#REF!</f>
        <v>#REF!</v>
      </c>
      <c r="AJ490" s="57" t="e">
        <f t="shared" si="303"/>
        <v>#REF!</v>
      </c>
      <c r="AK490" s="57" t="str">
        <f t="shared" si="304"/>
        <v>-</v>
      </c>
      <c r="AL490" s="57" t="str">
        <f>IF('Undervisning i fag med krav'!BH491=0,"-",'Undervisning i fag med krav'!BH491)</f>
        <v>-</v>
      </c>
      <c r="AM490" s="57" t="b">
        <f>OR(AL490='Krav etter opplæringslova'!$B$27,AL490='Krav etter opplæringslova'!$B$30,AL490='Krav etter opplæringslova'!$B$31,AL490='Krav etter opplæringslova'!$B$34)</f>
        <v>0</v>
      </c>
      <c r="AN490" s="57" t="str">
        <f t="shared" si="305"/>
        <v>-</v>
      </c>
      <c r="AO490" s="57">
        <f t="shared" si="286"/>
        <v>30</v>
      </c>
      <c r="AP490" s="57" t="e">
        <f>AO490-#REF!</f>
        <v>#REF!</v>
      </c>
      <c r="AQ490" s="57" t="e">
        <f t="shared" si="306"/>
        <v>#REF!</v>
      </c>
      <c r="AR490" s="57" t="str">
        <f t="shared" si="307"/>
        <v>-</v>
      </c>
      <c r="AS490" s="57" t="str">
        <f>IF('Undervisning i fag med krav'!BS491=0,"-",'Undervisning i fag med krav'!BS491)</f>
        <v>-</v>
      </c>
      <c r="AT490" s="57" t="b">
        <f>OR(AS490='Krav etter opplæringslova'!$B$27,AS490='Krav etter opplæringslova'!$B$30,AS490='Krav etter opplæringslova'!$B$31,AS490='Krav etter opplæringslova'!$B$34)</f>
        <v>0</v>
      </c>
      <c r="AU490" s="57" t="str">
        <f t="shared" si="308"/>
        <v>-</v>
      </c>
      <c r="AV490" s="57">
        <f t="shared" si="287"/>
        <v>30</v>
      </c>
      <c r="AW490" s="57" t="e">
        <f>AV490-#REF!</f>
        <v>#REF!</v>
      </c>
      <c r="AX490" s="57" t="e">
        <f t="shared" si="309"/>
        <v>#REF!</v>
      </c>
      <c r="AY490" s="57" t="str">
        <f t="shared" si="310"/>
        <v>-</v>
      </c>
      <c r="AZ490" s="57" t="str">
        <f>IF('Undervisning i fag med krav'!CD491=0,"-",'Undervisning i fag med krav'!CD491)</f>
        <v>-</v>
      </c>
      <c r="BA490" s="57" t="b">
        <f>OR(AZ490='Krav etter opplæringslova'!$B$27,AZ490='Krav etter opplæringslova'!$B$30,AZ490='Krav etter opplæringslova'!$B$31,AZ490='Krav etter opplæringslova'!$B$34)</f>
        <v>0</v>
      </c>
      <c r="BB490" s="57" t="str">
        <f t="shared" si="311"/>
        <v>-</v>
      </c>
      <c r="BC490" s="57">
        <f t="shared" si="288"/>
        <v>30</v>
      </c>
      <c r="BD490" s="57" t="e">
        <f>BC490-#REF!</f>
        <v>#REF!</v>
      </c>
      <c r="BE490" s="57" t="e">
        <f t="shared" si="312"/>
        <v>#REF!</v>
      </c>
      <c r="BF490" s="57" t="str">
        <f t="shared" si="313"/>
        <v>-</v>
      </c>
      <c r="BG490" s="57" t="str">
        <f>IF('Undervisning i fag med krav'!CO491=0,"-",'Undervisning i fag med krav'!CO491)</f>
        <v>-</v>
      </c>
      <c r="BH490" s="57" t="b">
        <f>OR(BG490='Krav etter opplæringslova'!$B$27,BG490='Krav etter opplæringslova'!$B$30,BG490='Krav etter opplæringslova'!$B$31,BG490='Krav etter opplæringslova'!$B$34)</f>
        <v>0</v>
      </c>
      <c r="BI490" s="57" t="str">
        <f t="shared" si="314"/>
        <v>-</v>
      </c>
      <c r="BJ490" s="57">
        <f t="shared" si="289"/>
        <v>30</v>
      </c>
      <c r="BK490" s="57" t="e">
        <f>BJ490-#REF!</f>
        <v>#REF!</v>
      </c>
      <c r="BL490" s="57" t="e">
        <f t="shared" si="315"/>
        <v>#REF!</v>
      </c>
      <c r="BM490" s="57" t="str">
        <f t="shared" si="316"/>
        <v>-</v>
      </c>
      <c r="BN490" s="57" t="str">
        <f>IF('Undervisning i fag med krav'!CP491=0,"-",'Undervisning i fag med krav'!CP491)</f>
        <v>-</v>
      </c>
      <c r="BO490" s="57" t="b">
        <f>OR(BN490='Krav etter opplæringslova'!$B$27,BN490='Krav etter opplæringslova'!$B$30,BN490='Krav etter opplæringslova'!$B$31,BN490='Krav etter opplæringslova'!$B$34)</f>
        <v>0</v>
      </c>
      <c r="BP490" s="57" t="str">
        <f t="shared" si="317"/>
        <v>-</v>
      </c>
      <c r="BQ490" s="57">
        <f t="shared" si="290"/>
        <v>30</v>
      </c>
      <c r="BR490" s="57" t="e">
        <f>BQ490-#REF!</f>
        <v>#REF!</v>
      </c>
      <c r="BS490" s="57" t="e">
        <f t="shared" si="318"/>
        <v>#REF!</v>
      </c>
      <c r="BT490" s="62" t="str">
        <f t="shared" si="319"/>
        <v>-</v>
      </c>
    </row>
    <row r="491" spans="1:72" x14ac:dyDescent="0.2">
      <c r="A491" s="44" t="e">
        <f>#REF!</f>
        <v>#REF!</v>
      </c>
      <c r="B491" s="44" t="e">
        <f>#REF!</f>
        <v>#REF!</v>
      </c>
      <c r="C491" s="57" t="str">
        <f>IF('Undervisning i fag med krav'!E492=0,"-",'Undervisning i fag med krav'!E492)</f>
        <v>-</v>
      </c>
      <c r="D491" s="57" t="b">
        <f>OR(C491='Krav etter opplæringslova'!$B$27,C491='Krav etter opplæringslova'!$B$30,C491='Krav etter opplæringslova'!$B$31,C491='Krav etter opplæringslova'!$B$34)</f>
        <v>0</v>
      </c>
      <c r="E491" s="57" t="str">
        <f t="shared" si="320"/>
        <v>-</v>
      </c>
      <c r="F491" s="57">
        <f t="shared" si="291"/>
        <v>30</v>
      </c>
      <c r="G491" s="57" t="e">
        <f>F491-#REF!</f>
        <v>#REF!</v>
      </c>
      <c r="H491" s="57" t="e">
        <f t="shared" si="292"/>
        <v>#REF!</v>
      </c>
      <c r="I491" s="57" t="str">
        <f t="shared" si="321"/>
        <v>-</v>
      </c>
      <c r="J491" s="57" t="str">
        <f>IF('Undervisning i fag med krav'!P492=0,"-",'Undervisning i fag med krav'!P492)</f>
        <v>-</v>
      </c>
      <c r="K491" s="57" t="b">
        <f>OR(J491='Krav etter opplæringslova'!$B$27,J491='Krav etter opplæringslova'!$B$30,J491='Krav etter opplæringslova'!$B$31,J491='Krav etter opplæringslova'!$B$34)</f>
        <v>0</v>
      </c>
      <c r="L491" s="57" t="str">
        <f t="shared" si="293"/>
        <v>-</v>
      </c>
      <c r="M491" s="57">
        <f t="shared" si="282"/>
        <v>30</v>
      </c>
      <c r="N491" s="57" t="e">
        <f>M491-#REF!</f>
        <v>#REF!</v>
      </c>
      <c r="O491" s="57" t="e">
        <f t="shared" si="294"/>
        <v>#REF!</v>
      </c>
      <c r="P491" s="57" t="str">
        <f t="shared" si="295"/>
        <v>-</v>
      </c>
      <c r="Q491" s="57" t="str">
        <f>IF('Undervisning i fag med krav'!AA492=0,"-",'Undervisning i fag med krav'!AA492)</f>
        <v>-</v>
      </c>
      <c r="R491" s="57" t="b">
        <f>OR(Q491='Krav etter opplæringslova'!$B$27,Q491='Krav etter opplæringslova'!$B$30,Q491='Krav etter opplæringslova'!$B$31,Q491='Krav etter opplæringslova'!$B$34)</f>
        <v>0</v>
      </c>
      <c r="S491" s="57" t="str">
        <f t="shared" si="296"/>
        <v>-</v>
      </c>
      <c r="T491" s="57">
        <f t="shared" si="283"/>
        <v>30</v>
      </c>
      <c r="U491" s="57" t="e">
        <f>T491-#REF!</f>
        <v>#REF!</v>
      </c>
      <c r="V491" s="57" t="e">
        <f t="shared" si="297"/>
        <v>#REF!</v>
      </c>
      <c r="W491" s="57" t="str">
        <f t="shared" si="298"/>
        <v>-</v>
      </c>
      <c r="X491" s="57" t="str">
        <f>IF('Undervisning i fag med krav'!AL492=0,"-",'Undervisning i fag med krav'!AL492)</f>
        <v>-</v>
      </c>
      <c r="Y491" s="57" t="b">
        <f>OR(X491='Krav etter opplæringslova'!$B$27,X491='Krav etter opplæringslova'!$B$30,X491='Krav etter opplæringslova'!$B$31,X491='Krav etter opplæringslova'!$B$34)</f>
        <v>0</v>
      </c>
      <c r="Z491" s="57" t="str">
        <f t="shared" si="299"/>
        <v>-</v>
      </c>
      <c r="AA491" s="57">
        <f t="shared" si="284"/>
        <v>30</v>
      </c>
      <c r="AB491" s="57" t="e">
        <f>AA491-#REF!</f>
        <v>#REF!</v>
      </c>
      <c r="AC491" s="57" t="e">
        <f t="shared" si="300"/>
        <v>#REF!</v>
      </c>
      <c r="AD491" s="57" t="str">
        <f t="shared" si="301"/>
        <v>-</v>
      </c>
      <c r="AE491" s="57" t="str">
        <f>IF('Undervisning i fag med krav'!AW492=0,"-",'Undervisning i fag med krav'!AW492)</f>
        <v>-</v>
      </c>
      <c r="AF491" s="57" t="b">
        <f>OR(AE491='Krav etter opplæringslova'!$B$27,AE491='Krav etter opplæringslova'!$B$30,AE491='Krav etter opplæringslova'!$B$31,AE491='Krav etter opplæringslova'!$B$34)</f>
        <v>0</v>
      </c>
      <c r="AG491" s="57" t="str">
        <f t="shared" si="302"/>
        <v>-</v>
      </c>
      <c r="AH491" s="57">
        <f t="shared" si="285"/>
        <v>30</v>
      </c>
      <c r="AI491" s="57" t="e">
        <f>AH491-#REF!</f>
        <v>#REF!</v>
      </c>
      <c r="AJ491" s="57" t="e">
        <f t="shared" si="303"/>
        <v>#REF!</v>
      </c>
      <c r="AK491" s="57" t="str">
        <f t="shared" si="304"/>
        <v>-</v>
      </c>
      <c r="AL491" s="57" t="str">
        <f>IF('Undervisning i fag med krav'!BH492=0,"-",'Undervisning i fag med krav'!BH492)</f>
        <v>-</v>
      </c>
      <c r="AM491" s="57" t="b">
        <f>OR(AL491='Krav etter opplæringslova'!$B$27,AL491='Krav etter opplæringslova'!$B$30,AL491='Krav etter opplæringslova'!$B$31,AL491='Krav etter opplæringslova'!$B$34)</f>
        <v>0</v>
      </c>
      <c r="AN491" s="57" t="str">
        <f t="shared" si="305"/>
        <v>-</v>
      </c>
      <c r="AO491" s="57">
        <f t="shared" si="286"/>
        <v>30</v>
      </c>
      <c r="AP491" s="57" t="e">
        <f>AO491-#REF!</f>
        <v>#REF!</v>
      </c>
      <c r="AQ491" s="57" t="e">
        <f t="shared" si="306"/>
        <v>#REF!</v>
      </c>
      <c r="AR491" s="57" t="str">
        <f t="shared" si="307"/>
        <v>-</v>
      </c>
      <c r="AS491" s="57" t="str">
        <f>IF('Undervisning i fag med krav'!BS492=0,"-",'Undervisning i fag med krav'!BS492)</f>
        <v>-</v>
      </c>
      <c r="AT491" s="57" t="b">
        <f>OR(AS491='Krav etter opplæringslova'!$B$27,AS491='Krav etter opplæringslova'!$B$30,AS491='Krav etter opplæringslova'!$B$31,AS491='Krav etter opplæringslova'!$B$34)</f>
        <v>0</v>
      </c>
      <c r="AU491" s="57" t="str">
        <f t="shared" si="308"/>
        <v>-</v>
      </c>
      <c r="AV491" s="57">
        <f t="shared" si="287"/>
        <v>30</v>
      </c>
      <c r="AW491" s="57" t="e">
        <f>AV491-#REF!</f>
        <v>#REF!</v>
      </c>
      <c r="AX491" s="57" t="e">
        <f t="shared" si="309"/>
        <v>#REF!</v>
      </c>
      <c r="AY491" s="57" t="str">
        <f t="shared" si="310"/>
        <v>-</v>
      </c>
      <c r="AZ491" s="57" t="str">
        <f>IF('Undervisning i fag med krav'!CD492=0,"-",'Undervisning i fag med krav'!CD492)</f>
        <v>-</v>
      </c>
      <c r="BA491" s="57" t="b">
        <f>OR(AZ491='Krav etter opplæringslova'!$B$27,AZ491='Krav etter opplæringslova'!$B$30,AZ491='Krav etter opplæringslova'!$B$31,AZ491='Krav etter opplæringslova'!$B$34)</f>
        <v>0</v>
      </c>
      <c r="BB491" s="57" t="str">
        <f t="shared" si="311"/>
        <v>-</v>
      </c>
      <c r="BC491" s="57">
        <f t="shared" si="288"/>
        <v>30</v>
      </c>
      <c r="BD491" s="57" t="e">
        <f>BC491-#REF!</f>
        <v>#REF!</v>
      </c>
      <c r="BE491" s="57" t="e">
        <f t="shared" si="312"/>
        <v>#REF!</v>
      </c>
      <c r="BF491" s="57" t="str">
        <f t="shared" si="313"/>
        <v>-</v>
      </c>
      <c r="BG491" s="57" t="str">
        <f>IF('Undervisning i fag med krav'!CO492=0,"-",'Undervisning i fag med krav'!CO492)</f>
        <v>-</v>
      </c>
      <c r="BH491" s="57" t="b">
        <f>OR(BG491='Krav etter opplæringslova'!$B$27,BG491='Krav etter opplæringslova'!$B$30,BG491='Krav etter opplæringslova'!$B$31,BG491='Krav etter opplæringslova'!$B$34)</f>
        <v>0</v>
      </c>
      <c r="BI491" s="57" t="str">
        <f t="shared" si="314"/>
        <v>-</v>
      </c>
      <c r="BJ491" s="57">
        <f t="shared" si="289"/>
        <v>30</v>
      </c>
      <c r="BK491" s="57" t="e">
        <f>BJ491-#REF!</f>
        <v>#REF!</v>
      </c>
      <c r="BL491" s="57" t="e">
        <f t="shared" si="315"/>
        <v>#REF!</v>
      </c>
      <c r="BM491" s="57" t="str">
        <f t="shared" si="316"/>
        <v>-</v>
      </c>
      <c r="BN491" s="57" t="str">
        <f>IF('Undervisning i fag med krav'!CP492=0,"-",'Undervisning i fag med krav'!CP492)</f>
        <v>-</v>
      </c>
      <c r="BO491" s="57" t="b">
        <f>OR(BN491='Krav etter opplæringslova'!$B$27,BN491='Krav etter opplæringslova'!$B$30,BN491='Krav etter opplæringslova'!$B$31,BN491='Krav etter opplæringslova'!$B$34)</f>
        <v>0</v>
      </c>
      <c r="BP491" s="57" t="str">
        <f t="shared" si="317"/>
        <v>-</v>
      </c>
      <c r="BQ491" s="57">
        <f t="shared" si="290"/>
        <v>30</v>
      </c>
      <c r="BR491" s="57" t="e">
        <f>BQ491-#REF!</f>
        <v>#REF!</v>
      </c>
      <c r="BS491" s="57" t="e">
        <f t="shared" si="318"/>
        <v>#REF!</v>
      </c>
      <c r="BT491" s="62" t="str">
        <f t="shared" si="319"/>
        <v>-</v>
      </c>
    </row>
    <row r="492" spans="1:72" x14ac:dyDescent="0.2">
      <c r="A492" s="44" t="e">
        <f>#REF!</f>
        <v>#REF!</v>
      </c>
      <c r="B492" s="44" t="e">
        <f>#REF!</f>
        <v>#REF!</v>
      </c>
      <c r="C492" s="57" t="str">
        <f>IF('Undervisning i fag med krav'!E493=0,"-",'Undervisning i fag med krav'!E493)</f>
        <v>-</v>
      </c>
      <c r="D492" s="57" t="b">
        <f>OR(C492='Krav etter opplæringslova'!$B$27,C492='Krav etter opplæringslova'!$B$30,C492='Krav etter opplæringslova'!$B$31,C492='Krav etter opplæringslova'!$B$34)</f>
        <v>0</v>
      </c>
      <c r="E492" s="57" t="str">
        <f t="shared" si="320"/>
        <v>-</v>
      </c>
      <c r="F492" s="57">
        <f t="shared" si="291"/>
        <v>30</v>
      </c>
      <c r="G492" s="57" t="e">
        <f>F492-#REF!</f>
        <v>#REF!</v>
      </c>
      <c r="H492" s="57" t="e">
        <f t="shared" si="292"/>
        <v>#REF!</v>
      </c>
      <c r="I492" s="57" t="str">
        <f t="shared" si="321"/>
        <v>-</v>
      </c>
      <c r="J492" s="57" t="str">
        <f>IF('Undervisning i fag med krav'!P493=0,"-",'Undervisning i fag med krav'!P493)</f>
        <v>-</v>
      </c>
      <c r="K492" s="57" t="b">
        <f>OR(J492='Krav etter opplæringslova'!$B$27,J492='Krav etter opplæringslova'!$B$30,J492='Krav etter opplæringslova'!$B$31,J492='Krav etter opplæringslova'!$B$34)</f>
        <v>0</v>
      </c>
      <c r="L492" s="57" t="str">
        <f t="shared" si="293"/>
        <v>-</v>
      </c>
      <c r="M492" s="57">
        <f t="shared" si="282"/>
        <v>30</v>
      </c>
      <c r="N492" s="57" t="e">
        <f>M492-#REF!</f>
        <v>#REF!</v>
      </c>
      <c r="O492" s="57" t="e">
        <f t="shared" si="294"/>
        <v>#REF!</v>
      </c>
      <c r="P492" s="57" t="str">
        <f t="shared" si="295"/>
        <v>-</v>
      </c>
      <c r="Q492" s="57" t="str">
        <f>IF('Undervisning i fag med krav'!AA493=0,"-",'Undervisning i fag med krav'!AA493)</f>
        <v>-</v>
      </c>
      <c r="R492" s="57" t="b">
        <f>OR(Q492='Krav etter opplæringslova'!$B$27,Q492='Krav etter opplæringslova'!$B$30,Q492='Krav etter opplæringslova'!$B$31,Q492='Krav etter opplæringslova'!$B$34)</f>
        <v>0</v>
      </c>
      <c r="S492" s="57" t="str">
        <f t="shared" si="296"/>
        <v>-</v>
      </c>
      <c r="T492" s="57">
        <f t="shared" si="283"/>
        <v>30</v>
      </c>
      <c r="U492" s="57" t="e">
        <f>T492-#REF!</f>
        <v>#REF!</v>
      </c>
      <c r="V492" s="57" t="e">
        <f t="shared" si="297"/>
        <v>#REF!</v>
      </c>
      <c r="W492" s="57" t="str">
        <f t="shared" si="298"/>
        <v>-</v>
      </c>
      <c r="X492" s="57" t="str">
        <f>IF('Undervisning i fag med krav'!AL493=0,"-",'Undervisning i fag med krav'!AL493)</f>
        <v>-</v>
      </c>
      <c r="Y492" s="57" t="b">
        <f>OR(X492='Krav etter opplæringslova'!$B$27,X492='Krav etter opplæringslova'!$B$30,X492='Krav etter opplæringslova'!$B$31,X492='Krav etter opplæringslova'!$B$34)</f>
        <v>0</v>
      </c>
      <c r="Z492" s="57" t="str">
        <f t="shared" si="299"/>
        <v>-</v>
      </c>
      <c r="AA492" s="57">
        <f t="shared" si="284"/>
        <v>30</v>
      </c>
      <c r="AB492" s="57" t="e">
        <f>AA492-#REF!</f>
        <v>#REF!</v>
      </c>
      <c r="AC492" s="57" t="e">
        <f t="shared" si="300"/>
        <v>#REF!</v>
      </c>
      <c r="AD492" s="57" t="str">
        <f t="shared" si="301"/>
        <v>-</v>
      </c>
      <c r="AE492" s="57" t="str">
        <f>IF('Undervisning i fag med krav'!AW493=0,"-",'Undervisning i fag med krav'!AW493)</f>
        <v>-</v>
      </c>
      <c r="AF492" s="57" t="b">
        <f>OR(AE492='Krav etter opplæringslova'!$B$27,AE492='Krav etter opplæringslova'!$B$30,AE492='Krav etter opplæringslova'!$B$31,AE492='Krav etter opplæringslova'!$B$34)</f>
        <v>0</v>
      </c>
      <c r="AG492" s="57" t="str">
        <f t="shared" si="302"/>
        <v>-</v>
      </c>
      <c r="AH492" s="57">
        <f t="shared" si="285"/>
        <v>30</v>
      </c>
      <c r="AI492" s="57" t="e">
        <f>AH492-#REF!</f>
        <v>#REF!</v>
      </c>
      <c r="AJ492" s="57" t="e">
        <f t="shared" si="303"/>
        <v>#REF!</v>
      </c>
      <c r="AK492" s="57" t="str">
        <f t="shared" si="304"/>
        <v>-</v>
      </c>
      <c r="AL492" s="57" t="str">
        <f>IF('Undervisning i fag med krav'!BH493=0,"-",'Undervisning i fag med krav'!BH493)</f>
        <v>-</v>
      </c>
      <c r="AM492" s="57" t="b">
        <f>OR(AL492='Krav etter opplæringslova'!$B$27,AL492='Krav etter opplæringslova'!$B$30,AL492='Krav etter opplæringslova'!$B$31,AL492='Krav etter opplæringslova'!$B$34)</f>
        <v>0</v>
      </c>
      <c r="AN492" s="57" t="str">
        <f t="shared" si="305"/>
        <v>-</v>
      </c>
      <c r="AO492" s="57">
        <f t="shared" si="286"/>
        <v>30</v>
      </c>
      <c r="AP492" s="57" t="e">
        <f>AO492-#REF!</f>
        <v>#REF!</v>
      </c>
      <c r="AQ492" s="57" t="e">
        <f t="shared" si="306"/>
        <v>#REF!</v>
      </c>
      <c r="AR492" s="57" t="str">
        <f t="shared" si="307"/>
        <v>-</v>
      </c>
      <c r="AS492" s="57" t="str">
        <f>IF('Undervisning i fag med krav'!BS493=0,"-",'Undervisning i fag med krav'!BS493)</f>
        <v>-</v>
      </c>
      <c r="AT492" s="57" t="b">
        <f>OR(AS492='Krav etter opplæringslova'!$B$27,AS492='Krav etter opplæringslova'!$B$30,AS492='Krav etter opplæringslova'!$B$31,AS492='Krav etter opplæringslova'!$B$34)</f>
        <v>0</v>
      </c>
      <c r="AU492" s="57" t="str">
        <f t="shared" si="308"/>
        <v>-</v>
      </c>
      <c r="AV492" s="57">
        <f t="shared" si="287"/>
        <v>30</v>
      </c>
      <c r="AW492" s="57" t="e">
        <f>AV492-#REF!</f>
        <v>#REF!</v>
      </c>
      <c r="AX492" s="57" t="e">
        <f t="shared" si="309"/>
        <v>#REF!</v>
      </c>
      <c r="AY492" s="57" t="str">
        <f t="shared" si="310"/>
        <v>-</v>
      </c>
      <c r="AZ492" s="57" t="str">
        <f>IF('Undervisning i fag med krav'!CD493=0,"-",'Undervisning i fag med krav'!CD493)</f>
        <v>-</v>
      </c>
      <c r="BA492" s="57" t="b">
        <f>OR(AZ492='Krav etter opplæringslova'!$B$27,AZ492='Krav etter opplæringslova'!$B$30,AZ492='Krav etter opplæringslova'!$B$31,AZ492='Krav etter opplæringslova'!$B$34)</f>
        <v>0</v>
      </c>
      <c r="BB492" s="57" t="str">
        <f t="shared" si="311"/>
        <v>-</v>
      </c>
      <c r="BC492" s="57">
        <f t="shared" si="288"/>
        <v>30</v>
      </c>
      <c r="BD492" s="57" t="e">
        <f>BC492-#REF!</f>
        <v>#REF!</v>
      </c>
      <c r="BE492" s="57" t="e">
        <f t="shared" si="312"/>
        <v>#REF!</v>
      </c>
      <c r="BF492" s="57" t="str">
        <f t="shared" si="313"/>
        <v>-</v>
      </c>
      <c r="BG492" s="57" t="str">
        <f>IF('Undervisning i fag med krav'!CO493=0,"-",'Undervisning i fag med krav'!CO493)</f>
        <v>-</v>
      </c>
      <c r="BH492" s="57" t="b">
        <f>OR(BG492='Krav etter opplæringslova'!$B$27,BG492='Krav etter opplæringslova'!$B$30,BG492='Krav etter opplæringslova'!$B$31,BG492='Krav etter opplæringslova'!$B$34)</f>
        <v>0</v>
      </c>
      <c r="BI492" s="57" t="str">
        <f t="shared" si="314"/>
        <v>-</v>
      </c>
      <c r="BJ492" s="57">
        <f t="shared" si="289"/>
        <v>30</v>
      </c>
      <c r="BK492" s="57" t="e">
        <f>BJ492-#REF!</f>
        <v>#REF!</v>
      </c>
      <c r="BL492" s="57" t="e">
        <f t="shared" si="315"/>
        <v>#REF!</v>
      </c>
      <c r="BM492" s="57" t="str">
        <f t="shared" si="316"/>
        <v>-</v>
      </c>
      <c r="BN492" s="57" t="str">
        <f>IF('Undervisning i fag med krav'!CP493=0,"-",'Undervisning i fag med krav'!CP493)</f>
        <v>-</v>
      </c>
      <c r="BO492" s="57" t="b">
        <f>OR(BN492='Krav etter opplæringslova'!$B$27,BN492='Krav etter opplæringslova'!$B$30,BN492='Krav etter opplæringslova'!$B$31,BN492='Krav etter opplæringslova'!$B$34)</f>
        <v>0</v>
      </c>
      <c r="BP492" s="57" t="str">
        <f t="shared" si="317"/>
        <v>-</v>
      </c>
      <c r="BQ492" s="57">
        <f t="shared" si="290"/>
        <v>30</v>
      </c>
      <c r="BR492" s="57" t="e">
        <f>BQ492-#REF!</f>
        <v>#REF!</v>
      </c>
      <c r="BS492" s="57" t="e">
        <f t="shared" si="318"/>
        <v>#REF!</v>
      </c>
      <c r="BT492" s="62" t="str">
        <f t="shared" si="319"/>
        <v>-</v>
      </c>
    </row>
    <row r="493" spans="1:72" x14ac:dyDescent="0.2">
      <c r="A493" s="44" t="e">
        <f>#REF!</f>
        <v>#REF!</v>
      </c>
      <c r="B493" s="44" t="e">
        <f>#REF!</f>
        <v>#REF!</v>
      </c>
      <c r="C493" s="57" t="str">
        <f>IF('Undervisning i fag med krav'!E494=0,"-",'Undervisning i fag med krav'!E494)</f>
        <v>-</v>
      </c>
      <c r="D493" s="57" t="b">
        <f>OR(C493='Krav etter opplæringslova'!$B$27,C493='Krav etter opplæringslova'!$B$30,C493='Krav etter opplæringslova'!$B$31,C493='Krav etter opplæringslova'!$B$34)</f>
        <v>0</v>
      </c>
      <c r="E493" s="57" t="str">
        <f t="shared" si="320"/>
        <v>-</v>
      </c>
      <c r="F493" s="57">
        <f t="shared" si="291"/>
        <v>30</v>
      </c>
      <c r="G493" s="57" t="e">
        <f>F493-#REF!</f>
        <v>#REF!</v>
      </c>
      <c r="H493" s="57" t="e">
        <f t="shared" si="292"/>
        <v>#REF!</v>
      </c>
      <c r="I493" s="57" t="str">
        <f t="shared" si="321"/>
        <v>-</v>
      </c>
      <c r="J493" s="57" t="str">
        <f>IF('Undervisning i fag med krav'!P494=0,"-",'Undervisning i fag med krav'!P494)</f>
        <v>-</v>
      </c>
      <c r="K493" s="57" t="b">
        <f>OR(J493='Krav etter opplæringslova'!$B$27,J493='Krav etter opplæringslova'!$B$30,J493='Krav etter opplæringslova'!$B$31,J493='Krav etter opplæringslova'!$B$34)</f>
        <v>0</v>
      </c>
      <c r="L493" s="57" t="str">
        <f t="shared" si="293"/>
        <v>-</v>
      </c>
      <c r="M493" s="57">
        <f t="shared" si="282"/>
        <v>30</v>
      </c>
      <c r="N493" s="57" t="e">
        <f>M493-#REF!</f>
        <v>#REF!</v>
      </c>
      <c r="O493" s="57" t="e">
        <f t="shared" si="294"/>
        <v>#REF!</v>
      </c>
      <c r="P493" s="57" t="str">
        <f t="shared" si="295"/>
        <v>-</v>
      </c>
      <c r="Q493" s="57" t="str">
        <f>IF('Undervisning i fag med krav'!AA494=0,"-",'Undervisning i fag med krav'!AA494)</f>
        <v>-</v>
      </c>
      <c r="R493" s="57" t="b">
        <f>OR(Q493='Krav etter opplæringslova'!$B$27,Q493='Krav etter opplæringslova'!$B$30,Q493='Krav etter opplæringslova'!$B$31,Q493='Krav etter opplæringslova'!$B$34)</f>
        <v>0</v>
      </c>
      <c r="S493" s="57" t="str">
        <f t="shared" si="296"/>
        <v>-</v>
      </c>
      <c r="T493" s="57">
        <f t="shared" si="283"/>
        <v>30</v>
      </c>
      <c r="U493" s="57" t="e">
        <f>T493-#REF!</f>
        <v>#REF!</v>
      </c>
      <c r="V493" s="57" t="e">
        <f t="shared" si="297"/>
        <v>#REF!</v>
      </c>
      <c r="W493" s="57" t="str">
        <f t="shared" si="298"/>
        <v>-</v>
      </c>
      <c r="X493" s="57" t="str">
        <f>IF('Undervisning i fag med krav'!AL494=0,"-",'Undervisning i fag med krav'!AL494)</f>
        <v>-</v>
      </c>
      <c r="Y493" s="57" t="b">
        <f>OR(X493='Krav etter opplæringslova'!$B$27,X493='Krav etter opplæringslova'!$B$30,X493='Krav etter opplæringslova'!$B$31,X493='Krav etter opplæringslova'!$B$34)</f>
        <v>0</v>
      </c>
      <c r="Z493" s="57" t="str">
        <f t="shared" si="299"/>
        <v>-</v>
      </c>
      <c r="AA493" s="57">
        <f t="shared" si="284"/>
        <v>30</v>
      </c>
      <c r="AB493" s="57" t="e">
        <f>AA493-#REF!</f>
        <v>#REF!</v>
      </c>
      <c r="AC493" s="57" t="e">
        <f t="shared" si="300"/>
        <v>#REF!</v>
      </c>
      <c r="AD493" s="57" t="str">
        <f t="shared" si="301"/>
        <v>-</v>
      </c>
      <c r="AE493" s="57" t="str">
        <f>IF('Undervisning i fag med krav'!AW494=0,"-",'Undervisning i fag med krav'!AW494)</f>
        <v>-</v>
      </c>
      <c r="AF493" s="57" t="b">
        <f>OR(AE493='Krav etter opplæringslova'!$B$27,AE493='Krav etter opplæringslova'!$B$30,AE493='Krav etter opplæringslova'!$B$31,AE493='Krav etter opplæringslova'!$B$34)</f>
        <v>0</v>
      </c>
      <c r="AG493" s="57" t="str">
        <f t="shared" si="302"/>
        <v>-</v>
      </c>
      <c r="AH493" s="57">
        <f t="shared" si="285"/>
        <v>30</v>
      </c>
      <c r="AI493" s="57" t="e">
        <f>AH493-#REF!</f>
        <v>#REF!</v>
      </c>
      <c r="AJ493" s="57" t="e">
        <f t="shared" si="303"/>
        <v>#REF!</v>
      </c>
      <c r="AK493" s="57" t="str">
        <f t="shared" si="304"/>
        <v>-</v>
      </c>
      <c r="AL493" s="57" t="str">
        <f>IF('Undervisning i fag med krav'!BH494=0,"-",'Undervisning i fag med krav'!BH494)</f>
        <v>-</v>
      </c>
      <c r="AM493" s="57" t="b">
        <f>OR(AL493='Krav etter opplæringslova'!$B$27,AL493='Krav etter opplæringslova'!$B$30,AL493='Krav etter opplæringslova'!$B$31,AL493='Krav etter opplæringslova'!$B$34)</f>
        <v>0</v>
      </c>
      <c r="AN493" s="57" t="str">
        <f t="shared" si="305"/>
        <v>-</v>
      </c>
      <c r="AO493" s="57">
        <f t="shared" si="286"/>
        <v>30</v>
      </c>
      <c r="AP493" s="57" t="e">
        <f>AO493-#REF!</f>
        <v>#REF!</v>
      </c>
      <c r="AQ493" s="57" t="e">
        <f t="shared" si="306"/>
        <v>#REF!</v>
      </c>
      <c r="AR493" s="57" t="str">
        <f t="shared" si="307"/>
        <v>-</v>
      </c>
      <c r="AS493" s="57" t="str">
        <f>IF('Undervisning i fag med krav'!BS494=0,"-",'Undervisning i fag med krav'!BS494)</f>
        <v>-</v>
      </c>
      <c r="AT493" s="57" t="b">
        <f>OR(AS493='Krav etter opplæringslova'!$B$27,AS493='Krav etter opplæringslova'!$B$30,AS493='Krav etter opplæringslova'!$B$31,AS493='Krav etter opplæringslova'!$B$34)</f>
        <v>0</v>
      </c>
      <c r="AU493" s="57" t="str">
        <f t="shared" si="308"/>
        <v>-</v>
      </c>
      <c r="AV493" s="57">
        <f t="shared" si="287"/>
        <v>30</v>
      </c>
      <c r="AW493" s="57" t="e">
        <f>AV493-#REF!</f>
        <v>#REF!</v>
      </c>
      <c r="AX493" s="57" t="e">
        <f t="shared" si="309"/>
        <v>#REF!</v>
      </c>
      <c r="AY493" s="57" t="str">
        <f t="shared" si="310"/>
        <v>-</v>
      </c>
      <c r="AZ493" s="57" t="str">
        <f>IF('Undervisning i fag med krav'!CD494=0,"-",'Undervisning i fag med krav'!CD494)</f>
        <v>-</v>
      </c>
      <c r="BA493" s="57" t="b">
        <f>OR(AZ493='Krav etter opplæringslova'!$B$27,AZ493='Krav etter opplæringslova'!$B$30,AZ493='Krav etter opplæringslova'!$B$31,AZ493='Krav etter opplæringslova'!$B$34)</f>
        <v>0</v>
      </c>
      <c r="BB493" s="57" t="str">
        <f t="shared" si="311"/>
        <v>-</v>
      </c>
      <c r="BC493" s="57">
        <f t="shared" si="288"/>
        <v>30</v>
      </c>
      <c r="BD493" s="57" t="e">
        <f>BC493-#REF!</f>
        <v>#REF!</v>
      </c>
      <c r="BE493" s="57" t="e">
        <f t="shared" si="312"/>
        <v>#REF!</v>
      </c>
      <c r="BF493" s="57" t="str">
        <f t="shared" si="313"/>
        <v>-</v>
      </c>
      <c r="BG493" s="57" t="str">
        <f>IF('Undervisning i fag med krav'!CO494=0,"-",'Undervisning i fag med krav'!CO494)</f>
        <v>-</v>
      </c>
      <c r="BH493" s="57" t="b">
        <f>OR(BG493='Krav etter opplæringslova'!$B$27,BG493='Krav etter opplæringslova'!$B$30,BG493='Krav etter opplæringslova'!$B$31,BG493='Krav etter opplæringslova'!$B$34)</f>
        <v>0</v>
      </c>
      <c r="BI493" s="57" t="str">
        <f t="shared" si="314"/>
        <v>-</v>
      </c>
      <c r="BJ493" s="57">
        <f t="shared" si="289"/>
        <v>30</v>
      </c>
      <c r="BK493" s="57" t="e">
        <f>BJ493-#REF!</f>
        <v>#REF!</v>
      </c>
      <c r="BL493" s="57" t="e">
        <f t="shared" si="315"/>
        <v>#REF!</v>
      </c>
      <c r="BM493" s="57" t="str">
        <f t="shared" si="316"/>
        <v>-</v>
      </c>
      <c r="BN493" s="57" t="str">
        <f>IF('Undervisning i fag med krav'!CP494=0,"-",'Undervisning i fag med krav'!CP494)</f>
        <v>-</v>
      </c>
      <c r="BO493" s="57" t="b">
        <f>OR(BN493='Krav etter opplæringslova'!$B$27,BN493='Krav etter opplæringslova'!$B$30,BN493='Krav etter opplæringslova'!$B$31,BN493='Krav etter opplæringslova'!$B$34)</f>
        <v>0</v>
      </c>
      <c r="BP493" s="57" t="str">
        <f t="shared" si="317"/>
        <v>-</v>
      </c>
      <c r="BQ493" s="57">
        <f t="shared" si="290"/>
        <v>30</v>
      </c>
      <c r="BR493" s="57" t="e">
        <f>BQ493-#REF!</f>
        <v>#REF!</v>
      </c>
      <c r="BS493" s="57" t="e">
        <f t="shared" si="318"/>
        <v>#REF!</v>
      </c>
      <c r="BT493" s="62" t="str">
        <f t="shared" si="319"/>
        <v>-</v>
      </c>
    </row>
    <row r="494" spans="1:72" x14ac:dyDescent="0.2">
      <c r="A494" s="44" t="e">
        <f>#REF!</f>
        <v>#REF!</v>
      </c>
      <c r="B494" s="44" t="e">
        <f>#REF!</f>
        <v>#REF!</v>
      </c>
      <c r="C494" s="57" t="str">
        <f>IF('Undervisning i fag med krav'!E495=0,"-",'Undervisning i fag med krav'!E495)</f>
        <v>-</v>
      </c>
      <c r="D494" s="57" t="b">
        <f>OR(C494='Krav etter opplæringslova'!$B$27,C494='Krav etter opplæringslova'!$B$30,C494='Krav etter opplæringslova'!$B$31,C494='Krav etter opplæringslova'!$B$34)</f>
        <v>0</v>
      </c>
      <c r="E494" s="57" t="str">
        <f t="shared" si="320"/>
        <v>-</v>
      </c>
      <c r="F494" s="57">
        <f t="shared" si="291"/>
        <v>30</v>
      </c>
      <c r="G494" s="57" t="e">
        <f>F494-#REF!</f>
        <v>#REF!</v>
      </c>
      <c r="H494" s="57" t="e">
        <f t="shared" si="292"/>
        <v>#REF!</v>
      </c>
      <c r="I494" s="57" t="str">
        <f t="shared" si="321"/>
        <v>-</v>
      </c>
      <c r="J494" s="57" t="str">
        <f>IF('Undervisning i fag med krav'!P495=0,"-",'Undervisning i fag med krav'!P495)</f>
        <v>-</v>
      </c>
      <c r="K494" s="57" t="b">
        <f>OR(J494='Krav etter opplæringslova'!$B$27,J494='Krav etter opplæringslova'!$B$30,J494='Krav etter opplæringslova'!$B$31,J494='Krav etter opplæringslova'!$B$34)</f>
        <v>0</v>
      </c>
      <c r="L494" s="57" t="str">
        <f t="shared" si="293"/>
        <v>-</v>
      </c>
      <c r="M494" s="57">
        <f t="shared" si="282"/>
        <v>30</v>
      </c>
      <c r="N494" s="57" t="e">
        <f>M494-#REF!</f>
        <v>#REF!</v>
      </c>
      <c r="O494" s="57" t="e">
        <f t="shared" si="294"/>
        <v>#REF!</v>
      </c>
      <c r="P494" s="57" t="str">
        <f t="shared" si="295"/>
        <v>-</v>
      </c>
      <c r="Q494" s="57" t="str">
        <f>IF('Undervisning i fag med krav'!AA495=0,"-",'Undervisning i fag med krav'!AA495)</f>
        <v>-</v>
      </c>
      <c r="R494" s="57" t="b">
        <f>OR(Q494='Krav etter opplæringslova'!$B$27,Q494='Krav etter opplæringslova'!$B$30,Q494='Krav etter opplæringslova'!$B$31,Q494='Krav etter opplæringslova'!$B$34)</f>
        <v>0</v>
      </c>
      <c r="S494" s="57" t="str">
        <f t="shared" si="296"/>
        <v>-</v>
      </c>
      <c r="T494" s="57">
        <f t="shared" si="283"/>
        <v>30</v>
      </c>
      <c r="U494" s="57" t="e">
        <f>T494-#REF!</f>
        <v>#REF!</v>
      </c>
      <c r="V494" s="57" t="e">
        <f t="shared" si="297"/>
        <v>#REF!</v>
      </c>
      <c r="W494" s="57" t="str">
        <f t="shared" si="298"/>
        <v>-</v>
      </c>
      <c r="X494" s="57" t="str">
        <f>IF('Undervisning i fag med krav'!AL495=0,"-",'Undervisning i fag med krav'!AL495)</f>
        <v>-</v>
      </c>
      <c r="Y494" s="57" t="b">
        <f>OR(X494='Krav etter opplæringslova'!$B$27,X494='Krav etter opplæringslova'!$B$30,X494='Krav etter opplæringslova'!$B$31,X494='Krav etter opplæringslova'!$B$34)</f>
        <v>0</v>
      </c>
      <c r="Z494" s="57" t="str">
        <f t="shared" si="299"/>
        <v>-</v>
      </c>
      <c r="AA494" s="57">
        <f t="shared" si="284"/>
        <v>30</v>
      </c>
      <c r="AB494" s="57" t="e">
        <f>AA494-#REF!</f>
        <v>#REF!</v>
      </c>
      <c r="AC494" s="57" t="e">
        <f t="shared" si="300"/>
        <v>#REF!</v>
      </c>
      <c r="AD494" s="57" t="str">
        <f t="shared" si="301"/>
        <v>-</v>
      </c>
      <c r="AE494" s="57" t="str">
        <f>IF('Undervisning i fag med krav'!AW495=0,"-",'Undervisning i fag med krav'!AW495)</f>
        <v>-</v>
      </c>
      <c r="AF494" s="57" t="b">
        <f>OR(AE494='Krav etter opplæringslova'!$B$27,AE494='Krav etter opplæringslova'!$B$30,AE494='Krav etter opplæringslova'!$B$31,AE494='Krav etter opplæringslova'!$B$34)</f>
        <v>0</v>
      </c>
      <c r="AG494" s="57" t="str">
        <f t="shared" si="302"/>
        <v>-</v>
      </c>
      <c r="AH494" s="57">
        <f t="shared" si="285"/>
        <v>30</v>
      </c>
      <c r="AI494" s="57" t="e">
        <f>AH494-#REF!</f>
        <v>#REF!</v>
      </c>
      <c r="AJ494" s="57" t="e">
        <f t="shared" si="303"/>
        <v>#REF!</v>
      </c>
      <c r="AK494" s="57" t="str">
        <f t="shared" si="304"/>
        <v>-</v>
      </c>
      <c r="AL494" s="57" t="str">
        <f>IF('Undervisning i fag med krav'!BH495=0,"-",'Undervisning i fag med krav'!BH495)</f>
        <v>-</v>
      </c>
      <c r="AM494" s="57" t="b">
        <f>OR(AL494='Krav etter opplæringslova'!$B$27,AL494='Krav etter opplæringslova'!$B$30,AL494='Krav etter opplæringslova'!$B$31,AL494='Krav etter opplæringslova'!$B$34)</f>
        <v>0</v>
      </c>
      <c r="AN494" s="57" t="str">
        <f t="shared" si="305"/>
        <v>-</v>
      </c>
      <c r="AO494" s="57">
        <f t="shared" si="286"/>
        <v>30</v>
      </c>
      <c r="AP494" s="57" t="e">
        <f>AO494-#REF!</f>
        <v>#REF!</v>
      </c>
      <c r="AQ494" s="57" t="e">
        <f t="shared" si="306"/>
        <v>#REF!</v>
      </c>
      <c r="AR494" s="57" t="str">
        <f t="shared" si="307"/>
        <v>-</v>
      </c>
      <c r="AS494" s="57" t="str">
        <f>IF('Undervisning i fag med krav'!BS495=0,"-",'Undervisning i fag med krav'!BS495)</f>
        <v>-</v>
      </c>
      <c r="AT494" s="57" t="b">
        <f>OR(AS494='Krav etter opplæringslova'!$B$27,AS494='Krav etter opplæringslova'!$B$30,AS494='Krav etter opplæringslova'!$B$31,AS494='Krav etter opplæringslova'!$B$34)</f>
        <v>0</v>
      </c>
      <c r="AU494" s="57" t="str">
        <f t="shared" si="308"/>
        <v>-</v>
      </c>
      <c r="AV494" s="57">
        <f t="shared" si="287"/>
        <v>30</v>
      </c>
      <c r="AW494" s="57" t="e">
        <f>AV494-#REF!</f>
        <v>#REF!</v>
      </c>
      <c r="AX494" s="57" t="e">
        <f t="shared" si="309"/>
        <v>#REF!</v>
      </c>
      <c r="AY494" s="57" t="str">
        <f t="shared" si="310"/>
        <v>-</v>
      </c>
      <c r="AZ494" s="57" t="str">
        <f>IF('Undervisning i fag med krav'!CD495=0,"-",'Undervisning i fag med krav'!CD495)</f>
        <v>-</v>
      </c>
      <c r="BA494" s="57" t="b">
        <f>OR(AZ494='Krav etter opplæringslova'!$B$27,AZ494='Krav etter opplæringslova'!$B$30,AZ494='Krav etter opplæringslova'!$B$31,AZ494='Krav etter opplæringslova'!$B$34)</f>
        <v>0</v>
      </c>
      <c r="BB494" s="57" t="str">
        <f t="shared" si="311"/>
        <v>-</v>
      </c>
      <c r="BC494" s="57">
        <f t="shared" si="288"/>
        <v>30</v>
      </c>
      <c r="BD494" s="57" t="e">
        <f>BC494-#REF!</f>
        <v>#REF!</v>
      </c>
      <c r="BE494" s="57" t="e">
        <f t="shared" si="312"/>
        <v>#REF!</v>
      </c>
      <c r="BF494" s="57" t="str">
        <f t="shared" si="313"/>
        <v>-</v>
      </c>
      <c r="BG494" s="57" t="str">
        <f>IF('Undervisning i fag med krav'!CO495=0,"-",'Undervisning i fag med krav'!CO495)</f>
        <v>-</v>
      </c>
      <c r="BH494" s="57" t="b">
        <f>OR(BG494='Krav etter opplæringslova'!$B$27,BG494='Krav etter opplæringslova'!$B$30,BG494='Krav etter opplæringslova'!$B$31,BG494='Krav etter opplæringslova'!$B$34)</f>
        <v>0</v>
      </c>
      <c r="BI494" s="57" t="str">
        <f t="shared" si="314"/>
        <v>-</v>
      </c>
      <c r="BJ494" s="57">
        <f t="shared" si="289"/>
        <v>30</v>
      </c>
      <c r="BK494" s="57" t="e">
        <f>BJ494-#REF!</f>
        <v>#REF!</v>
      </c>
      <c r="BL494" s="57" t="e">
        <f t="shared" si="315"/>
        <v>#REF!</v>
      </c>
      <c r="BM494" s="57" t="str">
        <f t="shared" si="316"/>
        <v>-</v>
      </c>
      <c r="BN494" s="57" t="str">
        <f>IF('Undervisning i fag med krav'!CP495=0,"-",'Undervisning i fag med krav'!CP495)</f>
        <v>-</v>
      </c>
      <c r="BO494" s="57" t="b">
        <f>OR(BN494='Krav etter opplæringslova'!$B$27,BN494='Krav etter opplæringslova'!$B$30,BN494='Krav etter opplæringslova'!$B$31,BN494='Krav etter opplæringslova'!$B$34)</f>
        <v>0</v>
      </c>
      <c r="BP494" s="57" t="str">
        <f t="shared" si="317"/>
        <v>-</v>
      </c>
      <c r="BQ494" s="57">
        <f t="shared" si="290"/>
        <v>30</v>
      </c>
      <c r="BR494" s="57" t="e">
        <f>BQ494-#REF!</f>
        <v>#REF!</v>
      </c>
      <c r="BS494" s="57" t="e">
        <f t="shared" si="318"/>
        <v>#REF!</v>
      </c>
      <c r="BT494" s="62" t="str">
        <f t="shared" si="319"/>
        <v>-</v>
      </c>
    </row>
    <row r="495" spans="1:72" x14ac:dyDescent="0.2">
      <c r="A495" s="44" t="e">
        <f>#REF!</f>
        <v>#REF!</v>
      </c>
      <c r="B495" s="44" t="e">
        <f>#REF!</f>
        <v>#REF!</v>
      </c>
      <c r="C495" s="57" t="str">
        <f>IF('Undervisning i fag med krav'!E496=0,"-",'Undervisning i fag med krav'!E496)</f>
        <v>-</v>
      </c>
      <c r="D495" s="57" t="b">
        <f>OR(C495='Krav etter opplæringslova'!$B$27,C495='Krav etter opplæringslova'!$B$30,C495='Krav etter opplæringslova'!$B$31,C495='Krav etter opplæringslova'!$B$34)</f>
        <v>0</v>
      </c>
      <c r="E495" s="57" t="str">
        <f t="shared" si="320"/>
        <v>-</v>
      </c>
      <c r="F495" s="57">
        <f t="shared" si="291"/>
        <v>30</v>
      </c>
      <c r="G495" s="57" t="e">
        <f>F495-#REF!</f>
        <v>#REF!</v>
      </c>
      <c r="H495" s="57" t="e">
        <f t="shared" si="292"/>
        <v>#REF!</v>
      </c>
      <c r="I495" s="57" t="str">
        <f t="shared" si="321"/>
        <v>-</v>
      </c>
      <c r="J495" s="57" t="str">
        <f>IF('Undervisning i fag med krav'!P496=0,"-",'Undervisning i fag med krav'!P496)</f>
        <v>-</v>
      </c>
      <c r="K495" s="57" t="b">
        <f>OR(J495='Krav etter opplæringslova'!$B$27,J495='Krav etter opplæringslova'!$B$30,J495='Krav etter opplæringslova'!$B$31,J495='Krav etter opplæringslova'!$B$34)</f>
        <v>0</v>
      </c>
      <c r="L495" s="57" t="str">
        <f t="shared" si="293"/>
        <v>-</v>
      </c>
      <c r="M495" s="57">
        <f t="shared" si="282"/>
        <v>30</v>
      </c>
      <c r="N495" s="57" t="e">
        <f>M495-#REF!</f>
        <v>#REF!</v>
      </c>
      <c r="O495" s="57" t="e">
        <f t="shared" si="294"/>
        <v>#REF!</v>
      </c>
      <c r="P495" s="57" t="str">
        <f t="shared" si="295"/>
        <v>-</v>
      </c>
      <c r="Q495" s="57" t="str">
        <f>IF('Undervisning i fag med krav'!AA496=0,"-",'Undervisning i fag med krav'!AA496)</f>
        <v>-</v>
      </c>
      <c r="R495" s="57" t="b">
        <f>OR(Q495='Krav etter opplæringslova'!$B$27,Q495='Krav etter opplæringslova'!$B$30,Q495='Krav etter opplæringslova'!$B$31,Q495='Krav etter opplæringslova'!$B$34)</f>
        <v>0</v>
      </c>
      <c r="S495" s="57" t="str">
        <f t="shared" si="296"/>
        <v>-</v>
      </c>
      <c r="T495" s="57">
        <f t="shared" si="283"/>
        <v>30</v>
      </c>
      <c r="U495" s="57" t="e">
        <f>T495-#REF!</f>
        <v>#REF!</v>
      </c>
      <c r="V495" s="57" t="e">
        <f t="shared" si="297"/>
        <v>#REF!</v>
      </c>
      <c r="W495" s="57" t="str">
        <f t="shared" si="298"/>
        <v>-</v>
      </c>
      <c r="X495" s="57" t="str">
        <f>IF('Undervisning i fag med krav'!AL496=0,"-",'Undervisning i fag med krav'!AL496)</f>
        <v>-</v>
      </c>
      <c r="Y495" s="57" t="b">
        <f>OR(X495='Krav etter opplæringslova'!$B$27,X495='Krav etter opplæringslova'!$B$30,X495='Krav etter opplæringslova'!$B$31,X495='Krav etter opplæringslova'!$B$34)</f>
        <v>0</v>
      </c>
      <c r="Z495" s="57" t="str">
        <f t="shared" si="299"/>
        <v>-</v>
      </c>
      <c r="AA495" s="57">
        <f t="shared" si="284"/>
        <v>30</v>
      </c>
      <c r="AB495" s="57" t="e">
        <f>AA495-#REF!</f>
        <v>#REF!</v>
      </c>
      <c r="AC495" s="57" t="e">
        <f t="shared" si="300"/>
        <v>#REF!</v>
      </c>
      <c r="AD495" s="57" t="str">
        <f t="shared" si="301"/>
        <v>-</v>
      </c>
      <c r="AE495" s="57" t="str">
        <f>IF('Undervisning i fag med krav'!AW496=0,"-",'Undervisning i fag med krav'!AW496)</f>
        <v>-</v>
      </c>
      <c r="AF495" s="57" t="b">
        <f>OR(AE495='Krav etter opplæringslova'!$B$27,AE495='Krav etter opplæringslova'!$B$30,AE495='Krav etter opplæringslova'!$B$31,AE495='Krav etter opplæringslova'!$B$34)</f>
        <v>0</v>
      </c>
      <c r="AG495" s="57" t="str">
        <f t="shared" si="302"/>
        <v>-</v>
      </c>
      <c r="AH495" s="57">
        <f t="shared" si="285"/>
        <v>30</v>
      </c>
      <c r="AI495" s="57" t="e">
        <f>AH495-#REF!</f>
        <v>#REF!</v>
      </c>
      <c r="AJ495" s="57" t="e">
        <f t="shared" si="303"/>
        <v>#REF!</v>
      </c>
      <c r="AK495" s="57" t="str">
        <f t="shared" si="304"/>
        <v>-</v>
      </c>
      <c r="AL495" s="57" t="str">
        <f>IF('Undervisning i fag med krav'!BH496=0,"-",'Undervisning i fag med krav'!BH496)</f>
        <v>-</v>
      </c>
      <c r="AM495" s="57" t="b">
        <f>OR(AL495='Krav etter opplæringslova'!$B$27,AL495='Krav etter opplæringslova'!$B$30,AL495='Krav etter opplæringslova'!$B$31,AL495='Krav etter opplæringslova'!$B$34)</f>
        <v>0</v>
      </c>
      <c r="AN495" s="57" t="str">
        <f t="shared" si="305"/>
        <v>-</v>
      </c>
      <c r="AO495" s="57">
        <f t="shared" si="286"/>
        <v>30</v>
      </c>
      <c r="AP495" s="57" t="e">
        <f>AO495-#REF!</f>
        <v>#REF!</v>
      </c>
      <c r="AQ495" s="57" t="e">
        <f t="shared" si="306"/>
        <v>#REF!</v>
      </c>
      <c r="AR495" s="57" t="str">
        <f t="shared" si="307"/>
        <v>-</v>
      </c>
      <c r="AS495" s="57" t="str">
        <f>IF('Undervisning i fag med krav'!BS496=0,"-",'Undervisning i fag med krav'!BS496)</f>
        <v>-</v>
      </c>
      <c r="AT495" s="57" t="b">
        <f>OR(AS495='Krav etter opplæringslova'!$B$27,AS495='Krav etter opplæringslova'!$B$30,AS495='Krav etter opplæringslova'!$B$31,AS495='Krav etter opplæringslova'!$B$34)</f>
        <v>0</v>
      </c>
      <c r="AU495" s="57" t="str">
        <f t="shared" si="308"/>
        <v>-</v>
      </c>
      <c r="AV495" s="57">
        <f t="shared" si="287"/>
        <v>30</v>
      </c>
      <c r="AW495" s="57" t="e">
        <f>AV495-#REF!</f>
        <v>#REF!</v>
      </c>
      <c r="AX495" s="57" t="e">
        <f t="shared" si="309"/>
        <v>#REF!</v>
      </c>
      <c r="AY495" s="57" t="str">
        <f t="shared" si="310"/>
        <v>-</v>
      </c>
      <c r="AZ495" s="57" t="str">
        <f>IF('Undervisning i fag med krav'!CD496=0,"-",'Undervisning i fag med krav'!CD496)</f>
        <v>-</v>
      </c>
      <c r="BA495" s="57" t="b">
        <f>OR(AZ495='Krav etter opplæringslova'!$B$27,AZ495='Krav etter opplæringslova'!$B$30,AZ495='Krav etter opplæringslova'!$B$31,AZ495='Krav etter opplæringslova'!$B$34)</f>
        <v>0</v>
      </c>
      <c r="BB495" s="57" t="str">
        <f t="shared" si="311"/>
        <v>-</v>
      </c>
      <c r="BC495" s="57">
        <f t="shared" si="288"/>
        <v>30</v>
      </c>
      <c r="BD495" s="57" t="e">
        <f>BC495-#REF!</f>
        <v>#REF!</v>
      </c>
      <c r="BE495" s="57" t="e">
        <f t="shared" si="312"/>
        <v>#REF!</v>
      </c>
      <c r="BF495" s="57" t="str">
        <f t="shared" si="313"/>
        <v>-</v>
      </c>
      <c r="BG495" s="57" t="str">
        <f>IF('Undervisning i fag med krav'!CO496=0,"-",'Undervisning i fag med krav'!CO496)</f>
        <v>-</v>
      </c>
      <c r="BH495" s="57" t="b">
        <f>OR(BG495='Krav etter opplæringslova'!$B$27,BG495='Krav etter opplæringslova'!$B$30,BG495='Krav etter opplæringslova'!$B$31,BG495='Krav etter opplæringslova'!$B$34)</f>
        <v>0</v>
      </c>
      <c r="BI495" s="57" t="str">
        <f t="shared" si="314"/>
        <v>-</v>
      </c>
      <c r="BJ495" s="57">
        <f t="shared" si="289"/>
        <v>30</v>
      </c>
      <c r="BK495" s="57" t="e">
        <f>BJ495-#REF!</f>
        <v>#REF!</v>
      </c>
      <c r="BL495" s="57" t="e">
        <f t="shared" si="315"/>
        <v>#REF!</v>
      </c>
      <c r="BM495" s="57" t="str">
        <f t="shared" si="316"/>
        <v>-</v>
      </c>
      <c r="BN495" s="57" t="str">
        <f>IF('Undervisning i fag med krav'!CP496=0,"-",'Undervisning i fag med krav'!CP496)</f>
        <v>-</v>
      </c>
      <c r="BO495" s="57" t="b">
        <f>OR(BN495='Krav etter opplæringslova'!$B$27,BN495='Krav etter opplæringslova'!$B$30,BN495='Krav etter opplæringslova'!$B$31,BN495='Krav etter opplæringslova'!$B$34)</f>
        <v>0</v>
      </c>
      <c r="BP495" s="57" t="str">
        <f t="shared" si="317"/>
        <v>-</v>
      </c>
      <c r="BQ495" s="57">
        <f t="shared" si="290"/>
        <v>30</v>
      </c>
      <c r="BR495" s="57" t="e">
        <f>BQ495-#REF!</f>
        <v>#REF!</v>
      </c>
      <c r="BS495" s="57" t="e">
        <f t="shared" si="318"/>
        <v>#REF!</v>
      </c>
      <c r="BT495" s="62" t="str">
        <f t="shared" si="319"/>
        <v>-</v>
      </c>
    </row>
    <row r="496" spans="1:72" x14ac:dyDescent="0.2">
      <c r="A496" s="44" t="e">
        <f>#REF!</f>
        <v>#REF!</v>
      </c>
      <c r="B496" s="44" t="e">
        <f>#REF!</f>
        <v>#REF!</v>
      </c>
      <c r="C496" s="57" t="str">
        <f>IF('Undervisning i fag med krav'!E497=0,"-",'Undervisning i fag med krav'!E497)</f>
        <v>-</v>
      </c>
      <c r="D496" s="57" t="b">
        <f>OR(C496='Krav etter opplæringslova'!$B$27,C496='Krav etter opplæringslova'!$B$30,C496='Krav etter opplæringslova'!$B$31,C496='Krav etter opplæringslova'!$B$34)</f>
        <v>0</v>
      </c>
      <c r="E496" s="57" t="str">
        <f t="shared" si="320"/>
        <v>-</v>
      </c>
      <c r="F496" s="57">
        <f t="shared" si="291"/>
        <v>30</v>
      </c>
      <c r="G496" s="57" t="e">
        <f>F496-#REF!</f>
        <v>#REF!</v>
      </c>
      <c r="H496" s="57" t="e">
        <f t="shared" si="292"/>
        <v>#REF!</v>
      </c>
      <c r="I496" s="57" t="str">
        <f t="shared" si="321"/>
        <v>-</v>
      </c>
      <c r="J496" s="57" t="str">
        <f>IF('Undervisning i fag med krav'!P497=0,"-",'Undervisning i fag med krav'!P497)</f>
        <v>-</v>
      </c>
      <c r="K496" s="57" t="b">
        <f>OR(J496='Krav etter opplæringslova'!$B$27,J496='Krav etter opplæringslova'!$B$30,J496='Krav etter opplæringslova'!$B$31,J496='Krav etter opplæringslova'!$B$34)</f>
        <v>0</v>
      </c>
      <c r="L496" s="57" t="str">
        <f t="shared" si="293"/>
        <v>-</v>
      </c>
      <c r="M496" s="57">
        <f t="shared" si="282"/>
        <v>30</v>
      </c>
      <c r="N496" s="57" t="e">
        <f>M496-#REF!</f>
        <v>#REF!</v>
      </c>
      <c r="O496" s="57" t="e">
        <f t="shared" si="294"/>
        <v>#REF!</v>
      </c>
      <c r="P496" s="57" t="str">
        <f t="shared" si="295"/>
        <v>-</v>
      </c>
      <c r="Q496" s="57" t="str">
        <f>IF('Undervisning i fag med krav'!AA497=0,"-",'Undervisning i fag med krav'!AA497)</f>
        <v>-</v>
      </c>
      <c r="R496" s="57" t="b">
        <f>OR(Q496='Krav etter opplæringslova'!$B$27,Q496='Krav etter opplæringslova'!$B$30,Q496='Krav etter opplæringslova'!$B$31,Q496='Krav etter opplæringslova'!$B$34)</f>
        <v>0</v>
      </c>
      <c r="S496" s="57" t="str">
        <f t="shared" si="296"/>
        <v>-</v>
      </c>
      <c r="T496" s="57">
        <f t="shared" si="283"/>
        <v>30</v>
      </c>
      <c r="U496" s="57" t="e">
        <f>T496-#REF!</f>
        <v>#REF!</v>
      </c>
      <c r="V496" s="57" t="e">
        <f t="shared" si="297"/>
        <v>#REF!</v>
      </c>
      <c r="W496" s="57" t="str">
        <f t="shared" si="298"/>
        <v>-</v>
      </c>
      <c r="X496" s="57" t="str">
        <f>IF('Undervisning i fag med krav'!AL497=0,"-",'Undervisning i fag med krav'!AL497)</f>
        <v>-</v>
      </c>
      <c r="Y496" s="57" t="b">
        <f>OR(X496='Krav etter opplæringslova'!$B$27,X496='Krav etter opplæringslova'!$B$30,X496='Krav etter opplæringslova'!$B$31,X496='Krav etter opplæringslova'!$B$34)</f>
        <v>0</v>
      </c>
      <c r="Z496" s="57" t="str">
        <f t="shared" si="299"/>
        <v>-</v>
      </c>
      <c r="AA496" s="57">
        <f t="shared" si="284"/>
        <v>30</v>
      </c>
      <c r="AB496" s="57" t="e">
        <f>AA496-#REF!</f>
        <v>#REF!</v>
      </c>
      <c r="AC496" s="57" t="e">
        <f t="shared" si="300"/>
        <v>#REF!</v>
      </c>
      <c r="AD496" s="57" t="str">
        <f t="shared" si="301"/>
        <v>-</v>
      </c>
      <c r="AE496" s="57" t="str">
        <f>IF('Undervisning i fag med krav'!AW497=0,"-",'Undervisning i fag med krav'!AW497)</f>
        <v>-</v>
      </c>
      <c r="AF496" s="57" t="b">
        <f>OR(AE496='Krav etter opplæringslova'!$B$27,AE496='Krav etter opplæringslova'!$B$30,AE496='Krav etter opplæringslova'!$B$31,AE496='Krav etter opplæringslova'!$B$34)</f>
        <v>0</v>
      </c>
      <c r="AG496" s="57" t="str">
        <f t="shared" si="302"/>
        <v>-</v>
      </c>
      <c r="AH496" s="57">
        <f t="shared" si="285"/>
        <v>30</v>
      </c>
      <c r="AI496" s="57" t="e">
        <f>AH496-#REF!</f>
        <v>#REF!</v>
      </c>
      <c r="AJ496" s="57" t="e">
        <f t="shared" si="303"/>
        <v>#REF!</v>
      </c>
      <c r="AK496" s="57" t="str">
        <f t="shared" si="304"/>
        <v>-</v>
      </c>
      <c r="AL496" s="57" t="str">
        <f>IF('Undervisning i fag med krav'!BH497=0,"-",'Undervisning i fag med krav'!BH497)</f>
        <v>-</v>
      </c>
      <c r="AM496" s="57" t="b">
        <f>OR(AL496='Krav etter opplæringslova'!$B$27,AL496='Krav etter opplæringslova'!$B$30,AL496='Krav etter opplæringslova'!$B$31,AL496='Krav etter opplæringslova'!$B$34)</f>
        <v>0</v>
      </c>
      <c r="AN496" s="57" t="str">
        <f t="shared" si="305"/>
        <v>-</v>
      </c>
      <c r="AO496" s="57">
        <f t="shared" si="286"/>
        <v>30</v>
      </c>
      <c r="AP496" s="57" t="e">
        <f>AO496-#REF!</f>
        <v>#REF!</v>
      </c>
      <c r="AQ496" s="57" t="e">
        <f t="shared" si="306"/>
        <v>#REF!</v>
      </c>
      <c r="AR496" s="57" t="str">
        <f t="shared" si="307"/>
        <v>-</v>
      </c>
      <c r="AS496" s="57" t="str">
        <f>IF('Undervisning i fag med krav'!BS497=0,"-",'Undervisning i fag med krav'!BS497)</f>
        <v>-</v>
      </c>
      <c r="AT496" s="57" t="b">
        <f>OR(AS496='Krav etter opplæringslova'!$B$27,AS496='Krav etter opplæringslova'!$B$30,AS496='Krav etter opplæringslova'!$B$31,AS496='Krav etter opplæringslova'!$B$34)</f>
        <v>0</v>
      </c>
      <c r="AU496" s="57" t="str">
        <f t="shared" si="308"/>
        <v>-</v>
      </c>
      <c r="AV496" s="57">
        <f t="shared" si="287"/>
        <v>30</v>
      </c>
      <c r="AW496" s="57" t="e">
        <f>AV496-#REF!</f>
        <v>#REF!</v>
      </c>
      <c r="AX496" s="57" t="e">
        <f t="shared" si="309"/>
        <v>#REF!</v>
      </c>
      <c r="AY496" s="57" t="str">
        <f t="shared" si="310"/>
        <v>-</v>
      </c>
      <c r="AZ496" s="57" t="str">
        <f>IF('Undervisning i fag med krav'!CD497=0,"-",'Undervisning i fag med krav'!CD497)</f>
        <v>-</v>
      </c>
      <c r="BA496" s="57" t="b">
        <f>OR(AZ496='Krav etter opplæringslova'!$B$27,AZ496='Krav etter opplæringslova'!$B$30,AZ496='Krav etter opplæringslova'!$B$31,AZ496='Krav etter opplæringslova'!$B$34)</f>
        <v>0</v>
      </c>
      <c r="BB496" s="57" t="str">
        <f t="shared" si="311"/>
        <v>-</v>
      </c>
      <c r="BC496" s="57">
        <f t="shared" si="288"/>
        <v>30</v>
      </c>
      <c r="BD496" s="57" t="e">
        <f>BC496-#REF!</f>
        <v>#REF!</v>
      </c>
      <c r="BE496" s="57" t="e">
        <f t="shared" si="312"/>
        <v>#REF!</v>
      </c>
      <c r="BF496" s="57" t="str">
        <f t="shared" si="313"/>
        <v>-</v>
      </c>
      <c r="BG496" s="57" t="str">
        <f>IF('Undervisning i fag med krav'!CO497=0,"-",'Undervisning i fag med krav'!CO497)</f>
        <v>-</v>
      </c>
      <c r="BH496" s="57" t="b">
        <f>OR(BG496='Krav etter opplæringslova'!$B$27,BG496='Krav etter opplæringslova'!$B$30,BG496='Krav etter opplæringslova'!$B$31,BG496='Krav etter opplæringslova'!$B$34)</f>
        <v>0</v>
      </c>
      <c r="BI496" s="57" t="str">
        <f t="shared" si="314"/>
        <v>-</v>
      </c>
      <c r="BJ496" s="57">
        <f t="shared" si="289"/>
        <v>30</v>
      </c>
      <c r="BK496" s="57" t="e">
        <f>BJ496-#REF!</f>
        <v>#REF!</v>
      </c>
      <c r="BL496" s="57" t="e">
        <f t="shared" si="315"/>
        <v>#REF!</v>
      </c>
      <c r="BM496" s="57" t="str">
        <f t="shared" si="316"/>
        <v>-</v>
      </c>
      <c r="BN496" s="57" t="str">
        <f>IF('Undervisning i fag med krav'!CP497=0,"-",'Undervisning i fag med krav'!CP497)</f>
        <v>-</v>
      </c>
      <c r="BO496" s="57" t="b">
        <f>OR(BN496='Krav etter opplæringslova'!$B$27,BN496='Krav etter opplæringslova'!$B$30,BN496='Krav etter opplæringslova'!$B$31,BN496='Krav etter opplæringslova'!$B$34)</f>
        <v>0</v>
      </c>
      <c r="BP496" s="57" t="str">
        <f t="shared" si="317"/>
        <v>-</v>
      </c>
      <c r="BQ496" s="57">
        <f t="shared" si="290"/>
        <v>30</v>
      </c>
      <c r="BR496" s="57" t="e">
        <f>BQ496-#REF!</f>
        <v>#REF!</v>
      </c>
      <c r="BS496" s="57" t="e">
        <f t="shared" si="318"/>
        <v>#REF!</v>
      </c>
      <c r="BT496" s="62" t="str">
        <f t="shared" si="319"/>
        <v>-</v>
      </c>
    </row>
    <row r="497" spans="1:72" x14ac:dyDescent="0.2">
      <c r="A497" s="44" t="e">
        <f>#REF!</f>
        <v>#REF!</v>
      </c>
      <c r="B497" s="44" t="e">
        <f>#REF!</f>
        <v>#REF!</v>
      </c>
      <c r="C497" s="57" t="str">
        <f>IF('Undervisning i fag med krav'!E498=0,"-",'Undervisning i fag med krav'!E498)</f>
        <v>-</v>
      </c>
      <c r="D497" s="57" t="b">
        <f>OR(C497='Krav etter opplæringslova'!$B$27,C497='Krav etter opplæringslova'!$B$30,C497='Krav etter opplæringslova'!$B$31,C497='Krav etter opplæringslova'!$B$34)</f>
        <v>0</v>
      </c>
      <c r="E497" s="57" t="str">
        <f t="shared" si="320"/>
        <v>-</v>
      </c>
      <c r="F497" s="57">
        <f t="shared" si="291"/>
        <v>30</v>
      </c>
      <c r="G497" s="57" t="e">
        <f>F497-#REF!</f>
        <v>#REF!</v>
      </c>
      <c r="H497" s="57" t="e">
        <f t="shared" si="292"/>
        <v>#REF!</v>
      </c>
      <c r="I497" s="57" t="str">
        <f t="shared" si="321"/>
        <v>-</v>
      </c>
      <c r="J497" s="57" t="str">
        <f>IF('Undervisning i fag med krav'!P498=0,"-",'Undervisning i fag med krav'!P498)</f>
        <v>-</v>
      </c>
      <c r="K497" s="57" t="b">
        <f>OR(J497='Krav etter opplæringslova'!$B$27,J497='Krav etter opplæringslova'!$B$30,J497='Krav etter opplæringslova'!$B$31,J497='Krav etter opplæringslova'!$B$34)</f>
        <v>0</v>
      </c>
      <c r="L497" s="57" t="str">
        <f t="shared" si="293"/>
        <v>-</v>
      </c>
      <c r="M497" s="57">
        <f t="shared" si="282"/>
        <v>30</v>
      </c>
      <c r="N497" s="57" t="e">
        <f>M497-#REF!</f>
        <v>#REF!</v>
      </c>
      <c r="O497" s="57" t="e">
        <f t="shared" si="294"/>
        <v>#REF!</v>
      </c>
      <c r="P497" s="57" t="str">
        <f t="shared" si="295"/>
        <v>-</v>
      </c>
      <c r="Q497" s="57" t="str">
        <f>IF('Undervisning i fag med krav'!AA498=0,"-",'Undervisning i fag med krav'!AA498)</f>
        <v>-</v>
      </c>
      <c r="R497" s="57" t="b">
        <f>OR(Q497='Krav etter opplæringslova'!$B$27,Q497='Krav etter opplæringslova'!$B$30,Q497='Krav etter opplæringslova'!$B$31,Q497='Krav etter opplæringslova'!$B$34)</f>
        <v>0</v>
      </c>
      <c r="S497" s="57" t="str">
        <f t="shared" si="296"/>
        <v>-</v>
      </c>
      <c r="T497" s="57">
        <f t="shared" si="283"/>
        <v>30</v>
      </c>
      <c r="U497" s="57" t="e">
        <f>T497-#REF!</f>
        <v>#REF!</v>
      </c>
      <c r="V497" s="57" t="e">
        <f t="shared" si="297"/>
        <v>#REF!</v>
      </c>
      <c r="W497" s="57" t="str">
        <f t="shared" si="298"/>
        <v>-</v>
      </c>
      <c r="X497" s="57" t="str">
        <f>IF('Undervisning i fag med krav'!AL498=0,"-",'Undervisning i fag med krav'!AL498)</f>
        <v>-</v>
      </c>
      <c r="Y497" s="57" t="b">
        <f>OR(X497='Krav etter opplæringslova'!$B$27,X497='Krav etter opplæringslova'!$B$30,X497='Krav etter opplæringslova'!$B$31,X497='Krav etter opplæringslova'!$B$34)</f>
        <v>0</v>
      </c>
      <c r="Z497" s="57" t="str">
        <f t="shared" si="299"/>
        <v>-</v>
      </c>
      <c r="AA497" s="57">
        <f t="shared" si="284"/>
        <v>30</v>
      </c>
      <c r="AB497" s="57" t="e">
        <f>AA497-#REF!</f>
        <v>#REF!</v>
      </c>
      <c r="AC497" s="57" t="e">
        <f t="shared" si="300"/>
        <v>#REF!</v>
      </c>
      <c r="AD497" s="57" t="str">
        <f t="shared" si="301"/>
        <v>-</v>
      </c>
      <c r="AE497" s="57" t="str">
        <f>IF('Undervisning i fag med krav'!AW498=0,"-",'Undervisning i fag med krav'!AW498)</f>
        <v>-</v>
      </c>
      <c r="AF497" s="57" t="b">
        <f>OR(AE497='Krav etter opplæringslova'!$B$27,AE497='Krav etter opplæringslova'!$B$30,AE497='Krav etter opplæringslova'!$B$31,AE497='Krav etter opplæringslova'!$B$34)</f>
        <v>0</v>
      </c>
      <c r="AG497" s="57" t="str">
        <f t="shared" si="302"/>
        <v>-</v>
      </c>
      <c r="AH497" s="57">
        <f t="shared" si="285"/>
        <v>30</v>
      </c>
      <c r="AI497" s="57" t="e">
        <f>AH497-#REF!</f>
        <v>#REF!</v>
      </c>
      <c r="AJ497" s="57" t="e">
        <f t="shared" si="303"/>
        <v>#REF!</v>
      </c>
      <c r="AK497" s="57" t="str">
        <f t="shared" si="304"/>
        <v>-</v>
      </c>
      <c r="AL497" s="57" t="str">
        <f>IF('Undervisning i fag med krav'!BH498=0,"-",'Undervisning i fag med krav'!BH498)</f>
        <v>-</v>
      </c>
      <c r="AM497" s="57" t="b">
        <f>OR(AL497='Krav etter opplæringslova'!$B$27,AL497='Krav etter opplæringslova'!$B$30,AL497='Krav etter opplæringslova'!$B$31,AL497='Krav etter opplæringslova'!$B$34)</f>
        <v>0</v>
      </c>
      <c r="AN497" s="57" t="str">
        <f t="shared" si="305"/>
        <v>-</v>
      </c>
      <c r="AO497" s="57">
        <f t="shared" si="286"/>
        <v>30</v>
      </c>
      <c r="AP497" s="57" t="e">
        <f>AO497-#REF!</f>
        <v>#REF!</v>
      </c>
      <c r="AQ497" s="57" t="e">
        <f t="shared" si="306"/>
        <v>#REF!</v>
      </c>
      <c r="AR497" s="57" t="str">
        <f t="shared" si="307"/>
        <v>-</v>
      </c>
      <c r="AS497" s="57" t="str">
        <f>IF('Undervisning i fag med krav'!BS498=0,"-",'Undervisning i fag med krav'!BS498)</f>
        <v>-</v>
      </c>
      <c r="AT497" s="57" t="b">
        <f>OR(AS497='Krav etter opplæringslova'!$B$27,AS497='Krav etter opplæringslova'!$B$30,AS497='Krav etter opplæringslova'!$B$31,AS497='Krav etter opplæringslova'!$B$34)</f>
        <v>0</v>
      </c>
      <c r="AU497" s="57" t="str">
        <f t="shared" si="308"/>
        <v>-</v>
      </c>
      <c r="AV497" s="57">
        <f t="shared" si="287"/>
        <v>30</v>
      </c>
      <c r="AW497" s="57" t="e">
        <f>AV497-#REF!</f>
        <v>#REF!</v>
      </c>
      <c r="AX497" s="57" t="e">
        <f t="shared" si="309"/>
        <v>#REF!</v>
      </c>
      <c r="AY497" s="57" t="str">
        <f t="shared" si="310"/>
        <v>-</v>
      </c>
      <c r="AZ497" s="57" t="str">
        <f>IF('Undervisning i fag med krav'!CD498=0,"-",'Undervisning i fag med krav'!CD498)</f>
        <v>-</v>
      </c>
      <c r="BA497" s="57" t="b">
        <f>OR(AZ497='Krav etter opplæringslova'!$B$27,AZ497='Krav etter opplæringslova'!$B$30,AZ497='Krav etter opplæringslova'!$B$31,AZ497='Krav etter opplæringslova'!$B$34)</f>
        <v>0</v>
      </c>
      <c r="BB497" s="57" t="str">
        <f t="shared" si="311"/>
        <v>-</v>
      </c>
      <c r="BC497" s="57">
        <f t="shared" si="288"/>
        <v>30</v>
      </c>
      <c r="BD497" s="57" t="e">
        <f>BC497-#REF!</f>
        <v>#REF!</v>
      </c>
      <c r="BE497" s="57" t="e">
        <f t="shared" si="312"/>
        <v>#REF!</v>
      </c>
      <c r="BF497" s="57" t="str">
        <f t="shared" si="313"/>
        <v>-</v>
      </c>
      <c r="BG497" s="57" t="str">
        <f>IF('Undervisning i fag med krav'!CO498=0,"-",'Undervisning i fag med krav'!CO498)</f>
        <v>-</v>
      </c>
      <c r="BH497" s="57" t="b">
        <f>OR(BG497='Krav etter opplæringslova'!$B$27,BG497='Krav etter opplæringslova'!$B$30,BG497='Krav etter opplæringslova'!$B$31,BG497='Krav etter opplæringslova'!$B$34)</f>
        <v>0</v>
      </c>
      <c r="BI497" s="57" t="str">
        <f t="shared" si="314"/>
        <v>-</v>
      </c>
      <c r="BJ497" s="57">
        <f t="shared" si="289"/>
        <v>30</v>
      </c>
      <c r="BK497" s="57" t="e">
        <f>BJ497-#REF!</f>
        <v>#REF!</v>
      </c>
      <c r="BL497" s="57" t="e">
        <f t="shared" si="315"/>
        <v>#REF!</v>
      </c>
      <c r="BM497" s="57" t="str">
        <f t="shared" si="316"/>
        <v>-</v>
      </c>
      <c r="BN497" s="57" t="str">
        <f>IF('Undervisning i fag med krav'!CP498=0,"-",'Undervisning i fag med krav'!CP498)</f>
        <v>-</v>
      </c>
      <c r="BO497" s="57" t="b">
        <f>OR(BN497='Krav etter opplæringslova'!$B$27,BN497='Krav etter opplæringslova'!$B$30,BN497='Krav etter opplæringslova'!$B$31,BN497='Krav etter opplæringslova'!$B$34)</f>
        <v>0</v>
      </c>
      <c r="BP497" s="57" t="str">
        <f t="shared" si="317"/>
        <v>-</v>
      </c>
      <c r="BQ497" s="57">
        <f t="shared" si="290"/>
        <v>30</v>
      </c>
      <c r="BR497" s="57" t="e">
        <f>BQ497-#REF!</f>
        <v>#REF!</v>
      </c>
      <c r="BS497" s="57" t="e">
        <f t="shared" si="318"/>
        <v>#REF!</v>
      </c>
      <c r="BT497" s="62" t="str">
        <f t="shared" si="319"/>
        <v>-</v>
      </c>
    </row>
    <row r="498" spans="1:72" x14ac:dyDescent="0.2">
      <c r="A498" s="44" t="e">
        <f>#REF!</f>
        <v>#REF!</v>
      </c>
      <c r="B498" s="44" t="e">
        <f>#REF!</f>
        <v>#REF!</v>
      </c>
      <c r="C498" s="57" t="str">
        <f>IF('Undervisning i fag med krav'!E499=0,"-",'Undervisning i fag med krav'!E499)</f>
        <v>-</v>
      </c>
      <c r="D498" s="57" t="b">
        <f>OR(C498='Krav etter opplæringslova'!$B$27,C498='Krav etter opplæringslova'!$B$30,C498='Krav etter opplæringslova'!$B$31,C498='Krav etter opplæringslova'!$B$34)</f>
        <v>0</v>
      </c>
      <c r="E498" s="57" t="str">
        <f t="shared" si="320"/>
        <v>-</v>
      </c>
      <c r="F498" s="57">
        <f t="shared" si="291"/>
        <v>30</v>
      </c>
      <c r="G498" s="57" t="e">
        <f>F498-#REF!</f>
        <v>#REF!</v>
      </c>
      <c r="H498" s="57" t="e">
        <f t="shared" si="292"/>
        <v>#REF!</v>
      </c>
      <c r="I498" s="57" t="str">
        <f t="shared" si="321"/>
        <v>-</v>
      </c>
      <c r="J498" s="57" t="str">
        <f>IF('Undervisning i fag med krav'!P499=0,"-",'Undervisning i fag med krav'!P499)</f>
        <v>-</v>
      </c>
      <c r="K498" s="57" t="b">
        <f>OR(J498='Krav etter opplæringslova'!$B$27,J498='Krav etter opplæringslova'!$B$30,J498='Krav etter opplæringslova'!$B$31,J498='Krav etter opplæringslova'!$B$34)</f>
        <v>0</v>
      </c>
      <c r="L498" s="57" t="str">
        <f t="shared" si="293"/>
        <v>-</v>
      </c>
      <c r="M498" s="57">
        <f t="shared" si="282"/>
        <v>30</v>
      </c>
      <c r="N498" s="57" t="e">
        <f>M498-#REF!</f>
        <v>#REF!</v>
      </c>
      <c r="O498" s="57" t="e">
        <f t="shared" si="294"/>
        <v>#REF!</v>
      </c>
      <c r="P498" s="57" t="str">
        <f t="shared" si="295"/>
        <v>-</v>
      </c>
      <c r="Q498" s="57" t="str">
        <f>IF('Undervisning i fag med krav'!AA499=0,"-",'Undervisning i fag med krav'!AA499)</f>
        <v>-</v>
      </c>
      <c r="R498" s="57" t="b">
        <f>OR(Q498='Krav etter opplæringslova'!$B$27,Q498='Krav etter opplæringslova'!$B$30,Q498='Krav etter opplæringslova'!$B$31,Q498='Krav etter opplæringslova'!$B$34)</f>
        <v>0</v>
      </c>
      <c r="S498" s="57" t="str">
        <f t="shared" si="296"/>
        <v>-</v>
      </c>
      <c r="T498" s="57">
        <f t="shared" si="283"/>
        <v>30</v>
      </c>
      <c r="U498" s="57" t="e">
        <f>T498-#REF!</f>
        <v>#REF!</v>
      </c>
      <c r="V498" s="57" t="e">
        <f t="shared" si="297"/>
        <v>#REF!</v>
      </c>
      <c r="W498" s="57" t="str">
        <f t="shared" si="298"/>
        <v>-</v>
      </c>
      <c r="X498" s="57" t="str">
        <f>IF('Undervisning i fag med krav'!AL499=0,"-",'Undervisning i fag med krav'!AL499)</f>
        <v>-</v>
      </c>
      <c r="Y498" s="57" t="b">
        <f>OR(X498='Krav etter opplæringslova'!$B$27,X498='Krav etter opplæringslova'!$B$30,X498='Krav etter opplæringslova'!$B$31,X498='Krav etter opplæringslova'!$B$34)</f>
        <v>0</v>
      </c>
      <c r="Z498" s="57" t="str">
        <f t="shared" si="299"/>
        <v>-</v>
      </c>
      <c r="AA498" s="57">
        <f t="shared" si="284"/>
        <v>30</v>
      </c>
      <c r="AB498" s="57" t="e">
        <f>AA498-#REF!</f>
        <v>#REF!</v>
      </c>
      <c r="AC498" s="57" t="e">
        <f t="shared" si="300"/>
        <v>#REF!</v>
      </c>
      <c r="AD498" s="57" t="str">
        <f t="shared" si="301"/>
        <v>-</v>
      </c>
      <c r="AE498" s="57" t="str">
        <f>IF('Undervisning i fag med krav'!AW499=0,"-",'Undervisning i fag med krav'!AW499)</f>
        <v>-</v>
      </c>
      <c r="AF498" s="57" t="b">
        <f>OR(AE498='Krav etter opplæringslova'!$B$27,AE498='Krav etter opplæringslova'!$B$30,AE498='Krav etter opplæringslova'!$B$31,AE498='Krav etter opplæringslova'!$B$34)</f>
        <v>0</v>
      </c>
      <c r="AG498" s="57" t="str">
        <f t="shared" si="302"/>
        <v>-</v>
      </c>
      <c r="AH498" s="57">
        <f t="shared" si="285"/>
        <v>30</v>
      </c>
      <c r="AI498" s="57" t="e">
        <f>AH498-#REF!</f>
        <v>#REF!</v>
      </c>
      <c r="AJ498" s="57" t="e">
        <f t="shared" si="303"/>
        <v>#REF!</v>
      </c>
      <c r="AK498" s="57" t="str">
        <f t="shared" si="304"/>
        <v>-</v>
      </c>
      <c r="AL498" s="57" t="str">
        <f>IF('Undervisning i fag med krav'!BH499=0,"-",'Undervisning i fag med krav'!BH499)</f>
        <v>-</v>
      </c>
      <c r="AM498" s="57" t="b">
        <f>OR(AL498='Krav etter opplæringslova'!$B$27,AL498='Krav etter opplæringslova'!$B$30,AL498='Krav etter opplæringslova'!$B$31,AL498='Krav etter opplæringslova'!$B$34)</f>
        <v>0</v>
      </c>
      <c r="AN498" s="57" t="str">
        <f t="shared" si="305"/>
        <v>-</v>
      </c>
      <c r="AO498" s="57">
        <f t="shared" si="286"/>
        <v>30</v>
      </c>
      <c r="AP498" s="57" t="e">
        <f>AO498-#REF!</f>
        <v>#REF!</v>
      </c>
      <c r="AQ498" s="57" t="e">
        <f t="shared" si="306"/>
        <v>#REF!</v>
      </c>
      <c r="AR498" s="57" t="str">
        <f t="shared" si="307"/>
        <v>-</v>
      </c>
      <c r="AS498" s="57" t="str">
        <f>IF('Undervisning i fag med krav'!BS499=0,"-",'Undervisning i fag med krav'!BS499)</f>
        <v>-</v>
      </c>
      <c r="AT498" s="57" t="b">
        <f>OR(AS498='Krav etter opplæringslova'!$B$27,AS498='Krav etter opplæringslova'!$B$30,AS498='Krav etter opplæringslova'!$B$31,AS498='Krav etter opplæringslova'!$B$34)</f>
        <v>0</v>
      </c>
      <c r="AU498" s="57" t="str">
        <f t="shared" si="308"/>
        <v>-</v>
      </c>
      <c r="AV498" s="57">
        <f t="shared" si="287"/>
        <v>30</v>
      </c>
      <c r="AW498" s="57" t="e">
        <f>AV498-#REF!</f>
        <v>#REF!</v>
      </c>
      <c r="AX498" s="57" t="e">
        <f t="shared" si="309"/>
        <v>#REF!</v>
      </c>
      <c r="AY498" s="57" t="str">
        <f t="shared" si="310"/>
        <v>-</v>
      </c>
      <c r="AZ498" s="57" t="str">
        <f>IF('Undervisning i fag med krav'!CD499=0,"-",'Undervisning i fag med krav'!CD499)</f>
        <v>-</v>
      </c>
      <c r="BA498" s="57" t="b">
        <f>OR(AZ498='Krav etter opplæringslova'!$B$27,AZ498='Krav etter opplæringslova'!$B$30,AZ498='Krav etter opplæringslova'!$B$31,AZ498='Krav etter opplæringslova'!$B$34)</f>
        <v>0</v>
      </c>
      <c r="BB498" s="57" t="str">
        <f t="shared" si="311"/>
        <v>-</v>
      </c>
      <c r="BC498" s="57">
        <f t="shared" si="288"/>
        <v>30</v>
      </c>
      <c r="BD498" s="57" t="e">
        <f>BC498-#REF!</f>
        <v>#REF!</v>
      </c>
      <c r="BE498" s="57" t="e">
        <f t="shared" si="312"/>
        <v>#REF!</v>
      </c>
      <c r="BF498" s="57" t="str">
        <f t="shared" si="313"/>
        <v>-</v>
      </c>
      <c r="BG498" s="57" t="str">
        <f>IF('Undervisning i fag med krav'!CO499=0,"-",'Undervisning i fag med krav'!CO499)</f>
        <v>-</v>
      </c>
      <c r="BH498" s="57" t="b">
        <f>OR(BG498='Krav etter opplæringslova'!$B$27,BG498='Krav etter opplæringslova'!$B$30,BG498='Krav etter opplæringslova'!$B$31,BG498='Krav etter opplæringslova'!$B$34)</f>
        <v>0</v>
      </c>
      <c r="BI498" s="57" t="str">
        <f t="shared" si="314"/>
        <v>-</v>
      </c>
      <c r="BJ498" s="57">
        <f t="shared" si="289"/>
        <v>30</v>
      </c>
      <c r="BK498" s="57" t="e">
        <f>BJ498-#REF!</f>
        <v>#REF!</v>
      </c>
      <c r="BL498" s="57" t="e">
        <f t="shared" si="315"/>
        <v>#REF!</v>
      </c>
      <c r="BM498" s="57" t="str">
        <f t="shared" si="316"/>
        <v>-</v>
      </c>
      <c r="BN498" s="57" t="str">
        <f>IF('Undervisning i fag med krav'!CP499=0,"-",'Undervisning i fag med krav'!CP499)</f>
        <v>-</v>
      </c>
      <c r="BO498" s="57" t="b">
        <f>OR(BN498='Krav etter opplæringslova'!$B$27,BN498='Krav etter opplæringslova'!$B$30,BN498='Krav etter opplæringslova'!$B$31,BN498='Krav etter opplæringslova'!$B$34)</f>
        <v>0</v>
      </c>
      <c r="BP498" s="57" t="str">
        <f t="shared" si="317"/>
        <v>-</v>
      </c>
      <c r="BQ498" s="57">
        <f t="shared" si="290"/>
        <v>30</v>
      </c>
      <c r="BR498" s="57" t="e">
        <f>BQ498-#REF!</f>
        <v>#REF!</v>
      </c>
      <c r="BS498" s="57" t="e">
        <f t="shared" si="318"/>
        <v>#REF!</v>
      </c>
      <c r="BT498" s="62" t="str">
        <f t="shared" si="319"/>
        <v>-</v>
      </c>
    </row>
    <row r="499" spans="1:72" x14ac:dyDescent="0.2">
      <c r="A499" s="44" t="e">
        <f>#REF!</f>
        <v>#REF!</v>
      </c>
      <c r="B499" s="44" t="e">
        <f>#REF!</f>
        <v>#REF!</v>
      </c>
      <c r="C499" s="57" t="str">
        <f>IF('Undervisning i fag med krav'!E500=0,"-",'Undervisning i fag med krav'!E500)</f>
        <v>-</v>
      </c>
      <c r="D499" s="57" t="b">
        <f>OR(C499='Krav etter opplæringslova'!$B$27,C499='Krav etter opplæringslova'!$B$30,C499='Krav etter opplæringslova'!$B$31,C499='Krav etter opplæringslova'!$B$34)</f>
        <v>0</v>
      </c>
      <c r="E499" s="57" t="str">
        <f t="shared" si="320"/>
        <v>-</v>
      </c>
      <c r="F499" s="57">
        <f t="shared" si="291"/>
        <v>30</v>
      </c>
      <c r="G499" s="57" t="e">
        <f>F499-#REF!</f>
        <v>#REF!</v>
      </c>
      <c r="H499" s="57" t="e">
        <f t="shared" si="292"/>
        <v>#REF!</v>
      </c>
      <c r="I499" s="57" t="str">
        <f t="shared" si="321"/>
        <v>-</v>
      </c>
      <c r="J499" s="57" t="str">
        <f>IF('Undervisning i fag med krav'!P500=0,"-",'Undervisning i fag med krav'!P500)</f>
        <v>-</v>
      </c>
      <c r="K499" s="57" t="b">
        <f>OR(J499='Krav etter opplæringslova'!$B$27,J499='Krav etter opplæringslova'!$B$30,J499='Krav etter opplæringslova'!$B$31,J499='Krav etter opplæringslova'!$B$34)</f>
        <v>0</v>
      </c>
      <c r="L499" s="57" t="str">
        <f t="shared" si="293"/>
        <v>-</v>
      </c>
      <c r="M499" s="57">
        <f t="shared" si="282"/>
        <v>30</v>
      </c>
      <c r="N499" s="57" t="e">
        <f>M499-#REF!</f>
        <v>#REF!</v>
      </c>
      <c r="O499" s="57" t="e">
        <f t="shared" si="294"/>
        <v>#REF!</v>
      </c>
      <c r="P499" s="57" t="str">
        <f t="shared" si="295"/>
        <v>-</v>
      </c>
      <c r="Q499" s="57" t="str">
        <f>IF('Undervisning i fag med krav'!AA500=0,"-",'Undervisning i fag med krav'!AA500)</f>
        <v>-</v>
      </c>
      <c r="R499" s="57" t="b">
        <f>OR(Q499='Krav etter opplæringslova'!$B$27,Q499='Krav etter opplæringslova'!$B$30,Q499='Krav etter opplæringslova'!$B$31,Q499='Krav etter opplæringslova'!$B$34)</f>
        <v>0</v>
      </c>
      <c r="S499" s="57" t="str">
        <f t="shared" si="296"/>
        <v>-</v>
      </c>
      <c r="T499" s="57">
        <f t="shared" si="283"/>
        <v>30</v>
      </c>
      <c r="U499" s="57" t="e">
        <f>T499-#REF!</f>
        <v>#REF!</v>
      </c>
      <c r="V499" s="57" t="e">
        <f t="shared" si="297"/>
        <v>#REF!</v>
      </c>
      <c r="W499" s="57" t="str">
        <f t="shared" si="298"/>
        <v>-</v>
      </c>
      <c r="X499" s="57" t="str">
        <f>IF('Undervisning i fag med krav'!AL500=0,"-",'Undervisning i fag med krav'!AL500)</f>
        <v>-</v>
      </c>
      <c r="Y499" s="57" t="b">
        <f>OR(X499='Krav etter opplæringslova'!$B$27,X499='Krav etter opplæringslova'!$B$30,X499='Krav etter opplæringslova'!$B$31,X499='Krav etter opplæringslova'!$B$34)</f>
        <v>0</v>
      </c>
      <c r="Z499" s="57" t="str">
        <f t="shared" si="299"/>
        <v>-</v>
      </c>
      <c r="AA499" s="57">
        <f t="shared" si="284"/>
        <v>30</v>
      </c>
      <c r="AB499" s="57" t="e">
        <f>AA499-#REF!</f>
        <v>#REF!</v>
      </c>
      <c r="AC499" s="57" t="e">
        <f t="shared" si="300"/>
        <v>#REF!</v>
      </c>
      <c r="AD499" s="57" t="str">
        <f t="shared" si="301"/>
        <v>-</v>
      </c>
      <c r="AE499" s="57" t="str">
        <f>IF('Undervisning i fag med krav'!AW500=0,"-",'Undervisning i fag med krav'!AW500)</f>
        <v>-</v>
      </c>
      <c r="AF499" s="57" t="b">
        <f>OR(AE499='Krav etter opplæringslova'!$B$27,AE499='Krav etter opplæringslova'!$B$30,AE499='Krav etter opplæringslova'!$B$31,AE499='Krav etter opplæringslova'!$B$34)</f>
        <v>0</v>
      </c>
      <c r="AG499" s="57" t="str">
        <f t="shared" si="302"/>
        <v>-</v>
      </c>
      <c r="AH499" s="57">
        <f t="shared" si="285"/>
        <v>30</v>
      </c>
      <c r="AI499" s="57" t="e">
        <f>AH499-#REF!</f>
        <v>#REF!</v>
      </c>
      <c r="AJ499" s="57" t="e">
        <f t="shared" si="303"/>
        <v>#REF!</v>
      </c>
      <c r="AK499" s="57" t="str">
        <f t="shared" si="304"/>
        <v>-</v>
      </c>
      <c r="AL499" s="57" t="str">
        <f>IF('Undervisning i fag med krav'!BH500=0,"-",'Undervisning i fag med krav'!BH500)</f>
        <v>-</v>
      </c>
      <c r="AM499" s="57" t="b">
        <f>OR(AL499='Krav etter opplæringslova'!$B$27,AL499='Krav etter opplæringslova'!$B$30,AL499='Krav etter opplæringslova'!$B$31,AL499='Krav etter opplæringslova'!$B$34)</f>
        <v>0</v>
      </c>
      <c r="AN499" s="57" t="str">
        <f t="shared" si="305"/>
        <v>-</v>
      </c>
      <c r="AO499" s="57">
        <f t="shared" si="286"/>
        <v>30</v>
      </c>
      <c r="AP499" s="57" t="e">
        <f>AO499-#REF!</f>
        <v>#REF!</v>
      </c>
      <c r="AQ499" s="57" t="e">
        <f t="shared" si="306"/>
        <v>#REF!</v>
      </c>
      <c r="AR499" s="57" t="str">
        <f t="shared" si="307"/>
        <v>-</v>
      </c>
      <c r="AS499" s="57" t="str">
        <f>IF('Undervisning i fag med krav'!BS500=0,"-",'Undervisning i fag med krav'!BS500)</f>
        <v>-</v>
      </c>
      <c r="AT499" s="57" t="b">
        <f>OR(AS499='Krav etter opplæringslova'!$B$27,AS499='Krav etter opplæringslova'!$B$30,AS499='Krav etter opplæringslova'!$B$31,AS499='Krav etter opplæringslova'!$B$34)</f>
        <v>0</v>
      </c>
      <c r="AU499" s="57" t="str">
        <f t="shared" si="308"/>
        <v>-</v>
      </c>
      <c r="AV499" s="57">
        <f t="shared" si="287"/>
        <v>30</v>
      </c>
      <c r="AW499" s="57" t="e">
        <f>AV499-#REF!</f>
        <v>#REF!</v>
      </c>
      <c r="AX499" s="57" t="e">
        <f t="shared" si="309"/>
        <v>#REF!</v>
      </c>
      <c r="AY499" s="57" t="str">
        <f t="shared" si="310"/>
        <v>-</v>
      </c>
      <c r="AZ499" s="57" t="str">
        <f>IF('Undervisning i fag med krav'!CD500=0,"-",'Undervisning i fag med krav'!CD500)</f>
        <v>-</v>
      </c>
      <c r="BA499" s="57" t="b">
        <f>OR(AZ499='Krav etter opplæringslova'!$B$27,AZ499='Krav etter opplæringslova'!$B$30,AZ499='Krav etter opplæringslova'!$B$31,AZ499='Krav etter opplæringslova'!$B$34)</f>
        <v>0</v>
      </c>
      <c r="BB499" s="57" t="str">
        <f t="shared" si="311"/>
        <v>-</v>
      </c>
      <c r="BC499" s="57">
        <f t="shared" si="288"/>
        <v>30</v>
      </c>
      <c r="BD499" s="57" t="e">
        <f>BC499-#REF!</f>
        <v>#REF!</v>
      </c>
      <c r="BE499" s="57" t="e">
        <f t="shared" si="312"/>
        <v>#REF!</v>
      </c>
      <c r="BF499" s="57" t="str">
        <f t="shared" si="313"/>
        <v>-</v>
      </c>
      <c r="BG499" s="57" t="str">
        <f>IF('Undervisning i fag med krav'!CO500=0,"-",'Undervisning i fag med krav'!CO500)</f>
        <v>-</v>
      </c>
      <c r="BH499" s="57" t="b">
        <f>OR(BG499='Krav etter opplæringslova'!$B$27,BG499='Krav etter opplæringslova'!$B$30,BG499='Krav etter opplæringslova'!$B$31,BG499='Krav etter opplæringslova'!$B$34)</f>
        <v>0</v>
      </c>
      <c r="BI499" s="57" t="str">
        <f t="shared" si="314"/>
        <v>-</v>
      </c>
      <c r="BJ499" s="57">
        <f t="shared" si="289"/>
        <v>30</v>
      </c>
      <c r="BK499" s="57" t="e">
        <f>BJ499-#REF!</f>
        <v>#REF!</v>
      </c>
      <c r="BL499" s="57" t="e">
        <f t="shared" si="315"/>
        <v>#REF!</v>
      </c>
      <c r="BM499" s="57" t="str">
        <f t="shared" si="316"/>
        <v>-</v>
      </c>
      <c r="BN499" s="57" t="str">
        <f>IF('Undervisning i fag med krav'!CP500=0,"-",'Undervisning i fag med krav'!CP500)</f>
        <v>-</v>
      </c>
      <c r="BO499" s="57" t="b">
        <f>OR(BN499='Krav etter opplæringslova'!$B$27,BN499='Krav etter opplæringslova'!$B$30,BN499='Krav etter opplæringslova'!$B$31,BN499='Krav etter opplæringslova'!$B$34)</f>
        <v>0</v>
      </c>
      <c r="BP499" s="57" t="str">
        <f t="shared" si="317"/>
        <v>-</v>
      </c>
      <c r="BQ499" s="57">
        <f t="shared" si="290"/>
        <v>30</v>
      </c>
      <c r="BR499" s="57" t="e">
        <f>BQ499-#REF!</f>
        <v>#REF!</v>
      </c>
      <c r="BS499" s="57" t="e">
        <f t="shared" si="318"/>
        <v>#REF!</v>
      </c>
      <c r="BT499" s="62" t="str">
        <f t="shared" si="319"/>
        <v>-</v>
      </c>
    </row>
    <row r="500" spans="1:72" x14ac:dyDescent="0.2">
      <c r="A500" s="44" t="e">
        <f>#REF!</f>
        <v>#REF!</v>
      </c>
      <c r="B500" s="44" t="e">
        <f>#REF!</f>
        <v>#REF!</v>
      </c>
      <c r="C500" s="57" t="str">
        <f>IF('Undervisning i fag med krav'!E501=0,"-",'Undervisning i fag med krav'!E501)</f>
        <v>-</v>
      </c>
      <c r="D500" s="57" t="b">
        <f>OR(C500='Krav etter opplæringslova'!$B$27,C500='Krav etter opplæringslova'!$B$30,C500='Krav etter opplæringslova'!$B$31,C500='Krav etter opplæringslova'!$B$34)</f>
        <v>0</v>
      </c>
      <c r="E500" s="57" t="str">
        <f t="shared" si="320"/>
        <v>-</v>
      </c>
      <c r="F500" s="57">
        <f t="shared" si="291"/>
        <v>30</v>
      </c>
      <c r="G500" s="57" t="e">
        <f>F500-#REF!</f>
        <v>#REF!</v>
      </c>
      <c r="H500" s="57" t="e">
        <f t="shared" si="292"/>
        <v>#REF!</v>
      </c>
      <c r="I500" s="57" t="str">
        <f t="shared" si="321"/>
        <v>-</v>
      </c>
      <c r="J500" s="57" t="str">
        <f>IF('Undervisning i fag med krav'!P501=0,"-",'Undervisning i fag med krav'!P501)</f>
        <v>-</v>
      </c>
      <c r="K500" s="57" t="b">
        <f>OR(J500='Krav etter opplæringslova'!$B$27,J500='Krav etter opplæringslova'!$B$30,J500='Krav etter opplæringslova'!$B$31,J500='Krav etter opplæringslova'!$B$34)</f>
        <v>0</v>
      </c>
      <c r="L500" s="57" t="str">
        <f t="shared" si="293"/>
        <v>-</v>
      </c>
      <c r="M500" s="57">
        <f t="shared" si="282"/>
        <v>30</v>
      </c>
      <c r="N500" s="57" t="e">
        <f>M500-#REF!</f>
        <v>#REF!</v>
      </c>
      <c r="O500" s="57" t="e">
        <f t="shared" si="294"/>
        <v>#REF!</v>
      </c>
      <c r="P500" s="57" t="str">
        <f t="shared" si="295"/>
        <v>-</v>
      </c>
      <c r="Q500" s="57" t="str">
        <f>IF('Undervisning i fag med krav'!AA501=0,"-",'Undervisning i fag med krav'!AA501)</f>
        <v>-</v>
      </c>
      <c r="R500" s="57" t="b">
        <f>OR(Q500='Krav etter opplæringslova'!$B$27,Q500='Krav etter opplæringslova'!$B$30,Q500='Krav etter opplæringslova'!$B$31,Q500='Krav etter opplæringslova'!$B$34)</f>
        <v>0</v>
      </c>
      <c r="S500" s="57" t="str">
        <f t="shared" si="296"/>
        <v>-</v>
      </c>
      <c r="T500" s="57">
        <f t="shared" si="283"/>
        <v>30</v>
      </c>
      <c r="U500" s="57" t="e">
        <f>T500-#REF!</f>
        <v>#REF!</v>
      </c>
      <c r="V500" s="57" t="e">
        <f t="shared" si="297"/>
        <v>#REF!</v>
      </c>
      <c r="W500" s="57" t="str">
        <f t="shared" si="298"/>
        <v>-</v>
      </c>
      <c r="X500" s="57" t="str">
        <f>IF('Undervisning i fag med krav'!AL501=0,"-",'Undervisning i fag med krav'!AL501)</f>
        <v>-</v>
      </c>
      <c r="Y500" s="57" t="b">
        <f>OR(X500='Krav etter opplæringslova'!$B$27,X500='Krav etter opplæringslova'!$B$30,X500='Krav etter opplæringslova'!$B$31,X500='Krav etter opplæringslova'!$B$34)</f>
        <v>0</v>
      </c>
      <c r="Z500" s="57" t="str">
        <f t="shared" si="299"/>
        <v>-</v>
      </c>
      <c r="AA500" s="57">
        <f t="shared" si="284"/>
        <v>30</v>
      </c>
      <c r="AB500" s="57" t="e">
        <f>AA500-#REF!</f>
        <v>#REF!</v>
      </c>
      <c r="AC500" s="57" t="e">
        <f t="shared" si="300"/>
        <v>#REF!</v>
      </c>
      <c r="AD500" s="57" t="str">
        <f t="shared" si="301"/>
        <v>-</v>
      </c>
      <c r="AE500" s="57" t="str">
        <f>IF('Undervisning i fag med krav'!AW501=0,"-",'Undervisning i fag med krav'!AW501)</f>
        <v>-</v>
      </c>
      <c r="AF500" s="57" t="b">
        <f>OR(AE500='Krav etter opplæringslova'!$B$27,AE500='Krav etter opplæringslova'!$B$30,AE500='Krav etter opplæringslova'!$B$31,AE500='Krav etter opplæringslova'!$B$34)</f>
        <v>0</v>
      </c>
      <c r="AG500" s="57" t="str">
        <f t="shared" si="302"/>
        <v>-</v>
      </c>
      <c r="AH500" s="57">
        <f t="shared" si="285"/>
        <v>30</v>
      </c>
      <c r="AI500" s="57" t="e">
        <f>AH500-#REF!</f>
        <v>#REF!</v>
      </c>
      <c r="AJ500" s="57" t="e">
        <f t="shared" si="303"/>
        <v>#REF!</v>
      </c>
      <c r="AK500" s="57" t="str">
        <f t="shared" si="304"/>
        <v>-</v>
      </c>
      <c r="AL500" s="57" t="str">
        <f>IF('Undervisning i fag med krav'!BH501=0,"-",'Undervisning i fag med krav'!BH501)</f>
        <v>-</v>
      </c>
      <c r="AM500" s="57" t="b">
        <f>OR(AL500='Krav etter opplæringslova'!$B$27,AL500='Krav etter opplæringslova'!$B$30,AL500='Krav etter opplæringslova'!$B$31,AL500='Krav etter opplæringslova'!$B$34)</f>
        <v>0</v>
      </c>
      <c r="AN500" s="57" t="str">
        <f t="shared" si="305"/>
        <v>-</v>
      </c>
      <c r="AO500" s="57">
        <f t="shared" si="286"/>
        <v>30</v>
      </c>
      <c r="AP500" s="57" t="e">
        <f>AO500-#REF!</f>
        <v>#REF!</v>
      </c>
      <c r="AQ500" s="57" t="e">
        <f t="shared" si="306"/>
        <v>#REF!</v>
      </c>
      <c r="AR500" s="57" t="str">
        <f t="shared" si="307"/>
        <v>-</v>
      </c>
      <c r="AS500" s="57" t="str">
        <f>IF('Undervisning i fag med krav'!BS501=0,"-",'Undervisning i fag med krav'!BS501)</f>
        <v>-</v>
      </c>
      <c r="AT500" s="57" t="b">
        <f>OR(AS500='Krav etter opplæringslova'!$B$27,AS500='Krav etter opplæringslova'!$B$30,AS500='Krav etter opplæringslova'!$B$31,AS500='Krav etter opplæringslova'!$B$34)</f>
        <v>0</v>
      </c>
      <c r="AU500" s="57" t="str">
        <f t="shared" si="308"/>
        <v>-</v>
      </c>
      <c r="AV500" s="57">
        <f t="shared" si="287"/>
        <v>30</v>
      </c>
      <c r="AW500" s="57" t="e">
        <f>AV500-#REF!</f>
        <v>#REF!</v>
      </c>
      <c r="AX500" s="57" t="e">
        <f t="shared" si="309"/>
        <v>#REF!</v>
      </c>
      <c r="AY500" s="57" t="str">
        <f t="shared" si="310"/>
        <v>-</v>
      </c>
      <c r="AZ500" s="57" t="str">
        <f>IF('Undervisning i fag med krav'!CD501=0,"-",'Undervisning i fag med krav'!CD501)</f>
        <v>-</v>
      </c>
      <c r="BA500" s="57" t="b">
        <f>OR(AZ500='Krav etter opplæringslova'!$B$27,AZ500='Krav etter opplæringslova'!$B$30,AZ500='Krav etter opplæringslova'!$B$31,AZ500='Krav etter opplæringslova'!$B$34)</f>
        <v>0</v>
      </c>
      <c r="BB500" s="57" t="str">
        <f t="shared" si="311"/>
        <v>-</v>
      </c>
      <c r="BC500" s="57">
        <f t="shared" si="288"/>
        <v>30</v>
      </c>
      <c r="BD500" s="57" t="e">
        <f>BC500-#REF!</f>
        <v>#REF!</v>
      </c>
      <c r="BE500" s="57" t="e">
        <f t="shared" si="312"/>
        <v>#REF!</v>
      </c>
      <c r="BF500" s="57" t="str">
        <f t="shared" si="313"/>
        <v>-</v>
      </c>
      <c r="BG500" s="57" t="str">
        <f>IF('Undervisning i fag med krav'!CO501=0,"-",'Undervisning i fag med krav'!CO501)</f>
        <v>-</v>
      </c>
      <c r="BH500" s="57" t="b">
        <f>OR(BG500='Krav etter opplæringslova'!$B$27,BG500='Krav etter opplæringslova'!$B$30,BG500='Krav etter opplæringslova'!$B$31,BG500='Krav etter opplæringslova'!$B$34)</f>
        <v>0</v>
      </c>
      <c r="BI500" s="57" t="str">
        <f t="shared" si="314"/>
        <v>-</v>
      </c>
      <c r="BJ500" s="57">
        <f t="shared" si="289"/>
        <v>30</v>
      </c>
      <c r="BK500" s="57" t="e">
        <f>BJ500-#REF!</f>
        <v>#REF!</v>
      </c>
      <c r="BL500" s="57" t="e">
        <f t="shared" si="315"/>
        <v>#REF!</v>
      </c>
      <c r="BM500" s="57" t="str">
        <f t="shared" si="316"/>
        <v>-</v>
      </c>
      <c r="BN500" s="57" t="str">
        <f>IF('Undervisning i fag med krav'!CP501=0,"-",'Undervisning i fag med krav'!CP501)</f>
        <v>-</v>
      </c>
      <c r="BO500" s="57" t="b">
        <f>OR(BN500='Krav etter opplæringslova'!$B$27,BN500='Krav etter opplæringslova'!$B$30,BN500='Krav etter opplæringslova'!$B$31,BN500='Krav etter opplæringslova'!$B$34)</f>
        <v>0</v>
      </c>
      <c r="BP500" s="57" t="str">
        <f t="shared" si="317"/>
        <v>-</v>
      </c>
      <c r="BQ500" s="57">
        <f t="shared" si="290"/>
        <v>30</v>
      </c>
      <c r="BR500" s="57" t="e">
        <f>BQ500-#REF!</f>
        <v>#REF!</v>
      </c>
      <c r="BS500" s="57" t="e">
        <f t="shared" si="318"/>
        <v>#REF!</v>
      </c>
      <c r="BT500" s="62" t="str">
        <f t="shared" si="319"/>
        <v>-</v>
      </c>
    </row>
    <row r="501" spans="1:72" ht="15" thickBot="1" x14ac:dyDescent="0.25">
      <c r="A501" s="46" t="e">
        <f>#REF!</f>
        <v>#REF!</v>
      </c>
      <c r="B501" s="46" t="e">
        <f>#REF!</f>
        <v>#REF!</v>
      </c>
      <c r="C501" s="58" t="str">
        <f>IF('Undervisning i fag med krav'!E502=0,"-",'Undervisning i fag med krav'!E502)</f>
        <v>-</v>
      </c>
      <c r="D501" s="57" t="b">
        <f>OR(C501='Krav etter opplæringslova'!$B$27,C501='Krav etter opplæringslova'!$B$30,C501='Krav etter opplæringslova'!$B$31,C501='Krav etter opplæringslova'!$B$34)</f>
        <v>0</v>
      </c>
      <c r="E501" s="58" t="str">
        <f t="shared" si="320"/>
        <v>-</v>
      </c>
      <c r="F501" s="58">
        <f t="shared" si="291"/>
        <v>30</v>
      </c>
      <c r="G501" s="58" t="e">
        <f>F501-#REF!</f>
        <v>#REF!</v>
      </c>
      <c r="H501" s="58" t="e">
        <f t="shared" si="292"/>
        <v>#REF!</v>
      </c>
      <c r="I501" s="58" t="str">
        <f t="shared" si="321"/>
        <v>-</v>
      </c>
      <c r="J501" s="58" t="str">
        <f>IF('Undervisning i fag med krav'!P502=0,"-",'Undervisning i fag med krav'!P502)</f>
        <v>-</v>
      </c>
      <c r="K501" s="57" t="b">
        <f>OR(J501='Krav etter opplæringslova'!$B$27,J501='Krav etter opplæringslova'!$B$30,J501='Krav etter opplæringslova'!$B$31,J501='Krav etter opplæringslova'!$B$34)</f>
        <v>0</v>
      </c>
      <c r="L501" s="58" t="str">
        <f t="shared" si="293"/>
        <v>-</v>
      </c>
      <c r="M501" s="58">
        <f t="shared" si="282"/>
        <v>30</v>
      </c>
      <c r="N501" s="58" t="e">
        <f>M501-#REF!</f>
        <v>#REF!</v>
      </c>
      <c r="O501" s="58" t="e">
        <f t="shared" si="294"/>
        <v>#REF!</v>
      </c>
      <c r="P501" s="58" t="str">
        <f t="shared" si="295"/>
        <v>-</v>
      </c>
      <c r="Q501" s="58" t="str">
        <f>IF('Undervisning i fag med krav'!AA502=0,"-",'Undervisning i fag med krav'!AA502)</f>
        <v>-</v>
      </c>
      <c r="R501" s="57" t="b">
        <f>OR(Q501='Krav etter opplæringslova'!$B$27,Q501='Krav etter opplæringslova'!$B$30,Q501='Krav etter opplæringslova'!$B$31,Q501='Krav etter opplæringslova'!$B$34)</f>
        <v>0</v>
      </c>
      <c r="S501" s="58" t="str">
        <f t="shared" si="296"/>
        <v>-</v>
      </c>
      <c r="T501" s="58">
        <f t="shared" si="283"/>
        <v>30</v>
      </c>
      <c r="U501" s="58" t="e">
        <f>T501-#REF!</f>
        <v>#REF!</v>
      </c>
      <c r="V501" s="58" t="e">
        <f t="shared" si="297"/>
        <v>#REF!</v>
      </c>
      <c r="W501" s="58" t="str">
        <f t="shared" si="298"/>
        <v>-</v>
      </c>
      <c r="X501" s="58" t="str">
        <f>IF('Undervisning i fag med krav'!AL502=0,"-",'Undervisning i fag med krav'!AL502)</f>
        <v>-</v>
      </c>
      <c r="Y501" s="57" t="b">
        <f>OR(X501='Krav etter opplæringslova'!$B$27,X501='Krav etter opplæringslova'!$B$30,X501='Krav etter opplæringslova'!$B$31,X501='Krav etter opplæringslova'!$B$34)</f>
        <v>0</v>
      </c>
      <c r="Z501" s="58" t="str">
        <f t="shared" si="299"/>
        <v>-</v>
      </c>
      <c r="AA501" s="58">
        <f t="shared" si="284"/>
        <v>30</v>
      </c>
      <c r="AB501" s="58" t="e">
        <f>AA501-#REF!</f>
        <v>#REF!</v>
      </c>
      <c r="AC501" s="58" t="e">
        <f t="shared" si="300"/>
        <v>#REF!</v>
      </c>
      <c r="AD501" s="58" t="str">
        <f t="shared" si="301"/>
        <v>-</v>
      </c>
      <c r="AE501" s="58" t="str">
        <f>IF('Undervisning i fag med krav'!AW502=0,"-",'Undervisning i fag med krav'!AW502)</f>
        <v>-</v>
      </c>
      <c r="AF501" s="57" t="b">
        <f>OR(AE501='Krav etter opplæringslova'!$B$27,AE501='Krav etter opplæringslova'!$B$30,AE501='Krav etter opplæringslova'!$B$31,AE501='Krav etter opplæringslova'!$B$34)</f>
        <v>0</v>
      </c>
      <c r="AG501" s="58" t="str">
        <f t="shared" si="302"/>
        <v>-</v>
      </c>
      <c r="AH501" s="58">
        <f t="shared" si="285"/>
        <v>30</v>
      </c>
      <c r="AI501" s="58" t="e">
        <f>AH501-#REF!</f>
        <v>#REF!</v>
      </c>
      <c r="AJ501" s="58" t="e">
        <f t="shared" si="303"/>
        <v>#REF!</v>
      </c>
      <c r="AK501" s="58" t="str">
        <f t="shared" si="304"/>
        <v>-</v>
      </c>
      <c r="AL501" s="58" t="str">
        <f>IF('Undervisning i fag med krav'!BH502=0,"-",'Undervisning i fag med krav'!BH502)</f>
        <v>-</v>
      </c>
      <c r="AM501" s="57" t="b">
        <f>OR(AL501='Krav etter opplæringslova'!$B$27,AL501='Krav etter opplæringslova'!$B$30,AL501='Krav etter opplæringslova'!$B$31,AL501='Krav etter opplæringslova'!$B$34)</f>
        <v>0</v>
      </c>
      <c r="AN501" s="58" t="str">
        <f t="shared" si="305"/>
        <v>-</v>
      </c>
      <c r="AO501" s="58">
        <f t="shared" si="286"/>
        <v>30</v>
      </c>
      <c r="AP501" s="58" t="e">
        <f>AO501-#REF!</f>
        <v>#REF!</v>
      </c>
      <c r="AQ501" s="58" t="e">
        <f t="shared" si="306"/>
        <v>#REF!</v>
      </c>
      <c r="AR501" s="58" t="str">
        <f t="shared" si="307"/>
        <v>-</v>
      </c>
      <c r="AS501" s="58" t="str">
        <f>IF('Undervisning i fag med krav'!BS502=0,"-",'Undervisning i fag med krav'!BS502)</f>
        <v>-</v>
      </c>
      <c r="AT501" s="57" t="b">
        <f>OR(AS501='Krav etter opplæringslova'!$B$27,AS501='Krav etter opplæringslova'!$B$30,AS501='Krav etter opplæringslova'!$B$31,AS501='Krav etter opplæringslova'!$B$34)</f>
        <v>0</v>
      </c>
      <c r="AU501" s="58" t="str">
        <f t="shared" si="308"/>
        <v>-</v>
      </c>
      <c r="AV501" s="58">
        <f t="shared" si="287"/>
        <v>30</v>
      </c>
      <c r="AW501" s="58" t="e">
        <f>AV501-#REF!</f>
        <v>#REF!</v>
      </c>
      <c r="AX501" s="58" t="e">
        <f t="shared" si="309"/>
        <v>#REF!</v>
      </c>
      <c r="AY501" s="58" t="str">
        <f t="shared" si="310"/>
        <v>-</v>
      </c>
      <c r="AZ501" s="58" t="str">
        <f>IF('Undervisning i fag med krav'!CD502=0,"-",'Undervisning i fag med krav'!CD502)</f>
        <v>-</v>
      </c>
      <c r="BA501" s="57" t="b">
        <f>OR(AZ501='Krav etter opplæringslova'!$B$27,AZ501='Krav etter opplæringslova'!$B$30,AZ501='Krav etter opplæringslova'!$B$31,AZ501='Krav etter opplæringslova'!$B$34)</f>
        <v>0</v>
      </c>
      <c r="BB501" s="58" t="str">
        <f t="shared" si="311"/>
        <v>-</v>
      </c>
      <c r="BC501" s="58">
        <f t="shared" si="288"/>
        <v>30</v>
      </c>
      <c r="BD501" s="58" t="e">
        <f>BC501-#REF!</f>
        <v>#REF!</v>
      </c>
      <c r="BE501" s="58" t="e">
        <f t="shared" si="312"/>
        <v>#REF!</v>
      </c>
      <c r="BF501" s="58" t="str">
        <f t="shared" si="313"/>
        <v>-</v>
      </c>
      <c r="BG501" s="58" t="str">
        <f>IF('Undervisning i fag med krav'!CO502=0,"-",'Undervisning i fag med krav'!CO502)</f>
        <v>-</v>
      </c>
      <c r="BH501" s="57" t="b">
        <f>OR(BG501='Krav etter opplæringslova'!$B$27,BG501='Krav etter opplæringslova'!$B$30,BG501='Krav etter opplæringslova'!$B$31,BG501='Krav etter opplæringslova'!$B$34)</f>
        <v>0</v>
      </c>
      <c r="BI501" s="58" t="str">
        <f t="shared" si="314"/>
        <v>-</v>
      </c>
      <c r="BJ501" s="58">
        <f t="shared" si="289"/>
        <v>30</v>
      </c>
      <c r="BK501" s="58" t="e">
        <f>BJ501-#REF!</f>
        <v>#REF!</v>
      </c>
      <c r="BL501" s="58" t="e">
        <f t="shared" si="315"/>
        <v>#REF!</v>
      </c>
      <c r="BM501" s="58" t="str">
        <f t="shared" si="316"/>
        <v>-</v>
      </c>
      <c r="BN501" s="58" t="str">
        <f>IF('Undervisning i fag med krav'!CP502=0,"-",'Undervisning i fag med krav'!CP502)</f>
        <v>-</v>
      </c>
      <c r="BO501" s="57" t="b">
        <f>OR(BN501='Krav etter opplæringslova'!$B$27,BN501='Krav etter opplæringslova'!$B$30,BN501='Krav etter opplæringslova'!$B$31,BN501='Krav etter opplæringslova'!$B$34)</f>
        <v>0</v>
      </c>
      <c r="BP501" s="58" t="str">
        <f t="shared" si="317"/>
        <v>-</v>
      </c>
      <c r="BQ501" s="58">
        <f t="shared" si="290"/>
        <v>30</v>
      </c>
      <c r="BR501" s="58" t="e">
        <f>BQ501-#REF!</f>
        <v>#REF!</v>
      </c>
      <c r="BS501" s="58" t="e">
        <f t="shared" si="318"/>
        <v>#REF!</v>
      </c>
      <c r="BT501" s="63" t="str">
        <f t="shared" si="319"/>
        <v>-</v>
      </c>
    </row>
  </sheetData>
  <mergeCells count="1">
    <mergeCell ref="B1:BM1"/>
  </mergeCells>
  <pageMargins left="0.7" right="0.7" top="0.75" bottom="0.75" header="0.3" footer="0.3"/>
  <pageSetup paperSize="9" orientation="portrait" horizontalDpi="4294967292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P500"/>
  <sheetViews>
    <sheetView workbookViewId="0">
      <selection activeCell="B3" sqref="B3"/>
    </sheetView>
  </sheetViews>
  <sheetFormatPr defaultColWidth="11" defaultRowHeight="14.25" x14ac:dyDescent="0.2"/>
  <cols>
    <col min="1" max="1" width="11" style="3"/>
    <col min="2" max="2" width="40.625" style="3" customWidth="1"/>
    <col min="3" max="3" width="40.625" style="3" hidden="1" customWidth="1"/>
    <col min="4" max="4" width="57.125" style="3" hidden="1" customWidth="1"/>
    <col min="5" max="5" width="57.125" style="3" customWidth="1"/>
    <col min="6" max="9" width="40.625" style="3" customWidth="1"/>
    <col min="10" max="16384" width="11" style="3"/>
  </cols>
  <sheetData>
    <row r="1" spans="1:16" ht="35.1" customHeight="1" thickBot="1" x14ac:dyDescent="0.25">
      <c r="B1" s="186" t="s">
        <v>130</v>
      </c>
      <c r="C1" s="186"/>
      <c r="D1" s="186"/>
      <c r="E1" s="186"/>
      <c r="F1" s="186"/>
      <c r="G1" s="186"/>
      <c r="H1" s="186"/>
      <c r="I1" s="186"/>
      <c r="J1" s="113"/>
      <c r="K1" s="114"/>
      <c r="L1" s="114"/>
      <c r="M1" s="114"/>
      <c r="N1" s="114"/>
      <c r="O1" s="114"/>
      <c r="P1" s="114"/>
    </row>
    <row r="2" spans="1:16" s="10" customFormat="1" ht="32.25" thickBot="1" x14ac:dyDescent="0.25">
      <c r="A2" s="38" t="str">
        <f>'Undervisning i fag med krav'!C2:C3</f>
        <v>Ansattnr.</v>
      </c>
      <c r="B2" s="38" t="str">
        <f>'Undervisning i fag med krav'!D2:D3</f>
        <v>Navn</v>
      </c>
      <c r="C2" s="38" t="s">
        <v>132</v>
      </c>
      <c r="D2" s="38" t="s">
        <v>132</v>
      </c>
      <c r="E2" s="38" t="s">
        <v>132</v>
      </c>
      <c r="F2" s="38" t="s">
        <v>133</v>
      </c>
      <c r="G2" s="38" t="s">
        <v>134</v>
      </c>
      <c r="H2" s="38" t="s">
        <v>135</v>
      </c>
      <c r="I2" s="152" t="s">
        <v>136</v>
      </c>
    </row>
    <row r="3" spans="1:16" ht="30" customHeight="1" x14ac:dyDescent="0.2">
      <c r="A3" s="65" t="str">
        <f>'Undervisning i fag med krav'!C4</f>
        <v>-</v>
      </c>
      <c r="B3" s="66" t="str">
        <f>'Undervisning i fag med krav'!D4</f>
        <v>-</v>
      </c>
      <c r="C3" s="66" t="str">
        <f>CONCATENATE("Er kvalifisert for undervisning i",'Formell utdanning'!R4)</f>
        <v xml:space="preserve">Er kvalifisert for undervisning i     </v>
      </c>
      <c r="D3" s="66" t="str">
        <f>IF('Formell utdanning'!D4=0,"Oppfyller ikke krav for formell utdanning for undervisning i grunnskolen",C3)</f>
        <v>Oppfyller ikke krav for formell utdanning for undervisning i grunnskolen</v>
      </c>
      <c r="E3" s="66" t="str">
        <f>IF('Formell utdanning'!B4=0,"-",D3)</f>
        <v>-</v>
      </c>
      <c r="F3" s="146"/>
      <c r="G3" s="146"/>
      <c r="H3" s="146"/>
      <c r="I3" s="147"/>
    </row>
    <row r="4" spans="1:16" ht="30" customHeight="1" x14ac:dyDescent="0.2">
      <c r="A4" s="67" t="str">
        <f>'Undervisning i fag med krav'!C5</f>
        <v>-</v>
      </c>
      <c r="B4" s="68" t="str">
        <f>'Undervisning i fag med krav'!D5</f>
        <v>-</v>
      </c>
      <c r="C4" s="68" t="str">
        <f>CONCATENATE("Er kvalifisert for undervisning i",'Formell utdanning'!R5)</f>
        <v xml:space="preserve">Er kvalifisert for undervisning i     </v>
      </c>
      <c r="D4" s="68" t="str">
        <f>IF('Formell utdanning'!D5=0,"Oppfyller ikke krav for formell utdanning for undervisning i grunnskolen",C4)</f>
        <v>Oppfyller ikke krav for formell utdanning for undervisning i grunnskolen</v>
      </c>
      <c r="E4" s="68" t="str">
        <f>IF('Formell utdanning'!B5=0,"-",D4)</f>
        <v>-</v>
      </c>
      <c r="F4" s="148"/>
      <c r="G4" s="148"/>
      <c r="H4" s="148"/>
      <c r="I4" s="149"/>
    </row>
    <row r="5" spans="1:16" ht="30" customHeight="1" x14ac:dyDescent="0.2">
      <c r="A5" s="67" t="str">
        <f>'Undervisning i fag med krav'!C6</f>
        <v>-</v>
      </c>
      <c r="B5" s="68" t="str">
        <f>'Undervisning i fag med krav'!D6</f>
        <v>-</v>
      </c>
      <c r="C5" s="68" t="str">
        <f>CONCATENATE("Er kvalifisert for undervisning i",'Formell utdanning'!R6)</f>
        <v xml:space="preserve">Er kvalifisert for undervisning i     </v>
      </c>
      <c r="D5" s="68" t="str">
        <f>IF('Formell utdanning'!D6=0,"Oppfyller ikke krav for formell utdanning for undervisning i grunnskolen",C5)</f>
        <v>Oppfyller ikke krav for formell utdanning for undervisning i grunnskolen</v>
      </c>
      <c r="E5" s="68" t="str">
        <f>IF('Formell utdanning'!B6=0,"-",D5)</f>
        <v>-</v>
      </c>
      <c r="F5" s="148"/>
      <c r="G5" s="148"/>
      <c r="H5" s="148"/>
      <c r="I5" s="149"/>
    </row>
    <row r="6" spans="1:16" ht="30" customHeight="1" x14ac:dyDescent="0.2">
      <c r="A6" s="67" t="str">
        <f>'Undervisning i fag med krav'!C7</f>
        <v>-</v>
      </c>
      <c r="B6" s="68" t="str">
        <f>'Undervisning i fag med krav'!D7</f>
        <v>-</v>
      </c>
      <c r="C6" s="68" t="str">
        <f>CONCATENATE("Er kvalifisert for undervisning i",'Formell utdanning'!R7)</f>
        <v xml:space="preserve">Er kvalifisert for undervisning i     </v>
      </c>
      <c r="D6" s="68" t="str">
        <f>IF('Formell utdanning'!D7=0,"Oppfyller ikke krav for formell utdanning for undervisning i grunnskolen",C6)</f>
        <v>Oppfyller ikke krav for formell utdanning for undervisning i grunnskolen</v>
      </c>
      <c r="E6" s="68" t="str">
        <f>IF('Formell utdanning'!B7=0,"-",D6)</f>
        <v>-</v>
      </c>
      <c r="F6" s="148"/>
      <c r="G6" s="148"/>
      <c r="H6" s="148"/>
      <c r="I6" s="149"/>
    </row>
    <row r="7" spans="1:16" ht="30" customHeight="1" x14ac:dyDescent="0.2">
      <c r="A7" s="67" t="str">
        <f>'Undervisning i fag med krav'!C8</f>
        <v>-</v>
      </c>
      <c r="B7" s="68" t="str">
        <f>'Undervisning i fag med krav'!D8</f>
        <v>-</v>
      </c>
      <c r="C7" s="68" t="str">
        <f>CONCATENATE("Er kvalifisert for undervisning i",'Formell utdanning'!R8)</f>
        <v xml:space="preserve">Er kvalifisert for undervisning i     </v>
      </c>
      <c r="D7" s="68" t="str">
        <f>IF('Formell utdanning'!D8=0,"Oppfyller ikke krav for formell utdanning for undervisning i grunnskolen",C7)</f>
        <v>Oppfyller ikke krav for formell utdanning for undervisning i grunnskolen</v>
      </c>
      <c r="E7" s="68" t="str">
        <f>IF('Formell utdanning'!B8=0,"-",D7)</f>
        <v>-</v>
      </c>
      <c r="F7" s="148"/>
      <c r="G7" s="148"/>
      <c r="H7" s="148"/>
      <c r="I7" s="149"/>
    </row>
    <row r="8" spans="1:16" ht="30" customHeight="1" x14ac:dyDescent="0.2">
      <c r="A8" s="67" t="str">
        <f>'Undervisning i fag med krav'!C9</f>
        <v>-</v>
      </c>
      <c r="B8" s="68" t="str">
        <f>'Undervisning i fag med krav'!D9</f>
        <v>-</v>
      </c>
      <c r="C8" s="68" t="str">
        <f>CONCATENATE("Er kvalifisert for undervisning i",'Formell utdanning'!R9)</f>
        <v xml:space="preserve">Er kvalifisert for undervisning i     </v>
      </c>
      <c r="D8" s="68" t="str">
        <f>IF('Formell utdanning'!D9=0,"Oppfyller ikke krav for formell utdanning for undervisning i grunnskolen",C8)</f>
        <v>Oppfyller ikke krav for formell utdanning for undervisning i grunnskolen</v>
      </c>
      <c r="E8" s="68" t="str">
        <f>IF('Formell utdanning'!B9=0,"-",D8)</f>
        <v>-</v>
      </c>
      <c r="F8" s="148"/>
      <c r="G8" s="148"/>
      <c r="H8" s="148"/>
      <c r="I8" s="149"/>
    </row>
    <row r="9" spans="1:16" ht="30" customHeight="1" x14ac:dyDescent="0.2">
      <c r="A9" s="67" t="str">
        <f>'Undervisning i fag med krav'!C10</f>
        <v>-</v>
      </c>
      <c r="B9" s="68" t="str">
        <f>'Undervisning i fag med krav'!D10</f>
        <v>-</v>
      </c>
      <c r="C9" s="68" t="str">
        <f>CONCATENATE("Er kvalifisert for undervisning i",'Formell utdanning'!R10)</f>
        <v xml:space="preserve">Er kvalifisert for undervisning i     </v>
      </c>
      <c r="D9" s="68" t="str">
        <f>IF('Formell utdanning'!D10=0,"Oppfyller ikke krav for formell utdanning for undervisning i grunnskolen",C9)</f>
        <v>Oppfyller ikke krav for formell utdanning for undervisning i grunnskolen</v>
      </c>
      <c r="E9" s="68" t="str">
        <f>IF('Formell utdanning'!B10=0,"-",D9)</f>
        <v>-</v>
      </c>
      <c r="F9" s="148"/>
      <c r="G9" s="148"/>
      <c r="H9" s="148"/>
      <c r="I9" s="149"/>
    </row>
    <row r="10" spans="1:16" ht="30" customHeight="1" x14ac:dyDescent="0.2">
      <c r="A10" s="67" t="str">
        <f>'Undervisning i fag med krav'!C11</f>
        <v>-</v>
      </c>
      <c r="B10" s="68" t="str">
        <f>'Undervisning i fag med krav'!D11</f>
        <v>-</v>
      </c>
      <c r="C10" s="68" t="str">
        <f>CONCATENATE("Er kvalifisert for undervisning i",'Formell utdanning'!R11)</f>
        <v xml:space="preserve">Er kvalifisert for undervisning i     </v>
      </c>
      <c r="D10" s="68" t="str">
        <f>IF('Formell utdanning'!D11=0,"Oppfyller ikke krav for formell utdanning for undervisning i grunnskolen",C10)</f>
        <v>Oppfyller ikke krav for formell utdanning for undervisning i grunnskolen</v>
      </c>
      <c r="E10" s="68" t="str">
        <f>IF('Formell utdanning'!B11=0,"-",D10)</f>
        <v>-</v>
      </c>
      <c r="F10" s="148"/>
      <c r="G10" s="148"/>
      <c r="H10" s="148"/>
      <c r="I10" s="149"/>
    </row>
    <row r="11" spans="1:16" ht="30" customHeight="1" x14ac:dyDescent="0.2">
      <c r="A11" s="67" t="str">
        <f>'Undervisning i fag med krav'!C12</f>
        <v>-</v>
      </c>
      <c r="B11" s="68" t="str">
        <f>'Undervisning i fag med krav'!D12</f>
        <v>-</v>
      </c>
      <c r="C11" s="68" t="str">
        <f>CONCATENATE("Er kvalifisert for undervisning i",'Formell utdanning'!R12)</f>
        <v xml:space="preserve">Er kvalifisert for undervisning i     </v>
      </c>
      <c r="D11" s="68" t="str">
        <f>IF('Formell utdanning'!D12=0,"Oppfyller ikke krav for formell utdanning for undervisning i grunnskolen",C11)</f>
        <v>Oppfyller ikke krav for formell utdanning for undervisning i grunnskolen</v>
      </c>
      <c r="E11" s="68" t="str">
        <f>IF('Formell utdanning'!B12=0,"-",D11)</f>
        <v>-</v>
      </c>
      <c r="F11" s="148"/>
      <c r="G11" s="148"/>
      <c r="H11" s="148"/>
      <c r="I11" s="149"/>
    </row>
    <row r="12" spans="1:16" ht="30" customHeight="1" x14ac:dyDescent="0.2">
      <c r="A12" s="67" t="str">
        <f>'Undervisning i fag med krav'!C13</f>
        <v>-</v>
      </c>
      <c r="B12" s="68" t="str">
        <f>'Undervisning i fag med krav'!D13</f>
        <v>-</v>
      </c>
      <c r="C12" s="68" t="str">
        <f>CONCATENATE("Er kvalifisert for undervisning i",'Formell utdanning'!R13)</f>
        <v xml:space="preserve">Er kvalifisert for undervisning i     </v>
      </c>
      <c r="D12" s="68" t="str">
        <f>IF('Formell utdanning'!D13=0,"Oppfyller ikke krav for formell utdanning for undervisning i grunnskolen",C12)</f>
        <v>Oppfyller ikke krav for formell utdanning for undervisning i grunnskolen</v>
      </c>
      <c r="E12" s="68" t="str">
        <f>IF('Formell utdanning'!B13=0,"-",D12)</f>
        <v>-</v>
      </c>
      <c r="F12" s="148"/>
      <c r="G12" s="148"/>
      <c r="H12" s="148"/>
      <c r="I12" s="149"/>
    </row>
    <row r="13" spans="1:16" ht="30" customHeight="1" x14ac:dyDescent="0.2">
      <c r="A13" s="67" t="str">
        <f>'Undervisning i fag med krav'!C14</f>
        <v>-</v>
      </c>
      <c r="B13" s="68" t="str">
        <f>'Undervisning i fag med krav'!D14</f>
        <v>-</v>
      </c>
      <c r="C13" s="68" t="str">
        <f>CONCATENATE("Er kvalifisert for undervisning i",'Formell utdanning'!R14)</f>
        <v xml:space="preserve">Er kvalifisert for undervisning i     </v>
      </c>
      <c r="D13" s="68" t="str">
        <f>IF('Formell utdanning'!D14=0,"Oppfyller ikke krav for formell utdanning for undervisning i grunnskolen",C13)</f>
        <v>Oppfyller ikke krav for formell utdanning for undervisning i grunnskolen</v>
      </c>
      <c r="E13" s="68" t="str">
        <f>IF('Formell utdanning'!B14=0,"-",D13)</f>
        <v>-</v>
      </c>
      <c r="F13" s="148"/>
      <c r="G13" s="148"/>
      <c r="H13" s="148"/>
      <c r="I13" s="149"/>
    </row>
    <row r="14" spans="1:16" ht="30" customHeight="1" x14ac:dyDescent="0.2">
      <c r="A14" s="67" t="str">
        <f>'Undervisning i fag med krav'!C15</f>
        <v>-</v>
      </c>
      <c r="B14" s="68" t="str">
        <f>'Undervisning i fag med krav'!D15</f>
        <v>-</v>
      </c>
      <c r="C14" s="68" t="str">
        <f>CONCATENATE("Er kvalifisert for undervisning i",'Formell utdanning'!R15)</f>
        <v xml:space="preserve">Er kvalifisert for undervisning i     </v>
      </c>
      <c r="D14" s="68" t="str">
        <f>IF('Formell utdanning'!D15=0,"Oppfyller ikke krav for formell utdanning for undervisning i grunnskolen",C14)</f>
        <v>Oppfyller ikke krav for formell utdanning for undervisning i grunnskolen</v>
      </c>
      <c r="E14" s="68" t="str">
        <f>IF('Formell utdanning'!B15=0,"-",D14)</f>
        <v>-</v>
      </c>
      <c r="F14" s="148"/>
      <c r="G14" s="148"/>
      <c r="H14" s="148"/>
      <c r="I14" s="149"/>
    </row>
    <row r="15" spans="1:16" ht="30" customHeight="1" x14ac:dyDescent="0.2">
      <c r="A15" s="67" t="str">
        <f>'Undervisning i fag med krav'!C16</f>
        <v>-</v>
      </c>
      <c r="B15" s="68" t="str">
        <f>'Undervisning i fag med krav'!D16</f>
        <v>-</v>
      </c>
      <c r="C15" s="68" t="str">
        <f>CONCATENATE("Er kvalifisert for undervisning i",'Formell utdanning'!R16)</f>
        <v xml:space="preserve">Er kvalifisert for undervisning i     </v>
      </c>
      <c r="D15" s="68" t="str">
        <f>IF('Formell utdanning'!D16=0,"Oppfyller ikke krav for formell utdanning for undervisning i grunnskolen",C15)</f>
        <v>Oppfyller ikke krav for formell utdanning for undervisning i grunnskolen</v>
      </c>
      <c r="E15" s="68" t="str">
        <f>IF('Formell utdanning'!B16=0,"-",D15)</f>
        <v>-</v>
      </c>
      <c r="F15" s="148"/>
      <c r="G15" s="148"/>
      <c r="H15" s="148"/>
      <c r="I15" s="149"/>
    </row>
    <row r="16" spans="1:16" ht="30" customHeight="1" x14ac:dyDescent="0.2">
      <c r="A16" s="67" t="str">
        <f>'Undervisning i fag med krav'!C17</f>
        <v>-</v>
      </c>
      <c r="B16" s="68" t="str">
        <f>'Undervisning i fag med krav'!D17</f>
        <v>-</v>
      </c>
      <c r="C16" s="68" t="str">
        <f>CONCATENATE("Er kvalifisert for undervisning i",'Formell utdanning'!R17)</f>
        <v xml:space="preserve">Er kvalifisert for undervisning i     </v>
      </c>
      <c r="D16" s="68" t="str">
        <f>IF('Formell utdanning'!D17=0,"Oppfyller ikke krav for formell utdanning for undervisning i grunnskolen",C16)</f>
        <v>Oppfyller ikke krav for formell utdanning for undervisning i grunnskolen</v>
      </c>
      <c r="E16" s="68" t="str">
        <f>IF('Formell utdanning'!B17=0,"-",D16)</f>
        <v>-</v>
      </c>
      <c r="F16" s="148"/>
      <c r="G16" s="148"/>
      <c r="H16" s="148"/>
      <c r="I16" s="149"/>
    </row>
    <row r="17" spans="1:9" ht="30" customHeight="1" x14ac:dyDescent="0.2">
      <c r="A17" s="67" t="str">
        <f>'Undervisning i fag med krav'!C18</f>
        <v>-</v>
      </c>
      <c r="B17" s="68" t="str">
        <f>'Undervisning i fag med krav'!D18</f>
        <v>-</v>
      </c>
      <c r="C17" s="68" t="str">
        <f>CONCATENATE("Er kvalifisert for undervisning i",'Formell utdanning'!R18)</f>
        <v xml:space="preserve">Er kvalifisert for undervisning i     </v>
      </c>
      <c r="D17" s="68" t="str">
        <f>IF('Formell utdanning'!D18=0,"Oppfyller ikke krav for formell utdanning for undervisning i grunnskolen",C17)</f>
        <v>Oppfyller ikke krav for formell utdanning for undervisning i grunnskolen</v>
      </c>
      <c r="E17" s="68" t="str">
        <f>IF('Formell utdanning'!B18=0,"-",D17)</f>
        <v>-</v>
      </c>
      <c r="F17" s="148"/>
      <c r="G17" s="148"/>
      <c r="H17" s="148"/>
      <c r="I17" s="149"/>
    </row>
    <row r="18" spans="1:9" ht="30" customHeight="1" x14ac:dyDescent="0.2">
      <c r="A18" s="67" t="str">
        <f>'Undervisning i fag med krav'!C19</f>
        <v>-</v>
      </c>
      <c r="B18" s="68" t="str">
        <f>'Undervisning i fag med krav'!D19</f>
        <v>-</v>
      </c>
      <c r="C18" s="68" t="str">
        <f>CONCATENATE("Er kvalifisert for undervisning i",'Formell utdanning'!R19)</f>
        <v xml:space="preserve">Er kvalifisert for undervisning i     </v>
      </c>
      <c r="D18" s="68" t="str">
        <f>IF('Formell utdanning'!D19=0,"Oppfyller ikke krav for formell utdanning for undervisning i grunnskolen",C18)</f>
        <v>Oppfyller ikke krav for formell utdanning for undervisning i grunnskolen</v>
      </c>
      <c r="E18" s="68" t="str">
        <f>IF('Formell utdanning'!B19=0,"-",D18)</f>
        <v>-</v>
      </c>
      <c r="F18" s="148"/>
      <c r="G18" s="148"/>
      <c r="H18" s="148"/>
      <c r="I18" s="149"/>
    </row>
    <row r="19" spans="1:9" ht="30" customHeight="1" x14ac:dyDescent="0.2">
      <c r="A19" s="67" t="str">
        <f>'Undervisning i fag med krav'!C20</f>
        <v>-</v>
      </c>
      <c r="B19" s="68" t="str">
        <f>'Undervisning i fag med krav'!D20</f>
        <v>-</v>
      </c>
      <c r="C19" s="68" t="str">
        <f>CONCATENATE("Er kvalifisert for undervisning i",'Formell utdanning'!R20)</f>
        <v xml:space="preserve">Er kvalifisert for undervisning i     </v>
      </c>
      <c r="D19" s="68" t="str">
        <f>IF('Formell utdanning'!D20=0,"Oppfyller ikke krav for formell utdanning for undervisning i grunnskolen",C19)</f>
        <v>Oppfyller ikke krav for formell utdanning for undervisning i grunnskolen</v>
      </c>
      <c r="E19" s="68" t="str">
        <f>IF('Formell utdanning'!B20=0,"-",D19)</f>
        <v>-</v>
      </c>
      <c r="F19" s="148"/>
      <c r="G19" s="148"/>
      <c r="H19" s="148"/>
      <c r="I19" s="149"/>
    </row>
    <row r="20" spans="1:9" ht="30" customHeight="1" x14ac:dyDescent="0.2">
      <c r="A20" s="67" t="str">
        <f>'Undervisning i fag med krav'!C21</f>
        <v>-</v>
      </c>
      <c r="B20" s="68" t="str">
        <f>'Undervisning i fag med krav'!D21</f>
        <v>-</v>
      </c>
      <c r="C20" s="68" t="str">
        <f>CONCATENATE("Er kvalifisert for undervisning i",'Formell utdanning'!R21)</f>
        <v xml:space="preserve">Er kvalifisert for undervisning i     </v>
      </c>
      <c r="D20" s="68" t="str">
        <f>IF('Formell utdanning'!D21=0,"Oppfyller ikke krav for formell utdanning for undervisning i grunnskolen",C20)</f>
        <v>Oppfyller ikke krav for formell utdanning for undervisning i grunnskolen</v>
      </c>
      <c r="E20" s="68" t="str">
        <f>IF('Formell utdanning'!B21=0,"-",D20)</f>
        <v>-</v>
      </c>
      <c r="F20" s="148"/>
      <c r="G20" s="148"/>
      <c r="H20" s="148"/>
      <c r="I20" s="149"/>
    </row>
    <row r="21" spans="1:9" ht="30" customHeight="1" x14ac:dyDescent="0.2">
      <c r="A21" s="67" t="str">
        <f>'Undervisning i fag med krav'!C22</f>
        <v>-</v>
      </c>
      <c r="B21" s="68" t="str">
        <f>'Undervisning i fag med krav'!D22</f>
        <v>-</v>
      </c>
      <c r="C21" s="68" t="str">
        <f>CONCATENATE("Er kvalifisert for undervisning i",'Formell utdanning'!R22)</f>
        <v xml:space="preserve">Er kvalifisert for undervisning i     </v>
      </c>
      <c r="D21" s="68" t="str">
        <f>IF('Formell utdanning'!D22=0,"Oppfyller ikke krav for formell utdanning for undervisning i grunnskolen",C21)</f>
        <v>Oppfyller ikke krav for formell utdanning for undervisning i grunnskolen</v>
      </c>
      <c r="E21" s="68" t="str">
        <f>IF('Formell utdanning'!B22=0,"-",D21)</f>
        <v>-</v>
      </c>
      <c r="F21" s="148"/>
      <c r="G21" s="148"/>
      <c r="H21" s="148"/>
      <c r="I21" s="149"/>
    </row>
    <row r="22" spans="1:9" ht="30" customHeight="1" x14ac:dyDescent="0.2">
      <c r="A22" s="67" t="str">
        <f>'Undervisning i fag med krav'!C23</f>
        <v>-</v>
      </c>
      <c r="B22" s="68" t="str">
        <f>'Undervisning i fag med krav'!D23</f>
        <v>-</v>
      </c>
      <c r="C22" s="68" t="str">
        <f>CONCATENATE("Er kvalifisert for undervisning i",'Formell utdanning'!R23)</f>
        <v xml:space="preserve">Er kvalifisert for undervisning i     </v>
      </c>
      <c r="D22" s="68" t="str">
        <f>IF('Formell utdanning'!D23=0,"Oppfyller ikke krav for formell utdanning for undervisning i grunnskolen",C22)</f>
        <v>Oppfyller ikke krav for formell utdanning for undervisning i grunnskolen</v>
      </c>
      <c r="E22" s="68" t="str">
        <f>IF('Formell utdanning'!B23=0,"-",D22)</f>
        <v>-</v>
      </c>
      <c r="F22" s="148"/>
      <c r="G22" s="148"/>
      <c r="H22" s="148"/>
      <c r="I22" s="149"/>
    </row>
    <row r="23" spans="1:9" ht="30" customHeight="1" x14ac:dyDescent="0.2">
      <c r="A23" s="67" t="str">
        <f>'Undervisning i fag med krav'!C24</f>
        <v>-</v>
      </c>
      <c r="B23" s="68" t="str">
        <f>'Undervisning i fag med krav'!D24</f>
        <v>-</v>
      </c>
      <c r="C23" s="68" t="str">
        <f>CONCATENATE("Er kvalifisert for undervisning i",'Formell utdanning'!R24)</f>
        <v xml:space="preserve">Er kvalifisert for undervisning i     </v>
      </c>
      <c r="D23" s="68" t="str">
        <f>IF('Formell utdanning'!D24=0,"Oppfyller ikke krav for formell utdanning for undervisning i grunnskolen",C23)</f>
        <v>Oppfyller ikke krav for formell utdanning for undervisning i grunnskolen</v>
      </c>
      <c r="E23" s="68" t="str">
        <f>IF('Formell utdanning'!B24=0,"-",D23)</f>
        <v>-</v>
      </c>
      <c r="F23" s="148"/>
      <c r="G23" s="148"/>
      <c r="H23" s="148"/>
      <c r="I23" s="149"/>
    </row>
    <row r="24" spans="1:9" ht="30" customHeight="1" x14ac:dyDescent="0.2">
      <c r="A24" s="67" t="str">
        <f>'Undervisning i fag med krav'!C25</f>
        <v>-</v>
      </c>
      <c r="B24" s="68" t="str">
        <f>'Undervisning i fag med krav'!D25</f>
        <v>-</v>
      </c>
      <c r="C24" s="68" t="str">
        <f>CONCATENATE("Er kvalifisert for undervisning i",'Formell utdanning'!R25)</f>
        <v xml:space="preserve">Er kvalifisert for undervisning i     </v>
      </c>
      <c r="D24" s="68" t="str">
        <f>IF('Formell utdanning'!D25=0,"Oppfyller ikke krav for formell utdanning for undervisning i grunnskolen",C24)</f>
        <v>Oppfyller ikke krav for formell utdanning for undervisning i grunnskolen</v>
      </c>
      <c r="E24" s="68" t="str">
        <f>IF('Formell utdanning'!B25=0,"-",D24)</f>
        <v>-</v>
      </c>
      <c r="F24" s="148"/>
      <c r="G24" s="148"/>
      <c r="H24" s="148"/>
      <c r="I24" s="149"/>
    </row>
    <row r="25" spans="1:9" ht="30" customHeight="1" x14ac:dyDescent="0.2">
      <c r="A25" s="67" t="str">
        <f>'Undervisning i fag med krav'!C26</f>
        <v>-</v>
      </c>
      <c r="B25" s="68" t="str">
        <f>'Undervisning i fag med krav'!D26</f>
        <v>-</v>
      </c>
      <c r="C25" s="68" t="str">
        <f>CONCATENATE("Er kvalifisert for undervisning i",'Formell utdanning'!R26)</f>
        <v xml:space="preserve">Er kvalifisert for undervisning i     </v>
      </c>
      <c r="D25" s="68" t="str">
        <f>IF('Formell utdanning'!D26=0,"Oppfyller ikke krav for formell utdanning for undervisning i grunnskolen",C25)</f>
        <v>Oppfyller ikke krav for formell utdanning for undervisning i grunnskolen</v>
      </c>
      <c r="E25" s="68" t="str">
        <f>IF('Formell utdanning'!B26=0,"-",D25)</f>
        <v>-</v>
      </c>
      <c r="F25" s="148"/>
      <c r="G25" s="148"/>
      <c r="H25" s="148"/>
      <c r="I25" s="149"/>
    </row>
    <row r="26" spans="1:9" ht="30" customHeight="1" x14ac:dyDescent="0.2">
      <c r="A26" s="67" t="str">
        <f>'Undervisning i fag med krav'!C27</f>
        <v>-</v>
      </c>
      <c r="B26" s="68" t="str">
        <f>'Undervisning i fag med krav'!D27</f>
        <v>-</v>
      </c>
      <c r="C26" s="68" t="str">
        <f>CONCATENATE("Er kvalifisert for undervisning i",'Formell utdanning'!R27)</f>
        <v xml:space="preserve">Er kvalifisert for undervisning i     </v>
      </c>
      <c r="D26" s="68" t="str">
        <f>IF('Formell utdanning'!D27=0,"Oppfyller ikke krav for formell utdanning for undervisning i grunnskolen",C26)</f>
        <v>Oppfyller ikke krav for formell utdanning for undervisning i grunnskolen</v>
      </c>
      <c r="E26" s="68" t="str">
        <f>IF('Formell utdanning'!B27=0,"-",D26)</f>
        <v>-</v>
      </c>
      <c r="F26" s="148"/>
      <c r="G26" s="148"/>
      <c r="H26" s="148"/>
      <c r="I26" s="149"/>
    </row>
    <row r="27" spans="1:9" ht="30" customHeight="1" x14ac:dyDescent="0.2">
      <c r="A27" s="67" t="str">
        <f>'Undervisning i fag med krav'!C28</f>
        <v>-</v>
      </c>
      <c r="B27" s="68" t="str">
        <f>'Undervisning i fag med krav'!D28</f>
        <v>-</v>
      </c>
      <c r="C27" s="68" t="str">
        <f>CONCATENATE("Er kvalifisert for undervisning i",'Formell utdanning'!R28)</f>
        <v xml:space="preserve">Er kvalifisert for undervisning i     </v>
      </c>
      <c r="D27" s="68" t="str">
        <f>IF('Formell utdanning'!D28=0,"Oppfyller ikke krav for formell utdanning for undervisning i grunnskolen",C27)</f>
        <v>Oppfyller ikke krav for formell utdanning for undervisning i grunnskolen</v>
      </c>
      <c r="E27" s="68" t="str">
        <f>IF('Formell utdanning'!B28=0,"-",D27)</f>
        <v>-</v>
      </c>
      <c r="F27" s="148"/>
      <c r="G27" s="148"/>
      <c r="H27" s="148"/>
      <c r="I27" s="149"/>
    </row>
    <row r="28" spans="1:9" ht="30" customHeight="1" x14ac:dyDescent="0.2">
      <c r="A28" s="67" t="str">
        <f>'Undervisning i fag med krav'!C29</f>
        <v>-</v>
      </c>
      <c r="B28" s="68" t="str">
        <f>'Undervisning i fag med krav'!D29</f>
        <v>-</v>
      </c>
      <c r="C28" s="68" t="str">
        <f>CONCATENATE("Er kvalifisert for undervisning i",'Formell utdanning'!R29)</f>
        <v xml:space="preserve">Er kvalifisert for undervisning i     </v>
      </c>
      <c r="D28" s="68" t="str">
        <f>IF('Formell utdanning'!D29=0,"Oppfyller ikke krav for formell utdanning for undervisning i grunnskolen",C28)</f>
        <v>Oppfyller ikke krav for formell utdanning for undervisning i grunnskolen</v>
      </c>
      <c r="E28" s="68" t="str">
        <f>IF('Formell utdanning'!B29=0,"-",D28)</f>
        <v>-</v>
      </c>
      <c r="F28" s="148"/>
      <c r="G28" s="148"/>
      <c r="H28" s="148"/>
      <c r="I28" s="149"/>
    </row>
    <row r="29" spans="1:9" ht="30" customHeight="1" x14ac:dyDescent="0.2">
      <c r="A29" s="67" t="str">
        <f>'Undervisning i fag med krav'!C30</f>
        <v>-</v>
      </c>
      <c r="B29" s="68" t="str">
        <f>'Undervisning i fag med krav'!D30</f>
        <v>-</v>
      </c>
      <c r="C29" s="68" t="str">
        <f>CONCATENATE("Er kvalifisert for undervisning i",'Formell utdanning'!R30)</f>
        <v xml:space="preserve">Er kvalifisert for undervisning i     </v>
      </c>
      <c r="D29" s="68" t="str">
        <f>IF('Formell utdanning'!D30=0,"Oppfyller ikke krav for formell utdanning for undervisning i grunnskolen",C29)</f>
        <v>Oppfyller ikke krav for formell utdanning for undervisning i grunnskolen</v>
      </c>
      <c r="E29" s="68" t="str">
        <f>IF('Formell utdanning'!B30=0,"-",D29)</f>
        <v>-</v>
      </c>
      <c r="F29" s="148"/>
      <c r="G29" s="148"/>
      <c r="H29" s="148"/>
      <c r="I29" s="149"/>
    </row>
    <row r="30" spans="1:9" ht="30" customHeight="1" x14ac:dyDescent="0.2">
      <c r="A30" s="67" t="str">
        <f>'Undervisning i fag med krav'!C31</f>
        <v>-</v>
      </c>
      <c r="B30" s="68" t="str">
        <f>'Undervisning i fag med krav'!D31</f>
        <v>-</v>
      </c>
      <c r="C30" s="68" t="str">
        <f>CONCATENATE("Er kvalifisert for undervisning i",'Formell utdanning'!R31)</f>
        <v xml:space="preserve">Er kvalifisert for undervisning i     </v>
      </c>
      <c r="D30" s="68" t="str">
        <f>IF('Formell utdanning'!D31=0,"Oppfyller ikke krav for formell utdanning for undervisning i grunnskolen",C30)</f>
        <v>Oppfyller ikke krav for formell utdanning for undervisning i grunnskolen</v>
      </c>
      <c r="E30" s="68" t="str">
        <f>IF('Formell utdanning'!B31=0,"-",D30)</f>
        <v>-</v>
      </c>
      <c r="F30" s="148"/>
      <c r="G30" s="148"/>
      <c r="H30" s="148"/>
      <c r="I30" s="149"/>
    </row>
    <row r="31" spans="1:9" ht="30" customHeight="1" x14ac:dyDescent="0.2">
      <c r="A31" s="67" t="str">
        <f>'Undervisning i fag med krav'!C32</f>
        <v>-</v>
      </c>
      <c r="B31" s="68" t="str">
        <f>'Undervisning i fag med krav'!D32</f>
        <v>-</v>
      </c>
      <c r="C31" s="68" t="str">
        <f>CONCATENATE("Er kvalifisert for undervisning i",'Formell utdanning'!R32)</f>
        <v xml:space="preserve">Er kvalifisert for undervisning i     </v>
      </c>
      <c r="D31" s="68" t="str">
        <f>IF('Formell utdanning'!D32=0,"Oppfyller ikke krav for formell utdanning for undervisning i grunnskolen",C31)</f>
        <v>Oppfyller ikke krav for formell utdanning for undervisning i grunnskolen</v>
      </c>
      <c r="E31" s="68" t="str">
        <f>IF('Formell utdanning'!B32=0,"-",D31)</f>
        <v>-</v>
      </c>
      <c r="F31" s="148"/>
      <c r="G31" s="148"/>
      <c r="H31" s="148"/>
      <c r="I31" s="149"/>
    </row>
    <row r="32" spans="1:9" ht="30" customHeight="1" x14ac:dyDescent="0.2">
      <c r="A32" s="67" t="str">
        <f>'Undervisning i fag med krav'!C33</f>
        <v>-</v>
      </c>
      <c r="B32" s="68" t="str">
        <f>'Undervisning i fag med krav'!D33</f>
        <v>-</v>
      </c>
      <c r="C32" s="68" t="str">
        <f>CONCATENATE("Er kvalifisert for undervisning i",'Formell utdanning'!R33)</f>
        <v xml:space="preserve">Er kvalifisert for undervisning i     </v>
      </c>
      <c r="D32" s="68" t="str">
        <f>IF('Formell utdanning'!D33=0,"Oppfyller ikke krav for formell utdanning for undervisning i grunnskolen",C32)</f>
        <v>Oppfyller ikke krav for formell utdanning for undervisning i grunnskolen</v>
      </c>
      <c r="E32" s="68" t="str">
        <f>IF('Formell utdanning'!B33=0,"-",D32)</f>
        <v>-</v>
      </c>
      <c r="F32" s="148"/>
      <c r="G32" s="148"/>
      <c r="H32" s="148"/>
      <c r="I32" s="149"/>
    </row>
    <row r="33" spans="1:9" ht="30" customHeight="1" x14ac:dyDescent="0.2">
      <c r="A33" s="67" t="str">
        <f>'Undervisning i fag med krav'!C34</f>
        <v>-</v>
      </c>
      <c r="B33" s="68" t="str">
        <f>'Undervisning i fag med krav'!D34</f>
        <v>-</v>
      </c>
      <c r="C33" s="68" t="str">
        <f>CONCATENATE("Er kvalifisert for undervisning i",'Formell utdanning'!R34)</f>
        <v xml:space="preserve">Er kvalifisert for undervisning i     </v>
      </c>
      <c r="D33" s="68" t="str">
        <f>IF('Formell utdanning'!D34=0,"Oppfyller ikke krav for formell utdanning for undervisning i grunnskolen",C33)</f>
        <v>Oppfyller ikke krav for formell utdanning for undervisning i grunnskolen</v>
      </c>
      <c r="E33" s="68" t="str">
        <f>IF('Formell utdanning'!B34=0,"-",D33)</f>
        <v>-</v>
      </c>
      <c r="F33" s="148"/>
      <c r="G33" s="148"/>
      <c r="H33" s="148"/>
      <c r="I33" s="149"/>
    </row>
    <row r="34" spans="1:9" ht="30" customHeight="1" x14ac:dyDescent="0.2">
      <c r="A34" s="67" t="str">
        <f>'Undervisning i fag med krav'!C35</f>
        <v>-</v>
      </c>
      <c r="B34" s="68" t="str">
        <f>'Undervisning i fag med krav'!D35</f>
        <v>-</v>
      </c>
      <c r="C34" s="68" t="str">
        <f>CONCATENATE("Er kvalifisert for undervisning i",'Formell utdanning'!R35)</f>
        <v xml:space="preserve">Er kvalifisert for undervisning i     </v>
      </c>
      <c r="D34" s="68" t="str">
        <f>IF('Formell utdanning'!D35=0,"Oppfyller ikke krav for formell utdanning for undervisning i grunnskolen",C34)</f>
        <v>Oppfyller ikke krav for formell utdanning for undervisning i grunnskolen</v>
      </c>
      <c r="E34" s="68" t="str">
        <f>IF('Formell utdanning'!B35=0,"-",D34)</f>
        <v>-</v>
      </c>
      <c r="F34" s="148"/>
      <c r="G34" s="148"/>
      <c r="H34" s="148"/>
      <c r="I34" s="149"/>
    </row>
    <row r="35" spans="1:9" ht="30" customHeight="1" x14ac:dyDescent="0.2">
      <c r="A35" s="67" t="str">
        <f>'Undervisning i fag med krav'!C36</f>
        <v>-</v>
      </c>
      <c r="B35" s="68" t="str">
        <f>'Undervisning i fag med krav'!D36</f>
        <v>-</v>
      </c>
      <c r="C35" s="68" t="str">
        <f>CONCATENATE("Er kvalifisert for undervisning i",'Formell utdanning'!R36)</f>
        <v xml:space="preserve">Er kvalifisert for undervisning i     </v>
      </c>
      <c r="D35" s="68" t="str">
        <f>IF('Formell utdanning'!D36=0,"Oppfyller ikke krav for formell utdanning for undervisning i grunnskolen",C35)</f>
        <v>Oppfyller ikke krav for formell utdanning for undervisning i grunnskolen</v>
      </c>
      <c r="E35" s="68" t="str">
        <f>IF('Formell utdanning'!B36=0,"-",D35)</f>
        <v>-</v>
      </c>
      <c r="F35" s="148"/>
      <c r="G35" s="148"/>
      <c r="H35" s="148"/>
      <c r="I35" s="149"/>
    </row>
    <row r="36" spans="1:9" ht="30" customHeight="1" x14ac:dyDescent="0.2">
      <c r="A36" s="67" t="str">
        <f>'Undervisning i fag med krav'!C37</f>
        <v>-</v>
      </c>
      <c r="B36" s="68" t="str">
        <f>'Undervisning i fag med krav'!D37</f>
        <v>-</v>
      </c>
      <c r="C36" s="68" t="str">
        <f>CONCATENATE("Er kvalifisert for undervisning i",'Formell utdanning'!R37)</f>
        <v xml:space="preserve">Er kvalifisert for undervisning i     </v>
      </c>
      <c r="D36" s="68" t="str">
        <f>IF('Formell utdanning'!D37=0,"Oppfyller ikke krav for formell utdanning for undervisning i grunnskolen",C36)</f>
        <v>Oppfyller ikke krav for formell utdanning for undervisning i grunnskolen</v>
      </c>
      <c r="E36" s="68" t="str">
        <f>IF('Formell utdanning'!B37=0,"-",D36)</f>
        <v>-</v>
      </c>
      <c r="F36" s="148"/>
      <c r="G36" s="148"/>
      <c r="H36" s="148"/>
      <c r="I36" s="149"/>
    </row>
    <row r="37" spans="1:9" ht="30" customHeight="1" x14ac:dyDescent="0.2">
      <c r="A37" s="67" t="str">
        <f>'Undervisning i fag med krav'!C38</f>
        <v>-</v>
      </c>
      <c r="B37" s="68" t="str">
        <f>'Undervisning i fag med krav'!D38</f>
        <v>-</v>
      </c>
      <c r="C37" s="68" t="str">
        <f>CONCATENATE("Er kvalifisert for undervisning i",'Formell utdanning'!R38)</f>
        <v xml:space="preserve">Er kvalifisert for undervisning i     </v>
      </c>
      <c r="D37" s="68" t="str">
        <f>IF('Formell utdanning'!D38=0,"Oppfyller ikke krav for formell utdanning for undervisning i grunnskolen",C37)</f>
        <v>Oppfyller ikke krav for formell utdanning for undervisning i grunnskolen</v>
      </c>
      <c r="E37" s="68" t="str">
        <f>IF('Formell utdanning'!B38=0,"-",D37)</f>
        <v>-</v>
      </c>
      <c r="F37" s="148"/>
      <c r="G37" s="148"/>
      <c r="H37" s="148"/>
      <c r="I37" s="149"/>
    </row>
    <row r="38" spans="1:9" ht="30" customHeight="1" x14ac:dyDescent="0.2">
      <c r="A38" s="67" t="str">
        <f>'Undervisning i fag med krav'!C39</f>
        <v>-</v>
      </c>
      <c r="B38" s="68" t="str">
        <f>'Undervisning i fag med krav'!D39</f>
        <v>-</v>
      </c>
      <c r="C38" s="68" t="str">
        <f>CONCATENATE("Er kvalifisert for undervisning i",'Formell utdanning'!R39)</f>
        <v xml:space="preserve">Er kvalifisert for undervisning i     </v>
      </c>
      <c r="D38" s="68" t="str">
        <f>IF('Formell utdanning'!D39=0,"Oppfyller ikke krav for formell utdanning for undervisning i grunnskolen",C38)</f>
        <v>Oppfyller ikke krav for formell utdanning for undervisning i grunnskolen</v>
      </c>
      <c r="E38" s="68" t="str">
        <f>IF('Formell utdanning'!B39=0,"-",D38)</f>
        <v>-</v>
      </c>
      <c r="F38" s="148"/>
      <c r="G38" s="148"/>
      <c r="H38" s="148"/>
      <c r="I38" s="149"/>
    </row>
    <row r="39" spans="1:9" ht="30" customHeight="1" x14ac:dyDescent="0.2">
      <c r="A39" s="67" t="str">
        <f>'Undervisning i fag med krav'!C40</f>
        <v>-</v>
      </c>
      <c r="B39" s="68" t="str">
        <f>'Undervisning i fag med krav'!D40</f>
        <v>-</v>
      </c>
      <c r="C39" s="68" t="str">
        <f>CONCATENATE("Er kvalifisert for undervisning i",'Formell utdanning'!R40)</f>
        <v xml:space="preserve">Er kvalifisert for undervisning i     </v>
      </c>
      <c r="D39" s="68" t="str">
        <f>IF('Formell utdanning'!D40=0,"Oppfyller ikke krav for formell utdanning for undervisning i grunnskolen",C39)</f>
        <v>Oppfyller ikke krav for formell utdanning for undervisning i grunnskolen</v>
      </c>
      <c r="E39" s="68" t="str">
        <f>IF('Formell utdanning'!B40=0,"-",D39)</f>
        <v>-</v>
      </c>
      <c r="F39" s="148"/>
      <c r="G39" s="148"/>
      <c r="H39" s="148"/>
      <c r="I39" s="149"/>
    </row>
    <row r="40" spans="1:9" ht="30" customHeight="1" x14ac:dyDescent="0.2">
      <c r="A40" s="67" t="str">
        <f>'Undervisning i fag med krav'!C41</f>
        <v>-</v>
      </c>
      <c r="B40" s="68" t="str">
        <f>'Undervisning i fag med krav'!D41</f>
        <v>-</v>
      </c>
      <c r="C40" s="68" t="str">
        <f>CONCATENATE("Er kvalifisert for undervisning i",'Formell utdanning'!R41)</f>
        <v xml:space="preserve">Er kvalifisert for undervisning i     </v>
      </c>
      <c r="D40" s="68" t="str">
        <f>IF('Formell utdanning'!D41=0,"Oppfyller ikke krav for formell utdanning for undervisning i grunnskolen",C40)</f>
        <v>Oppfyller ikke krav for formell utdanning for undervisning i grunnskolen</v>
      </c>
      <c r="E40" s="68" t="str">
        <f>IF('Formell utdanning'!B41=0,"-",D40)</f>
        <v>-</v>
      </c>
      <c r="F40" s="148"/>
      <c r="G40" s="148"/>
      <c r="H40" s="148"/>
      <c r="I40" s="149"/>
    </row>
    <row r="41" spans="1:9" ht="30" customHeight="1" x14ac:dyDescent="0.2">
      <c r="A41" s="67" t="str">
        <f>'Undervisning i fag med krav'!C42</f>
        <v>-</v>
      </c>
      <c r="B41" s="68" t="str">
        <f>'Undervisning i fag med krav'!D42</f>
        <v>-</v>
      </c>
      <c r="C41" s="68" t="str">
        <f>CONCATENATE("Er kvalifisert for undervisning i",'Formell utdanning'!R42)</f>
        <v xml:space="preserve">Er kvalifisert for undervisning i     </v>
      </c>
      <c r="D41" s="68" t="str">
        <f>IF('Formell utdanning'!D42=0,"Oppfyller ikke krav for formell utdanning for undervisning i grunnskolen",C41)</f>
        <v>Oppfyller ikke krav for formell utdanning for undervisning i grunnskolen</v>
      </c>
      <c r="E41" s="68" t="str">
        <f>IF('Formell utdanning'!B42=0,"-",D41)</f>
        <v>-</v>
      </c>
      <c r="F41" s="148"/>
      <c r="G41" s="148"/>
      <c r="H41" s="148"/>
      <c r="I41" s="149"/>
    </row>
    <row r="42" spans="1:9" ht="30" customHeight="1" x14ac:dyDescent="0.2">
      <c r="A42" s="67" t="str">
        <f>'Undervisning i fag med krav'!C43</f>
        <v>-</v>
      </c>
      <c r="B42" s="68" t="str">
        <f>'Undervisning i fag med krav'!D43</f>
        <v>-</v>
      </c>
      <c r="C42" s="68" t="str">
        <f>CONCATENATE("Er kvalifisert for undervisning i",'Formell utdanning'!R43)</f>
        <v xml:space="preserve">Er kvalifisert for undervisning i     </v>
      </c>
      <c r="D42" s="68" t="str">
        <f>IF('Formell utdanning'!D43=0,"Oppfyller ikke krav for formell utdanning for undervisning i grunnskolen",C42)</f>
        <v>Oppfyller ikke krav for formell utdanning for undervisning i grunnskolen</v>
      </c>
      <c r="E42" s="68" t="str">
        <f>IF('Formell utdanning'!B43=0,"-",D42)</f>
        <v>-</v>
      </c>
      <c r="F42" s="148"/>
      <c r="G42" s="148"/>
      <c r="H42" s="148"/>
      <c r="I42" s="149"/>
    </row>
    <row r="43" spans="1:9" ht="30" customHeight="1" x14ac:dyDescent="0.2">
      <c r="A43" s="67" t="str">
        <f>'Undervisning i fag med krav'!C44</f>
        <v>-</v>
      </c>
      <c r="B43" s="68" t="str">
        <f>'Undervisning i fag med krav'!D44</f>
        <v>-</v>
      </c>
      <c r="C43" s="68" t="str">
        <f>CONCATENATE("Er kvalifisert for undervisning i",'Formell utdanning'!R44)</f>
        <v xml:space="preserve">Er kvalifisert for undervisning i     </v>
      </c>
      <c r="D43" s="68" t="str">
        <f>IF('Formell utdanning'!D44=0,"Oppfyller ikke krav for formell utdanning for undervisning i grunnskolen",C43)</f>
        <v>Oppfyller ikke krav for formell utdanning for undervisning i grunnskolen</v>
      </c>
      <c r="E43" s="68" t="str">
        <f>IF('Formell utdanning'!B44=0,"-",D43)</f>
        <v>-</v>
      </c>
      <c r="F43" s="148"/>
      <c r="G43" s="148"/>
      <c r="H43" s="148"/>
      <c r="I43" s="149"/>
    </row>
    <row r="44" spans="1:9" ht="30" customHeight="1" x14ac:dyDescent="0.2">
      <c r="A44" s="67" t="str">
        <f>'Undervisning i fag med krav'!C45</f>
        <v>-</v>
      </c>
      <c r="B44" s="68" t="str">
        <f>'Undervisning i fag med krav'!D45</f>
        <v>-</v>
      </c>
      <c r="C44" s="68" t="str">
        <f>CONCATENATE("Er kvalifisert for undervisning i",'Formell utdanning'!R45)</f>
        <v xml:space="preserve">Er kvalifisert for undervisning i     </v>
      </c>
      <c r="D44" s="68" t="str">
        <f>IF('Formell utdanning'!D45=0,"Oppfyller ikke krav for formell utdanning for undervisning i grunnskolen",C44)</f>
        <v>Oppfyller ikke krav for formell utdanning for undervisning i grunnskolen</v>
      </c>
      <c r="E44" s="68" t="str">
        <f>IF('Formell utdanning'!B45=0,"-",D44)</f>
        <v>-</v>
      </c>
      <c r="F44" s="148"/>
      <c r="G44" s="148"/>
      <c r="H44" s="148"/>
      <c r="I44" s="149"/>
    </row>
    <row r="45" spans="1:9" ht="30" customHeight="1" x14ac:dyDescent="0.2">
      <c r="A45" s="67" t="str">
        <f>'Undervisning i fag med krav'!C46</f>
        <v>-</v>
      </c>
      <c r="B45" s="68" t="str">
        <f>'Undervisning i fag med krav'!D46</f>
        <v>-</v>
      </c>
      <c r="C45" s="68" t="str">
        <f>CONCATENATE("Er kvalifisert for undervisning i",'Formell utdanning'!R46)</f>
        <v xml:space="preserve">Er kvalifisert for undervisning i     </v>
      </c>
      <c r="D45" s="68" t="str">
        <f>IF('Formell utdanning'!D46=0,"Oppfyller ikke krav for formell utdanning for undervisning i grunnskolen",C45)</f>
        <v>Oppfyller ikke krav for formell utdanning for undervisning i grunnskolen</v>
      </c>
      <c r="E45" s="68" t="str">
        <f>IF('Formell utdanning'!B46=0,"-",D45)</f>
        <v>-</v>
      </c>
      <c r="F45" s="148"/>
      <c r="G45" s="148"/>
      <c r="H45" s="148"/>
      <c r="I45" s="149"/>
    </row>
    <row r="46" spans="1:9" ht="30" customHeight="1" x14ac:dyDescent="0.2">
      <c r="A46" s="67" t="str">
        <f>'Undervisning i fag med krav'!C47</f>
        <v>-</v>
      </c>
      <c r="B46" s="68" t="str">
        <f>'Undervisning i fag med krav'!D47</f>
        <v>-</v>
      </c>
      <c r="C46" s="68" t="str">
        <f>CONCATENATE("Er kvalifisert for undervisning i",'Formell utdanning'!R47)</f>
        <v xml:space="preserve">Er kvalifisert for undervisning i     </v>
      </c>
      <c r="D46" s="68" t="str">
        <f>IF('Formell utdanning'!D47=0,"Oppfyller ikke krav for formell utdanning for undervisning i grunnskolen",C46)</f>
        <v>Oppfyller ikke krav for formell utdanning for undervisning i grunnskolen</v>
      </c>
      <c r="E46" s="68" t="str">
        <f>IF('Formell utdanning'!B47=0,"-",D46)</f>
        <v>-</v>
      </c>
      <c r="F46" s="148"/>
      <c r="G46" s="148"/>
      <c r="H46" s="148"/>
      <c r="I46" s="149"/>
    </row>
    <row r="47" spans="1:9" ht="30" customHeight="1" x14ac:dyDescent="0.2">
      <c r="A47" s="67" t="str">
        <f>'Undervisning i fag med krav'!C48</f>
        <v>-</v>
      </c>
      <c r="B47" s="68" t="str">
        <f>'Undervisning i fag med krav'!D48</f>
        <v>-</v>
      </c>
      <c r="C47" s="68" t="str">
        <f>CONCATENATE("Er kvalifisert for undervisning i",'Formell utdanning'!R48)</f>
        <v xml:space="preserve">Er kvalifisert for undervisning i     </v>
      </c>
      <c r="D47" s="68" t="str">
        <f>IF('Formell utdanning'!D48=0,"Oppfyller ikke krav for formell utdanning for undervisning i grunnskolen",C47)</f>
        <v>Oppfyller ikke krav for formell utdanning for undervisning i grunnskolen</v>
      </c>
      <c r="E47" s="68" t="str">
        <f>IF('Formell utdanning'!B48=0,"-",D47)</f>
        <v>-</v>
      </c>
      <c r="F47" s="148"/>
      <c r="G47" s="148"/>
      <c r="H47" s="148"/>
      <c r="I47" s="149"/>
    </row>
    <row r="48" spans="1:9" ht="30" customHeight="1" x14ac:dyDescent="0.2">
      <c r="A48" s="67" t="str">
        <f>'Undervisning i fag med krav'!C49</f>
        <v>-</v>
      </c>
      <c r="B48" s="68" t="str">
        <f>'Undervisning i fag med krav'!D49</f>
        <v>-</v>
      </c>
      <c r="C48" s="68" t="str">
        <f>CONCATENATE("Er kvalifisert for undervisning i",'Formell utdanning'!R49)</f>
        <v xml:space="preserve">Er kvalifisert for undervisning i     </v>
      </c>
      <c r="D48" s="68" t="str">
        <f>IF('Formell utdanning'!D49=0,"Oppfyller ikke krav for formell utdanning for undervisning i grunnskolen",C48)</f>
        <v>Oppfyller ikke krav for formell utdanning for undervisning i grunnskolen</v>
      </c>
      <c r="E48" s="68" t="str">
        <f>IF('Formell utdanning'!B49=0,"-",D48)</f>
        <v>-</v>
      </c>
      <c r="F48" s="148"/>
      <c r="G48" s="148"/>
      <c r="H48" s="148"/>
      <c r="I48" s="149"/>
    </row>
    <row r="49" spans="1:9" ht="30" customHeight="1" x14ac:dyDescent="0.2">
      <c r="A49" s="67" t="str">
        <f>'Undervisning i fag med krav'!C50</f>
        <v>-</v>
      </c>
      <c r="B49" s="68" t="str">
        <f>'Undervisning i fag med krav'!D50</f>
        <v>-</v>
      </c>
      <c r="C49" s="68" t="str">
        <f>CONCATENATE("Er kvalifisert for undervisning i",'Formell utdanning'!R50)</f>
        <v xml:space="preserve">Er kvalifisert for undervisning i     </v>
      </c>
      <c r="D49" s="68" t="str">
        <f>IF('Formell utdanning'!D50=0,"Oppfyller ikke krav for formell utdanning for undervisning i grunnskolen",C49)</f>
        <v>Oppfyller ikke krav for formell utdanning for undervisning i grunnskolen</v>
      </c>
      <c r="E49" s="68" t="str">
        <f>IF('Formell utdanning'!B50=0,"-",D49)</f>
        <v>-</v>
      </c>
      <c r="F49" s="148"/>
      <c r="G49" s="148"/>
      <c r="H49" s="148"/>
      <c r="I49" s="149"/>
    </row>
    <row r="50" spans="1:9" ht="30" customHeight="1" x14ac:dyDescent="0.2">
      <c r="A50" s="67" t="str">
        <f>'Undervisning i fag med krav'!C51</f>
        <v>-</v>
      </c>
      <c r="B50" s="68" t="str">
        <f>'Undervisning i fag med krav'!D51</f>
        <v>-</v>
      </c>
      <c r="C50" s="68" t="str">
        <f>CONCATENATE("Er kvalifisert for undervisning i",'Formell utdanning'!R51)</f>
        <v xml:space="preserve">Er kvalifisert for undervisning i     </v>
      </c>
      <c r="D50" s="68" t="str">
        <f>IF('Formell utdanning'!D51=0,"Oppfyller ikke krav for formell utdanning for undervisning i grunnskolen",C50)</f>
        <v>Oppfyller ikke krav for formell utdanning for undervisning i grunnskolen</v>
      </c>
      <c r="E50" s="68" t="str">
        <f>IF('Formell utdanning'!B51=0,"-",D50)</f>
        <v>-</v>
      </c>
      <c r="F50" s="148"/>
      <c r="G50" s="148"/>
      <c r="H50" s="148"/>
      <c r="I50" s="149"/>
    </row>
    <row r="51" spans="1:9" ht="30" customHeight="1" x14ac:dyDescent="0.2">
      <c r="A51" s="67" t="str">
        <f>'Undervisning i fag med krav'!C52</f>
        <v>-</v>
      </c>
      <c r="B51" s="68" t="str">
        <f>'Undervisning i fag med krav'!D52</f>
        <v>-</v>
      </c>
      <c r="C51" s="68" t="str">
        <f>CONCATENATE("Er kvalifisert for undervisning i",'Formell utdanning'!R52)</f>
        <v xml:space="preserve">Er kvalifisert for undervisning i     </v>
      </c>
      <c r="D51" s="68" t="str">
        <f>IF('Formell utdanning'!D52=0,"Oppfyller ikke krav for formell utdanning for undervisning i grunnskolen",C51)</f>
        <v>Oppfyller ikke krav for formell utdanning for undervisning i grunnskolen</v>
      </c>
      <c r="E51" s="68" t="str">
        <f>IF('Formell utdanning'!B52=0,"-",D51)</f>
        <v>-</v>
      </c>
      <c r="F51" s="148"/>
      <c r="G51" s="148"/>
      <c r="H51" s="148"/>
      <c r="I51" s="149"/>
    </row>
    <row r="52" spans="1:9" ht="30" customHeight="1" x14ac:dyDescent="0.2">
      <c r="A52" s="67" t="str">
        <f>'Undervisning i fag med krav'!C53</f>
        <v>-</v>
      </c>
      <c r="B52" s="68" t="str">
        <f>'Undervisning i fag med krav'!D53</f>
        <v>-</v>
      </c>
      <c r="C52" s="68" t="str">
        <f>CONCATENATE("Er kvalifisert for undervisning i",'Formell utdanning'!R53)</f>
        <v xml:space="preserve">Er kvalifisert for undervisning i     </v>
      </c>
      <c r="D52" s="68" t="str">
        <f>IF('Formell utdanning'!D53=0,"Oppfyller ikke krav for formell utdanning for undervisning i grunnskolen",C52)</f>
        <v>Oppfyller ikke krav for formell utdanning for undervisning i grunnskolen</v>
      </c>
      <c r="E52" s="68" t="str">
        <f>IF('Formell utdanning'!B53=0,"-",D52)</f>
        <v>-</v>
      </c>
      <c r="F52" s="148"/>
      <c r="G52" s="148"/>
      <c r="H52" s="148"/>
      <c r="I52" s="149"/>
    </row>
    <row r="53" spans="1:9" ht="30" customHeight="1" x14ac:dyDescent="0.2">
      <c r="A53" s="67" t="str">
        <f>'Undervisning i fag med krav'!C54</f>
        <v>-</v>
      </c>
      <c r="B53" s="68" t="str">
        <f>'Undervisning i fag med krav'!D54</f>
        <v>-</v>
      </c>
      <c r="C53" s="68" t="str">
        <f>CONCATENATE("Er kvalifisert for undervisning i",'Formell utdanning'!R54)</f>
        <v xml:space="preserve">Er kvalifisert for undervisning i     </v>
      </c>
      <c r="D53" s="68" t="str">
        <f>IF('Formell utdanning'!D54=0,"Oppfyller ikke krav for formell utdanning for undervisning i grunnskolen",C53)</f>
        <v>Oppfyller ikke krav for formell utdanning for undervisning i grunnskolen</v>
      </c>
      <c r="E53" s="68" t="str">
        <f>IF('Formell utdanning'!B54=0,"-",D53)</f>
        <v>-</v>
      </c>
      <c r="F53" s="148"/>
      <c r="G53" s="148"/>
      <c r="H53" s="148"/>
      <c r="I53" s="149"/>
    </row>
    <row r="54" spans="1:9" ht="30" customHeight="1" x14ac:dyDescent="0.2">
      <c r="A54" s="67" t="str">
        <f>'Undervisning i fag med krav'!C55</f>
        <v>-</v>
      </c>
      <c r="B54" s="68" t="str">
        <f>'Undervisning i fag med krav'!D55</f>
        <v>-</v>
      </c>
      <c r="C54" s="68" t="str">
        <f>CONCATENATE("Er kvalifisert for undervisning i",'Formell utdanning'!R55)</f>
        <v xml:space="preserve">Er kvalifisert for undervisning i     </v>
      </c>
      <c r="D54" s="68" t="str">
        <f>IF('Formell utdanning'!D55=0,"Oppfyller ikke krav for formell utdanning for undervisning i grunnskolen",C54)</f>
        <v>Oppfyller ikke krav for formell utdanning for undervisning i grunnskolen</v>
      </c>
      <c r="E54" s="68" t="str">
        <f>IF('Formell utdanning'!B55=0,"-",D54)</f>
        <v>-</v>
      </c>
      <c r="F54" s="148"/>
      <c r="G54" s="148"/>
      <c r="H54" s="148"/>
      <c r="I54" s="149"/>
    </row>
    <row r="55" spans="1:9" ht="30" customHeight="1" x14ac:dyDescent="0.2">
      <c r="A55" s="67" t="str">
        <f>'Undervisning i fag med krav'!C56</f>
        <v>-</v>
      </c>
      <c r="B55" s="68" t="str">
        <f>'Undervisning i fag med krav'!D56</f>
        <v>-</v>
      </c>
      <c r="C55" s="68" t="str">
        <f>CONCATENATE("Er kvalifisert for undervisning i",'Formell utdanning'!R56)</f>
        <v xml:space="preserve">Er kvalifisert for undervisning i     </v>
      </c>
      <c r="D55" s="68" t="str">
        <f>IF('Formell utdanning'!D56=0,"Oppfyller ikke krav for formell utdanning for undervisning i grunnskolen",C55)</f>
        <v>Oppfyller ikke krav for formell utdanning for undervisning i grunnskolen</v>
      </c>
      <c r="E55" s="68" t="str">
        <f>IF('Formell utdanning'!B56=0,"-",D55)</f>
        <v>-</v>
      </c>
      <c r="F55" s="148"/>
      <c r="G55" s="148"/>
      <c r="H55" s="148"/>
      <c r="I55" s="149"/>
    </row>
    <row r="56" spans="1:9" ht="30" customHeight="1" x14ac:dyDescent="0.2">
      <c r="A56" s="67" t="str">
        <f>'Undervisning i fag med krav'!C57</f>
        <v>-</v>
      </c>
      <c r="B56" s="68" t="str">
        <f>'Undervisning i fag med krav'!D57</f>
        <v>-</v>
      </c>
      <c r="C56" s="68" t="str">
        <f>CONCATENATE("Er kvalifisert for undervisning i",'Formell utdanning'!R57)</f>
        <v xml:space="preserve">Er kvalifisert for undervisning i     </v>
      </c>
      <c r="D56" s="68" t="str">
        <f>IF('Formell utdanning'!D57=0,"Oppfyller ikke krav for formell utdanning for undervisning i grunnskolen",C56)</f>
        <v>Oppfyller ikke krav for formell utdanning for undervisning i grunnskolen</v>
      </c>
      <c r="E56" s="68" t="str">
        <f>IF('Formell utdanning'!B57=0,"-",D56)</f>
        <v>-</v>
      </c>
      <c r="F56" s="148"/>
      <c r="G56" s="148"/>
      <c r="H56" s="148"/>
      <c r="I56" s="149"/>
    </row>
    <row r="57" spans="1:9" ht="30" customHeight="1" x14ac:dyDescent="0.2">
      <c r="A57" s="67" t="str">
        <f>'Undervisning i fag med krav'!C58</f>
        <v>-</v>
      </c>
      <c r="B57" s="68" t="str">
        <f>'Undervisning i fag med krav'!D58</f>
        <v>-</v>
      </c>
      <c r="C57" s="68" t="str">
        <f>CONCATENATE("Er kvalifisert for undervisning i",'Formell utdanning'!R58)</f>
        <v xml:space="preserve">Er kvalifisert for undervisning i     </v>
      </c>
      <c r="D57" s="68" t="str">
        <f>IF('Formell utdanning'!D58=0,"Oppfyller ikke krav for formell utdanning for undervisning i grunnskolen",C57)</f>
        <v>Oppfyller ikke krav for formell utdanning for undervisning i grunnskolen</v>
      </c>
      <c r="E57" s="68" t="str">
        <f>IF('Formell utdanning'!B58=0,"-",D57)</f>
        <v>-</v>
      </c>
      <c r="F57" s="148"/>
      <c r="G57" s="148"/>
      <c r="H57" s="148"/>
      <c r="I57" s="149"/>
    </row>
    <row r="58" spans="1:9" ht="30" customHeight="1" x14ac:dyDescent="0.2">
      <c r="A58" s="67" t="str">
        <f>'Undervisning i fag med krav'!C59</f>
        <v>-</v>
      </c>
      <c r="B58" s="68" t="str">
        <f>'Undervisning i fag med krav'!D59</f>
        <v>-</v>
      </c>
      <c r="C58" s="68" t="str">
        <f>CONCATENATE("Er kvalifisert for undervisning i",'Formell utdanning'!R59)</f>
        <v xml:space="preserve">Er kvalifisert for undervisning i     </v>
      </c>
      <c r="D58" s="68" t="str">
        <f>IF('Formell utdanning'!D59=0,"Oppfyller ikke krav for formell utdanning for undervisning i grunnskolen",C58)</f>
        <v>Oppfyller ikke krav for formell utdanning for undervisning i grunnskolen</v>
      </c>
      <c r="E58" s="68" t="str">
        <f>IF('Formell utdanning'!B59=0,"-",D58)</f>
        <v>-</v>
      </c>
      <c r="F58" s="148"/>
      <c r="G58" s="148"/>
      <c r="H58" s="148"/>
      <c r="I58" s="149"/>
    </row>
    <row r="59" spans="1:9" ht="30" customHeight="1" x14ac:dyDescent="0.2">
      <c r="A59" s="67" t="str">
        <f>'Undervisning i fag med krav'!C60</f>
        <v>-</v>
      </c>
      <c r="B59" s="68" t="str">
        <f>'Undervisning i fag med krav'!D60</f>
        <v>-</v>
      </c>
      <c r="C59" s="68" t="str">
        <f>CONCATENATE("Er kvalifisert for undervisning i",'Formell utdanning'!R60)</f>
        <v xml:space="preserve">Er kvalifisert for undervisning i     </v>
      </c>
      <c r="D59" s="68" t="str">
        <f>IF('Formell utdanning'!D60=0,"Oppfyller ikke krav for formell utdanning for undervisning i grunnskolen",C59)</f>
        <v>Oppfyller ikke krav for formell utdanning for undervisning i grunnskolen</v>
      </c>
      <c r="E59" s="68" t="str">
        <f>IF('Formell utdanning'!B60=0,"-",D59)</f>
        <v>-</v>
      </c>
      <c r="F59" s="148"/>
      <c r="G59" s="148"/>
      <c r="H59" s="148"/>
      <c r="I59" s="149"/>
    </row>
    <row r="60" spans="1:9" ht="30" customHeight="1" x14ac:dyDescent="0.2">
      <c r="A60" s="67" t="str">
        <f>'Undervisning i fag med krav'!C61</f>
        <v>-</v>
      </c>
      <c r="B60" s="68" t="str">
        <f>'Undervisning i fag med krav'!D61</f>
        <v>-</v>
      </c>
      <c r="C60" s="68" t="str">
        <f>CONCATENATE("Er kvalifisert for undervisning i",'Formell utdanning'!R61)</f>
        <v xml:space="preserve">Er kvalifisert for undervisning i     </v>
      </c>
      <c r="D60" s="68" t="str">
        <f>IF('Formell utdanning'!D61=0,"Oppfyller ikke krav for formell utdanning for undervisning i grunnskolen",C60)</f>
        <v>Oppfyller ikke krav for formell utdanning for undervisning i grunnskolen</v>
      </c>
      <c r="E60" s="68" t="str">
        <f>IF('Formell utdanning'!B61=0,"-",D60)</f>
        <v>-</v>
      </c>
      <c r="F60" s="148"/>
      <c r="G60" s="148"/>
      <c r="H60" s="148"/>
      <c r="I60" s="149"/>
    </row>
    <row r="61" spans="1:9" ht="30" customHeight="1" x14ac:dyDescent="0.2">
      <c r="A61" s="67" t="str">
        <f>'Undervisning i fag med krav'!C62</f>
        <v>-</v>
      </c>
      <c r="B61" s="68" t="str">
        <f>'Undervisning i fag med krav'!D62</f>
        <v>-</v>
      </c>
      <c r="C61" s="68" t="str">
        <f>CONCATENATE("Er kvalifisert for undervisning i",'Formell utdanning'!R62)</f>
        <v xml:space="preserve">Er kvalifisert for undervisning i     </v>
      </c>
      <c r="D61" s="68" t="str">
        <f>IF('Formell utdanning'!D62=0,"Oppfyller ikke krav for formell utdanning for undervisning i grunnskolen",C61)</f>
        <v>Oppfyller ikke krav for formell utdanning for undervisning i grunnskolen</v>
      </c>
      <c r="E61" s="68" t="str">
        <f>IF('Formell utdanning'!B62=0,"-",D61)</f>
        <v>-</v>
      </c>
      <c r="F61" s="148"/>
      <c r="G61" s="148"/>
      <c r="H61" s="148"/>
      <c r="I61" s="149"/>
    </row>
    <row r="62" spans="1:9" ht="30" customHeight="1" x14ac:dyDescent="0.2">
      <c r="A62" s="67" t="str">
        <f>'Undervisning i fag med krav'!C63</f>
        <v>-</v>
      </c>
      <c r="B62" s="68" t="str">
        <f>'Undervisning i fag med krav'!D63</f>
        <v>-</v>
      </c>
      <c r="C62" s="68" t="str">
        <f>CONCATENATE("Er kvalifisert for undervisning i",'Formell utdanning'!R63)</f>
        <v xml:space="preserve">Er kvalifisert for undervisning i     </v>
      </c>
      <c r="D62" s="68" t="str">
        <f>IF('Formell utdanning'!D63=0,"Oppfyller ikke krav for formell utdanning for undervisning i grunnskolen",C62)</f>
        <v>Oppfyller ikke krav for formell utdanning for undervisning i grunnskolen</v>
      </c>
      <c r="E62" s="68" t="str">
        <f>IF('Formell utdanning'!B63=0,"-",D62)</f>
        <v>-</v>
      </c>
      <c r="F62" s="148"/>
      <c r="G62" s="148"/>
      <c r="H62" s="148"/>
      <c r="I62" s="149"/>
    </row>
    <row r="63" spans="1:9" ht="30" customHeight="1" x14ac:dyDescent="0.2">
      <c r="A63" s="67" t="str">
        <f>'Undervisning i fag med krav'!C64</f>
        <v>-</v>
      </c>
      <c r="B63" s="68" t="str">
        <f>'Undervisning i fag med krav'!D64</f>
        <v>-</v>
      </c>
      <c r="C63" s="68" t="str">
        <f>CONCATENATE("Er kvalifisert for undervisning i",'Formell utdanning'!R64)</f>
        <v xml:space="preserve">Er kvalifisert for undervisning i     </v>
      </c>
      <c r="D63" s="68" t="str">
        <f>IF('Formell utdanning'!D64=0,"Oppfyller ikke krav for formell utdanning for undervisning i grunnskolen",C63)</f>
        <v>Oppfyller ikke krav for formell utdanning for undervisning i grunnskolen</v>
      </c>
      <c r="E63" s="68" t="str">
        <f>IF('Formell utdanning'!B64=0,"-",D63)</f>
        <v>-</v>
      </c>
      <c r="F63" s="148"/>
      <c r="G63" s="148"/>
      <c r="H63" s="148"/>
      <c r="I63" s="149"/>
    </row>
    <row r="64" spans="1:9" ht="30" customHeight="1" x14ac:dyDescent="0.2">
      <c r="A64" s="67" t="str">
        <f>'Undervisning i fag med krav'!C65</f>
        <v>-</v>
      </c>
      <c r="B64" s="68" t="str">
        <f>'Undervisning i fag med krav'!D65</f>
        <v>-</v>
      </c>
      <c r="C64" s="68" t="str">
        <f>CONCATENATE("Er kvalifisert for undervisning i",'Formell utdanning'!R65)</f>
        <v xml:space="preserve">Er kvalifisert for undervisning i     </v>
      </c>
      <c r="D64" s="68" t="str">
        <f>IF('Formell utdanning'!D65=0,"Oppfyller ikke krav for formell utdanning for undervisning i grunnskolen",C64)</f>
        <v>Oppfyller ikke krav for formell utdanning for undervisning i grunnskolen</v>
      </c>
      <c r="E64" s="68" t="str">
        <f>IF('Formell utdanning'!B65=0,"-",D64)</f>
        <v>-</v>
      </c>
      <c r="F64" s="148"/>
      <c r="G64" s="148"/>
      <c r="H64" s="148"/>
      <c r="I64" s="149"/>
    </row>
    <row r="65" spans="1:9" ht="30" customHeight="1" x14ac:dyDescent="0.2">
      <c r="A65" s="67" t="str">
        <f>'Undervisning i fag med krav'!C66</f>
        <v>-</v>
      </c>
      <c r="B65" s="68" t="str">
        <f>'Undervisning i fag med krav'!D66</f>
        <v>-</v>
      </c>
      <c r="C65" s="68" t="str">
        <f>CONCATENATE("Er kvalifisert for undervisning i",'Formell utdanning'!R66)</f>
        <v xml:space="preserve">Er kvalifisert for undervisning i     </v>
      </c>
      <c r="D65" s="68" t="str">
        <f>IF('Formell utdanning'!D66=0,"Oppfyller ikke krav for formell utdanning for undervisning i grunnskolen",C65)</f>
        <v>Oppfyller ikke krav for formell utdanning for undervisning i grunnskolen</v>
      </c>
      <c r="E65" s="68" t="str">
        <f>IF('Formell utdanning'!B66=0,"-",D65)</f>
        <v>-</v>
      </c>
      <c r="F65" s="148"/>
      <c r="G65" s="148"/>
      <c r="H65" s="148"/>
      <c r="I65" s="149"/>
    </row>
    <row r="66" spans="1:9" ht="30" customHeight="1" x14ac:dyDescent="0.2">
      <c r="A66" s="67" t="str">
        <f>'Undervisning i fag med krav'!C67</f>
        <v>-</v>
      </c>
      <c r="B66" s="68" t="str">
        <f>'Undervisning i fag med krav'!D67</f>
        <v>-</v>
      </c>
      <c r="C66" s="68" t="str">
        <f>CONCATENATE("Er kvalifisert for undervisning i",'Formell utdanning'!R67)</f>
        <v xml:space="preserve">Er kvalifisert for undervisning i     </v>
      </c>
      <c r="D66" s="68" t="str">
        <f>IF('Formell utdanning'!D67=0,"Oppfyller ikke krav for formell utdanning for undervisning i grunnskolen",C66)</f>
        <v>Oppfyller ikke krav for formell utdanning for undervisning i grunnskolen</v>
      </c>
      <c r="E66" s="68" t="str">
        <f>IF('Formell utdanning'!B67=0,"-",D66)</f>
        <v>-</v>
      </c>
      <c r="F66" s="148"/>
      <c r="G66" s="148"/>
      <c r="H66" s="148"/>
      <c r="I66" s="149"/>
    </row>
    <row r="67" spans="1:9" ht="30" customHeight="1" x14ac:dyDescent="0.2">
      <c r="A67" s="67" t="str">
        <f>'Undervisning i fag med krav'!C68</f>
        <v>-</v>
      </c>
      <c r="B67" s="68" t="str">
        <f>'Undervisning i fag med krav'!D68</f>
        <v>-</v>
      </c>
      <c r="C67" s="68" t="str">
        <f>CONCATENATE("Er kvalifisert for undervisning i",'Formell utdanning'!R68)</f>
        <v xml:space="preserve">Er kvalifisert for undervisning i     </v>
      </c>
      <c r="D67" s="68" t="str">
        <f>IF('Formell utdanning'!D68=0,"Oppfyller ikke krav for formell utdanning for undervisning i grunnskolen",C67)</f>
        <v>Oppfyller ikke krav for formell utdanning for undervisning i grunnskolen</v>
      </c>
      <c r="E67" s="68" t="str">
        <f>IF('Formell utdanning'!B68=0,"-",D67)</f>
        <v>-</v>
      </c>
      <c r="F67" s="148"/>
      <c r="G67" s="148"/>
      <c r="H67" s="148"/>
      <c r="I67" s="149"/>
    </row>
    <row r="68" spans="1:9" ht="30" customHeight="1" x14ac:dyDescent="0.2">
      <c r="A68" s="67" t="str">
        <f>'Undervisning i fag med krav'!C69</f>
        <v>-</v>
      </c>
      <c r="B68" s="68" t="str">
        <f>'Undervisning i fag med krav'!D69</f>
        <v>-</v>
      </c>
      <c r="C68" s="68" t="str">
        <f>CONCATENATE("Er kvalifisert for undervisning i",'Formell utdanning'!R69)</f>
        <v xml:space="preserve">Er kvalifisert for undervisning i     </v>
      </c>
      <c r="D68" s="68" t="str">
        <f>IF('Formell utdanning'!D69=0,"Oppfyller ikke krav for formell utdanning for undervisning i grunnskolen",C68)</f>
        <v>Oppfyller ikke krav for formell utdanning for undervisning i grunnskolen</v>
      </c>
      <c r="E68" s="68" t="str">
        <f>IF('Formell utdanning'!B69=0,"-",D68)</f>
        <v>-</v>
      </c>
      <c r="F68" s="148"/>
      <c r="G68" s="148"/>
      <c r="H68" s="148"/>
      <c r="I68" s="149"/>
    </row>
    <row r="69" spans="1:9" ht="30" customHeight="1" x14ac:dyDescent="0.2">
      <c r="A69" s="67" t="str">
        <f>'Undervisning i fag med krav'!C70</f>
        <v>-</v>
      </c>
      <c r="B69" s="68" t="str">
        <f>'Undervisning i fag med krav'!D70</f>
        <v>-</v>
      </c>
      <c r="C69" s="68" t="str">
        <f>CONCATENATE("Er kvalifisert for undervisning i",'Formell utdanning'!R70)</f>
        <v xml:space="preserve">Er kvalifisert for undervisning i     </v>
      </c>
      <c r="D69" s="68" t="str">
        <f>IF('Formell utdanning'!D70=0,"Oppfyller ikke krav for formell utdanning for undervisning i grunnskolen",C69)</f>
        <v>Oppfyller ikke krav for formell utdanning for undervisning i grunnskolen</v>
      </c>
      <c r="E69" s="68" t="str">
        <f>IF('Formell utdanning'!B70=0,"-",D69)</f>
        <v>-</v>
      </c>
      <c r="F69" s="148"/>
      <c r="G69" s="148"/>
      <c r="H69" s="148"/>
      <c r="I69" s="149"/>
    </row>
    <row r="70" spans="1:9" ht="30" customHeight="1" x14ac:dyDescent="0.2">
      <c r="A70" s="67" t="str">
        <f>'Undervisning i fag med krav'!C71</f>
        <v>-</v>
      </c>
      <c r="B70" s="68" t="str">
        <f>'Undervisning i fag med krav'!D71</f>
        <v>-</v>
      </c>
      <c r="C70" s="68" t="str">
        <f>CONCATENATE("Er kvalifisert for undervisning i",'Formell utdanning'!R71)</f>
        <v xml:space="preserve">Er kvalifisert for undervisning i     </v>
      </c>
      <c r="D70" s="68" t="str">
        <f>IF('Formell utdanning'!D71=0,"Oppfyller ikke krav for formell utdanning for undervisning i grunnskolen",C70)</f>
        <v>Oppfyller ikke krav for formell utdanning for undervisning i grunnskolen</v>
      </c>
      <c r="E70" s="68" t="str">
        <f>IF('Formell utdanning'!B71=0,"-",D70)</f>
        <v>-</v>
      </c>
      <c r="F70" s="148"/>
      <c r="G70" s="148"/>
      <c r="H70" s="148"/>
      <c r="I70" s="149"/>
    </row>
    <row r="71" spans="1:9" ht="30" customHeight="1" x14ac:dyDescent="0.2">
      <c r="A71" s="67" t="str">
        <f>'Undervisning i fag med krav'!C72</f>
        <v>-</v>
      </c>
      <c r="B71" s="68" t="str">
        <f>'Undervisning i fag med krav'!D72</f>
        <v>-</v>
      </c>
      <c r="C71" s="68" t="str">
        <f>CONCATENATE("Er kvalifisert for undervisning i",'Formell utdanning'!R72)</f>
        <v xml:space="preserve">Er kvalifisert for undervisning i     </v>
      </c>
      <c r="D71" s="68" t="str">
        <f>IF('Formell utdanning'!D72=0,"Oppfyller ikke krav for formell utdanning for undervisning i grunnskolen",C71)</f>
        <v>Oppfyller ikke krav for formell utdanning for undervisning i grunnskolen</v>
      </c>
      <c r="E71" s="68" t="str">
        <f>IF('Formell utdanning'!B72=0,"-",D71)</f>
        <v>-</v>
      </c>
      <c r="F71" s="148"/>
      <c r="G71" s="148"/>
      <c r="H71" s="148"/>
      <c r="I71" s="149"/>
    </row>
    <row r="72" spans="1:9" ht="30" customHeight="1" x14ac:dyDescent="0.2">
      <c r="A72" s="67" t="str">
        <f>'Undervisning i fag med krav'!C73</f>
        <v>-</v>
      </c>
      <c r="B72" s="68" t="str">
        <f>'Undervisning i fag med krav'!D73</f>
        <v>-</v>
      </c>
      <c r="C72" s="68" t="str">
        <f>CONCATENATE("Er kvalifisert for undervisning i",'Formell utdanning'!R73)</f>
        <v xml:space="preserve">Er kvalifisert for undervisning i     </v>
      </c>
      <c r="D72" s="68" t="str">
        <f>IF('Formell utdanning'!D73=0,"Oppfyller ikke krav for formell utdanning for undervisning i grunnskolen",C72)</f>
        <v>Oppfyller ikke krav for formell utdanning for undervisning i grunnskolen</v>
      </c>
      <c r="E72" s="68" t="str">
        <f>IF('Formell utdanning'!B73=0,"-",D72)</f>
        <v>-</v>
      </c>
      <c r="F72" s="148"/>
      <c r="G72" s="148"/>
      <c r="H72" s="148"/>
      <c r="I72" s="149"/>
    </row>
    <row r="73" spans="1:9" ht="30" customHeight="1" x14ac:dyDescent="0.2">
      <c r="A73" s="67" t="str">
        <f>'Undervisning i fag med krav'!C74</f>
        <v>-</v>
      </c>
      <c r="B73" s="68" t="str">
        <f>'Undervisning i fag med krav'!D74</f>
        <v>-</v>
      </c>
      <c r="C73" s="68" t="str">
        <f>CONCATENATE("Er kvalifisert for undervisning i",'Formell utdanning'!R74)</f>
        <v xml:space="preserve">Er kvalifisert for undervisning i     </v>
      </c>
      <c r="D73" s="68" t="str">
        <f>IF('Formell utdanning'!D74=0,"Oppfyller ikke krav for formell utdanning for undervisning i grunnskolen",C73)</f>
        <v>Oppfyller ikke krav for formell utdanning for undervisning i grunnskolen</v>
      </c>
      <c r="E73" s="68" t="str">
        <f>IF('Formell utdanning'!B74=0,"-",D73)</f>
        <v>-</v>
      </c>
      <c r="F73" s="148"/>
      <c r="G73" s="148"/>
      <c r="H73" s="148"/>
      <c r="I73" s="149"/>
    </row>
    <row r="74" spans="1:9" ht="30" customHeight="1" x14ac:dyDescent="0.2">
      <c r="A74" s="67" t="str">
        <f>'Undervisning i fag med krav'!C75</f>
        <v>-</v>
      </c>
      <c r="B74" s="68" t="str">
        <f>'Undervisning i fag med krav'!D75</f>
        <v>-</v>
      </c>
      <c r="C74" s="68" t="str">
        <f>CONCATENATE("Er kvalifisert for undervisning i",'Formell utdanning'!R75)</f>
        <v xml:space="preserve">Er kvalifisert for undervisning i     </v>
      </c>
      <c r="D74" s="68" t="str">
        <f>IF('Formell utdanning'!D75=0,"Oppfyller ikke krav for formell utdanning for undervisning i grunnskolen",C74)</f>
        <v>Oppfyller ikke krav for formell utdanning for undervisning i grunnskolen</v>
      </c>
      <c r="E74" s="68" t="str">
        <f>IF('Formell utdanning'!B75=0,"-",D74)</f>
        <v>-</v>
      </c>
      <c r="F74" s="148"/>
      <c r="G74" s="148"/>
      <c r="H74" s="148"/>
      <c r="I74" s="149"/>
    </row>
    <row r="75" spans="1:9" ht="30" customHeight="1" x14ac:dyDescent="0.2">
      <c r="A75" s="67" t="str">
        <f>'Undervisning i fag med krav'!C76</f>
        <v>-</v>
      </c>
      <c r="B75" s="68" t="str">
        <f>'Undervisning i fag med krav'!D76</f>
        <v>-</v>
      </c>
      <c r="C75" s="68" t="str">
        <f>CONCATENATE("Er kvalifisert for undervisning i",'Formell utdanning'!R76)</f>
        <v xml:space="preserve">Er kvalifisert for undervisning i     </v>
      </c>
      <c r="D75" s="68" t="str">
        <f>IF('Formell utdanning'!D76=0,"Oppfyller ikke krav for formell utdanning for undervisning i grunnskolen",C75)</f>
        <v>Oppfyller ikke krav for formell utdanning for undervisning i grunnskolen</v>
      </c>
      <c r="E75" s="68" t="str">
        <f>IF('Formell utdanning'!B76=0,"-",D75)</f>
        <v>-</v>
      </c>
      <c r="F75" s="148"/>
      <c r="G75" s="148"/>
      <c r="H75" s="148"/>
      <c r="I75" s="149"/>
    </row>
    <row r="76" spans="1:9" ht="30" customHeight="1" x14ac:dyDescent="0.2">
      <c r="A76" s="67" t="str">
        <f>'Undervisning i fag med krav'!C77</f>
        <v>-</v>
      </c>
      <c r="B76" s="68" t="str">
        <f>'Undervisning i fag med krav'!D77</f>
        <v>-</v>
      </c>
      <c r="C76" s="68" t="str">
        <f>CONCATENATE("Er kvalifisert for undervisning i",'Formell utdanning'!R77)</f>
        <v xml:space="preserve">Er kvalifisert for undervisning i     </v>
      </c>
      <c r="D76" s="68" t="str">
        <f>IF('Formell utdanning'!D77=0,"Oppfyller ikke krav for formell utdanning for undervisning i grunnskolen",C76)</f>
        <v>Oppfyller ikke krav for formell utdanning for undervisning i grunnskolen</v>
      </c>
      <c r="E76" s="68" t="str">
        <f>IF('Formell utdanning'!B77=0,"-",D76)</f>
        <v>-</v>
      </c>
      <c r="F76" s="148"/>
      <c r="G76" s="148"/>
      <c r="H76" s="148"/>
      <c r="I76" s="149"/>
    </row>
    <row r="77" spans="1:9" ht="30" customHeight="1" x14ac:dyDescent="0.2">
      <c r="A77" s="67" t="str">
        <f>'Undervisning i fag med krav'!C78</f>
        <v>-</v>
      </c>
      <c r="B77" s="68" t="str">
        <f>'Undervisning i fag med krav'!D78</f>
        <v>-</v>
      </c>
      <c r="C77" s="68" t="str">
        <f>CONCATENATE("Er kvalifisert for undervisning i",'Formell utdanning'!R78)</f>
        <v xml:space="preserve">Er kvalifisert for undervisning i     </v>
      </c>
      <c r="D77" s="68" t="str">
        <f>IF('Formell utdanning'!D78=0,"Oppfyller ikke krav for formell utdanning for undervisning i grunnskolen",C77)</f>
        <v>Oppfyller ikke krav for formell utdanning for undervisning i grunnskolen</v>
      </c>
      <c r="E77" s="68" t="str">
        <f>IF('Formell utdanning'!B78=0,"-",D77)</f>
        <v>-</v>
      </c>
      <c r="F77" s="148"/>
      <c r="G77" s="148"/>
      <c r="H77" s="148"/>
      <c r="I77" s="149"/>
    </row>
    <row r="78" spans="1:9" ht="30" customHeight="1" x14ac:dyDescent="0.2">
      <c r="A78" s="67" t="str">
        <f>'Undervisning i fag med krav'!C79</f>
        <v>-</v>
      </c>
      <c r="B78" s="68" t="str">
        <f>'Undervisning i fag med krav'!D79</f>
        <v>-</v>
      </c>
      <c r="C78" s="68" t="str">
        <f>CONCATENATE("Er kvalifisert for undervisning i",'Formell utdanning'!R79)</f>
        <v xml:space="preserve">Er kvalifisert for undervisning i     </v>
      </c>
      <c r="D78" s="68" t="str">
        <f>IF('Formell utdanning'!D79=0,"Oppfyller ikke krav for formell utdanning for undervisning i grunnskolen",C78)</f>
        <v>Oppfyller ikke krav for formell utdanning for undervisning i grunnskolen</v>
      </c>
      <c r="E78" s="68" t="str">
        <f>IF('Formell utdanning'!B79=0,"-",D78)</f>
        <v>-</v>
      </c>
      <c r="F78" s="148"/>
      <c r="G78" s="148"/>
      <c r="H78" s="148"/>
      <c r="I78" s="149"/>
    </row>
    <row r="79" spans="1:9" ht="30" customHeight="1" x14ac:dyDescent="0.2">
      <c r="A79" s="67" t="str">
        <f>'Undervisning i fag med krav'!C80</f>
        <v>-</v>
      </c>
      <c r="B79" s="68" t="str">
        <f>'Undervisning i fag med krav'!D80</f>
        <v>-</v>
      </c>
      <c r="C79" s="68" t="str">
        <f>CONCATENATE("Er kvalifisert for undervisning i",'Formell utdanning'!R80)</f>
        <v xml:space="preserve">Er kvalifisert for undervisning i     </v>
      </c>
      <c r="D79" s="68" t="str">
        <f>IF('Formell utdanning'!D80=0,"Oppfyller ikke krav for formell utdanning for undervisning i grunnskolen",C79)</f>
        <v>Oppfyller ikke krav for formell utdanning for undervisning i grunnskolen</v>
      </c>
      <c r="E79" s="68" t="str">
        <f>IF('Formell utdanning'!B80=0,"-",D79)</f>
        <v>-</v>
      </c>
      <c r="F79" s="148"/>
      <c r="G79" s="148"/>
      <c r="H79" s="148"/>
      <c r="I79" s="149"/>
    </row>
    <row r="80" spans="1:9" ht="30" customHeight="1" x14ac:dyDescent="0.2">
      <c r="A80" s="67" t="str">
        <f>'Undervisning i fag med krav'!C81</f>
        <v>-</v>
      </c>
      <c r="B80" s="68" t="str">
        <f>'Undervisning i fag med krav'!D81</f>
        <v>-</v>
      </c>
      <c r="C80" s="68" t="str">
        <f>CONCATENATE("Er kvalifisert for undervisning i",'Formell utdanning'!R81)</f>
        <v xml:space="preserve">Er kvalifisert for undervisning i     </v>
      </c>
      <c r="D80" s="68" t="str">
        <f>IF('Formell utdanning'!D81=0,"Oppfyller ikke krav for formell utdanning for undervisning i grunnskolen",C80)</f>
        <v>Oppfyller ikke krav for formell utdanning for undervisning i grunnskolen</v>
      </c>
      <c r="E80" s="68" t="str">
        <f>IF('Formell utdanning'!B81=0,"-",D80)</f>
        <v>-</v>
      </c>
      <c r="F80" s="148"/>
      <c r="G80" s="148"/>
      <c r="H80" s="148"/>
      <c r="I80" s="149"/>
    </row>
    <row r="81" spans="1:9" ht="30" customHeight="1" x14ac:dyDescent="0.2">
      <c r="A81" s="67" t="str">
        <f>'Undervisning i fag med krav'!C82</f>
        <v>-</v>
      </c>
      <c r="B81" s="68" t="str">
        <f>'Undervisning i fag med krav'!D82</f>
        <v>-</v>
      </c>
      <c r="C81" s="68" t="str">
        <f>CONCATENATE("Er kvalifisert for undervisning i",'Formell utdanning'!R82)</f>
        <v xml:space="preserve">Er kvalifisert for undervisning i     </v>
      </c>
      <c r="D81" s="68" t="str">
        <f>IF('Formell utdanning'!D82=0,"Oppfyller ikke krav for formell utdanning for undervisning i grunnskolen",C81)</f>
        <v>Oppfyller ikke krav for formell utdanning for undervisning i grunnskolen</v>
      </c>
      <c r="E81" s="68" t="str">
        <f>IF('Formell utdanning'!B82=0,"-",D81)</f>
        <v>-</v>
      </c>
      <c r="F81" s="148"/>
      <c r="G81" s="148"/>
      <c r="H81" s="148"/>
      <c r="I81" s="149"/>
    </row>
    <row r="82" spans="1:9" ht="30" customHeight="1" x14ac:dyDescent="0.2">
      <c r="A82" s="67" t="str">
        <f>'Undervisning i fag med krav'!C83</f>
        <v>-</v>
      </c>
      <c r="B82" s="68" t="str">
        <f>'Undervisning i fag med krav'!D83</f>
        <v>-</v>
      </c>
      <c r="C82" s="68" t="str">
        <f>CONCATENATE("Er kvalifisert for undervisning i",'Formell utdanning'!R83)</f>
        <v xml:space="preserve">Er kvalifisert for undervisning i     </v>
      </c>
      <c r="D82" s="68" t="str">
        <f>IF('Formell utdanning'!D83=0,"Oppfyller ikke krav for formell utdanning for undervisning i grunnskolen",C82)</f>
        <v>Oppfyller ikke krav for formell utdanning for undervisning i grunnskolen</v>
      </c>
      <c r="E82" s="68" t="str">
        <f>IF('Formell utdanning'!B83=0,"-",D82)</f>
        <v>-</v>
      </c>
      <c r="F82" s="148"/>
      <c r="G82" s="148"/>
      <c r="H82" s="148"/>
      <c r="I82" s="149"/>
    </row>
    <row r="83" spans="1:9" ht="30" customHeight="1" x14ac:dyDescent="0.2">
      <c r="A83" s="67" t="str">
        <f>'Undervisning i fag med krav'!C84</f>
        <v>-</v>
      </c>
      <c r="B83" s="68" t="str">
        <f>'Undervisning i fag med krav'!D84</f>
        <v>-</v>
      </c>
      <c r="C83" s="68" t="str">
        <f>CONCATENATE("Er kvalifisert for undervisning i",'Formell utdanning'!R84)</f>
        <v xml:space="preserve">Er kvalifisert for undervisning i     </v>
      </c>
      <c r="D83" s="68" t="str">
        <f>IF('Formell utdanning'!D84=0,"Oppfyller ikke krav for formell utdanning for undervisning i grunnskolen",C83)</f>
        <v>Oppfyller ikke krav for formell utdanning for undervisning i grunnskolen</v>
      </c>
      <c r="E83" s="68" t="str">
        <f>IF('Formell utdanning'!B84=0,"-",D83)</f>
        <v>-</v>
      </c>
      <c r="F83" s="148"/>
      <c r="G83" s="148"/>
      <c r="H83" s="148"/>
      <c r="I83" s="149"/>
    </row>
    <row r="84" spans="1:9" ht="30" customHeight="1" x14ac:dyDescent="0.2">
      <c r="A84" s="67" t="str">
        <f>'Undervisning i fag med krav'!C85</f>
        <v>-</v>
      </c>
      <c r="B84" s="68" t="str">
        <f>'Undervisning i fag med krav'!D85</f>
        <v>-</v>
      </c>
      <c r="C84" s="68" t="str">
        <f>CONCATENATE("Er kvalifisert for undervisning i",'Formell utdanning'!R85)</f>
        <v xml:space="preserve">Er kvalifisert for undervisning i     </v>
      </c>
      <c r="D84" s="68" t="str">
        <f>IF('Formell utdanning'!D85=0,"Oppfyller ikke krav for formell utdanning for undervisning i grunnskolen",C84)</f>
        <v>Oppfyller ikke krav for formell utdanning for undervisning i grunnskolen</v>
      </c>
      <c r="E84" s="68" t="str">
        <f>IF('Formell utdanning'!B85=0,"-",D84)</f>
        <v>-</v>
      </c>
      <c r="F84" s="148"/>
      <c r="G84" s="148"/>
      <c r="H84" s="148"/>
      <c r="I84" s="149"/>
    </row>
    <row r="85" spans="1:9" ht="30" customHeight="1" x14ac:dyDescent="0.2">
      <c r="A85" s="67" t="str">
        <f>'Undervisning i fag med krav'!C86</f>
        <v>-</v>
      </c>
      <c r="B85" s="68" t="str">
        <f>'Undervisning i fag med krav'!D86</f>
        <v>-</v>
      </c>
      <c r="C85" s="68" t="str">
        <f>CONCATENATE("Er kvalifisert for undervisning i",'Formell utdanning'!R86)</f>
        <v xml:space="preserve">Er kvalifisert for undervisning i     </v>
      </c>
      <c r="D85" s="68" t="str">
        <f>IF('Formell utdanning'!D86=0,"Oppfyller ikke krav for formell utdanning for undervisning i grunnskolen",C85)</f>
        <v>Oppfyller ikke krav for formell utdanning for undervisning i grunnskolen</v>
      </c>
      <c r="E85" s="68" t="str">
        <f>IF('Formell utdanning'!B86=0,"-",D85)</f>
        <v>-</v>
      </c>
      <c r="F85" s="148"/>
      <c r="G85" s="148"/>
      <c r="H85" s="148"/>
      <c r="I85" s="149"/>
    </row>
    <row r="86" spans="1:9" ht="30" customHeight="1" x14ac:dyDescent="0.2">
      <c r="A86" s="67" t="str">
        <f>'Undervisning i fag med krav'!C87</f>
        <v>-</v>
      </c>
      <c r="B86" s="68" t="str">
        <f>'Undervisning i fag med krav'!D87</f>
        <v>-</v>
      </c>
      <c r="C86" s="68" t="str">
        <f>CONCATENATE("Er kvalifisert for undervisning i",'Formell utdanning'!R87)</f>
        <v xml:space="preserve">Er kvalifisert for undervisning i     </v>
      </c>
      <c r="D86" s="68" t="str">
        <f>IF('Formell utdanning'!D87=0,"Oppfyller ikke krav for formell utdanning for undervisning i grunnskolen",C86)</f>
        <v>Oppfyller ikke krav for formell utdanning for undervisning i grunnskolen</v>
      </c>
      <c r="E86" s="68" t="str">
        <f>IF('Formell utdanning'!B87=0,"-",D86)</f>
        <v>-</v>
      </c>
      <c r="F86" s="148"/>
      <c r="G86" s="148"/>
      <c r="H86" s="148"/>
      <c r="I86" s="149"/>
    </row>
    <row r="87" spans="1:9" ht="30" customHeight="1" x14ac:dyDescent="0.2">
      <c r="A87" s="67" t="str">
        <f>'Undervisning i fag med krav'!C88</f>
        <v>-</v>
      </c>
      <c r="B87" s="68" t="str">
        <f>'Undervisning i fag med krav'!D88</f>
        <v>-</v>
      </c>
      <c r="C87" s="68" t="str">
        <f>CONCATENATE("Er kvalifisert for undervisning i",'Formell utdanning'!R88)</f>
        <v xml:space="preserve">Er kvalifisert for undervisning i     </v>
      </c>
      <c r="D87" s="68" t="str">
        <f>IF('Formell utdanning'!D88=0,"Oppfyller ikke krav for formell utdanning for undervisning i grunnskolen",C87)</f>
        <v>Oppfyller ikke krav for formell utdanning for undervisning i grunnskolen</v>
      </c>
      <c r="E87" s="68" t="str">
        <f>IF('Formell utdanning'!B88=0,"-",D87)</f>
        <v>-</v>
      </c>
      <c r="F87" s="148"/>
      <c r="G87" s="148"/>
      <c r="H87" s="148"/>
      <c r="I87" s="149"/>
    </row>
    <row r="88" spans="1:9" ht="30" customHeight="1" x14ac:dyDescent="0.2">
      <c r="A88" s="67" t="str">
        <f>'Undervisning i fag med krav'!C89</f>
        <v>-</v>
      </c>
      <c r="B88" s="68" t="str">
        <f>'Undervisning i fag med krav'!D89</f>
        <v>-</v>
      </c>
      <c r="C88" s="68" t="str">
        <f>CONCATENATE("Er kvalifisert for undervisning i",'Formell utdanning'!R89)</f>
        <v xml:space="preserve">Er kvalifisert for undervisning i     </v>
      </c>
      <c r="D88" s="68" t="str">
        <f>IF('Formell utdanning'!D89=0,"Oppfyller ikke krav for formell utdanning for undervisning i grunnskolen",C88)</f>
        <v>Oppfyller ikke krav for formell utdanning for undervisning i grunnskolen</v>
      </c>
      <c r="E88" s="68" t="str">
        <f>IF('Formell utdanning'!B89=0,"-",D88)</f>
        <v>-</v>
      </c>
      <c r="F88" s="148"/>
      <c r="G88" s="148"/>
      <c r="H88" s="148"/>
      <c r="I88" s="149"/>
    </row>
    <row r="89" spans="1:9" ht="30" customHeight="1" x14ac:dyDescent="0.2">
      <c r="A89" s="67" t="str">
        <f>'Undervisning i fag med krav'!C90</f>
        <v>-</v>
      </c>
      <c r="B89" s="68" t="str">
        <f>'Undervisning i fag med krav'!D90</f>
        <v>-</v>
      </c>
      <c r="C89" s="68" t="str">
        <f>CONCATENATE("Er kvalifisert for undervisning i",'Formell utdanning'!R90)</f>
        <v xml:space="preserve">Er kvalifisert for undervisning i     </v>
      </c>
      <c r="D89" s="68" t="str">
        <f>IF('Formell utdanning'!D90=0,"Oppfyller ikke krav for formell utdanning for undervisning i grunnskolen",C89)</f>
        <v>Oppfyller ikke krav for formell utdanning for undervisning i grunnskolen</v>
      </c>
      <c r="E89" s="68" t="str">
        <f>IF('Formell utdanning'!B90=0,"-",D89)</f>
        <v>-</v>
      </c>
      <c r="F89" s="148"/>
      <c r="G89" s="148"/>
      <c r="H89" s="148"/>
      <c r="I89" s="149"/>
    </row>
    <row r="90" spans="1:9" ht="30" customHeight="1" x14ac:dyDescent="0.2">
      <c r="A90" s="67" t="str">
        <f>'Undervisning i fag med krav'!C91</f>
        <v>-</v>
      </c>
      <c r="B90" s="68" t="str">
        <f>'Undervisning i fag med krav'!D91</f>
        <v>-</v>
      </c>
      <c r="C90" s="68" t="str">
        <f>CONCATENATE("Er kvalifisert for undervisning i",'Formell utdanning'!R91)</f>
        <v xml:space="preserve">Er kvalifisert for undervisning i     </v>
      </c>
      <c r="D90" s="68" t="str">
        <f>IF('Formell utdanning'!D91=0,"Oppfyller ikke krav for formell utdanning for undervisning i grunnskolen",C90)</f>
        <v>Oppfyller ikke krav for formell utdanning for undervisning i grunnskolen</v>
      </c>
      <c r="E90" s="68" t="str">
        <f>IF('Formell utdanning'!B91=0,"-",D90)</f>
        <v>-</v>
      </c>
      <c r="F90" s="148"/>
      <c r="G90" s="148"/>
      <c r="H90" s="148"/>
      <c r="I90" s="149"/>
    </row>
    <row r="91" spans="1:9" ht="30" customHeight="1" x14ac:dyDescent="0.2">
      <c r="A91" s="67" t="str">
        <f>'Undervisning i fag med krav'!C92</f>
        <v>-</v>
      </c>
      <c r="B91" s="68" t="str">
        <f>'Undervisning i fag med krav'!D92</f>
        <v>-</v>
      </c>
      <c r="C91" s="68" t="str">
        <f>CONCATENATE("Er kvalifisert for undervisning i",'Formell utdanning'!R92)</f>
        <v xml:space="preserve">Er kvalifisert for undervisning i     </v>
      </c>
      <c r="D91" s="68" t="str">
        <f>IF('Formell utdanning'!D92=0,"Oppfyller ikke krav for formell utdanning for undervisning i grunnskolen",C91)</f>
        <v>Oppfyller ikke krav for formell utdanning for undervisning i grunnskolen</v>
      </c>
      <c r="E91" s="68" t="str">
        <f>IF('Formell utdanning'!B92=0,"-",D91)</f>
        <v>-</v>
      </c>
      <c r="F91" s="148"/>
      <c r="G91" s="148"/>
      <c r="H91" s="148"/>
      <c r="I91" s="149"/>
    </row>
    <row r="92" spans="1:9" ht="30" customHeight="1" x14ac:dyDescent="0.2">
      <c r="A92" s="67" t="str">
        <f>'Undervisning i fag med krav'!C93</f>
        <v>-</v>
      </c>
      <c r="B92" s="68" t="str">
        <f>'Undervisning i fag med krav'!D93</f>
        <v>-</v>
      </c>
      <c r="C92" s="68" t="str">
        <f>CONCATENATE("Er kvalifisert for undervisning i",'Formell utdanning'!R93)</f>
        <v xml:space="preserve">Er kvalifisert for undervisning i     </v>
      </c>
      <c r="D92" s="68" t="str">
        <f>IF('Formell utdanning'!D93=0,"Oppfyller ikke krav for formell utdanning for undervisning i grunnskolen",C92)</f>
        <v>Oppfyller ikke krav for formell utdanning for undervisning i grunnskolen</v>
      </c>
      <c r="E92" s="68" t="str">
        <f>IF('Formell utdanning'!B93=0,"-",D92)</f>
        <v>-</v>
      </c>
      <c r="F92" s="148"/>
      <c r="G92" s="148"/>
      <c r="H92" s="148"/>
      <c r="I92" s="149"/>
    </row>
    <row r="93" spans="1:9" ht="30" customHeight="1" x14ac:dyDescent="0.2">
      <c r="A93" s="67" t="str">
        <f>'Undervisning i fag med krav'!C94</f>
        <v>-</v>
      </c>
      <c r="B93" s="68" t="str">
        <f>'Undervisning i fag med krav'!D94</f>
        <v>-</v>
      </c>
      <c r="C93" s="68" t="str">
        <f>CONCATENATE("Er kvalifisert for undervisning i",'Formell utdanning'!R94)</f>
        <v xml:space="preserve">Er kvalifisert for undervisning i     </v>
      </c>
      <c r="D93" s="68" t="str">
        <f>IF('Formell utdanning'!D94=0,"Oppfyller ikke krav for formell utdanning for undervisning i grunnskolen",C93)</f>
        <v>Oppfyller ikke krav for formell utdanning for undervisning i grunnskolen</v>
      </c>
      <c r="E93" s="68" t="str">
        <f>IF('Formell utdanning'!B94=0,"-",D93)</f>
        <v>-</v>
      </c>
      <c r="F93" s="148"/>
      <c r="G93" s="148"/>
      <c r="H93" s="148"/>
      <c r="I93" s="149"/>
    </row>
    <row r="94" spans="1:9" ht="30" customHeight="1" x14ac:dyDescent="0.2">
      <c r="A94" s="67" t="str">
        <f>'Undervisning i fag med krav'!C95</f>
        <v>-</v>
      </c>
      <c r="B94" s="68" t="str">
        <f>'Undervisning i fag med krav'!D95</f>
        <v>-</v>
      </c>
      <c r="C94" s="68" t="str">
        <f>CONCATENATE("Er kvalifisert for undervisning i",'Formell utdanning'!R95)</f>
        <v xml:space="preserve">Er kvalifisert for undervisning i     </v>
      </c>
      <c r="D94" s="68" t="str">
        <f>IF('Formell utdanning'!D95=0,"Oppfyller ikke krav for formell utdanning for undervisning i grunnskolen",C94)</f>
        <v>Oppfyller ikke krav for formell utdanning for undervisning i grunnskolen</v>
      </c>
      <c r="E94" s="68" t="str">
        <f>IF('Formell utdanning'!B95=0,"-",D94)</f>
        <v>-</v>
      </c>
      <c r="F94" s="148"/>
      <c r="G94" s="148"/>
      <c r="H94" s="148"/>
      <c r="I94" s="149"/>
    </row>
    <row r="95" spans="1:9" ht="30" customHeight="1" x14ac:dyDescent="0.2">
      <c r="A95" s="67" t="str">
        <f>'Undervisning i fag med krav'!C96</f>
        <v>-</v>
      </c>
      <c r="B95" s="68" t="str">
        <f>'Undervisning i fag med krav'!D96</f>
        <v>-</v>
      </c>
      <c r="C95" s="68" t="str">
        <f>CONCATENATE("Er kvalifisert for undervisning i",'Formell utdanning'!R96)</f>
        <v xml:space="preserve">Er kvalifisert for undervisning i     </v>
      </c>
      <c r="D95" s="68" t="str">
        <f>IF('Formell utdanning'!D96=0,"Oppfyller ikke krav for formell utdanning for undervisning i grunnskolen",C95)</f>
        <v>Oppfyller ikke krav for formell utdanning for undervisning i grunnskolen</v>
      </c>
      <c r="E95" s="68" t="str">
        <f>IF('Formell utdanning'!B96=0,"-",D95)</f>
        <v>-</v>
      </c>
      <c r="F95" s="148"/>
      <c r="G95" s="148"/>
      <c r="H95" s="148"/>
      <c r="I95" s="149"/>
    </row>
    <row r="96" spans="1:9" ht="30" customHeight="1" x14ac:dyDescent="0.2">
      <c r="A96" s="67" t="str">
        <f>'Undervisning i fag med krav'!C97</f>
        <v>-</v>
      </c>
      <c r="B96" s="68" t="str">
        <f>'Undervisning i fag med krav'!D97</f>
        <v>-</v>
      </c>
      <c r="C96" s="68" t="str">
        <f>CONCATENATE("Er kvalifisert for undervisning i",'Formell utdanning'!R97)</f>
        <v xml:space="preserve">Er kvalifisert for undervisning i     </v>
      </c>
      <c r="D96" s="68" t="str">
        <f>IF('Formell utdanning'!D97=0,"Oppfyller ikke krav for formell utdanning for undervisning i grunnskolen",C96)</f>
        <v>Oppfyller ikke krav for formell utdanning for undervisning i grunnskolen</v>
      </c>
      <c r="E96" s="68" t="str">
        <f>IF('Formell utdanning'!B97=0,"-",D96)</f>
        <v>-</v>
      </c>
      <c r="F96" s="148"/>
      <c r="G96" s="148"/>
      <c r="H96" s="148"/>
      <c r="I96" s="149"/>
    </row>
    <row r="97" spans="1:9" ht="30" customHeight="1" x14ac:dyDescent="0.2">
      <c r="A97" s="67" t="str">
        <f>'Undervisning i fag med krav'!C98</f>
        <v>-</v>
      </c>
      <c r="B97" s="68" t="str">
        <f>'Undervisning i fag med krav'!D98</f>
        <v>-</v>
      </c>
      <c r="C97" s="68" t="str">
        <f>CONCATENATE("Er kvalifisert for undervisning i",'Formell utdanning'!R98)</f>
        <v xml:space="preserve">Er kvalifisert for undervisning i     </v>
      </c>
      <c r="D97" s="68" t="str">
        <f>IF('Formell utdanning'!D98=0,"Oppfyller ikke krav for formell utdanning for undervisning i grunnskolen",C97)</f>
        <v>Oppfyller ikke krav for formell utdanning for undervisning i grunnskolen</v>
      </c>
      <c r="E97" s="68" t="str">
        <f>IF('Formell utdanning'!B98=0,"-",D97)</f>
        <v>-</v>
      </c>
      <c r="F97" s="148"/>
      <c r="G97" s="148"/>
      <c r="H97" s="148"/>
      <c r="I97" s="149"/>
    </row>
    <row r="98" spans="1:9" ht="30" customHeight="1" x14ac:dyDescent="0.2">
      <c r="A98" s="67" t="str">
        <f>'Undervisning i fag med krav'!C99</f>
        <v>-</v>
      </c>
      <c r="B98" s="68" t="str">
        <f>'Undervisning i fag med krav'!D99</f>
        <v>-</v>
      </c>
      <c r="C98" s="68" t="str">
        <f>CONCATENATE("Er kvalifisert for undervisning i",'Formell utdanning'!R99)</f>
        <v xml:space="preserve">Er kvalifisert for undervisning i     </v>
      </c>
      <c r="D98" s="68" t="str">
        <f>IF('Formell utdanning'!D99=0,"Oppfyller ikke krav for formell utdanning for undervisning i grunnskolen",C98)</f>
        <v>Oppfyller ikke krav for formell utdanning for undervisning i grunnskolen</v>
      </c>
      <c r="E98" s="68" t="str">
        <f>IF('Formell utdanning'!B99=0,"-",D98)</f>
        <v>-</v>
      </c>
      <c r="F98" s="148"/>
      <c r="G98" s="148"/>
      <c r="H98" s="148"/>
      <c r="I98" s="149"/>
    </row>
    <row r="99" spans="1:9" ht="30" customHeight="1" x14ac:dyDescent="0.2">
      <c r="A99" s="67" t="str">
        <f>'Undervisning i fag med krav'!C100</f>
        <v>-</v>
      </c>
      <c r="B99" s="68" t="str">
        <f>'Undervisning i fag med krav'!D100</f>
        <v>-</v>
      </c>
      <c r="C99" s="68" t="str">
        <f>CONCATENATE("Er kvalifisert for undervisning i",'Formell utdanning'!R100)</f>
        <v xml:space="preserve">Er kvalifisert for undervisning i     </v>
      </c>
      <c r="D99" s="68" t="str">
        <f>IF('Formell utdanning'!D100=0,"Oppfyller ikke krav for formell utdanning for undervisning i grunnskolen",C99)</f>
        <v>Oppfyller ikke krav for formell utdanning for undervisning i grunnskolen</v>
      </c>
      <c r="E99" s="68" t="str">
        <f>IF('Formell utdanning'!B100=0,"-",D99)</f>
        <v>-</v>
      </c>
      <c r="F99" s="148"/>
      <c r="G99" s="148"/>
      <c r="H99" s="148"/>
      <c r="I99" s="149"/>
    </row>
    <row r="100" spans="1:9" ht="30" customHeight="1" x14ac:dyDescent="0.2">
      <c r="A100" s="67" t="str">
        <f>'Undervisning i fag med krav'!C101</f>
        <v>-</v>
      </c>
      <c r="B100" s="68" t="str">
        <f>'Undervisning i fag med krav'!D101</f>
        <v>-</v>
      </c>
      <c r="C100" s="68" t="str">
        <f>CONCATENATE("Er kvalifisert for undervisning i",'Formell utdanning'!R101)</f>
        <v xml:space="preserve">Er kvalifisert for undervisning i     </v>
      </c>
      <c r="D100" s="68" t="str">
        <f>IF('Formell utdanning'!D101=0,"Oppfyller ikke krav for formell utdanning for undervisning i grunnskolen",C100)</f>
        <v>Oppfyller ikke krav for formell utdanning for undervisning i grunnskolen</v>
      </c>
      <c r="E100" s="68" t="str">
        <f>IF('Formell utdanning'!B101=0,"-",D100)</f>
        <v>-</v>
      </c>
      <c r="F100" s="148"/>
      <c r="G100" s="148"/>
      <c r="H100" s="148"/>
      <c r="I100" s="149"/>
    </row>
    <row r="101" spans="1:9" ht="30" customHeight="1" x14ac:dyDescent="0.2">
      <c r="A101" s="67" t="str">
        <f>'Undervisning i fag med krav'!C102</f>
        <v>-</v>
      </c>
      <c r="B101" s="68" t="str">
        <f>'Undervisning i fag med krav'!D102</f>
        <v>-</v>
      </c>
      <c r="C101" s="68" t="str">
        <f>CONCATENATE("Er kvalifisert for undervisning i",'Formell utdanning'!R102)</f>
        <v xml:space="preserve">Er kvalifisert for undervisning i     </v>
      </c>
      <c r="D101" s="68" t="str">
        <f>IF('Formell utdanning'!D102=0,"Oppfyller ikke krav for formell utdanning for undervisning i grunnskolen",C101)</f>
        <v>Oppfyller ikke krav for formell utdanning for undervisning i grunnskolen</v>
      </c>
      <c r="E101" s="68" t="str">
        <f>IF('Formell utdanning'!B102=0,"-",D101)</f>
        <v>-</v>
      </c>
      <c r="F101" s="148"/>
      <c r="G101" s="148"/>
      <c r="H101" s="148"/>
      <c r="I101" s="149"/>
    </row>
    <row r="102" spans="1:9" ht="30" customHeight="1" x14ac:dyDescent="0.2">
      <c r="A102" s="67" t="str">
        <f>'Undervisning i fag med krav'!C103</f>
        <v>-</v>
      </c>
      <c r="B102" s="68" t="str">
        <f>'Undervisning i fag med krav'!D103</f>
        <v>-</v>
      </c>
      <c r="C102" s="68" t="str">
        <f>CONCATENATE("Er kvalifisert for undervisning i",'Formell utdanning'!R103)</f>
        <v xml:space="preserve">Er kvalifisert for undervisning i     </v>
      </c>
      <c r="D102" s="68" t="str">
        <f>IF('Formell utdanning'!D103=0,"Oppfyller ikke krav for formell utdanning for undervisning i grunnskolen",C102)</f>
        <v>Oppfyller ikke krav for formell utdanning for undervisning i grunnskolen</v>
      </c>
      <c r="E102" s="68" t="str">
        <f>IF('Formell utdanning'!B103=0,"-",D102)</f>
        <v>-</v>
      </c>
      <c r="F102" s="148"/>
      <c r="G102" s="148"/>
      <c r="H102" s="148"/>
      <c r="I102" s="149"/>
    </row>
    <row r="103" spans="1:9" ht="30" customHeight="1" x14ac:dyDescent="0.2">
      <c r="A103" s="67" t="str">
        <f>'Undervisning i fag med krav'!C104</f>
        <v>-</v>
      </c>
      <c r="B103" s="68" t="str">
        <f>'Undervisning i fag med krav'!D104</f>
        <v>-</v>
      </c>
      <c r="C103" s="68" t="str">
        <f>CONCATENATE("Er kvalifisert for undervisning i",'Formell utdanning'!R104)</f>
        <v xml:space="preserve">Er kvalifisert for undervisning i     </v>
      </c>
      <c r="D103" s="68" t="str">
        <f>IF('Formell utdanning'!D104=0,"Oppfyller ikke krav for formell utdanning for undervisning i grunnskolen",C103)</f>
        <v>Oppfyller ikke krav for formell utdanning for undervisning i grunnskolen</v>
      </c>
      <c r="E103" s="68" t="str">
        <f>IF('Formell utdanning'!B104=0,"-",D103)</f>
        <v>-</v>
      </c>
      <c r="F103" s="148"/>
      <c r="G103" s="148"/>
      <c r="H103" s="148"/>
      <c r="I103" s="149"/>
    </row>
    <row r="104" spans="1:9" ht="30" customHeight="1" x14ac:dyDescent="0.2">
      <c r="A104" s="67" t="str">
        <f>'Undervisning i fag med krav'!C105</f>
        <v>-</v>
      </c>
      <c r="B104" s="68" t="str">
        <f>'Undervisning i fag med krav'!D105</f>
        <v>-</v>
      </c>
      <c r="C104" s="68" t="str">
        <f>CONCATENATE("Er kvalifisert for undervisning i",'Formell utdanning'!R105)</f>
        <v xml:space="preserve">Er kvalifisert for undervisning i     </v>
      </c>
      <c r="D104" s="68" t="str">
        <f>IF('Formell utdanning'!D105=0,"Oppfyller ikke krav for formell utdanning for undervisning i grunnskolen",C104)</f>
        <v>Oppfyller ikke krav for formell utdanning for undervisning i grunnskolen</v>
      </c>
      <c r="E104" s="68" t="str">
        <f>IF('Formell utdanning'!B105=0,"-",D104)</f>
        <v>-</v>
      </c>
      <c r="F104" s="148"/>
      <c r="G104" s="148"/>
      <c r="H104" s="148"/>
      <c r="I104" s="149"/>
    </row>
    <row r="105" spans="1:9" ht="30" customHeight="1" x14ac:dyDescent="0.2">
      <c r="A105" s="67" t="str">
        <f>'Undervisning i fag med krav'!C106</f>
        <v>-</v>
      </c>
      <c r="B105" s="68" t="str">
        <f>'Undervisning i fag med krav'!D106</f>
        <v>-</v>
      </c>
      <c r="C105" s="68" t="str">
        <f>CONCATENATE("Er kvalifisert for undervisning i",'Formell utdanning'!R106)</f>
        <v xml:space="preserve">Er kvalifisert for undervisning i     </v>
      </c>
      <c r="D105" s="68" t="str">
        <f>IF('Formell utdanning'!D106=0,"Oppfyller ikke krav for formell utdanning for undervisning i grunnskolen",C105)</f>
        <v>Oppfyller ikke krav for formell utdanning for undervisning i grunnskolen</v>
      </c>
      <c r="E105" s="68" t="str">
        <f>IF('Formell utdanning'!B106=0,"-",D105)</f>
        <v>-</v>
      </c>
      <c r="F105" s="148"/>
      <c r="G105" s="148"/>
      <c r="H105" s="148"/>
      <c r="I105" s="149"/>
    </row>
    <row r="106" spans="1:9" ht="30" customHeight="1" x14ac:dyDescent="0.2">
      <c r="A106" s="67" t="str">
        <f>'Undervisning i fag med krav'!C107</f>
        <v>-</v>
      </c>
      <c r="B106" s="68" t="str">
        <f>'Undervisning i fag med krav'!D107</f>
        <v>-</v>
      </c>
      <c r="C106" s="68" t="str">
        <f>CONCATENATE("Er kvalifisert for undervisning i",'Formell utdanning'!R107)</f>
        <v xml:space="preserve">Er kvalifisert for undervisning i     </v>
      </c>
      <c r="D106" s="68" t="str">
        <f>IF('Formell utdanning'!D107=0,"Oppfyller ikke krav for formell utdanning for undervisning i grunnskolen",C106)</f>
        <v>Oppfyller ikke krav for formell utdanning for undervisning i grunnskolen</v>
      </c>
      <c r="E106" s="68" t="str">
        <f>IF('Formell utdanning'!B107=0,"-",D106)</f>
        <v>-</v>
      </c>
      <c r="F106" s="148"/>
      <c r="G106" s="148"/>
      <c r="H106" s="148"/>
      <c r="I106" s="149"/>
    </row>
    <row r="107" spans="1:9" ht="30" customHeight="1" x14ac:dyDescent="0.2">
      <c r="A107" s="67" t="str">
        <f>'Undervisning i fag med krav'!C108</f>
        <v>-</v>
      </c>
      <c r="B107" s="68" t="str">
        <f>'Undervisning i fag med krav'!D108</f>
        <v>-</v>
      </c>
      <c r="C107" s="68" t="str">
        <f>CONCATENATE("Er kvalifisert for undervisning i",'Formell utdanning'!R108)</f>
        <v xml:space="preserve">Er kvalifisert for undervisning i     </v>
      </c>
      <c r="D107" s="68" t="str">
        <f>IF('Formell utdanning'!D108=0,"Oppfyller ikke krav for formell utdanning for undervisning i grunnskolen",C107)</f>
        <v>Oppfyller ikke krav for formell utdanning for undervisning i grunnskolen</v>
      </c>
      <c r="E107" s="68" t="str">
        <f>IF('Formell utdanning'!B108=0,"-",D107)</f>
        <v>-</v>
      </c>
      <c r="F107" s="148"/>
      <c r="G107" s="148"/>
      <c r="H107" s="148"/>
      <c r="I107" s="149"/>
    </row>
    <row r="108" spans="1:9" ht="30" customHeight="1" x14ac:dyDescent="0.2">
      <c r="A108" s="67" t="str">
        <f>'Undervisning i fag med krav'!C109</f>
        <v>-</v>
      </c>
      <c r="B108" s="68" t="str">
        <f>'Undervisning i fag med krav'!D109</f>
        <v>-</v>
      </c>
      <c r="C108" s="68" t="str">
        <f>CONCATENATE("Er kvalifisert for undervisning i",'Formell utdanning'!R109)</f>
        <v xml:space="preserve">Er kvalifisert for undervisning i     </v>
      </c>
      <c r="D108" s="68" t="str">
        <f>IF('Formell utdanning'!D109=0,"Oppfyller ikke krav for formell utdanning for undervisning i grunnskolen",C108)</f>
        <v>Oppfyller ikke krav for formell utdanning for undervisning i grunnskolen</v>
      </c>
      <c r="E108" s="68" t="str">
        <f>IF('Formell utdanning'!B109=0,"-",D108)</f>
        <v>-</v>
      </c>
      <c r="F108" s="148"/>
      <c r="G108" s="148"/>
      <c r="H108" s="148"/>
      <c r="I108" s="149"/>
    </row>
    <row r="109" spans="1:9" ht="30" customHeight="1" x14ac:dyDescent="0.2">
      <c r="A109" s="67" t="str">
        <f>'Undervisning i fag med krav'!C110</f>
        <v>-</v>
      </c>
      <c r="B109" s="68" t="str">
        <f>'Undervisning i fag med krav'!D110</f>
        <v>-</v>
      </c>
      <c r="C109" s="68" t="str">
        <f>CONCATENATE("Er kvalifisert for undervisning i",'Formell utdanning'!R110)</f>
        <v xml:space="preserve">Er kvalifisert for undervisning i     </v>
      </c>
      <c r="D109" s="68" t="str">
        <f>IF('Formell utdanning'!D110=0,"Oppfyller ikke krav for formell utdanning for undervisning i grunnskolen",C109)</f>
        <v>Oppfyller ikke krav for formell utdanning for undervisning i grunnskolen</v>
      </c>
      <c r="E109" s="68" t="str">
        <f>IF('Formell utdanning'!B110=0,"-",D109)</f>
        <v>-</v>
      </c>
      <c r="F109" s="148"/>
      <c r="G109" s="148"/>
      <c r="H109" s="148"/>
      <c r="I109" s="149"/>
    </row>
    <row r="110" spans="1:9" ht="30" customHeight="1" x14ac:dyDescent="0.2">
      <c r="A110" s="67" t="str">
        <f>'Undervisning i fag med krav'!C111</f>
        <v>-</v>
      </c>
      <c r="B110" s="68" t="str">
        <f>'Undervisning i fag med krav'!D111</f>
        <v>-</v>
      </c>
      <c r="C110" s="68" t="str">
        <f>CONCATENATE("Er kvalifisert for undervisning i",'Formell utdanning'!R111)</f>
        <v xml:space="preserve">Er kvalifisert for undervisning i     </v>
      </c>
      <c r="D110" s="68" t="str">
        <f>IF('Formell utdanning'!D111=0,"Oppfyller ikke krav for formell utdanning for undervisning i grunnskolen",C110)</f>
        <v>Oppfyller ikke krav for formell utdanning for undervisning i grunnskolen</v>
      </c>
      <c r="E110" s="68" t="str">
        <f>IF('Formell utdanning'!B111=0,"-",D110)</f>
        <v>-</v>
      </c>
      <c r="F110" s="148"/>
      <c r="G110" s="148"/>
      <c r="H110" s="148"/>
      <c r="I110" s="149"/>
    </row>
    <row r="111" spans="1:9" ht="30" customHeight="1" x14ac:dyDescent="0.2">
      <c r="A111" s="67" t="str">
        <f>'Undervisning i fag med krav'!C112</f>
        <v>-</v>
      </c>
      <c r="B111" s="68" t="str">
        <f>'Undervisning i fag med krav'!D112</f>
        <v>-</v>
      </c>
      <c r="C111" s="68" t="str">
        <f>CONCATENATE("Er kvalifisert for undervisning i",'Formell utdanning'!R112)</f>
        <v xml:space="preserve">Er kvalifisert for undervisning i     </v>
      </c>
      <c r="D111" s="68" t="str">
        <f>IF('Formell utdanning'!D112=0,"Oppfyller ikke krav for formell utdanning for undervisning i grunnskolen",C111)</f>
        <v>Oppfyller ikke krav for formell utdanning for undervisning i grunnskolen</v>
      </c>
      <c r="E111" s="68" t="str">
        <f>IF('Formell utdanning'!B112=0,"-",D111)</f>
        <v>-</v>
      </c>
      <c r="F111" s="148"/>
      <c r="G111" s="148"/>
      <c r="H111" s="148"/>
      <c r="I111" s="149"/>
    </row>
    <row r="112" spans="1:9" ht="30" customHeight="1" x14ac:dyDescent="0.2">
      <c r="A112" s="67" t="str">
        <f>'Undervisning i fag med krav'!C113</f>
        <v>-</v>
      </c>
      <c r="B112" s="68" t="str">
        <f>'Undervisning i fag med krav'!D113</f>
        <v>-</v>
      </c>
      <c r="C112" s="68" t="str">
        <f>CONCATENATE("Er kvalifisert for undervisning i",'Formell utdanning'!R113)</f>
        <v xml:space="preserve">Er kvalifisert for undervisning i     </v>
      </c>
      <c r="D112" s="68" t="str">
        <f>IF('Formell utdanning'!D113=0,"Oppfyller ikke krav for formell utdanning for undervisning i grunnskolen",C112)</f>
        <v>Oppfyller ikke krav for formell utdanning for undervisning i grunnskolen</v>
      </c>
      <c r="E112" s="68" t="str">
        <f>IF('Formell utdanning'!B113=0,"-",D112)</f>
        <v>-</v>
      </c>
      <c r="F112" s="148"/>
      <c r="G112" s="148"/>
      <c r="H112" s="148"/>
      <c r="I112" s="149"/>
    </row>
    <row r="113" spans="1:9" ht="30" customHeight="1" x14ac:dyDescent="0.2">
      <c r="A113" s="67" t="str">
        <f>'Undervisning i fag med krav'!C114</f>
        <v>-</v>
      </c>
      <c r="B113" s="68" t="str">
        <f>'Undervisning i fag med krav'!D114</f>
        <v>-</v>
      </c>
      <c r="C113" s="68" t="str">
        <f>CONCATENATE("Er kvalifisert for undervisning i",'Formell utdanning'!R114)</f>
        <v xml:space="preserve">Er kvalifisert for undervisning i     </v>
      </c>
      <c r="D113" s="68" t="str">
        <f>IF('Formell utdanning'!D114=0,"Oppfyller ikke krav for formell utdanning for undervisning i grunnskolen",C113)</f>
        <v>Oppfyller ikke krav for formell utdanning for undervisning i grunnskolen</v>
      </c>
      <c r="E113" s="68" t="str">
        <f>IF('Formell utdanning'!B114=0,"-",D113)</f>
        <v>-</v>
      </c>
      <c r="F113" s="148"/>
      <c r="G113" s="148"/>
      <c r="H113" s="148"/>
      <c r="I113" s="149"/>
    </row>
    <row r="114" spans="1:9" ht="30" customHeight="1" x14ac:dyDescent="0.2">
      <c r="A114" s="67" t="str">
        <f>'Undervisning i fag med krav'!C115</f>
        <v>-</v>
      </c>
      <c r="B114" s="68" t="str">
        <f>'Undervisning i fag med krav'!D115</f>
        <v>-</v>
      </c>
      <c r="C114" s="68" t="str">
        <f>CONCATENATE("Er kvalifisert for undervisning i",'Formell utdanning'!R115)</f>
        <v xml:space="preserve">Er kvalifisert for undervisning i     </v>
      </c>
      <c r="D114" s="68" t="str">
        <f>IF('Formell utdanning'!D115=0,"Oppfyller ikke krav for formell utdanning for undervisning i grunnskolen",C114)</f>
        <v>Oppfyller ikke krav for formell utdanning for undervisning i grunnskolen</v>
      </c>
      <c r="E114" s="68" t="str">
        <f>IF('Formell utdanning'!B115=0,"-",D114)</f>
        <v>-</v>
      </c>
      <c r="F114" s="148"/>
      <c r="G114" s="148"/>
      <c r="H114" s="148"/>
      <c r="I114" s="149"/>
    </row>
    <row r="115" spans="1:9" ht="30" customHeight="1" x14ac:dyDescent="0.2">
      <c r="A115" s="67" t="str">
        <f>'Undervisning i fag med krav'!C116</f>
        <v>-</v>
      </c>
      <c r="B115" s="68" t="str">
        <f>'Undervisning i fag med krav'!D116</f>
        <v>-</v>
      </c>
      <c r="C115" s="68" t="str">
        <f>CONCATENATE("Er kvalifisert for undervisning i",'Formell utdanning'!R116)</f>
        <v xml:space="preserve">Er kvalifisert for undervisning i     </v>
      </c>
      <c r="D115" s="68" t="str">
        <f>IF('Formell utdanning'!D116=0,"Oppfyller ikke krav for formell utdanning for undervisning i grunnskolen",C115)</f>
        <v>Oppfyller ikke krav for formell utdanning for undervisning i grunnskolen</v>
      </c>
      <c r="E115" s="68" t="str">
        <f>IF('Formell utdanning'!B116=0,"-",D115)</f>
        <v>-</v>
      </c>
      <c r="F115" s="148"/>
      <c r="G115" s="148"/>
      <c r="H115" s="148"/>
      <c r="I115" s="149"/>
    </row>
    <row r="116" spans="1:9" ht="30" customHeight="1" x14ac:dyDescent="0.2">
      <c r="A116" s="67" t="str">
        <f>'Undervisning i fag med krav'!C117</f>
        <v>-</v>
      </c>
      <c r="B116" s="68" t="str">
        <f>'Undervisning i fag med krav'!D117</f>
        <v>-</v>
      </c>
      <c r="C116" s="68" t="str">
        <f>CONCATENATE("Er kvalifisert for undervisning i",'Formell utdanning'!R117)</f>
        <v xml:space="preserve">Er kvalifisert for undervisning i     </v>
      </c>
      <c r="D116" s="68" t="str">
        <f>IF('Formell utdanning'!D117=0,"Oppfyller ikke krav for formell utdanning for undervisning i grunnskolen",C116)</f>
        <v>Oppfyller ikke krav for formell utdanning for undervisning i grunnskolen</v>
      </c>
      <c r="E116" s="68" t="str">
        <f>IF('Formell utdanning'!B117=0,"-",D116)</f>
        <v>-</v>
      </c>
      <c r="F116" s="148"/>
      <c r="G116" s="148"/>
      <c r="H116" s="148"/>
      <c r="I116" s="149"/>
    </row>
    <row r="117" spans="1:9" ht="30" customHeight="1" x14ac:dyDescent="0.2">
      <c r="A117" s="67" t="str">
        <f>'Undervisning i fag med krav'!C118</f>
        <v>-</v>
      </c>
      <c r="B117" s="68" t="str">
        <f>'Undervisning i fag med krav'!D118</f>
        <v>-</v>
      </c>
      <c r="C117" s="68" t="str">
        <f>CONCATENATE("Er kvalifisert for undervisning i",'Formell utdanning'!R118)</f>
        <v xml:space="preserve">Er kvalifisert for undervisning i     </v>
      </c>
      <c r="D117" s="68" t="str">
        <f>IF('Formell utdanning'!D118=0,"Oppfyller ikke krav for formell utdanning for undervisning i grunnskolen",C117)</f>
        <v>Oppfyller ikke krav for formell utdanning for undervisning i grunnskolen</v>
      </c>
      <c r="E117" s="68" t="str">
        <f>IF('Formell utdanning'!B118=0,"-",D117)</f>
        <v>-</v>
      </c>
      <c r="F117" s="148"/>
      <c r="G117" s="148"/>
      <c r="H117" s="148"/>
      <c r="I117" s="149"/>
    </row>
    <row r="118" spans="1:9" ht="30" customHeight="1" x14ac:dyDescent="0.2">
      <c r="A118" s="67" t="str">
        <f>'Undervisning i fag med krav'!C119</f>
        <v>-</v>
      </c>
      <c r="B118" s="68" t="str">
        <f>'Undervisning i fag med krav'!D119</f>
        <v>-</v>
      </c>
      <c r="C118" s="68" t="str">
        <f>CONCATENATE("Er kvalifisert for undervisning i",'Formell utdanning'!R119)</f>
        <v xml:space="preserve">Er kvalifisert for undervisning i     </v>
      </c>
      <c r="D118" s="68" t="str">
        <f>IF('Formell utdanning'!D119=0,"Oppfyller ikke krav for formell utdanning for undervisning i grunnskolen",C118)</f>
        <v>Oppfyller ikke krav for formell utdanning for undervisning i grunnskolen</v>
      </c>
      <c r="E118" s="68" t="str">
        <f>IF('Formell utdanning'!B119=0,"-",D118)</f>
        <v>-</v>
      </c>
      <c r="F118" s="148"/>
      <c r="G118" s="148"/>
      <c r="H118" s="148"/>
      <c r="I118" s="149"/>
    </row>
    <row r="119" spans="1:9" ht="30" customHeight="1" x14ac:dyDescent="0.2">
      <c r="A119" s="67" t="str">
        <f>'Undervisning i fag med krav'!C120</f>
        <v>-</v>
      </c>
      <c r="B119" s="68" t="str">
        <f>'Undervisning i fag med krav'!D120</f>
        <v>-</v>
      </c>
      <c r="C119" s="68" t="str">
        <f>CONCATENATE("Er kvalifisert for undervisning i",'Formell utdanning'!R120)</f>
        <v xml:space="preserve">Er kvalifisert for undervisning i     </v>
      </c>
      <c r="D119" s="68" t="str">
        <f>IF('Formell utdanning'!D120=0,"Oppfyller ikke krav for formell utdanning for undervisning i grunnskolen",C119)</f>
        <v>Oppfyller ikke krav for formell utdanning for undervisning i grunnskolen</v>
      </c>
      <c r="E119" s="68" t="str">
        <f>IF('Formell utdanning'!B120=0,"-",D119)</f>
        <v>-</v>
      </c>
      <c r="F119" s="148"/>
      <c r="G119" s="148"/>
      <c r="H119" s="148"/>
      <c r="I119" s="149"/>
    </row>
    <row r="120" spans="1:9" ht="30" customHeight="1" x14ac:dyDescent="0.2">
      <c r="A120" s="67" t="str">
        <f>'Undervisning i fag med krav'!C121</f>
        <v>-</v>
      </c>
      <c r="B120" s="68" t="str">
        <f>'Undervisning i fag med krav'!D121</f>
        <v>-</v>
      </c>
      <c r="C120" s="68" t="str">
        <f>CONCATENATE("Er kvalifisert for undervisning i",'Formell utdanning'!R121)</f>
        <v xml:space="preserve">Er kvalifisert for undervisning i     </v>
      </c>
      <c r="D120" s="68" t="str">
        <f>IF('Formell utdanning'!D121=0,"Oppfyller ikke krav for formell utdanning for undervisning i grunnskolen",C120)</f>
        <v>Oppfyller ikke krav for formell utdanning for undervisning i grunnskolen</v>
      </c>
      <c r="E120" s="68" t="str">
        <f>IF('Formell utdanning'!B121=0,"-",D120)</f>
        <v>-</v>
      </c>
      <c r="F120" s="148"/>
      <c r="G120" s="148"/>
      <c r="H120" s="148"/>
      <c r="I120" s="149"/>
    </row>
    <row r="121" spans="1:9" ht="30" customHeight="1" x14ac:dyDescent="0.2">
      <c r="A121" s="67" t="str">
        <f>'Undervisning i fag med krav'!C122</f>
        <v>-</v>
      </c>
      <c r="B121" s="68" t="str">
        <f>'Undervisning i fag med krav'!D122</f>
        <v>-</v>
      </c>
      <c r="C121" s="68" t="str">
        <f>CONCATENATE("Er kvalifisert for undervisning i",'Formell utdanning'!R122)</f>
        <v xml:space="preserve">Er kvalifisert for undervisning i     </v>
      </c>
      <c r="D121" s="68" t="str">
        <f>IF('Formell utdanning'!D122=0,"Oppfyller ikke krav for formell utdanning for undervisning i grunnskolen",C121)</f>
        <v>Oppfyller ikke krav for formell utdanning for undervisning i grunnskolen</v>
      </c>
      <c r="E121" s="68" t="str">
        <f>IF('Formell utdanning'!B122=0,"-",D121)</f>
        <v>-</v>
      </c>
      <c r="F121" s="148"/>
      <c r="G121" s="148"/>
      <c r="H121" s="148"/>
      <c r="I121" s="149"/>
    </row>
    <row r="122" spans="1:9" ht="30" customHeight="1" x14ac:dyDescent="0.2">
      <c r="A122" s="67" t="str">
        <f>'Undervisning i fag med krav'!C123</f>
        <v>-</v>
      </c>
      <c r="B122" s="68" t="str">
        <f>'Undervisning i fag med krav'!D123</f>
        <v>-</v>
      </c>
      <c r="C122" s="68" t="str">
        <f>CONCATENATE("Er kvalifisert for undervisning i",'Formell utdanning'!R123)</f>
        <v xml:space="preserve">Er kvalifisert for undervisning i     </v>
      </c>
      <c r="D122" s="68" t="str">
        <f>IF('Formell utdanning'!D123=0,"Oppfyller ikke krav for formell utdanning for undervisning i grunnskolen",C122)</f>
        <v>Oppfyller ikke krav for formell utdanning for undervisning i grunnskolen</v>
      </c>
      <c r="E122" s="68" t="str">
        <f>IF('Formell utdanning'!B123=0,"-",D122)</f>
        <v>-</v>
      </c>
      <c r="F122" s="148"/>
      <c r="G122" s="148"/>
      <c r="H122" s="148"/>
      <c r="I122" s="149"/>
    </row>
    <row r="123" spans="1:9" ht="30" customHeight="1" x14ac:dyDescent="0.2">
      <c r="A123" s="67" t="str">
        <f>'Undervisning i fag med krav'!C124</f>
        <v>-</v>
      </c>
      <c r="B123" s="68" t="str">
        <f>'Undervisning i fag med krav'!D124</f>
        <v>-</v>
      </c>
      <c r="C123" s="68" t="str">
        <f>CONCATENATE("Er kvalifisert for undervisning i",'Formell utdanning'!R124)</f>
        <v xml:space="preserve">Er kvalifisert for undervisning i     </v>
      </c>
      <c r="D123" s="68" t="str">
        <f>IF('Formell utdanning'!D124=0,"Oppfyller ikke krav for formell utdanning for undervisning i grunnskolen",C123)</f>
        <v>Oppfyller ikke krav for formell utdanning for undervisning i grunnskolen</v>
      </c>
      <c r="E123" s="68" t="str">
        <f>IF('Formell utdanning'!B124=0,"-",D123)</f>
        <v>-</v>
      </c>
      <c r="F123" s="148"/>
      <c r="G123" s="148"/>
      <c r="H123" s="148"/>
      <c r="I123" s="149"/>
    </row>
    <row r="124" spans="1:9" ht="30" customHeight="1" x14ac:dyDescent="0.2">
      <c r="A124" s="67" t="str">
        <f>'Undervisning i fag med krav'!C125</f>
        <v>-</v>
      </c>
      <c r="B124" s="68" t="str">
        <f>'Undervisning i fag med krav'!D125</f>
        <v>-</v>
      </c>
      <c r="C124" s="68" t="str">
        <f>CONCATENATE("Er kvalifisert for undervisning i",'Formell utdanning'!R125)</f>
        <v xml:space="preserve">Er kvalifisert for undervisning i     </v>
      </c>
      <c r="D124" s="68" t="str">
        <f>IF('Formell utdanning'!D125=0,"Oppfyller ikke krav for formell utdanning for undervisning i grunnskolen",C124)</f>
        <v>Oppfyller ikke krav for formell utdanning for undervisning i grunnskolen</v>
      </c>
      <c r="E124" s="68" t="str">
        <f>IF('Formell utdanning'!B125=0,"-",D124)</f>
        <v>-</v>
      </c>
      <c r="F124" s="148"/>
      <c r="G124" s="148"/>
      <c r="H124" s="148"/>
      <c r="I124" s="149"/>
    </row>
    <row r="125" spans="1:9" ht="30" customHeight="1" x14ac:dyDescent="0.2">
      <c r="A125" s="67" t="str">
        <f>'Undervisning i fag med krav'!C126</f>
        <v>-</v>
      </c>
      <c r="B125" s="68" t="str">
        <f>'Undervisning i fag med krav'!D126</f>
        <v>-</v>
      </c>
      <c r="C125" s="68" t="str">
        <f>CONCATENATE("Er kvalifisert for undervisning i",'Formell utdanning'!R126)</f>
        <v xml:space="preserve">Er kvalifisert for undervisning i     </v>
      </c>
      <c r="D125" s="68" t="str">
        <f>IF('Formell utdanning'!D126=0,"Oppfyller ikke krav for formell utdanning for undervisning i grunnskolen",C125)</f>
        <v>Oppfyller ikke krav for formell utdanning for undervisning i grunnskolen</v>
      </c>
      <c r="E125" s="68" t="str">
        <f>IF('Formell utdanning'!B126=0,"-",D125)</f>
        <v>-</v>
      </c>
      <c r="F125" s="148"/>
      <c r="G125" s="148"/>
      <c r="H125" s="148"/>
      <c r="I125" s="149"/>
    </row>
    <row r="126" spans="1:9" ht="30" customHeight="1" x14ac:dyDescent="0.2">
      <c r="A126" s="67" t="str">
        <f>'Undervisning i fag med krav'!C127</f>
        <v>-</v>
      </c>
      <c r="B126" s="68" t="str">
        <f>'Undervisning i fag med krav'!D127</f>
        <v>-</v>
      </c>
      <c r="C126" s="68" t="str">
        <f>CONCATENATE("Er kvalifisert for undervisning i",'Formell utdanning'!R127)</f>
        <v xml:space="preserve">Er kvalifisert for undervisning i     </v>
      </c>
      <c r="D126" s="68" t="str">
        <f>IF('Formell utdanning'!D127=0,"Oppfyller ikke krav for formell utdanning for undervisning i grunnskolen",C126)</f>
        <v>Oppfyller ikke krav for formell utdanning for undervisning i grunnskolen</v>
      </c>
      <c r="E126" s="68" t="str">
        <f>IF('Formell utdanning'!B127=0,"-",D126)</f>
        <v>-</v>
      </c>
      <c r="F126" s="148"/>
      <c r="G126" s="148"/>
      <c r="H126" s="148"/>
      <c r="I126" s="149"/>
    </row>
    <row r="127" spans="1:9" ht="30" customHeight="1" x14ac:dyDescent="0.2">
      <c r="A127" s="67" t="str">
        <f>'Undervisning i fag med krav'!C128</f>
        <v>-</v>
      </c>
      <c r="B127" s="68" t="str">
        <f>'Undervisning i fag med krav'!D128</f>
        <v>-</v>
      </c>
      <c r="C127" s="68" t="str">
        <f>CONCATENATE("Er kvalifisert for undervisning i",'Formell utdanning'!R128)</f>
        <v xml:space="preserve">Er kvalifisert for undervisning i     </v>
      </c>
      <c r="D127" s="68" t="str">
        <f>IF('Formell utdanning'!D128=0,"Oppfyller ikke krav for formell utdanning for undervisning i grunnskolen",C127)</f>
        <v>Oppfyller ikke krav for formell utdanning for undervisning i grunnskolen</v>
      </c>
      <c r="E127" s="68" t="str">
        <f>IF('Formell utdanning'!B128=0,"-",D127)</f>
        <v>-</v>
      </c>
      <c r="F127" s="148"/>
      <c r="G127" s="148"/>
      <c r="H127" s="148"/>
      <c r="I127" s="149"/>
    </row>
    <row r="128" spans="1:9" ht="30" customHeight="1" x14ac:dyDescent="0.2">
      <c r="A128" s="67" t="str">
        <f>'Undervisning i fag med krav'!C129</f>
        <v>-</v>
      </c>
      <c r="B128" s="68" t="str">
        <f>'Undervisning i fag med krav'!D129</f>
        <v>-</v>
      </c>
      <c r="C128" s="68" t="str">
        <f>CONCATENATE("Er kvalifisert for undervisning i",'Formell utdanning'!R129)</f>
        <v xml:space="preserve">Er kvalifisert for undervisning i     </v>
      </c>
      <c r="D128" s="68" t="str">
        <f>IF('Formell utdanning'!D129=0,"Oppfyller ikke krav for formell utdanning for undervisning i grunnskolen",C128)</f>
        <v>Oppfyller ikke krav for formell utdanning for undervisning i grunnskolen</v>
      </c>
      <c r="E128" s="68" t="str">
        <f>IF('Formell utdanning'!B129=0,"-",D128)</f>
        <v>-</v>
      </c>
      <c r="F128" s="148"/>
      <c r="G128" s="148"/>
      <c r="H128" s="148"/>
      <c r="I128" s="149"/>
    </row>
    <row r="129" spans="1:9" ht="30" customHeight="1" x14ac:dyDescent="0.2">
      <c r="A129" s="67" t="str">
        <f>'Undervisning i fag med krav'!C130</f>
        <v>-</v>
      </c>
      <c r="B129" s="68" t="str">
        <f>'Undervisning i fag med krav'!D130</f>
        <v>-</v>
      </c>
      <c r="C129" s="68" t="str">
        <f>CONCATENATE("Er kvalifisert for undervisning i",'Formell utdanning'!R130)</f>
        <v xml:space="preserve">Er kvalifisert for undervisning i     </v>
      </c>
      <c r="D129" s="68" t="str">
        <f>IF('Formell utdanning'!D130=0,"Oppfyller ikke krav for formell utdanning for undervisning i grunnskolen",C129)</f>
        <v>Oppfyller ikke krav for formell utdanning for undervisning i grunnskolen</v>
      </c>
      <c r="E129" s="68" t="str">
        <f>IF('Formell utdanning'!B130=0,"-",D129)</f>
        <v>-</v>
      </c>
      <c r="F129" s="148"/>
      <c r="G129" s="148"/>
      <c r="H129" s="148"/>
      <c r="I129" s="149"/>
    </row>
    <row r="130" spans="1:9" ht="30" customHeight="1" x14ac:dyDescent="0.2">
      <c r="A130" s="67" t="str">
        <f>'Undervisning i fag med krav'!C131</f>
        <v>-</v>
      </c>
      <c r="B130" s="68" t="str">
        <f>'Undervisning i fag med krav'!D131</f>
        <v>-</v>
      </c>
      <c r="C130" s="68" t="str">
        <f>CONCATENATE("Er kvalifisert for undervisning i",'Formell utdanning'!R131)</f>
        <v xml:space="preserve">Er kvalifisert for undervisning i     </v>
      </c>
      <c r="D130" s="68" t="str">
        <f>IF('Formell utdanning'!D131=0,"Oppfyller ikke krav for formell utdanning for undervisning i grunnskolen",C130)</f>
        <v>Oppfyller ikke krav for formell utdanning for undervisning i grunnskolen</v>
      </c>
      <c r="E130" s="68" t="str">
        <f>IF('Formell utdanning'!B131=0,"-",D130)</f>
        <v>-</v>
      </c>
      <c r="F130" s="148"/>
      <c r="G130" s="148"/>
      <c r="H130" s="148"/>
      <c r="I130" s="149"/>
    </row>
    <row r="131" spans="1:9" ht="30" customHeight="1" x14ac:dyDescent="0.2">
      <c r="A131" s="67" t="str">
        <f>'Undervisning i fag med krav'!C132</f>
        <v>-</v>
      </c>
      <c r="B131" s="68" t="str">
        <f>'Undervisning i fag med krav'!D132</f>
        <v>-</v>
      </c>
      <c r="C131" s="68" t="str">
        <f>CONCATENATE("Er kvalifisert for undervisning i",'Formell utdanning'!R132)</f>
        <v xml:space="preserve">Er kvalifisert for undervisning i     </v>
      </c>
      <c r="D131" s="68" t="str">
        <f>IF('Formell utdanning'!D132=0,"Oppfyller ikke krav for formell utdanning for undervisning i grunnskolen",C131)</f>
        <v>Oppfyller ikke krav for formell utdanning for undervisning i grunnskolen</v>
      </c>
      <c r="E131" s="68" t="str">
        <f>IF('Formell utdanning'!B132=0,"-",D131)</f>
        <v>-</v>
      </c>
      <c r="F131" s="148"/>
      <c r="G131" s="148"/>
      <c r="H131" s="148"/>
      <c r="I131" s="149"/>
    </row>
    <row r="132" spans="1:9" ht="30" customHeight="1" x14ac:dyDescent="0.2">
      <c r="A132" s="67" t="str">
        <f>'Undervisning i fag med krav'!C133</f>
        <v>-</v>
      </c>
      <c r="B132" s="68" t="str">
        <f>'Undervisning i fag med krav'!D133</f>
        <v>-</v>
      </c>
      <c r="C132" s="68" t="str">
        <f>CONCATENATE("Er kvalifisert for undervisning i",'Formell utdanning'!R133)</f>
        <v xml:space="preserve">Er kvalifisert for undervisning i     </v>
      </c>
      <c r="D132" s="68" t="str">
        <f>IF('Formell utdanning'!D133=0,"Oppfyller ikke krav for formell utdanning for undervisning i grunnskolen",C132)</f>
        <v>Oppfyller ikke krav for formell utdanning for undervisning i grunnskolen</v>
      </c>
      <c r="E132" s="68" t="str">
        <f>IF('Formell utdanning'!B133=0,"-",D132)</f>
        <v>-</v>
      </c>
      <c r="F132" s="148"/>
      <c r="G132" s="148"/>
      <c r="H132" s="148"/>
      <c r="I132" s="149"/>
    </row>
    <row r="133" spans="1:9" ht="30" customHeight="1" x14ac:dyDescent="0.2">
      <c r="A133" s="67" t="str">
        <f>'Undervisning i fag med krav'!C134</f>
        <v>-</v>
      </c>
      <c r="B133" s="68" t="str">
        <f>'Undervisning i fag med krav'!D134</f>
        <v>-</v>
      </c>
      <c r="C133" s="68" t="str">
        <f>CONCATENATE("Er kvalifisert for undervisning i",'Formell utdanning'!R134)</f>
        <v xml:space="preserve">Er kvalifisert for undervisning i     </v>
      </c>
      <c r="D133" s="68" t="str">
        <f>IF('Formell utdanning'!D134=0,"Oppfyller ikke krav for formell utdanning for undervisning i grunnskolen",C133)</f>
        <v>Oppfyller ikke krav for formell utdanning for undervisning i grunnskolen</v>
      </c>
      <c r="E133" s="68" t="str">
        <f>IF('Formell utdanning'!B134=0,"-",D133)</f>
        <v>-</v>
      </c>
      <c r="F133" s="148"/>
      <c r="G133" s="148"/>
      <c r="H133" s="148"/>
      <c r="I133" s="149"/>
    </row>
    <row r="134" spans="1:9" ht="30" customHeight="1" x14ac:dyDescent="0.2">
      <c r="A134" s="67" t="str">
        <f>'Undervisning i fag med krav'!C135</f>
        <v>-</v>
      </c>
      <c r="B134" s="68" t="str">
        <f>'Undervisning i fag med krav'!D135</f>
        <v>-</v>
      </c>
      <c r="C134" s="68" t="str">
        <f>CONCATENATE("Er kvalifisert for undervisning i",'Formell utdanning'!R135)</f>
        <v xml:space="preserve">Er kvalifisert for undervisning i     </v>
      </c>
      <c r="D134" s="68" t="str">
        <f>IF('Formell utdanning'!D135=0,"Oppfyller ikke krav for formell utdanning for undervisning i grunnskolen",C134)</f>
        <v>Oppfyller ikke krav for formell utdanning for undervisning i grunnskolen</v>
      </c>
      <c r="E134" s="68" t="str">
        <f>IF('Formell utdanning'!B135=0,"-",D134)</f>
        <v>-</v>
      </c>
      <c r="F134" s="148"/>
      <c r="G134" s="148"/>
      <c r="H134" s="148"/>
      <c r="I134" s="149"/>
    </row>
    <row r="135" spans="1:9" ht="30" customHeight="1" x14ac:dyDescent="0.2">
      <c r="A135" s="67" t="str">
        <f>'Undervisning i fag med krav'!C136</f>
        <v>-</v>
      </c>
      <c r="B135" s="68" t="str">
        <f>'Undervisning i fag med krav'!D136</f>
        <v>-</v>
      </c>
      <c r="C135" s="68" t="str">
        <f>CONCATENATE("Er kvalifisert for undervisning i",'Formell utdanning'!R136)</f>
        <v xml:space="preserve">Er kvalifisert for undervisning i     </v>
      </c>
      <c r="D135" s="68" t="str">
        <f>IF('Formell utdanning'!D136=0,"Oppfyller ikke krav for formell utdanning for undervisning i grunnskolen",C135)</f>
        <v>Oppfyller ikke krav for formell utdanning for undervisning i grunnskolen</v>
      </c>
      <c r="E135" s="68" t="str">
        <f>IF('Formell utdanning'!B136=0,"-",D135)</f>
        <v>-</v>
      </c>
      <c r="F135" s="148"/>
      <c r="G135" s="148"/>
      <c r="H135" s="148"/>
      <c r="I135" s="149"/>
    </row>
    <row r="136" spans="1:9" ht="30" customHeight="1" x14ac:dyDescent="0.2">
      <c r="A136" s="67" t="str">
        <f>'Undervisning i fag med krav'!C137</f>
        <v>-</v>
      </c>
      <c r="B136" s="68" t="str">
        <f>'Undervisning i fag med krav'!D137</f>
        <v>-</v>
      </c>
      <c r="C136" s="68" t="str">
        <f>CONCATENATE("Er kvalifisert for undervisning i",'Formell utdanning'!R137)</f>
        <v xml:space="preserve">Er kvalifisert for undervisning i     </v>
      </c>
      <c r="D136" s="68" t="str">
        <f>IF('Formell utdanning'!D137=0,"Oppfyller ikke krav for formell utdanning for undervisning i grunnskolen",C136)</f>
        <v>Oppfyller ikke krav for formell utdanning for undervisning i grunnskolen</v>
      </c>
      <c r="E136" s="68" t="str">
        <f>IF('Formell utdanning'!B137=0,"-",D136)</f>
        <v>-</v>
      </c>
      <c r="F136" s="148"/>
      <c r="G136" s="148"/>
      <c r="H136" s="148"/>
      <c r="I136" s="149"/>
    </row>
    <row r="137" spans="1:9" ht="30" customHeight="1" x14ac:dyDescent="0.2">
      <c r="A137" s="67" t="str">
        <f>'Undervisning i fag med krav'!C138</f>
        <v>-</v>
      </c>
      <c r="B137" s="68" t="str">
        <f>'Undervisning i fag med krav'!D138</f>
        <v>-</v>
      </c>
      <c r="C137" s="68" t="str">
        <f>CONCATENATE("Er kvalifisert for undervisning i",'Formell utdanning'!R138)</f>
        <v xml:space="preserve">Er kvalifisert for undervisning i     </v>
      </c>
      <c r="D137" s="68" t="str">
        <f>IF('Formell utdanning'!D138=0,"Oppfyller ikke krav for formell utdanning for undervisning i grunnskolen",C137)</f>
        <v>Oppfyller ikke krav for formell utdanning for undervisning i grunnskolen</v>
      </c>
      <c r="E137" s="68" t="str">
        <f>IF('Formell utdanning'!B138=0,"-",D137)</f>
        <v>-</v>
      </c>
      <c r="F137" s="148"/>
      <c r="G137" s="148"/>
      <c r="H137" s="148"/>
      <c r="I137" s="149"/>
    </row>
    <row r="138" spans="1:9" ht="30" customHeight="1" x14ac:dyDescent="0.2">
      <c r="A138" s="67" t="str">
        <f>'Undervisning i fag med krav'!C139</f>
        <v>-</v>
      </c>
      <c r="B138" s="68" t="str">
        <f>'Undervisning i fag med krav'!D139</f>
        <v>-</v>
      </c>
      <c r="C138" s="68" t="str">
        <f>CONCATENATE("Er kvalifisert for undervisning i",'Formell utdanning'!R139)</f>
        <v xml:space="preserve">Er kvalifisert for undervisning i     </v>
      </c>
      <c r="D138" s="68" t="str">
        <f>IF('Formell utdanning'!D139=0,"Oppfyller ikke krav for formell utdanning for undervisning i grunnskolen",C138)</f>
        <v>Oppfyller ikke krav for formell utdanning for undervisning i grunnskolen</v>
      </c>
      <c r="E138" s="68" t="str">
        <f>IF('Formell utdanning'!B139=0,"-",D138)</f>
        <v>-</v>
      </c>
      <c r="F138" s="148"/>
      <c r="G138" s="148"/>
      <c r="H138" s="148"/>
      <c r="I138" s="149"/>
    </row>
    <row r="139" spans="1:9" ht="30" customHeight="1" x14ac:dyDescent="0.2">
      <c r="A139" s="67" t="str">
        <f>'Undervisning i fag med krav'!C140</f>
        <v>-</v>
      </c>
      <c r="B139" s="68" t="str">
        <f>'Undervisning i fag med krav'!D140</f>
        <v>-</v>
      </c>
      <c r="C139" s="68" t="str">
        <f>CONCATENATE("Er kvalifisert for undervisning i",'Formell utdanning'!R140)</f>
        <v xml:space="preserve">Er kvalifisert for undervisning i     </v>
      </c>
      <c r="D139" s="68" t="str">
        <f>IF('Formell utdanning'!D140=0,"Oppfyller ikke krav for formell utdanning for undervisning i grunnskolen",C139)</f>
        <v>Oppfyller ikke krav for formell utdanning for undervisning i grunnskolen</v>
      </c>
      <c r="E139" s="68" t="str">
        <f>IF('Formell utdanning'!B140=0,"-",D139)</f>
        <v>-</v>
      </c>
      <c r="F139" s="148"/>
      <c r="G139" s="148"/>
      <c r="H139" s="148"/>
      <c r="I139" s="149"/>
    </row>
    <row r="140" spans="1:9" ht="30" customHeight="1" x14ac:dyDescent="0.2">
      <c r="A140" s="67" t="str">
        <f>'Undervisning i fag med krav'!C141</f>
        <v>-</v>
      </c>
      <c r="B140" s="68" t="str">
        <f>'Undervisning i fag med krav'!D141</f>
        <v>-</v>
      </c>
      <c r="C140" s="68" t="str">
        <f>CONCATENATE("Er kvalifisert for undervisning i",'Formell utdanning'!R141)</f>
        <v xml:space="preserve">Er kvalifisert for undervisning i     </v>
      </c>
      <c r="D140" s="68" t="str">
        <f>IF('Formell utdanning'!D141=0,"Oppfyller ikke krav for formell utdanning for undervisning i grunnskolen",C140)</f>
        <v>Oppfyller ikke krav for formell utdanning for undervisning i grunnskolen</v>
      </c>
      <c r="E140" s="68" t="str">
        <f>IF('Formell utdanning'!B141=0,"-",D140)</f>
        <v>-</v>
      </c>
      <c r="F140" s="148"/>
      <c r="G140" s="148"/>
      <c r="H140" s="148"/>
      <c r="I140" s="149"/>
    </row>
    <row r="141" spans="1:9" ht="30" customHeight="1" x14ac:dyDescent="0.2">
      <c r="A141" s="67" t="str">
        <f>'Undervisning i fag med krav'!C142</f>
        <v>-</v>
      </c>
      <c r="B141" s="68" t="str">
        <f>'Undervisning i fag med krav'!D142</f>
        <v>-</v>
      </c>
      <c r="C141" s="68" t="str">
        <f>CONCATENATE("Er kvalifisert for undervisning i",'Formell utdanning'!R142)</f>
        <v xml:space="preserve">Er kvalifisert for undervisning i     </v>
      </c>
      <c r="D141" s="68" t="str">
        <f>IF('Formell utdanning'!D142=0,"Oppfyller ikke krav for formell utdanning for undervisning i grunnskolen",C141)</f>
        <v>Oppfyller ikke krav for formell utdanning for undervisning i grunnskolen</v>
      </c>
      <c r="E141" s="68" t="str">
        <f>IF('Formell utdanning'!B142=0,"-",D141)</f>
        <v>-</v>
      </c>
      <c r="F141" s="148"/>
      <c r="G141" s="148"/>
      <c r="H141" s="148"/>
      <c r="I141" s="149"/>
    </row>
    <row r="142" spans="1:9" ht="30" customHeight="1" x14ac:dyDescent="0.2">
      <c r="A142" s="67" t="str">
        <f>'Undervisning i fag med krav'!C143</f>
        <v>-</v>
      </c>
      <c r="B142" s="68" t="str">
        <f>'Undervisning i fag med krav'!D143</f>
        <v>-</v>
      </c>
      <c r="C142" s="68" t="str">
        <f>CONCATENATE("Er kvalifisert for undervisning i",'Formell utdanning'!R143)</f>
        <v xml:space="preserve">Er kvalifisert for undervisning i     </v>
      </c>
      <c r="D142" s="68" t="str">
        <f>IF('Formell utdanning'!D143=0,"Oppfyller ikke krav for formell utdanning for undervisning i grunnskolen",C142)</f>
        <v>Oppfyller ikke krav for formell utdanning for undervisning i grunnskolen</v>
      </c>
      <c r="E142" s="68" t="str">
        <f>IF('Formell utdanning'!B143=0,"-",D142)</f>
        <v>-</v>
      </c>
      <c r="F142" s="148"/>
      <c r="G142" s="148"/>
      <c r="H142" s="148"/>
      <c r="I142" s="149"/>
    </row>
    <row r="143" spans="1:9" ht="30" customHeight="1" x14ac:dyDescent="0.2">
      <c r="A143" s="67" t="str">
        <f>'Undervisning i fag med krav'!C144</f>
        <v>-</v>
      </c>
      <c r="B143" s="68" t="str">
        <f>'Undervisning i fag med krav'!D144</f>
        <v>-</v>
      </c>
      <c r="C143" s="68" t="str">
        <f>CONCATENATE("Er kvalifisert for undervisning i",'Formell utdanning'!R144)</f>
        <v xml:space="preserve">Er kvalifisert for undervisning i     </v>
      </c>
      <c r="D143" s="68" t="str">
        <f>IF('Formell utdanning'!D144=0,"Oppfyller ikke krav for formell utdanning for undervisning i grunnskolen",C143)</f>
        <v>Oppfyller ikke krav for formell utdanning for undervisning i grunnskolen</v>
      </c>
      <c r="E143" s="68" t="str">
        <f>IF('Formell utdanning'!B144=0,"-",D143)</f>
        <v>-</v>
      </c>
      <c r="F143" s="148"/>
      <c r="G143" s="148"/>
      <c r="H143" s="148"/>
      <c r="I143" s="149"/>
    </row>
    <row r="144" spans="1:9" ht="30" customHeight="1" x14ac:dyDescent="0.2">
      <c r="A144" s="67" t="str">
        <f>'Undervisning i fag med krav'!C145</f>
        <v>-</v>
      </c>
      <c r="B144" s="68" t="str">
        <f>'Undervisning i fag med krav'!D145</f>
        <v>-</v>
      </c>
      <c r="C144" s="68" t="str">
        <f>CONCATENATE("Er kvalifisert for undervisning i",'Formell utdanning'!R145)</f>
        <v xml:space="preserve">Er kvalifisert for undervisning i     </v>
      </c>
      <c r="D144" s="68" t="str">
        <f>IF('Formell utdanning'!D145=0,"Oppfyller ikke krav for formell utdanning for undervisning i grunnskolen",C144)</f>
        <v>Oppfyller ikke krav for formell utdanning for undervisning i grunnskolen</v>
      </c>
      <c r="E144" s="68" t="str">
        <f>IF('Formell utdanning'!B145=0,"-",D144)</f>
        <v>-</v>
      </c>
      <c r="F144" s="148"/>
      <c r="G144" s="148"/>
      <c r="H144" s="148"/>
      <c r="I144" s="149"/>
    </row>
    <row r="145" spans="1:9" ht="30" customHeight="1" x14ac:dyDescent="0.2">
      <c r="A145" s="67" t="str">
        <f>'Undervisning i fag med krav'!C146</f>
        <v>-</v>
      </c>
      <c r="B145" s="68" t="str">
        <f>'Undervisning i fag med krav'!D146</f>
        <v>-</v>
      </c>
      <c r="C145" s="68" t="str">
        <f>CONCATENATE("Er kvalifisert for undervisning i",'Formell utdanning'!R146)</f>
        <v xml:space="preserve">Er kvalifisert for undervisning i     </v>
      </c>
      <c r="D145" s="68" t="str">
        <f>IF('Formell utdanning'!D146=0,"Oppfyller ikke krav for formell utdanning for undervisning i grunnskolen",C145)</f>
        <v>Oppfyller ikke krav for formell utdanning for undervisning i grunnskolen</v>
      </c>
      <c r="E145" s="68" t="str">
        <f>IF('Formell utdanning'!B146=0,"-",D145)</f>
        <v>-</v>
      </c>
      <c r="F145" s="148"/>
      <c r="G145" s="148"/>
      <c r="H145" s="148"/>
      <c r="I145" s="149"/>
    </row>
    <row r="146" spans="1:9" ht="30" customHeight="1" x14ac:dyDescent="0.2">
      <c r="A146" s="67" t="str">
        <f>'Undervisning i fag med krav'!C147</f>
        <v>-</v>
      </c>
      <c r="B146" s="68" t="str">
        <f>'Undervisning i fag med krav'!D147</f>
        <v>-</v>
      </c>
      <c r="C146" s="68" t="str">
        <f>CONCATENATE("Er kvalifisert for undervisning i",'Formell utdanning'!R147)</f>
        <v xml:space="preserve">Er kvalifisert for undervisning i     </v>
      </c>
      <c r="D146" s="68" t="str">
        <f>IF('Formell utdanning'!D147=0,"Oppfyller ikke krav for formell utdanning for undervisning i grunnskolen",C146)</f>
        <v>Oppfyller ikke krav for formell utdanning for undervisning i grunnskolen</v>
      </c>
      <c r="E146" s="68" t="str">
        <f>IF('Formell utdanning'!B147=0,"-",D146)</f>
        <v>-</v>
      </c>
      <c r="F146" s="148"/>
      <c r="G146" s="148"/>
      <c r="H146" s="148"/>
      <c r="I146" s="149"/>
    </row>
    <row r="147" spans="1:9" ht="30" customHeight="1" x14ac:dyDescent="0.2">
      <c r="A147" s="67" t="str">
        <f>'Undervisning i fag med krav'!C148</f>
        <v>-</v>
      </c>
      <c r="B147" s="68" t="str">
        <f>'Undervisning i fag med krav'!D148</f>
        <v>-</v>
      </c>
      <c r="C147" s="68" t="str">
        <f>CONCATENATE("Er kvalifisert for undervisning i",'Formell utdanning'!R148)</f>
        <v xml:space="preserve">Er kvalifisert for undervisning i     </v>
      </c>
      <c r="D147" s="68" t="str">
        <f>IF('Formell utdanning'!D148=0,"Oppfyller ikke krav for formell utdanning for undervisning i grunnskolen",C147)</f>
        <v>Oppfyller ikke krav for formell utdanning for undervisning i grunnskolen</v>
      </c>
      <c r="E147" s="68" t="str">
        <f>IF('Formell utdanning'!B148=0,"-",D147)</f>
        <v>-</v>
      </c>
      <c r="F147" s="148"/>
      <c r="G147" s="148"/>
      <c r="H147" s="148"/>
      <c r="I147" s="149"/>
    </row>
    <row r="148" spans="1:9" ht="30" customHeight="1" x14ac:dyDescent="0.2">
      <c r="A148" s="67" t="str">
        <f>'Undervisning i fag med krav'!C149</f>
        <v>-</v>
      </c>
      <c r="B148" s="68" t="str">
        <f>'Undervisning i fag med krav'!D149</f>
        <v>-</v>
      </c>
      <c r="C148" s="68" t="str">
        <f>CONCATENATE("Er kvalifisert for undervisning i",'Formell utdanning'!R149)</f>
        <v xml:space="preserve">Er kvalifisert for undervisning i     </v>
      </c>
      <c r="D148" s="68" t="str">
        <f>IF('Formell utdanning'!D149=0,"Oppfyller ikke krav for formell utdanning for undervisning i grunnskolen",C148)</f>
        <v>Oppfyller ikke krav for formell utdanning for undervisning i grunnskolen</v>
      </c>
      <c r="E148" s="68" t="str">
        <f>IF('Formell utdanning'!B149=0,"-",D148)</f>
        <v>-</v>
      </c>
      <c r="F148" s="148"/>
      <c r="G148" s="148"/>
      <c r="H148" s="148"/>
      <c r="I148" s="149"/>
    </row>
    <row r="149" spans="1:9" ht="30" customHeight="1" x14ac:dyDescent="0.2">
      <c r="A149" s="67" t="str">
        <f>'Undervisning i fag med krav'!C150</f>
        <v>-</v>
      </c>
      <c r="B149" s="68" t="str">
        <f>'Undervisning i fag med krav'!D150</f>
        <v>-</v>
      </c>
      <c r="C149" s="68" t="str">
        <f>CONCATENATE("Er kvalifisert for undervisning i",'Formell utdanning'!R150)</f>
        <v xml:space="preserve">Er kvalifisert for undervisning i     </v>
      </c>
      <c r="D149" s="68" t="str">
        <f>IF('Formell utdanning'!D150=0,"Oppfyller ikke krav for formell utdanning for undervisning i grunnskolen",C149)</f>
        <v>Oppfyller ikke krav for formell utdanning for undervisning i grunnskolen</v>
      </c>
      <c r="E149" s="68" t="str">
        <f>IF('Formell utdanning'!B150=0,"-",D149)</f>
        <v>-</v>
      </c>
      <c r="F149" s="148"/>
      <c r="G149" s="148"/>
      <c r="H149" s="148"/>
      <c r="I149" s="149"/>
    </row>
    <row r="150" spans="1:9" ht="30" customHeight="1" x14ac:dyDescent="0.2">
      <c r="A150" s="67" t="str">
        <f>'Undervisning i fag med krav'!C151</f>
        <v>-</v>
      </c>
      <c r="B150" s="68" t="str">
        <f>'Undervisning i fag med krav'!D151</f>
        <v>-</v>
      </c>
      <c r="C150" s="68" t="str">
        <f>CONCATENATE("Er kvalifisert for undervisning i",'Formell utdanning'!R151)</f>
        <v xml:space="preserve">Er kvalifisert for undervisning i     </v>
      </c>
      <c r="D150" s="68" t="str">
        <f>IF('Formell utdanning'!D151=0,"Oppfyller ikke krav for formell utdanning for undervisning i grunnskolen",C150)</f>
        <v>Oppfyller ikke krav for formell utdanning for undervisning i grunnskolen</v>
      </c>
      <c r="E150" s="68" t="str">
        <f>IF('Formell utdanning'!B151=0,"-",D150)</f>
        <v>-</v>
      </c>
      <c r="F150" s="148"/>
      <c r="G150" s="148"/>
      <c r="H150" s="148"/>
      <c r="I150" s="149"/>
    </row>
    <row r="151" spans="1:9" ht="30" customHeight="1" x14ac:dyDescent="0.2">
      <c r="A151" s="67" t="str">
        <f>'Undervisning i fag med krav'!C152</f>
        <v>-</v>
      </c>
      <c r="B151" s="68" t="str">
        <f>'Undervisning i fag med krav'!D152</f>
        <v>-</v>
      </c>
      <c r="C151" s="68" t="str">
        <f>CONCATENATE("Er kvalifisert for undervisning i",'Formell utdanning'!R152)</f>
        <v xml:space="preserve">Er kvalifisert for undervisning i     </v>
      </c>
      <c r="D151" s="68" t="str">
        <f>IF('Formell utdanning'!D152=0,"Oppfyller ikke krav for formell utdanning for undervisning i grunnskolen",C151)</f>
        <v>Oppfyller ikke krav for formell utdanning for undervisning i grunnskolen</v>
      </c>
      <c r="E151" s="68" t="str">
        <f>IF('Formell utdanning'!B152=0,"-",D151)</f>
        <v>-</v>
      </c>
      <c r="F151" s="148"/>
      <c r="G151" s="148"/>
      <c r="H151" s="148"/>
      <c r="I151" s="149"/>
    </row>
    <row r="152" spans="1:9" ht="30" customHeight="1" x14ac:dyDescent="0.2">
      <c r="A152" s="67" t="str">
        <f>'Undervisning i fag med krav'!C153</f>
        <v>-</v>
      </c>
      <c r="B152" s="68" t="str">
        <f>'Undervisning i fag med krav'!D153</f>
        <v>-</v>
      </c>
      <c r="C152" s="68" t="str">
        <f>CONCATENATE("Er kvalifisert for undervisning i",'Formell utdanning'!R153)</f>
        <v xml:space="preserve">Er kvalifisert for undervisning i     </v>
      </c>
      <c r="D152" s="68" t="str">
        <f>IF('Formell utdanning'!D153=0,"Oppfyller ikke krav for formell utdanning for undervisning i grunnskolen",C152)</f>
        <v>Oppfyller ikke krav for formell utdanning for undervisning i grunnskolen</v>
      </c>
      <c r="E152" s="68" t="str">
        <f>IF('Formell utdanning'!B153=0,"-",D152)</f>
        <v>-</v>
      </c>
      <c r="F152" s="148"/>
      <c r="G152" s="148"/>
      <c r="H152" s="148"/>
      <c r="I152" s="149"/>
    </row>
    <row r="153" spans="1:9" ht="30" customHeight="1" x14ac:dyDescent="0.2">
      <c r="A153" s="67" t="str">
        <f>'Undervisning i fag med krav'!C154</f>
        <v>-</v>
      </c>
      <c r="B153" s="68" t="str">
        <f>'Undervisning i fag med krav'!D154</f>
        <v>-</v>
      </c>
      <c r="C153" s="68" t="str">
        <f>CONCATENATE("Er kvalifisert for undervisning i",'Formell utdanning'!R154)</f>
        <v xml:space="preserve">Er kvalifisert for undervisning i     </v>
      </c>
      <c r="D153" s="68" t="str">
        <f>IF('Formell utdanning'!D154=0,"Oppfyller ikke krav for formell utdanning for undervisning i grunnskolen",C153)</f>
        <v>Oppfyller ikke krav for formell utdanning for undervisning i grunnskolen</v>
      </c>
      <c r="E153" s="68" t="str">
        <f>IF('Formell utdanning'!B154=0,"-",D153)</f>
        <v>-</v>
      </c>
      <c r="F153" s="148"/>
      <c r="G153" s="148"/>
      <c r="H153" s="148"/>
      <c r="I153" s="149"/>
    </row>
    <row r="154" spans="1:9" ht="30" customHeight="1" x14ac:dyDescent="0.2">
      <c r="A154" s="67" t="str">
        <f>'Undervisning i fag med krav'!C155</f>
        <v>-</v>
      </c>
      <c r="B154" s="68" t="str">
        <f>'Undervisning i fag med krav'!D155</f>
        <v>-</v>
      </c>
      <c r="C154" s="68" t="str">
        <f>CONCATENATE("Er kvalifisert for undervisning i",'Formell utdanning'!R155)</f>
        <v xml:space="preserve">Er kvalifisert for undervisning i     </v>
      </c>
      <c r="D154" s="68" t="str">
        <f>IF('Formell utdanning'!D155=0,"Oppfyller ikke krav for formell utdanning for undervisning i grunnskolen",C154)</f>
        <v>Oppfyller ikke krav for formell utdanning for undervisning i grunnskolen</v>
      </c>
      <c r="E154" s="68" t="str">
        <f>IF('Formell utdanning'!B155=0,"-",D154)</f>
        <v>-</v>
      </c>
      <c r="F154" s="148"/>
      <c r="G154" s="148"/>
      <c r="H154" s="148"/>
      <c r="I154" s="149"/>
    </row>
    <row r="155" spans="1:9" ht="30" customHeight="1" x14ac:dyDescent="0.2">
      <c r="A155" s="67" t="str">
        <f>'Undervisning i fag med krav'!C156</f>
        <v>-</v>
      </c>
      <c r="B155" s="68" t="str">
        <f>'Undervisning i fag med krav'!D156</f>
        <v>-</v>
      </c>
      <c r="C155" s="68" t="str">
        <f>CONCATENATE("Er kvalifisert for undervisning i",'Formell utdanning'!R156)</f>
        <v xml:space="preserve">Er kvalifisert for undervisning i     </v>
      </c>
      <c r="D155" s="68" t="str">
        <f>IF('Formell utdanning'!D156=0,"Oppfyller ikke krav for formell utdanning for undervisning i grunnskolen",C155)</f>
        <v>Oppfyller ikke krav for formell utdanning for undervisning i grunnskolen</v>
      </c>
      <c r="E155" s="68" t="str">
        <f>IF('Formell utdanning'!B156=0,"-",D155)</f>
        <v>-</v>
      </c>
      <c r="F155" s="148"/>
      <c r="G155" s="148"/>
      <c r="H155" s="148"/>
      <c r="I155" s="149"/>
    </row>
    <row r="156" spans="1:9" ht="30" customHeight="1" x14ac:dyDescent="0.2">
      <c r="A156" s="67" t="str">
        <f>'Undervisning i fag med krav'!C157</f>
        <v>-</v>
      </c>
      <c r="B156" s="68" t="str">
        <f>'Undervisning i fag med krav'!D157</f>
        <v>-</v>
      </c>
      <c r="C156" s="68" t="str">
        <f>CONCATENATE("Er kvalifisert for undervisning i",'Formell utdanning'!R157)</f>
        <v xml:space="preserve">Er kvalifisert for undervisning i     </v>
      </c>
      <c r="D156" s="68" t="str">
        <f>IF('Formell utdanning'!D157=0,"Oppfyller ikke krav for formell utdanning for undervisning i grunnskolen",C156)</f>
        <v>Oppfyller ikke krav for formell utdanning for undervisning i grunnskolen</v>
      </c>
      <c r="E156" s="68" t="str">
        <f>IF('Formell utdanning'!B157=0,"-",D156)</f>
        <v>-</v>
      </c>
      <c r="F156" s="148"/>
      <c r="G156" s="148"/>
      <c r="H156" s="148"/>
      <c r="I156" s="149"/>
    </row>
    <row r="157" spans="1:9" ht="30" customHeight="1" x14ac:dyDescent="0.2">
      <c r="A157" s="67" t="str">
        <f>'Undervisning i fag med krav'!C158</f>
        <v>-</v>
      </c>
      <c r="B157" s="68" t="str">
        <f>'Undervisning i fag med krav'!D158</f>
        <v>-</v>
      </c>
      <c r="C157" s="68" t="str">
        <f>CONCATENATE("Er kvalifisert for undervisning i",'Formell utdanning'!R158)</f>
        <v xml:space="preserve">Er kvalifisert for undervisning i     </v>
      </c>
      <c r="D157" s="68" t="str">
        <f>IF('Formell utdanning'!D158=0,"Oppfyller ikke krav for formell utdanning for undervisning i grunnskolen",C157)</f>
        <v>Oppfyller ikke krav for formell utdanning for undervisning i grunnskolen</v>
      </c>
      <c r="E157" s="68" t="str">
        <f>IF('Formell utdanning'!B158=0,"-",D157)</f>
        <v>-</v>
      </c>
      <c r="F157" s="148"/>
      <c r="G157" s="148"/>
      <c r="H157" s="148"/>
      <c r="I157" s="149"/>
    </row>
    <row r="158" spans="1:9" ht="30" customHeight="1" x14ac:dyDescent="0.2">
      <c r="A158" s="67" t="str">
        <f>'Undervisning i fag med krav'!C159</f>
        <v>-</v>
      </c>
      <c r="B158" s="68" t="str">
        <f>'Undervisning i fag med krav'!D159</f>
        <v>-</v>
      </c>
      <c r="C158" s="68" t="str">
        <f>CONCATENATE("Er kvalifisert for undervisning i",'Formell utdanning'!R159)</f>
        <v xml:space="preserve">Er kvalifisert for undervisning i     </v>
      </c>
      <c r="D158" s="68" t="str">
        <f>IF('Formell utdanning'!D159=0,"Oppfyller ikke krav for formell utdanning for undervisning i grunnskolen",C158)</f>
        <v>Oppfyller ikke krav for formell utdanning for undervisning i grunnskolen</v>
      </c>
      <c r="E158" s="68" t="str">
        <f>IF('Formell utdanning'!B159=0,"-",D158)</f>
        <v>-</v>
      </c>
      <c r="F158" s="148"/>
      <c r="G158" s="148"/>
      <c r="H158" s="148"/>
      <c r="I158" s="149"/>
    </row>
    <row r="159" spans="1:9" ht="30" customHeight="1" x14ac:dyDescent="0.2">
      <c r="A159" s="67" t="str">
        <f>'Undervisning i fag med krav'!C160</f>
        <v>-</v>
      </c>
      <c r="B159" s="68" t="str">
        <f>'Undervisning i fag med krav'!D160</f>
        <v>-</v>
      </c>
      <c r="C159" s="68" t="str">
        <f>CONCATENATE("Er kvalifisert for undervisning i",'Formell utdanning'!R160)</f>
        <v xml:space="preserve">Er kvalifisert for undervisning i     </v>
      </c>
      <c r="D159" s="68" t="str">
        <f>IF('Formell utdanning'!D160=0,"Oppfyller ikke krav for formell utdanning for undervisning i grunnskolen",C159)</f>
        <v>Oppfyller ikke krav for formell utdanning for undervisning i grunnskolen</v>
      </c>
      <c r="E159" s="68" t="str">
        <f>IF('Formell utdanning'!B160=0,"-",D159)</f>
        <v>-</v>
      </c>
      <c r="F159" s="148"/>
      <c r="G159" s="148"/>
      <c r="H159" s="148"/>
      <c r="I159" s="149"/>
    </row>
    <row r="160" spans="1:9" ht="30" customHeight="1" x14ac:dyDescent="0.2">
      <c r="A160" s="67" t="str">
        <f>'Undervisning i fag med krav'!C161</f>
        <v>-</v>
      </c>
      <c r="B160" s="68" t="str">
        <f>'Undervisning i fag med krav'!D161</f>
        <v>-</v>
      </c>
      <c r="C160" s="68" t="str">
        <f>CONCATENATE("Er kvalifisert for undervisning i",'Formell utdanning'!R161)</f>
        <v xml:space="preserve">Er kvalifisert for undervisning i     </v>
      </c>
      <c r="D160" s="68" t="str">
        <f>IF('Formell utdanning'!D161=0,"Oppfyller ikke krav for formell utdanning for undervisning i grunnskolen",C160)</f>
        <v>Oppfyller ikke krav for formell utdanning for undervisning i grunnskolen</v>
      </c>
      <c r="E160" s="68" t="str">
        <f>IF('Formell utdanning'!B161=0,"-",D160)</f>
        <v>-</v>
      </c>
      <c r="F160" s="148"/>
      <c r="G160" s="148"/>
      <c r="H160" s="148"/>
      <c r="I160" s="149"/>
    </row>
    <row r="161" spans="1:9" ht="30" customHeight="1" x14ac:dyDescent="0.2">
      <c r="A161" s="67" t="str">
        <f>'Undervisning i fag med krav'!C162</f>
        <v>-</v>
      </c>
      <c r="B161" s="68" t="str">
        <f>'Undervisning i fag med krav'!D162</f>
        <v>-</v>
      </c>
      <c r="C161" s="68" t="str">
        <f>CONCATENATE("Er kvalifisert for undervisning i",'Formell utdanning'!R162)</f>
        <v xml:space="preserve">Er kvalifisert for undervisning i     </v>
      </c>
      <c r="D161" s="68" t="str">
        <f>IF('Formell utdanning'!D162=0,"Oppfyller ikke krav for formell utdanning for undervisning i grunnskolen",C161)</f>
        <v>Oppfyller ikke krav for formell utdanning for undervisning i grunnskolen</v>
      </c>
      <c r="E161" s="68" t="str">
        <f>IF('Formell utdanning'!B162=0,"-",D161)</f>
        <v>-</v>
      </c>
      <c r="F161" s="148"/>
      <c r="G161" s="148"/>
      <c r="H161" s="148"/>
      <c r="I161" s="149"/>
    </row>
    <row r="162" spans="1:9" ht="30" customHeight="1" x14ac:dyDescent="0.2">
      <c r="A162" s="67" t="str">
        <f>'Undervisning i fag med krav'!C163</f>
        <v>-</v>
      </c>
      <c r="B162" s="68" t="str">
        <f>'Undervisning i fag med krav'!D163</f>
        <v>-</v>
      </c>
      <c r="C162" s="68" t="str">
        <f>CONCATENATE("Er kvalifisert for undervisning i",'Formell utdanning'!R163)</f>
        <v xml:space="preserve">Er kvalifisert for undervisning i     </v>
      </c>
      <c r="D162" s="68" t="str">
        <f>IF('Formell utdanning'!D163=0,"Oppfyller ikke krav for formell utdanning for undervisning i grunnskolen",C162)</f>
        <v>Oppfyller ikke krav for formell utdanning for undervisning i grunnskolen</v>
      </c>
      <c r="E162" s="68" t="str">
        <f>IF('Formell utdanning'!B163=0,"-",D162)</f>
        <v>-</v>
      </c>
      <c r="F162" s="148"/>
      <c r="G162" s="148"/>
      <c r="H162" s="148"/>
      <c r="I162" s="149"/>
    </row>
    <row r="163" spans="1:9" ht="30" customHeight="1" x14ac:dyDescent="0.2">
      <c r="A163" s="67" t="str">
        <f>'Undervisning i fag med krav'!C164</f>
        <v>-</v>
      </c>
      <c r="B163" s="68" t="str">
        <f>'Undervisning i fag med krav'!D164</f>
        <v>-</v>
      </c>
      <c r="C163" s="68" t="str">
        <f>CONCATENATE("Er kvalifisert for undervisning i",'Formell utdanning'!R164)</f>
        <v xml:space="preserve">Er kvalifisert for undervisning i     </v>
      </c>
      <c r="D163" s="68" t="str">
        <f>IF('Formell utdanning'!D164=0,"Oppfyller ikke krav for formell utdanning for undervisning i grunnskolen",C163)</f>
        <v>Oppfyller ikke krav for formell utdanning for undervisning i grunnskolen</v>
      </c>
      <c r="E163" s="68" t="str">
        <f>IF('Formell utdanning'!B164=0,"-",D163)</f>
        <v>-</v>
      </c>
      <c r="F163" s="148"/>
      <c r="G163" s="148"/>
      <c r="H163" s="148"/>
      <c r="I163" s="149"/>
    </row>
    <row r="164" spans="1:9" ht="30" customHeight="1" x14ac:dyDescent="0.2">
      <c r="A164" s="67" t="str">
        <f>'Undervisning i fag med krav'!C165</f>
        <v>-</v>
      </c>
      <c r="B164" s="68" t="str">
        <f>'Undervisning i fag med krav'!D165</f>
        <v>-</v>
      </c>
      <c r="C164" s="68" t="str">
        <f>CONCATENATE("Er kvalifisert for undervisning i",'Formell utdanning'!R165)</f>
        <v xml:space="preserve">Er kvalifisert for undervisning i     </v>
      </c>
      <c r="D164" s="68" t="str">
        <f>IF('Formell utdanning'!D165=0,"Oppfyller ikke krav for formell utdanning for undervisning i grunnskolen",C164)</f>
        <v>Oppfyller ikke krav for formell utdanning for undervisning i grunnskolen</v>
      </c>
      <c r="E164" s="68" t="str">
        <f>IF('Formell utdanning'!B165=0,"-",D164)</f>
        <v>-</v>
      </c>
      <c r="F164" s="148"/>
      <c r="G164" s="148"/>
      <c r="H164" s="148"/>
      <c r="I164" s="149"/>
    </row>
    <row r="165" spans="1:9" ht="30" customHeight="1" x14ac:dyDescent="0.2">
      <c r="A165" s="67" t="str">
        <f>'Undervisning i fag med krav'!C166</f>
        <v>-</v>
      </c>
      <c r="B165" s="68" t="str">
        <f>'Undervisning i fag med krav'!D166</f>
        <v>-</v>
      </c>
      <c r="C165" s="68" t="str">
        <f>CONCATENATE("Er kvalifisert for undervisning i",'Formell utdanning'!R166)</f>
        <v xml:space="preserve">Er kvalifisert for undervisning i     </v>
      </c>
      <c r="D165" s="68" t="str">
        <f>IF('Formell utdanning'!D166=0,"Oppfyller ikke krav for formell utdanning for undervisning i grunnskolen",C165)</f>
        <v>Oppfyller ikke krav for formell utdanning for undervisning i grunnskolen</v>
      </c>
      <c r="E165" s="68" t="str">
        <f>IF('Formell utdanning'!B166=0,"-",D165)</f>
        <v>-</v>
      </c>
      <c r="F165" s="148"/>
      <c r="G165" s="148"/>
      <c r="H165" s="148"/>
      <c r="I165" s="149"/>
    </row>
    <row r="166" spans="1:9" ht="30" customHeight="1" x14ac:dyDescent="0.2">
      <c r="A166" s="67" t="str">
        <f>'Undervisning i fag med krav'!C167</f>
        <v>-</v>
      </c>
      <c r="B166" s="68" t="str">
        <f>'Undervisning i fag med krav'!D167</f>
        <v>-</v>
      </c>
      <c r="C166" s="68" t="str">
        <f>CONCATENATE("Er kvalifisert for undervisning i",'Formell utdanning'!R167)</f>
        <v xml:space="preserve">Er kvalifisert for undervisning i     </v>
      </c>
      <c r="D166" s="68" t="str">
        <f>IF('Formell utdanning'!D167=0,"Oppfyller ikke krav for formell utdanning for undervisning i grunnskolen",C166)</f>
        <v>Oppfyller ikke krav for formell utdanning for undervisning i grunnskolen</v>
      </c>
      <c r="E166" s="68" t="str">
        <f>IF('Formell utdanning'!B167=0,"-",D166)</f>
        <v>-</v>
      </c>
      <c r="F166" s="148"/>
      <c r="G166" s="148"/>
      <c r="H166" s="148"/>
      <c r="I166" s="149"/>
    </row>
    <row r="167" spans="1:9" ht="30" customHeight="1" x14ac:dyDescent="0.2">
      <c r="A167" s="67" t="str">
        <f>'Undervisning i fag med krav'!C168</f>
        <v>-</v>
      </c>
      <c r="B167" s="68" t="str">
        <f>'Undervisning i fag med krav'!D168</f>
        <v>-</v>
      </c>
      <c r="C167" s="68" t="str">
        <f>CONCATENATE("Er kvalifisert for undervisning i",'Formell utdanning'!R168)</f>
        <v xml:space="preserve">Er kvalifisert for undervisning i     </v>
      </c>
      <c r="D167" s="68" t="str">
        <f>IF('Formell utdanning'!D168=0,"Oppfyller ikke krav for formell utdanning for undervisning i grunnskolen",C167)</f>
        <v>Oppfyller ikke krav for formell utdanning for undervisning i grunnskolen</v>
      </c>
      <c r="E167" s="68" t="str">
        <f>IF('Formell utdanning'!B168=0,"-",D167)</f>
        <v>-</v>
      </c>
      <c r="F167" s="148"/>
      <c r="G167" s="148"/>
      <c r="H167" s="148"/>
      <c r="I167" s="149"/>
    </row>
    <row r="168" spans="1:9" ht="30" customHeight="1" x14ac:dyDescent="0.2">
      <c r="A168" s="67" t="str">
        <f>'Undervisning i fag med krav'!C169</f>
        <v>-</v>
      </c>
      <c r="B168" s="68" t="str">
        <f>'Undervisning i fag med krav'!D169</f>
        <v>-</v>
      </c>
      <c r="C168" s="68" t="str">
        <f>CONCATENATE("Er kvalifisert for undervisning i",'Formell utdanning'!R169)</f>
        <v xml:space="preserve">Er kvalifisert for undervisning i     </v>
      </c>
      <c r="D168" s="68" t="str">
        <f>IF('Formell utdanning'!D169=0,"Oppfyller ikke krav for formell utdanning for undervisning i grunnskolen",C168)</f>
        <v>Oppfyller ikke krav for formell utdanning for undervisning i grunnskolen</v>
      </c>
      <c r="E168" s="68" t="str">
        <f>IF('Formell utdanning'!B169=0,"-",D168)</f>
        <v>-</v>
      </c>
      <c r="F168" s="148"/>
      <c r="G168" s="148"/>
      <c r="H168" s="148"/>
      <c r="I168" s="149"/>
    </row>
    <row r="169" spans="1:9" ht="30" customHeight="1" x14ac:dyDescent="0.2">
      <c r="A169" s="67" t="str">
        <f>'Undervisning i fag med krav'!C170</f>
        <v>-</v>
      </c>
      <c r="B169" s="68" t="str">
        <f>'Undervisning i fag med krav'!D170</f>
        <v>-</v>
      </c>
      <c r="C169" s="68" t="str">
        <f>CONCATENATE("Er kvalifisert for undervisning i",'Formell utdanning'!R170)</f>
        <v xml:space="preserve">Er kvalifisert for undervisning i     </v>
      </c>
      <c r="D169" s="68" t="str">
        <f>IF('Formell utdanning'!D170=0,"Oppfyller ikke krav for formell utdanning for undervisning i grunnskolen",C169)</f>
        <v>Oppfyller ikke krav for formell utdanning for undervisning i grunnskolen</v>
      </c>
      <c r="E169" s="68" t="str">
        <f>IF('Formell utdanning'!B170=0,"-",D169)</f>
        <v>-</v>
      </c>
      <c r="F169" s="148"/>
      <c r="G169" s="148"/>
      <c r="H169" s="148"/>
      <c r="I169" s="149"/>
    </row>
    <row r="170" spans="1:9" ht="30" customHeight="1" x14ac:dyDescent="0.2">
      <c r="A170" s="67" t="str">
        <f>'Undervisning i fag med krav'!C171</f>
        <v>-</v>
      </c>
      <c r="B170" s="68" t="str">
        <f>'Undervisning i fag med krav'!D171</f>
        <v>-</v>
      </c>
      <c r="C170" s="68" t="str">
        <f>CONCATENATE("Er kvalifisert for undervisning i",'Formell utdanning'!R171)</f>
        <v xml:space="preserve">Er kvalifisert for undervisning i     </v>
      </c>
      <c r="D170" s="68" t="str">
        <f>IF('Formell utdanning'!D171=0,"Oppfyller ikke krav for formell utdanning for undervisning i grunnskolen",C170)</f>
        <v>Oppfyller ikke krav for formell utdanning for undervisning i grunnskolen</v>
      </c>
      <c r="E170" s="68" t="str">
        <f>IF('Formell utdanning'!B171=0,"-",D170)</f>
        <v>-</v>
      </c>
      <c r="F170" s="148"/>
      <c r="G170" s="148"/>
      <c r="H170" s="148"/>
      <c r="I170" s="149"/>
    </row>
    <row r="171" spans="1:9" ht="30" customHeight="1" x14ac:dyDescent="0.2">
      <c r="A171" s="67" t="str">
        <f>'Undervisning i fag med krav'!C172</f>
        <v>-</v>
      </c>
      <c r="B171" s="68" t="str">
        <f>'Undervisning i fag med krav'!D172</f>
        <v>-</v>
      </c>
      <c r="C171" s="68" t="str">
        <f>CONCATENATE("Er kvalifisert for undervisning i",'Formell utdanning'!R172)</f>
        <v xml:space="preserve">Er kvalifisert for undervisning i     </v>
      </c>
      <c r="D171" s="68" t="str">
        <f>IF('Formell utdanning'!D172=0,"Oppfyller ikke krav for formell utdanning for undervisning i grunnskolen",C171)</f>
        <v>Oppfyller ikke krav for formell utdanning for undervisning i grunnskolen</v>
      </c>
      <c r="E171" s="68" t="str">
        <f>IF('Formell utdanning'!B172=0,"-",D171)</f>
        <v>-</v>
      </c>
      <c r="F171" s="148"/>
      <c r="G171" s="148"/>
      <c r="H171" s="148"/>
      <c r="I171" s="149"/>
    </row>
    <row r="172" spans="1:9" ht="30" customHeight="1" x14ac:dyDescent="0.2">
      <c r="A172" s="67" t="str">
        <f>'Undervisning i fag med krav'!C173</f>
        <v>-</v>
      </c>
      <c r="B172" s="68" t="str">
        <f>'Undervisning i fag med krav'!D173</f>
        <v>-</v>
      </c>
      <c r="C172" s="68" t="str">
        <f>CONCATENATE("Er kvalifisert for undervisning i",'Formell utdanning'!R173)</f>
        <v xml:space="preserve">Er kvalifisert for undervisning i     </v>
      </c>
      <c r="D172" s="68" t="str">
        <f>IF('Formell utdanning'!D173=0,"Oppfyller ikke krav for formell utdanning for undervisning i grunnskolen",C172)</f>
        <v>Oppfyller ikke krav for formell utdanning for undervisning i grunnskolen</v>
      </c>
      <c r="E172" s="68" t="str">
        <f>IF('Formell utdanning'!B173=0,"-",D172)</f>
        <v>-</v>
      </c>
      <c r="F172" s="148"/>
      <c r="G172" s="148"/>
      <c r="H172" s="148"/>
      <c r="I172" s="149"/>
    </row>
    <row r="173" spans="1:9" ht="30" customHeight="1" x14ac:dyDescent="0.2">
      <c r="A173" s="67" t="str">
        <f>'Undervisning i fag med krav'!C174</f>
        <v>-</v>
      </c>
      <c r="B173" s="68" t="str">
        <f>'Undervisning i fag med krav'!D174</f>
        <v>-</v>
      </c>
      <c r="C173" s="68" t="str">
        <f>CONCATENATE("Er kvalifisert for undervisning i",'Formell utdanning'!R174)</f>
        <v xml:space="preserve">Er kvalifisert for undervisning i     </v>
      </c>
      <c r="D173" s="68" t="str">
        <f>IF('Formell utdanning'!D174=0,"Oppfyller ikke krav for formell utdanning for undervisning i grunnskolen",C173)</f>
        <v>Oppfyller ikke krav for formell utdanning for undervisning i grunnskolen</v>
      </c>
      <c r="E173" s="68" t="str">
        <f>IF('Formell utdanning'!B174=0,"-",D173)</f>
        <v>-</v>
      </c>
      <c r="F173" s="148"/>
      <c r="G173" s="148"/>
      <c r="H173" s="148"/>
      <c r="I173" s="149"/>
    </row>
    <row r="174" spans="1:9" ht="30" customHeight="1" x14ac:dyDescent="0.2">
      <c r="A174" s="67" t="str">
        <f>'Undervisning i fag med krav'!C175</f>
        <v>-</v>
      </c>
      <c r="B174" s="68" t="str">
        <f>'Undervisning i fag med krav'!D175</f>
        <v>-</v>
      </c>
      <c r="C174" s="68" t="str">
        <f>CONCATENATE("Er kvalifisert for undervisning i",'Formell utdanning'!R175)</f>
        <v xml:space="preserve">Er kvalifisert for undervisning i     </v>
      </c>
      <c r="D174" s="68" t="str">
        <f>IF('Formell utdanning'!D175=0,"Oppfyller ikke krav for formell utdanning for undervisning i grunnskolen",C174)</f>
        <v>Oppfyller ikke krav for formell utdanning for undervisning i grunnskolen</v>
      </c>
      <c r="E174" s="68" t="str">
        <f>IF('Formell utdanning'!B175=0,"-",D174)</f>
        <v>-</v>
      </c>
      <c r="F174" s="148"/>
      <c r="G174" s="148"/>
      <c r="H174" s="148"/>
      <c r="I174" s="149"/>
    </row>
    <row r="175" spans="1:9" ht="30" customHeight="1" x14ac:dyDescent="0.2">
      <c r="A175" s="67" t="str">
        <f>'Undervisning i fag med krav'!C176</f>
        <v>-</v>
      </c>
      <c r="B175" s="68" t="str">
        <f>'Undervisning i fag med krav'!D176</f>
        <v>-</v>
      </c>
      <c r="C175" s="68" t="str">
        <f>CONCATENATE("Er kvalifisert for undervisning i",'Formell utdanning'!R176)</f>
        <v xml:space="preserve">Er kvalifisert for undervisning i     </v>
      </c>
      <c r="D175" s="68" t="str">
        <f>IF('Formell utdanning'!D176=0,"Oppfyller ikke krav for formell utdanning for undervisning i grunnskolen",C175)</f>
        <v>Oppfyller ikke krav for formell utdanning for undervisning i grunnskolen</v>
      </c>
      <c r="E175" s="68" t="str">
        <f>IF('Formell utdanning'!B176=0,"-",D175)</f>
        <v>-</v>
      </c>
      <c r="F175" s="148"/>
      <c r="G175" s="148"/>
      <c r="H175" s="148"/>
      <c r="I175" s="149"/>
    </row>
    <row r="176" spans="1:9" ht="30" customHeight="1" x14ac:dyDescent="0.2">
      <c r="A176" s="67" t="str">
        <f>'Undervisning i fag med krav'!C177</f>
        <v>-</v>
      </c>
      <c r="B176" s="68" t="str">
        <f>'Undervisning i fag med krav'!D177</f>
        <v>-</v>
      </c>
      <c r="C176" s="68" t="str">
        <f>CONCATENATE("Er kvalifisert for undervisning i",'Formell utdanning'!R177)</f>
        <v xml:space="preserve">Er kvalifisert for undervisning i     </v>
      </c>
      <c r="D176" s="68" t="str">
        <f>IF('Formell utdanning'!D177=0,"Oppfyller ikke krav for formell utdanning for undervisning i grunnskolen",C176)</f>
        <v>Oppfyller ikke krav for formell utdanning for undervisning i grunnskolen</v>
      </c>
      <c r="E176" s="68" t="str">
        <f>IF('Formell utdanning'!B177=0,"-",D176)</f>
        <v>-</v>
      </c>
      <c r="F176" s="148"/>
      <c r="G176" s="148"/>
      <c r="H176" s="148"/>
      <c r="I176" s="149"/>
    </row>
    <row r="177" spans="1:9" ht="30" customHeight="1" x14ac:dyDescent="0.2">
      <c r="A177" s="67" t="str">
        <f>'Undervisning i fag med krav'!C178</f>
        <v>-</v>
      </c>
      <c r="B177" s="68" t="str">
        <f>'Undervisning i fag med krav'!D178</f>
        <v>-</v>
      </c>
      <c r="C177" s="68" t="str">
        <f>CONCATENATE("Er kvalifisert for undervisning i",'Formell utdanning'!R178)</f>
        <v xml:space="preserve">Er kvalifisert for undervisning i     </v>
      </c>
      <c r="D177" s="68" t="str">
        <f>IF('Formell utdanning'!D178=0,"Oppfyller ikke krav for formell utdanning for undervisning i grunnskolen",C177)</f>
        <v>Oppfyller ikke krav for formell utdanning for undervisning i grunnskolen</v>
      </c>
      <c r="E177" s="68" t="str">
        <f>IF('Formell utdanning'!B178=0,"-",D177)</f>
        <v>-</v>
      </c>
      <c r="F177" s="148"/>
      <c r="G177" s="148"/>
      <c r="H177" s="148"/>
      <c r="I177" s="149"/>
    </row>
    <row r="178" spans="1:9" ht="30" customHeight="1" x14ac:dyDescent="0.2">
      <c r="A178" s="67" t="str">
        <f>'Undervisning i fag med krav'!C179</f>
        <v>-</v>
      </c>
      <c r="B178" s="68" t="str">
        <f>'Undervisning i fag med krav'!D179</f>
        <v>-</v>
      </c>
      <c r="C178" s="68" t="str">
        <f>CONCATENATE("Er kvalifisert for undervisning i",'Formell utdanning'!R179)</f>
        <v xml:space="preserve">Er kvalifisert for undervisning i     </v>
      </c>
      <c r="D178" s="68" t="str">
        <f>IF('Formell utdanning'!D179=0,"Oppfyller ikke krav for formell utdanning for undervisning i grunnskolen",C178)</f>
        <v>Oppfyller ikke krav for formell utdanning for undervisning i grunnskolen</v>
      </c>
      <c r="E178" s="68" t="str">
        <f>IF('Formell utdanning'!B179=0,"-",D178)</f>
        <v>-</v>
      </c>
      <c r="F178" s="148"/>
      <c r="G178" s="148"/>
      <c r="H178" s="148"/>
      <c r="I178" s="149"/>
    </row>
    <row r="179" spans="1:9" ht="30" customHeight="1" x14ac:dyDescent="0.2">
      <c r="A179" s="67" t="str">
        <f>'Undervisning i fag med krav'!C180</f>
        <v>-</v>
      </c>
      <c r="B179" s="68" t="str">
        <f>'Undervisning i fag med krav'!D180</f>
        <v>-</v>
      </c>
      <c r="C179" s="68" t="str">
        <f>CONCATENATE("Er kvalifisert for undervisning i",'Formell utdanning'!R180)</f>
        <v xml:space="preserve">Er kvalifisert for undervisning i     </v>
      </c>
      <c r="D179" s="68" t="str">
        <f>IF('Formell utdanning'!D180=0,"Oppfyller ikke krav for formell utdanning for undervisning i grunnskolen",C179)</f>
        <v>Oppfyller ikke krav for formell utdanning for undervisning i grunnskolen</v>
      </c>
      <c r="E179" s="68" t="str">
        <f>IF('Formell utdanning'!B180=0,"-",D179)</f>
        <v>-</v>
      </c>
      <c r="F179" s="148"/>
      <c r="G179" s="148"/>
      <c r="H179" s="148"/>
      <c r="I179" s="149"/>
    </row>
    <row r="180" spans="1:9" ht="30" customHeight="1" x14ac:dyDescent="0.2">
      <c r="A180" s="67" t="str">
        <f>'Undervisning i fag med krav'!C181</f>
        <v>-</v>
      </c>
      <c r="B180" s="68" t="str">
        <f>'Undervisning i fag med krav'!D181</f>
        <v>-</v>
      </c>
      <c r="C180" s="68" t="str">
        <f>CONCATENATE("Er kvalifisert for undervisning i",'Formell utdanning'!R181)</f>
        <v xml:space="preserve">Er kvalifisert for undervisning i     </v>
      </c>
      <c r="D180" s="68" t="str">
        <f>IF('Formell utdanning'!D181=0,"Oppfyller ikke krav for formell utdanning for undervisning i grunnskolen",C180)</f>
        <v>Oppfyller ikke krav for formell utdanning for undervisning i grunnskolen</v>
      </c>
      <c r="E180" s="68" t="str">
        <f>IF('Formell utdanning'!B181=0,"-",D180)</f>
        <v>-</v>
      </c>
      <c r="F180" s="148"/>
      <c r="G180" s="148"/>
      <c r="H180" s="148"/>
      <c r="I180" s="149"/>
    </row>
    <row r="181" spans="1:9" ht="30" customHeight="1" x14ac:dyDescent="0.2">
      <c r="A181" s="67" t="str">
        <f>'Undervisning i fag med krav'!C182</f>
        <v>-</v>
      </c>
      <c r="B181" s="68" t="str">
        <f>'Undervisning i fag med krav'!D182</f>
        <v>-</v>
      </c>
      <c r="C181" s="68" t="str">
        <f>CONCATENATE("Er kvalifisert for undervisning i",'Formell utdanning'!R182)</f>
        <v xml:space="preserve">Er kvalifisert for undervisning i     </v>
      </c>
      <c r="D181" s="68" t="str">
        <f>IF('Formell utdanning'!D182=0,"Oppfyller ikke krav for formell utdanning for undervisning i grunnskolen",C181)</f>
        <v>Oppfyller ikke krav for formell utdanning for undervisning i grunnskolen</v>
      </c>
      <c r="E181" s="68" t="str">
        <f>IF('Formell utdanning'!B182=0,"-",D181)</f>
        <v>-</v>
      </c>
      <c r="F181" s="148"/>
      <c r="G181" s="148"/>
      <c r="H181" s="148"/>
      <c r="I181" s="149"/>
    </row>
    <row r="182" spans="1:9" ht="30" customHeight="1" x14ac:dyDescent="0.2">
      <c r="A182" s="67" t="str">
        <f>'Undervisning i fag med krav'!C183</f>
        <v>-</v>
      </c>
      <c r="B182" s="68" t="str">
        <f>'Undervisning i fag med krav'!D183</f>
        <v>-</v>
      </c>
      <c r="C182" s="68" t="str">
        <f>CONCATENATE("Er kvalifisert for undervisning i",'Formell utdanning'!R183)</f>
        <v xml:space="preserve">Er kvalifisert for undervisning i     </v>
      </c>
      <c r="D182" s="68" t="str">
        <f>IF('Formell utdanning'!D183=0,"Oppfyller ikke krav for formell utdanning for undervisning i grunnskolen",C182)</f>
        <v>Oppfyller ikke krav for formell utdanning for undervisning i grunnskolen</v>
      </c>
      <c r="E182" s="68" t="str">
        <f>IF('Formell utdanning'!B183=0,"-",D182)</f>
        <v>-</v>
      </c>
      <c r="F182" s="148"/>
      <c r="G182" s="148"/>
      <c r="H182" s="148"/>
      <c r="I182" s="149"/>
    </row>
    <row r="183" spans="1:9" ht="30" customHeight="1" x14ac:dyDescent="0.2">
      <c r="A183" s="67" t="str">
        <f>'Undervisning i fag med krav'!C184</f>
        <v>-</v>
      </c>
      <c r="B183" s="68" t="str">
        <f>'Undervisning i fag med krav'!D184</f>
        <v>-</v>
      </c>
      <c r="C183" s="68" t="str">
        <f>CONCATENATE("Er kvalifisert for undervisning i",'Formell utdanning'!R184)</f>
        <v xml:space="preserve">Er kvalifisert for undervisning i     </v>
      </c>
      <c r="D183" s="68" t="str">
        <f>IF('Formell utdanning'!D184=0,"Oppfyller ikke krav for formell utdanning for undervisning i grunnskolen",C183)</f>
        <v>Oppfyller ikke krav for formell utdanning for undervisning i grunnskolen</v>
      </c>
      <c r="E183" s="68" t="str">
        <f>IF('Formell utdanning'!B184=0,"-",D183)</f>
        <v>-</v>
      </c>
      <c r="F183" s="148"/>
      <c r="G183" s="148"/>
      <c r="H183" s="148"/>
      <c r="I183" s="149"/>
    </row>
    <row r="184" spans="1:9" ht="30" customHeight="1" x14ac:dyDescent="0.2">
      <c r="A184" s="67" t="str">
        <f>'Undervisning i fag med krav'!C185</f>
        <v>-</v>
      </c>
      <c r="B184" s="68" t="str">
        <f>'Undervisning i fag med krav'!D185</f>
        <v>-</v>
      </c>
      <c r="C184" s="68" t="str">
        <f>CONCATENATE("Er kvalifisert for undervisning i",'Formell utdanning'!R185)</f>
        <v xml:space="preserve">Er kvalifisert for undervisning i     </v>
      </c>
      <c r="D184" s="68" t="str">
        <f>IF('Formell utdanning'!D185=0,"Oppfyller ikke krav for formell utdanning for undervisning i grunnskolen",C184)</f>
        <v>Oppfyller ikke krav for formell utdanning for undervisning i grunnskolen</v>
      </c>
      <c r="E184" s="68" t="str">
        <f>IF('Formell utdanning'!B185=0,"-",D184)</f>
        <v>-</v>
      </c>
      <c r="F184" s="148"/>
      <c r="G184" s="148"/>
      <c r="H184" s="148"/>
      <c r="I184" s="149"/>
    </row>
    <row r="185" spans="1:9" ht="30" customHeight="1" x14ac:dyDescent="0.2">
      <c r="A185" s="67" t="str">
        <f>'Undervisning i fag med krav'!C186</f>
        <v>-</v>
      </c>
      <c r="B185" s="68" t="str">
        <f>'Undervisning i fag med krav'!D186</f>
        <v>-</v>
      </c>
      <c r="C185" s="68" t="str">
        <f>CONCATENATE("Er kvalifisert for undervisning i",'Formell utdanning'!R186)</f>
        <v xml:space="preserve">Er kvalifisert for undervisning i     </v>
      </c>
      <c r="D185" s="68" t="str">
        <f>IF('Formell utdanning'!D186=0,"Oppfyller ikke krav for formell utdanning for undervisning i grunnskolen",C185)</f>
        <v>Oppfyller ikke krav for formell utdanning for undervisning i grunnskolen</v>
      </c>
      <c r="E185" s="68" t="str">
        <f>IF('Formell utdanning'!B186=0,"-",D185)</f>
        <v>-</v>
      </c>
      <c r="F185" s="148"/>
      <c r="G185" s="148"/>
      <c r="H185" s="148"/>
      <c r="I185" s="149"/>
    </row>
    <row r="186" spans="1:9" ht="30" customHeight="1" x14ac:dyDescent="0.2">
      <c r="A186" s="67" t="str">
        <f>'Undervisning i fag med krav'!C187</f>
        <v>-</v>
      </c>
      <c r="B186" s="68" t="str">
        <f>'Undervisning i fag med krav'!D187</f>
        <v>-</v>
      </c>
      <c r="C186" s="68" t="str">
        <f>CONCATENATE("Er kvalifisert for undervisning i",'Formell utdanning'!R187)</f>
        <v xml:space="preserve">Er kvalifisert for undervisning i     </v>
      </c>
      <c r="D186" s="68" t="str">
        <f>IF('Formell utdanning'!D187=0,"Oppfyller ikke krav for formell utdanning for undervisning i grunnskolen",C186)</f>
        <v>Oppfyller ikke krav for formell utdanning for undervisning i grunnskolen</v>
      </c>
      <c r="E186" s="68" t="str">
        <f>IF('Formell utdanning'!B187=0,"-",D186)</f>
        <v>-</v>
      </c>
      <c r="F186" s="148"/>
      <c r="G186" s="148"/>
      <c r="H186" s="148"/>
      <c r="I186" s="149"/>
    </row>
    <row r="187" spans="1:9" ht="30" customHeight="1" x14ac:dyDescent="0.2">
      <c r="A187" s="67" t="str">
        <f>'Undervisning i fag med krav'!C188</f>
        <v>-</v>
      </c>
      <c r="B187" s="68" t="str">
        <f>'Undervisning i fag med krav'!D188</f>
        <v>-</v>
      </c>
      <c r="C187" s="68" t="str">
        <f>CONCATENATE("Er kvalifisert for undervisning i",'Formell utdanning'!R188)</f>
        <v xml:space="preserve">Er kvalifisert for undervisning i     </v>
      </c>
      <c r="D187" s="68" t="str">
        <f>IF('Formell utdanning'!D188=0,"Oppfyller ikke krav for formell utdanning for undervisning i grunnskolen",C187)</f>
        <v>Oppfyller ikke krav for formell utdanning for undervisning i grunnskolen</v>
      </c>
      <c r="E187" s="68" t="str">
        <f>IF('Formell utdanning'!B188=0,"-",D187)</f>
        <v>-</v>
      </c>
      <c r="F187" s="148"/>
      <c r="G187" s="148"/>
      <c r="H187" s="148"/>
      <c r="I187" s="149"/>
    </row>
    <row r="188" spans="1:9" ht="30" customHeight="1" x14ac:dyDescent="0.2">
      <c r="A188" s="67" t="str">
        <f>'Undervisning i fag med krav'!C189</f>
        <v>-</v>
      </c>
      <c r="B188" s="68" t="str">
        <f>'Undervisning i fag med krav'!D189</f>
        <v>-</v>
      </c>
      <c r="C188" s="68" t="str">
        <f>CONCATENATE("Er kvalifisert for undervisning i",'Formell utdanning'!R189)</f>
        <v xml:space="preserve">Er kvalifisert for undervisning i     </v>
      </c>
      <c r="D188" s="68" t="str">
        <f>IF('Formell utdanning'!D189=0,"Oppfyller ikke krav for formell utdanning for undervisning i grunnskolen",C188)</f>
        <v>Oppfyller ikke krav for formell utdanning for undervisning i grunnskolen</v>
      </c>
      <c r="E188" s="68" t="str">
        <f>IF('Formell utdanning'!B189=0,"-",D188)</f>
        <v>-</v>
      </c>
      <c r="F188" s="148"/>
      <c r="G188" s="148"/>
      <c r="H188" s="148"/>
      <c r="I188" s="149"/>
    </row>
    <row r="189" spans="1:9" ht="30" customHeight="1" x14ac:dyDescent="0.2">
      <c r="A189" s="67" t="str">
        <f>'Undervisning i fag med krav'!C190</f>
        <v>-</v>
      </c>
      <c r="B189" s="68" t="str">
        <f>'Undervisning i fag med krav'!D190</f>
        <v>-</v>
      </c>
      <c r="C189" s="68" t="str">
        <f>CONCATENATE("Er kvalifisert for undervisning i",'Formell utdanning'!R190)</f>
        <v xml:space="preserve">Er kvalifisert for undervisning i     </v>
      </c>
      <c r="D189" s="68" t="str">
        <f>IF('Formell utdanning'!D190=0,"Oppfyller ikke krav for formell utdanning for undervisning i grunnskolen",C189)</f>
        <v>Oppfyller ikke krav for formell utdanning for undervisning i grunnskolen</v>
      </c>
      <c r="E189" s="68" t="str">
        <f>IF('Formell utdanning'!B190=0,"-",D189)</f>
        <v>-</v>
      </c>
      <c r="F189" s="148"/>
      <c r="G189" s="148"/>
      <c r="H189" s="148"/>
      <c r="I189" s="149"/>
    </row>
    <row r="190" spans="1:9" ht="30" customHeight="1" x14ac:dyDescent="0.2">
      <c r="A190" s="67" t="str">
        <f>'Undervisning i fag med krav'!C191</f>
        <v>-</v>
      </c>
      <c r="B190" s="68" t="str">
        <f>'Undervisning i fag med krav'!D191</f>
        <v>-</v>
      </c>
      <c r="C190" s="68" t="str">
        <f>CONCATENATE("Er kvalifisert for undervisning i",'Formell utdanning'!R191)</f>
        <v xml:space="preserve">Er kvalifisert for undervisning i     </v>
      </c>
      <c r="D190" s="68" t="str">
        <f>IF('Formell utdanning'!D191=0,"Oppfyller ikke krav for formell utdanning for undervisning i grunnskolen",C190)</f>
        <v>Oppfyller ikke krav for formell utdanning for undervisning i grunnskolen</v>
      </c>
      <c r="E190" s="68" t="str">
        <f>IF('Formell utdanning'!B191=0,"-",D190)</f>
        <v>-</v>
      </c>
      <c r="F190" s="148"/>
      <c r="G190" s="148"/>
      <c r="H190" s="148"/>
      <c r="I190" s="149"/>
    </row>
    <row r="191" spans="1:9" ht="30" customHeight="1" x14ac:dyDescent="0.2">
      <c r="A191" s="67" t="str">
        <f>'Undervisning i fag med krav'!C192</f>
        <v>-</v>
      </c>
      <c r="B191" s="68" t="str">
        <f>'Undervisning i fag med krav'!D192</f>
        <v>-</v>
      </c>
      <c r="C191" s="68" t="str">
        <f>CONCATENATE("Er kvalifisert for undervisning i",'Formell utdanning'!R192)</f>
        <v xml:space="preserve">Er kvalifisert for undervisning i     </v>
      </c>
      <c r="D191" s="68" t="str">
        <f>IF('Formell utdanning'!D192=0,"Oppfyller ikke krav for formell utdanning for undervisning i grunnskolen",C191)</f>
        <v>Oppfyller ikke krav for formell utdanning for undervisning i grunnskolen</v>
      </c>
      <c r="E191" s="68" t="str">
        <f>IF('Formell utdanning'!B192=0,"-",D191)</f>
        <v>-</v>
      </c>
      <c r="F191" s="148"/>
      <c r="G191" s="148"/>
      <c r="H191" s="148"/>
      <c r="I191" s="149"/>
    </row>
    <row r="192" spans="1:9" ht="30" customHeight="1" x14ac:dyDescent="0.2">
      <c r="A192" s="67" t="str">
        <f>'Undervisning i fag med krav'!C193</f>
        <v>-</v>
      </c>
      <c r="B192" s="68" t="str">
        <f>'Undervisning i fag med krav'!D193</f>
        <v>-</v>
      </c>
      <c r="C192" s="68" t="str">
        <f>CONCATENATE("Er kvalifisert for undervisning i",'Formell utdanning'!R193)</f>
        <v xml:space="preserve">Er kvalifisert for undervisning i     </v>
      </c>
      <c r="D192" s="68" t="str">
        <f>IF('Formell utdanning'!D193=0,"Oppfyller ikke krav for formell utdanning for undervisning i grunnskolen",C192)</f>
        <v>Oppfyller ikke krav for formell utdanning for undervisning i grunnskolen</v>
      </c>
      <c r="E192" s="68" t="str">
        <f>IF('Formell utdanning'!B193=0,"-",D192)</f>
        <v>-</v>
      </c>
      <c r="F192" s="148"/>
      <c r="G192" s="148"/>
      <c r="H192" s="148"/>
      <c r="I192" s="149"/>
    </row>
    <row r="193" spans="1:9" ht="30" customHeight="1" x14ac:dyDescent="0.2">
      <c r="A193" s="67" t="str">
        <f>'Undervisning i fag med krav'!C194</f>
        <v>-</v>
      </c>
      <c r="B193" s="68" t="str">
        <f>'Undervisning i fag med krav'!D194</f>
        <v>-</v>
      </c>
      <c r="C193" s="68" t="str">
        <f>CONCATENATE("Er kvalifisert for undervisning i",'Formell utdanning'!R194)</f>
        <v xml:space="preserve">Er kvalifisert for undervisning i     </v>
      </c>
      <c r="D193" s="68" t="str">
        <f>IF('Formell utdanning'!D194=0,"Oppfyller ikke krav for formell utdanning for undervisning i grunnskolen",C193)</f>
        <v>Oppfyller ikke krav for formell utdanning for undervisning i grunnskolen</v>
      </c>
      <c r="E193" s="68" t="str">
        <f>IF('Formell utdanning'!B194=0,"-",D193)</f>
        <v>-</v>
      </c>
      <c r="F193" s="148"/>
      <c r="G193" s="148"/>
      <c r="H193" s="148"/>
      <c r="I193" s="149"/>
    </row>
    <row r="194" spans="1:9" ht="30" customHeight="1" x14ac:dyDescent="0.2">
      <c r="A194" s="67" t="str">
        <f>'Undervisning i fag med krav'!C195</f>
        <v>-</v>
      </c>
      <c r="B194" s="68" t="str">
        <f>'Undervisning i fag med krav'!D195</f>
        <v>-</v>
      </c>
      <c r="C194" s="68" t="str">
        <f>CONCATENATE("Er kvalifisert for undervisning i",'Formell utdanning'!R195)</f>
        <v xml:space="preserve">Er kvalifisert for undervisning i     </v>
      </c>
      <c r="D194" s="68" t="str">
        <f>IF('Formell utdanning'!D195=0,"Oppfyller ikke krav for formell utdanning for undervisning i grunnskolen",C194)</f>
        <v>Oppfyller ikke krav for formell utdanning for undervisning i grunnskolen</v>
      </c>
      <c r="E194" s="68" t="str">
        <f>IF('Formell utdanning'!B195=0,"-",D194)</f>
        <v>-</v>
      </c>
      <c r="F194" s="148"/>
      <c r="G194" s="148"/>
      <c r="H194" s="148"/>
      <c r="I194" s="149"/>
    </row>
    <row r="195" spans="1:9" ht="30" customHeight="1" x14ac:dyDescent="0.2">
      <c r="A195" s="67" t="str">
        <f>'Undervisning i fag med krav'!C196</f>
        <v>-</v>
      </c>
      <c r="B195" s="68" t="str">
        <f>'Undervisning i fag med krav'!D196</f>
        <v>-</v>
      </c>
      <c r="C195" s="68" t="str">
        <f>CONCATENATE("Er kvalifisert for undervisning i",'Formell utdanning'!R196)</f>
        <v xml:space="preserve">Er kvalifisert for undervisning i     </v>
      </c>
      <c r="D195" s="68" t="str">
        <f>IF('Formell utdanning'!D196=0,"Oppfyller ikke krav for formell utdanning for undervisning i grunnskolen",C195)</f>
        <v>Oppfyller ikke krav for formell utdanning for undervisning i grunnskolen</v>
      </c>
      <c r="E195" s="68" t="str">
        <f>IF('Formell utdanning'!B196=0,"-",D195)</f>
        <v>-</v>
      </c>
      <c r="F195" s="148"/>
      <c r="G195" s="148"/>
      <c r="H195" s="148"/>
      <c r="I195" s="149"/>
    </row>
    <row r="196" spans="1:9" ht="30" customHeight="1" x14ac:dyDescent="0.2">
      <c r="A196" s="67" t="str">
        <f>'Undervisning i fag med krav'!C197</f>
        <v>-</v>
      </c>
      <c r="B196" s="68" t="str">
        <f>'Undervisning i fag med krav'!D197</f>
        <v>-</v>
      </c>
      <c r="C196" s="68" t="str">
        <f>CONCATENATE("Er kvalifisert for undervisning i",'Formell utdanning'!R197)</f>
        <v xml:space="preserve">Er kvalifisert for undervisning i     </v>
      </c>
      <c r="D196" s="68" t="str">
        <f>IF('Formell utdanning'!D197=0,"Oppfyller ikke krav for formell utdanning for undervisning i grunnskolen",C196)</f>
        <v>Oppfyller ikke krav for formell utdanning for undervisning i grunnskolen</v>
      </c>
      <c r="E196" s="68" t="str">
        <f>IF('Formell utdanning'!B197=0,"-",D196)</f>
        <v>-</v>
      </c>
      <c r="F196" s="148"/>
      <c r="G196" s="148"/>
      <c r="H196" s="148"/>
      <c r="I196" s="149"/>
    </row>
    <row r="197" spans="1:9" ht="30" customHeight="1" x14ac:dyDescent="0.2">
      <c r="A197" s="67" t="str">
        <f>'Undervisning i fag med krav'!C198</f>
        <v>-</v>
      </c>
      <c r="B197" s="68" t="str">
        <f>'Undervisning i fag med krav'!D198</f>
        <v>-</v>
      </c>
      <c r="C197" s="68" t="str">
        <f>CONCATENATE("Er kvalifisert for undervisning i",'Formell utdanning'!R198)</f>
        <v xml:space="preserve">Er kvalifisert for undervisning i     </v>
      </c>
      <c r="D197" s="68" t="str">
        <f>IF('Formell utdanning'!D198=0,"Oppfyller ikke krav for formell utdanning for undervisning i grunnskolen",C197)</f>
        <v>Oppfyller ikke krav for formell utdanning for undervisning i grunnskolen</v>
      </c>
      <c r="E197" s="68" t="str">
        <f>IF('Formell utdanning'!B198=0,"-",D197)</f>
        <v>-</v>
      </c>
      <c r="F197" s="148"/>
      <c r="G197" s="148"/>
      <c r="H197" s="148"/>
      <c r="I197" s="149"/>
    </row>
    <row r="198" spans="1:9" ht="30" customHeight="1" x14ac:dyDescent="0.2">
      <c r="A198" s="67" t="str">
        <f>'Undervisning i fag med krav'!C199</f>
        <v>-</v>
      </c>
      <c r="B198" s="68" t="str">
        <f>'Undervisning i fag med krav'!D199</f>
        <v>-</v>
      </c>
      <c r="C198" s="68" t="str">
        <f>CONCATENATE("Er kvalifisert for undervisning i",'Formell utdanning'!R199)</f>
        <v xml:space="preserve">Er kvalifisert for undervisning i     </v>
      </c>
      <c r="D198" s="68" t="str">
        <f>IF('Formell utdanning'!D199=0,"Oppfyller ikke krav for formell utdanning for undervisning i grunnskolen",C198)</f>
        <v>Oppfyller ikke krav for formell utdanning for undervisning i grunnskolen</v>
      </c>
      <c r="E198" s="68" t="str">
        <f>IF('Formell utdanning'!B199=0,"-",D198)</f>
        <v>-</v>
      </c>
      <c r="F198" s="148"/>
      <c r="G198" s="148"/>
      <c r="H198" s="148"/>
      <c r="I198" s="149"/>
    </row>
    <row r="199" spans="1:9" ht="30" customHeight="1" x14ac:dyDescent="0.2">
      <c r="A199" s="67" t="str">
        <f>'Undervisning i fag med krav'!C200</f>
        <v>-</v>
      </c>
      <c r="B199" s="68" t="str">
        <f>'Undervisning i fag med krav'!D200</f>
        <v>-</v>
      </c>
      <c r="C199" s="68" t="str">
        <f>CONCATENATE("Er kvalifisert for undervisning i",'Formell utdanning'!R200)</f>
        <v xml:space="preserve">Er kvalifisert for undervisning i     </v>
      </c>
      <c r="D199" s="68" t="str">
        <f>IF('Formell utdanning'!D200=0,"Oppfyller ikke krav for formell utdanning for undervisning i grunnskolen",C199)</f>
        <v>Oppfyller ikke krav for formell utdanning for undervisning i grunnskolen</v>
      </c>
      <c r="E199" s="68" t="str">
        <f>IF('Formell utdanning'!B200=0,"-",D199)</f>
        <v>-</v>
      </c>
      <c r="F199" s="148"/>
      <c r="G199" s="148"/>
      <c r="H199" s="148"/>
      <c r="I199" s="149"/>
    </row>
    <row r="200" spans="1:9" ht="30" customHeight="1" x14ac:dyDescent="0.2">
      <c r="A200" s="67" t="str">
        <f>'Undervisning i fag med krav'!C201</f>
        <v>-</v>
      </c>
      <c r="B200" s="68" t="str">
        <f>'Undervisning i fag med krav'!D201</f>
        <v>-</v>
      </c>
      <c r="C200" s="68" t="str">
        <f>CONCATENATE("Er kvalifisert for undervisning i",'Formell utdanning'!R201)</f>
        <v xml:space="preserve">Er kvalifisert for undervisning i     </v>
      </c>
      <c r="D200" s="68" t="str">
        <f>IF('Formell utdanning'!D201=0,"Oppfyller ikke krav for formell utdanning for undervisning i grunnskolen",C200)</f>
        <v>Oppfyller ikke krav for formell utdanning for undervisning i grunnskolen</v>
      </c>
      <c r="E200" s="68" t="str">
        <f>IF('Formell utdanning'!B201=0,"-",D200)</f>
        <v>-</v>
      </c>
      <c r="F200" s="148"/>
      <c r="G200" s="148"/>
      <c r="H200" s="148"/>
      <c r="I200" s="149"/>
    </row>
    <row r="201" spans="1:9" ht="30" customHeight="1" x14ac:dyDescent="0.2">
      <c r="A201" s="67" t="str">
        <f>'Undervisning i fag med krav'!C202</f>
        <v>-</v>
      </c>
      <c r="B201" s="68" t="str">
        <f>'Undervisning i fag med krav'!D202</f>
        <v>-</v>
      </c>
      <c r="C201" s="68" t="str">
        <f>CONCATENATE("Er kvalifisert for undervisning i",'Formell utdanning'!R202)</f>
        <v xml:space="preserve">Er kvalifisert for undervisning i     </v>
      </c>
      <c r="D201" s="68" t="str">
        <f>IF('Formell utdanning'!D202=0,"Oppfyller ikke krav for formell utdanning for undervisning i grunnskolen",C201)</f>
        <v>Oppfyller ikke krav for formell utdanning for undervisning i grunnskolen</v>
      </c>
      <c r="E201" s="68" t="str">
        <f>IF('Formell utdanning'!B202=0,"-",D201)</f>
        <v>-</v>
      </c>
      <c r="F201" s="148"/>
      <c r="G201" s="148"/>
      <c r="H201" s="148"/>
      <c r="I201" s="149"/>
    </row>
    <row r="202" spans="1:9" ht="30" customHeight="1" x14ac:dyDescent="0.2">
      <c r="A202" s="67" t="str">
        <f>'Undervisning i fag med krav'!C203</f>
        <v>-</v>
      </c>
      <c r="B202" s="68" t="str">
        <f>'Undervisning i fag med krav'!D203</f>
        <v>-</v>
      </c>
      <c r="C202" s="68" t="str">
        <f>CONCATENATE("Er kvalifisert for undervisning i",'Formell utdanning'!R203)</f>
        <v xml:space="preserve">Er kvalifisert for undervisning i     </v>
      </c>
      <c r="D202" s="68" t="str">
        <f>IF('Formell utdanning'!D203=0,"Oppfyller ikke krav for formell utdanning for undervisning i grunnskolen",C202)</f>
        <v>Oppfyller ikke krav for formell utdanning for undervisning i grunnskolen</v>
      </c>
      <c r="E202" s="68" t="str">
        <f>IF('Formell utdanning'!B203=0,"-",D202)</f>
        <v>-</v>
      </c>
      <c r="F202" s="148"/>
      <c r="G202" s="148"/>
      <c r="H202" s="148"/>
      <c r="I202" s="149"/>
    </row>
    <row r="203" spans="1:9" ht="30" customHeight="1" x14ac:dyDescent="0.2">
      <c r="A203" s="67" t="str">
        <f>'Undervisning i fag med krav'!C204</f>
        <v>-</v>
      </c>
      <c r="B203" s="68" t="str">
        <f>'Undervisning i fag med krav'!D204</f>
        <v>-</v>
      </c>
      <c r="C203" s="68" t="str">
        <f>CONCATENATE("Er kvalifisert for undervisning i",'Formell utdanning'!R204)</f>
        <v xml:space="preserve">Er kvalifisert for undervisning i     </v>
      </c>
      <c r="D203" s="68" t="str">
        <f>IF('Formell utdanning'!D204=0,"Oppfyller ikke krav for formell utdanning for undervisning i grunnskolen",C203)</f>
        <v>Oppfyller ikke krav for formell utdanning for undervisning i grunnskolen</v>
      </c>
      <c r="E203" s="68" t="str">
        <f>IF('Formell utdanning'!B204=0,"-",D203)</f>
        <v>-</v>
      </c>
      <c r="F203" s="148"/>
      <c r="G203" s="148"/>
      <c r="H203" s="148"/>
      <c r="I203" s="149"/>
    </row>
    <row r="204" spans="1:9" ht="30" customHeight="1" x14ac:dyDescent="0.2">
      <c r="A204" s="67" t="str">
        <f>'Undervisning i fag med krav'!C205</f>
        <v>-</v>
      </c>
      <c r="B204" s="68" t="str">
        <f>'Undervisning i fag med krav'!D205</f>
        <v>-</v>
      </c>
      <c r="C204" s="68" t="str">
        <f>CONCATENATE("Er kvalifisert for undervisning i",'Formell utdanning'!R205)</f>
        <v xml:space="preserve">Er kvalifisert for undervisning i     </v>
      </c>
      <c r="D204" s="68" t="str">
        <f>IF('Formell utdanning'!D205=0,"Oppfyller ikke krav for formell utdanning for undervisning i grunnskolen",C204)</f>
        <v>Oppfyller ikke krav for formell utdanning for undervisning i grunnskolen</v>
      </c>
      <c r="E204" s="68" t="str">
        <f>IF('Formell utdanning'!B205=0,"-",D204)</f>
        <v>-</v>
      </c>
      <c r="F204" s="148"/>
      <c r="G204" s="148"/>
      <c r="H204" s="148"/>
      <c r="I204" s="149"/>
    </row>
    <row r="205" spans="1:9" ht="30" customHeight="1" x14ac:dyDescent="0.2">
      <c r="A205" s="67" t="str">
        <f>'Undervisning i fag med krav'!C206</f>
        <v>-</v>
      </c>
      <c r="B205" s="68" t="str">
        <f>'Undervisning i fag med krav'!D206</f>
        <v>-</v>
      </c>
      <c r="C205" s="68" t="str">
        <f>CONCATENATE("Er kvalifisert for undervisning i",'Formell utdanning'!R206)</f>
        <v xml:space="preserve">Er kvalifisert for undervisning i     </v>
      </c>
      <c r="D205" s="68" t="str">
        <f>IF('Formell utdanning'!D206=0,"Oppfyller ikke krav for formell utdanning for undervisning i grunnskolen",C205)</f>
        <v>Oppfyller ikke krav for formell utdanning for undervisning i grunnskolen</v>
      </c>
      <c r="E205" s="68" t="str">
        <f>IF('Formell utdanning'!B206=0,"-",D205)</f>
        <v>-</v>
      </c>
      <c r="F205" s="148"/>
      <c r="G205" s="148"/>
      <c r="H205" s="148"/>
      <c r="I205" s="149"/>
    </row>
    <row r="206" spans="1:9" ht="30" customHeight="1" x14ac:dyDescent="0.2">
      <c r="A206" s="67" t="str">
        <f>'Undervisning i fag med krav'!C207</f>
        <v>-</v>
      </c>
      <c r="B206" s="68" t="str">
        <f>'Undervisning i fag med krav'!D207</f>
        <v>-</v>
      </c>
      <c r="C206" s="68" t="str">
        <f>CONCATENATE("Er kvalifisert for undervisning i",'Formell utdanning'!R207)</f>
        <v xml:space="preserve">Er kvalifisert for undervisning i     </v>
      </c>
      <c r="D206" s="68" t="str">
        <f>IF('Formell utdanning'!D207=0,"Oppfyller ikke krav for formell utdanning for undervisning i grunnskolen",C206)</f>
        <v>Oppfyller ikke krav for formell utdanning for undervisning i grunnskolen</v>
      </c>
      <c r="E206" s="68" t="str">
        <f>IF('Formell utdanning'!B207=0,"-",D206)</f>
        <v>-</v>
      </c>
      <c r="F206" s="148"/>
      <c r="G206" s="148"/>
      <c r="H206" s="148"/>
      <c r="I206" s="149"/>
    </row>
    <row r="207" spans="1:9" ht="30" customHeight="1" x14ac:dyDescent="0.2">
      <c r="A207" s="67" t="str">
        <f>'Undervisning i fag med krav'!C208</f>
        <v>-</v>
      </c>
      <c r="B207" s="68" t="str">
        <f>'Undervisning i fag med krav'!D208</f>
        <v>-</v>
      </c>
      <c r="C207" s="68" t="str">
        <f>CONCATENATE("Er kvalifisert for undervisning i",'Formell utdanning'!R208)</f>
        <v xml:space="preserve">Er kvalifisert for undervisning i     </v>
      </c>
      <c r="D207" s="68" t="str">
        <f>IF('Formell utdanning'!D208=0,"Oppfyller ikke krav for formell utdanning for undervisning i grunnskolen",C207)</f>
        <v>Oppfyller ikke krav for formell utdanning for undervisning i grunnskolen</v>
      </c>
      <c r="E207" s="68" t="str">
        <f>IF('Formell utdanning'!B208=0,"-",D207)</f>
        <v>-</v>
      </c>
      <c r="F207" s="148"/>
      <c r="G207" s="148"/>
      <c r="H207" s="148"/>
      <c r="I207" s="149"/>
    </row>
    <row r="208" spans="1:9" ht="30" customHeight="1" x14ac:dyDescent="0.2">
      <c r="A208" s="67" t="str">
        <f>'Undervisning i fag med krav'!C209</f>
        <v>-</v>
      </c>
      <c r="B208" s="68" t="str">
        <f>'Undervisning i fag med krav'!D209</f>
        <v>-</v>
      </c>
      <c r="C208" s="68" t="str">
        <f>CONCATENATE("Er kvalifisert for undervisning i",'Formell utdanning'!R209)</f>
        <v xml:space="preserve">Er kvalifisert for undervisning i     </v>
      </c>
      <c r="D208" s="68" t="str">
        <f>IF('Formell utdanning'!D209=0,"Oppfyller ikke krav for formell utdanning for undervisning i grunnskolen",C208)</f>
        <v>Oppfyller ikke krav for formell utdanning for undervisning i grunnskolen</v>
      </c>
      <c r="E208" s="68" t="str">
        <f>IF('Formell utdanning'!B209=0,"-",D208)</f>
        <v>-</v>
      </c>
      <c r="F208" s="148"/>
      <c r="G208" s="148"/>
      <c r="H208" s="148"/>
      <c r="I208" s="149"/>
    </row>
    <row r="209" spans="1:9" ht="30" customHeight="1" x14ac:dyDescent="0.2">
      <c r="A209" s="67" t="str">
        <f>'Undervisning i fag med krav'!C210</f>
        <v>-</v>
      </c>
      <c r="B209" s="68" t="str">
        <f>'Undervisning i fag med krav'!D210</f>
        <v>-</v>
      </c>
      <c r="C209" s="68" t="str">
        <f>CONCATENATE("Er kvalifisert for undervisning i",'Formell utdanning'!R210)</f>
        <v xml:space="preserve">Er kvalifisert for undervisning i     </v>
      </c>
      <c r="D209" s="68" t="str">
        <f>IF('Formell utdanning'!D210=0,"Oppfyller ikke krav for formell utdanning for undervisning i grunnskolen",C209)</f>
        <v>Oppfyller ikke krav for formell utdanning for undervisning i grunnskolen</v>
      </c>
      <c r="E209" s="68" t="str">
        <f>IF('Formell utdanning'!B210=0,"-",D209)</f>
        <v>-</v>
      </c>
      <c r="F209" s="148"/>
      <c r="G209" s="148"/>
      <c r="H209" s="148"/>
      <c r="I209" s="149"/>
    </row>
    <row r="210" spans="1:9" ht="30" customHeight="1" x14ac:dyDescent="0.2">
      <c r="A210" s="67" t="str">
        <f>'Undervisning i fag med krav'!C211</f>
        <v>-</v>
      </c>
      <c r="B210" s="68" t="str">
        <f>'Undervisning i fag med krav'!D211</f>
        <v>-</v>
      </c>
      <c r="C210" s="68" t="str">
        <f>CONCATENATE("Er kvalifisert for undervisning i",'Formell utdanning'!R211)</f>
        <v xml:space="preserve">Er kvalifisert for undervisning i     </v>
      </c>
      <c r="D210" s="68" t="str">
        <f>IF('Formell utdanning'!D211=0,"Oppfyller ikke krav for formell utdanning for undervisning i grunnskolen",C210)</f>
        <v>Oppfyller ikke krav for formell utdanning for undervisning i grunnskolen</v>
      </c>
      <c r="E210" s="68" t="str">
        <f>IF('Formell utdanning'!B211=0,"-",D210)</f>
        <v>-</v>
      </c>
      <c r="F210" s="148"/>
      <c r="G210" s="148"/>
      <c r="H210" s="148"/>
      <c r="I210" s="149"/>
    </row>
    <row r="211" spans="1:9" ht="30" customHeight="1" x14ac:dyDescent="0.2">
      <c r="A211" s="67" t="str">
        <f>'Undervisning i fag med krav'!C212</f>
        <v>-</v>
      </c>
      <c r="B211" s="68" t="str">
        <f>'Undervisning i fag med krav'!D212</f>
        <v>-</v>
      </c>
      <c r="C211" s="68" t="str">
        <f>CONCATENATE("Er kvalifisert for undervisning i",'Formell utdanning'!R212)</f>
        <v xml:space="preserve">Er kvalifisert for undervisning i     </v>
      </c>
      <c r="D211" s="68" t="str">
        <f>IF('Formell utdanning'!D212=0,"Oppfyller ikke krav for formell utdanning for undervisning i grunnskolen",C211)</f>
        <v>Oppfyller ikke krav for formell utdanning for undervisning i grunnskolen</v>
      </c>
      <c r="E211" s="68" t="str">
        <f>IF('Formell utdanning'!B212=0,"-",D211)</f>
        <v>-</v>
      </c>
      <c r="F211" s="148"/>
      <c r="G211" s="148"/>
      <c r="H211" s="148"/>
      <c r="I211" s="149"/>
    </row>
    <row r="212" spans="1:9" ht="30" customHeight="1" x14ac:dyDescent="0.2">
      <c r="A212" s="67" t="str">
        <f>'Undervisning i fag med krav'!C213</f>
        <v>-</v>
      </c>
      <c r="B212" s="68" t="str">
        <f>'Undervisning i fag med krav'!D213</f>
        <v>-</v>
      </c>
      <c r="C212" s="68" t="str">
        <f>CONCATENATE("Er kvalifisert for undervisning i",'Formell utdanning'!R213)</f>
        <v xml:space="preserve">Er kvalifisert for undervisning i     </v>
      </c>
      <c r="D212" s="68" t="str">
        <f>IF('Formell utdanning'!D213=0,"Oppfyller ikke krav for formell utdanning for undervisning i grunnskolen",C212)</f>
        <v>Oppfyller ikke krav for formell utdanning for undervisning i grunnskolen</v>
      </c>
      <c r="E212" s="68" t="str">
        <f>IF('Formell utdanning'!B213=0,"-",D212)</f>
        <v>-</v>
      </c>
      <c r="F212" s="148"/>
      <c r="G212" s="148"/>
      <c r="H212" s="148"/>
      <c r="I212" s="149"/>
    </row>
    <row r="213" spans="1:9" ht="30" customHeight="1" x14ac:dyDescent="0.2">
      <c r="A213" s="67" t="str">
        <f>'Undervisning i fag med krav'!C214</f>
        <v>-</v>
      </c>
      <c r="B213" s="68" t="str">
        <f>'Undervisning i fag med krav'!D214</f>
        <v>-</v>
      </c>
      <c r="C213" s="68" t="str">
        <f>CONCATENATE("Er kvalifisert for undervisning i",'Formell utdanning'!R214)</f>
        <v xml:space="preserve">Er kvalifisert for undervisning i     </v>
      </c>
      <c r="D213" s="68" t="str">
        <f>IF('Formell utdanning'!D214=0,"Oppfyller ikke krav for formell utdanning for undervisning i grunnskolen",C213)</f>
        <v>Oppfyller ikke krav for formell utdanning for undervisning i grunnskolen</v>
      </c>
      <c r="E213" s="68" t="str">
        <f>IF('Formell utdanning'!B214=0,"-",D213)</f>
        <v>-</v>
      </c>
      <c r="F213" s="148"/>
      <c r="G213" s="148"/>
      <c r="H213" s="148"/>
      <c r="I213" s="149"/>
    </row>
    <row r="214" spans="1:9" ht="30" customHeight="1" x14ac:dyDescent="0.2">
      <c r="A214" s="67" t="str">
        <f>'Undervisning i fag med krav'!C215</f>
        <v>-</v>
      </c>
      <c r="B214" s="68" t="str">
        <f>'Undervisning i fag med krav'!D215</f>
        <v>-</v>
      </c>
      <c r="C214" s="68" t="str">
        <f>CONCATENATE("Er kvalifisert for undervisning i",'Formell utdanning'!R215)</f>
        <v xml:space="preserve">Er kvalifisert for undervisning i     </v>
      </c>
      <c r="D214" s="68" t="str">
        <f>IF('Formell utdanning'!D215=0,"Oppfyller ikke krav for formell utdanning for undervisning i grunnskolen",C214)</f>
        <v>Oppfyller ikke krav for formell utdanning for undervisning i grunnskolen</v>
      </c>
      <c r="E214" s="68" t="str">
        <f>IF('Formell utdanning'!B215=0,"-",D214)</f>
        <v>-</v>
      </c>
      <c r="F214" s="148"/>
      <c r="G214" s="148"/>
      <c r="H214" s="148"/>
      <c r="I214" s="149"/>
    </row>
    <row r="215" spans="1:9" ht="30" customHeight="1" x14ac:dyDescent="0.2">
      <c r="A215" s="67" t="str">
        <f>'Undervisning i fag med krav'!C216</f>
        <v>-</v>
      </c>
      <c r="B215" s="68" t="str">
        <f>'Undervisning i fag med krav'!D216</f>
        <v>-</v>
      </c>
      <c r="C215" s="68" t="str">
        <f>CONCATENATE("Er kvalifisert for undervisning i",'Formell utdanning'!R216)</f>
        <v xml:space="preserve">Er kvalifisert for undervisning i     </v>
      </c>
      <c r="D215" s="68" t="str">
        <f>IF('Formell utdanning'!D216=0,"Oppfyller ikke krav for formell utdanning for undervisning i grunnskolen",C215)</f>
        <v>Oppfyller ikke krav for formell utdanning for undervisning i grunnskolen</v>
      </c>
      <c r="E215" s="68" t="str">
        <f>IF('Formell utdanning'!B216=0,"-",D215)</f>
        <v>-</v>
      </c>
      <c r="F215" s="148"/>
      <c r="G215" s="148"/>
      <c r="H215" s="148"/>
      <c r="I215" s="149"/>
    </row>
    <row r="216" spans="1:9" ht="30" customHeight="1" x14ac:dyDescent="0.2">
      <c r="A216" s="67" t="str">
        <f>'Undervisning i fag med krav'!C217</f>
        <v>-</v>
      </c>
      <c r="B216" s="68" t="str">
        <f>'Undervisning i fag med krav'!D217</f>
        <v>-</v>
      </c>
      <c r="C216" s="68" t="str">
        <f>CONCATENATE("Er kvalifisert for undervisning i",'Formell utdanning'!R217)</f>
        <v xml:space="preserve">Er kvalifisert for undervisning i     </v>
      </c>
      <c r="D216" s="68" t="str">
        <f>IF('Formell utdanning'!D217=0,"Oppfyller ikke krav for formell utdanning for undervisning i grunnskolen",C216)</f>
        <v>Oppfyller ikke krav for formell utdanning for undervisning i grunnskolen</v>
      </c>
      <c r="E216" s="68" t="str">
        <f>IF('Formell utdanning'!B217=0,"-",D216)</f>
        <v>-</v>
      </c>
      <c r="F216" s="148"/>
      <c r="G216" s="148"/>
      <c r="H216" s="148"/>
      <c r="I216" s="149"/>
    </row>
    <row r="217" spans="1:9" ht="30" customHeight="1" x14ac:dyDescent="0.2">
      <c r="A217" s="67" t="str">
        <f>'Undervisning i fag med krav'!C218</f>
        <v>-</v>
      </c>
      <c r="B217" s="68" t="str">
        <f>'Undervisning i fag med krav'!D218</f>
        <v>-</v>
      </c>
      <c r="C217" s="68" t="str">
        <f>CONCATENATE("Er kvalifisert for undervisning i",'Formell utdanning'!R218)</f>
        <v xml:space="preserve">Er kvalifisert for undervisning i     </v>
      </c>
      <c r="D217" s="68" t="str">
        <f>IF('Formell utdanning'!D218=0,"Oppfyller ikke krav for formell utdanning for undervisning i grunnskolen",C217)</f>
        <v>Oppfyller ikke krav for formell utdanning for undervisning i grunnskolen</v>
      </c>
      <c r="E217" s="68" t="str">
        <f>IF('Formell utdanning'!B218=0,"-",D217)</f>
        <v>-</v>
      </c>
      <c r="F217" s="148"/>
      <c r="G217" s="148"/>
      <c r="H217" s="148"/>
      <c r="I217" s="149"/>
    </row>
    <row r="218" spans="1:9" ht="30" customHeight="1" x14ac:dyDescent="0.2">
      <c r="A218" s="67" t="str">
        <f>'Undervisning i fag med krav'!C219</f>
        <v>-</v>
      </c>
      <c r="B218" s="68" t="str">
        <f>'Undervisning i fag med krav'!D219</f>
        <v>-</v>
      </c>
      <c r="C218" s="68" t="str">
        <f>CONCATENATE("Er kvalifisert for undervisning i",'Formell utdanning'!R219)</f>
        <v xml:space="preserve">Er kvalifisert for undervisning i     </v>
      </c>
      <c r="D218" s="68" t="str">
        <f>IF('Formell utdanning'!D219=0,"Oppfyller ikke krav for formell utdanning for undervisning i grunnskolen",C218)</f>
        <v>Oppfyller ikke krav for formell utdanning for undervisning i grunnskolen</v>
      </c>
      <c r="E218" s="68" t="str">
        <f>IF('Formell utdanning'!B219=0,"-",D218)</f>
        <v>-</v>
      </c>
      <c r="F218" s="148"/>
      <c r="G218" s="148"/>
      <c r="H218" s="148"/>
      <c r="I218" s="149"/>
    </row>
    <row r="219" spans="1:9" ht="30" customHeight="1" x14ac:dyDescent="0.2">
      <c r="A219" s="67" t="str">
        <f>'Undervisning i fag med krav'!C220</f>
        <v>-</v>
      </c>
      <c r="B219" s="68" t="str">
        <f>'Undervisning i fag med krav'!D220</f>
        <v>-</v>
      </c>
      <c r="C219" s="68" t="str">
        <f>CONCATENATE("Er kvalifisert for undervisning i",'Formell utdanning'!R220)</f>
        <v xml:space="preserve">Er kvalifisert for undervisning i     </v>
      </c>
      <c r="D219" s="68" t="str">
        <f>IF('Formell utdanning'!D220=0,"Oppfyller ikke krav for formell utdanning for undervisning i grunnskolen",C219)</f>
        <v>Oppfyller ikke krav for formell utdanning for undervisning i grunnskolen</v>
      </c>
      <c r="E219" s="68" t="str">
        <f>IF('Formell utdanning'!B220=0,"-",D219)</f>
        <v>-</v>
      </c>
      <c r="F219" s="148"/>
      <c r="G219" s="148"/>
      <c r="H219" s="148"/>
      <c r="I219" s="149"/>
    </row>
    <row r="220" spans="1:9" ht="30" customHeight="1" x14ac:dyDescent="0.2">
      <c r="A220" s="67" t="str">
        <f>'Undervisning i fag med krav'!C221</f>
        <v>-</v>
      </c>
      <c r="B220" s="68" t="str">
        <f>'Undervisning i fag med krav'!D221</f>
        <v>-</v>
      </c>
      <c r="C220" s="68" t="str">
        <f>CONCATENATE("Er kvalifisert for undervisning i",'Formell utdanning'!R221)</f>
        <v xml:space="preserve">Er kvalifisert for undervisning i     </v>
      </c>
      <c r="D220" s="68" t="str">
        <f>IF('Formell utdanning'!D221=0,"Oppfyller ikke krav for formell utdanning for undervisning i grunnskolen",C220)</f>
        <v>Oppfyller ikke krav for formell utdanning for undervisning i grunnskolen</v>
      </c>
      <c r="E220" s="68" t="str">
        <f>IF('Formell utdanning'!B221=0,"-",D220)</f>
        <v>-</v>
      </c>
      <c r="F220" s="148"/>
      <c r="G220" s="148"/>
      <c r="H220" s="148"/>
      <c r="I220" s="149"/>
    </row>
    <row r="221" spans="1:9" ht="30" customHeight="1" x14ac:dyDescent="0.2">
      <c r="A221" s="67" t="str">
        <f>'Undervisning i fag med krav'!C222</f>
        <v>-</v>
      </c>
      <c r="B221" s="68" t="str">
        <f>'Undervisning i fag med krav'!D222</f>
        <v>-</v>
      </c>
      <c r="C221" s="68" t="str">
        <f>CONCATENATE("Er kvalifisert for undervisning i",'Formell utdanning'!R222)</f>
        <v xml:space="preserve">Er kvalifisert for undervisning i     </v>
      </c>
      <c r="D221" s="68" t="str">
        <f>IF('Formell utdanning'!D222=0,"Oppfyller ikke krav for formell utdanning for undervisning i grunnskolen",C221)</f>
        <v>Oppfyller ikke krav for formell utdanning for undervisning i grunnskolen</v>
      </c>
      <c r="E221" s="68" t="str">
        <f>IF('Formell utdanning'!B222=0,"-",D221)</f>
        <v>-</v>
      </c>
      <c r="F221" s="148"/>
      <c r="G221" s="148"/>
      <c r="H221" s="148"/>
      <c r="I221" s="149"/>
    </row>
    <row r="222" spans="1:9" ht="30" customHeight="1" x14ac:dyDescent="0.2">
      <c r="A222" s="67" t="str">
        <f>'Undervisning i fag med krav'!C223</f>
        <v>-</v>
      </c>
      <c r="B222" s="68" t="str">
        <f>'Undervisning i fag med krav'!D223</f>
        <v>-</v>
      </c>
      <c r="C222" s="68" t="str">
        <f>CONCATENATE("Er kvalifisert for undervisning i",'Formell utdanning'!R223)</f>
        <v xml:space="preserve">Er kvalifisert for undervisning i     </v>
      </c>
      <c r="D222" s="68" t="str">
        <f>IF('Formell utdanning'!D223=0,"Oppfyller ikke krav for formell utdanning for undervisning i grunnskolen",C222)</f>
        <v>Oppfyller ikke krav for formell utdanning for undervisning i grunnskolen</v>
      </c>
      <c r="E222" s="68" t="str">
        <f>IF('Formell utdanning'!B223=0,"-",D222)</f>
        <v>-</v>
      </c>
      <c r="F222" s="148"/>
      <c r="G222" s="148"/>
      <c r="H222" s="148"/>
      <c r="I222" s="149"/>
    </row>
    <row r="223" spans="1:9" ht="30" customHeight="1" x14ac:dyDescent="0.2">
      <c r="A223" s="67" t="str">
        <f>'Undervisning i fag med krav'!C224</f>
        <v>-</v>
      </c>
      <c r="B223" s="68" t="str">
        <f>'Undervisning i fag med krav'!D224</f>
        <v>-</v>
      </c>
      <c r="C223" s="68" t="str">
        <f>CONCATENATE("Er kvalifisert for undervisning i",'Formell utdanning'!R224)</f>
        <v xml:space="preserve">Er kvalifisert for undervisning i     </v>
      </c>
      <c r="D223" s="68" t="str">
        <f>IF('Formell utdanning'!D224=0,"Oppfyller ikke krav for formell utdanning for undervisning i grunnskolen",C223)</f>
        <v>Oppfyller ikke krav for formell utdanning for undervisning i grunnskolen</v>
      </c>
      <c r="E223" s="68" t="str">
        <f>IF('Formell utdanning'!B224=0,"-",D223)</f>
        <v>-</v>
      </c>
      <c r="F223" s="148"/>
      <c r="G223" s="148"/>
      <c r="H223" s="148"/>
      <c r="I223" s="149"/>
    </row>
    <row r="224" spans="1:9" ht="30" customHeight="1" x14ac:dyDescent="0.2">
      <c r="A224" s="67" t="str">
        <f>'Undervisning i fag med krav'!C225</f>
        <v>-</v>
      </c>
      <c r="B224" s="68" t="str">
        <f>'Undervisning i fag med krav'!D225</f>
        <v>-</v>
      </c>
      <c r="C224" s="68" t="str">
        <f>CONCATENATE("Er kvalifisert for undervisning i",'Formell utdanning'!R225)</f>
        <v xml:space="preserve">Er kvalifisert for undervisning i     </v>
      </c>
      <c r="D224" s="68" t="str">
        <f>IF('Formell utdanning'!D225=0,"Oppfyller ikke krav for formell utdanning for undervisning i grunnskolen",C224)</f>
        <v>Oppfyller ikke krav for formell utdanning for undervisning i grunnskolen</v>
      </c>
      <c r="E224" s="68" t="str">
        <f>IF('Formell utdanning'!B225=0,"-",D224)</f>
        <v>-</v>
      </c>
      <c r="F224" s="148"/>
      <c r="G224" s="148"/>
      <c r="H224" s="148"/>
      <c r="I224" s="149"/>
    </row>
    <row r="225" spans="1:9" ht="30" customHeight="1" x14ac:dyDescent="0.2">
      <c r="A225" s="67" t="str">
        <f>'Undervisning i fag med krav'!C226</f>
        <v>-</v>
      </c>
      <c r="B225" s="68" t="str">
        <f>'Undervisning i fag med krav'!D226</f>
        <v>-</v>
      </c>
      <c r="C225" s="68" t="str">
        <f>CONCATENATE("Er kvalifisert for undervisning i",'Formell utdanning'!R226)</f>
        <v xml:space="preserve">Er kvalifisert for undervisning i     </v>
      </c>
      <c r="D225" s="68" t="str">
        <f>IF('Formell utdanning'!D226=0,"Oppfyller ikke krav for formell utdanning for undervisning i grunnskolen",C225)</f>
        <v>Oppfyller ikke krav for formell utdanning for undervisning i grunnskolen</v>
      </c>
      <c r="E225" s="68" t="str">
        <f>IF('Formell utdanning'!B226=0,"-",D225)</f>
        <v>-</v>
      </c>
      <c r="F225" s="148"/>
      <c r="G225" s="148"/>
      <c r="H225" s="148"/>
      <c r="I225" s="149"/>
    </row>
    <row r="226" spans="1:9" ht="30" customHeight="1" x14ac:dyDescent="0.2">
      <c r="A226" s="67" t="str">
        <f>'Undervisning i fag med krav'!C227</f>
        <v>-</v>
      </c>
      <c r="B226" s="68" t="str">
        <f>'Undervisning i fag med krav'!D227</f>
        <v>-</v>
      </c>
      <c r="C226" s="68" t="str">
        <f>CONCATENATE("Er kvalifisert for undervisning i",'Formell utdanning'!R227)</f>
        <v xml:space="preserve">Er kvalifisert for undervisning i     </v>
      </c>
      <c r="D226" s="68" t="str">
        <f>IF('Formell utdanning'!D227=0,"Oppfyller ikke krav for formell utdanning for undervisning i grunnskolen",C226)</f>
        <v>Oppfyller ikke krav for formell utdanning for undervisning i grunnskolen</v>
      </c>
      <c r="E226" s="68" t="str">
        <f>IF('Formell utdanning'!B227=0,"-",D226)</f>
        <v>-</v>
      </c>
      <c r="F226" s="148"/>
      <c r="G226" s="148"/>
      <c r="H226" s="148"/>
      <c r="I226" s="149"/>
    </row>
    <row r="227" spans="1:9" ht="30" customHeight="1" x14ac:dyDescent="0.2">
      <c r="A227" s="67" t="str">
        <f>'Undervisning i fag med krav'!C228</f>
        <v>-</v>
      </c>
      <c r="B227" s="68" t="str">
        <f>'Undervisning i fag med krav'!D228</f>
        <v>-</v>
      </c>
      <c r="C227" s="68" t="str">
        <f>CONCATENATE("Er kvalifisert for undervisning i",'Formell utdanning'!R228)</f>
        <v xml:space="preserve">Er kvalifisert for undervisning i     </v>
      </c>
      <c r="D227" s="68" t="str">
        <f>IF('Formell utdanning'!D228=0,"Oppfyller ikke krav for formell utdanning for undervisning i grunnskolen",C227)</f>
        <v>Oppfyller ikke krav for formell utdanning for undervisning i grunnskolen</v>
      </c>
      <c r="E227" s="68" t="str">
        <f>IF('Formell utdanning'!B228=0,"-",D227)</f>
        <v>-</v>
      </c>
      <c r="F227" s="148"/>
      <c r="G227" s="148"/>
      <c r="H227" s="148"/>
      <c r="I227" s="149"/>
    </row>
    <row r="228" spans="1:9" ht="30" customHeight="1" x14ac:dyDescent="0.2">
      <c r="A228" s="67" t="str">
        <f>'Undervisning i fag med krav'!C229</f>
        <v>-</v>
      </c>
      <c r="B228" s="68" t="str">
        <f>'Undervisning i fag med krav'!D229</f>
        <v>-</v>
      </c>
      <c r="C228" s="68" t="str">
        <f>CONCATENATE("Er kvalifisert for undervisning i",'Formell utdanning'!R229)</f>
        <v xml:space="preserve">Er kvalifisert for undervisning i     </v>
      </c>
      <c r="D228" s="68" t="str">
        <f>IF('Formell utdanning'!D229=0,"Oppfyller ikke krav for formell utdanning for undervisning i grunnskolen",C228)</f>
        <v>Oppfyller ikke krav for formell utdanning for undervisning i grunnskolen</v>
      </c>
      <c r="E228" s="68" t="str">
        <f>IF('Formell utdanning'!B229=0,"-",D228)</f>
        <v>-</v>
      </c>
      <c r="F228" s="148"/>
      <c r="G228" s="148"/>
      <c r="H228" s="148"/>
      <c r="I228" s="149"/>
    </row>
    <row r="229" spans="1:9" ht="30" customHeight="1" x14ac:dyDescent="0.2">
      <c r="A229" s="67" t="str">
        <f>'Undervisning i fag med krav'!C230</f>
        <v>-</v>
      </c>
      <c r="B229" s="68" t="str">
        <f>'Undervisning i fag med krav'!D230</f>
        <v>-</v>
      </c>
      <c r="C229" s="68" t="str">
        <f>CONCATENATE("Er kvalifisert for undervisning i",'Formell utdanning'!R230)</f>
        <v xml:space="preserve">Er kvalifisert for undervisning i     </v>
      </c>
      <c r="D229" s="68" t="str">
        <f>IF('Formell utdanning'!D230=0,"Oppfyller ikke krav for formell utdanning for undervisning i grunnskolen",C229)</f>
        <v>Oppfyller ikke krav for formell utdanning for undervisning i grunnskolen</v>
      </c>
      <c r="E229" s="68" t="str">
        <f>IF('Formell utdanning'!B230=0,"-",D229)</f>
        <v>-</v>
      </c>
      <c r="F229" s="148"/>
      <c r="G229" s="148"/>
      <c r="H229" s="148"/>
      <c r="I229" s="149"/>
    </row>
    <row r="230" spans="1:9" ht="30" customHeight="1" x14ac:dyDescent="0.2">
      <c r="A230" s="67" t="str">
        <f>'Undervisning i fag med krav'!C231</f>
        <v>-</v>
      </c>
      <c r="B230" s="68" t="str">
        <f>'Undervisning i fag med krav'!D231</f>
        <v>-</v>
      </c>
      <c r="C230" s="68" t="str">
        <f>CONCATENATE("Er kvalifisert for undervisning i",'Formell utdanning'!R231)</f>
        <v xml:space="preserve">Er kvalifisert for undervisning i     </v>
      </c>
      <c r="D230" s="68" t="str">
        <f>IF('Formell utdanning'!D231=0,"Oppfyller ikke krav for formell utdanning for undervisning i grunnskolen",C230)</f>
        <v>Oppfyller ikke krav for formell utdanning for undervisning i grunnskolen</v>
      </c>
      <c r="E230" s="68" t="str">
        <f>IF('Formell utdanning'!B231=0,"-",D230)</f>
        <v>-</v>
      </c>
      <c r="F230" s="148"/>
      <c r="G230" s="148"/>
      <c r="H230" s="148"/>
      <c r="I230" s="149"/>
    </row>
    <row r="231" spans="1:9" ht="30" customHeight="1" x14ac:dyDescent="0.2">
      <c r="A231" s="67" t="str">
        <f>'Undervisning i fag med krav'!C232</f>
        <v>-</v>
      </c>
      <c r="B231" s="68" t="str">
        <f>'Undervisning i fag med krav'!D232</f>
        <v>-</v>
      </c>
      <c r="C231" s="68" t="str">
        <f>CONCATENATE("Er kvalifisert for undervisning i",'Formell utdanning'!R232)</f>
        <v xml:space="preserve">Er kvalifisert for undervisning i     </v>
      </c>
      <c r="D231" s="68" t="str">
        <f>IF('Formell utdanning'!D232=0,"Oppfyller ikke krav for formell utdanning for undervisning i grunnskolen",C231)</f>
        <v>Oppfyller ikke krav for formell utdanning for undervisning i grunnskolen</v>
      </c>
      <c r="E231" s="68" t="str">
        <f>IF('Formell utdanning'!B232=0,"-",D231)</f>
        <v>-</v>
      </c>
      <c r="F231" s="148"/>
      <c r="G231" s="148"/>
      <c r="H231" s="148"/>
      <c r="I231" s="149"/>
    </row>
    <row r="232" spans="1:9" ht="30" customHeight="1" x14ac:dyDescent="0.2">
      <c r="A232" s="67" t="str">
        <f>'Undervisning i fag med krav'!C233</f>
        <v>-</v>
      </c>
      <c r="B232" s="68" t="str">
        <f>'Undervisning i fag med krav'!D233</f>
        <v>-</v>
      </c>
      <c r="C232" s="68" t="str">
        <f>CONCATENATE("Er kvalifisert for undervisning i",'Formell utdanning'!R233)</f>
        <v xml:space="preserve">Er kvalifisert for undervisning i     </v>
      </c>
      <c r="D232" s="68" t="str">
        <f>IF('Formell utdanning'!D233=0,"Oppfyller ikke krav for formell utdanning for undervisning i grunnskolen",C232)</f>
        <v>Oppfyller ikke krav for formell utdanning for undervisning i grunnskolen</v>
      </c>
      <c r="E232" s="68" t="str">
        <f>IF('Formell utdanning'!B233=0,"-",D232)</f>
        <v>-</v>
      </c>
      <c r="F232" s="148"/>
      <c r="G232" s="148"/>
      <c r="H232" s="148"/>
      <c r="I232" s="149"/>
    </row>
    <row r="233" spans="1:9" ht="30" customHeight="1" x14ac:dyDescent="0.2">
      <c r="A233" s="67" t="str">
        <f>'Undervisning i fag med krav'!C234</f>
        <v>-</v>
      </c>
      <c r="B233" s="68" t="str">
        <f>'Undervisning i fag med krav'!D234</f>
        <v>-</v>
      </c>
      <c r="C233" s="68" t="str">
        <f>CONCATENATE("Er kvalifisert for undervisning i",'Formell utdanning'!R234)</f>
        <v xml:space="preserve">Er kvalifisert for undervisning i     </v>
      </c>
      <c r="D233" s="68" t="str">
        <f>IF('Formell utdanning'!D234=0,"Oppfyller ikke krav for formell utdanning for undervisning i grunnskolen",C233)</f>
        <v>Oppfyller ikke krav for formell utdanning for undervisning i grunnskolen</v>
      </c>
      <c r="E233" s="68" t="str">
        <f>IF('Formell utdanning'!B234=0,"-",D233)</f>
        <v>-</v>
      </c>
      <c r="F233" s="148"/>
      <c r="G233" s="148"/>
      <c r="H233" s="148"/>
      <c r="I233" s="149"/>
    </row>
    <row r="234" spans="1:9" ht="30" customHeight="1" x14ac:dyDescent="0.2">
      <c r="A234" s="67" t="str">
        <f>'Undervisning i fag med krav'!C235</f>
        <v>-</v>
      </c>
      <c r="B234" s="68" t="str">
        <f>'Undervisning i fag med krav'!D235</f>
        <v>-</v>
      </c>
      <c r="C234" s="68" t="str">
        <f>CONCATENATE("Er kvalifisert for undervisning i",'Formell utdanning'!R235)</f>
        <v xml:space="preserve">Er kvalifisert for undervisning i     </v>
      </c>
      <c r="D234" s="68" t="str">
        <f>IF('Formell utdanning'!D235=0,"Oppfyller ikke krav for formell utdanning for undervisning i grunnskolen",C234)</f>
        <v>Oppfyller ikke krav for formell utdanning for undervisning i grunnskolen</v>
      </c>
      <c r="E234" s="68" t="str">
        <f>IF('Formell utdanning'!B235=0,"-",D234)</f>
        <v>-</v>
      </c>
      <c r="F234" s="148"/>
      <c r="G234" s="148"/>
      <c r="H234" s="148"/>
      <c r="I234" s="149"/>
    </row>
    <row r="235" spans="1:9" ht="30" customHeight="1" x14ac:dyDescent="0.2">
      <c r="A235" s="67" t="str">
        <f>'Undervisning i fag med krav'!C236</f>
        <v>-</v>
      </c>
      <c r="B235" s="68" t="str">
        <f>'Undervisning i fag med krav'!D236</f>
        <v>-</v>
      </c>
      <c r="C235" s="68" t="str">
        <f>CONCATENATE("Er kvalifisert for undervisning i",'Formell utdanning'!R236)</f>
        <v xml:space="preserve">Er kvalifisert for undervisning i     </v>
      </c>
      <c r="D235" s="68" t="str">
        <f>IF('Formell utdanning'!D236=0,"Oppfyller ikke krav for formell utdanning for undervisning i grunnskolen",C235)</f>
        <v>Oppfyller ikke krav for formell utdanning for undervisning i grunnskolen</v>
      </c>
      <c r="E235" s="68" t="str">
        <f>IF('Formell utdanning'!B236=0,"-",D235)</f>
        <v>-</v>
      </c>
      <c r="F235" s="148"/>
      <c r="G235" s="148"/>
      <c r="H235" s="148"/>
      <c r="I235" s="149"/>
    </row>
    <row r="236" spans="1:9" ht="30" customHeight="1" x14ac:dyDescent="0.2">
      <c r="A236" s="67" t="str">
        <f>'Undervisning i fag med krav'!C237</f>
        <v>-</v>
      </c>
      <c r="B236" s="68" t="str">
        <f>'Undervisning i fag med krav'!D237</f>
        <v>-</v>
      </c>
      <c r="C236" s="68" t="str">
        <f>CONCATENATE("Er kvalifisert for undervisning i",'Formell utdanning'!R237)</f>
        <v xml:space="preserve">Er kvalifisert for undervisning i     </v>
      </c>
      <c r="D236" s="68" t="str">
        <f>IF('Formell utdanning'!D237=0,"Oppfyller ikke krav for formell utdanning for undervisning i grunnskolen",C236)</f>
        <v>Oppfyller ikke krav for formell utdanning for undervisning i grunnskolen</v>
      </c>
      <c r="E236" s="68" t="str">
        <f>IF('Formell utdanning'!B237=0,"-",D236)</f>
        <v>-</v>
      </c>
      <c r="F236" s="148"/>
      <c r="G236" s="148"/>
      <c r="H236" s="148"/>
      <c r="I236" s="149"/>
    </row>
    <row r="237" spans="1:9" ht="30" customHeight="1" x14ac:dyDescent="0.2">
      <c r="A237" s="67" t="str">
        <f>'Undervisning i fag med krav'!C238</f>
        <v>-</v>
      </c>
      <c r="B237" s="68" t="str">
        <f>'Undervisning i fag med krav'!D238</f>
        <v>-</v>
      </c>
      <c r="C237" s="68" t="str">
        <f>CONCATENATE("Er kvalifisert for undervisning i",'Formell utdanning'!R238)</f>
        <v xml:space="preserve">Er kvalifisert for undervisning i     </v>
      </c>
      <c r="D237" s="68" t="str">
        <f>IF('Formell utdanning'!D238=0,"Oppfyller ikke krav for formell utdanning for undervisning i grunnskolen",C237)</f>
        <v>Oppfyller ikke krav for formell utdanning for undervisning i grunnskolen</v>
      </c>
      <c r="E237" s="68" t="str">
        <f>IF('Formell utdanning'!B238=0,"-",D237)</f>
        <v>-</v>
      </c>
      <c r="F237" s="148"/>
      <c r="G237" s="148"/>
      <c r="H237" s="148"/>
      <c r="I237" s="149"/>
    </row>
    <row r="238" spans="1:9" ht="30" customHeight="1" x14ac:dyDescent="0.2">
      <c r="A238" s="67" t="str">
        <f>'Undervisning i fag med krav'!C239</f>
        <v>-</v>
      </c>
      <c r="B238" s="68" t="str">
        <f>'Undervisning i fag med krav'!D239</f>
        <v>-</v>
      </c>
      <c r="C238" s="68" t="str">
        <f>CONCATENATE("Er kvalifisert for undervisning i",'Formell utdanning'!R239)</f>
        <v xml:space="preserve">Er kvalifisert for undervisning i     </v>
      </c>
      <c r="D238" s="68" t="str">
        <f>IF('Formell utdanning'!D239=0,"Oppfyller ikke krav for formell utdanning for undervisning i grunnskolen",C238)</f>
        <v>Oppfyller ikke krav for formell utdanning for undervisning i grunnskolen</v>
      </c>
      <c r="E238" s="68" t="str">
        <f>IF('Formell utdanning'!B239=0,"-",D238)</f>
        <v>-</v>
      </c>
      <c r="F238" s="148"/>
      <c r="G238" s="148"/>
      <c r="H238" s="148"/>
      <c r="I238" s="149"/>
    </row>
    <row r="239" spans="1:9" ht="30" customHeight="1" x14ac:dyDescent="0.2">
      <c r="A239" s="67" t="str">
        <f>'Undervisning i fag med krav'!C240</f>
        <v>-</v>
      </c>
      <c r="B239" s="68" t="str">
        <f>'Undervisning i fag med krav'!D240</f>
        <v>-</v>
      </c>
      <c r="C239" s="68" t="str">
        <f>CONCATENATE("Er kvalifisert for undervisning i",'Formell utdanning'!R240)</f>
        <v xml:space="preserve">Er kvalifisert for undervisning i     </v>
      </c>
      <c r="D239" s="68" t="str">
        <f>IF('Formell utdanning'!D240=0,"Oppfyller ikke krav for formell utdanning for undervisning i grunnskolen",C239)</f>
        <v>Oppfyller ikke krav for formell utdanning for undervisning i grunnskolen</v>
      </c>
      <c r="E239" s="68" t="str">
        <f>IF('Formell utdanning'!B240=0,"-",D239)</f>
        <v>-</v>
      </c>
      <c r="F239" s="148"/>
      <c r="G239" s="148"/>
      <c r="H239" s="148"/>
      <c r="I239" s="149"/>
    </row>
    <row r="240" spans="1:9" ht="30" customHeight="1" x14ac:dyDescent="0.2">
      <c r="A240" s="67" t="str">
        <f>'Undervisning i fag med krav'!C241</f>
        <v>-</v>
      </c>
      <c r="B240" s="68" t="str">
        <f>'Undervisning i fag med krav'!D241</f>
        <v>-</v>
      </c>
      <c r="C240" s="68" t="str">
        <f>CONCATENATE("Er kvalifisert for undervisning i",'Formell utdanning'!R241)</f>
        <v xml:space="preserve">Er kvalifisert for undervisning i     </v>
      </c>
      <c r="D240" s="68" t="str">
        <f>IF('Formell utdanning'!D241=0,"Oppfyller ikke krav for formell utdanning for undervisning i grunnskolen",C240)</f>
        <v>Oppfyller ikke krav for formell utdanning for undervisning i grunnskolen</v>
      </c>
      <c r="E240" s="68" t="str">
        <f>IF('Formell utdanning'!B241=0,"-",D240)</f>
        <v>-</v>
      </c>
      <c r="F240" s="148"/>
      <c r="G240" s="148"/>
      <c r="H240" s="148"/>
      <c r="I240" s="149"/>
    </row>
    <row r="241" spans="1:9" ht="30" customHeight="1" x14ac:dyDescent="0.2">
      <c r="A241" s="67" t="str">
        <f>'Undervisning i fag med krav'!C242</f>
        <v>-</v>
      </c>
      <c r="B241" s="68" t="str">
        <f>'Undervisning i fag med krav'!D242</f>
        <v>-</v>
      </c>
      <c r="C241" s="68" t="str">
        <f>CONCATENATE("Er kvalifisert for undervisning i",'Formell utdanning'!R242)</f>
        <v xml:space="preserve">Er kvalifisert for undervisning i     </v>
      </c>
      <c r="D241" s="68" t="str">
        <f>IF('Formell utdanning'!D242=0,"Oppfyller ikke krav for formell utdanning for undervisning i grunnskolen",C241)</f>
        <v>Oppfyller ikke krav for formell utdanning for undervisning i grunnskolen</v>
      </c>
      <c r="E241" s="68" t="str">
        <f>IF('Formell utdanning'!B242=0,"-",D241)</f>
        <v>-</v>
      </c>
      <c r="F241" s="148"/>
      <c r="G241" s="148"/>
      <c r="H241" s="148"/>
      <c r="I241" s="149"/>
    </row>
    <row r="242" spans="1:9" ht="30" customHeight="1" x14ac:dyDescent="0.2">
      <c r="A242" s="67" t="str">
        <f>'Undervisning i fag med krav'!C243</f>
        <v>-</v>
      </c>
      <c r="B242" s="68" t="str">
        <f>'Undervisning i fag med krav'!D243</f>
        <v>-</v>
      </c>
      <c r="C242" s="68" t="str">
        <f>CONCATENATE("Er kvalifisert for undervisning i",'Formell utdanning'!R243)</f>
        <v xml:space="preserve">Er kvalifisert for undervisning i     </v>
      </c>
      <c r="D242" s="68" t="str">
        <f>IF('Formell utdanning'!D243=0,"Oppfyller ikke krav for formell utdanning for undervisning i grunnskolen",C242)</f>
        <v>Oppfyller ikke krav for formell utdanning for undervisning i grunnskolen</v>
      </c>
      <c r="E242" s="68" t="str">
        <f>IF('Formell utdanning'!B243=0,"-",D242)</f>
        <v>-</v>
      </c>
      <c r="F242" s="148"/>
      <c r="G242" s="148"/>
      <c r="H242" s="148"/>
      <c r="I242" s="149"/>
    </row>
    <row r="243" spans="1:9" ht="30" customHeight="1" x14ac:dyDescent="0.2">
      <c r="A243" s="67" t="str">
        <f>'Undervisning i fag med krav'!C244</f>
        <v>-</v>
      </c>
      <c r="B243" s="68" t="str">
        <f>'Undervisning i fag med krav'!D244</f>
        <v>-</v>
      </c>
      <c r="C243" s="68" t="str">
        <f>CONCATENATE("Er kvalifisert for undervisning i",'Formell utdanning'!R244)</f>
        <v xml:space="preserve">Er kvalifisert for undervisning i     </v>
      </c>
      <c r="D243" s="68" t="str">
        <f>IF('Formell utdanning'!D244=0,"Oppfyller ikke krav for formell utdanning for undervisning i grunnskolen",C243)</f>
        <v>Oppfyller ikke krav for formell utdanning for undervisning i grunnskolen</v>
      </c>
      <c r="E243" s="68" t="str">
        <f>IF('Formell utdanning'!B244=0,"-",D243)</f>
        <v>-</v>
      </c>
      <c r="F243" s="148"/>
      <c r="G243" s="148"/>
      <c r="H243" s="148"/>
      <c r="I243" s="149"/>
    </row>
    <row r="244" spans="1:9" ht="30" customHeight="1" x14ac:dyDescent="0.2">
      <c r="A244" s="67" t="str">
        <f>'Undervisning i fag med krav'!C245</f>
        <v>-</v>
      </c>
      <c r="B244" s="68" t="str">
        <f>'Undervisning i fag med krav'!D245</f>
        <v>-</v>
      </c>
      <c r="C244" s="68" t="str">
        <f>CONCATENATE("Er kvalifisert for undervisning i",'Formell utdanning'!R245)</f>
        <v xml:space="preserve">Er kvalifisert for undervisning i     </v>
      </c>
      <c r="D244" s="68" t="str">
        <f>IF('Formell utdanning'!D245=0,"Oppfyller ikke krav for formell utdanning for undervisning i grunnskolen",C244)</f>
        <v>Oppfyller ikke krav for formell utdanning for undervisning i grunnskolen</v>
      </c>
      <c r="E244" s="68" t="str">
        <f>IF('Formell utdanning'!B245=0,"-",D244)</f>
        <v>-</v>
      </c>
      <c r="F244" s="148"/>
      <c r="G244" s="148"/>
      <c r="H244" s="148"/>
      <c r="I244" s="149"/>
    </row>
    <row r="245" spans="1:9" ht="30" customHeight="1" x14ac:dyDescent="0.2">
      <c r="A245" s="67" t="str">
        <f>'Undervisning i fag med krav'!C246</f>
        <v>-</v>
      </c>
      <c r="B245" s="68" t="str">
        <f>'Undervisning i fag med krav'!D246</f>
        <v>-</v>
      </c>
      <c r="C245" s="68" t="str">
        <f>CONCATENATE("Er kvalifisert for undervisning i",'Formell utdanning'!R246)</f>
        <v xml:space="preserve">Er kvalifisert for undervisning i     </v>
      </c>
      <c r="D245" s="68" t="str">
        <f>IF('Formell utdanning'!D246=0,"Oppfyller ikke krav for formell utdanning for undervisning i grunnskolen",C245)</f>
        <v>Oppfyller ikke krav for formell utdanning for undervisning i grunnskolen</v>
      </c>
      <c r="E245" s="68" t="str">
        <f>IF('Formell utdanning'!B246=0,"-",D245)</f>
        <v>-</v>
      </c>
      <c r="F245" s="148"/>
      <c r="G245" s="148"/>
      <c r="H245" s="148"/>
      <c r="I245" s="149"/>
    </row>
    <row r="246" spans="1:9" ht="30" customHeight="1" x14ac:dyDescent="0.2">
      <c r="A246" s="67" t="str">
        <f>'Undervisning i fag med krav'!C247</f>
        <v>-</v>
      </c>
      <c r="B246" s="68" t="str">
        <f>'Undervisning i fag med krav'!D247</f>
        <v>-</v>
      </c>
      <c r="C246" s="68" t="str">
        <f>CONCATENATE("Er kvalifisert for undervisning i",'Formell utdanning'!R247)</f>
        <v xml:space="preserve">Er kvalifisert for undervisning i     </v>
      </c>
      <c r="D246" s="68" t="str">
        <f>IF('Formell utdanning'!D247=0,"Oppfyller ikke krav for formell utdanning for undervisning i grunnskolen",C246)</f>
        <v>Oppfyller ikke krav for formell utdanning for undervisning i grunnskolen</v>
      </c>
      <c r="E246" s="68" t="str">
        <f>IF('Formell utdanning'!B247=0,"-",D246)</f>
        <v>-</v>
      </c>
      <c r="F246" s="148"/>
      <c r="G246" s="148"/>
      <c r="H246" s="148"/>
      <c r="I246" s="149"/>
    </row>
    <row r="247" spans="1:9" ht="30" customHeight="1" x14ac:dyDescent="0.2">
      <c r="A247" s="67" t="str">
        <f>'Undervisning i fag med krav'!C248</f>
        <v>-</v>
      </c>
      <c r="B247" s="68" t="str">
        <f>'Undervisning i fag med krav'!D248</f>
        <v>-</v>
      </c>
      <c r="C247" s="68" t="str">
        <f>CONCATENATE("Er kvalifisert for undervisning i",'Formell utdanning'!R248)</f>
        <v xml:space="preserve">Er kvalifisert for undervisning i     </v>
      </c>
      <c r="D247" s="68" t="str">
        <f>IF('Formell utdanning'!D248=0,"Oppfyller ikke krav for formell utdanning for undervisning i grunnskolen",C247)</f>
        <v>Oppfyller ikke krav for formell utdanning for undervisning i grunnskolen</v>
      </c>
      <c r="E247" s="68" t="str">
        <f>IF('Formell utdanning'!B248=0,"-",D247)</f>
        <v>-</v>
      </c>
      <c r="F247" s="148"/>
      <c r="G247" s="148"/>
      <c r="H247" s="148"/>
      <c r="I247" s="149"/>
    </row>
    <row r="248" spans="1:9" ht="30" customHeight="1" x14ac:dyDescent="0.2">
      <c r="A248" s="67" t="str">
        <f>'Undervisning i fag med krav'!C249</f>
        <v>-</v>
      </c>
      <c r="B248" s="68" t="str">
        <f>'Undervisning i fag med krav'!D249</f>
        <v>-</v>
      </c>
      <c r="C248" s="68" t="str">
        <f>CONCATENATE("Er kvalifisert for undervisning i",'Formell utdanning'!R249)</f>
        <v xml:space="preserve">Er kvalifisert for undervisning i     </v>
      </c>
      <c r="D248" s="68" t="str">
        <f>IF('Formell utdanning'!D249=0,"Oppfyller ikke krav for formell utdanning for undervisning i grunnskolen",C248)</f>
        <v>Oppfyller ikke krav for formell utdanning for undervisning i grunnskolen</v>
      </c>
      <c r="E248" s="68" t="str">
        <f>IF('Formell utdanning'!B249=0,"-",D248)</f>
        <v>-</v>
      </c>
      <c r="F248" s="148"/>
      <c r="G248" s="148"/>
      <c r="H248" s="148"/>
      <c r="I248" s="149"/>
    </row>
    <row r="249" spans="1:9" ht="30" customHeight="1" x14ac:dyDescent="0.2">
      <c r="A249" s="67" t="str">
        <f>'Undervisning i fag med krav'!C250</f>
        <v>-</v>
      </c>
      <c r="B249" s="68" t="str">
        <f>'Undervisning i fag med krav'!D250</f>
        <v>-</v>
      </c>
      <c r="C249" s="68" t="str">
        <f>CONCATENATE("Er kvalifisert for undervisning i",'Formell utdanning'!R250)</f>
        <v xml:space="preserve">Er kvalifisert for undervisning i     </v>
      </c>
      <c r="D249" s="68" t="str">
        <f>IF('Formell utdanning'!D250=0,"Oppfyller ikke krav for formell utdanning for undervisning i grunnskolen",C249)</f>
        <v>Oppfyller ikke krav for formell utdanning for undervisning i grunnskolen</v>
      </c>
      <c r="E249" s="68" t="str">
        <f>IF('Formell utdanning'!B250=0,"-",D249)</f>
        <v>-</v>
      </c>
      <c r="F249" s="148"/>
      <c r="G249" s="148"/>
      <c r="H249" s="148"/>
      <c r="I249" s="149"/>
    </row>
    <row r="250" spans="1:9" ht="30" customHeight="1" x14ac:dyDescent="0.2">
      <c r="A250" s="67" t="str">
        <f>'Undervisning i fag med krav'!C251</f>
        <v>-</v>
      </c>
      <c r="B250" s="68" t="str">
        <f>'Undervisning i fag med krav'!D251</f>
        <v>-</v>
      </c>
      <c r="C250" s="68" t="str">
        <f>CONCATENATE("Er kvalifisert for undervisning i",'Formell utdanning'!R251)</f>
        <v xml:space="preserve">Er kvalifisert for undervisning i     </v>
      </c>
      <c r="D250" s="68" t="str">
        <f>IF('Formell utdanning'!D251=0,"Oppfyller ikke krav for formell utdanning for undervisning i grunnskolen",C250)</f>
        <v>Oppfyller ikke krav for formell utdanning for undervisning i grunnskolen</v>
      </c>
      <c r="E250" s="68" t="str">
        <f>IF('Formell utdanning'!B251=0,"-",D250)</f>
        <v>-</v>
      </c>
      <c r="F250" s="148"/>
      <c r="G250" s="148"/>
      <c r="H250" s="148"/>
      <c r="I250" s="149"/>
    </row>
    <row r="251" spans="1:9" ht="30" customHeight="1" x14ac:dyDescent="0.2">
      <c r="A251" s="67" t="str">
        <f>'Undervisning i fag med krav'!C252</f>
        <v>-</v>
      </c>
      <c r="B251" s="68" t="str">
        <f>'Undervisning i fag med krav'!D252</f>
        <v>-</v>
      </c>
      <c r="C251" s="68" t="str">
        <f>CONCATENATE("Er kvalifisert for undervisning i",'Formell utdanning'!R252)</f>
        <v xml:space="preserve">Er kvalifisert for undervisning i     </v>
      </c>
      <c r="D251" s="68" t="str">
        <f>IF('Formell utdanning'!D252=0,"Oppfyller ikke krav for formell utdanning for undervisning i grunnskolen",C251)</f>
        <v>Oppfyller ikke krav for formell utdanning for undervisning i grunnskolen</v>
      </c>
      <c r="E251" s="68" t="str">
        <f>IF('Formell utdanning'!B252=0,"-",D251)</f>
        <v>-</v>
      </c>
      <c r="F251" s="148"/>
      <c r="G251" s="148"/>
      <c r="H251" s="148"/>
      <c r="I251" s="149"/>
    </row>
    <row r="252" spans="1:9" ht="30" customHeight="1" x14ac:dyDescent="0.2">
      <c r="A252" s="67" t="str">
        <f>'Undervisning i fag med krav'!C253</f>
        <v>-</v>
      </c>
      <c r="B252" s="68" t="str">
        <f>'Undervisning i fag med krav'!D253</f>
        <v>-</v>
      </c>
      <c r="C252" s="68" t="str">
        <f>CONCATENATE("Er kvalifisert for undervisning i",'Formell utdanning'!R253)</f>
        <v xml:space="preserve">Er kvalifisert for undervisning i     </v>
      </c>
      <c r="D252" s="68" t="str">
        <f>IF('Formell utdanning'!D253=0,"Oppfyller ikke krav for formell utdanning for undervisning i grunnskolen",C252)</f>
        <v>Oppfyller ikke krav for formell utdanning for undervisning i grunnskolen</v>
      </c>
      <c r="E252" s="68" t="str">
        <f>IF('Formell utdanning'!B253=0,"-",D252)</f>
        <v>-</v>
      </c>
      <c r="F252" s="148"/>
      <c r="G252" s="148"/>
      <c r="H252" s="148"/>
      <c r="I252" s="149"/>
    </row>
    <row r="253" spans="1:9" ht="30" customHeight="1" x14ac:dyDescent="0.2">
      <c r="A253" s="67" t="str">
        <f>'Undervisning i fag med krav'!C254</f>
        <v>-</v>
      </c>
      <c r="B253" s="68" t="str">
        <f>'Undervisning i fag med krav'!D254</f>
        <v>-</v>
      </c>
      <c r="C253" s="68" t="str">
        <f>CONCATENATE("Er kvalifisert for undervisning i",'Formell utdanning'!R254)</f>
        <v xml:space="preserve">Er kvalifisert for undervisning i     </v>
      </c>
      <c r="D253" s="68" t="str">
        <f>IF('Formell utdanning'!D254=0,"Oppfyller ikke krav for formell utdanning for undervisning i grunnskolen",C253)</f>
        <v>Oppfyller ikke krav for formell utdanning for undervisning i grunnskolen</v>
      </c>
      <c r="E253" s="68" t="str">
        <f>IF('Formell utdanning'!B254=0,"-",D253)</f>
        <v>-</v>
      </c>
      <c r="F253" s="148"/>
      <c r="G253" s="148"/>
      <c r="H253" s="148"/>
      <c r="I253" s="149"/>
    </row>
    <row r="254" spans="1:9" ht="30" customHeight="1" x14ac:dyDescent="0.2">
      <c r="A254" s="67" t="str">
        <f>'Undervisning i fag med krav'!C255</f>
        <v>-</v>
      </c>
      <c r="B254" s="68" t="str">
        <f>'Undervisning i fag med krav'!D255</f>
        <v>-</v>
      </c>
      <c r="C254" s="68" t="str">
        <f>CONCATENATE("Er kvalifisert for undervisning i",'Formell utdanning'!R255)</f>
        <v xml:space="preserve">Er kvalifisert for undervisning i     </v>
      </c>
      <c r="D254" s="68" t="str">
        <f>IF('Formell utdanning'!D255=0,"Oppfyller ikke krav for formell utdanning for undervisning i grunnskolen",C254)</f>
        <v>Oppfyller ikke krav for formell utdanning for undervisning i grunnskolen</v>
      </c>
      <c r="E254" s="68" t="str">
        <f>IF('Formell utdanning'!B255=0,"-",D254)</f>
        <v>-</v>
      </c>
      <c r="F254" s="148"/>
      <c r="G254" s="148"/>
      <c r="H254" s="148"/>
      <c r="I254" s="149"/>
    </row>
    <row r="255" spans="1:9" ht="30" customHeight="1" x14ac:dyDescent="0.2">
      <c r="A255" s="67" t="str">
        <f>'Undervisning i fag med krav'!C256</f>
        <v>-</v>
      </c>
      <c r="B255" s="68" t="str">
        <f>'Undervisning i fag med krav'!D256</f>
        <v>-</v>
      </c>
      <c r="C255" s="68" t="str">
        <f>CONCATENATE("Er kvalifisert for undervisning i",'Formell utdanning'!R256)</f>
        <v xml:space="preserve">Er kvalifisert for undervisning i     </v>
      </c>
      <c r="D255" s="68" t="str">
        <f>IF('Formell utdanning'!D256=0,"Oppfyller ikke krav for formell utdanning for undervisning i grunnskolen",C255)</f>
        <v>Oppfyller ikke krav for formell utdanning for undervisning i grunnskolen</v>
      </c>
      <c r="E255" s="68" t="str">
        <f>IF('Formell utdanning'!B256=0,"-",D255)</f>
        <v>-</v>
      </c>
      <c r="F255" s="148"/>
      <c r="G255" s="148"/>
      <c r="H255" s="148"/>
      <c r="I255" s="149"/>
    </row>
    <row r="256" spans="1:9" ht="30" customHeight="1" x14ac:dyDescent="0.2">
      <c r="A256" s="67" t="str">
        <f>'Undervisning i fag med krav'!C257</f>
        <v>-</v>
      </c>
      <c r="B256" s="68" t="str">
        <f>'Undervisning i fag med krav'!D257</f>
        <v>-</v>
      </c>
      <c r="C256" s="68" t="str">
        <f>CONCATENATE("Er kvalifisert for undervisning i",'Formell utdanning'!R257)</f>
        <v xml:space="preserve">Er kvalifisert for undervisning i     </v>
      </c>
      <c r="D256" s="68" t="str">
        <f>IF('Formell utdanning'!D257=0,"Oppfyller ikke krav for formell utdanning for undervisning i grunnskolen",C256)</f>
        <v>Oppfyller ikke krav for formell utdanning for undervisning i grunnskolen</v>
      </c>
      <c r="E256" s="68" t="str">
        <f>IF('Formell utdanning'!B257=0,"-",D256)</f>
        <v>-</v>
      </c>
      <c r="F256" s="148"/>
      <c r="G256" s="148"/>
      <c r="H256" s="148"/>
      <c r="I256" s="149"/>
    </row>
    <row r="257" spans="1:9" ht="30" customHeight="1" x14ac:dyDescent="0.2">
      <c r="A257" s="67" t="str">
        <f>'Undervisning i fag med krav'!C258</f>
        <v>-</v>
      </c>
      <c r="B257" s="68" t="str">
        <f>'Undervisning i fag med krav'!D258</f>
        <v>-</v>
      </c>
      <c r="C257" s="68" t="str">
        <f>CONCATENATE("Er kvalifisert for undervisning i",'Formell utdanning'!R258)</f>
        <v xml:space="preserve">Er kvalifisert for undervisning i     </v>
      </c>
      <c r="D257" s="68" t="str">
        <f>IF('Formell utdanning'!D258=0,"Oppfyller ikke krav for formell utdanning for undervisning i grunnskolen",C257)</f>
        <v>Oppfyller ikke krav for formell utdanning for undervisning i grunnskolen</v>
      </c>
      <c r="E257" s="68" t="str">
        <f>IF('Formell utdanning'!B258=0,"-",D257)</f>
        <v>-</v>
      </c>
      <c r="F257" s="148"/>
      <c r="G257" s="148"/>
      <c r="H257" s="148"/>
      <c r="I257" s="149"/>
    </row>
    <row r="258" spans="1:9" ht="30" customHeight="1" x14ac:dyDescent="0.2">
      <c r="A258" s="67" t="str">
        <f>'Undervisning i fag med krav'!C259</f>
        <v>-</v>
      </c>
      <c r="B258" s="68" t="str">
        <f>'Undervisning i fag med krav'!D259</f>
        <v>-</v>
      </c>
      <c r="C258" s="68" t="str">
        <f>CONCATENATE("Er kvalifisert for undervisning i",'Formell utdanning'!R259)</f>
        <v xml:space="preserve">Er kvalifisert for undervisning i     </v>
      </c>
      <c r="D258" s="68" t="str">
        <f>IF('Formell utdanning'!D259=0,"Oppfyller ikke krav for formell utdanning for undervisning i grunnskolen",C258)</f>
        <v>Oppfyller ikke krav for formell utdanning for undervisning i grunnskolen</v>
      </c>
      <c r="E258" s="68" t="str">
        <f>IF('Formell utdanning'!B259=0,"-",D258)</f>
        <v>-</v>
      </c>
      <c r="F258" s="148"/>
      <c r="G258" s="148"/>
      <c r="H258" s="148"/>
      <c r="I258" s="149"/>
    </row>
    <row r="259" spans="1:9" ht="30" customHeight="1" x14ac:dyDescent="0.2">
      <c r="A259" s="67" t="str">
        <f>'Undervisning i fag med krav'!C260</f>
        <v>-</v>
      </c>
      <c r="B259" s="68" t="str">
        <f>'Undervisning i fag med krav'!D260</f>
        <v>-</v>
      </c>
      <c r="C259" s="68" t="str">
        <f>CONCATENATE("Er kvalifisert for undervisning i",'Formell utdanning'!R260)</f>
        <v xml:space="preserve">Er kvalifisert for undervisning i     </v>
      </c>
      <c r="D259" s="68" t="str">
        <f>IF('Formell utdanning'!D260=0,"Oppfyller ikke krav for formell utdanning for undervisning i grunnskolen",C259)</f>
        <v>Oppfyller ikke krav for formell utdanning for undervisning i grunnskolen</v>
      </c>
      <c r="E259" s="68" t="str">
        <f>IF('Formell utdanning'!B260=0,"-",D259)</f>
        <v>-</v>
      </c>
      <c r="F259" s="148"/>
      <c r="G259" s="148"/>
      <c r="H259" s="148"/>
      <c r="I259" s="149"/>
    </row>
    <row r="260" spans="1:9" ht="30" customHeight="1" x14ac:dyDescent="0.2">
      <c r="A260" s="67" t="str">
        <f>'Undervisning i fag med krav'!C261</f>
        <v>-</v>
      </c>
      <c r="B260" s="68" t="str">
        <f>'Undervisning i fag med krav'!D261</f>
        <v>-</v>
      </c>
      <c r="C260" s="68" t="str">
        <f>CONCATENATE("Er kvalifisert for undervisning i",'Formell utdanning'!R261)</f>
        <v xml:space="preserve">Er kvalifisert for undervisning i     </v>
      </c>
      <c r="D260" s="68" t="str">
        <f>IF('Formell utdanning'!D261=0,"Oppfyller ikke krav for formell utdanning for undervisning i grunnskolen",C260)</f>
        <v>Oppfyller ikke krav for formell utdanning for undervisning i grunnskolen</v>
      </c>
      <c r="E260" s="68" t="str">
        <f>IF('Formell utdanning'!B261=0,"-",D260)</f>
        <v>-</v>
      </c>
      <c r="F260" s="148"/>
      <c r="G260" s="148"/>
      <c r="H260" s="148"/>
      <c r="I260" s="149"/>
    </row>
    <row r="261" spans="1:9" ht="30" customHeight="1" x14ac:dyDescent="0.2">
      <c r="A261" s="67" t="str">
        <f>'Undervisning i fag med krav'!C262</f>
        <v>-</v>
      </c>
      <c r="B261" s="68" t="str">
        <f>'Undervisning i fag med krav'!D262</f>
        <v>-</v>
      </c>
      <c r="C261" s="68" t="str">
        <f>CONCATENATE("Er kvalifisert for undervisning i",'Formell utdanning'!R262)</f>
        <v xml:space="preserve">Er kvalifisert for undervisning i     </v>
      </c>
      <c r="D261" s="68" t="str">
        <f>IF('Formell utdanning'!D262=0,"Oppfyller ikke krav for formell utdanning for undervisning i grunnskolen",C261)</f>
        <v>Oppfyller ikke krav for formell utdanning for undervisning i grunnskolen</v>
      </c>
      <c r="E261" s="68" t="str">
        <f>IF('Formell utdanning'!B262=0,"-",D261)</f>
        <v>-</v>
      </c>
      <c r="F261" s="148"/>
      <c r="G261" s="148"/>
      <c r="H261" s="148"/>
      <c r="I261" s="149"/>
    </row>
    <row r="262" spans="1:9" ht="30" customHeight="1" x14ac:dyDescent="0.2">
      <c r="A262" s="67" t="str">
        <f>'Undervisning i fag med krav'!C263</f>
        <v>-</v>
      </c>
      <c r="B262" s="68" t="str">
        <f>'Undervisning i fag med krav'!D263</f>
        <v>-</v>
      </c>
      <c r="C262" s="68" t="str">
        <f>CONCATENATE("Er kvalifisert for undervisning i",'Formell utdanning'!R263)</f>
        <v xml:space="preserve">Er kvalifisert for undervisning i     </v>
      </c>
      <c r="D262" s="68" t="str">
        <f>IF('Formell utdanning'!D263=0,"Oppfyller ikke krav for formell utdanning for undervisning i grunnskolen",C262)</f>
        <v>Oppfyller ikke krav for formell utdanning for undervisning i grunnskolen</v>
      </c>
      <c r="E262" s="68" t="str">
        <f>IF('Formell utdanning'!B263=0,"-",D262)</f>
        <v>-</v>
      </c>
      <c r="F262" s="148"/>
      <c r="G262" s="148"/>
      <c r="H262" s="148"/>
      <c r="I262" s="149"/>
    </row>
    <row r="263" spans="1:9" ht="30" customHeight="1" x14ac:dyDescent="0.2">
      <c r="A263" s="67" t="str">
        <f>'Undervisning i fag med krav'!C264</f>
        <v>-</v>
      </c>
      <c r="B263" s="68" t="str">
        <f>'Undervisning i fag med krav'!D264</f>
        <v>-</v>
      </c>
      <c r="C263" s="68" t="str">
        <f>CONCATENATE("Er kvalifisert for undervisning i",'Formell utdanning'!R264)</f>
        <v xml:space="preserve">Er kvalifisert for undervisning i     </v>
      </c>
      <c r="D263" s="68" t="str">
        <f>IF('Formell utdanning'!D264=0,"Oppfyller ikke krav for formell utdanning for undervisning i grunnskolen",C263)</f>
        <v>Oppfyller ikke krav for formell utdanning for undervisning i grunnskolen</v>
      </c>
      <c r="E263" s="68" t="str">
        <f>IF('Formell utdanning'!B264=0,"-",D263)</f>
        <v>-</v>
      </c>
      <c r="F263" s="148"/>
      <c r="G263" s="148"/>
      <c r="H263" s="148"/>
      <c r="I263" s="149"/>
    </row>
    <row r="264" spans="1:9" ht="30" customHeight="1" x14ac:dyDescent="0.2">
      <c r="A264" s="67" t="str">
        <f>'Undervisning i fag med krav'!C265</f>
        <v>-</v>
      </c>
      <c r="B264" s="68" t="str">
        <f>'Undervisning i fag med krav'!D265</f>
        <v>-</v>
      </c>
      <c r="C264" s="68" t="str">
        <f>CONCATENATE("Er kvalifisert for undervisning i",'Formell utdanning'!R265)</f>
        <v xml:space="preserve">Er kvalifisert for undervisning i     </v>
      </c>
      <c r="D264" s="68" t="str">
        <f>IF('Formell utdanning'!D265=0,"Oppfyller ikke krav for formell utdanning for undervisning i grunnskolen",C264)</f>
        <v>Oppfyller ikke krav for formell utdanning for undervisning i grunnskolen</v>
      </c>
      <c r="E264" s="68" t="str">
        <f>IF('Formell utdanning'!B265=0,"-",D264)</f>
        <v>-</v>
      </c>
      <c r="F264" s="148"/>
      <c r="G264" s="148"/>
      <c r="H264" s="148"/>
      <c r="I264" s="149"/>
    </row>
    <row r="265" spans="1:9" ht="30" customHeight="1" x14ac:dyDescent="0.2">
      <c r="A265" s="67" t="str">
        <f>'Undervisning i fag med krav'!C266</f>
        <v>-</v>
      </c>
      <c r="B265" s="68" t="str">
        <f>'Undervisning i fag med krav'!D266</f>
        <v>-</v>
      </c>
      <c r="C265" s="68" t="str">
        <f>CONCATENATE("Er kvalifisert for undervisning i",'Formell utdanning'!R266)</f>
        <v xml:space="preserve">Er kvalifisert for undervisning i     </v>
      </c>
      <c r="D265" s="68" t="str">
        <f>IF('Formell utdanning'!D266=0,"Oppfyller ikke krav for formell utdanning for undervisning i grunnskolen",C265)</f>
        <v>Oppfyller ikke krav for formell utdanning for undervisning i grunnskolen</v>
      </c>
      <c r="E265" s="68" t="str">
        <f>IF('Formell utdanning'!B266=0,"-",D265)</f>
        <v>-</v>
      </c>
      <c r="F265" s="148"/>
      <c r="G265" s="148"/>
      <c r="H265" s="148"/>
      <c r="I265" s="149"/>
    </row>
    <row r="266" spans="1:9" ht="30" customHeight="1" x14ac:dyDescent="0.2">
      <c r="A266" s="67" t="str">
        <f>'Undervisning i fag med krav'!C267</f>
        <v>-</v>
      </c>
      <c r="B266" s="68" t="str">
        <f>'Undervisning i fag med krav'!D267</f>
        <v>-</v>
      </c>
      <c r="C266" s="68" t="str">
        <f>CONCATENATE("Er kvalifisert for undervisning i",'Formell utdanning'!R267)</f>
        <v xml:space="preserve">Er kvalifisert for undervisning i     </v>
      </c>
      <c r="D266" s="68" t="str">
        <f>IF('Formell utdanning'!D267=0,"Oppfyller ikke krav for formell utdanning for undervisning i grunnskolen",C266)</f>
        <v>Oppfyller ikke krav for formell utdanning for undervisning i grunnskolen</v>
      </c>
      <c r="E266" s="68" t="str">
        <f>IF('Formell utdanning'!B267=0,"-",D266)</f>
        <v>-</v>
      </c>
      <c r="F266" s="148"/>
      <c r="G266" s="148"/>
      <c r="H266" s="148"/>
      <c r="I266" s="149"/>
    </row>
    <row r="267" spans="1:9" ht="30" customHeight="1" x14ac:dyDescent="0.2">
      <c r="A267" s="67" t="str">
        <f>'Undervisning i fag med krav'!C268</f>
        <v>-</v>
      </c>
      <c r="B267" s="68" t="str">
        <f>'Undervisning i fag med krav'!D268</f>
        <v>-</v>
      </c>
      <c r="C267" s="68" t="str">
        <f>CONCATENATE("Er kvalifisert for undervisning i",'Formell utdanning'!R268)</f>
        <v xml:space="preserve">Er kvalifisert for undervisning i     </v>
      </c>
      <c r="D267" s="68" t="str">
        <f>IF('Formell utdanning'!D268=0,"Oppfyller ikke krav for formell utdanning for undervisning i grunnskolen",C267)</f>
        <v>Oppfyller ikke krav for formell utdanning for undervisning i grunnskolen</v>
      </c>
      <c r="E267" s="68" t="str">
        <f>IF('Formell utdanning'!B268=0,"-",D267)</f>
        <v>-</v>
      </c>
      <c r="F267" s="148"/>
      <c r="G267" s="148"/>
      <c r="H267" s="148"/>
      <c r="I267" s="149"/>
    </row>
    <row r="268" spans="1:9" ht="30" customHeight="1" x14ac:dyDescent="0.2">
      <c r="A268" s="67" t="str">
        <f>'Undervisning i fag med krav'!C269</f>
        <v>-</v>
      </c>
      <c r="B268" s="68" t="str">
        <f>'Undervisning i fag med krav'!D269</f>
        <v>-</v>
      </c>
      <c r="C268" s="68" t="str">
        <f>CONCATENATE("Er kvalifisert for undervisning i",'Formell utdanning'!R269)</f>
        <v xml:space="preserve">Er kvalifisert for undervisning i     </v>
      </c>
      <c r="D268" s="68" t="str">
        <f>IF('Formell utdanning'!D269=0,"Oppfyller ikke krav for formell utdanning for undervisning i grunnskolen",C268)</f>
        <v>Oppfyller ikke krav for formell utdanning for undervisning i grunnskolen</v>
      </c>
      <c r="E268" s="68" t="str">
        <f>IF('Formell utdanning'!B269=0,"-",D268)</f>
        <v>-</v>
      </c>
      <c r="F268" s="148"/>
      <c r="G268" s="148"/>
      <c r="H268" s="148"/>
      <c r="I268" s="149"/>
    </row>
    <row r="269" spans="1:9" ht="30" customHeight="1" x14ac:dyDescent="0.2">
      <c r="A269" s="67" t="str">
        <f>'Undervisning i fag med krav'!C270</f>
        <v>-</v>
      </c>
      <c r="B269" s="68" t="str">
        <f>'Undervisning i fag med krav'!D270</f>
        <v>-</v>
      </c>
      <c r="C269" s="68" t="str">
        <f>CONCATENATE("Er kvalifisert for undervisning i",'Formell utdanning'!R270)</f>
        <v xml:space="preserve">Er kvalifisert for undervisning i     </v>
      </c>
      <c r="D269" s="68" t="str">
        <f>IF('Formell utdanning'!D270=0,"Oppfyller ikke krav for formell utdanning for undervisning i grunnskolen",C269)</f>
        <v>Oppfyller ikke krav for formell utdanning for undervisning i grunnskolen</v>
      </c>
      <c r="E269" s="68" t="str">
        <f>IF('Formell utdanning'!B270=0,"-",D269)</f>
        <v>-</v>
      </c>
      <c r="F269" s="148"/>
      <c r="G269" s="148"/>
      <c r="H269" s="148"/>
      <c r="I269" s="149"/>
    </row>
    <row r="270" spans="1:9" ht="30" customHeight="1" x14ac:dyDescent="0.2">
      <c r="A270" s="67" t="str">
        <f>'Undervisning i fag med krav'!C271</f>
        <v>-</v>
      </c>
      <c r="B270" s="68" t="str">
        <f>'Undervisning i fag med krav'!D271</f>
        <v>-</v>
      </c>
      <c r="C270" s="68" t="str">
        <f>CONCATENATE("Er kvalifisert for undervisning i",'Formell utdanning'!R271)</f>
        <v xml:space="preserve">Er kvalifisert for undervisning i     </v>
      </c>
      <c r="D270" s="68" t="str">
        <f>IF('Formell utdanning'!D271=0,"Oppfyller ikke krav for formell utdanning for undervisning i grunnskolen",C270)</f>
        <v>Oppfyller ikke krav for formell utdanning for undervisning i grunnskolen</v>
      </c>
      <c r="E270" s="68" t="str">
        <f>IF('Formell utdanning'!B271=0,"-",D270)</f>
        <v>-</v>
      </c>
      <c r="F270" s="148"/>
      <c r="G270" s="148"/>
      <c r="H270" s="148"/>
      <c r="I270" s="149"/>
    </row>
    <row r="271" spans="1:9" ht="30" customHeight="1" x14ac:dyDescent="0.2">
      <c r="A271" s="67" t="str">
        <f>'Undervisning i fag med krav'!C272</f>
        <v>-</v>
      </c>
      <c r="B271" s="68" t="str">
        <f>'Undervisning i fag med krav'!D272</f>
        <v>-</v>
      </c>
      <c r="C271" s="68" t="str">
        <f>CONCATENATE("Er kvalifisert for undervisning i",'Formell utdanning'!R272)</f>
        <v xml:space="preserve">Er kvalifisert for undervisning i     </v>
      </c>
      <c r="D271" s="68" t="str">
        <f>IF('Formell utdanning'!D272=0,"Oppfyller ikke krav for formell utdanning for undervisning i grunnskolen",C271)</f>
        <v>Oppfyller ikke krav for formell utdanning for undervisning i grunnskolen</v>
      </c>
      <c r="E271" s="68" t="str">
        <f>IF('Formell utdanning'!B272=0,"-",D271)</f>
        <v>-</v>
      </c>
      <c r="F271" s="148"/>
      <c r="G271" s="148"/>
      <c r="H271" s="148"/>
      <c r="I271" s="149"/>
    </row>
    <row r="272" spans="1:9" ht="30" customHeight="1" x14ac:dyDescent="0.2">
      <c r="A272" s="67" t="str">
        <f>'Undervisning i fag med krav'!C273</f>
        <v>-</v>
      </c>
      <c r="B272" s="68" t="str">
        <f>'Undervisning i fag med krav'!D273</f>
        <v>-</v>
      </c>
      <c r="C272" s="68" t="str">
        <f>CONCATENATE("Er kvalifisert for undervisning i",'Formell utdanning'!R273)</f>
        <v xml:space="preserve">Er kvalifisert for undervisning i     </v>
      </c>
      <c r="D272" s="68" t="str">
        <f>IF('Formell utdanning'!D273=0,"Oppfyller ikke krav for formell utdanning for undervisning i grunnskolen",C272)</f>
        <v>Oppfyller ikke krav for formell utdanning for undervisning i grunnskolen</v>
      </c>
      <c r="E272" s="68" t="str">
        <f>IF('Formell utdanning'!B273=0,"-",D272)</f>
        <v>-</v>
      </c>
      <c r="F272" s="148"/>
      <c r="G272" s="148"/>
      <c r="H272" s="148"/>
      <c r="I272" s="149"/>
    </row>
    <row r="273" spans="1:9" ht="30" customHeight="1" x14ac:dyDescent="0.2">
      <c r="A273" s="67" t="str">
        <f>'Undervisning i fag med krav'!C274</f>
        <v>-</v>
      </c>
      <c r="B273" s="68" t="str">
        <f>'Undervisning i fag med krav'!D274</f>
        <v>-</v>
      </c>
      <c r="C273" s="68" t="str">
        <f>CONCATENATE("Er kvalifisert for undervisning i",'Formell utdanning'!R274)</f>
        <v xml:space="preserve">Er kvalifisert for undervisning i     </v>
      </c>
      <c r="D273" s="68" t="str">
        <f>IF('Formell utdanning'!D274=0,"Oppfyller ikke krav for formell utdanning for undervisning i grunnskolen",C273)</f>
        <v>Oppfyller ikke krav for formell utdanning for undervisning i grunnskolen</v>
      </c>
      <c r="E273" s="68" t="str">
        <f>IF('Formell utdanning'!B274=0,"-",D273)</f>
        <v>-</v>
      </c>
      <c r="F273" s="148"/>
      <c r="G273" s="148"/>
      <c r="H273" s="148"/>
      <c r="I273" s="149"/>
    </row>
    <row r="274" spans="1:9" ht="30" customHeight="1" x14ac:dyDescent="0.2">
      <c r="A274" s="67" t="str">
        <f>'Undervisning i fag med krav'!C275</f>
        <v>-</v>
      </c>
      <c r="B274" s="68" t="str">
        <f>'Undervisning i fag med krav'!D275</f>
        <v>-</v>
      </c>
      <c r="C274" s="68" t="str">
        <f>CONCATENATE("Er kvalifisert for undervisning i",'Formell utdanning'!R275)</f>
        <v xml:space="preserve">Er kvalifisert for undervisning i     </v>
      </c>
      <c r="D274" s="68" t="str">
        <f>IF('Formell utdanning'!D275=0,"Oppfyller ikke krav for formell utdanning for undervisning i grunnskolen",C274)</f>
        <v>Oppfyller ikke krav for formell utdanning for undervisning i grunnskolen</v>
      </c>
      <c r="E274" s="68" t="str">
        <f>IF('Formell utdanning'!B275=0,"-",D274)</f>
        <v>-</v>
      </c>
      <c r="F274" s="148"/>
      <c r="G274" s="148"/>
      <c r="H274" s="148"/>
      <c r="I274" s="149"/>
    </row>
    <row r="275" spans="1:9" ht="30" customHeight="1" x14ac:dyDescent="0.2">
      <c r="A275" s="67" t="str">
        <f>'Undervisning i fag med krav'!C276</f>
        <v>-</v>
      </c>
      <c r="B275" s="68" t="str">
        <f>'Undervisning i fag med krav'!D276</f>
        <v>-</v>
      </c>
      <c r="C275" s="68" t="str">
        <f>CONCATENATE("Er kvalifisert for undervisning i",'Formell utdanning'!R276)</f>
        <v xml:space="preserve">Er kvalifisert for undervisning i     </v>
      </c>
      <c r="D275" s="68" t="str">
        <f>IF('Formell utdanning'!D276=0,"Oppfyller ikke krav for formell utdanning for undervisning i grunnskolen",C275)</f>
        <v>Oppfyller ikke krav for formell utdanning for undervisning i grunnskolen</v>
      </c>
      <c r="E275" s="68" t="str">
        <f>IF('Formell utdanning'!B276=0,"-",D275)</f>
        <v>-</v>
      </c>
      <c r="F275" s="148"/>
      <c r="G275" s="148"/>
      <c r="H275" s="148"/>
      <c r="I275" s="149"/>
    </row>
    <row r="276" spans="1:9" ht="30" customHeight="1" x14ac:dyDescent="0.2">
      <c r="A276" s="67" t="str">
        <f>'Undervisning i fag med krav'!C277</f>
        <v>-</v>
      </c>
      <c r="B276" s="68" t="str">
        <f>'Undervisning i fag med krav'!D277</f>
        <v>-</v>
      </c>
      <c r="C276" s="68" t="str">
        <f>CONCATENATE("Er kvalifisert for undervisning i",'Formell utdanning'!R277)</f>
        <v xml:space="preserve">Er kvalifisert for undervisning i     </v>
      </c>
      <c r="D276" s="68" t="str">
        <f>IF('Formell utdanning'!D277=0,"Oppfyller ikke krav for formell utdanning for undervisning i grunnskolen",C276)</f>
        <v>Oppfyller ikke krav for formell utdanning for undervisning i grunnskolen</v>
      </c>
      <c r="E276" s="68" t="str">
        <f>IF('Formell utdanning'!B277=0,"-",D276)</f>
        <v>-</v>
      </c>
      <c r="F276" s="148"/>
      <c r="G276" s="148"/>
      <c r="H276" s="148"/>
      <c r="I276" s="149"/>
    </row>
    <row r="277" spans="1:9" ht="30" customHeight="1" x14ac:dyDescent="0.2">
      <c r="A277" s="67" t="str">
        <f>'Undervisning i fag med krav'!C278</f>
        <v>-</v>
      </c>
      <c r="B277" s="68" t="str">
        <f>'Undervisning i fag med krav'!D278</f>
        <v>-</v>
      </c>
      <c r="C277" s="68" t="str">
        <f>CONCATENATE("Er kvalifisert for undervisning i",'Formell utdanning'!R278)</f>
        <v xml:space="preserve">Er kvalifisert for undervisning i     </v>
      </c>
      <c r="D277" s="68" t="str">
        <f>IF('Formell utdanning'!D278=0,"Oppfyller ikke krav for formell utdanning for undervisning i grunnskolen",C277)</f>
        <v>Oppfyller ikke krav for formell utdanning for undervisning i grunnskolen</v>
      </c>
      <c r="E277" s="68" t="str">
        <f>IF('Formell utdanning'!B278=0,"-",D277)</f>
        <v>-</v>
      </c>
      <c r="F277" s="148"/>
      <c r="G277" s="148"/>
      <c r="H277" s="148"/>
      <c r="I277" s="149"/>
    </row>
    <row r="278" spans="1:9" ht="30" customHeight="1" x14ac:dyDescent="0.2">
      <c r="A278" s="67" t="str">
        <f>'Undervisning i fag med krav'!C279</f>
        <v>-</v>
      </c>
      <c r="B278" s="68" t="str">
        <f>'Undervisning i fag med krav'!D279</f>
        <v>-</v>
      </c>
      <c r="C278" s="68" t="str">
        <f>CONCATENATE("Er kvalifisert for undervisning i",'Formell utdanning'!R279)</f>
        <v xml:space="preserve">Er kvalifisert for undervisning i     </v>
      </c>
      <c r="D278" s="68" t="str">
        <f>IF('Formell utdanning'!D279=0,"Oppfyller ikke krav for formell utdanning for undervisning i grunnskolen",C278)</f>
        <v>Oppfyller ikke krav for formell utdanning for undervisning i grunnskolen</v>
      </c>
      <c r="E278" s="68" t="str">
        <f>IF('Formell utdanning'!B279=0,"-",D278)</f>
        <v>-</v>
      </c>
      <c r="F278" s="148"/>
      <c r="G278" s="148"/>
      <c r="H278" s="148"/>
      <c r="I278" s="149"/>
    </row>
    <row r="279" spans="1:9" ht="30" customHeight="1" x14ac:dyDescent="0.2">
      <c r="A279" s="67" t="str">
        <f>'Undervisning i fag med krav'!C280</f>
        <v>-</v>
      </c>
      <c r="B279" s="68" t="str">
        <f>'Undervisning i fag med krav'!D280</f>
        <v>-</v>
      </c>
      <c r="C279" s="68" t="str">
        <f>CONCATENATE("Er kvalifisert for undervisning i",'Formell utdanning'!R280)</f>
        <v xml:space="preserve">Er kvalifisert for undervisning i     </v>
      </c>
      <c r="D279" s="68" t="str">
        <f>IF('Formell utdanning'!D280=0,"Oppfyller ikke krav for formell utdanning for undervisning i grunnskolen",C279)</f>
        <v>Oppfyller ikke krav for formell utdanning for undervisning i grunnskolen</v>
      </c>
      <c r="E279" s="68" t="str">
        <f>IF('Formell utdanning'!B280=0,"-",D279)</f>
        <v>-</v>
      </c>
      <c r="F279" s="148"/>
      <c r="G279" s="148"/>
      <c r="H279" s="148"/>
      <c r="I279" s="149"/>
    </row>
    <row r="280" spans="1:9" ht="30" customHeight="1" x14ac:dyDescent="0.2">
      <c r="A280" s="67" t="str">
        <f>'Undervisning i fag med krav'!C281</f>
        <v>-</v>
      </c>
      <c r="B280" s="68" t="str">
        <f>'Undervisning i fag med krav'!D281</f>
        <v>-</v>
      </c>
      <c r="C280" s="68" t="str">
        <f>CONCATENATE("Er kvalifisert for undervisning i",'Formell utdanning'!R281)</f>
        <v xml:space="preserve">Er kvalifisert for undervisning i     </v>
      </c>
      <c r="D280" s="68" t="str">
        <f>IF('Formell utdanning'!D281=0,"Oppfyller ikke krav for formell utdanning for undervisning i grunnskolen",C280)</f>
        <v>Oppfyller ikke krav for formell utdanning for undervisning i grunnskolen</v>
      </c>
      <c r="E280" s="68" t="str">
        <f>IF('Formell utdanning'!B281=0,"-",D280)</f>
        <v>-</v>
      </c>
      <c r="F280" s="148"/>
      <c r="G280" s="148"/>
      <c r="H280" s="148"/>
      <c r="I280" s="149"/>
    </row>
    <row r="281" spans="1:9" ht="30" customHeight="1" x14ac:dyDescent="0.2">
      <c r="A281" s="67" t="str">
        <f>'Undervisning i fag med krav'!C282</f>
        <v>-</v>
      </c>
      <c r="B281" s="68" t="str">
        <f>'Undervisning i fag med krav'!D282</f>
        <v>-</v>
      </c>
      <c r="C281" s="68" t="str">
        <f>CONCATENATE("Er kvalifisert for undervisning i",'Formell utdanning'!R282)</f>
        <v xml:space="preserve">Er kvalifisert for undervisning i     </v>
      </c>
      <c r="D281" s="68" t="str">
        <f>IF('Formell utdanning'!D282=0,"Oppfyller ikke krav for formell utdanning for undervisning i grunnskolen",C281)</f>
        <v>Oppfyller ikke krav for formell utdanning for undervisning i grunnskolen</v>
      </c>
      <c r="E281" s="68" t="str">
        <f>IF('Formell utdanning'!B282=0,"-",D281)</f>
        <v>-</v>
      </c>
      <c r="F281" s="148"/>
      <c r="G281" s="148"/>
      <c r="H281" s="148"/>
      <c r="I281" s="149"/>
    </row>
    <row r="282" spans="1:9" ht="30" customHeight="1" x14ac:dyDescent="0.2">
      <c r="A282" s="67" t="str">
        <f>'Undervisning i fag med krav'!C283</f>
        <v>-</v>
      </c>
      <c r="B282" s="68" t="str">
        <f>'Undervisning i fag med krav'!D283</f>
        <v>-</v>
      </c>
      <c r="C282" s="68" t="str">
        <f>CONCATENATE("Er kvalifisert for undervisning i",'Formell utdanning'!R283)</f>
        <v xml:space="preserve">Er kvalifisert for undervisning i     </v>
      </c>
      <c r="D282" s="68" t="str">
        <f>IF('Formell utdanning'!D283=0,"Oppfyller ikke krav for formell utdanning for undervisning i grunnskolen",C282)</f>
        <v>Oppfyller ikke krav for formell utdanning for undervisning i grunnskolen</v>
      </c>
      <c r="E282" s="68" t="str">
        <f>IF('Formell utdanning'!B283=0,"-",D282)</f>
        <v>-</v>
      </c>
      <c r="F282" s="148"/>
      <c r="G282" s="148"/>
      <c r="H282" s="148"/>
      <c r="I282" s="149"/>
    </row>
    <row r="283" spans="1:9" ht="30" customHeight="1" x14ac:dyDescent="0.2">
      <c r="A283" s="67" t="str">
        <f>'Undervisning i fag med krav'!C284</f>
        <v>-</v>
      </c>
      <c r="B283" s="68" t="str">
        <f>'Undervisning i fag med krav'!D284</f>
        <v>-</v>
      </c>
      <c r="C283" s="68" t="str">
        <f>CONCATENATE("Er kvalifisert for undervisning i",'Formell utdanning'!R284)</f>
        <v xml:space="preserve">Er kvalifisert for undervisning i     </v>
      </c>
      <c r="D283" s="68" t="str">
        <f>IF('Formell utdanning'!D284=0,"Oppfyller ikke krav for formell utdanning for undervisning i grunnskolen",C283)</f>
        <v>Oppfyller ikke krav for formell utdanning for undervisning i grunnskolen</v>
      </c>
      <c r="E283" s="68" t="str">
        <f>IF('Formell utdanning'!B284=0,"-",D283)</f>
        <v>-</v>
      </c>
      <c r="F283" s="148"/>
      <c r="G283" s="148"/>
      <c r="H283" s="148"/>
      <c r="I283" s="149"/>
    </row>
    <row r="284" spans="1:9" ht="30" customHeight="1" x14ac:dyDescent="0.2">
      <c r="A284" s="67" t="str">
        <f>'Undervisning i fag med krav'!C285</f>
        <v>-</v>
      </c>
      <c r="B284" s="68" t="str">
        <f>'Undervisning i fag med krav'!D285</f>
        <v>-</v>
      </c>
      <c r="C284" s="68" t="str">
        <f>CONCATENATE("Er kvalifisert for undervisning i",'Formell utdanning'!R285)</f>
        <v xml:space="preserve">Er kvalifisert for undervisning i     </v>
      </c>
      <c r="D284" s="68" t="str">
        <f>IF('Formell utdanning'!D285=0,"Oppfyller ikke krav for formell utdanning for undervisning i grunnskolen",C284)</f>
        <v>Oppfyller ikke krav for formell utdanning for undervisning i grunnskolen</v>
      </c>
      <c r="E284" s="68" t="str">
        <f>IF('Formell utdanning'!B285=0,"-",D284)</f>
        <v>-</v>
      </c>
      <c r="F284" s="148"/>
      <c r="G284" s="148"/>
      <c r="H284" s="148"/>
      <c r="I284" s="149"/>
    </row>
    <row r="285" spans="1:9" ht="30" customHeight="1" x14ac:dyDescent="0.2">
      <c r="A285" s="67" t="str">
        <f>'Undervisning i fag med krav'!C286</f>
        <v>-</v>
      </c>
      <c r="B285" s="68" t="str">
        <f>'Undervisning i fag med krav'!D286</f>
        <v>-</v>
      </c>
      <c r="C285" s="68" t="str">
        <f>CONCATENATE("Er kvalifisert for undervisning i",'Formell utdanning'!R286)</f>
        <v xml:space="preserve">Er kvalifisert for undervisning i     </v>
      </c>
      <c r="D285" s="68" t="str">
        <f>IF('Formell utdanning'!D286=0,"Oppfyller ikke krav for formell utdanning for undervisning i grunnskolen",C285)</f>
        <v>Oppfyller ikke krav for formell utdanning for undervisning i grunnskolen</v>
      </c>
      <c r="E285" s="68" t="str">
        <f>IF('Formell utdanning'!B286=0,"-",D285)</f>
        <v>-</v>
      </c>
      <c r="F285" s="148"/>
      <c r="G285" s="148"/>
      <c r="H285" s="148"/>
      <c r="I285" s="149"/>
    </row>
    <row r="286" spans="1:9" ht="30" customHeight="1" x14ac:dyDescent="0.2">
      <c r="A286" s="67" t="str">
        <f>'Undervisning i fag med krav'!C287</f>
        <v>-</v>
      </c>
      <c r="B286" s="68" t="str">
        <f>'Undervisning i fag med krav'!D287</f>
        <v>-</v>
      </c>
      <c r="C286" s="68" t="str">
        <f>CONCATENATE("Er kvalifisert for undervisning i",'Formell utdanning'!R287)</f>
        <v xml:space="preserve">Er kvalifisert for undervisning i     </v>
      </c>
      <c r="D286" s="68" t="str">
        <f>IF('Formell utdanning'!D287=0,"Oppfyller ikke krav for formell utdanning for undervisning i grunnskolen",C286)</f>
        <v>Oppfyller ikke krav for formell utdanning for undervisning i grunnskolen</v>
      </c>
      <c r="E286" s="68" t="str">
        <f>IF('Formell utdanning'!B287=0,"-",D286)</f>
        <v>-</v>
      </c>
      <c r="F286" s="148"/>
      <c r="G286" s="148"/>
      <c r="H286" s="148"/>
      <c r="I286" s="149"/>
    </row>
    <row r="287" spans="1:9" ht="30" customHeight="1" x14ac:dyDescent="0.2">
      <c r="A287" s="67" t="str">
        <f>'Undervisning i fag med krav'!C288</f>
        <v>-</v>
      </c>
      <c r="B287" s="68" t="str">
        <f>'Undervisning i fag med krav'!D288</f>
        <v>-</v>
      </c>
      <c r="C287" s="68" t="str">
        <f>CONCATENATE("Er kvalifisert for undervisning i",'Formell utdanning'!R288)</f>
        <v xml:space="preserve">Er kvalifisert for undervisning i     </v>
      </c>
      <c r="D287" s="68" t="str">
        <f>IF('Formell utdanning'!D288=0,"Oppfyller ikke krav for formell utdanning for undervisning i grunnskolen",C287)</f>
        <v>Oppfyller ikke krav for formell utdanning for undervisning i grunnskolen</v>
      </c>
      <c r="E287" s="68" t="str">
        <f>IF('Formell utdanning'!B288=0,"-",D287)</f>
        <v>-</v>
      </c>
      <c r="F287" s="148"/>
      <c r="G287" s="148"/>
      <c r="H287" s="148"/>
      <c r="I287" s="149"/>
    </row>
    <row r="288" spans="1:9" ht="30" customHeight="1" x14ac:dyDescent="0.2">
      <c r="A288" s="67" t="str">
        <f>'Undervisning i fag med krav'!C289</f>
        <v>-</v>
      </c>
      <c r="B288" s="68" t="str">
        <f>'Undervisning i fag med krav'!D289</f>
        <v>-</v>
      </c>
      <c r="C288" s="68" t="str">
        <f>CONCATENATE("Er kvalifisert for undervisning i",'Formell utdanning'!R289)</f>
        <v xml:space="preserve">Er kvalifisert for undervisning i     </v>
      </c>
      <c r="D288" s="68" t="str">
        <f>IF('Formell utdanning'!D289=0,"Oppfyller ikke krav for formell utdanning for undervisning i grunnskolen",C288)</f>
        <v>Oppfyller ikke krav for formell utdanning for undervisning i grunnskolen</v>
      </c>
      <c r="E288" s="68" t="str">
        <f>IF('Formell utdanning'!B289=0,"-",D288)</f>
        <v>-</v>
      </c>
      <c r="F288" s="148"/>
      <c r="G288" s="148"/>
      <c r="H288" s="148"/>
      <c r="I288" s="149"/>
    </row>
    <row r="289" spans="1:9" ht="30" customHeight="1" x14ac:dyDescent="0.2">
      <c r="A289" s="67" t="str">
        <f>'Undervisning i fag med krav'!C290</f>
        <v>-</v>
      </c>
      <c r="B289" s="68" t="str">
        <f>'Undervisning i fag med krav'!D290</f>
        <v>-</v>
      </c>
      <c r="C289" s="68" t="str">
        <f>CONCATENATE("Er kvalifisert for undervisning i",'Formell utdanning'!R290)</f>
        <v xml:space="preserve">Er kvalifisert for undervisning i     </v>
      </c>
      <c r="D289" s="68" t="str">
        <f>IF('Formell utdanning'!D290=0,"Oppfyller ikke krav for formell utdanning for undervisning i grunnskolen",C289)</f>
        <v>Oppfyller ikke krav for formell utdanning for undervisning i grunnskolen</v>
      </c>
      <c r="E289" s="68" t="str">
        <f>IF('Formell utdanning'!B290=0,"-",D289)</f>
        <v>-</v>
      </c>
      <c r="F289" s="148"/>
      <c r="G289" s="148"/>
      <c r="H289" s="148"/>
      <c r="I289" s="149"/>
    </row>
    <row r="290" spans="1:9" ht="30" customHeight="1" x14ac:dyDescent="0.2">
      <c r="A290" s="67" t="str">
        <f>'Undervisning i fag med krav'!C291</f>
        <v>-</v>
      </c>
      <c r="B290" s="68" t="str">
        <f>'Undervisning i fag med krav'!D291</f>
        <v>-</v>
      </c>
      <c r="C290" s="68" t="str">
        <f>CONCATENATE("Er kvalifisert for undervisning i",'Formell utdanning'!R291)</f>
        <v xml:space="preserve">Er kvalifisert for undervisning i     </v>
      </c>
      <c r="D290" s="68" t="str">
        <f>IF('Formell utdanning'!D291=0,"Oppfyller ikke krav for formell utdanning for undervisning i grunnskolen",C290)</f>
        <v>Oppfyller ikke krav for formell utdanning for undervisning i grunnskolen</v>
      </c>
      <c r="E290" s="68" t="str">
        <f>IF('Formell utdanning'!B291=0,"-",D290)</f>
        <v>-</v>
      </c>
      <c r="F290" s="148"/>
      <c r="G290" s="148"/>
      <c r="H290" s="148"/>
      <c r="I290" s="149"/>
    </row>
    <row r="291" spans="1:9" ht="30" customHeight="1" x14ac:dyDescent="0.2">
      <c r="A291" s="67" t="str">
        <f>'Undervisning i fag med krav'!C292</f>
        <v>-</v>
      </c>
      <c r="B291" s="68" t="str">
        <f>'Undervisning i fag med krav'!D292</f>
        <v>-</v>
      </c>
      <c r="C291" s="68" t="str">
        <f>CONCATENATE("Er kvalifisert for undervisning i",'Formell utdanning'!R292)</f>
        <v xml:space="preserve">Er kvalifisert for undervisning i     </v>
      </c>
      <c r="D291" s="68" t="str">
        <f>IF('Formell utdanning'!D292=0,"Oppfyller ikke krav for formell utdanning for undervisning i grunnskolen",C291)</f>
        <v>Oppfyller ikke krav for formell utdanning for undervisning i grunnskolen</v>
      </c>
      <c r="E291" s="68" t="str">
        <f>IF('Formell utdanning'!B292=0,"-",D291)</f>
        <v>-</v>
      </c>
      <c r="F291" s="148"/>
      <c r="G291" s="148"/>
      <c r="H291" s="148"/>
      <c r="I291" s="149"/>
    </row>
    <row r="292" spans="1:9" ht="30" customHeight="1" x14ac:dyDescent="0.2">
      <c r="A292" s="67" t="str">
        <f>'Undervisning i fag med krav'!C293</f>
        <v>-</v>
      </c>
      <c r="B292" s="68" t="str">
        <f>'Undervisning i fag med krav'!D293</f>
        <v>-</v>
      </c>
      <c r="C292" s="68" t="str">
        <f>CONCATENATE("Er kvalifisert for undervisning i",'Formell utdanning'!R293)</f>
        <v xml:space="preserve">Er kvalifisert for undervisning i     </v>
      </c>
      <c r="D292" s="68" t="str">
        <f>IF('Formell utdanning'!D293=0,"Oppfyller ikke krav for formell utdanning for undervisning i grunnskolen",C292)</f>
        <v>Oppfyller ikke krav for formell utdanning for undervisning i grunnskolen</v>
      </c>
      <c r="E292" s="68" t="str">
        <f>IF('Formell utdanning'!B293=0,"-",D292)</f>
        <v>-</v>
      </c>
      <c r="F292" s="148"/>
      <c r="G292" s="148"/>
      <c r="H292" s="148"/>
      <c r="I292" s="149"/>
    </row>
    <row r="293" spans="1:9" ht="30" customHeight="1" x14ac:dyDescent="0.2">
      <c r="A293" s="67" t="str">
        <f>'Undervisning i fag med krav'!C294</f>
        <v>-</v>
      </c>
      <c r="B293" s="68" t="str">
        <f>'Undervisning i fag med krav'!D294</f>
        <v>-</v>
      </c>
      <c r="C293" s="68" t="str">
        <f>CONCATENATE("Er kvalifisert for undervisning i",'Formell utdanning'!R294)</f>
        <v xml:space="preserve">Er kvalifisert for undervisning i     </v>
      </c>
      <c r="D293" s="68" t="str">
        <f>IF('Formell utdanning'!D294=0,"Oppfyller ikke krav for formell utdanning for undervisning i grunnskolen",C293)</f>
        <v>Oppfyller ikke krav for formell utdanning for undervisning i grunnskolen</v>
      </c>
      <c r="E293" s="68" t="str">
        <f>IF('Formell utdanning'!B294=0,"-",D293)</f>
        <v>-</v>
      </c>
      <c r="F293" s="148"/>
      <c r="G293" s="148"/>
      <c r="H293" s="148"/>
      <c r="I293" s="149"/>
    </row>
    <row r="294" spans="1:9" ht="30" customHeight="1" x14ac:dyDescent="0.2">
      <c r="A294" s="67" t="str">
        <f>'Undervisning i fag med krav'!C295</f>
        <v>-</v>
      </c>
      <c r="B294" s="68" t="str">
        <f>'Undervisning i fag med krav'!D295</f>
        <v>-</v>
      </c>
      <c r="C294" s="68" t="str">
        <f>CONCATENATE("Er kvalifisert for undervisning i",'Formell utdanning'!R295)</f>
        <v xml:space="preserve">Er kvalifisert for undervisning i     </v>
      </c>
      <c r="D294" s="68" t="str">
        <f>IF('Formell utdanning'!D295=0,"Oppfyller ikke krav for formell utdanning for undervisning i grunnskolen",C294)</f>
        <v>Oppfyller ikke krav for formell utdanning for undervisning i grunnskolen</v>
      </c>
      <c r="E294" s="68" t="str">
        <f>IF('Formell utdanning'!B295=0,"-",D294)</f>
        <v>-</v>
      </c>
      <c r="F294" s="148"/>
      <c r="G294" s="148"/>
      <c r="H294" s="148"/>
      <c r="I294" s="149"/>
    </row>
    <row r="295" spans="1:9" ht="30" customHeight="1" x14ac:dyDescent="0.2">
      <c r="A295" s="67" t="str">
        <f>'Undervisning i fag med krav'!C296</f>
        <v>-</v>
      </c>
      <c r="B295" s="68" t="str">
        <f>'Undervisning i fag med krav'!D296</f>
        <v>-</v>
      </c>
      <c r="C295" s="68" t="str">
        <f>CONCATENATE("Er kvalifisert for undervisning i",'Formell utdanning'!R296)</f>
        <v xml:space="preserve">Er kvalifisert for undervisning i     </v>
      </c>
      <c r="D295" s="68" t="str">
        <f>IF('Formell utdanning'!D296=0,"Oppfyller ikke krav for formell utdanning for undervisning i grunnskolen",C295)</f>
        <v>Oppfyller ikke krav for formell utdanning for undervisning i grunnskolen</v>
      </c>
      <c r="E295" s="68" t="str">
        <f>IF('Formell utdanning'!B296=0,"-",D295)</f>
        <v>-</v>
      </c>
      <c r="F295" s="148"/>
      <c r="G295" s="148"/>
      <c r="H295" s="148"/>
      <c r="I295" s="149"/>
    </row>
    <row r="296" spans="1:9" ht="30" customHeight="1" x14ac:dyDescent="0.2">
      <c r="A296" s="67" t="str">
        <f>'Undervisning i fag med krav'!C297</f>
        <v>-</v>
      </c>
      <c r="B296" s="68" t="str">
        <f>'Undervisning i fag med krav'!D297</f>
        <v>-</v>
      </c>
      <c r="C296" s="68" t="str">
        <f>CONCATENATE("Er kvalifisert for undervisning i",'Formell utdanning'!R297)</f>
        <v xml:space="preserve">Er kvalifisert for undervisning i     </v>
      </c>
      <c r="D296" s="68" t="str">
        <f>IF('Formell utdanning'!D297=0,"Oppfyller ikke krav for formell utdanning for undervisning i grunnskolen",C296)</f>
        <v>Oppfyller ikke krav for formell utdanning for undervisning i grunnskolen</v>
      </c>
      <c r="E296" s="68" t="str">
        <f>IF('Formell utdanning'!B297=0,"-",D296)</f>
        <v>-</v>
      </c>
      <c r="F296" s="148"/>
      <c r="G296" s="148"/>
      <c r="H296" s="148"/>
      <c r="I296" s="149"/>
    </row>
    <row r="297" spans="1:9" ht="30" customHeight="1" x14ac:dyDescent="0.2">
      <c r="A297" s="67" t="str">
        <f>'Undervisning i fag med krav'!C298</f>
        <v>-</v>
      </c>
      <c r="B297" s="68" t="str">
        <f>'Undervisning i fag med krav'!D298</f>
        <v>-</v>
      </c>
      <c r="C297" s="68" t="str">
        <f>CONCATENATE("Er kvalifisert for undervisning i",'Formell utdanning'!R298)</f>
        <v xml:space="preserve">Er kvalifisert for undervisning i     </v>
      </c>
      <c r="D297" s="68" t="str">
        <f>IF('Formell utdanning'!D298=0,"Oppfyller ikke krav for formell utdanning for undervisning i grunnskolen",C297)</f>
        <v>Oppfyller ikke krav for formell utdanning for undervisning i grunnskolen</v>
      </c>
      <c r="E297" s="68" t="str">
        <f>IF('Formell utdanning'!B298=0,"-",D297)</f>
        <v>-</v>
      </c>
      <c r="F297" s="148"/>
      <c r="G297" s="148"/>
      <c r="H297" s="148"/>
      <c r="I297" s="149"/>
    </row>
    <row r="298" spans="1:9" ht="30" customHeight="1" x14ac:dyDescent="0.2">
      <c r="A298" s="67" t="str">
        <f>'Undervisning i fag med krav'!C299</f>
        <v>-</v>
      </c>
      <c r="B298" s="68" t="str">
        <f>'Undervisning i fag med krav'!D299</f>
        <v>-</v>
      </c>
      <c r="C298" s="68" t="str">
        <f>CONCATENATE("Er kvalifisert for undervisning i",'Formell utdanning'!R299)</f>
        <v xml:space="preserve">Er kvalifisert for undervisning i     </v>
      </c>
      <c r="D298" s="68" t="str">
        <f>IF('Formell utdanning'!D299=0,"Oppfyller ikke krav for formell utdanning for undervisning i grunnskolen",C298)</f>
        <v>Oppfyller ikke krav for formell utdanning for undervisning i grunnskolen</v>
      </c>
      <c r="E298" s="68" t="str">
        <f>IF('Formell utdanning'!B299=0,"-",D298)</f>
        <v>-</v>
      </c>
      <c r="F298" s="148"/>
      <c r="G298" s="148"/>
      <c r="H298" s="148"/>
      <c r="I298" s="149"/>
    </row>
    <row r="299" spans="1:9" ht="30" customHeight="1" x14ac:dyDescent="0.2">
      <c r="A299" s="67" t="str">
        <f>'Undervisning i fag med krav'!C300</f>
        <v>-</v>
      </c>
      <c r="B299" s="68" t="str">
        <f>'Undervisning i fag med krav'!D300</f>
        <v>-</v>
      </c>
      <c r="C299" s="68" t="str">
        <f>CONCATENATE("Er kvalifisert for undervisning i",'Formell utdanning'!R300)</f>
        <v xml:space="preserve">Er kvalifisert for undervisning i     </v>
      </c>
      <c r="D299" s="68" t="str">
        <f>IF('Formell utdanning'!D300=0,"Oppfyller ikke krav for formell utdanning for undervisning i grunnskolen",C299)</f>
        <v>Oppfyller ikke krav for formell utdanning for undervisning i grunnskolen</v>
      </c>
      <c r="E299" s="68" t="str">
        <f>IF('Formell utdanning'!B300=0,"-",D299)</f>
        <v>-</v>
      </c>
      <c r="F299" s="148"/>
      <c r="G299" s="148"/>
      <c r="H299" s="148"/>
      <c r="I299" s="149"/>
    </row>
    <row r="300" spans="1:9" ht="30" customHeight="1" x14ac:dyDescent="0.2">
      <c r="A300" s="67" t="str">
        <f>'Undervisning i fag med krav'!C301</f>
        <v>-</v>
      </c>
      <c r="B300" s="68" t="str">
        <f>'Undervisning i fag med krav'!D301</f>
        <v>-</v>
      </c>
      <c r="C300" s="68" t="str">
        <f>CONCATENATE("Er kvalifisert for undervisning i",'Formell utdanning'!R301)</f>
        <v xml:space="preserve">Er kvalifisert for undervisning i     </v>
      </c>
      <c r="D300" s="68" t="str">
        <f>IF('Formell utdanning'!D301=0,"Oppfyller ikke krav for formell utdanning for undervisning i grunnskolen",C300)</f>
        <v>Oppfyller ikke krav for formell utdanning for undervisning i grunnskolen</v>
      </c>
      <c r="E300" s="68" t="str">
        <f>IF('Formell utdanning'!B301=0,"-",D300)</f>
        <v>-</v>
      </c>
      <c r="F300" s="148"/>
      <c r="G300" s="148"/>
      <c r="H300" s="148"/>
      <c r="I300" s="149"/>
    </row>
    <row r="301" spans="1:9" ht="30" customHeight="1" x14ac:dyDescent="0.2">
      <c r="A301" s="67" t="str">
        <f>'Undervisning i fag med krav'!C302</f>
        <v>-</v>
      </c>
      <c r="B301" s="68" t="str">
        <f>'Undervisning i fag med krav'!D302</f>
        <v>-</v>
      </c>
      <c r="C301" s="68" t="str">
        <f>CONCATENATE("Er kvalifisert for undervisning i",'Formell utdanning'!R302)</f>
        <v xml:space="preserve">Er kvalifisert for undervisning i     </v>
      </c>
      <c r="D301" s="68" t="str">
        <f>IF('Formell utdanning'!D302=0,"Oppfyller ikke krav for formell utdanning for undervisning i grunnskolen",C301)</f>
        <v>Oppfyller ikke krav for formell utdanning for undervisning i grunnskolen</v>
      </c>
      <c r="E301" s="68" t="str">
        <f>IF('Formell utdanning'!B302=0,"-",D301)</f>
        <v>-</v>
      </c>
      <c r="F301" s="148"/>
      <c r="G301" s="148"/>
      <c r="H301" s="148"/>
      <c r="I301" s="149"/>
    </row>
    <row r="302" spans="1:9" ht="30" customHeight="1" x14ac:dyDescent="0.2">
      <c r="A302" s="67" t="str">
        <f>'Undervisning i fag med krav'!C303</f>
        <v>-</v>
      </c>
      <c r="B302" s="68" t="str">
        <f>'Undervisning i fag med krav'!D303</f>
        <v>-</v>
      </c>
      <c r="C302" s="68" t="str">
        <f>CONCATENATE("Er kvalifisert for undervisning i",'Formell utdanning'!R303)</f>
        <v xml:space="preserve">Er kvalifisert for undervisning i     </v>
      </c>
      <c r="D302" s="68" t="str">
        <f>IF('Formell utdanning'!D303=0,"Oppfyller ikke krav for formell utdanning for undervisning i grunnskolen",C302)</f>
        <v>Oppfyller ikke krav for formell utdanning for undervisning i grunnskolen</v>
      </c>
      <c r="E302" s="68" t="str">
        <f>IF('Formell utdanning'!B303=0,"-",D302)</f>
        <v>-</v>
      </c>
      <c r="F302" s="148"/>
      <c r="G302" s="148"/>
      <c r="H302" s="148"/>
      <c r="I302" s="149"/>
    </row>
    <row r="303" spans="1:9" ht="30" customHeight="1" x14ac:dyDescent="0.2">
      <c r="A303" s="67" t="str">
        <f>'Undervisning i fag med krav'!C304</f>
        <v>-</v>
      </c>
      <c r="B303" s="68" t="str">
        <f>'Undervisning i fag med krav'!D304</f>
        <v>-</v>
      </c>
      <c r="C303" s="68" t="str">
        <f>CONCATENATE("Er kvalifisert for undervisning i",'Formell utdanning'!R304)</f>
        <v xml:space="preserve">Er kvalifisert for undervisning i     </v>
      </c>
      <c r="D303" s="68" t="str">
        <f>IF('Formell utdanning'!D304=0,"Oppfyller ikke krav for formell utdanning for undervisning i grunnskolen",C303)</f>
        <v>Oppfyller ikke krav for formell utdanning for undervisning i grunnskolen</v>
      </c>
      <c r="E303" s="68" t="str">
        <f>IF('Formell utdanning'!B304=0,"-",D303)</f>
        <v>-</v>
      </c>
      <c r="F303" s="148"/>
      <c r="G303" s="148"/>
      <c r="H303" s="148"/>
      <c r="I303" s="149"/>
    </row>
    <row r="304" spans="1:9" ht="30" customHeight="1" x14ac:dyDescent="0.2">
      <c r="A304" s="67" t="str">
        <f>'Undervisning i fag med krav'!C305</f>
        <v>-</v>
      </c>
      <c r="B304" s="68" t="str">
        <f>'Undervisning i fag med krav'!D305</f>
        <v>-</v>
      </c>
      <c r="C304" s="68" t="str">
        <f>CONCATENATE("Er kvalifisert for undervisning i",'Formell utdanning'!R305)</f>
        <v xml:space="preserve">Er kvalifisert for undervisning i     </v>
      </c>
      <c r="D304" s="68" t="str">
        <f>IF('Formell utdanning'!D305=0,"Oppfyller ikke krav for formell utdanning for undervisning i grunnskolen",C304)</f>
        <v>Oppfyller ikke krav for formell utdanning for undervisning i grunnskolen</v>
      </c>
      <c r="E304" s="68" t="str">
        <f>IF('Formell utdanning'!B305=0,"-",D304)</f>
        <v>-</v>
      </c>
      <c r="F304" s="148"/>
      <c r="G304" s="148"/>
      <c r="H304" s="148"/>
      <c r="I304" s="149"/>
    </row>
    <row r="305" spans="1:9" ht="30" customHeight="1" x14ac:dyDescent="0.2">
      <c r="A305" s="67" t="str">
        <f>'Undervisning i fag med krav'!C306</f>
        <v>-</v>
      </c>
      <c r="B305" s="68" t="str">
        <f>'Undervisning i fag med krav'!D306</f>
        <v>-</v>
      </c>
      <c r="C305" s="68" t="str">
        <f>CONCATENATE("Er kvalifisert for undervisning i",'Formell utdanning'!R306)</f>
        <v xml:space="preserve">Er kvalifisert for undervisning i     </v>
      </c>
      <c r="D305" s="68" t="str">
        <f>IF('Formell utdanning'!D306=0,"Oppfyller ikke krav for formell utdanning for undervisning i grunnskolen",C305)</f>
        <v>Oppfyller ikke krav for formell utdanning for undervisning i grunnskolen</v>
      </c>
      <c r="E305" s="68" t="str">
        <f>IF('Formell utdanning'!B306=0,"-",D305)</f>
        <v>-</v>
      </c>
      <c r="F305" s="148"/>
      <c r="G305" s="148"/>
      <c r="H305" s="148"/>
      <c r="I305" s="149"/>
    </row>
    <row r="306" spans="1:9" ht="30" customHeight="1" x14ac:dyDescent="0.2">
      <c r="A306" s="67" t="str">
        <f>'Undervisning i fag med krav'!C307</f>
        <v>-</v>
      </c>
      <c r="B306" s="68" t="str">
        <f>'Undervisning i fag med krav'!D307</f>
        <v>-</v>
      </c>
      <c r="C306" s="68" t="str">
        <f>CONCATENATE("Er kvalifisert for undervisning i",'Formell utdanning'!R307)</f>
        <v xml:space="preserve">Er kvalifisert for undervisning i     </v>
      </c>
      <c r="D306" s="68" t="str">
        <f>IF('Formell utdanning'!D307=0,"Oppfyller ikke krav for formell utdanning for undervisning i grunnskolen",C306)</f>
        <v>Oppfyller ikke krav for formell utdanning for undervisning i grunnskolen</v>
      </c>
      <c r="E306" s="68" t="str">
        <f>IF('Formell utdanning'!B307=0,"-",D306)</f>
        <v>-</v>
      </c>
      <c r="F306" s="148"/>
      <c r="G306" s="148"/>
      <c r="H306" s="148"/>
      <c r="I306" s="149"/>
    </row>
    <row r="307" spans="1:9" ht="30" customHeight="1" x14ac:dyDescent="0.2">
      <c r="A307" s="67" t="str">
        <f>'Undervisning i fag med krav'!C308</f>
        <v>-</v>
      </c>
      <c r="B307" s="68" t="str">
        <f>'Undervisning i fag med krav'!D308</f>
        <v>-</v>
      </c>
      <c r="C307" s="68" t="str">
        <f>CONCATENATE("Er kvalifisert for undervisning i",'Formell utdanning'!R308)</f>
        <v xml:space="preserve">Er kvalifisert for undervisning i     </v>
      </c>
      <c r="D307" s="68" t="str">
        <f>IF('Formell utdanning'!D308=0,"Oppfyller ikke krav for formell utdanning for undervisning i grunnskolen",C307)</f>
        <v>Oppfyller ikke krav for formell utdanning for undervisning i grunnskolen</v>
      </c>
      <c r="E307" s="68" t="str">
        <f>IF('Formell utdanning'!B308=0,"-",D307)</f>
        <v>-</v>
      </c>
      <c r="F307" s="148"/>
      <c r="G307" s="148"/>
      <c r="H307" s="148"/>
      <c r="I307" s="149"/>
    </row>
    <row r="308" spans="1:9" ht="30" customHeight="1" x14ac:dyDescent="0.2">
      <c r="A308" s="67" t="str">
        <f>'Undervisning i fag med krav'!C309</f>
        <v>-</v>
      </c>
      <c r="B308" s="68" t="str">
        <f>'Undervisning i fag med krav'!D309</f>
        <v>-</v>
      </c>
      <c r="C308" s="68" t="str">
        <f>CONCATENATE("Er kvalifisert for undervisning i",'Formell utdanning'!R309)</f>
        <v xml:space="preserve">Er kvalifisert for undervisning i     </v>
      </c>
      <c r="D308" s="68" t="str">
        <f>IF('Formell utdanning'!D309=0,"Oppfyller ikke krav for formell utdanning for undervisning i grunnskolen",C308)</f>
        <v>Oppfyller ikke krav for formell utdanning for undervisning i grunnskolen</v>
      </c>
      <c r="E308" s="68" t="str">
        <f>IF('Formell utdanning'!B309=0,"-",D308)</f>
        <v>-</v>
      </c>
      <c r="F308" s="148"/>
      <c r="G308" s="148"/>
      <c r="H308" s="148"/>
      <c r="I308" s="149"/>
    </row>
    <row r="309" spans="1:9" ht="30" customHeight="1" x14ac:dyDescent="0.2">
      <c r="A309" s="67" t="str">
        <f>'Undervisning i fag med krav'!C310</f>
        <v>-</v>
      </c>
      <c r="B309" s="68" t="str">
        <f>'Undervisning i fag med krav'!D310</f>
        <v>-</v>
      </c>
      <c r="C309" s="68" t="str">
        <f>CONCATENATE("Er kvalifisert for undervisning i",'Formell utdanning'!R310)</f>
        <v xml:space="preserve">Er kvalifisert for undervisning i     </v>
      </c>
      <c r="D309" s="68" t="str">
        <f>IF('Formell utdanning'!D310=0,"Oppfyller ikke krav for formell utdanning for undervisning i grunnskolen",C309)</f>
        <v>Oppfyller ikke krav for formell utdanning for undervisning i grunnskolen</v>
      </c>
      <c r="E309" s="68" t="str">
        <f>IF('Formell utdanning'!B310=0,"-",D309)</f>
        <v>-</v>
      </c>
      <c r="F309" s="148"/>
      <c r="G309" s="148"/>
      <c r="H309" s="148"/>
      <c r="I309" s="149"/>
    </row>
    <row r="310" spans="1:9" ht="30" customHeight="1" x14ac:dyDescent="0.2">
      <c r="A310" s="67" t="str">
        <f>'Undervisning i fag med krav'!C311</f>
        <v>-</v>
      </c>
      <c r="B310" s="68" t="str">
        <f>'Undervisning i fag med krav'!D311</f>
        <v>-</v>
      </c>
      <c r="C310" s="68" t="str">
        <f>CONCATENATE("Er kvalifisert for undervisning i",'Formell utdanning'!R311)</f>
        <v xml:space="preserve">Er kvalifisert for undervisning i     </v>
      </c>
      <c r="D310" s="68" t="str">
        <f>IF('Formell utdanning'!D311=0,"Oppfyller ikke krav for formell utdanning for undervisning i grunnskolen",C310)</f>
        <v>Oppfyller ikke krav for formell utdanning for undervisning i grunnskolen</v>
      </c>
      <c r="E310" s="68" t="str">
        <f>IF('Formell utdanning'!B311=0,"-",D310)</f>
        <v>-</v>
      </c>
      <c r="F310" s="148"/>
      <c r="G310" s="148"/>
      <c r="H310" s="148"/>
      <c r="I310" s="149"/>
    </row>
    <row r="311" spans="1:9" ht="30" customHeight="1" x14ac:dyDescent="0.2">
      <c r="A311" s="67" t="str">
        <f>'Undervisning i fag med krav'!C312</f>
        <v>-</v>
      </c>
      <c r="B311" s="68" t="str">
        <f>'Undervisning i fag med krav'!D312</f>
        <v>-</v>
      </c>
      <c r="C311" s="68" t="str">
        <f>CONCATENATE("Er kvalifisert for undervisning i",'Formell utdanning'!R312)</f>
        <v xml:space="preserve">Er kvalifisert for undervisning i     </v>
      </c>
      <c r="D311" s="68" t="str">
        <f>IF('Formell utdanning'!D312=0,"Oppfyller ikke krav for formell utdanning for undervisning i grunnskolen",C311)</f>
        <v>Oppfyller ikke krav for formell utdanning for undervisning i grunnskolen</v>
      </c>
      <c r="E311" s="68" t="str">
        <f>IF('Formell utdanning'!B312=0,"-",D311)</f>
        <v>-</v>
      </c>
      <c r="F311" s="148"/>
      <c r="G311" s="148"/>
      <c r="H311" s="148"/>
      <c r="I311" s="149"/>
    </row>
    <row r="312" spans="1:9" ht="30" customHeight="1" x14ac:dyDescent="0.2">
      <c r="A312" s="67" t="str">
        <f>'Undervisning i fag med krav'!C313</f>
        <v>-</v>
      </c>
      <c r="B312" s="68" t="str">
        <f>'Undervisning i fag med krav'!D313</f>
        <v>-</v>
      </c>
      <c r="C312" s="68" t="str">
        <f>CONCATENATE("Er kvalifisert for undervisning i",'Formell utdanning'!R313)</f>
        <v xml:space="preserve">Er kvalifisert for undervisning i     </v>
      </c>
      <c r="D312" s="68" t="str">
        <f>IF('Formell utdanning'!D313=0,"Oppfyller ikke krav for formell utdanning for undervisning i grunnskolen",C312)</f>
        <v>Oppfyller ikke krav for formell utdanning for undervisning i grunnskolen</v>
      </c>
      <c r="E312" s="68" t="str">
        <f>IF('Formell utdanning'!B313=0,"-",D312)</f>
        <v>-</v>
      </c>
      <c r="F312" s="148"/>
      <c r="G312" s="148"/>
      <c r="H312" s="148"/>
      <c r="I312" s="149"/>
    </row>
    <row r="313" spans="1:9" ht="30" customHeight="1" x14ac:dyDescent="0.2">
      <c r="A313" s="67" t="str">
        <f>'Undervisning i fag med krav'!C314</f>
        <v>-</v>
      </c>
      <c r="B313" s="68" t="str">
        <f>'Undervisning i fag med krav'!D314</f>
        <v>-</v>
      </c>
      <c r="C313" s="68" t="str">
        <f>CONCATENATE("Er kvalifisert for undervisning i",'Formell utdanning'!R314)</f>
        <v xml:space="preserve">Er kvalifisert for undervisning i     </v>
      </c>
      <c r="D313" s="68" t="str">
        <f>IF('Formell utdanning'!D314=0,"Oppfyller ikke krav for formell utdanning for undervisning i grunnskolen",C313)</f>
        <v>Oppfyller ikke krav for formell utdanning for undervisning i grunnskolen</v>
      </c>
      <c r="E313" s="68" t="str">
        <f>IF('Formell utdanning'!B314=0,"-",D313)</f>
        <v>-</v>
      </c>
      <c r="F313" s="148"/>
      <c r="G313" s="148"/>
      <c r="H313" s="148"/>
      <c r="I313" s="149"/>
    </row>
    <row r="314" spans="1:9" ht="30" customHeight="1" x14ac:dyDescent="0.2">
      <c r="A314" s="67" t="str">
        <f>'Undervisning i fag med krav'!C315</f>
        <v>-</v>
      </c>
      <c r="B314" s="68" t="str">
        <f>'Undervisning i fag med krav'!D315</f>
        <v>-</v>
      </c>
      <c r="C314" s="68" t="str">
        <f>CONCATENATE("Er kvalifisert for undervisning i",'Formell utdanning'!R315)</f>
        <v xml:space="preserve">Er kvalifisert for undervisning i     </v>
      </c>
      <c r="D314" s="68" t="str">
        <f>IF('Formell utdanning'!D315=0,"Oppfyller ikke krav for formell utdanning for undervisning i grunnskolen",C314)</f>
        <v>Oppfyller ikke krav for formell utdanning for undervisning i grunnskolen</v>
      </c>
      <c r="E314" s="68" t="str">
        <f>IF('Formell utdanning'!B315=0,"-",D314)</f>
        <v>-</v>
      </c>
      <c r="F314" s="148"/>
      <c r="G314" s="148"/>
      <c r="H314" s="148"/>
      <c r="I314" s="149"/>
    </row>
    <row r="315" spans="1:9" ht="30" customHeight="1" x14ac:dyDescent="0.2">
      <c r="A315" s="67" t="str">
        <f>'Undervisning i fag med krav'!C316</f>
        <v>-</v>
      </c>
      <c r="B315" s="68" t="str">
        <f>'Undervisning i fag med krav'!D316</f>
        <v>-</v>
      </c>
      <c r="C315" s="68" t="str">
        <f>CONCATENATE("Er kvalifisert for undervisning i",'Formell utdanning'!R316)</f>
        <v xml:space="preserve">Er kvalifisert for undervisning i     </v>
      </c>
      <c r="D315" s="68" t="str">
        <f>IF('Formell utdanning'!D316=0,"Oppfyller ikke krav for formell utdanning for undervisning i grunnskolen",C315)</f>
        <v>Oppfyller ikke krav for formell utdanning for undervisning i grunnskolen</v>
      </c>
      <c r="E315" s="68" t="str">
        <f>IF('Formell utdanning'!B316=0,"-",D315)</f>
        <v>-</v>
      </c>
      <c r="F315" s="148"/>
      <c r="G315" s="148"/>
      <c r="H315" s="148"/>
      <c r="I315" s="149"/>
    </row>
    <row r="316" spans="1:9" ht="30" customHeight="1" x14ac:dyDescent="0.2">
      <c r="A316" s="67" t="str">
        <f>'Undervisning i fag med krav'!C317</f>
        <v>-</v>
      </c>
      <c r="B316" s="68" t="str">
        <f>'Undervisning i fag med krav'!D317</f>
        <v>-</v>
      </c>
      <c r="C316" s="68" t="str">
        <f>CONCATENATE("Er kvalifisert for undervisning i",'Formell utdanning'!R317)</f>
        <v xml:space="preserve">Er kvalifisert for undervisning i     </v>
      </c>
      <c r="D316" s="68" t="str">
        <f>IF('Formell utdanning'!D317=0,"Oppfyller ikke krav for formell utdanning for undervisning i grunnskolen",C316)</f>
        <v>Oppfyller ikke krav for formell utdanning for undervisning i grunnskolen</v>
      </c>
      <c r="E316" s="68" t="str">
        <f>IF('Formell utdanning'!B317=0,"-",D316)</f>
        <v>-</v>
      </c>
      <c r="F316" s="148"/>
      <c r="G316" s="148"/>
      <c r="H316" s="148"/>
      <c r="I316" s="149"/>
    </row>
    <row r="317" spans="1:9" ht="30" customHeight="1" x14ac:dyDescent="0.2">
      <c r="A317" s="67" t="str">
        <f>'Undervisning i fag med krav'!C318</f>
        <v>-</v>
      </c>
      <c r="B317" s="68" t="str">
        <f>'Undervisning i fag med krav'!D318</f>
        <v>-</v>
      </c>
      <c r="C317" s="68" t="str">
        <f>CONCATENATE("Er kvalifisert for undervisning i",'Formell utdanning'!R318)</f>
        <v xml:space="preserve">Er kvalifisert for undervisning i     </v>
      </c>
      <c r="D317" s="68" t="str">
        <f>IF('Formell utdanning'!D318=0,"Oppfyller ikke krav for formell utdanning for undervisning i grunnskolen",C317)</f>
        <v>Oppfyller ikke krav for formell utdanning for undervisning i grunnskolen</v>
      </c>
      <c r="E317" s="68" t="str">
        <f>IF('Formell utdanning'!B318=0,"-",D317)</f>
        <v>-</v>
      </c>
      <c r="F317" s="148"/>
      <c r="G317" s="148"/>
      <c r="H317" s="148"/>
      <c r="I317" s="149"/>
    </row>
    <row r="318" spans="1:9" ht="30" customHeight="1" x14ac:dyDescent="0.2">
      <c r="A318" s="67" t="str">
        <f>'Undervisning i fag med krav'!C319</f>
        <v>-</v>
      </c>
      <c r="B318" s="68" t="str">
        <f>'Undervisning i fag med krav'!D319</f>
        <v>-</v>
      </c>
      <c r="C318" s="68" t="str">
        <f>CONCATENATE("Er kvalifisert for undervisning i",'Formell utdanning'!R319)</f>
        <v xml:space="preserve">Er kvalifisert for undervisning i     </v>
      </c>
      <c r="D318" s="68" t="str">
        <f>IF('Formell utdanning'!D319=0,"Oppfyller ikke krav for formell utdanning for undervisning i grunnskolen",C318)</f>
        <v>Oppfyller ikke krav for formell utdanning for undervisning i grunnskolen</v>
      </c>
      <c r="E318" s="68" t="str">
        <f>IF('Formell utdanning'!B319=0,"-",D318)</f>
        <v>-</v>
      </c>
      <c r="F318" s="148"/>
      <c r="G318" s="148"/>
      <c r="H318" s="148"/>
      <c r="I318" s="149"/>
    </row>
    <row r="319" spans="1:9" ht="30" customHeight="1" x14ac:dyDescent="0.2">
      <c r="A319" s="67" t="str">
        <f>'Undervisning i fag med krav'!C320</f>
        <v>-</v>
      </c>
      <c r="B319" s="68" t="str">
        <f>'Undervisning i fag med krav'!D320</f>
        <v>-</v>
      </c>
      <c r="C319" s="68" t="str">
        <f>CONCATENATE("Er kvalifisert for undervisning i",'Formell utdanning'!R320)</f>
        <v xml:space="preserve">Er kvalifisert for undervisning i     </v>
      </c>
      <c r="D319" s="68" t="str">
        <f>IF('Formell utdanning'!D320=0,"Oppfyller ikke krav for formell utdanning for undervisning i grunnskolen",C319)</f>
        <v>Oppfyller ikke krav for formell utdanning for undervisning i grunnskolen</v>
      </c>
      <c r="E319" s="68" t="str">
        <f>IF('Formell utdanning'!B320=0,"-",D319)</f>
        <v>-</v>
      </c>
      <c r="F319" s="148"/>
      <c r="G319" s="148"/>
      <c r="H319" s="148"/>
      <c r="I319" s="149"/>
    </row>
    <row r="320" spans="1:9" ht="30" customHeight="1" x14ac:dyDescent="0.2">
      <c r="A320" s="67" t="str">
        <f>'Undervisning i fag med krav'!C321</f>
        <v>-</v>
      </c>
      <c r="B320" s="68" t="str">
        <f>'Undervisning i fag med krav'!D321</f>
        <v>-</v>
      </c>
      <c r="C320" s="68" t="str">
        <f>CONCATENATE("Er kvalifisert for undervisning i",'Formell utdanning'!R321)</f>
        <v xml:space="preserve">Er kvalifisert for undervisning i     </v>
      </c>
      <c r="D320" s="68" t="str">
        <f>IF('Formell utdanning'!D321=0,"Oppfyller ikke krav for formell utdanning for undervisning i grunnskolen",C320)</f>
        <v>Oppfyller ikke krav for formell utdanning for undervisning i grunnskolen</v>
      </c>
      <c r="E320" s="68" t="str">
        <f>IF('Formell utdanning'!B321=0,"-",D320)</f>
        <v>-</v>
      </c>
      <c r="F320" s="148"/>
      <c r="G320" s="148"/>
      <c r="H320" s="148"/>
      <c r="I320" s="149"/>
    </row>
    <row r="321" spans="1:9" ht="30" customHeight="1" x14ac:dyDescent="0.2">
      <c r="A321" s="67" t="str">
        <f>'Undervisning i fag med krav'!C322</f>
        <v>-</v>
      </c>
      <c r="B321" s="68" t="str">
        <f>'Undervisning i fag med krav'!D322</f>
        <v>-</v>
      </c>
      <c r="C321" s="68" t="str">
        <f>CONCATENATE("Er kvalifisert for undervisning i",'Formell utdanning'!R322)</f>
        <v xml:space="preserve">Er kvalifisert for undervisning i     </v>
      </c>
      <c r="D321" s="68" t="str">
        <f>IF('Formell utdanning'!D322=0,"Oppfyller ikke krav for formell utdanning for undervisning i grunnskolen",C321)</f>
        <v>Oppfyller ikke krav for formell utdanning for undervisning i grunnskolen</v>
      </c>
      <c r="E321" s="68" t="str">
        <f>IF('Formell utdanning'!B322=0,"-",D321)</f>
        <v>-</v>
      </c>
      <c r="F321" s="148"/>
      <c r="G321" s="148"/>
      <c r="H321" s="148"/>
      <c r="I321" s="149"/>
    </row>
    <row r="322" spans="1:9" ht="30" customHeight="1" x14ac:dyDescent="0.2">
      <c r="A322" s="67" t="str">
        <f>'Undervisning i fag med krav'!C323</f>
        <v>-</v>
      </c>
      <c r="B322" s="68" t="str">
        <f>'Undervisning i fag med krav'!D323</f>
        <v>-</v>
      </c>
      <c r="C322" s="68" t="str">
        <f>CONCATENATE("Er kvalifisert for undervisning i",'Formell utdanning'!R323)</f>
        <v xml:space="preserve">Er kvalifisert for undervisning i     </v>
      </c>
      <c r="D322" s="68" t="str">
        <f>IF('Formell utdanning'!D323=0,"Oppfyller ikke krav for formell utdanning for undervisning i grunnskolen",C322)</f>
        <v>Oppfyller ikke krav for formell utdanning for undervisning i grunnskolen</v>
      </c>
      <c r="E322" s="68" t="str">
        <f>IF('Formell utdanning'!B323=0,"-",D322)</f>
        <v>-</v>
      </c>
      <c r="F322" s="148"/>
      <c r="G322" s="148"/>
      <c r="H322" s="148"/>
      <c r="I322" s="149"/>
    </row>
    <row r="323" spans="1:9" ht="30" customHeight="1" x14ac:dyDescent="0.2">
      <c r="A323" s="67" t="str">
        <f>'Undervisning i fag med krav'!C324</f>
        <v>-</v>
      </c>
      <c r="B323" s="68" t="str">
        <f>'Undervisning i fag med krav'!D324</f>
        <v>-</v>
      </c>
      <c r="C323" s="68" t="str">
        <f>CONCATENATE("Er kvalifisert for undervisning i",'Formell utdanning'!R324)</f>
        <v xml:space="preserve">Er kvalifisert for undervisning i     </v>
      </c>
      <c r="D323" s="68" t="str">
        <f>IF('Formell utdanning'!D324=0,"Oppfyller ikke krav for formell utdanning for undervisning i grunnskolen",C323)</f>
        <v>Oppfyller ikke krav for formell utdanning for undervisning i grunnskolen</v>
      </c>
      <c r="E323" s="68" t="str">
        <f>IF('Formell utdanning'!B324=0,"-",D323)</f>
        <v>-</v>
      </c>
      <c r="F323" s="148"/>
      <c r="G323" s="148"/>
      <c r="H323" s="148"/>
      <c r="I323" s="149"/>
    </row>
    <row r="324" spans="1:9" ht="30" customHeight="1" x14ac:dyDescent="0.2">
      <c r="A324" s="67" t="str">
        <f>'Undervisning i fag med krav'!C325</f>
        <v>-</v>
      </c>
      <c r="B324" s="68" t="str">
        <f>'Undervisning i fag med krav'!D325</f>
        <v>-</v>
      </c>
      <c r="C324" s="68" t="str">
        <f>CONCATENATE("Er kvalifisert for undervisning i",'Formell utdanning'!R325)</f>
        <v xml:space="preserve">Er kvalifisert for undervisning i     </v>
      </c>
      <c r="D324" s="68" t="str">
        <f>IF('Formell utdanning'!D325=0,"Oppfyller ikke krav for formell utdanning for undervisning i grunnskolen",C324)</f>
        <v>Oppfyller ikke krav for formell utdanning for undervisning i grunnskolen</v>
      </c>
      <c r="E324" s="68" t="str">
        <f>IF('Formell utdanning'!B325=0,"-",D324)</f>
        <v>-</v>
      </c>
      <c r="F324" s="148"/>
      <c r="G324" s="148"/>
      <c r="H324" s="148"/>
      <c r="I324" s="149"/>
    </row>
    <row r="325" spans="1:9" ht="30" customHeight="1" x14ac:dyDescent="0.2">
      <c r="A325" s="67" t="str">
        <f>'Undervisning i fag med krav'!C326</f>
        <v>-</v>
      </c>
      <c r="B325" s="68" t="str">
        <f>'Undervisning i fag med krav'!D326</f>
        <v>-</v>
      </c>
      <c r="C325" s="68" t="str">
        <f>CONCATENATE("Er kvalifisert for undervisning i",'Formell utdanning'!R326)</f>
        <v xml:space="preserve">Er kvalifisert for undervisning i     </v>
      </c>
      <c r="D325" s="68" t="str">
        <f>IF('Formell utdanning'!D326=0,"Oppfyller ikke krav for formell utdanning for undervisning i grunnskolen",C325)</f>
        <v>Oppfyller ikke krav for formell utdanning for undervisning i grunnskolen</v>
      </c>
      <c r="E325" s="68" t="str">
        <f>IF('Formell utdanning'!B326=0,"-",D325)</f>
        <v>-</v>
      </c>
      <c r="F325" s="148"/>
      <c r="G325" s="148"/>
      <c r="H325" s="148"/>
      <c r="I325" s="149"/>
    </row>
    <row r="326" spans="1:9" ht="30" customHeight="1" x14ac:dyDescent="0.2">
      <c r="A326" s="67" t="str">
        <f>'Undervisning i fag med krav'!C327</f>
        <v>-</v>
      </c>
      <c r="B326" s="68" t="str">
        <f>'Undervisning i fag med krav'!D327</f>
        <v>-</v>
      </c>
      <c r="C326" s="68" t="str">
        <f>CONCATENATE("Er kvalifisert for undervisning i",'Formell utdanning'!R327)</f>
        <v xml:space="preserve">Er kvalifisert for undervisning i     </v>
      </c>
      <c r="D326" s="68" t="str">
        <f>IF('Formell utdanning'!D327=0,"Oppfyller ikke krav for formell utdanning for undervisning i grunnskolen",C326)</f>
        <v>Oppfyller ikke krav for formell utdanning for undervisning i grunnskolen</v>
      </c>
      <c r="E326" s="68" t="str">
        <f>IF('Formell utdanning'!B327=0,"-",D326)</f>
        <v>-</v>
      </c>
      <c r="F326" s="148"/>
      <c r="G326" s="148"/>
      <c r="H326" s="148"/>
      <c r="I326" s="149"/>
    </row>
    <row r="327" spans="1:9" ht="30" customHeight="1" x14ac:dyDescent="0.2">
      <c r="A327" s="67" t="str">
        <f>'Undervisning i fag med krav'!C328</f>
        <v>-</v>
      </c>
      <c r="B327" s="68" t="str">
        <f>'Undervisning i fag med krav'!D328</f>
        <v>-</v>
      </c>
      <c r="C327" s="68" t="str">
        <f>CONCATENATE("Er kvalifisert for undervisning i",'Formell utdanning'!R328)</f>
        <v xml:space="preserve">Er kvalifisert for undervisning i     </v>
      </c>
      <c r="D327" s="68" t="str">
        <f>IF('Formell utdanning'!D328=0,"Oppfyller ikke krav for formell utdanning for undervisning i grunnskolen",C327)</f>
        <v>Oppfyller ikke krav for formell utdanning for undervisning i grunnskolen</v>
      </c>
      <c r="E327" s="68" t="str">
        <f>IF('Formell utdanning'!B328=0,"-",D327)</f>
        <v>-</v>
      </c>
      <c r="F327" s="148"/>
      <c r="G327" s="148"/>
      <c r="H327" s="148"/>
      <c r="I327" s="149"/>
    </row>
    <row r="328" spans="1:9" ht="30" customHeight="1" x14ac:dyDescent="0.2">
      <c r="A328" s="67" t="str">
        <f>'Undervisning i fag med krav'!C329</f>
        <v>-</v>
      </c>
      <c r="B328" s="68" t="str">
        <f>'Undervisning i fag med krav'!D329</f>
        <v>-</v>
      </c>
      <c r="C328" s="68" t="str">
        <f>CONCATENATE("Er kvalifisert for undervisning i",'Formell utdanning'!R329)</f>
        <v xml:space="preserve">Er kvalifisert for undervisning i     </v>
      </c>
      <c r="D328" s="68" t="str">
        <f>IF('Formell utdanning'!D329=0,"Oppfyller ikke krav for formell utdanning for undervisning i grunnskolen",C328)</f>
        <v>Oppfyller ikke krav for formell utdanning for undervisning i grunnskolen</v>
      </c>
      <c r="E328" s="68" t="str">
        <f>IF('Formell utdanning'!B329=0,"-",D328)</f>
        <v>-</v>
      </c>
      <c r="F328" s="148"/>
      <c r="G328" s="148"/>
      <c r="H328" s="148"/>
      <c r="I328" s="149"/>
    </row>
    <row r="329" spans="1:9" ht="30" customHeight="1" x14ac:dyDescent="0.2">
      <c r="A329" s="67" t="str">
        <f>'Undervisning i fag med krav'!C330</f>
        <v>-</v>
      </c>
      <c r="B329" s="68" t="str">
        <f>'Undervisning i fag med krav'!D330</f>
        <v>-</v>
      </c>
      <c r="C329" s="68" t="str">
        <f>CONCATENATE("Er kvalifisert for undervisning i",'Formell utdanning'!R330)</f>
        <v xml:space="preserve">Er kvalifisert for undervisning i     </v>
      </c>
      <c r="D329" s="68" t="str">
        <f>IF('Formell utdanning'!D330=0,"Oppfyller ikke krav for formell utdanning for undervisning i grunnskolen",C329)</f>
        <v>Oppfyller ikke krav for formell utdanning for undervisning i grunnskolen</v>
      </c>
      <c r="E329" s="68" t="str">
        <f>IF('Formell utdanning'!B330=0,"-",D329)</f>
        <v>-</v>
      </c>
      <c r="F329" s="148"/>
      <c r="G329" s="148"/>
      <c r="H329" s="148"/>
      <c r="I329" s="149"/>
    </row>
    <row r="330" spans="1:9" ht="30" customHeight="1" x14ac:dyDescent="0.2">
      <c r="A330" s="67" t="str">
        <f>'Undervisning i fag med krav'!C331</f>
        <v>-</v>
      </c>
      <c r="B330" s="68" t="str">
        <f>'Undervisning i fag med krav'!D331</f>
        <v>-</v>
      </c>
      <c r="C330" s="68" t="str">
        <f>CONCATENATE("Er kvalifisert for undervisning i",'Formell utdanning'!R331)</f>
        <v xml:space="preserve">Er kvalifisert for undervisning i     </v>
      </c>
      <c r="D330" s="68" t="str">
        <f>IF('Formell utdanning'!D331=0,"Oppfyller ikke krav for formell utdanning for undervisning i grunnskolen",C330)</f>
        <v>Oppfyller ikke krav for formell utdanning for undervisning i grunnskolen</v>
      </c>
      <c r="E330" s="68" t="str">
        <f>IF('Formell utdanning'!B331=0,"-",D330)</f>
        <v>-</v>
      </c>
      <c r="F330" s="148"/>
      <c r="G330" s="148"/>
      <c r="H330" s="148"/>
      <c r="I330" s="149"/>
    </row>
    <row r="331" spans="1:9" ht="30" customHeight="1" x14ac:dyDescent="0.2">
      <c r="A331" s="67" t="str">
        <f>'Undervisning i fag med krav'!C332</f>
        <v>-</v>
      </c>
      <c r="B331" s="68" t="str">
        <f>'Undervisning i fag med krav'!D332</f>
        <v>-</v>
      </c>
      <c r="C331" s="68" t="str">
        <f>CONCATENATE("Er kvalifisert for undervisning i",'Formell utdanning'!R332)</f>
        <v xml:space="preserve">Er kvalifisert for undervisning i     </v>
      </c>
      <c r="D331" s="68" t="str">
        <f>IF('Formell utdanning'!D332=0,"Oppfyller ikke krav for formell utdanning for undervisning i grunnskolen",C331)</f>
        <v>Oppfyller ikke krav for formell utdanning for undervisning i grunnskolen</v>
      </c>
      <c r="E331" s="68" t="str">
        <f>IF('Formell utdanning'!B332=0,"-",D331)</f>
        <v>-</v>
      </c>
      <c r="F331" s="148"/>
      <c r="G331" s="148"/>
      <c r="H331" s="148"/>
      <c r="I331" s="149"/>
    </row>
    <row r="332" spans="1:9" ht="30" customHeight="1" x14ac:dyDescent="0.2">
      <c r="A332" s="67" t="str">
        <f>'Undervisning i fag med krav'!C333</f>
        <v>-</v>
      </c>
      <c r="B332" s="68" t="str">
        <f>'Undervisning i fag med krav'!D333</f>
        <v>-</v>
      </c>
      <c r="C332" s="68" t="str">
        <f>CONCATENATE("Er kvalifisert for undervisning i",'Formell utdanning'!R333)</f>
        <v xml:space="preserve">Er kvalifisert for undervisning i     </v>
      </c>
      <c r="D332" s="68" t="str">
        <f>IF('Formell utdanning'!D333=0,"Oppfyller ikke krav for formell utdanning for undervisning i grunnskolen",C332)</f>
        <v>Oppfyller ikke krav for formell utdanning for undervisning i grunnskolen</v>
      </c>
      <c r="E332" s="68" t="str">
        <f>IF('Formell utdanning'!B333=0,"-",D332)</f>
        <v>-</v>
      </c>
      <c r="F332" s="148"/>
      <c r="G332" s="148"/>
      <c r="H332" s="148"/>
      <c r="I332" s="149"/>
    </row>
    <row r="333" spans="1:9" ht="30" customHeight="1" x14ac:dyDescent="0.2">
      <c r="A333" s="67" t="str">
        <f>'Undervisning i fag med krav'!C334</f>
        <v>-</v>
      </c>
      <c r="B333" s="68" t="str">
        <f>'Undervisning i fag med krav'!D334</f>
        <v>-</v>
      </c>
      <c r="C333" s="68" t="str">
        <f>CONCATENATE("Er kvalifisert for undervisning i",'Formell utdanning'!R334)</f>
        <v xml:space="preserve">Er kvalifisert for undervisning i     </v>
      </c>
      <c r="D333" s="68" t="str">
        <f>IF('Formell utdanning'!D334=0,"Oppfyller ikke krav for formell utdanning for undervisning i grunnskolen",C333)</f>
        <v>Oppfyller ikke krav for formell utdanning for undervisning i grunnskolen</v>
      </c>
      <c r="E333" s="68" t="str">
        <f>IF('Formell utdanning'!B334=0,"-",D333)</f>
        <v>-</v>
      </c>
      <c r="F333" s="148"/>
      <c r="G333" s="148"/>
      <c r="H333" s="148"/>
      <c r="I333" s="149"/>
    </row>
    <row r="334" spans="1:9" ht="30" customHeight="1" x14ac:dyDescent="0.2">
      <c r="A334" s="67" t="str">
        <f>'Undervisning i fag med krav'!C335</f>
        <v>-</v>
      </c>
      <c r="B334" s="68" t="str">
        <f>'Undervisning i fag med krav'!D335</f>
        <v>-</v>
      </c>
      <c r="C334" s="68" t="str">
        <f>CONCATENATE("Er kvalifisert for undervisning i",'Formell utdanning'!R335)</f>
        <v xml:space="preserve">Er kvalifisert for undervisning i     </v>
      </c>
      <c r="D334" s="68" t="str">
        <f>IF('Formell utdanning'!D335=0,"Oppfyller ikke krav for formell utdanning for undervisning i grunnskolen",C334)</f>
        <v>Oppfyller ikke krav for formell utdanning for undervisning i grunnskolen</v>
      </c>
      <c r="E334" s="68" t="str">
        <f>IF('Formell utdanning'!B335=0,"-",D334)</f>
        <v>-</v>
      </c>
      <c r="F334" s="148"/>
      <c r="G334" s="148"/>
      <c r="H334" s="148"/>
      <c r="I334" s="149"/>
    </row>
    <row r="335" spans="1:9" ht="30" customHeight="1" x14ac:dyDescent="0.2">
      <c r="A335" s="67" t="str">
        <f>'Undervisning i fag med krav'!C336</f>
        <v>-</v>
      </c>
      <c r="B335" s="68" t="str">
        <f>'Undervisning i fag med krav'!D336</f>
        <v>-</v>
      </c>
      <c r="C335" s="68" t="str">
        <f>CONCATENATE("Er kvalifisert for undervisning i",'Formell utdanning'!R336)</f>
        <v xml:space="preserve">Er kvalifisert for undervisning i     </v>
      </c>
      <c r="D335" s="68" t="str">
        <f>IF('Formell utdanning'!D336=0,"Oppfyller ikke krav for formell utdanning for undervisning i grunnskolen",C335)</f>
        <v>Oppfyller ikke krav for formell utdanning for undervisning i grunnskolen</v>
      </c>
      <c r="E335" s="68" t="str">
        <f>IF('Formell utdanning'!B336=0,"-",D335)</f>
        <v>-</v>
      </c>
      <c r="F335" s="148"/>
      <c r="G335" s="148"/>
      <c r="H335" s="148"/>
      <c r="I335" s="149"/>
    </row>
    <row r="336" spans="1:9" ht="30" customHeight="1" x14ac:dyDescent="0.2">
      <c r="A336" s="67" t="str">
        <f>'Undervisning i fag med krav'!C337</f>
        <v>-</v>
      </c>
      <c r="B336" s="68" t="str">
        <f>'Undervisning i fag med krav'!D337</f>
        <v>-</v>
      </c>
      <c r="C336" s="68" t="str">
        <f>CONCATENATE("Er kvalifisert for undervisning i",'Formell utdanning'!R337)</f>
        <v xml:space="preserve">Er kvalifisert for undervisning i     </v>
      </c>
      <c r="D336" s="68" t="str">
        <f>IF('Formell utdanning'!D337=0,"Oppfyller ikke krav for formell utdanning for undervisning i grunnskolen",C336)</f>
        <v>Oppfyller ikke krav for formell utdanning for undervisning i grunnskolen</v>
      </c>
      <c r="E336" s="68" t="str">
        <f>IF('Formell utdanning'!B337=0,"-",D336)</f>
        <v>-</v>
      </c>
      <c r="F336" s="148"/>
      <c r="G336" s="148"/>
      <c r="H336" s="148"/>
      <c r="I336" s="149"/>
    </row>
    <row r="337" spans="1:9" ht="30" customHeight="1" x14ac:dyDescent="0.2">
      <c r="A337" s="67" t="str">
        <f>'Undervisning i fag med krav'!C338</f>
        <v>-</v>
      </c>
      <c r="B337" s="68" t="str">
        <f>'Undervisning i fag med krav'!D338</f>
        <v>-</v>
      </c>
      <c r="C337" s="68" t="str">
        <f>CONCATENATE("Er kvalifisert for undervisning i",'Formell utdanning'!R338)</f>
        <v xml:space="preserve">Er kvalifisert for undervisning i     </v>
      </c>
      <c r="D337" s="68" t="str">
        <f>IF('Formell utdanning'!D338=0,"Oppfyller ikke krav for formell utdanning for undervisning i grunnskolen",C337)</f>
        <v>Oppfyller ikke krav for formell utdanning for undervisning i grunnskolen</v>
      </c>
      <c r="E337" s="68" t="str">
        <f>IF('Formell utdanning'!B338=0,"-",D337)</f>
        <v>-</v>
      </c>
      <c r="F337" s="148"/>
      <c r="G337" s="148"/>
      <c r="H337" s="148"/>
      <c r="I337" s="149"/>
    </row>
    <row r="338" spans="1:9" ht="30" customHeight="1" x14ac:dyDescent="0.2">
      <c r="A338" s="67" t="str">
        <f>'Undervisning i fag med krav'!C339</f>
        <v>-</v>
      </c>
      <c r="B338" s="68" t="str">
        <f>'Undervisning i fag med krav'!D339</f>
        <v>-</v>
      </c>
      <c r="C338" s="68" t="str">
        <f>CONCATENATE("Er kvalifisert for undervisning i",'Formell utdanning'!R339)</f>
        <v xml:space="preserve">Er kvalifisert for undervisning i     </v>
      </c>
      <c r="D338" s="68" t="str">
        <f>IF('Formell utdanning'!D339=0,"Oppfyller ikke krav for formell utdanning for undervisning i grunnskolen",C338)</f>
        <v>Oppfyller ikke krav for formell utdanning for undervisning i grunnskolen</v>
      </c>
      <c r="E338" s="68" t="str">
        <f>IF('Formell utdanning'!B339=0,"-",D338)</f>
        <v>-</v>
      </c>
      <c r="F338" s="148"/>
      <c r="G338" s="148"/>
      <c r="H338" s="148"/>
      <c r="I338" s="149"/>
    </row>
    <row r="339" spans="1:9" ht="30" customHeight="1" x14ac:dyDescent="0.2">
      <c r="A339" s="67" t="str">
        <f>'Undervisning i fag med krav'!C340</f>
        <v>-</v>
      </c>
      <c r="B339" s="68" t="str">
        <f>'Undervisning i fag med krav'!D340</f>
        <v>-</v>
      </c>
      <c r="C339" s="68" t="str">
        <f>CONCATENATE("Er kvalifisert for undervisning i",'Formell utdanning'!R340)</f>
        <v xml:space="preserve">Er kvalifisert for undervisning i     </v>
      </c>
      <c r="D339" s="68" t="str">
        <f>IF('Formell utdanning'!D340=0,"Oppfyller ikke krav for formell utdanning for undervisning i grunnskolen",C339)</f>
        <v>Oppfyller ikke krav for formell utdanning for undervisning i grunnskolen</v>
      </c>
      <c r="E339" s="68" t="str">
        <f>IF('Formell utdanning'!B340=0,"-",D339)</f>
        <v>-</v>
      </c>
      <c r="F339" s="148"/>
      <c r="G339" s="148"/>
      <c r="H339" s="148"/>
      <c r="I339" s="149"/>
    </row>
    <row r="340" spans="1:9" ht="30" customHeight="1" x14ac:dyDescent="0.2">
      <c r="A340" s="67" t="str">
        <f>'Undervisning i fag med krav'!C341</f>
        <v>-</v>
      </c>
      <c r="B340" s="68" t="str">
        <f>'Undervisning i fag med krav'!D341</f>
        <v>-</v>
      </c>
      <c r="C340" s="68" t="str">
        <f>CONCATENATE("Er kvalifisert for undervisning i",'Formell utdanning'!R341)</f>
        <v xml:space="preserve">Er kvalifisert for undervisning i     </v>
      </c>
      <c r="D340" s="68" t="str">
        <f>IF('Formell utdanning'!D341=0,"Oppfyller ikke krav for formell utdanning for undervisning i grunnskolen",C340)</f>
        <v>Oppfyller ikke krav for formell utdanning for undervisning i grunnskolen</v>
      </c>
      <c r="E340" s="68" t="str">
        <f>IF('Formell utdanning'!B341=0,"-",D340)</f>
        <v>-</v>
      </c>
      <c r="F340" s="148"/>
      <c r="G340" s="148"/>
      <c r="H340" s="148"/>
      <c r="I340" s="149"/>
    </row>
    <row r="341" spans="1:9" ht="30" customHeight="1" x14ac:dyDescent="0.2">
      <c r="A341" s="67" t="str">
        <f>'Undervisning i fag med krav'!C342</f>
        <v>-</v>
      </c>
      <c r="B341" s="68" t="str">
        <f>'Undervisning i fag med krav'!D342</f>
        <v>-</v>
      </c>
      <c r="C341" s="68" t="str">
        <f>CONCATENATE("Er kvalifisert for undervisning i",'Formell utdanning'!R342)</f>
        <v xml:space="preserve">Er kvalifisert for undervisning i     </v>
      </c>
      <c r="D341" s="68" t="str">
        <f>IF('Formell utdanning'!D342=0,"Oppfyller ikke krav for formell utdanning for undervisning i grunnskolen",C341)</f>
        <v>Oppfyller ikke krav for formell utdanning for undervisning i grunnskolen</v>
      </c>
      <c r="E341" s="68" t="str">
        <f>IF('Formell utdanning'!B342=0,"-",D341)</f>
        <v>-</v>
      </c>
      <c r="F341" s="148"/>
      <c r="G341" s="148"/>
      <c r="H341" s="148"/>
      <c r="I341" s="149"/>
    </row>
    <row r="342" spans="1:9" ht="30" customHeight="1" x14ac:dyDescent="0.2">
      <c r="A342" s="67" t="str">
        <f>'Undervisning i fag med krav'!C343</f>
        <v>-</v>
      </c>
      <c r="B342" s="68" t="str">
        <f>'Undervisning i fag med krav'!D343</f>
        <v>-</v>
      </c>
      <c r="C342" s="68" t="str">
        <f>CONCATENATE("Er kvalifisert for undervisning i",'Formell utdanning'!R343)</f>
        <v xml:space="preserve">Er kvalifisert for undervisning i     </v>
      </c>
      <c r="D342" s="68" t="str">
        <f>IF('Formell utdanning'!D343=0,"Oppfyller ikke krav for formell utdanning for undervisning i grunnskolen",C342)</f>
        <v>Oppfyller ikke krav for formell utdanning for undervisning i grunnskolen</v>
      </c>
      <c r="E342" s="68" t="str">
        <f>IF('Formell utdanning'!B343=0,"-",D342)</f>
        <v>-</v>
      </c>
      <c r="F342" s="148"/>
      <c r="G342" s="148"/>
      <c r="H342" s="148"/>
      <c r="I342" s="149"/>
    </row>
    <row r="343" spans="1:9" ht="30" customHeight="1" x14ac:dyDescent="0.2">
      <c r="A343" s="67" t="str">
        <f>'Undervisning i fag med krav'!C344</f>
        <v>-</v>
      </c>
      <c r="B343" s="68" t="str">
        <f>'Undervisning i fag med krav'!D344</f>
        <v>-</v>
      </c>
      <c r="C343" s="68" t="str">
        <f>CONCATENATE("Er kvalifisert for undervisning i",'Formell utdanning'!R344)</f>
        <v xml:space="preserve">Er kvalifisert for undervisning i     </v>
      </c>
      <c r="D343" s="68" t="str">
        <f>IF('Formell utdanning'!D344=0,"Oppfyller ikke krav for formell utdanning for undervisning i grunnskolen",C343)</f>
        <v>Oppfyller ikke krav for formell utdanning for undervisning i grunnskolen</v>
      </c>
      <c r="E343" s="68" t="str">
        <f>IF('Formell utdanning'!B344=0,"-",D343)</f>
        <v>-</v>
      </c>
      <c r="F343" s="148"/>
      <c r="G343" s="148"/>
      <c r="H343" s="148"/>
      <c r="I343" s="149"/>
    </row>
    <row r="344" spans="1:9" ht="30" customHeight="1" x14ac:dyDescent="0.2">
      <c r="A344" s="67" t="str">
        <f>'Undervisning i fag med krav'!C345</f>
        <v>-</v>
      </c>
      <c r="B344" s="68" t="str">
        <f>'Undervisning i fag med krav'!D345</f>
        <v>-</v>
      </c>
      <c r="C344" s="68" t="str">
        <f>CONCATENATE("Er kvalifisert for undervisning i",'Formell utdanning'!R345)</f>
        <v xml:space="preserve">Er kvalifisert for undervisning i     </v>
      </c>
      <c r="D344" s="68" t="str">
        <f>IF('Formell utdanning'!D345=0,"Oppfyller ikke krav for formell utdanning for undervisning i grunnskolen",C344)</f>
        <v>Oppfyller ikke krav for formell utdanning for undervisning i grunnskolen</v>
      </c>
      <c r="E344" s="68" t="str">
        <f>IF('Formell utdanning'!B345=0,"-",D344)</f>
        <v>-</v>
      </c>
      <c r="F344" s="148"/>
      <c r="G344" s="148"/>
      <c r="H344" s="148"/>
      <c r="I344" s="149"/>
    </row>
    <row r="345" spans="1:9" ht="30" customHeight="1" x14ac:dyDescent="0.2">
      <c r="A345" s="67" t="str">
        <f>'Undervisning i fag med krav'!C346</f>
        <v>-</v>
      </c>
      <c r="B345" s="68" t="str">
        <f>'Undervisning i fag med krav'!D346</f>
        <v>-</v>
      </c>
      <c r="C345" s="68" t="str">
        <f>CONCATENATE("Er kvalifisert for undervisning i",'Formell utdanning'!R346)</f>
        <v xml:space="preserve">Er kvalifisert for undervisning i     </v>
      </c>
      <c r="D345" s="68" t="str">
        <f>IF('Formell utdanning'!D346=0,"Oppfyller ikke krav for formell utdanning for undervisning i grunnskolen",C345)</f>
        <v>Oppfyller ikke krav for formell utdanning for undervisning i grunnskolen</v>
      </c>
      <c r="E345" s="68" t="str">
        <f>IF('Formell utdanning'!B346=0,"-",D345)</f>
        <v>-</v>
      </c>
      <c r="F345" s="148"/>
      <c r="G345" s="148"/>
      <c r="H345" s="148"/>
      <c r="I345" s="149"/>
    </row>
    <row r="346" spans="1:9" ht="30" customHeight="1" x14ac:dyDescent="0.2">
      <c r="A346" s="67" t="str">
        <f>'Undervisning i fag med krav'!C347</f>
        <v>-</v>
      </c>
      <c r="B346" s="68" t="str">
        <f>'Undervisning i fag med krav'!D347</f>
        <v>-</v>
      </c>
      <c r="C346" s="68" t="str">
        <f>CONCATENATE("Er kvalifisert for undervisning i",'Formell utdanning'!R347)</f>
        <v xml:space="preserve">Er kvalifisert for undervisning i     </v>
      </c>
      <c r="D346" s="68" t="str">
        <f>IF('Formell utdanning'!D347=0,"Oppfyller ikke krav for formell utdanning for undervisning i grunnskolen",C346)</f>
        <v>Oppfyller ikke krav for formell utdanning for undervisning i grunnskolen</v>
      </c>
      <c r="E346" s="68" t="str">
        <f>IF('Formell utdanning'!B347=0,"-",D346)</f>
        <v>-</v>
      </c>
      <c r="F346" s="148"/>
      <c r="G346" s="148"/>
      <c r="H346" s="148"/>
      <c r="I346" s="149"/>
    </row>
    <row r="347" spans="1:9" ht="30" customHeight="1" x14ac:dyDescent="0.2">
      <c r="A347" s="67" t="str">
        <f>'Undervisning i fag med krav'!C348</f>
        <v>-</v>
      </c>
      <c r="B347" s="68" t="str">
        <f>'Undervisning i fag med krav'!D348</f>
        <v>-</v>
      </c>
      <c r="C347" s="68" t="str">
        <f>CONCATENATE("Er kvalifisert for undervisning i",'Formell utdanning'!R348)</f>
        <v xml:space="preserve">Er kvalifisert for undervisning i     </v>
      </c>
      <c r="D347" s="68" t="str">
        <f>IF('Formell utdanning'!D348=0,"Oppfyller ikke krav for formell utdanning for undervisning i grunnskolen",C347)</f>
        <v>Oppfyller ikke krav for formell utdanning for undervisning i grunnskolen</v>
      </c>
      <c r="E347" s="68" t="str">
        <f>IF('Formell utdanning'!B348=0,"-",D347)</f>
        <v>-</v>
      </c>
      <c r="F347" s="148"/>
      <c r="G347" s="148"/>
      <c r="H347" s="148"/>
      <c r="I347" s="149"/>
    </row>
    <row r="348" spans="1:9" ht="30" customHeight="1" x14ac:dyDescent="0.2">
      <c r="A348" s="67" t="str">
        <f>'Undervisning i fag med krav'!C349</f>
        <v>-</v>
      </c>
      <c r="B348" s="68" t="str">
        <f>'Undervisning i fag med krav'!D349</f>
        <v>-</v>
      </c>
      <c r="C348" s="68" t="str">
        <f>CONCATENATE("Er kvalifisert for undervisning i",'Formell utdanning'!R349)</f>
        <v xml:space="preserve">Er kvalifisert for undervisning i     </v>
      </c>
      <c r="D348" s="68" t="str">
        <f>IF('Formell utdanning'!D349=0,"Oppfyller ikke krav for formell utdanning for undervisning i grunnskolen",C348)</f>
        <v>Oppfyller ikke krav for formell utdanning for undervisning i grunnskolen</v>
      </c>
      <c r="E348" s="68" t="str">
        <f>IF('Formell utdanning'!B349=0,"-",D348)</f>
        <v>-</v>
      </c>
      <c r="F348" s="148"/>
      <c r="G348" s="148"/>
      <c r="H348" s="148"/>
      <c r="I348" s="149"/>
    </row>
    <row r="349" spans="1:9" ht="30" customHeight="1" x14ac:dyDescent="0.2">
      <c r="A349" s="67" t="str">
        <f>'Undervisning i fag med krav'!C350</f>
        <v>-</v>
      </c>
      <c r="B349" s="68" t="str">
        <f>'Undervisning i fag med krav'!D350</f>
        <v>-</v>
      </c>
      <c r="C349" s="68" t="str">
        <f>CONCATENATE("Er kvalifisert for undervisning i",'Formell utdanning'!R350)</f>
        <v xml:space="preserve">Er kvalifisert for undervisning i     </v>
      </c>
      <c r="D349" s="68" t="str">
        <f>IF('Formell utdanning'!D350=0,"Oppfyller ikke krav for formell utdanning for undervisning i grunnskolen",C349)</f>
        <v>Oppfyller ikke krav for formell utdanning for undervisning i grunnskolen</v>
      </c>
      <c r="E349" s="68" t="str">
        <f>IF('Formell utdanning'!B350=0,"-",D349)</f>
        <v>-</v>
      </c>
      <c r="F349" s="148"/>
      <c r="G349" s="148"/>
      <c r="H349" s="148"/>
      <c r="I349" s="149"/>
    </row>
    <row r="350" spans="1:9" ht="30" customHeight="1" x14ac:dyDescent="0.2">
      <c r="A350" s="67" t="str">
        <f>'Undervisning i fag med krav'!C351</f>
        <v>-</v>
      </c>
      <c r="B350" s="68" t="str">
        <f>'Undervisning i fag med krav'!D351</f>
        <v>-</v>
      </c>
      <c r="C350" s="68" t="str">
        <f>CONCATENATE("Er kvalifisert for undervisning i",'Formell utdanning'!R351)</f>
        <v xml:space="preserve">Er kvalifisert for undervisning i     </v>
      </c>
      <c r="D350" s="68" t="str">
        <f>IF('Formell utdanning'!D351=0,"Oppfyller ikke krav for formell utdanning for undervisning i grunnskolen",C350)</f>
        <v>Oppfyller ikke krav for formell utdanning for undervisning i grunnskolen</v>
      </c>
      <c r="E350" s="68" t="str">
        <f>IF('Formell utdanning'!B351=0,"-",D350)</f>
        <v>-</v>
      </c>
      <c r="F350" s="148"/>
      <c r="G350" s="148"/>
      <c r="H350" s="148"/>
      <c r="I350" s="149"/>
    </row>
    <row r="351" spans="1:9" ht="30" customHeight="1" x14ac:dyDescent="0.2">
      <c r="A351" s="67" t="str">
        <f>'Undervisning i fag med krav'!C352</f>
        <v>-</v>
      </c>
      <c r="B351" s="68" t="str">
        <f>'Undervisning i fag med krav'!D352</f>
        <v>-</v>
      </c>
      <c r="C351" s="68" t="str">
        <f>CONCATENATE("Er kvalifisert for undervisning i",'Formell utdanning'!R352)</f>
        <v xml:space="preserve">Er kvalifisert for undervisning i     </v>
      </c>
      <c r="D351" s="68" t="str">
        <f>IF('Formell utdanning'!D352=0,"Oppfyller ikke krav for formell utdanning for undervisning i grunnskolen",C351)</f>
        <v>Oppfyller ikke krav for formell utdanning for undervisning i grunnskolen</v>
      </c>
      <c r="E351" s="68" t="str">
        <f>IF('Formell utdanning'!B352=0,"-",D351)</f>
        <v>-</v>
      </c>
      <c r="F351" s="148"/>
      <c r="G351" s="148"/>
      <c r="H351" s="148"/>
      <c r="I351" s="149"/>
    </row>
    <row r="352" spans="1:9" ht="30" customHeight="1" x14ac:dyDescent="0.2">
      <c r="A352" s="67" t="str">
        <f>'Undervisning i fag med krav'!C353</f>
        <v>-</v>
      </c>
      <c r="B352" s="68" t="str">
        <f>'Undervisning i fag med krav'!D353</f>
        <v>-</v>
      </c>
      <c r="C352" s="68" t="str">
        <f>CONCATENATE("Er kvalifisert for undervisning i",'Formell utdanning'!R353)</f>
        <v xml:space="preserve">Er kvalifisert for undervisning i     </v>
      </c>
      <c r="D352" s="68" t="str">
        <f>IF('Formell utdanning'!D353=0,"Oppfyller ikke krav for formell utdanning for undervisning i grunnskolen",C352)</f>
        <v>Oppfyller ikke krav for formell utdanning for undervisning i grunnskolen</v>
      </c>
      <c r="E352" s="68" t="str">
        <f>IF('Formell utdanning'!B353=0,"-",D352)</f>
        <v>-</v>
      </c>
      <c r="F352" s="148"/>
      <c r="G352" s="148"/>
      <c r="H352" s="148"/>
      <c r="I352" s="149"/>
    </row>
    <row r="353" spans="1:9" ht="30" customHeight="1" x14ac:dyDescent="0.2">
      <c r="A353" s="67" t="str">
        <f>'Undervisning i fag med krav'!C354</f>
        <v>-</v>
      </c>
      <c r="B353" s="68" t="str">
        <f>'Undervisning i fag med krav'!D354</f>
        <v>-</v>
      </c>
      <c r="C353" s="68" t="str">
        <f>CONCATENATE("Er kvalifisert for undervisning i",'Formell utdanning'!R354)</f>
        <v xml:space="preserve">Er kvalifisert for undervisning i     </v>
      </c>
      <c r="D353" s="68" t="str">
        <f>IF('Formell utdanning'!D354=0,"Oppfyller ikke krav for formell utdanning for undervisning i grunnskolen",C353)</f>
        <v>Oppfyller ikke krav for formell utdanning for undervisning i grunnskolen</v>
      </c>
      <c r="E353" s="68" t="str">
        <f>IF('Formell utdanning'!B354=0,"-",D353)</f>
        <v>-</v>
      </c>
      <c r="F353" s="148"/>
      <c r="G353" s="148"/>
      <c r="H353" s="148"/>
      <c r="I353" s="149"/>
    </row>
    <row r="354" spans="1:9" ht="30" customHeight="1" x14ac:dyDescent="0.2">
      <c r="A354" s="67" t="str">
        <f>'Undervisning i fag med krav'!C355</f>
        <v>-</v>
      </c>
      <c r="B354" s="68" t="str">
        <f>'Undervisning i fag med krav'!D355</f>
        <v>-</v>
      </c>
      <c r="C354" s="68" t="str">
        <f>CONCATENATE("Er kvalifisert for undervisning i",'Formell utdanning'!R355)</f>
        <v xml:space="preserve">Er kvalifisert for undervisning i     </v>
      </c>
      <c r="D354" s="68" t="str">
        <f>IF('Formell utdanning'!D355=0,"Oppfyller ikke krav for formell utdanning for undervisning i grunnskolen",C354)</f>
        <v>Oppfyller ikke krav for formell utdanning for undervisning i grunnskolen</v>
      </c>
      <c r="E354" s="68" t="str">
        <f>IF('Formell utdanning'!B355=0,"-",D354)</f>
        <v>-</v>
      </c>
      <c r="F354" s="148"/>
      <c r="G354" s="148"/>
      <c r="H354" s="148"/>
      <c r="I354" s="149"/>
    </row>
    <row r="355" spans="1:9" ht="30" customHeight="1" x14ac:dyDescent="0.2">
      <c r="A355" s="67" t="str">
        <f>'Undervisning i fag med krav'!C356</f>
        <v>-</v>
      </c>
      <c r="B355" s="68" t="str">
        <f>'Undervisning i fag med krav'!D356</f>
        <v>-</v>
      </c>
      <c r="C355" s="68" t="str">
        <f>CONCATENATE("Er kvalifisert for undervisning i",'Formell utdanning'!R356)</f>
        <v xml:space="preserve">Er kvalifisert for undervisning i     </v>
      </c>
      <c r="D355" s="68" t="str">
        <f>IF('Formell utdanning'!D356=0,"Oppfyller ikke krav for formell utdanning for undervisning i grunnskolen",C355)</f>
        <v>Oppfyller ikke krav for formell utdanning for undervisning i grunnskolen</v>
      </c>
      <c r="E355" s="68" t="str">
        <f>IF('Formell utdanning'!B356=0,"-",D355)</f>
        <v>-</v>
      </c>
      <c r="F355" s="148"/>
      <c r="G355" s="148"/>
      <c r="H355" s="148"/>
      <c r="I355" s="149"/>
    </row>
    <row r="356" spans="1:9" ht="30" customHeight="1" x14ac:dyDescent="0.2">
      <c r="A356" s="67" t="str">
        <f>'Undervisning i fag med krav'!C357</f>
        <v>-</v>
      </c>
      <c r="B356" s="68" t="str">
        <f>'Undervisning i fag med krav'!D357</f>
        <v>-</v>
      </c>
      <c r="C356" s="68" t="str">
        <f>CONCATENATE("Er kvalifisert for undervisning i",'Formell utdanning'!R357)</f>
        <v xml:space="preserve">Er kvalifisert for undervisning i     </v>
      </c>
      <c r="D356" s="68" t="str">
        <f>IF('Formell utdanning'!D357=0,"Oppfyller ikke krav for formell utdanning for undervisning i grunnskolen",C356)</f>
        <v>Oppfyller ikke krav for formell utdanning for undervisning i grunnskolen</v>
      </c>
      <c r="E356" s="68" t="str">
        <f>IF('Formell utdanning'!B357=0,"-",D356)</f>
        <v>-</v>
      </c>
      <c r="F356" s="148"/>
      <c r="G356" s="148"/>
      <c r="H356" s="148"/>
      <c r="I356" s="149"/>
    </row>
    <row r="357" spans="1:9" ht="30" customHeight="1" x14ac:dyDescent="0.2">
      <c r="A357" s="67" t="str">
        <f>'Undervisning i fag med krav'!C358</f>
        <v>-</v>
      </c>
      <c r="B357" s="68" t="str">
        <f>'Undervisning i fag med krav'!D358</f>
        <v>-</v>
      </c>
      <c r="C357" s="68" t="str">
        <f>CONCATENATE("Er kvalifisert for undervisning i",'Formell utdanning'!R358)</f>
        <v xml:space="preserve">Er kvalifisert for undervisning i     </v>
      </c>
      <c r="D357" s="68" t="str">
        <f>IF('Formell utdanning'!D358=0,"Oppfyller ikke krav for formell utdanning for undervisning i grunnskolen",C357)</f>
        <v>Oppfyller ikke krav for formell utdanning for undervisning i grunnskolen</v>
      </c>
      <c r="E357" s="68" t="str">
        <f>IF('Formell utdanning'!B358=0,"-",D357)</f>
        <v>-</v>
      </c>
      <c r="F357" s="148"/>
      <c r="G357" s="148"/>
      <c r="H357" s="148"/>
      <c r="I357" s="149"/>
    </row>
    <row r="358" spans="1:9" ht="30" customHeight="1" x14ac:dyDescent="0.2">
      <c r="A358" s="67" t="str">
        <f>'Undervisning i fag med krav'!C359</f>
        <v>-</v>
      </c>
      <c r="B358" s="68" t="str">
        <f>'Undervisning i fag med krav'!D359</f>
        <v>-</v>
      </c>
      <c r="C358" s="68" t="str">
        <f>CONCATENATE("Er kvalifisert for undervisning i",'Formell utdanning'!R359)</f>
        <v xml:space="preserve">Er kvalifisert for undervisning i     </v>
      </c>
      <c r="D358" s="68" t="str">
        <f>IF('Formell utdanning'!D359=0,"Oppfyller ikke krav for formell utdanning for undervisning i grunnskolen",C358)</f>
        <v>Oppfyller ikke krav for formell utdanning for undervisning i grunnskolen</v>
      </c>
      <c r="E358" s="68" t="str">
        <f>IF('Formell utdanning'!B359=0,"-",D358)</f>
        <v>-</v>
      </c>
      <c r="F358" s="148"/>
      <c r="G358" s="148"/>
      <c r="H358" s="148"/>
      <c r="I358" s="149"/>
    </row>
    <row r="359" spans="1:9" ht="30" customHeight="1" x14ac:dyDescent="0.2">
      <c r="A359" s="67" t="str">
        <f>'Undervisning i fag med krav'!C360</f>
        <v>-</v>
      </c>
      <c r="B359" s="68" t="str">
        <f>'Undervisning i fag med krav'!D360</f>
        <v>-</v>
      </c>
      <c r="C359" s="68" t="str">
        <f>CONCATENATE("Er kvalifisert for undervisning i",'Formell utdanning'!R360)</f>
        <v xml:space="preserve">Er kvalifisert for undervisning i     </v>
      </c>
      <c r="D359" s="68" t="str">
        <f>IF('Formell utdanning'!D360=0,"Oppfyller ikke krav for formell utdanning for undervisning i grunnskolen",C359)</f>
        <v>Oppfyller ikke krav for formell utdanning for undervisning i grunnskolen</v>
      </c>
      <c r="E359" s="68" t="str">
        <f>IF('Formell utdanning'!B360=0,"-",D359)</f>
        <v>-</v>
      </c>
      <c r="F359" s="148"/>
      <c r="G359" s="148"/>
      <c r="H359" s="148"/>
      <c r="I359" s="149"/>
    </row>
    <row r="360" spans="1:9" ht="30" customHeight="1" x14ac:dyDescent="0.2">
      <c r="A360" s="67" t="str">
        <f>'Undervisning i fag med krav'!C361</f>
        <v>-</v>
      </c>
      <c r="B360" s="68" t="str">
        <f>'Undervisning i fag med krav'!D361</f>
        <v>-</v>
      </c>
      <c r="C360" s="68" t="str">
        <f>CONCATENATE("Er kvalifisert for undervisning i",'Formell utdanning'!R361)</f>
        <v xml:space="preserve">Er kvalifisert for undervisning i     </v>
      </c>
      <c r="D360" s="68" t="str">
        <f>IF('Formell utdanning'!D361=0,"Oppfyller ikke krav for formell utdanning for undervisning i grunnskolen",C360)</f>
        <v>Oppfyller ikke krav for formell utdanning for undervisning i grunnskolen</v>
      </c>
      <c r="E360" s="68" t="str">
        <f>IF('Formell utdanning'!B361=0,"-",D360)</f>
        <v>-</v>
      </c>
      <c r="F360" s="148"/>
      <c r="G360" s="148"/>
      <c r="H360" s="148"/>
      <c r="I360" s="149"/>
    </row>
    <row r="361" spans="1:9" ht="30" customHeight="1" x14ac:dyDescent="0.2">
      <c r="A361" s="67" t="str">
        <f>'Undervisning i fag med krav'!C362</f>
        <v>-</v>
      </c>
      <c r="B361" s="68" t="str">
        <f>'Undervisning i fag med krav'!D362</f>
        <v>-</v>
      </c>
      <c r="C361" s="68" t="str">
        <f>CONCATENATE("Er kvalifisert for undervisning i",'Formell utdanning'!R362)</f>
        <v xml:space="preserve">Er kvalifisert for undervisning i     </v>
      </c>
      <c r="D361" s="68" t="str">
        <f>IF('Formell utdanning'!D362=0,"Oppfyller ikke krav for formell utdanning for undervisning i grunnskolen",C361)</f>
        <v>Oppfyller ikke krav for formell utdanning for undervisning i grunnskolen</v>
      </c>
      <c r="E361" s="68" t="str">
        <f>IF('Formell utdanning'!B362=0,"-",D361)</f>
        <v>-</v>
      </c>
      <c r="F361" s="148"/>
      <c r="G361" s="148"/>
      <c r="H361" s="148"/>
      <c r="I361" s="149"/>
    </row>
    <row r="362" spans="1:9" ht="30" customHeight="1" x14ac:dyDescent="0.2">
      <c r="A362" s="67" t="str">
        <f>'Undervisning i fag med krav'!C363</f>
        <v>-</v>
      </c>
      <c r="B362" s="68" t="str">
        <f>'Undervisning i fag med krav'!D363</f>
        <v>-</v>
      </c>
      <c r="C362" s="68" t="str">
        <f>CONCATENATE("Er kvalifisert for undervisning i",'Formell utdanning'!R363)</f>
        <v xml:space="preserve">Er kvalifisert for undervisning i     </v>
      </c>
      <c r="D362" s="68" t="str">
        <f>IF('Formell utdanning'!D363=0,"Oppfyller ikke krav for formell utdanning for undervisning i grunnskolen",C362)</f>
        <v>Oppfyller ikke krav for formell utdanning for undervisning i grunnskolen</v>
      </c>
      <c r="E362" s="68" t="str">
        <f>IF('Formell utdanning'!B363=0,"-",D362)</f>
        <v>-</v>
      </c>
      <c r="F362" s="148"/>
      <c r="G362" s="148"/>
      <c r="H362" s="148"/>
      <c r="I362" s="149"/>
    </row>
    <row r="363" spans="1:9" ht="30" customHeight="1" x14ac:dyDescent="0.2">
      <c r="A363" s="67" t="str">
        <f>'Undervisning i fag med krav'!C364</f>
        <v>-</v>
      </c>
      <c r="B363" s="68" t="str">
        <f>'Undervisning i fag med krav'!D364</f>
        <v>-</v>
      </c>
      <c r="C363" s="68" t="str">
        <f>CONCATENATE("Er kvalifisert for undervisning i",'Formell utdanning'!R364)</f>
        <v xml:space="preserve">Er kvalifisert for undervisning i     </v>
      </c>
      <c r="D363" s="68" t="str">
        <f>IF('Formell utdanning'!D364=0,"Oppfyller ikke krav for formell utdanning for undervisning i grunnskolen",C363)</f>
        <v>Oppfyller ikke krav for formell utdanning for undervisning i grunnskolen</v>
      </c>
      <c r="E363" s="68" t="str">
        <f>IF('Formell utdanning'!B364=0,"-",D363)</f>
        <v>-</v>
      </c>
      <c r="F363" s="148"/>
      <c r="G363" s="148"/>
      <c r="H363" s="148"/>
      <c r="I363" s="149"/>
    </row>
    <row r="364" spans="1:9" ht="30" customHeight="1" x14ac:dyDescent="0.2">
      <c r="A364" s="67" t="str">
        <f>'Undervisning i fag med krav'!C365</f>
        <v>-</v>
      </c>
      <c r="B364" s="68" t="str">
        <f>'Undervisning i fag med krav'!D365</f>
        <v>-</v>
      </c>
      <c r="C364" s="68" t="str">
        <f>CONCATENATE("Er kvalifisert for undervisning i",'Formell utdanning'!R365)</f>
        <v xml:space="preserve">Er kvalifisert for undervisning i     </v>
      </c>
      <c r="D364" s="68" t="str">
        <f>IF('Formell utdanning'!D365=0,"Oppfyller ikke krav for formell utdanning for undervisning i grunnskolen",C364)</f>
        <v>Oppfyller ikke krav for formell utdanning for undervisning i grunnskolen</v>
      </c>
      <c r="E364" s="68" t="str">
        <f>IF('Formell utdanning'!B365=0,"-",D364)</f>
        <v>-</v>
      </c>
      <c r="F364" s="148"/>
      <c r="G364" s="148"/>
      <c r="H364" s="148"/>
      <c r="I364" s="149"/>
    </row>
    <row r="365" spans="1:9" ht="30" customHeight="1" x14ac:dyDescent="0.2">
      <c r="A365" s="67" t="str">
        <f>'Undervisning i fag med krav'!C366</f>
        <v>-</v>
      </c>
      <c r="B365" s="68" t="str">
        <f>'Undervisning i fag med krav'!D366</f>
        <v>-</v>
      </c>
      <c r="C365" s="68" t="str">
        <f>CONCATENATE("Er kvalifisert for undervisning i",'Formell utdanning'!R366)</f>
        <v xml:space="preserve">Er kvalifisert for undervisning i     </v>
      </c>
      <c r="D365" s="68" t="str">
        <f>IF('Formell utdanning'!D366=0,"Oppfyller ikke krav for formell utdanning for undervisning i grunnskolen",C365)</f>
        <v>Oppfyller ikke krav for formell utdanning for undervisning i grunnskolen</v>
      </c>
      <c r="E365" s="68" t="str">
        <f>IF('Formell utdanning'!B366=0,"-",D365)</f>
        <v>-</v>
      </c>
      <c r="F365" s="148"/>
      <c r="G365" s="148"/>
      <c r="H365" s="148"/>
      <c r="I365" s="149"/>
    </row>
    <row r="366" spans="1:9" ht="30" customHeight="1" x14ac:dyDescent="0.2">
      <c r="A366" s="67" t="str">
        <f>'Undervisning i fag med krav'!C367</f>
        <v>-</v>
      </c>
      <c r="B366" s="68" t="str">
        <f>'Undervisning i fag med krav'!D367</f>
        <v>-</v>
      </c>
      <c r="C366" s="68" t="str">
        <f>CONCATENATE("Er kvalifisert for undervisning i",'Formell utdanning'!R367)</f>
        <v xml:space="preserve">Er kvalifisert for undervisning i     </v>
      </c>
      <c r="D366" s="68" t="str">
        <f>IF('Formell utdanning'!D367=0,"Oppfyller ikke krav for formell utdanning for undervisning i grunnskolen",C366)</f>
        <v>Oppfyller ikke krav for formell utdanning for undervisning i grunnskolen</v>
      </c>
      <c r="E366" s="68" t="str">
        <f>IF('Formell utdanning'!B367=0,"-",D366)</f>
        <v>-</v>
      </c>
      <c r="F366" s="148"/>
      <c r="G366" s="148"/>
      <c r="H366" s="148"/>
      <c r="I366" s="149"/>
    </row>
    <row r="367" spans="1:9" ht="30" customHeight="1" x14ac:dyDescent="0.2">
      <c r="A367" s="67" t="str">
        <f>'Undervisning i fag med krav'!C368</f>
        <v>-</v>
      </c>
      <c r="B367" s="68" t="str">
        <f>'Undervisning i fag med krav'!D368</f>
        <v>-</v>
      </c>
      <c r="C367" s="68" t="str">
        <f>CONCATENATE("Er kvalifisert for undervisning i",'Formell utdanning'!R368)</f>
        <v xml:space="preserve">Er kvalifisert for undervisning i     </v>
      </c>
      <c r="D367" s="68" t="str">
        <f>IF('Formell utdanning'!D368=0,"Oppfyller ikke krav for formell utdanning for undervisning i grunnskolen",C367)</f>
        <v>Oppfyller ikke krav for formell utdanning for undervisning i grunnskolen</v>
      </c>
      <c r="E367" s="68" t="str">
        <f>IF('Formell utdanning'!B368=0,"-",D367)</f>
        <v>-</v>
      </c>
      <c r="F367" s="148"/>
      <c r="G367" s="148"/>
      <c r="H367" s="148"/>
      <c r="I367" s="149"/>
    </row>
    <row r="368" spans="1:9" ht="30" customHeight="1" x14ac:dyDescent="0.2">
      <c r="A368" s="67" t="str">
        <f>'Undervisning i fag med krav'!C369</f>
        <v>-</v>
      </c>
      <c r="B368" s="68" t="str">
        <f>'Undervisning i fag med krav'!D369</f>
        <v>-</v>
      </c>
      <c r="C368" s="68" t="str">
        <f>CONCATENATE("Er kvalifisert for undervisning i",'Formell utdanning'!R369)</f>
        <v xml:space="preserve">Er kvalifisert for undervisning i     </v>
      </c>
      <c r="D368" s="68" t="str">
        <f>IF('Formell utdanning'!D369=0,"Oppfyller ikke krav for formell utdanning for undervisning i grunnskolen",C368)</f>
        <v>Oppfyller ikke krav for formell utdanning for undervisning i grunnskolen</v>
      </c>
      <c r="E368" s="68" t="str">
        <f>IF('Formell utdanning'!B369=0,"-",D368)</f>
        <v>-</v>
      </c>
      <c r="F368" s="148"/>
      <c r="G368" s="148"/>
      <c r="H368" s="148"/>
      <c r="I368" s="149"/>
    </row>
    <row r="369" spans="1:9" ht="30" customHeight="1" x14ac:dyDescent="0.2">
      <c r="A369" s="67" t="str">
        <f>'Undervisning i fag med krav'!C370</f>
        <v>-</v>
      </c>
      <c r="B369" s="68" t="str">
        <f>'Undervisning i fag med krav'!D370</f>
        <v>-</v>
      </c>
      <c r="C369" s="68" t="str">
        <f>CONCATENATE("Er kvalifisert for undervisning i",'Formell utdanning'!R370)</f>
        <v xml:space="preserve">Er kvalifisert for undervisning i     </v>
      </c>
      <c r="D369" s="68" t="str">
        <f>IF('Formell utdanning'!D370=0,"Oppfyller ikke krav for formell utdanning for undervisning i grunnskolen",C369)</f>
        <v>Oppfyller ikke krav for formell utdanning for undervisning i grunnskolen</v>
      </c>
      <c r="E369" s="68" t="str">
        <f>IF('Formell utdanning'!B370=0,"-",D369)</f>
        <v>-</v>
      </c>
      <c r="F369" s="148"/>
      <c r="G369" s="148"/>
      <c r="H369" s="148"/>
      <c r="I369" s="149"/>
    </row>
    <row r="370" spans="1:9" ht="30" customHeight="1" x14ac:dyDescent="0.2">
      <c r="A370" s="67" t="str">
        <f>'Undervisning i fag med krav'!C371</f>
        <v>-</v>
      </c>
      <c r="B370" s="68" t="str">
        <f>'Undervisning i fag med krav'!D371</f>
        <v>-</v>
      </c>
      <c r="C370" s="68" t="str">
        <f>CONCATENATE("Er kvalifisert for undervisning i",'Formell utdanning'!R371)</f>
        <v xml:space="preserve">Er kvalifisert for undervisning i     </v>
      </c>
      <c r="D370" s="68" t="str">
        <f>IF('Formell utdanning'!D371=0,"Oppfyller ikke krav for formell utdanning for undervisning i grunnskolen",C370)</f>
        <v>Oppfyller ikke krav for formell utdanning for undervisning i grunnskolen</v>
      </c>
      <c r="E370" s="68" t="str">
        <f>IF('Formell utdanning'!B371=0,"-",D370)</f>
        <v>-</v>
      </c>
      <c r="F370" s="148"/>
      <c r="G370" s="148"/>
      <c r="H370" s="148"/>
      <c r="I370" s="149"/>
    </row>
    <row r="371" spans="1:9" ht="30" customHeight="1" x14ac:dyDescent="0.2">
      <c r="A371" s="67" t="str">
        <f>'Undervisning i fag med krav'!C372</f>
        <v>-</v>
      </c>
      <c r="B371" s="68" t="str">
        <f>'Undervisning i fag med krav'!D372</f>
        <v>-</v>
      </c>
      <c r="C371" s="68" t="str">
        <f>CONCATENATE("Er kvalifisert for undervisning i",'Formell utdanning'!R372)</f>
        <v xml:space="preserve">Er kvalifisert for undervisning i     </v>
      </c>
      <c r="D371" s="68" t="str">
        <f>IF('Formell utdanning'!D372=0,"Oppfyller ikke krav for formell utdanning for undervisning i grunnskolen",C371)</f>
        <v>Oppfyller ikke krav for formell utdanning for undervisning i grunnskolen</v>
      </c>
      <c r="E371" s="68" t="str">
        <f>IF('Formell utdanning'!B372=0,"-",D371)</f>
        <v>-</v>
      </c>
      <c r="F371" s="148"/>
      <c r="G371" s="148"/>
      <c r="H371" s="148"/>
      <c r="I371" s="149"/>
    </row>
    <row r="372" spans="1:9" ht="30" customHeight="1" x14ac:dyDescent="0.2">
      <c r="A372" s="67" t="str">
        <f>'Undervisning i fag med krav'!C373</f>
        <v>-</v>
      </c>
      <c r="B372" s="68" t="str">
        <f>'Undervisning i fag med krav'!D373</f>
        <v>-</v>
      </c>
      <c r="C372" s="68" t="str">
        <f>CONCATENATE("Er kvalifisert for undervisning i",'Formell utdanning'!R373)</f>
        <v xml:space="preserve">Er kvalifisert for undervisning i     </v>
      </c>
      <c r="D372" s="68" t="str">
        <f>IF('Formell utdanning'!D373=0,"Oppfyller ikke krav for formell utdanning for undervisning i grunnskolen",C372)</f>
        <v>Oppfyller ikke krav for formell utdanning for undervisning i grunnskolen</v>
      </c>
      <c r="E372" s="68" t="str">
        <f>IF('Formell utdanning'!B373=0,"-",D372)</f>
        <v>-</v>
      </c>
      <c r="F372" s="148"/>
      <c r="G372" s="148"/>
      <c r="H372" s="148"/>
      <c r="I372" s="149"/>
    </row>
    <row r="373" spans="1:9" ht="30" customHeight="1" x14ac:dyDescent="0.2">
      <c r="A373" s="67" t="str">
        <f>'Undervisning i fag med krav'!C374</f>
        <v>-</v>
      </c>
      <c r="B373" s="68" t="str">
        <f>'Undervisning i fag med krav'!D374</f>
        <v>-</v>
      </c>
      <c r="C373" s="68" t="str">
        <f>CONCATENATE("Er kvalifisert for undervisning i",'Formell utdanning'!R374)</f>
        <v xml:space="preserve">Er kvalifisert for undervisning i     </v>
      </c>
      <c r="D373" s="68" t="str">
        <f>IF('Formell utdanning'!D374=0,"Oppfyller ikke krav for formell utdanning for undervisning i grunnskolen",C373)</f>
        <v>Oppfyller ikke krav for formell utdanning for undervisning i grunnskolen</v>
      </c>
      <c r="E373" s="68" t="str">
        <f>IF('Formell utdanning'!B374=0,"-",D373)</f>
        <v>-</v>
      </c>
      <c r="F373" s="148"/>
      <c r="G373" s="148"/>
      <c r="H373" s="148"/>
      <c r="I373" s="149"/>
    </row>
    <row r="374" spans="1:9" ht="30" customHeight="1" x14ac:dyDescent="0.2">
      <c r="A374" s="67" t="str">
        <f>'Undervisning i fag med krav'!C375</f>
        <v>-</v>
      </c>
      <c r="B374" s="68" t="str">
        <f>'Undervisning i fag med krav'!D375</f>
        <v>-</v>
      </c>
      <c r="C374" s="68" t="str">
        <f>CONCATENATE("Er kvalifisert for undervisning i",'Formell utdanning'!R375)</f>
        <v xml:space="preserve">Er kvalifisert for undervisning i     </v>
      </c>
      <c r="D374" s="68" t="str">
        <f>IF('Formell utdanning'!D375=0,"Oppfyller ikke krav for formell utdanning for undervisning i grunnskolen",C374)</f>
        <v>Oppfyller ikke krav for formell utdanning for undervisning i grunnskolen</v>
      </c>
      <c r="E374" s="68" t="str">
        <f>IF('Formell utdanning'!B375=0,"-",D374)</f>
        <v>-</v>
      </c>
      <c r="F374" s="148"/>
      <c r="G374" s="148"/>
      <c r="H374" s="148"/>
      <c r="I374" s="149"/>
    </row>
    <row r="375" spans="1:9" ht="30" customHeight="1" x14ac:dyDescent="0.2">
      <c r="A375" s="67" t="str">
        <f>'Undervisning i fag med krav'!C376</f>
        <v>-</v>
      </c>
      <c r="B375" s="68" t="str">
        <f>'Undervisning i fag med krav'!D376</f>
        <v>-</v>
      </c>
      <c r="C375" s="68" t="str">
        <f>CONCATENATE("Er kvalifisert for undervisning i",'Formell utdanning'!R376)</f>
        <v xml:space="preserve">Er kvalifisert for undervisning i     </v>
      </c>
      <c r="D375" s="68" t="str">
        <f>IF('Formell utdanning'!D376=0,"Oppfyller ikke krav for formell utdanning for undervisning i grunnskolen",C375)</f>
        <v>Oppfyller ikke krav for formell utdanning for undervisning i grunnskolen</v>
      </c>
      <c r="E375" s="68" t="str">
        <f>IF('Formell utdanning'!B376=0,"-",D375)</f>
        <v>-</v>
      </c>
      <c r="F375" s="148"/>
      <c r="G375" s="148"/>
      <c r="H375" s="148"/>
      <c r="I375" s="149"/>
    </row>
    <row r="376" spans="1:9" ht="30" customHeight="1" x14ac:dyDescent="0.2">
      <c r="A376" s="67" t="str">
        <f>'Undervisning i fag med krav'!C377</f>
        <v>-</v>
      </c>
      <c r="B376" s="68" t="str">
        <f>'Undervisning i fag med krav'!D377</f>
        <v>-</v>
      </c>
      <c r="C376" s="68" t="str">
        <f>CONCATENATE("Er kvalifisert for undervisning i",'Formell utdanning'!R377)</f>
        <v xml:space="preserve">Er kvalifisert for undervisning i     </v>
      </c>
      <c r="D376" s="68" t="str">
        <f>IF('Formell utdanning'!D377=0,"Oppfyller ikke krav for formell utdanning for undervisning i grunnskolen",C376)</f>
        <v>Oppfyller ikke krav for formell utdanning for undervisning i grunnskolen</v>
      </c>
      <c r="E376" s="68" t="str">
        <f>IF('Formell utdanning'!B377=0,"-",D376)</f>
        <v>-</v>
      </c>
      <c r="F376" s="148"/>
      <c r="G376" s="148"/>
      <c r="H376" s="148"/>
      <c r="I376" s="149"/>
    </row>
    <row r="377" spans="1:9" ht="30" customHeight="1" x14ac:dyDescent="0.2">
      <c r="A377" s="67" t="str">
        <f>'Undervisning i fag med krav'!C378</f>
        <v>-</v>
      </c>
      <c r="B377" s="68" t="str">
        <f>'Undervisning i fag med krav'!D378</f>
        <v>-</v>
      </c>
      <c r="C377" s="68" t="str">
        <f>CONCATENATE("Er kvalifisert for undervisning i",'Formell utdanning'!R378)</f>
        <v xml:space="preserve">Er kvalifisert for undervisning i     </v>
      </c>
      <c r="D377" s="68" t="str">
        <f>IF('Formell utdanning'!D378=0,"Oppfyller ikke krav for formell utdanning for undervisning i grunnskolen",C377)</f>
        <v>Oppfyller ikke krav for formell utdanning for undervisning i grunnskolen</v>
      </c>
      <c r="E377" s="68" t="str">
        <f>IF('Formell utdanning'!B378=0,"-",D377)</f>
        <v>-</v>
      </c>
      <c r="F377" s="148"/>
      <c r="G377" s="148"/>
      <c r="H377" s="148"/>
      <c r="I377" s="149"/>
    </row>
    <row r="378" spans="1:9" ht="30" customHeight="1" x14ac:dyDescent="0.2">
      <c r="A378" s="67" t="str">
        <f>'Undervisning i fag med krav'!C379</f>
        <v>-</v>
      </c>
      <c r="B378" s="68" t="str">
        <f>'Undervisning i fag med krav'!D379</f>
        <v>-</v>
      </c>
      <c r="C378" s="68" t="str">
        <f>CONCATENATE("Er kvalifisert for undervisning i",'Formell utdanning'!R379)</f>
        <v xml:space="preserve">Er kvalifisert for undervisning i     </v>
      </c>
      <c r="D378" s="68" t="str">
        <f>IF('Formell utdanning'!D379=0,"Oppfyller ikke krav for formell utdanning for undervisning i grunnskolen",C378)</f>
        <v>Oppfyller ikke krav for formell utdanning for undervisning i grunnskolen</v>
      </c>
      <c r="E378" s="68" t="str">
        <f>IF('Formell utdanning'!B379=0,"-",D378)</f>
        <v>-</v>
      </c>
      <c r="F378" s="148"/>
      <c r="G378" s="148"/>
      <c r="H378" s="148"/>
      <c r="I378" s="149"/>
    </row>
    <row r="379" spans="1:9" ht="30" customHeight="1" x14ac:dyDescent="0.2">
      <c r="A379" s="67" t="str">
        <f>'Undervisning i fag med krav'!C380</f>
        <v>-</v>
      </c>
      <c r="B379" s="68" t="str">
        <f>'Undervisning i fag med krav'!D380</f>
        <v>-</v>
      </c>
      <c r="C379" s="68" t="str">
        <f>CONCATENATE("Er kvalifisert for undervisning i",'Formell utdanning'!R380)</f>
        <v xml:space="preserve">Er kvalifisert for undervisning i     </v>
      </c>
      <c r="D379" s="68" t="str">
        <f>IF('Formell utdanning'!D380=0,"Oppfyller ikke krav for formell utdanning for undervisning i grunnskolen",C379)</f>
        <v>Oppfyller ikke krav for formell utdanning for undervisning i grunnskolen</v>
      </c>
      <c r="E379" s="68" t="str">
        <f>IF('Formell utdanning'!B380=0,"-",D379)</f>
        <v>-</v>
      </c>
      <c r="F379" s="148"/>
      <c r="G379" s="148"/>
      <c r="H379" s="148"/>
      <c r="I379" s="149"/>
    </row>
    <row r="380" spans="1:9" ht="30" customHeight="1" x14ac:dyDescent="0.2">
      <c r="A380" s="67" t="str">
        <f>'Undervisning i fag med krav'!C381</f>
        <v>-</v>
      </c>
      <c r="B380" s="68" t="str">
        <f>'Undervisning i fag med krav'!D381</f>
        <v>-</v>
      </c>
      <c r="C380" s="68" t="str">
        <f>CONCATENATE("Er kvalifisert for undervisning i",'Formell utdanning'!R381)</f>
        <v xml:space="preserve">Er kvalifisert for undervisning i     </v>
      </c>
      <c r="D380" s="68" t="str">
        <f>IF('Formell utdanning'!D381=0,"Oppfyller ikke krav for formell utdanning for undervisning i grunnskolen",C380)</f>
        <v>Oppfyller ikke krav for formell utdanning for undervisning i grunnskolen</v>
      </c>
      <c r="E380" s="68" t="str">
        <f>IF('Formell utdanning'!B381=0,"-",D380)</f>
        <v>-</v>
      </c>
      <c r="F380" s="148"/>
      <c r="G380" s="148"/>
      <c r="H380" s="148"/>
      <c r="I380" s="149"/>
    </row>
    <row r="381" spans="1:9" ht="30" customHeight="1" x14ac:dyDescent="0.2">
      <c r="A381" s="67" t="str">
        <f>'Undervisning i fag med krav'!C382</f>
        <v>-</v>
      </c>
      <c r="B381" s="68" t="str">
        <f>'Undervisning i fag med krav'!D382</f>
        <v>-</v>
      </c>
      <c r="C381" s="68" t="str">
        <f>CONCATENATE("Er kvalifisert for undervisning i",'Formell utdanning'!R382)</f>
        <v xml:space="preserve">Er kvalifisert for undervisning i     </v>
      </c>
      <c r="D381" s="68" t="str">
        <f>IF('Formell utdanning'!D382=0,"Oppfyller ikke krav for formell utdanning for undervisning i grunnskolen",C381)</f>
        <v>Oppfyller ikke krav for formell utdanning for undervisning i grunnskolen</v>
      </c>
      <c r="E381" s="68" t="str">
        <f>IF('Formell utdanning'!B382=0,"-",D381)</f>
        <v>-</v>
      </c>
      <c r="F381" s="148"/>
      <c r="G381" s="148"/>
      <c r="H381" s="148"/>
      <c r="I381" s="149"/>
    </row>
    <row r="382" spans="1:9" ht="30" customHeight="1" x14ac:dyDescent="0.2">
      <c r="A382" s="67" t="str">
        <f>'Undervisning i fag med krav'!C383</f>
        <v>-</v>
      </c>
      <c r="B382" s="68" t="str">
        <f>'Undervisning i fag med krav'!D383</f>
        <v>-</v>
      </c>
      <c r="C382" s="68" t="str">
        <f>CONCATENATE("Er kvalifisert for undervisning i",'Formell utdanning'!R383)</f>
        <v xml:space="preserve">Er kvalifisert for undervisning i     </v>
      </c>
      <c r="D382" s="68" t="str">
        <f>IF('Formell utdanning'!D383=0,"Oppfyller ikke krav for formell utdanning for undervisning i grunnskolen",C382)</f>
        <v>Oppfyller ikke krav for formell utdanning for undervisning i grunnskolen</v>
      </c>
      <c r="E382" s="68" t="str">
        <f>IF('Formell utdanning'!B383=0,"-",D382)</f>
        <v>-</v>
      </c>
      <c r="F382" s="148"/>
      <c r="G382" s="148"/>
      <c r="H382" s="148"/>
      <c r="I382" s="149"/>
    </row>
    <row r="383" spans="1:9" ht="30" customHeight="1" x14ac:dyDescent="0.2">
      <c r="A383" s="67" t="str">
        <f>'Undervisning i fag med krav'!C384</f>
        <v>-</v>
      </c>
      <c r="B383" s="68" t="str">
        <f>'Undervisning i fag med krav'!D384</f>
        <v>-</v>
      </c>
      <c r="C383" s="68" t="str">
        <f>CONCATENATE("Er kvalifisert for undervisning i",'Formell utdanning'!R384)</f>
        <v xml:space="preserve">Er kvalifisert for undervisning i     </v>
      </c>
      <c r="D383" s="68" t="str">
        <f>IF('Formell utdanning'!D384=0,"Oppfyller ikke krav for formell utdanning for undervisning i grunnskolen",C383)</f>
        <v>Oppfyller ikke krav for formell utdanning for undervisning i grunnskolen</v>
      </c>
      <c r="E383" s="68" t="str">
        <f>IF('Formell utdanning'!B384=0,"-",D383)</f>
        <v>-</v>
      </c>
      <c r="F383" s="148"/>
      <c r="G383" s="148"/>
      <c r="H383" s="148"/>
      <c r="I383" s="149"/>
    </row>
    <row r="384" spans="1:9" ht="30" customHeight="1" x14ac:dyDescent="0.2">
      <c r="A384" s="67" t="str">
        <f>'Undervisning i fag med krav'!C385</f>
        <v>-</v>
      </c>
      <c r="B384" s="68" t="str">
        <f>'Undervisning i fag med krav'!D385</f>
        <v>-</v>
      </c>
      <c r="C384" s="68" t="str">
        <f>CONCATENATE("Er kvalifisert for undervisning i",'Formell utdanning'!R385)</f>
        <v xml:space="preserve">Er kvalifisert for undervisning i     </v>
      </c>
      <c r="D384" s="68" t="str">
        <f>IF('Formell utdanning'!D385=0,"Oppfyller ikke krav for formell utdanning for undervisning i grunnskolen",C384)</f>
        <v>Oppfyller ikke krav for formell utdanning for undervisning i grunnskolen</v>
      </c>
      <c r="E384" s="68" t="str">
        <f>IF('Formell utdanning'!B385=0,"-",D384)</f>
        <v>-</v>
      </c>
      <c r="F384" s="148"/>
      <c r="G384" s="148"/>
      <c r="H384" s="148"/>
      <c r="I384" s="149"/>
    </row>
    <row r="385" spans="1:9" ht="30" customHeight="1" x14ac:dyDescent="0.2">
      <c r="A385" s="67" t="str">
        <f>'Undervisning i fag med krav'!C386</f>
        <v>-</v>
      </c>
      <c r="B385" s="68" t="str">
        <f>'Undervisning i fag med krav'!D386</f>
        <v>-</v>
      </c>
      <c r="C385" s="68" t="str">
        <f>CONCATENATE("Er kvalifisert for undervisning i",'Formell utdanning'!R386)</f>
        <v xml:space="preserve">Er kvalifisert for undervisning i     </v>
      </c>
      <c r="D385" s="68" t="str">
        <f>IF('Formell utdanning'!D386=0,"Oppfyller ikke krav for formell utdanning for undervisning i grunnskolen",C385)</f>
        <v>Oppfyller ikke krav for formell utdanning for undervisning i grunnskolen</v>
      </c>
      <c r="E385" s="68" t="str">
        <f>IF('Formell utdanning'!B386=0,"-",D385)</f>
        <v>-</v>
      </c>
      <c r="F385" s="148"/>
      <c r="G385" s="148"/>
      <c r="H385" s="148"/>
      <c r="I385" s="149"/>
    </row>
    <row r="386" spans="1:9" ht="30" customHeight="1" x14ac:dyDescent="0.2">
      <c r="A386" s="67" t="str">
        <f>'Undervisning i fag med krav'!C387</f>
        <v>-</v>
      </c>
      <c r="B386" s="68" t="str">
        <f>'Undervisning i fag med krav'!D387</f>
        <v>-</v>
      </c>
      <c r="C386" s="68" t="str">
        <f>CONCATENATE("Er kvalifisert for undervisning i",'Formell utdanning'!R387)</f>
        <v xml:space="preserve">Er kvalifisert for undervisning i     </v>
      </c>
      <c r="D386" s="68" t="str">
        <f>IF('Formell utdanning'!D387=0,"Oppfyller ikke krav for formell utdanning for undervisning i grunnskolen",C386)</f>
        <v>Oppfyller ikke krav for formell utdanning for undervisning i grunnskolen</v>
      </c>
      <c r="E386" s="68" t="str">
        <f>IF('Formell utdanning'!B387=0,"-",D386)</f>
        <v>-</v>
      </c>
      <c r="F386" s="148"/>
      <c r="G386" s="148"/>
      <c r="H386" s="148"/>
      <c r="I386" s="149"/>
    </row>
    <row r="387" spans="1:9" ht="30" customHeight="1" x14ac:dyDescent="0.2">
      <c r="A387" s="67" t="str">
        <f>'Undervisning i fag med krav'!C388</f>
        <v>-</v>
      </c>
      <c r="B387" s="68" t="str">
        <f>'Undervisning i fag med krav'!D388</f>
        <v>-</v>
      </c>
      <c r="C387" s="68" t="str">
        <f>CONCATENATE("Er kvalifisert for undervisning i",'Formell utdanning'!R388)</f>
        <v xml:space="preserve">Er kvalifisert for undervisning i     </v>
      </c>
      <c r="D387" s="68" t="str">
        <f>IF('Formell utdanning'!D388=0,"Oppfyller ikke krav for formell utdanning for undervisning i grunnskolen",C387)</f>
        <v>Oppfyller ikke krav for formell utdanning for undervisning i grunnskolen</v>
      </c>
      <c r="E387" s="68" t="str">
        <f>IF('Formell utdanning'!B388=0,"-",D387)</f>
        <v>-</v>
      </c>
      <c r="F387" s="148"/>
      <c r="G387" s="148"/>
      <c r="H387" s="148"/>
      <c r="I387" s="149"/>
    </row>
    <row r="388" spans="1:9" ht="30" customHeight="1" x14ac:dyDescent="0.2">
      <c r="A388" s="67" t="str">
        <f>'Undervisning i fag med krav'!C389</f>
        <v>-</v>
      </c>
      <c r="B388" s="68" t="str">
        <f>'Undervisning i fag med krav'!D389</f>
        <v>-</v>
      </c>
      <c r="C388" s="68" t="str">
        <f>CONCATENATE("Er kvalifisert for undervisning i",'Formell utdanning'!R389)</f>
        <v xml:space="preserve">Er kvalifisert for undervisning i     </v>
      </c>
      <c r="D388" s="68" t="str">
        <f>IF('Formell utdanning'!D389=0,"Oppfyller ikke krav for formell utdanning for undervisning i grunnskolen",C388)</f>
        <v>Oppfyller ikke krav for formell utdanning for undervisning i grunnskolen</v>
      </c>
      <c r="E388" s="68" t="str">
        <f>IF('Formell utdanning'!B389=0,"-",D388)</f>
        <v>-</v>
      </c>
      <c r="F388" s="148"/>
      <c r="G388" s="148"/>
      <c r="H388" s="148"/>
      <c r="I388" s="149"/>
    </row>
    <row r="389" spans="1:9" ht="30" customHeight="1" x14ac:dyDescent="0.2">
      <c r="A389" s="67" t="str">
        <f>'Undervisning i fag med krav'!C390</f>
        <v>-</v>
      </c>
      <c r="B389" s="68" t="str">
        <f>'Undervisning i fag med krav'!D390</f>
        <v>-</v>
      </c>
      <c r="C389" s="68" t="str">
        <f>CONCATENATE("Er kvalifisert for undervisning i",'Formell utdanning'!R390)</f>
        <v xml:space="preserve">Er kvalifisert for undervisning i     </v>
      </c>
      <c r="D389" s="68" t="str">
        <f>IF('Formell utdanning'!D390=0,"Oppfyller ikke krav for formell utdanning for undervisning i grunnskolen",C389)</f>
        <v>Oppfyller ikke krav for formell utdanning for undervisning i grunnskolen</v>
      </c>
      <c r="E389" s="68" t="str">
        <f>IF('Formell utdanning'!B390=0,"-",D389)</f>
        <v>-</v>
      </c>
      <c r="F389" s="148"/>
      <c r="G389" s="148"/>
      <c r="H389" s="148"/>
      <c r="I389" s="149"/>
    </row>
    <row r="390" spans="1:9" ht="30" customHeight="1" x14ac:dyDescent="0.2">
      <c r="A390" s="67" t="str">
        <f>'Undervisning i fag med krav'!C391</f>
        <v>-</v>
      </c>
      <c r="B390" s="68" t="str">
        <f>'Undervisning i fag med krav'!D391</f>
        <v>-</v>
      </c>
      <c r="C390" s="68" t="str">
        <f>CONCATENATE("Er kvalifisert for undervisning i",'Formell utdanning'!R391)</f>
        <v xml:space="preserve">Er kvalifisert for undervisning i     </v>
      </c>
      <c r="D390" s="68" t="str">
        <f>IF('Formell utdanning'!D391=0,"Oppfyller ikke krav for formell utdanning for undervisning i grunnskolen",C390)</f>
        <v>Oppfyller ikke krav for formell utdanning for undervisning i grunnskolen</v>
      </c>
      <c r="E390" s="68" t="str">
        <f>IF('Formell utdanning'!B391=0,"-",D390)</f>
        <v>-</v>
      </c>
      <c r="F390" s="148"/>
      <c r="G390" s="148"/>
      <c r="H390" s="148"/>
      <c r="I390" s="149"/>
    </row>
    <row r="391" spans="1:9" ht="30" customHeight="1" x14ac:dyDescent="0.2">
      <c r="A391" s="67" t="str">
        <f>'Undervisning i fag med krav'!C392</f>
        <v>-</v>
      </c>
      <c r="B391" s="68" t="str">
        <f>'Undervisning i fag med krav'!D392</f>
        <v>-</v>
      </c>
      <c r="C391" s="68" t="str">
        <f>CONCATENATE("Er kvalifisert for undervisning i",'Formell utdanning'!R392)</f>
        <v xml:space="preserve">Er kvalifisert for undervisning i     </v>
      </c>
      <c r="D391" s="68" t="str">
        <f>IF('Formell utdanning'!D392=0,"Oppfyller ikke krav for formell utdanning for undervisning i grunnskolen",C391)</f>
        <v>Oppfyller ikke krav for formell utdanning for undervisning i grunnskolen</v>
      </c>
      <c r="E391" s="68" t="str">
        <f>IF('Formell utdanning'!B392=0,"-",D391)</f>
        <v>-</v>
      </c>
      <c r="F391" s="148"/>
      <c r="G391" s="148"/>
      <c r="H391" s="148"/>
      <c r="I391" s="149"/>
    </row>
    <row r="392" spans="1:9" ht="30" customHeight="1" x14ac:dyDescent="0.2">
      <c r="A392" s="67" t="str">
        <f>'Undervisning i fag med krav'!C393</f>
        <v>-</v>
      </c>
      <c r="B392" s="68" t="str">
        <f>'Undervisning i fag med krav'!D393</f>
        <v>-</v>
      </c>
      <c r="C392" s="68" t="str">
        <f>CONCATENATE("Er kvalifisert for undervisning i",'Formell utdanning'!R393)</f>
        <v xml:space="preserve">Er kvalifisert for undervisning i     </v>
      </c>
      <c r="D392" s="68" t="str">
        <f>IF('Formell utdanning'!D393=0,"Oppfyller ikke krav for formell utdanning for undervisning i grunnskolen",C392)</f>
        <v>Oppfyller ikke krav for formell utdanning for undervisning i grunnskolen</v>
      </c>
      <c r="E392" s="68" t="str">
        <f>IF('Formell utdanning'!B393=0,"-",D392)</f>
        <v>-</v>
      </c>
      <c r="F392" s="148"/>
      <c r="G392" s="148"/>
      <c r="H392" s="148"/>
      <c r="I392" s="149"/>
    </row>
    <row r="393" spans="1:9" ht="30" customHeight="1" x14ac:dyDescent="0.2">
      <c r="A393" s="67" t="str">
        <f>'Undervisning i fag med krav'!C394</f>
        <v>-</v>
      </c>
      <c r="B393" s="68" t="str">
        <f>'Undervisning i fag med krav'!D394</f>
        <v>-</v>
      </c>
      <c r="C393" s="68" t="str">
        <f>CONCATENATE("Er kvalifisert for undervisning i",'Formell utdanning'!R394)</f>
        <v xml:space="preserve">Er kvalifisert for undervisning i     </v>
      </c>
      <c r="D393" s="68" t="str">
        <f>IF('Formell utdanning'!D394=0,"Oppfyller ikke krav for formell utdanning for undervisning i grunnskolen",C393)</f>
        <v>Oppfyller ikke krav for formell utdanning for undervisning i grunnskolen</v>
      </c>
      <c r="E393" s="68" t="str">
        <f>IF('Formell utdanning'!B394=0,"-",D393)</f>
        <v>-</v>
      </c>
      <c r="F393" s="148"/>
      <c r="G393" s="148"/>
      <c r="H393" s="148"/>
      <c r="I393" s="149"/>
    </row>
    <row r="394" spans="1:9" ht="30" customHeight="1" x14ac:dyDescent="0.2">
      <c r="A394" s="67" t="str">
        <f>'Undervisning i fag med krav'!C395</f>
        <v>-</v>
      </c>
      <c r="B394" s="68" t="str">
        <f>'Undervisning i fag med krav'!D395</f>
        <v>-</v>
      </c>
      <c r="C394" s="68" t="str">
        <f>CONCATENATE("Er kvalifisert for undervisning i",'Formell utdanning'!R395)</f>
        <v xml:space="preserve">Er kvalifisert for undervisning i     </v>
      </c>
      <c r="D394" s="68" t="str">
        <f>IF('Formell utdanning'!D395=0,"Oppfyller ikke krav for formell utdanning for undervisning i grunnskolen",C394)</f>
        <v>Oppfyller ikke krav for formell utdanning for undervisning i grunnskolen</v>
      </c>
      <c r="E394" s="68" t="str">
        <f>IF('Formell utdanning'!B395=0,"-",D394)</f>
        <v>-</v>
      </c>
      <c r="F394" s="148"/>
      <c r="G394" s="148"/>
      <c r="H394" s="148"/>
      <c r="I394" s="149"/>
    </row>
    <row r="395" spans="1:9" ht="30" customHeight="1" x14ac:dyDescent="0.2">
      <c r="A395" s="67" t="str">
        <f>'Undervisning i fag med krav'!C396</f>
        <v>-</v>
      </c>
      <c r="B395" s="68" t="str">
        <f>'Undervisning i fag med krav'!D396</f>
        <v>-</v>
      </c>
      <c r="C395" s="68" t="str">
        <f>CONCATENATE("Er kvalifisert for undervisning i",'Formell utdanning'!R396)</f>
        <v xml:space="preserve">Er kvalifisert for undervisning i     </v>
      </c>
      <c r="D395" s="68" t="str">
        <f>IF('Formell utdanning'!D396=0,"Oppfyller ikke krav for formell utdanning for undervisning i grunnskolen",C395)</f>
        <v>Oppfyller ikke krav for formell utdanning for undervisning i grunnskolen</v>
      </c>
      <c r="E395" s="68" t="str">
        <f>IF('Formell utdanning'!B396=0,"-",D395)</f>
        <v>-</v>
      </c>
      <c r="F395" s="148"/>
      <c r="G395" s="148"/>
      <c r="H395" s="148"/>
      <c r="I395" s="149"/>
    </row>
    <row r="396" spans="1:9" ht="30" customHeight="1" x14ac:dyDescent="0.2">
      <c r="A396" s="67" t="str">
        <f>'Undervisning i fag med krav'!C397</f>
        <v>-</v>
      </c>
      <c r="B396" s="68" t="str">
        <f>'Undervisning i fag med krav'!D397</f>
        <v>-</v>
      </c>
      <c r="C396" s="68" t="str">
        <f>CONCATENATE("Er kvalifisert for undervisning i",'Formell utdanning'!R397)</f>
        <v xml:space="preserve">Er kvalifisert for undervisning i     </v>
      </c>
      <c r="D396" s="68" t="str">
        <f>IF('Formell utdanning'!D397=0,"Oppfyller ikke krav for formell utdanning for undervisning i grunnskolen",C396)</f>
        <v>Oppfyller ikke krav for formell utdanning for undervisning i grunnskolen</v>
      </c>
      <c r="E396" s="68" t="str">
        <f>IF('Formell utdanning'!B397=0,"-",D396)</f>
        <v>-</v>
      </c>
      <c r="F396" s="148"/>
      <c r="G396" s="148"/>
      <c r="H396" s="148"/>
      <c r="I396" s="149"/>
    </row>
    <row r="397" spans="1:9" ht="30" customHeight="1" x14ac:dyDescent="0.2">
      <c r="A397" s="67" t="str">
        <f>'Undervisning i fag med krav'!C398</f>
        <v>-</v>
      </c>
      <c r="B397" s="68" t="str">
        <f>'Undervisning i fag med krav'!D398</f>
        <v>-</v>
      </c>
      <c r="C397" s="68" t="str">
        <f>CONCATENATE("Er kvalifisert for undervisning i",'Formell utdanning'!R398)</f>
        <v xml:space="preserve">Er kvalifisert for undervisning i     </v>
      </c>
      <c r="D397" s="68" t="str">
        <f>IF('Formell utdanning'!D398=0,"Oppfyller ikke krav for formell utdanning for undervisning i grunnskolen",C397)</f>
        <v>Oppfyller ikke krav for formell utdanning for undervisning i grunnskolen</v>
      </c>
      <c r="E397" s="68" t="str">
        <f>IF('Formell utdanning'!B398=0,"-",D397)</f>
        <v>-</v>
      </c>
      <c r="F397" s="148"/>
      <c r="G397" s="148"/>
      <c r="H397" s="148"/>
      <c r="I397" s="149"/>
    </row>
    <row r="398" spans="1:9" ht="30" customHeight="1" x14ac:dyDescent="0.2">
      <c r="A398" s="67" t="str">
        <f>'Undervisning i fag med krav'!C399</f>
        <v>-</v>
      </c>
      <c r="B398" s="68" t="str">
        <f>'Undervisning i fag med krav'!D399</f>
        <v>-</v>
      </c>
      <c r="C398" s="68" t="str">
        <f>CONCATENATE("Er kvalifisert for undervisning i",'Formell utdanning'!R399)</f>
        <v xml:space="preserve">Er kvalifisert for undervisning i     </v>
      </c>
      <c r="D398" s="68" t="str">
        <f>IF('Formell utdanning'!D399=0,"Oppfyller ikke krav for formell utdanning for undervisning i grunnskolen",C398)</f>
        <v>Oppfyller ikke krav for formell utdanning for undervisning i grunnskolen</v>
      </c>
      <c r="E398" s="68" t="str">
        <f>IF('Formell utdanning'!B399=0,"-",D398)</f>
        <v>-</v>
      </c>
      <c r="F398" s="148"/>
      <c r="G398" s="148"/>
      <c r="H398" s="148"/>
      <c r="I398" s="149"/>
    </row>
    <row r="399" spans="1:9" ht="30" customHeight="1" x14ac:dyDescent="0.2">
      <c r="A399" s="67" t="str">
        <f>'Undervisning i fag med krav'!C400</f>
        <v>-</v>
      </c>
      <c r="B399" s="68" t="str">
        <f>'Undervisning i fag med krav'!D400</f>
        <v>-</v>
      </c>
      <c r="C399" s="68" t="str">
        <f>CONCATENATE("Er kvalifisert for undervisning i",'Formell utdanning'!R400)</f>
        <v xml:space="preserve">Er kvalifisert for undervisning i     </v>
      </c>
      <c r="D399" s="68" t="str">
        <f>IF('Formell utdanning'!D400=0,"Oppfyller ikke krav for formell utdanning for undervisning i grunnskolen",C399)</f>
        <v>Oppfyller ikke krav for formell utdanning for undervisning i grunnskolen</v>
      </c>
      <c r="E399" s="68" t="str">
        <f>IF('Formell utdanning'!B400=0,"-",D399)</f>
        <v>-</v>
      </c>
      <c r="F399" s="148"/>
      <c r="G399" s="148"/>
      <c r="H399" s="148"/>
      <c r="I399" s="149"/>
    </row>
    <row r="400" spans="1:9" ht="30" customHeight="1" x14ac:dyDescent="0.2">
      <c r="A400" s="67" t="str">
        <f>'Undervisning i fag med krav'!C401</f>
        <v>-</v>
      </c>
      <c r="B400" s="68" t="str">
        <f>'Undervisning i fag med krav'!D401</f>
        <v>-</v>
      </c>
      <c r="C400" s="68" t="str">
        <f>CONCATENATE("Er kvalifisert for undervisning i",'Formell utdanning'!R401)</f>
        <v xml:space="preserve">Er kvalifisert for undervisning i     </v>
      </c>
      <c r="D400" s="68" t="str">
        <f>IF('Formell utdanning'!D401=0,"Oppfyller ikke krav for formell utdanning for undervisning i grunnskolen",C400)</f>
        <v>Oppfyller ikke krav for formell utdanning for undervisning i grunnskolen</v>
      </c>
      <c r="E400" s="68" t="str">
        <f>IF('Formell utdanning'!B401=0,"-",D400)</f>
        <v>-</v>
      </c>
      <c r="F400" s="148"/>
      <c r="G400" s="148"/>
      <c r="H400" s="148"/>
      <c r="I400" s="149"/>
    </row>
    <row r="401" spans="1:9" ht="30" customHeight="1" x14ac:dyDescent="0.2">
      <c r="A401" s="67" t="str">
        <f>'Undervisning i fag med krav'!C402</f>
        <v>-</v>
      </c>
      <c r="B401" s="68" t="str">
        <f>'Undervisning i fag med krav'!D402</f>
        <v>-</v>
      </c>
      <c r="C401" s="68" t="str">
        <f>CONCATENATE("Er kvalifisert for undervisning i",'Formell utdanning'!R402)</f>
        <v xml:space="preserve">Er kvalifisert for undervisning i     </v>
      </c>
      <c r="D401" s="68" t="str">
        <f>IF('Formell utdanning'!D402=0,"Oppfyller ikke krav for formell utdanning for undervisning i grunnskolen",C401)</f>
        <v>Oppfyller ikke krav for formell utdanning for undervisning i grunnskolen</v>
      </c>
      <c r="E401" s="68" t="str">
        <f>IF('Formell utdanning'!B402=0,"-",D401)</f>
        <v>-</v>
      </c>
      <c r="F401" s="148"/>
      <c r="G401" s="148"/>
      <c r="H401" s="148"/>
      <c r="I401" s="149"/>
    </row>
    <row r="402" spans="1:9" ht="30" customHeight="1" x14ac:dyDescent="0.2">
      <c r="A402" s="67" t="str">
        <f>'Undervisning i fag med krav'!C403</f>
        <v>-</v>
      </c>
      <c r="B402" s="68" t="str">
        <f>'Undervisning i fag med krav'!D403</f>
        <v>-</v>
      </c>
      <c r="C402" s="68" t="str">
        <f>CONCATENATE("Er kvalifisert for undervisning i",'Formell utdanning'!R403)</f>
        <v xml:space="preserve">Er kvalifisert for undervisning i     </v>
      </c>
      <c r="D402" s="68" t="str">
        <f>IF('Formell utdanning'!D403=0,"Oppfyller ikke krav for formell utdanning for undervisning i grunnskolen",C402)</f>
        <v>Oppfyller ikke krav for formell utdanning for undervisning i grunnskolen</v>
      </c>
      <c r="E402" s="68" t="str">
        <f>IF('Formell utdanning'!B403=0,"-",D402)</f>
        <v>-</v>
      </c>
      <c r="F402" s="148"/>
      <c r="G402" s="148"/>
      <c r="H402" s="148"/>
      <c r="I402" s="149"/>
    </row>
    <row r="403" spans="1:9" ht="30" customHeight="1" x14ac:dyDescent="0.2">
      <c r="A403" s="67" t="str">
        <f>'Undervisning i fag med krav'!C404</f>
        <v>-</v>
      </c>
      <c r="B403" s="68" t="str">
        <f>'Undervisning i fag med krav'!D404</f>
        <v>-</v>
      </c>
      <c r="C403" s="68" t="str">
        <f>CONCATENATE("Er kvalifisert for undervisning i",'Formell utdanning'!R404)</f>
        <v xml:space="preserve">Er kvalifisert for undervisning i     </v>
      </c>
      <c r="D403" s="68" t="str">
        <f>IF('Formell utdanning'!D404=0,"Oppfyller ikke krav for formell utdanning for undervisning i grunnskolen",C403)</f>
        <v>Oppfyller ikke krav for formell utdanning for undervisning i grunnskolen</v>
      </c>
      <c r="E403" s="68" t="str">
        <f>IF('Formell utdanning'!B404=0,"-",D403)</f>
        <v>-</v>
      </c>
      <c r="F403" s="148"/>
      <c r="G403" s="148"/>
      <c r="H403" s="148"/>
      <c r="I403" s="149"/>
    </row>
    <row r="404" spans="1:9" ht="30" customHeight="1" x14ac:dyDescent="0.2">
      <c r="A404" s="67" t="str">
        <f>'Undervisning i fag med krav'!C405</f>
        <v>-</v>
      </c>
      <c r="B404" s="68" t="str">
        <f>'Undervisning i fag med krav'!D405</f>
        <v>-</v>
      </c>
      <c r="C404" s="68" t="str">
        <f>CONCATENATE("Er kvalifisert for undervisning i",'Formell utdanning'!R405)</f>
        <v xml:space="preserve">Er kvalifisert for undervisning i     </v>
      </c>
      <c r="D404" s="68" t="str">
        <f>IF('Formell utdanning'!D405=0,"Oppfyller ikke krav for formell utdanning for undervisning i grunnskolen",C404)</f>
        <v>Oppfyller ikke krav for formell utdanning for undervisning i grunnskolen</v>
      </c>
      <c r="E404" s="68" t="str">
        <f>IF('Formell utdanning'!B405=0,"-",D404)</f>
        <v>-</v>
      </c>
      <c r="F404" s="148"/>
      <c r="G404" s="148"/>
      <c r="H404" s="148"/>
      <c r="I404" s="149"/>
    </row>
    <row r="405" spans="1:9" ht="30" customHeight="1" x14ac:dyDescent="0.2">
      <c r="A405" s="67" t="str">
        <f>'Undervisning i fag med krav'!C406</f>
        <v>-</v>
      </c>
      <c r="B405" s="68" t="str">
        <f>'Undervisning i fag med krav'!D406</f>
        <v>-</v>
      </c>
      <c r="C405" s="68" t="str">
        <f>CONCATENATE("Er kvalifisert for undervisning i",'Formell utdanning'!R406)</f>
        <v xml:space="preserve">Er kvalifisert for undervisning i     </v>
      </c>
      <c r="D405" s="68" t="str">
        <f>IF('Formell utdanning'!D406=0,"Oppfyller ikke krav for formell utdanning for undervisning i grunnskolen",C405)</f>
        <v>Oppfyller ikke krav for formell utdanning for undervisning i grunnskolen</v>
      </c>
      <c r="E405" s="68" t="str">
        <f>IF('Formell utdanning'!B406=0,"-",D405)</f>
        <v>-</v>
      </c>
      <c r="F405" s="148"/>
      <c r="G405" s="148"/>
      <c r="H405" s="148"/>
      <c r="I405" s="149"/>
    </row>
    <row r="406" spans="1:9" ht="30" customHeight="1" x14ac:dyDescent="0.2">
      <c r="A406" s="67" t="str">
        <f>'Undervisning i fag med krav'!C407</f>
        <v>-</v>
      </c>
      <c r="B406" s="68" t="str">
        <f>'Undervisning i fag med krav'!D407</f>
        <v>-</v>
      </c>
      <c r="C406" s="68" t="str">
        <f>CONCATENATE("Er kvalifisert for undervisning i",'Formell utdanning'!R407)</f>
        <v xml:space="preserve">Er kvalifisert for undervisning i     </v>
      </c>
      <c r="D406" s="68" t="str">
        <f>IF('Formell utdanning'!D407=0,"Oppfyller ikke krav for formell utdanning for undervisning i grunnskolen",C406)</f>
        <v>Oppfyller ikke krav for formell utdanning for undervisning i grunnskolen</v>
      </c>
      <c r="E406" s="68" t="str">
        <f>IF('Formell utdanning'!B407=0,"-",D406)</f>
        <v>-</v>
      </c>
      <c r="F406" s="148"/>
      <c r="G406" s="148"/>
      <c r="H406" s="148"/>
      <c r="I406" s="149"/>
    </row>
    <row r="407" spans="1:9" ht="30" customHeight="1" x14ac:dyDescent="0.2">
      <c r="A407" s="67" t="str">
        <f>'Undervisning i fag med krav'!C408</f>
        <v>-</v>
      </c>
      <c r="B407" s="68" t="str">
        <f>'Undervisning i fag med krav'!D408</f>
        <v>-</v>
      </c>
      <c r="C407" s="68" t="str">
        <f>CONCATENATE("Er kvalifisert for undervisning i",'Formell utdanning'!R408)</f>
        <v xml:space="preserve">Er kvalifisert for undervisning i     </v>
      </c>
      <c r="D407" s="68" t="str">
        <f>IF('Formell utdanning'!D408=0,"Oppfyller ikke krav for formell utdanning for undervisning i grunnskolen",C407)</f>
        <v>Oppfyller ikke krav for formell utdanning for undervisning i grunnskolen</v>
      </c>
      <c r="E407" s="68" t="str">
        <f>IF('Formell utdanning'!B408=0,"-",D407)</f>
        <v>-</v>
      </c>
      <c r="F407" s="148"/>
      <c r="G407" s="148"/>
      <c r="H407" s="148"/>
      <c r="I407" s="149"/>
    </row>
    <row r="408" spans="1:9" ht="30" customHeight="1" x14ac:dyDescent="0.2">
      <c r="A408" s="67" t="str">
        <f>'Undervisning i fag med krav'!C409</f>
        <v>-</v>
      </c>
      <c r="B408" s="68" t="str">
        <f>'Undervisning i fag med krav'!D409</f>
        <v>-</v>
      </c>
      <c r="C408" s="68" t="str">
        <f>CONCATENATE("Er kvalifisert for undervisning i",'Formell utdanning'!R409)</f>
        <v xml:space="preserve">Er kvalifisert for undervisning i     </v>
      </c>
      <c r="D408" s="68" t="str">
        <f>IF('Formell utdanning'!D409=0,"Oppfyller ikke krav for formell utdanning for undervisning i grunnskolen",C408)</f>
        <v>Oppfyller ikke krav for formell utdanning for undervisning i grunnskolen</v>
      </c>
      <c r="E408" s="68" t="str">
        <f>IF('Formell utdanning'!B409=0,"-",D408)</f>
        <v>-</v>
      </c>
      <c r="F408" s="148"/>
      <c r="G408" s="148"/>
      <c r="H408" s="148"/>
      <c r="I408" s="149"/>
    </row>
    <row r="409" spans="1:9" ht="30" customHeight="1" x14ac:dyDescent="0.2">
      <c r="A409" s="67" t="str">
        <f>'Undervisning i fag med krav'!C410</f>
        <v>-</v>
      </c>
      <c r="B409" s="68" t="str">
        <f>'Undervisning i fag med krav'!D410</f>
        <v>-</v>
      </c>
      <c r="C409" s="68" t="str">
        <f>CONCATENATE("Er kvalifisert for undervisning i",'Formell utdanning'!R410)</f>
        <v xml:space="preserve">Er kvalifisert for undervisning i     </v>
      </c>
      <c r="D409" s="68" t="str">
        <f>IF('Formell utdanning'!D410=0,"Oppfyller ikke krav for formell utdanning for undervisning i grunnskolen",C409)</f>
        <v>Oppfyller ikke krav for formell utdanning for undervisning i grunnskolen</v>
      </c>
      <c r="E409" s="68" t="str">
        <f>IF('Formell utdanning'!B410=0,"-",D409)</f>
        <v>-</v>
      </c>
      <c r="F409" s="148"/>
      <c r="G409" s="148"/>
      <c r="H409" s="148"/>
      <c r="I409" s="149"/>
    </row>
    <row r="410" spans="1:9" ht="30" customHeight="1" x14ac:dyDescent="0.2">
      <c r="A410" s="67" t="str">
        <f>'Undervisning i fag med krav'!C411</f>
        <v>-</v>
      </c>
      <c r="B410" s="68" t="str">
        <f>'Undervisning i fag med krav'!D411</f>
        <v>-</v>
      </c>
      <c r="C410" s="68" t="str">
        <f>CONCATENATE("Er kvalifisert for undervisning i",'Formell utdanning'!R411)</f>
        <v xml:space="preserve">Er kvalifisert for undervisning i     </v>
      </c>
      <c r="D410" s="68" t="str">
        <f>IF('Formell utdanning'!D411=0,"Oppfyller ikke krav for formell utdanning for undervisning i grunnskolen",C410)</f>
        <v>Oppfyller ikke krav for formell utdanning for undervisning i grunnskolen</v>
      </c>
      <c r="E410" s="68" t="str">
        <f>IF('Formell utdanning'!B411=0,"-",D410)</f>
        <v>-</v>
      </c>
      <c r="F410" s="148"/>
      <c r="G410" s="148"/>
      <c r="H410" s="148"/>
      <c r="I410" s="149"/>
    </row>
    <row r="411" spans="1:9" ht="30" customHeight="1" x14ac:dyDescent="0.2">
      <c r="A411" s="67" t="str">
        <f>'Undervisning i fag med krav'!C412</f>
        <v>-</v>
      </c>
      <c r="B411" s="68" t="str">
        <f>'Undervisning i fag med krav'!D412</f>
        <v>-</v>
      </c>
      <c r="C411" s="68" t="str">
        <f>CONCATENATE("Er kvalifisert for undervisning i",'Formell utdanning'!R412)</f>
        <v xml:space="preserve">Er kvalifisert for undervisning i     </v>
      </c>
      <c r="D411" s="68" t="str">
        <f>IF('Formell utdanning'!D412=0,"Oppfyller ikke krav for formell utdanning for undervisning i grunnskolen",C411)</f>
        <v>Oppfyller ikke krav for formell utdanning for undervisning i grunnskolen</v>
      </c>
      <c r="E411" s="68" t="str">
        <f>IF('Formell utdanning'!B412=0,"-",D411)</f>
        <v>-</v>
      </c>
      <c r="F411" s="148"/>
      <c r="G411" s="148"/>
      <c r="H411" s="148"/>
      <c r="I411" s="149"/>
    </row>
    <row r="412" spans="1:9" ht="30" customHeight="1" x14ac:dyDescent="0.2">
      <c r="A412" s="67" t="str">
        <f>'Undervisning i fag med krav'!C413</f>
        <v>-</v>
      </c>
      <c r="B412" s="68" t="str">
        <f>'Undervisning i fag med krav'!D413</f>
        <v>-</v>
      </c>
      <c r="C412" s="68" t="str">
        <f>CONCATENATE("Er kvalifisert for undervisning i",'Formell utdanning'!R413)</f>
        <v xml:space="preserve">Er kvalifisert for undervisning i     </v>
      </c>
      <c r="D412" s="68" t="str">
        <f>IF('Formell utdanning'!D413=0,"Oppfyller ikke krav for formell utdanning for undervisning i grunnskolen",C412)</f>
        <v>Oppfyller ikke krav for formell utdanning for undervisning i grunnskolen</v>
      </c>
      <c r="E412" s="68" t="str">
        <f>IF('Formell utdanning'!B413=0,"-",D412)</f>
        <v>-</v>
      </c>
      <c r="F412" s="148"/>
      <c r="G412" s="148"/>
      <c r="H412" s="148"/>
      <c r="I412" s="149"/>
    </row>
    <row r="413" spans="1:9" ht="30" customHeight="1" x14ac:dyDescent="0.2">
      <c r="A413" s="67" t="str">
        <f>'Undervisning i fag med krav'!C414</f>
        <v>-</v>
      </c>
      <c r="B413" s="68" t="str">
        <f>'Undervisning i fag med krav'!D414</f>
        <v>-</v>
      </c>
      <c r="C413" s="68" t="str">
        <f>CONCATENATE("Er kvalifisert for undervisning i",'Formell utdanning'!R414)</f>
        <v xml:space="preserve">Er kvalifisert for undervisning i     </v>
      </c>
      <c r="D413" s="68" t="str">
        <f>IF('Formell utdanning'!D414=0,"Oppfyller ikke krav for formell utdanning for undervisning i grunnskolen",C413)</f>
        <v>Oppfyller ikke krav for formell utdanning for undervisning i grunnskolen</v>
      </c>
      <c r="E413" s="68" t="str">
        <f>IF('Formell utdanning'!B414=0,"-",D413)</f>
        <v>-</v>
      </c>
      <c r="F413" s="148"/>
      <c r="G413" s="148"/>
      <c r="H413" s="148"/>
      <c r="I413" s="149"/>
    </row>
    <row r="414" spans="1:9" ht="30" customHeight="1" x14ac:dyDescent="0.2">
      <c r="A414" s="67" t="str">
        <f>'Undervisning i fag med krav'!C415</f>
        <v>-</v>
      </c>
      <c r="B414" s="68" t="str">
        <f>'Undervisning i fag med krav'!D415</f>
        <v>-</v>
      </c>
      <c r="C414" s="68" t="str">
        <f>CONCATENATE("Er kvalifisert for undervisning i",'Formell utdanning'!R415)</f>
        <v xml:space="preserve">Er kvalifisert for undervisning i     </v>
      </c>
      <c r="D414" s="68" t="str">
        <f>IF('Formell utdanning'!D415=0,"Oppfyller ikke krav for formell utdanning for undervisning i grunnskolen",C414)</f>
        <v>Oppfyller ikke krav for formell utdanning for undervisning i grunnskolen</v>
      </c>
      <c r="E414" s="68" t="str">
        <f>IF('Formell utdanning'!B415=0,"-",D414)</f>
        <v>-</v>
      </c>
      <c r="F414" s="148"/>
      <c r="G414" s="148"/>
      <c r="H414" s="148"/>
      <c r="I414" s="149"/>
    </row>
    <row r="415" spans="1:9" ht="30" customHeight="1" x14ac:dyDescent="0.2">
      <c r="A415" s="67" t="str">
        <f>'Undervisning i fag med krav'!C416</f>
        <v>-</v>
      </c>
      <c r="B415" s="68" t="str">
        <f>'Undervisning i fag med krav'!D416</f>
        <v>-</v>
      </c>
      <c r="C415" s="68" t="str">
        <f>CONCATENATE("Er kvalifisert for undervisning i",'Formell utdanning'!R416)</f>
        <v xml:space="preserve">Er kvalifisert for undervisning i     </v>
      </c>
      <c r="D415" s="68" t="str">
        <f>IF('Formell utdanning'!D416=0,"Oppfyller ikke krav for formell utdanning for undervisning i grunnskolen",C415)</f>
        <v>Oppfyller ikke krav for formell utdanning for undervisning i grunnskolen</v>
      </c>
      <c r="E415" s="68" t="str">
        <f>IF('Formell utdanning'!B416=0,"-",D415)</f>
        <v>-</v>
      </c>
      <c r="F415" s="148"/>
      <c r="G415" s="148"/>
      <c r="H415" s="148"/>
      <c r="I415" s="149"/>
    </row>
    <row r="416" spans="1:9" ht="30" customHeight="1" x14ac:dyDescent="0.2">
      <c r="A416" s="67" t="str">
        <f>'Undervisning i fag med krav'!C417</f>
        <v>-</v>
      </c>
      <c r="B416" s="68" t="str">
        <f>'Undervisning i fag med krav'!D417</f>
        <v>-</v>
      </c>
      <c r="C416" s="68" t="str">
        <f>CONCATENATE("Er kvalifisert for undervisning i",'Formell utdanning'!R417)</f>
        <v xml:space="preserve">Er kvalifisert for undervisning i     </v>
      </c>
      <c r="D416" s="68" t="str">
        <f>IF('Formell utdanning'!D417=0,"Oppfyller ikke krav for formell utdanning for undervisning i grunnskolen",C416)</f>
        <v>Oppfyller ikke krav for formell utdanning for undervisning i grunnskolen</v>
      </c>
      <c r="E416" s="68" t="str">
        <f>IF('Formell utdanning'!B417=0,"-",D416)</f>
        <v>-</v>
      </c>
      <c r="F416" s="148"/>
      <c r="G416" s="148"/>
      <c r="H416" s="148"/>
      <c r="I416" s="149"/>
    </row>
    <row r="417" spans="1:9" ht="30" customHeight="1" x14ac:dyDescent="0.2">
      <c r="A417" s="67" t="str">
        <f>'Undervisning i fag med krav'!C418</f>
        <v>-</v>
      </c>
      <c r="B417" s="68" t="str">
        <f>'Undervisning i fag med krav'!D418</f>
        <v>-</v>
      </c>
      <c r="C417" s="68" t="str">
        <f>CONCATENATE("Er kvalifisert for undervisning i",'Formell utdanning'!R418)</f>
        <v xml:space="preserve">Er kvalifisert for undervisning i     </v>
      </c>
      <c r="D417" s="68" t="str">
        <f>IF('Formell utdanning'!D418=0,"Oppfyller ikke krav for formell utdanning for undervisning i grunnskolen",C417)</f>
        <v>Oppfyller ikke krav for formell utdanning for undervisning i grunnskolen</v>
      </c>
      <c r="E417" s="68" t="str">
        <f>IF('Formell utdanning'!B418=0,"-",D417)</f>
        <v>-</v>
      </c>
      <c r="F417" s="148"/>
      <c r="G417" s="148"/>
      <c r="H417" s="148"/>
      <c r="I417" s="149"/>
    </row>
    <row r="418" spans="1:9" ht="30" customHeight="1" x14ac:dyDescent="0.2">
      <c r="A418" s="67" t="str">
        <f>'Undervisning i fag med krav'!C419</f>
        <v>-</v>
      </c>
      <c r="B418" s="68" t="str">
        <f>'Undervisning i fag med krav'!D419</f>
        <v>-</v>
      </c>
      <c r="C418" s="68" t="str">
        <f>CONCATENATE("Er kvalifisert for undervisning i",'Formell utdanning'!R419)</f>
        <v xml:space="preserve">Er kvalifisert for undervisning i     </v>
      </c>
      <c r="D418" s="68" t="str">
        <f>IF('Formell utdanning'!D419=0,"Oppfyller ikke krav for formell utdanning for undervisning i grunnskolen",C418)</f>
        <v>Oppfyller ikke krav for formell utdanning for undervisning i grunnskolen</v>
      </c>
      <c r="E418" s="68" t="str">
        <f>IF('Formell utdanning'!B419=0,"-",D418)</f>
        <v>-</v>
      </c>
      <c r="F418" s="148"/>
      <c r="G418" s="148"/>
      <c r="H418" s="148"/>
      <c r="I418" s="149"/>
    </row>
    <row r="419" spans="1:9" ht="30" customHeight="1" x14ac:dyDescent="0.2">
      <c r="A419" s="67" t="str">
        <f>'Undervisning i fag med krav'!C420</f>
        <v>-</v>
      </c>
      <c r="B419" s="68" t="str">
        <f>'Undervisning i fag med krav'!D420</f>
        <v>-</v>
      </c>
      <c r="C419" s="68" t="str">
        <f>CONCATENATE("Er kvalifisert for undervisning i",'Formell utdanning'!R420)</f>
        <v xml:space="preserve">Er kvalifisert for undervisning i     </v>
      </c>
      <c r="D419" s="68" t="str">
        <f>IF('Formell utdanning'!D420=0,"Oppfyller ikke krav for formell utdanning for undervisning i grunnskolen",C419)</f>
        <v>Oppfyller ikke krav for formell utdanning for undervisning i grunnskolen</v>
      </c>
      <c r="E419" s="68" t="str">
        <f>IF('Formell utdanning'!B420=0,"-",D419)</f>
        <v>-</v>
      </c>
      <c r="F419" s="148"/>
      <c r="G419" s="148"/>
      <c r="H419" s="148"/>
      <c r="I419" s="149"/>
    </row>
    <row r="420" spans="1:9" ht="30" customHeight="1" x14ac:dyDescent="0.2">
      <c r="A420" s="67" t="str">
        <f>'Undervisning i fag med krav'!C421</f>
        <v>-</v>
      </c>
      <c r="B420" s="68" t="str">
        <f>'Undervisning i fag med krav'!D421</f>
        <v>-</v>
      </c>
      <c r="C420" s="68" t="str">
        <f>CONCATENATE("Er kvalifisert for undervisning i",'Formell utdanning'!R421)</f>
        <v xml:space="preserve">Er kvalifisert for undervisning i     </v>
      </c>
      <c r="D420" s="68" t="str">
        <f>IF('Formell utdanning'!D421=0,"Oppfyller ikke krav for formell utdanning for undervisning i grunnskolen",C420)</f>
        <v>Oppfyller ikke krav for formell utdanning for undervisning i grunnskolen</v>
      </c>
      <c r="E420" s="68" t="str">
        <f>IF('Formell utdanning'!B421=0,"-",D420)</f>
        <v>-</v>
      </c>
      <c r="F420" s="148"/>
      <c r="G420" s="148"/>
      <c r="H420" s="148"/>
      <c r="I420" s="149"/>
    </row>
    <row r="421" spans="1:9" ht="30" customHeight="1" x14ac:dyDescent="0.2">
      <c r="A421" s="67" t="str">
        <f>'Undervisning i fag med krav'!C422</f>
        <v>-</v>
      </c>
      <c r="B421" s="68" t="str">
        <f>'Undervisning i fag med krav'!D422</f>
        <v>-</v>
      </c>
      <c r="C421" s="68" t="str">
        <f>CONCATENATE("Er kvalifisert for undervisning i",'Formell utdanning'!R422)</f>
        <v xml:space="preserve">Er kvalifisert for undervisning i     </v>
      </c>
      <c r="D421" s="68" t="str">
        <f>IF('Formell utdanning'!D422=0,"Oppfyller ikke krav for formell utdanning for undervisning i grunnskolen",C421)</f>
        <v>Oppfyller ikke krav for formell utdanning for undervisning i grunnskolen</v>
      </c>
      <c r="E421" s="68" t="str">
        <f>IF('Formell utdanning'!B422=0,"-",D421)</f>
        <v>-</v>
      </c>
      <c r="F421" s="148"/>
      <c r="G421" s="148"/>
      <c r="H421" s="148"/>
      <c r="I421" s="149"/>
    </row>
    <row r="422" spans="1:9" ht="30" customHeight="1" x14ac:dyDescent="0.2">
      <c r="A422" s="67" t="str">
        <f>'Undervisning i fag med krav'!C423</f>
        <v>-</v>
      </c>
      <c r="B422" s="68" t="str">
        <f>'Undervisning i fag med krav'!D423</f>
        <v>-</v>
      </c>
      <c r="C422" s="68" t="str">
        <f>CONCATENATE("Er kvalifisert for undervisning i",'Formell utdanning'!R423)</f>
        <v xml:space="preserve">Er kvalifisert for undervisning i     </v>
      </c>
      <c r="D422" s="68" t="str">
        <f>IF('Formell utdanning'!D423=0,"Oppfyller ikke krav for formell utdanning for undervisning i grunnskolen",C422)</f>
        <v>Oppfyller ikke krav for formell utdanning for undervisning i grunnskolen</v>
      </c>
      <c r="E422" s="68" t="str">
        <f>IF('Formell utdanning'!B423=0,"-",D422)</f>
        <v>-</v>
      </c>
      <c r="F422" s="148"/>
      <c r="G422" s="148"/>
      <c r="H422" s="148"/>
      <c r="I422" s="149"/>
    </row>
    <row r="423" spans="1:9" ht="30" customHeight="1" x14ac:dyDescent="0.2">
      <c r="A423" s="67" t="str">
        <f>'Undervisning i fag med krav'!C424</f>
        <v>-</v>
      </c>
      <c r="B423" s="68" t="str">
        <f>'Undervisning i fag med krav'!D424</f>
        <v>-</v>
      </c>
      <c r="C423" s="68" t="str">
        <f>CONCATENATE("Er kvalifisert for undervisning i",'Formell utdanning'!R424)</f>
        <v xml:space="preserve">Er kvalifisert for undervisning i     </v>
      </c>
      <c r="D423" s="68" t="str">
        <f>IF('Formell utdanning'!D424=0,"Oppfyller ikke krav for formell utdanning for undervisning i grunnskolen",C423)</f>
        <v>Oppfyller ikke krav for formell utdanning for undervisning i grunnskolen</v>
      </c>
      <c r="E423" s="68" t="str">
        <f>IF('Formell utdanning'!B424=0,"-",D423)</f>
        <v>-</v>
      </c>
      <c r="F423" s="148"/>
      <c r="G423" s="148"/>
      <c r="H423" s="148"/>
      <c r="I423" s="149"/>
    </row>
    <row r="424" spans="1:9" ht="30" customHeight="1" x14ac:dyDescent="0.2">
      <c r="A424" s="67" t="str">
        <f>'Undervisning i fag med krav'!C425</f>
        <v>-</v>
      </c>
      <c r="B424" s="68" t="str">
        <f>'Undervisning i fag med krav'!D425</f>
        <v>-</v>
      </c>
      <c r="C424" s="68" t="str">
        <f>CONCATENATE("Er kvalifisert for undervisning i",'Formell utdanning'!R425)</f>
        <v xml:space="preserve">Er kvalifisert for undervisning i     </v>
      </c>
      <c r="D424" s="68" t="str">
        <f>IF('Formell utdanning'!D425=0,"Oppfyller ikke krav for formell utdanning for undervisning i grunnskolen",C424)</f>
        <v>Oppfyller ikke krav for formell utdanning for undervisning i grunnskolen</v>
      </c>
      <c r="E424" s="68" t="str">
        <f>IF('Formell utdanning'!B425=0,"-",D424)</f>
        <v>-</v>
      </c>
      <c r="F424" s="148"/>
      <c r="G424" s="148"/>
      <c r="H424" s="148"/>
      <c r="I424" s="149"/>
    </row>
    <row r="425" spans="1:9" ht="30" customHeight="1" x14ac:dyDescent="0.2">
      <c r="A425" s="67" t="str">
        <f>'Undervisning i fag med krav'!C426</f>
        <v>-</v>
      </c>
      <c r="B425" s="68" t="str">
        <f>'Undervisning i fag med krav'!D426</f>
        <v>-</v>
      </c>
      <c r="C425" s="68" t="str">
        <f>CONCATENATE("Er kvalifisert for undervisning i",'Formell utdanning'!R426)</f>
        <v xml:space="preserve">Er kvalifisert for undervisning i     </v>
      </c>
      <c r="D425" s="68" t="str">
        <f>IF('Formell utdanning'!D426=0,"Oppfyller ikke krav for formell utdanning for undervisning i grunnskolen",C425)</f>
        <v>Oppfyller ikke krav for formell utdanning for undervisning i grunnskolen</v>
      </c>
      <c r="E425" s="68" t="str">
        <f>IF('Formell utdanning'!B426=0,"-",D425)</f>
        <v>-</v>
      </c>
      <c r="F425" s="148"/>
      <c r="G425" s="148"/>
      <c r="H425" s="148"/>
      <c r="I425" s="149"/>
    </row>
    <row r="426" spans="1:9" ht="30" customHeight="1" x14ac:dyDescent="0.2">
      <c r="A426" s="67" t="str">
        <f>'Undervisning i fag med krav'!C427</f>
        <v>-</v>
      </c>
      <c r="B426" s="68" t="str">
        <f>'Undervisning i fag med krav'!D427</f>
        <v>-</v>
      </c>
      <c r="C426" s="68" t="str">
        <f>CONCATENATE("Er kvalifisert for undervisning i",'Formell utdanning'!R427)</f>
        <v xml:space="preserve">Er kvalifisert for undervisning i     </v>
      </c>
      <c r="D426" s="68" t="str">
        <f>IF('Formell utdanning'!D427=0,"Oppfyller ikke krav for formell utdanning for undervisning i grunnskolen",C426)</f>
        <v>Oppfyller ikke krav for formell utdanning for undervisning i grunnskolen</v>
      </c>
      <c r="E426" s="68" t="str">
        <f>IF('Formell utdanning'!B427=0,"-",D426)</f>
        <v>-</v>
      </c>
      <c r="F426" s="148"/>
      <c r="G426" s="148"/>
      <c r="H426" s="148"/>
      <c r="I426" s="149"/>
    </row>
    <row r="427" spans="1:9" ht="30" customHeight="1" x14ac:dyDescent="0.2">
      <c r="A427" s="67" t="str">
        <f>'Undervisning i fag med krav'!C428</f>
        <v>-</v>
      </c>
      <c r="B427" s="68" t="str">
        <f>'Undervisning i fag med krav'!D428</f>
        <v>-</v>
      </c>
      <c r="C427" s="68" t="str">
        <f>CONCATENATE("Er kvalifisert for undervisning i",'Formell utdanning'!R428)</f>
        <v xml:space="preserve">Er kvalifisert for undervisning i     </v>
      </c>
      <c r="D427" s="68" t="str">
        <f>IF('Formell utdanning'!D428=0,"Oppfyller ikke krav for formell utdanning for undervisning i grunnskolen",C427)</f>
        <v>Oppfyller ikke krav for formell utdanning for undervisning i grunnskolen</v>
      </c>
      <c r="E427" s="68" t="str">
        <f>IF('Formell utdanning'!B428=0,"-",D427)</f>
        <v>-</v>
      </c>
      <c r="F427" s="148"/>
      <c r="G427" s="148"/>
      <c r="H427" s="148"/>
      <c r="I427" s="149"/>
    </row>
    <row r="428" spans="1:9" ht="30" customHeight="1" x14ac:dyDescent="0.2">
      <c r="A428" s="67" t="str">
        <f>'Undervisning i fag med krav'!C429</f>
        <v>-</v>
      </c>
      <c r="B428" s="68" t="str">
        <f>'Undervisning i fag med krav'!D429</f>
        <v>-</v>
      </c>
      <c r="C428" s="68" t="str">
        <f>CONCATENATE("Er kvalifisert for undervisning i",'Formell utdanning'!R429)</f>
        <v xml:space="preserve">Er kvalifisert for undervisning i     </v>
      </c>
      <c r="D428" s="68" t="str">
        <f>IF('Formell utdanning'!D429=0,"Oppfyller ikke krav for formell utdanning for undervisning i grunnskolen",C428)</f>
        <v>Oppfyller ikke krav for formell utdanning for undervisning i grunnskolen</v>
      </c>
      <c r="E428" s="68" t="str">
        <f>IF('Formell utdanning'!B429=0,"-",D428)</f>
        <v>-</v>
      </c>
      <c r="F428" s="148"/>
      <c r="G428" s="148"/>
      <c r="H428" s="148"/>
      <c r="I428" s="149"/>
    </row>
    <row r="429" spans="1:9" ht="30" customHeight="1" x14ac:dyDescent="0.2">
      <c r="A429" s="67" t="str">
        <f>'Undervisning i fag med krav'!C430</f>
        <v>-</v>
      </c>
      <c r="B429" s="68" t="str">
        <f>'Undervisning i fag med krav'!D430</f>
        <v>-</v>
      </c>
      <c r="C429" s="68" t="str">
        <f>CONCATENATE("Er kvalifisert for undervisning i",'Formell utdanning'!R430)</f>
        <v xml:space="preserve">Er kvalifisert for undervisning i     </v>
      </c>
      <c r="D429" s="68" t="str">
        <f>IF('Formell utdanning'!D430=0,"Oppfyller ikke krav for formell utdanning for undervisning i grunnskolen",C429)</f>
        <v>Oppfyller ikke krav for formell utdanning for undervisning i grunnskolen</v>
      </c>
      <c r="E429" s="68" t="str">
        <f>IF('Formell utdanning'!B430=0,"-",D429)</f>
        <v>-</v>
      </c>
      <c r="F429" s="148"/>
      <c r="G429" s="148"/>
      <c r="H429" s="148"/>
      <c r="I429" s="149"/>
    </row>
    <row r="430" spans="1:9" ht="30" customHeight="1" x14ac:dyDescent="0.2">
      <c r="A430" s="67" t="str">
        <f>'Undervisning i fag med krav'!C431</f>
        <v>-</v>
      </c>
      <c r="B430" s="68" t="str">
        <f>'Undervisning i fag med krav'!D431</f>
        <v>-</v>
      </c>
      <c r="C430" s="68" t="str">
        <f>CONCATENATE("Er kvalifisert for undervisning i",'Formell utdanning'!R431)</f>
        <v xml:space="preserve">Er kvalifisert for undervisning i     </v>
      </c>
      <c r="D430" s="68" t="str">
        <f>IF('Formell utdanning'!D431=0,"Oppfyller ikke krav for formell utdanning for undervisning i grunnskolen",C430)</f>
        <v>Oppfyller ikke krav for formell utdanning for undervisning i grunnskolen</v>
      </c>
      <c r="E430" s="68" t="str">
        <f>IF('Formell utdanning'!B431=0,"-",D430)</f>
        <v>-</v>
      </c>
      <c r="F430" s="148"/>
      <c r="G430" s="148"/>
      <c r="H430" s="148"/>
      <c r="I430" s="149"/>
    </row>
    <row r="431" spans="1:9" ht="30" customHeight="1" x14ac:dyDescent="0.2">
      <c r="A431" s="67" t="str">
        <f>'Undervisning i fag med krav'!C432</f>
        <v>-</v>
      </c>
      <c r="B431" s="68" t="str">
        <f>'Undervisning i fag med krav'!D432</f>
        <v>-</v>
      </c>
      <c r="C431" s="68" t="str">
        <f>CONCATENATE("Er kvalifisert for undervisning i",'Formell utdanning'!R432)</f>
        <v xml:space="preserve">Er kvalifisert for undervisning i     </v>
      </c>
      <c r="D431" s="68" t="str">
        <f>IF('Formell utdanning'!D432=0,"Oppfyller ikke krav for formell utdanning for undervisning i grunnskolen",C431)</f>
        <v>Oppfyller ikke krav for formell utdanning for undervisning i grunnskolen</v>
      </c>
      <c r="E431" s="68" t="str">
        <f>IF('Formell utdanning'!B432=0,"-",D431)</f>
        <v>-</v>
      </c>
      <c r="F431" s="148"/>
      <c r="G431" s="148"/>
      <c r="H431" s="148"/>
      <c r="I431" s="149"/>
    </row>
    <row r="432" spans="1:9" ht="30" customHeight="1" x14ac:dyDescent="0.2">
      <c r="A432" s="67" t="str">
        <f>'Undervisning i fag med krav'!C433</f>
        <v>-</v>
      </c>
      <c r="B432" s="68" t="str">
        <f>'Undervisning i fag med krav'!D433</f>
        <v>-</v>
      </c>
      <c r="C432" s="68" t="str">
        <f>CONCATENATE("Er kvalifisert for undervisning i",'Formell utdanning'!R433)</f>
        <v xml:space="preserve">Er kvalifisert for undervisning i     </v>
      </c>
      <c r="D432" s="68" t="str">
        <f>IF('Formell utdanning'!D433=0,"Oppfyller ikke krav for formell utdanning for undervisning i grunnskolen",C432)</f>
        <v>Oppfyller ikke krav for formell utdanning for undervisning i grunnskolen</v>
      </c>
      <c r="E432" s="68" t="str">
        <f>IF('Formell utdanning'!B433=0,"-",D432)</f>
        <v>-</v>
      </c>
      <c r="F432" s="148"/>
      <c r="G432" s="148"/>
      <c r="H432" s="148"/>
      <c r="I432" s="149"/>
    </row>
    <row r="433" spans="1:9" ht="30" customHeight="1" x14ac:dyDescent="0.2">
      <c r="A433" s="67" t="str">
        <f>'Undervisning i fag med krav'!C434</f>
        <v>-</v>
      </c>
      <c r="B433" s="68" t="str">
        <f>'Undervisning i fag med krav'!D434</f>
        <v>-</v>
      </c>
      <c r="C433" s="68" t="str">
        <f>CONCATENATE("Er kvalifisert for undervisning i",'Formell utdanning'!R434)</f>
        <v xml:space="preserve">Er kvalifisert for undervisning i     </v>
      </c>
      <c r="D433" s="68" t="str">
        <f>IF('Formell utdanning'!D434=0,"Oppfyller ikke krav for formell utdanning for undervisning i grunnskolen",C433)</f>
        <v>Oppfyller ikke krav for formell utdanning for undervisning i grunnskolen</v>
      </c>
      <c r="E433" s="68" t="str">
        <f>IF('Formell utdanning'!B434=0,"-",D433)</f>
        <v>-</v>
      </c>
      <c r="F433" s="148"/>
      <c r="G433" s="148"/>
      <c r="H433" s="148"/>
      <c r="I433" s="149"/>
    </row>
    <row r="434" spans="1:9" ht="30" customHeight="1" x14ac:dyDescent="0.2">
      <c r="A434" s="67" t="str">
        <f>'Undervisning i fag med krav'!C435</f>
        <v>-</v>
      </c>
      <c r="B434" s="68" t="str">
        <f>'Undervisning i fag med krav'!D435</f>
        <v>-</v>
      </c>
      <c r="C434" s="68" t="str">
        <f>CONCATENATE("Er kvalifisert for undervisning i",'Formell utdanning'!R435)</f>
        <v xml:space="preserve">Er kvalifisert for undervisning i     </v>
      </c>
      <c r="D434" s="68" t="str">
        <f>IF('Formell utdanning'!D435=0,"Oppfyller ikke krav for formell utdanning for undervisning i grunnskolen",C434)</f>
        <v>Oppfyller ikke krav for formell utdanning for undervisning i grunnskolen</v>
      </c>
      <c r="E434" s="68" t="str">
        <f>IF('Formell utdanning'!B435=0,"-",D434)</f>
        <v>-</v>
      </c>
      <c r="F434" s="148"/>
      <c r="G434" s="148"/>
      <c r="H434" s="148"/>
      <c r="I434" s="149"/>
    </row>
    <row r="435" spans="1:9" ht="30" customHeight="1" x14ac:dyDescent="0.2">
      <c r="A435" s="67" t="str">
        <f>'Undervisning i fag med krav'!C436</f>
        <v>-</v>
      </c>
      <c r="B435" s="68" t="str">
        <f>'Undervisning i fag med krav'!D436</f>
        <v>-</v>
      </c>
      <c r="C435" s="68" t="str">
        <f>CONCATENATE("Er kvalifisert for undervisning i",'Formell utdanning'!R436)</f>
        <v xml:space="preserve">Er kvalifisert for undervisning i     </v>
      </c>
      <c r="D435" s="68" t="str">
        <f>IF('Formell utdanning'!D436=0,"Oppfyller ikke krav for formell utdanning for undervisning i grunnskolen",C435)</f>
        <v>Oppfyller ikke krav for formell utdanning for undervisning i grunnskolen</v>
      </c>
      <c r="E435" s="68" t="str">
        <f>IF('Formell utdanning'!B436=0,"-",D435)</f>
        <v>-</v>
      </c>
      <c r="F435" s="148"/>
      <c r="G435" s="148"/>
      <c r="H435" s="148"/>
      <c r="I435" s="149"/>
    </row>
    <row r="436" spans="1:9" ht="30" customHeight="1" x14ac:dyDescent="0.2">
      <c r="A436" s="67" t="str">
        <f>'Undervisning i fag med krav'!C437</f>
        <v>-</v>
      </c>
      <c r="B436" s="68" t="str">
        <f>'Undervisning i fag med krav'!D437</f>
        <v>-</v>
      </c>
      <c r="C436" s="68" t="str">
        <f>CONCATENATE("Er kvalifisert for undervisning i",'Formell utdanning'!R437)</f>
        <v xml:space="preserve">Er kvalifisert for undervisning i     </v>
      </c>
      <c r="D436" s="68" t="str">
        <f>IF('Formell utdanning'!D437=0,"Oppfyller ikke krav for formell utdanning for undervisning i grunnskolen",C436)</f>
        <v>Oppfyller ikke krav for formell utdanning for undervisning i grunnskolen</v>
      </c>
      <c r="E436" s="68" t="str">
        <f>IF('Formell utdanning'!B437=0,"-",D436)</f>
        <v>-</v>
      </c>
      <c r="F436" s="148"/>
      <c r="G436" s="148"/>
      <c r="H436" s="148"/>
      <c r="I436" s="149"/>
    </row>
    <row r="437" spans="1:9" ht="30" customHeight="1" x14ac:dyDescent="0.2">
      <c r="A437" s="67" t="str">
        <f>'Undervisning i fag med krav'!C438</f>
        <v>-</v>
      </c>
      <c r="B437" s="68" t="str">
        <f>'Undervisning i fag med krav'!D438</f>
        <v>-</v>
      </c>
      <c r="C437" s="68" t="str">
        <f>CONCATENATE("Er kvalifisert for undervisning i",'Formell utdanning'!R438)</f>
        <v xml:space="preserve">Er kvalifisert for undervisning i     </v>
      </c>
      <c r="D437" s="68" t="str">
        <f>IF('Formell utdanning'!D438=0,"Oppfyller ikke krav for formell utdanning for undervisning i grunnskolen",C437)</f>
        <v>Oppfyller ikke krav for formell utdanning for undervisning i grunnskolen</v>
      </c>
      <c r="E437" s="68" t="str">
        <f>IF('Formell utdanning'!B438=0,"-",D437)</f>
        <v>-</v>
      </c>
      <c r="F437" s="148"/>
      <c r="G437" s="148"/>
      <c r="H437" s="148"/>
      <c r="I437" s="149"/>
    </row>
    <row r="438" spans="1:9" ht="30" customHeight="1" x14ac:dyDescent="0.2">
      <c r="A438" s="67" t="str">
        <f>'Undervisning i fag med krav'!C439</f>
        <v>-</v>
      </c>
      <c r="B438" s="68" t="str">
        <f>'Undervisning i fag med krav'!D439</f>
        <v>-</v>
      </c>
      <c r="C438" s="68" t="str">
        <f>CONCATENATE("Er kvalifisert for undervisning i",'Formell utdanning'!R439)</f>
        <v xml:space="preserve">Er kvalifisert for undervisning i     </v>
      </c>
      <c r="D438" s="68" t="str">
        <f>IF('Formell utdanning'!D439=0,"Oppfyller ikke krav for formell utdanning for undervisning i grunnskolen",C438)</f>
        <v>Oppfyller ikke krav for formell utdanning for undervisning i grunnskolen</v>
      </c>
      <c r="E438" s="68" t="str">
        <f>IF('Formell utdanning'!B439=0,"-",D438)</f>
        <v>-</v>
      </c>
      <c r="F438" s="148"/>
      <c r="G438" s="148"/>
      <c r="H438" s="148"/>
      <c r="I438" s="149"/>
    </row>
    <row r="439" spans="1:9" ht="30" customHeight="1" x14ac:dyDescent="0.2">
      <c r="A439" s="67" t="str">
        <f>'Undervisning i fag med krav'!C440</f>
        <v>-</v>
      </c>
      <c r="B439" s="68" t="str">
        <f>'Undervisning i fag med krav'!D440</f>
        <v>-</v>
      </c>
      <c r="C439" s="68" t="str">
        <f>CONCATENATE("Er kvalifisert for undervisning i",'Formell utdanning'!R440)</f>
        <v xml:space="preserve">Er kvalifisert for undervisning i     </v>
      </c>
      <c r="D439" s="68" t="str">
        <f>IF('Formell utdanning'!D440=0,"Oppfyller ikke krav for formell utdanning for undervisning i grunnskolen",C439)</f>
        <v>Oppfyller ikke krav for formell utdanning for undervisning i grunnskolen</v>
      </c>
      <c r="E439" s="68" t="str">
        <f>IF('Formell utdanning'!B440=0,"-",D439)</f>
        <v>-</v>
      </c>
      <c r="F439" s="148"/>
      <c r="G439" s="148"/>
      <c r="H439" s="148"/>
      <c r="I439" s="149"/>
    </row>
    <row r="440" spans="1:9" ht="30" customHeight="1" x14ac:dyDescent="0.2">
      <c r="A440" s="67" t="str">
        <f>'Undervisning i fag med krav'!C441</f>
        <v>-</v>
      </c>
      <c r="B440" s="68" t="str">
        <f>'Undervisning i fag med krav'!D441</f>
        <v>-</v>
      </c>
      <c r="C440" s="68" t="str">
        <f>CONCATENATE("Er kvalifisert for undervisning i",'Formell utdanning'!R441)</f>
        <v xml:space="preserve">Er kvalifisert for undervisning i     </v>
      </c>
      <c r="D440" s="68" t="str">
        <f>IF('Formell utdanning'!D441=0,"Oppfyller ikke krav for formell utdanning for undervisning i grunnskolen",C440)</f>
        <v>Oppfyller ikke krav for formell utdanning for undervisning i grunnskolen</v>
      </c>
      <c r="E440" s="68" t="str">
        <f>IF('Formell utdanning'!B441=0,"-",D440)</f>
        <v>-</v>
      </c>
      <c r="F440" s="148"/>
      <c r="G440" s="148"/>
      <c r="H440" s="148"/>
      <c r="I440" s="149"/>
    </row>
    <row r="441" spans="1:9" ht="30" customHeight="1" x14ac:dyDescent="0.2">
      <c r="A441" s="67" t="str">
        <f>'Undervisning i fag med krav'!C442</f>
        <v>-</v>
      </c>
      <c r="B441" s="68" t="str">
        <f>'Undervisning i fag med krav'!D442</f>
        <v>-</v>
      </c>
      <c r="C441" s="68" t="str">
        <f>CONCATENATE("Er kvalifisert for undervisning i",'Formell utdanning'!R442)</f>
        <v xml:space="preserve">Er kvalifisert for undervisning i     </v>
      </c>
      <c r="D441" s="68" t="str">
        <f>IF('Formell utdanning'!D442=0,"Oppfyller ikke krav for formell utdanning for undervisning i grunnskolen",C441)</f>
        <v>Oppfyller ikke krav for formell utdanning for undervisning i grunnskolen</v>
      </c>
      <c r="E441" s="68" t="str">
        <f>IF('Formell utdanning'!B442=0,"-",D441)</f>
        <v>-</v>
      </c>
      <c r="F441" s="148"/>
      <c r="G441" s="148"/>
      <c r="H441" s="148"/>
      <c r="I441" s="149"/>
    </row>
    <row r="442" spans="1:9" ht="30" customHeight="1" x14ac:dyDescent="0.2">
      <c r="A442" s="67" t="str">
        <f>'Undervisning i fag med krav'!C443</f>
        <v>-</v>
      </c>
      <c r="B442" s="68" t="str">
        <f>'Undervisning i fag med krav'!D443</f>
        <v>-</v>
      </c>
      <c r="C442" s="68" t="str">
        <f>CONCATENATE("Er kvalifisert for undervisning i",'Formell utdanning'!R443)</f>
        <v xml:space="preserve">Er kvalifisert for undervisning i     </v>
      </c>
      <c r="D442" s="68" t="str">
        <f>IF('Formell utdanning'!D443=0,"Oppfyller ikke krav for formell utdanning for undervisning i grunnskolen",C442)</f>
        <v>Oppfyller ikke krav for formell utdanning for undervisning i grunnskolen</v>
      </c>
      <c r="E442" s="68" t="str">
        <f>IF('Formell utdanning'!B443=0,"-",D442)</f>
        <v>-</v>
      </c>
      <c r="F442" s="148"/>
      <c r="G442" s="148"/>
      <c r="H442" s="148"/>
      <c r="I442" s="149"/>
    </row>
    <row r="443" spans="1:9" ht="30" customHeight="1" x14ac:dyDescent="0.2">
      <c r="A443" s="67" t="str">
        <f>'Undervisning i fag med krav'!C444</f>
        <v>-</v>
      </c>
      <c r="B443" s="68" t="str">
        <f>'Undervisning i fag med krav'!D444</f>
        <v>-</v>
      </c>
      <c r="C443" s="68" t="str">
        <f>CONCATENATE("Er kvalifisert for undervisning i",'Formell utdanning'!R444)</f>
        <v xml:space="preserve">Er kvalifisert for undervisning i     </v>
      </c>
      <c r="D443" s="68" t="str">
        <f>IF('Formell utdanning'!D444=0,"Oppfyller ikke krav for formell utdanning for undervisning i grunnskolen",C443)</f>
        <v>Oppfyller ikke krav for formell utdanning for undervisning i grunnskolen</v>
      </c>
      <c r="E443" s="68" t="str">
        <f>IF('Formell utdanning'!B444=0,"-",D443)</f>
        <v>-</v>
      </c>
      <c r="F443" s="148"/>
      <c r="G443" s="148"/>
      <c r="H443" s="148"/>
      <c r="I443" s="149"/>
    </row>
    <row r="444" spans="1:9" ht="30" customHeight="1" x14ac:dyDescent="0.2">
      <c r="A444" s="67" t="str">
        <f>'Undervisning i fag med krav'!C445</f>
        <v>-</v>
      </c>
      <c r="B444" s="68" t="str">
        <f>'Undervisning i fag med krav'!D445</f>
        <v>-</v>
      </c>
      <c r="C444" s="68" t="str">
        <f>CONCATENATE("Er kvalifisert for undervisning i",'Formell utdanning'!R445)</f>
        <v xml:space="preserve">Er kvalifisert for undervisning i     </v>
      </c>
      <c r="D444" s="68" t="str">
        <f>IF('Formell utdanning'!D445=0,"Oppfyller ikke krav for formell utdanning for undervisning i grunnskolen",C444)</f>
        <v>Oppfyller ikke krav for formell utdanning for undervisning i grunnskolen</v>
      </c>
      <c r="E444" s="68" t="str">
        <f>IF('Formell utdanning'!B445=0,"-",D444)</f>
        <v>-</v>
      </c>
      <c r="F444" s="148"/>
      <c r="G444" s="148"/>
      <c r="H444" s="148"/>
      <c r="I444" s="149"/>
    </row>
    <row r="445" spans="1:9" ht="30" customHeight="1" x14ac:dyDescent="0.2">
      <c r="A445" s="67" t="str">
        <f>'Undervisning i fag med krav'!C446</f>
        <v>-</v>
      </c>
      <c r="B445" s="68" t="str">
        <f>'Undervisning i fag med krav'!D446</f>
        <v>-</v>
      </c>
      <c r="C445" s="68" t="str">
        <f>CONCATENATE("Er kvalifisert for undervisning i",'Formell utdanning'!R446)</f>
        <v xml:space="preserve">Er kvalifisert for undervisning i     </v>
      </c>
      <c r="D445" s="68" t="str">
        <f>IF('Formell utdanning'!D446=0,"Oppfyller ikke krav for formell utdanning for undervisning i grunnskolen",C445)</f>
        <v>Oppfyller ikke krav for formell utdanning for undervisning i grunnskolen</v>
      </c>
      <c r="E445" s="68" t="str">
        <f>IF('Formell utdanning'!B446=0,"-",D445)</f>
        <v>-</v>
      </c>
      <c r="F445" s="148"/>
      <c r="G445" s="148"/>
      <c r="H445" s="148"/>
      <c r="I445" s="149"/>
    </row>
    <row r="446" spans="1:9" ht="30" customHeight="1" x14ac:dyDescent="0.2">
      <c r="A446" s="67" t="str">
        <f>'Undervisning i fag med krav'!C447</f>
        <v>-</v>
      </c>
      <c r="B446" s="68" t="str">
        <f>'Undervisning i fag med krav'!D447</f>
        <v>-</v>
      </c>
      <c r="C446" s="68" t="str">
        <f>CONCATENATE("Er kvalifisert for undervisning i",'Formell utdanning'!R447)</f>
        <v xml:space="preserve">Er kvalifisert for undervisning i     </v>
      </c>
      <c r="D446" s="68" t="str">
        <f>IF('Formell utdanning'!D447=0,"Oppfyller ikke krav for formell utdanning for undervisning i grunnskolen",C446)</f>
        <v>Oppfyller ikke krav for formell utdanning for undervisning i grunnskolen</v>
      </c>
      <c r="E446" s="68" t="str">
        <f>IF('Formell utdanning'!B447=0,"-",D446)</f>
        <v>-</v>
      </c>
      <c r="F446" s="148"/>
      <c r="G446" s="148"/>
      <c r="H446" s="148"/>
      <c r="I446" s="149"/>
    </row>
    <row r="447" spans="1:9" ht="30" customHeight="1" x14ac:dyDescent="0.2">
      <c r="A447" s="67" t="str">
        <f>'Undervisning i fag med krav'!C448</f>
        <v>-</v>
      </c>
      <c r="B447" s="68" t="str">
        <f>'Undervisning i fag med krav'!D448</f>
        <v>-</v>
      </c>
      <c r="C447" s="68" t="str">
        <f>CONCATENATE("Er kvalifisert for undervisning i",'Formell utdanning'!R448)</f>
        <v xml:space="preserve">Er kvalifisert for undervisning i     </v>
      </c>
      <c r="D447" s="68" t="str">
        <f>IF('Formell utdanning'!D448=0,"Oppfyller ikke krav for formell utdanning for undervisning i grunnskolen",C447)</f>
        <v>Oppfyller ikke krav for formell utdanning for undervisning i grunnskolen</v>
      </c>
      <c r="E447" s="68" t="str">
        <f>IF('Formell utdanning'!B448=0,"-",D447)</f>
        <v>-</v>
      </c>
      <c r="F447" s="148"/>
      <c r="G447" s="148"/>
      <c r="H447" s="148"/>
      <c r="I447" s="149"/>
    </row>
    <row r="448" spans="1:9" ht="30" customHeight="1" x14ac:dyDescent="0.2">
      <c r="A448" s="67" t="str">
        <f>'Undervisning i fag med krav'!C449</f>
        <v>-</v>
      </c>
      <c r="B448" s="68" t="str">
        <f>'Undervisning i fag med krav'!D449</f>
        <v>-</v>
      </c>
      <c r="C448" s="68" t="str">
        <f>CONCATENATE("Er kvalifisert for undervisning i",'Formell utdanning'!R449)</f>
        <v xml:space="preserve">Er kvalifisert for undervisning i     </v>
      </c>
      <c r="D448" s="68" t="str">
        <f>IF('Formell utdanning'!D449=0,"Oppfyller ikke krav for formell utdanning for undervisning i grunnskolen",C448)</f>
        <v>Oppfyller ikke krav for formell utdanning for undervisning i grunnskolen</v>
      </c>
      <c r="E448" s="68" t="str">
        <f>IF('Formell utdanning'!B449=0,"-",D448)</f>
        <v>-</v>
      </c>
      <c r="F448" s="148"/>
      <c r="G448" s="148"/>
      <c r="H448" s="148"/>
      <c r="I448" s="149"/>
    </row>
    <row r="449" spans="1:9" ht="30" customHeight="1" x14ac:dyDescent="0.2">
      <c r="A449" s="67" t="str">
        <f>'Undervisning i fag med krav'!C450</f>
        <v>-</v>
      </c>
      <c r="B449" s="68" t="str">
        <f>'Undervisning i fag med krav'!D450</f>
        <v>-</v>
      </c>
      <c r="C449" s="68" t="str">
        <f>CONCATENATE("Er kvalifisert for undervisning i",'Formell utdanning'!R450)</f>
        <v xml:space="preserve">Er kvalifisert for undervisning i     </v>
      </c>
      <c r="D449" s="68" t="str">
        <f>IF('Formell utdanning'!D450=0,"Oppfyller ikke krav for formell utdanning for undervisning i grunnskolen",C449)</f>
        <v>Oppfyller ikke krav for formell utdanning for undervisning i grunnskolen</v>
      </c>
      <c r="E449" s="68" t="str">
        <f>IF('Formell utdanning'!B450=0,"-",D449)</f>
        <v>-</v>
      </c>
      <c r="F449" s="148"/>
      <c r="G449" s="148"/>
      <c r="H449" s="148"/>
      <c r="I449" s="149"/>
    </row>
    <row r="450" spans="1:9" ht="30" customHeight="1" x14ac:dyDescent="0.2">
      <c r="A450" s="67" t="str">
        <f>'Undervisning i fag med krav'!C451</f>
        <v>-</v>
      </c>
      <c r="B450" s="68" t="str">
        <f>'Undervisning i fag med krav'!D451</f>
        <v>-</v>
      </c>
      <c r="C450" s="68" t="str">
        <f>CONCATENATE("Er kvalifisert for undervisning i",'Formell utdanning'!R451)</f>
        <v xml:space="preserve">Er kvalifisert for undervisning i     </v>
      </c>
      <c r="D450" s="68" t="str">
        <f>IF('Formell utdanning'!D451=0,"Oppfyller ikke krav for formell utdanning for undervisning i grunnskolen",C450)</f>
        <v>Oppfyller ikke krav for formell utdanning for undervisning i grunnskolen</v>
      </c>
      <c r="E450" s="68" t="str">
        <f>IF('Formell utdanning'!B451=0,"-",D450)</f>
        <v>-</v>
      </c>
      <c r="F450" s="148"/>
      <c r="G450" s="148"/>
      <c r="H450" s="148"/>
      <c r="I450" s="149"/>
    </row>
    <row r="451" spans="1:9" ht="30" customHeight="1" x14ac:dyDescent="0.2">
      <c r="A451" s="67" t="str">
        <f>'Undervisning i fag med krav'!C452</f>
        <v>-</v>
      </c>
      <c r="B451" s="68" t="str">
        <f>'Undervisning i fag med krav'!D452</f>
        <v>-</v>
      </c>
      <c r="C451" s="68" t="str">
        <f>CONCATENATE("Er kvalifisert for undervisning i",'Formell utdanning'!R452)</f>
        <v xml:space="preserve">Er kvalifisert for undervisning i     </v>
      </c>
      <c r="D451" s="68" t="str">
        <f>IF('Formell utdanning'!D452=0,"Oppfyller ikke krav for formell utdanning for undervisning i grunnskolen",C451)</f>
        <v>Oppfyller ikke krav for formell utdanning for undervisning i grunnskolen</v>
      </c>
      <c r="E451" s="68" t="str">
        <f>IF('Formell utdanning'!B452=0,"-",D451)</f>
        <v>-</v>
      </c>
      <c r="F451" s="148"/>
      <c r="G451" s="148"/>
      <c r="H451" s="148"/>
      <c r="I451" s="149"/>
    </row>
    <row r="452" spans="1:9" ht="30" customHeight="1" x14ac:dyDescent="0.2">
      <c r="A452" s="67" t="str">
        <f>'Undervisning i fag med krav'!C453</f>
        <v>-</v>
      </c>
      <c r="B452" s="68" t="str">
        <f>'Undervisning i fag med krav'!D453</f>
        <v>-</v>
      </c>
      <c r="C452" s="68" t="str">
        <f>CONCATENATE("Er kvalifisert for undervisning i",'Formell utdanning'!R453)</f>
        <v xml:space="preserve">Er kvalifisert for undervisning i     </v>
      </c>
      <c r="D452" s="68" t="str">
        <f>IF('Formell utdanning'!D453=0,"Oppfyller ikke krav for formell utdanning for undervisning i grunnskolen",C452)</f>
        <v>Oppfyller ikke krav for formell utdanning for undervisning i grunnskolen</v>
      </c>
      <c r="E452" s="68" t="str">
        <f>IF('Formell utdanning'!B453=0,"-",D452)</f>
        <v>-</v>
      </c>
      <c r="F452" s="148"/>
      <c r="G452" s="148"/>
      <c r="H452" s="148"/>
      <c r="I452" s="149"/>
    </row>
    <row r="453" spans="1:9" ht="30" customHeight="1" x14ac:dyDescent="0.2">
      <c r="A453" s="67" t="str">
        <f>'Undervisning i fag med krav'!C454</f>
        <v>-</v>
      </c>
      <c r="B453" s="68" t="str">
        <f>'Undervisning i fag med krav'!D454</f>
        <v>-</v>
      </c>
      <c r="C453" s="68" t="str">
        <f>CONCATENATE("Er kvalifisert for undervisning i",'Formell utdanning'!R454)</f>
        <v xml:space="preserve">Er kvalifisert for undervisning i     </v>
      </c>
      <c r="D453" s="68" t="str">
        <f>IF('Formell utdanning'!D454=0,"Oppfyller ikke krav for formell utdanning for undervisning i grunnskolen",C453)</f>
        <v>Oppfyller ikke krav for formell utdanning for undervisning i grunnskolen</v>
      </c>
      <c r="E453" s="68" t="str">
        <f>IF('Formell utdanning'!B454=0,"-",D453)</f>
        <v>-</v>
      </c>
      <c r="F453" s="148"/>
      <c r="G453" s="148"/>
      <c r="H453" s="148"/>
      <c r="I453" s="149"/>
    </row>
    <row r="454" spans="1:9" ht="30" customHeight="1" x14ac:dyDescent="0.2">
      <c r="A454" s="67" t="str">
        <f>'Undervisning i fag med krav'!C455</f>
        <v>-</v>
      </c>
      <c r="B454" s="68" t="str">
        <f>'Undervisning i fag med krav'!D455</f>
        <v>-</v>
      </c>
      <c r="C454" s="68" t="str">
        <f>CONCATENATE("Er kvalifisert for undervisning i",'Formell utdanning'!R455)</f>
        <v xml:space="preserve">Er kvalifisert for undervisning i     </v>
      </c>
      <c r="D454" s="68" t="str">
        <f>IF('Formell utdanning'!D455=0,"Oppfyller ikke krav for formell utdanning for undervisning i grunnskolen",C454)</f>
        <v>Oppfyller ikke krav for formell utdanning for undervisning i grunnskolen</v>
      </c>
      <c r="E454" s="68" t="str">
        <f>IF('Formell utdanning'!B455=0,"-",D454)</f>
        <v>-</v>
      </c>
      <c r="F454" s="148"/>
      <c r="G454" s="148"/>
      <c r="H454" s="148"/>
      <c r="I454" s="149"/>
    </row>
    <row r="455" spans="1:9" ht="30" customHeight="1" x14ac:dyDescent="0.2">
      <c r="A455" s="67" t="str">
        <f>'Undervisning i fag med krav'!C456</f>
        <v>-</v>
      </c>
      <c r="B455" s="68" t="str">
        <f>'Undervisning i fag med krav'!D456</f>
        <v>-</v>
      </c>
      <c r="C455" s="68" t="str">
        <f>CONCATENATE("Er kvalifisert for undervisning i",'Formell utdanning'!R456)</f>
        <v xml:space="preserve">Er kvalifisert for undervisning i     </v>
      </c>
      <c r="D455" s="68" t="str">
        <f>IF('Formell utdanning'!D456=0,"Oppfyller ikke krav for formell utdanning for undervisning i grunnskolen",C455)</f>
        <v>Oppfyller ikke krav for formell utdanning for undervisning i grunnskolen</v>
      </c>
      <c r="E455" s="68" t="str">
        <f>IF('Formell utdanning'!B456=0,"-",D455)</f>
        <v>-</v>
      </c>
      <c r="F455" s="148"/>
      <c r="G455" s="148"/>
      <c r="H455" s="148"/>
      <c r="I455" s="149"/>
    </row>
    <row r="456" spans="1:9" ht="30" customHeight="1" x14ac:dyDescent="0.2">
      <c r="A456" s="67" t="str">
        <f>'Undervisning i fag med krav'!C457</f>
        <v>-</v>
      </c>
      <c r="B456" s="68" t="str">
        <f>'Undervisning i fag med krav'!D457</f>
        <v>-</v>
      </c>
      <c r="C456" s="68" t="str">
        <f>CONCATENATE("Er kvalifisert for undervisning i",'Formell utdanning'!R457)</f>
        <v xml:space="preserve">Er kvalifisert for undervisning i     </v>
      </c>
      <c r="D456" s="68" t="str">
        <f>IF('Formell utdanning'!D457=0,"Oppfyller ikke krav for formell utdanning for undervisning i grunnskolen",C456)</f>
        <v>Oppfyller ikke krav for formell utdanning for undervisning i grunnskolen</v>
      </c>
      <c r="E456" s="68" t="str">
        <f>IF('Formell utdanning'!B457=0,"-",D456)</f>
        <v>-</v>
      </c>
      <c r="F456" s="148"/>
      <c r="G456" s="148"/>
      <c r="H456" s="148"/>
      <c r="I456" s="149"/>
    </row>
    <row r="457" spans="1:9" ht="30" customHeight="1" x14ac:dyDescent="0.2">
      <c r="A457" s="67" t="str">
        <f>'Undervisning i fag med krav'!C458</f>
        <v>-</v>
      </c>
      <c r="B457" s="68" t="str">
        <f>'Undervisning i fag med krav'!D458</f>
        <v>-</v>
      </c>
      <c r="C457" s="68" t="str">
        <f>CONCATENATE("Er kvalifisert for undervisning i",'Formell utdanning'!R458)</f>
        <v xml:space="preserve">Er kvalifisert for undervisning i     </v>
      </c>
      <c r="D457" s="68" t="str">
        <f>IF('Formell utdanning'!D458=0,"Oppfyller ikke krav for formell utdanning for undervisning i grunnskolen",C457)</f>
        <v>Oppfyller ikke krav for formell utdanning for undervisning i grunnskolen</v>
      </c>
      <c r="E457" s="68" t="str">
        <f>IF('Formell utdanning'!B458=0,"-",D457)</f>
        <v>-</v>
      </c>
      <c r="F457" s="148"/>
      <c r="G457" s="148"/>
      <c r="H457" s="148"/>
      <c r="I457" s="149"/>
    </row>
    <row r="458" spans="1:9" ht="30" customHeight="1" x14ac:dyDescent="0.2">
      <c r="A458" s="67" t="str">
        <f>'Undervisning i fag med krav'!C459</f>
        <v>-</v>
      </c>
      <c r="B458" s="68" t="str">
        <f>'Undervisning i fag med krav'!D459</f>
        <v>-</v>
      </c>
      <c r="C458" s="68" t="str">
        <f>CONCATENATE("Er kvalifisert for undervisning i",'Formell utdanning'!R459)</f>
        <v xml:space="preserve">Er kvalifisert for undervisning i     </v>
      </c>
      <c r="D458" s="68" t="str">
        <f>IF('Formell utdanning'!D459=0,"Oppfyller ikke krav for formell utdanning for undervisning i grunnskolen",C458)</f>
        <v>Oppfyller ikke krav for formell utdanning for undervisning i grunnskolen</v>
      </c>
      <c r="E458" s="68" t="str">
        <f>IF('Formell utdanning'!B459=0,"-",D458)</f>
        <v>-</v>
      </c>
      <c r="F458" s="148"/>
      <c r="G458" s="148"/>
      <c r="H458" s="148"/>
      <c r="I458" s="149"/>
    </row>
    <row r="459" spans="1:9" ht="30" customHeight="1" x14ac:dyDescent="0.2">
      <c r="A459" s="67" t="str">
        <f>'Undervisning i fag med krav'!C460</f>
        <v>-</v>
      </c>
      <c r="B459" s="68" t="str">
        <f>'Undervisning i fag med krav'!D460</f>
        <v>-</v>
      </c>
      <c r="C459" s="68" t="str">
        <f>CONCATENATE("Er kvalifisert for undervisning i",'Formell utdanning'!R460)</f>
        <v xml:space="preserve">Er kvalifisert for undervisning i     </v>
      </c>
      <c r="D459" s="68" t="str">
        <f>IF('Formell utdanning'!D460=0,"Oppfyller ikke krav for formell utdanning for undervisning i grunnskolen",C459)</f>
        <v>Oppfyller ikke krav for formell utdanning for undervisning i grunnskolen</v>
      </c>
      <c r="E459" s="68" t="str">
        <f>IF('Formell utdanning'!B460=0,"-",D459)</f>
        <v>-</v>
      </c>
      <c r="F459" s="148"/>
      <c r="G459" s="148"/>
      <c r="H459" s="148"/>
      <c r="I459" s="149"/>
    </row>
    <row r="460" spans="1:9" ht="30" customHeight="1" x14ac:dyDescent="0.2">
      <c r="A460" s="67" t="str">
        <f>'Undervisning i fag med krav'!C461</f>
        <v>-</v>
      </c>
      <c r="B460" s="68" t="str">
        <f>'Undervisning i fag med krav'!D461</f>
        <v>-</v>
      </c>
      <c r="C460" s="68" t="str">
        <f>CONCATENATE("Er kvalifisert for undervisning i",'Formell utdanning'!R461)</f>
        <v xml:space="preserve">Er kvalifisert for undervisning i     </v>
      </c>
      <c r="D460" s="68" t="str">
        <f>IF('Formell utdanning'!D461=0,"Oppfyller ikke krav for formell utdanning for undervisning i grunnskolen",C460)</f>
        <v>Oppfyller ikke krav for formell utdanning for undervisning i grunnskolen</v>
      </c>
      <c r="E460" s="68" t="str">
        <f>IF('Formell utdanning'!B461=0,"-",D460)</f>
        <v>-</v>
      </c>
      <c r="F460" s="148"/>
      <c r="G460" s="148"/>
      <c r="H460" s="148"/>
      <c r="I460" s="149"/>
    </row>
    <row r="461" spans="1:9" ht="30" customHeight="1" x14ac:dyDescent="0.2">
      <c r="A461" s="67" t="str">
        <f>'Undervisning i fag med krav'!C462</f>
        <v>-</v>
      </c>
      <c r="B461" s="68" t="str">
        <f>'Undervisning i fag med krav'!D462</f>
        <v>-</v>
      </c>
      <c r="C461" s="68" t="str">
        <f>CONCATENATE("Er kvalifisert for undervisning i",'Formell utdanning'!R462)</f>
        <v xml:space="preserve">Er kvalifisert for undervisning i     </v>
      </c>
      <c r="D461" s="68" t="str">
        <f>IF('Formell utdanning'!D462=0,"Oppfyller ikke krav for formell utdanning for undervisning i grunnskolen",C461)</f>
        <v>Oppfyller ikke krav for formell utdanning for undervisning i grunnskolen</v>
      </c>
      <c r="E461" s="68" t="str">
        <f>IF('Formell utdanning'!B462=0,"-",D461)</f>
        <v>-</v>
      </c>
      <c r="F461" s="148"/>
      <c r="G461" s="148"/>
      <c r="H461" s="148"/>
      <c r="I461" s="149"/>
    </row>
    <row r="462" spans="1:9" ht="30" customHeight="1" x14ac:dyDescent="0.2">
      <c r="A462" s="67" t="str">
        <f>'Undervisning i fag med krav'!C463</f>
        <v>-</v>
      </c>
      <c r="B462" s="68" t="str">
        <f>'Undervisning i fag med krav'!D463</f>
        <v>-</v>
      </c>
      <c r="C462" s="68" t="str">
        <f>CONCATENATE("Er kvalifisert for undervisning i",'Formell utdanning'!R463)</f>
        <v xml:space="preserve">Er kvalifisert for undervisning i     </v>
      </c>
      <c r="D462" s="68" t="str">
        <f>IF('Formell utdanning'!D463=0,"Oppfyller ikke krav for formell utdanning for undervisning i grunnskolen",C462)</f>
        <v>Oppfyller ikke krav for formell utdanning for undervisning i grunnskolen</v>
      </c>
      <c r="E462" s="68" t="str">
        <f>IF('Formell utdanning'!B463=0,"-",D462)</f>
        <v>-</v>
      </c>
      <c r="F462" s="148"/>
      <c r="G462" s="148"/>
      <c r="H462" s="148"/>
      <c r="I462" s="149"/>
    </row>
    <row r="463" spans="1:9" ht="30" customHeight="1" x14ac:dyDescent="0.2">
      <c r="A463" s="67" t="str">
        <f>'Undervisning i fag med krav'!C464</f>
        <v>-</v>
      </c>
      <c r="B463" s="68" t="str">
        <f>'Undervisning i fag med krav'!D464</f>
        <v>-</v>
      </c>
      <c r="C463" s="68" t="str">
        <f>CONCATENATE("Er kvalifisert for undervisning i",'Formell utdanning'!R464)</f>
        <v xml:space="preserve">Er kvalifisert for undervisning i     </v>
      </c>
      <c r="D463" s="68" t="str">
        <f>IF('Formell utdanning'!D464=0,"Oppfyller ikke krav for formell utdanning for undervisning i grunnskolen",C463)</f>
        <v>Oppfyller ikke krav for formell utdanning for undervisning i grunnskolen</v>
      </c>
      <c r="E463" s="68" t="str">
        <f>IF('Formell utdanning'!B464=0,"-",D463)</f>
        <v>-</v>
      </c>
      <c r="F463" s="148"/>
      <c r="G463" s="148"/>
      <c r="H463" s="148"/>
      <c r="I463" s="149"/>
    </row>
    <row r="464" spans="1:9" ht="30" customHeight="1" x14ac:dyDescent="0.2">
      <c r="A464" s="67" t="str">
        <f>'Undervisning i fag med krav'!C465</f>
        <v>-</v>
      </c>
      <c r="B464" s="68" t="str">
        <f>'Undervisning i fag med krav'!D465</f>
        <v>-</v>
      </c>
      <c r="C464" s="68" t="str">
        <f>CONCATENATE("Er kvalifisert for undervisning i",'Formell utdanning'!R465)</f>
        <v xml:space="preserve">Er kvalifisert for undervisning i     </v>
      </c>
      <c r="D464" s="68" t="str">
        <f>IF('Formell utdanning'!D465=0,"Oppfyller ikke krav for formell utdanning for undervisning i grunnskolen",C464)</f>
        <v>Oppfyller ikke krav for formell utdanning for undervisning i grunnskolen</v>
      </c>
      <c r="E464" s="68" t="str">
        <f>IF('Formell utdanning'!B465=0,"-",D464)</f>
        <v>-</v>
      </c>
      <c r="F464" s="148"/>
      <c r="G464" s="148"/>
      <c r="H464" s="148"/>
      <c r="I464" s="149"/>
    </row>
    <row r="465" spans="1:9" ht="30" customHeight="1" x14ac:dyDescent="0.2">
      <c r="A465" s="67" t="str">
        <f>'Undervisning i fag med krav'!C466</f>
        <v>-</v>
      </c>
      <c r="B465" s="68" t="str">
        <f>'Undervisning i fag med krav'!D466</f>
        <v>-</v>
      </c>
      <c r="C465" s="68" t="str">
        <f>CONCATENATE("Er kvalifisert for undervisning i",'Formell utdanning'!R466)</f>
        <v xml:space="preserve">Er kvalifisert for undervisning i     </v>
      </c>
      <c r="D465" s="68" t="str">
        <f>IF('Formell utdanning'!D466=0,"Oppfyller ikke krav for formell utdanning for undervisning i grunnskolen",C465)</f>
        <v>Oppfyller ikke krav for formell utdanning for undervisning i grunnskolen</v>
      </c>
      <c r="E465" s="68" t="str">
        <f>IF('Formell utdanning'!B466=0,"-",D465)</f>
        <v>-</v>
      </c>
      <c r="F465" s="148"/>
      <c r="G465" s="148"/>
      <c r="H465" s="148"/>
      <c r="I465" s="149"/>
    </row>
    <row r="466" spans="1:9" ht="30" customHeight="1" x14ac:dyDescent="0.2">
      <c r="A466" s="67" t="str">
        <f>'Undervisning i fag med krav'!C467</f>
        <v>-</v>
      </c>
      <c r="B466" s="68" t="str">
        <f>'Undervisning i fag med krav'!D467</f>
        <v>-</v>
      </c>
      <c r="C466" s="68" t="str">
        <f>CONCATENATE("Er kvalifisert for undervisning i",'Formell utdanning'!R467)</f>
        <v xml:space="preserve">Er kvalifisert for undervisning i     </v>
      </c>
      <c r="D466" s="68" t="str">
        <f>IF('Formell utdanning'!D467=0,"Oppfyller ikke krav for formell utdanning for undervisning i grunnskolen",C466)</f>
        <v>Oppfyller ikke krav for formell utdanning for undervisning i grunnskolen</v>
      </c>
      <c r="E466" s="68" t="str">
        <f>IF('Formell utdanning'!B467=0,"-",D466)</f>
        <v>-</v>
      </c>
      <c r="F466" s="148"/>
      <c r="G466" s="148"/>
      <c r="H466" s="148"/>
      <c r="I466" s="149"/>
    </row>
    <row r="467" spans="1:9" ht="30" customHeight="1" x14ac:dyDescent="0.2">
      <c r="A467" s="67" t="str">
        <f>'Undervisning i fag med krav'!C468</f>
        <v>-</v>
      </c>
      <c r="B467" s="68" t="str">
        <f>'Undervisning i fag med krav'!D468</f>
        <v>-</v>
      </c>
      <c r="C467" s="68" t="str">
        <f>CONCATENATE("Er kvalifisert for undervisning i",'Formell utdanning'!R468)</f>
        <v xml:space="preserve">Er kvalifisert for undervisning i     </v>
      </c>
      <c r="D467" s="68" t="str">
        <f>IF('Formell utdanning'!D468=0,"Oppfyller ikke krav for formell utdanning for undervisning i grunnskolen",C467)</f>
        <v>Oppfyller ikke krav for formell utdanning for undervisning i grunnskolen</v>
      </c>
      <c r="E467" s="68" t="str">
        <f>IF('Formell utdanning'!B468=0,"-",D467)</f>
        <v>-</v>
      </c>
      <c r="F467" s="148"/>
      <c r="G467" s="148"/>
      <c r="H467" s="148"/>
      <c r="I467" s="149"/>
    </row>
    <row r="468" spans="1:9" ht="30" customHeight="1" x14ac:dyDescent="0.2">
      <c r="A468" s="67" t="str">
        <f>'Undervisning i fag med krav'!C469</f>
        <v>-</v>
      </c>
      <c r="B468" s="68" t="str">
        <f>'Undervisning i fag med krav'!D469</f>
        <v>-</v>
      </c>
      <c r="C468" s="68" t="str">
        <f>CONCATENATE("Er kvalifisert for undervisning i",'Formell utdanning'!R469)</f>
        <v xml:space="preserve">Er kvalifisert for undervisning i     </v>
      </c>
      <c r="D468" s="68" t="str">
        <f>IF('Formell utdanning'!D469=0,"Oppfyller ikke krav for formell utdanning for undervisning i grunnskolen",C468)</f>
        <v>Oppfyller ikke krav for formell utdanning for undervisning i grunnskolen</v>
      </c>
      <c r="E468" s="68" t="str">
        <f>IF('Formell utdanning'!B469=0,"-",D468)</f>
        <v>-</v>
      </c>
      <c r="F468" s="148"/>
      <c r="G468" s="148"/>
      <c r="H468" s="148"/>
      <c r="I468" s="149"/>
    </row>
    <row r="469" spans="1:9" ht="30" customHeight="1" x14ac:dyDescent="0.2">
      <c r="A469" s="67" t="str">
        <f>'Undervisning i fag med krav'!C470</f>
        <v>-</v>
      </c>
      <c r="B469" s="68" t="str">
        <f>'Undervisning i fag med krav'!D470</f>
        <v>-</v>
      </c>
      <c r="C469" s="68" t="str">
        <f>CONCATENATE("Er kvalifisert for undervisning i",'Formell utdanning'!R470)</f>
        <v xml:space="preserve">Er kvalifisert for undervisning i     </v>
      </c>
      <c r="D469" s="68" t="str">
        <f>IF('Formell utdanning'!D470=0,"Oppfyller ikke krav for formell utdanning for undervisning i grunnskolen",C469)</f>
        <v>Oppfyller ikke krav for formell utdanning for undervisning i grunnskolen</v>
      </c>
      <c r="E469" s="68" t="str">
        <f>IF('Formell utdanning'!B470=0,"-",D469)</f>
        <v>-</v>
      </c>
      <c r="F469" s="148"/>
      <c r="G469" s="148"/>
      <c r="H469" s="148"/>
      <c r="I469" s="149"/>
    </row>
    <row r="470" spans="1:9" ht="30" customHeight="1" x14ac:dyDescent="0.2">
      <c r="A470" s="67" t="str">
        <f>'Undervisning i fag med krav'!C471</f>
        <v>-</v>
      </c>
      <c r="B470" s="68" t="str">
        <f>'Undervisning i fag med krav'!D471</f>
        <v>-</v>
      </c>
      <c r="C470" s="68" t="str">
        <f>CONCATENATE("Er kvalifisert for undervisning i",'Formell utdanning'!R471)</f>
        <v xml:space="preserve">Er kvalifisert for undervisning i     </v>
      </c>
      <c r="D470" s="68" t="str">
        <f>IF('Formell utdanning'!D471=0,"Oppfyller ikke krav for formell utdanning for undervisning i grunnskolen",C470)</f>
        <v>Oppfyller ikke krav for formell utdanning for undervisning i grunnskolen</v>
      </c>
      <c r="E470" s="68" t="str">
        <f>IF('Formell utdanning'!B471=0,"-",D470)</f>
        <v>-</v>
      </c>
      <c r="F470" s="148"/>
      <c r="G470" s="148"/>
      <c r="H470" s="148"/>
      <c r="I470" s="149"/>
    </row>
    <row r="471" spans="1:9" ht="30" customHeight="1" x14ac:dyDescent="0.2">
      <c r="A471" s="67" t="str">
        <f>'Undervisning i fag med krav'!C472</f>
        <v>-</v>
      </c>
      <c r="B471" s="68" t="str">
        <f>'Undervisning i fag med krav'!D472</f>
        <v>-</v>
      </c>
      <c r="C471" s="68" t="str">
        <f>CONCATENATE("Er kvalifisert for undervisning i",'Formell utdanning'!R472)</f>
        <v xml:space="preserve">Er kvalifisert for undervisning i     </v>
      </c>
      <c r="D471" s="68" t="str">
        <f>IF('Formell utdanning'!D472=0,"Oppfyller ikke krav for formell utdanning for undervisning i grunnskolen",C471)</f>
        <v>Oppfyller ikke krav for formell utdanning for undervisning i grunnskolen</v>
      </c>
      <c r="E471" s="68" t="str">
        <f>IF('Formell utdanning'!B472=0,"-",D471)</f>
        <v>-</v>
      </c>
      <c r="F471" s="148"/>
      <c r="G471" s="148"/>
      <c r="H471" s="148"/>
      <c r="I471" s="149"/>
    </row>
    <row r="472" spans="1:9" ht="30" customHeight="1" x14ac:dyDescent="0.2">
      <c r="A472" s="67" t="str">
        <f>'Undervisning i fag med krav'!C473</f>
        <v>-</v>
      </c>
      <c r="B472" s="68" t="str">
        <f>'Undervisning i fag med krav'!D473</f>
        <v>-</v>
      </c>
      <c r="C472" s="68" t="str">
        <f>CONCATENATE("Er kvalifisert for undervisning i",'Formell utdanning'!R473)</f>
        <v xml:space="preserve">Er kvalifisert for undervisning i     </v>
      </c>
      <c r="D472" s="68" t="str">
        <f>IF('Formell utdanning'!D473=0,"Oppfyller ikke krav for formell utdanning for undervisning i grunnskolen",C472)</f>
        <v>Oppfyller ikke krav for formell utdanning for undervisning i grunnskolen</v>
      </c>
      <c r="E472" s="68" t="str">
        <f>IF('Formell utdanning'!B473=0,"-",D472)</f>
        <v>-</v>
      </c>
      <c r="F472" s="148"/>
      <c r="G472" s="148"/>
      <c r="H472" s="148"/>
      <c r="I472" s="149"/>
    </row>
    <row r="473" spans="1:9" ht="30" customHeight="1" x14ac:dyDescent="0.2">
      <c r="A473" s="67" t="str">
        <f>'Undervisning i fag med krav'!C474</f>
        <v>-</v>
      </c>
      <c r="B473" s="68" t="str">
        <f>'Undervisning i fag med krav'!D474</f>
        <v>-</v>
      </c>
      <c r="C473" s="68" t="str">
        <f>CONCATENATE("Er kvalifisert for undervisning i",'Formell utdanning'!R474)</f>
        <v xml:space="preserve">Er kvalifisert for undervisning i     </v>
      </c>
      <c r="D473" s="68" t="str">
        <f>IF('Formell utdanning'!D474=0,"Oppfyller ikke krav for formell utdanning for undervisning i grunnskolen",C473)</f>
        <v>Oppfyller ikke krav for formell utdanning for undervisning i grunnskolen</v>
      </c>
      <c r="E473" s="68" t="str">
        <f>IF('Formell utdanning'!B474=0,"-",D473)</f>
        <v>-</v>
      </c>
      <c r="F473" s="148"/>
      <c r="G473" s="148"/>
      <c r="H473" s="148"/>
      <c r="I473" s="149"/>
    </row>
    <row r="474" spans="1:9" ht="30" customHeight="1" x14ac:dyDescent="0.2">
      <c r="A474" s="67" t="str">
        <f>'Undervisning i fag med krav'!C475</f>
        <v>-</v>
      </c>
      <c r="B474" s="68" t="str">
        <f>'Undervisning i fag med krav'!D475</f>
        <v>-</v>
      </c>
      <c r="C474" s="68" t="str">
        <f>CONCATENATE("Er kvalifisert for undervisning i",'Formell utdanning'!R475)</f>
        <v xml:space="preserve">Er kvalifisert for undervisning i     </v>
      </c>
      <c r="D474" s="68" t="str">
        <f>IF('Formell utdanning'!D475=0,"Oppfyller ikke krav for formell utdanning for undervisning i grunnskolen",C474)</f>
        <v>Oppfyller ikke krav for formell utdanning for undervisning i grunnskolen</v>
      </c>
      <c r="E474" s="68" t="str">
        <f>IF('Formell utdanning'!B475=0,"-",D474)</f>
        <v>-</v>
      </c>
      <c r="F474" s="148"/>
      <c r="G474" s="148"/>
      <c r="H474" s="148"/>
      <c r="I474" s="149"/>
    </row>
    <row r="475" spans="1:9" ht="30" customHeight="1" x14ac:dyDescent="0.2">
      <c r="A475" s="67" t="str">
        <f>'Undervisning i fag med krav'!C476</f>
        <v>-</v>
      </c>
      <c r="B475" s="68" t="str">
        <f>'Undervisning i fag med krav'!D476</f>
        <v>-</v>
      </c>
      <c r="C475" s="68" t="str">
        <f>CONCATENATE("Er kvalifisert for undervisning i",'Formell utdanning'!R476)</f>
        <v xml:space="preserve">Er kvalifisert for undervisning i     </v>
      </c>
      <c r="D475" s="68" t="str">
        <f>IF('Formell utdanning'!D476=0,"Oppfyller ikke krav for formell utdanning for undervisning i grunnskolen",C475)</f>
        <v>Oppfyller ikke krav for formell utdanning for undervisning i grunnskolen</v>
      </c>
      <c r="E475" s="68" t="str">
        <f>IF('Formell utdanning'!B476=0,"-",D475)</f>
        <v>-</v>
      </c>
      <c r="F475" s="148"/>
      <c r="G475" s="148"/>
      <c r="H475" s="148"/>
      <c r="I475" s="149"/>
    </row>
    <row r="476" spans="1:9" ht="30" customHeight="1" x14ac:dyDescent="0.2">
      <c r="A476" s="67" t="str">
        <f>'Undervisning i fag med krav'!C477</f>
        <v>-</v>
      </c>
      <c r="B476" s="68" t="str">
        <f>'Undervisning i fag med krav'!D477</f>
        <v>-</v>
      </c>
      <c r="C476" s="68" t="str">
        <f>CONCATENATE("Er kvalifisert for undervisning i",'Formell utdanning'!R477)</f>
        <v xml:space="preserve">Er kvalifisert for undervisning i     </v>
      </c>
      <c r="D476" s="68" t="str">
        <f>IF('Formell utdanning'!D477=0,"Oppfyller ikke krav for formell utdanning for undervisning i grunnskolen",C476)</f>
        <v>Oppfyller ikke krav for formell utdanning for undervisning i grunnskolen</v>
      </c>
      <c r="E476" s="68" t="str">
        <f>IF('Formell utdanning'!B477=0,"-",D476)</f>
        <v>-</v>
      </c>
      <c r="F476" s="148"/>
      <c r="G476" s="148"/>
      <c r="H476" s="148"/>
      <c r="I476" s="149"/>
    </row>
    <row r="477" spans="1:9" ht="30" customHeight="1" x14ac:dyDescent="0.2">
      <c r="A477" s="67" t="str">
        <f>'Undervisning i fag med krav'!C478</f>
        <v>-</v>
      </c>
      <c r="B477" s="68" t="str">
        <f>'Undervisning i fag med krav'!D478</f>
        <v>-</v>
      </c>
      <c r="C477" s="68" t="str">
        <f>CONCATENATE("Er kvalifisert for undervisning i",'Formell utdanning'!R478)</f>
        <v xml:space="preserve">Er kvalifisert for undervisning i     </v>
      </c>
      <c r="D477" s="68" t="str">
        <f>IF('Formell utdanning'!D478=0,"Oppfyller ikke krav for formell utdanning for undervisning i grunnskolen",C477)</f>
        <v>Oppfyller ikke krav for formell utdanning for undervisning i grunnskolen</v>
      </c>
      <c r="E477" s="68" t="str">
        <f>IF('Formell utdanning'!B478=0,"-",D477)</f>
        <v>-</v>
      </c>
      <c r="F477" s="148"/>
      <c r="G477" s="148"/>
      <c r="H477" s="148"/>
      <c r="I477" s="149"/>
    </row>
    <row r="478" spans="1:9" ht="30" customHeight="1" x14ac:dyDescent="0.2">
      <c r="A478" s="67" t="str">
        <f>'Undervisning i fag med krav'!C479</f>
        <v>-</v>
      </c>
      <c r="B478" s="68" t="str">
        <f>'Undervisning i fag med krav'!D479</f>
        <v>-</v>
      </c>
      <c r="C478" s="68" t="str">
        <f>CONCATENATE("Er kvalifisert for undervisning i",'Formell utdanning'!R479)</f>
        <v xml:space="preserve">Er kvalifisert for undervisning i     </v>
      </c>
      <c r="D478" s="68" t="str">
        <f>IF('Formell utdanning'!D479=0,"Oppfyller ikke krav for formell utdanning for undervisning i grunnskolen",C478)</f>
        <v>Oppfyller ikke krav for formell utdanning for undervisning i grunnskolen</v>
      </c>
      <c r="E478" s="68" t="str">
        <f>IF('Formell utdanning'!B479=0,"-",D478)</f>
        <v>-</v>
      </c>
      <c r="F478" s="148"/>
      <c r="G478" s="148"/>
      <c r="H478" s="148"/>
      <c r="I478" s="149"/>
    </row>
    <row r="479" spans="1:9" ht="30" customHeight="1" x14ac:dyDescent="0.2">
      <c r="A479" s="67" t="str">
        <f>'Undervisning i fag med krav'!C480</f>
        <v>-</v>
      </c>
      <c r="B479" s="68" t="str">
        <f>'Undervisning i fag med krav'!D480</f>
        <v>-</v>
      </c>
      <c r="C479" s="68" t="str">
        <f>CONCATENATE("Er kvalifisert for undervisning i",'Formell utdanning'!R480)</f>
        <v xml:space="preserve">Er kvalifisert for undervisning i     </v>
      </c>
      <c r="D479" s="68" t="str">
        <f>IF('Formell utdanning'!D480=0,"Oppfyller ikke krav for formell utdanning for undervisning i grunnskolen",C479)</f>
        <v>Oppfyller ikke krav for formell utdanning for undervisning i grunnskolen</v>
      </c>
      <c r="E479" s="68" t="str">
        <f>IF('Formell utdanning'!B480=0,"-",D479)</f>
        <v>-</v>
      </c>
      <c r="F479" s="148"/>
      <c r="G479" s="148"/>
      <c r="H479" s="148"/>
      <c r="I479" s="149"/>
    </row>
    <row r="480" spans="1:9" ht="30" customHeight="1" x14ac:dyDescent="0.2">
      <c r="A480" s="67" t="str">
        <f>'Undervisning i fag med krav'!C481</f>
        <v>-</v>
      </c>
      <c r="B480" s="68" t="str">
        <f>'Undervisning i fag med krav'!D481</f>
        <v>-</v>
      </c>
      <c r="C480" s="68" t="str">
        <f>CONCATENATE("Er kvalifisert for undervisning i",'Formell utdanning'!R481)</f>
        <v xml:space="preserve">Er kvalifisert for undervisning i     </v>
      </c>
      <c r="D480" s="68" t="str">
        <f>IF('Formell utdanning'!D481=0,"Oppfyller ikke krav for formell utdanning for undervisning i grunnskolen",C480)</f>
        <v>Oppfyller ikke krav for formell utdanning for undervisning i grunnskolen</v>
      </c>
      <c r="E480" s="68" t="str">
        <f>IF('Formell utdanning'!B481=0,"-",D480)</f>
        <v>-</v>
      </c>
      <c r="F480" s="148"/>
      <c r="G480" s="148"/>
      <c r="H480" s="148"/>
      <c r="I480" s="149"/>
    </row>
    <row r="481" spans="1:9" ht="30" customHeight="1" x14ac:dyDescent="0.2">
      <c r="A481" s="67" t="str">
        <f>'Undervisning i fag med krav'!C482</f>
        <v>-</v>
      </c>
      <c r="B481" s="68" t="str">
        <f>'Undervisning i fag med krav'!D482</f>
        <v>-</v>
      </c>
      <c r="C481" s="68" t="str">
        <f>CONCATENATE("Er kvalifisert for undervisning i",'Formell utdanning'!R482)</f>
        <v xml:space="preserve">Er kvalifisert for undervisning i     </v>
      </c>
      <c r="D481" s="68" t="str">
        <f>IF('Formell utdanning'!D482=0,"Oppfyller ikke krav for formell utdanning for undervisning i grunnskolen",C481)</f>
        <v>Oppfyller ikke krav for formell utdanning for undervisning i grunnskolen</v>
      </c>
      <c r="E481" s="68" t="str">
        <f>IF('Formell utdanning'!B482=0,"-",D481)</f>
        <v>-</v>
      </c>
      <c r="F481" s="148"/>
      <c r="G481" s="148"/>
      <c r="H481" s="148"/>
      <c r="I481" s="149"/>
    </row>
    <row r="482" spans="1:9" ht="30" customHeight="1" x14ac:dyDescent="0.2">
      <c r="A482" s="67" t="str">
        <f>'Undervisning i fag med krav'!C483</f>
        <v>-</v>
      </c>
      <c r="B482" s="68" t="str">
        <f>'Undervisning i fag med krav'!D483</f>
        <v>-</v>
      </c>
      <c r="C482" s="68" t="str">
        <f>CONCATENATE("Er kvalifisert for undervisning i",'Formell utdanning'!R483)</f>
        <v xml:space="preserve">Er kvalifisert for undervisning i     </v>
      </c>
      <c r="D482" s="68" t="str">
        <f>IF('Formell utdanning'!D483=0,"Oppfyller ikke krav for formell utdanning for undervisning i grunnskolen",C482)</f>
        <v>Oppfyller ikke krav for formell utdanning for undervisning i grunnskolen</v>
      </c>
      <c r="E482" s="68" t="str">
        <f>IF('Formell utdanning'!B483=0,"-",D482)</f>
        <v>-</v>
      </c>
      <c r="F482" s="148"/>
      <c r="G482" s="148"/>
      <c r="H482" s="148"/>
      <c r="I482" s="149"/>
    </row>
    <row r="483" spans="1:9" ht="30" customHeight="1" x14ac:dyDescent="0.2">
      <c r="A483" s="67" t="str">
        <f>'Undervisning i fag med krav'!C484</f>
        <v>-</v>
      </c>
      <c r="B483" s="68" t="str">
        <f>'Undervisning i fag med krav'!D484</f>
        <v>-</v>
      </c>
      <c r="C483" s="68" t="str">
        <f>CONCATENATE("Er kvalifisert for undervisning i",'Formell utdanning'!R484)</f>
        <v xml:space="preserve">Er kvalifisert for undervisning i     </v>
      </c>
      <c r="D483" s="68" t="str">
        <f>IF('Formell utdanning'!D484=0,"Oppfyller ikke krav for formell utdanning for undervisning i grunnskolen",C483)</f>
        <v>Oppfyller ikke krav for formell utdanning for undervisning i grunnskolen</v>
      </c>
      <c r="E483" s="68" t="str">
        <f>IF('Formell utdanning'!B484=0,"-",D483)</f>
        <v>-</v>
      </c>
      <c r="F483" s="148"/>
      <c r="G483" s="148"/>
      <c r="H483" s="148"/>
      <c r="I483" s="149"/>
    </row>
    <row r="484" spans="1:9" ht="30" customHeight="1" x14ac:dyDescent="0.2">
      <c r="A484" s="67" t="str">
        <f>'Undervisning i fag med krav'!C485</f>
        <v>-</v>
      </c>
      <c r="B484" s="68" t="str">
        <f>'Undervisning i fag med krav'!D485</f>
        <v>-</v>
      </c>
      <c r="C484" s="68" t="str">
        <f>CONCATENATE("Er kvalifisert for undervisning i",'Formell utdanning'!R485)</f>
        <v xml:space="preserve">Er kvalifisert for undervisning i     </v>
      </c>
      <c r="D484" s="68" t="str">
        <f>IF('Formell utdanning'!D485=0,"Oppfyller ikke krav for formell utdanning for undervisning i grunnskolen",C484)</f>
        <v>Oppfyller ikke krav for formell utdanning for undervisning i grunnskolen</v>
      </c>
      <c r="E484" s="68" t="str">
        <f>IF('Formell utdanning'!B485=0,"-",D484)</f>
        <v>-</v>
      </c>
      <c r="F484" s="148"/>
      <c r="G484" s="148"/>
      <c r="H484" s="148"/>
      <c r="I484" s="149"/>
    </row>
    <row r="485" spans="1:9" ht="30" customHeight="1" x14ac:dyDescent="0.2">
      <c r="A485" s="67" t="str">
        <f>'Undervisning i fag med krav'!C486</f>
        <v>-</v>
      </c>
      <c r="B485" s="68" t="str">
        <f>'Undervisning i fag med krav'!D486</f>
        <v>-</v>
      </c>
      <c r="C485" s="68" t="str">
        <f>CONCATENATE("Er kvalifisert for undervisning i",'Formell utdanning'!R486)</f>
        <v xml:space="preserve">Er kvalifisert for undervisning i     </v>
      </c>
      <c r="D485" s="68" t="str">
        <f>IF('Formell utdanning'!D486=0,"Oppfyller ikke krav for formell utdanning for undervisning i grunnskolen",C485)</f>
        <v>Oppfyller ikke krav for formell utdanning for undervisning i grunnskolen</v>
      </c>
      <c r="E485" s="68" t="str">
        <f>IF('Formell utdanning'!B486=0,"-",D485)</f>
        <v>-</v>
      </c>
      <c r="F485" s="148"/>
      <c r="G485" s="148"/>
      <c r="H485" s="148"/>
      <c r="I485" s="149"/>
    </row>
    <row r="486" spans="1:9" ht="30" customHeight="1" x14ac:dyDescent="0.2">
      <c r="A486" s="67" t="str">
        <f>'Undervisning i fag med krav'!C487</f>
        <v>-</v>
      </c>
      <c r="B486" s="68" t="str">
        <f>'Undervisning i fag med krav'!D487</f>
        <v>-</v>
      </c>
      <c r="C486" s="68" t="str">
        <f>CONCATENATE("Er kvalifisert for undervisning i",'Formell utdanning'!R487)</f>
        <v xml:space="preserve">Er kvalifisert for undervisning i     </v>
      </c>
      <c r="D486" s="68" t="str">
        <f>IF('Formell utdanning'!D487=0,"Oppfyller ikke krav for formell utdanning for undervisning i grunnskolen",C486)</f>
        <v>Oppfyller ikke krav for formell utdanning for undervisning i grunnskolen</v>
      </c>
      <c r="E486" s="68" t="str">
        <f>IF('Formell utdanning'!B487=0,"-",D486)</f>
        <v>-</v>
      </c>
      <c r="F486" s="148"/>
      <c r="G486" s="148"/>
      <c r="H486" s="148"/>
      <c r="I486" s="149"/>
    </row>
    <row r="487" spans="1:9" ht="30" customHeight="1" x14ac:dyDescent="0.2">
      <c r="A487" s="67" t="str">
        <f>'Undervisning i fag med krav'!C488</f>
        <v>-</v>
      </c>
      <c r="B487" s="68" t="str">
        <f>'Undervisning i fag med krav'!D488</f>
        <v>-</v>
      </c>
      <c r="C487" s="68" t="str">
        <f>CONCATENATE("Er kvalifisert for undervisning i",'Formell utdanning'!R488)</f>
        <v xml:space="preserve">Er kvalifisert for undervisning i     </v>
      </c>
      <c r="D487" s="68" t="str">
        <f>IF('Formell utdanning'!D488=0,"Oppfyller ikke krav for formell utdanning for undervisning i grunnskolen",C487)</f>
        <v>Oppfyller ikke krav for formell utdanning for undervisning i grunnskolen</v>
      </c>
      <c r="E487" s="68" t="str">
        <f>IF('Formell utdanning'!B488=0,"-",D487)</f>
        <v>-</v>
      </c>
      <c r="F487" s="148"/>
      <c r="G487" s="148"/>
      <c r="H487" s="148"/>
      <c r="I487" s="149"/>
    </row>
    <row r="488" spans="1:9" ht="30" customHeight="1" x14ac:dyDescent="0.2">
      <c r="A488" s="67" t="str">
        <f>'Undervisning i fag med krav'!C489</f>
        <v>-</v>
      </c>
      <c r="B488" s="68" t="str">
        <f>'Undervisning i fag med krav'!D489</f>
        <v>-</v>
      </c>
      <c r="C488" s="68" t="str">
        <f>CONCATENATE("Er kvalifisert for undervisning i",'Formell utdanning'!R489)</f>
        <v xml:space="preserve">Er kvalifisert for undervisning i     </v>
      </c>
      <c r="D488" s="68" t="str">
        <f>IF('Formell utdanning'!D489=0,"Oppfyller ikke krav for formell utdanning for undervisning i grunnskolen",C488)</f>
        <v>Oppfyller ikke krav for formell utdanning for undervisning i grunnskolen</v>
      </c>
      <c r="E488" s="68" t="str">
        <f>IF('Formell utdanning'!B489=0,"-",D488)</f>
        <v>-</v>
      </c>
      <c r="F488" s="148"/>
      <c r="G488" s="148"/>
      <c r="H488" s="148"/>
      <c r="I488" s="149"/>
    </row>
    <row r="489" spans="1:9" ht="30" customHeight="1" x14ac:dyDescent="0.2">
      <c r="A489" s="67" t="str">
        <f>'Undervisning i fag med krav'!C490</f>
        <v>-</v>
      </c>
      <c r="B489" s="68" t="str">
        <f>'Undervisning i fag med krav'!D490</f>
        <v>-</v>
      </c>
      <c r="C489" s="68" t="str">
        <f>CONCATENATE("Er kvalifisert for undervisning i",'Formell utdanning'!R490)</f>
        <v xml:space="preserve">Er kvalifisert for undervisning i     </v>
      </c>
      <c r="D489" s="68" t="str">
        <f>IF('Formell utdanning'!D490=0,"Oppfyller ikke krav for formell utdanning for undervisning i grunnskolen",C489)</f>
        <v>Oppfyller ikke krav for formell utdanning for undervisning i grunnskolen</v>
      </c>
      <c r="E489" s="68" t="str">
        <f>IF('Formell utdanning'!B490=0,"-",D489)</f>
        <v>-</v>
      </c>
      <c r="F489" s="148"/>
      <c r="G489" s="148"/>
      <c r="H489" s="148"/>
      <c r="I489" s="149"/>
    </row>
    <row r="490" spans="1:9" ht="30" customHeight="1" x14ac:dyDescent="0.2">
      <c r="A490" s="67" t="str">
        <f>'Undervisning i fag med krav'!C491</f>
        <v>-</v>
      </c>
      <c r="B490" s="68" t="str">
        <f>'Undervisning i fag med krav'!D491</f>
        <v>-</v>
      </c>
      <c r="C490" s="68" t="str">
        <f>CONCATENATE("Er kvalifisert for undervisning i",'Formell utdanning'!R491)</f>
        <v xml:space="preserve">Er kvalifisert for undervisning i     </v>
      </c>
      <c r="D490" s="68" t="str">
        <f>IF('Formell utdanning'!D491=0,"Oppfyller ikke krav for formell utdanning for undervisning i grunnskolen",C490)</f>
        <v>Oppfyller ikke krav for formell utdanning for undervisning i grunnskolen</v>
      </c>
      <c r="E490" s="68" t="str">
        <f>IF('Formell utdanning'!B491=0,"-",D490)</f>
        <v>-</v>
      </c>
      <c r="F490" s="148"/>
      <c r="G490" s="148"/>
      <c r="H490" s="148"/>
      <c r="I490" s="149"/>
    </row>
    <row r="491" spans="1:9" ht="30" customHeight="1" x14ac:dyDescent="0.2">
      <c r="A491" s="67" t="str">
        <f>'Undervisning i fag med krav'!C492</f>
        <v>-</v>
      </c>
      <c r="B491" s="68" t="str">
        <f>'Undervisning i fag med krav'!D492</f>
        <v>-</v>
      </c>
      <c r="C491" s="68" t="str">
        <f>CONCATENATE("Er kvalifisert for undervisning i",'Formell utdanning'!R492)</f>
        <v xml:space="preserve">Er kvalifisert for undervisning i     </v>
      </c>
      <c r="D491" s="68" t="str">
        <f>IF('Formell utdanning'!D492=0,"Oppfyller ikke krav for formell utdanning for undervisning i grunnskolen",C491)</f>
        <v>Oppfyller ikke krav for formell utdanning for undervisning i grunnskolen</v>
      </c>
      <c r="E491" s="68" t="str">
        <f>IF('Formell utdanning'!B492=0,"-",D491)</f>
        <v>-</v>
      </c>
      <c r="F491" s="148"/>
      <c r="G491" s="148"/>
      <c r="H491" s="148"/>
      <c r="I491" s="149"/>
    </row>
    <row r="492" spans="1:9" ht="30" customHeight="1" x14ac:dyDescent="0.2">
      <c r="A492" s="67" t="str">
        <f>'Undervisning i fag med krav'!C493</f>
        <v>-</v>
      </c>
      <c r="B492" s="68" t="str">
        <f>'Undervisning i fag med krav'!D493</f>
        <v>-</v>
      </c>
      <c r="C492" s="68" t="str">
        <f>CONCATENATE("Er kvalifisert for undervisning i",'Formell utdanning'!R493)</f>
        <v xml:space="preserve">Er kvalifisert for undervisning i     </v>
      </c>
      <c r="D492" s="68" t="str">
        <f>IF('Formell utdanning'!D493=0,"Oppfyller ikke krav for formell utdanning for undervisning i grunnskolen",C492)</f>
        <v>Oppfyller ikke krav for formell utdanning for undervisning i grunnskolen</v>
      </c>
      <c r="E492" s="68" t="str">
        <f>IF('Formell utdanning'!B493=0,"-",D492)</f>
        <v>-</v>
      </c>
      <c r="F492" s="148"/>
      <c r="G492" s="148"/>
      <c r="H492" s="148"/>
      <c r="I492" s="149"/>
    </row>
    <row r="493" spans="1:9" ht="30" customHeight="1" x14ac:dyDescent="0.2">
      <c r="A493" s="67" t="str">
        <f>'Undervisning i fag med krav'!C494</f>
        <v>-</v>
      </c>
      <c r="B493" s="68" t="str">
        <f>'Undervisning i fag med krav'!D494</f>
        <v>-</v>
      </c>
      <c r="C493" s="68" t="str">
        <f>CONCATENATE("Er kvalifisert for undervisning i",'Formell utdanning'!R494)</f>
        <v xml:space="preserve">Er kvalifisert for undervisning i     </v>
      </c>
      <c r="D493" s="68" t="str">
        <f>IF('Formell utdanning'!D494=0,"Oppfyller ikke krav for formell utdanning for undervisning i grunnskolen",C493)</f>
        <v>Oppfyller ikke krav for formell utdanning for undervisning i grunnskolen</v>
      </c>
      <c r="E493" s="68" t="str">
        <f>IF('Formell utdanning'!B494=0,"-",D493)</f>
        <v>-</v>
      </c>
      <c r="F493" s="148"/>
      <c r="G493" s="148"/>
      <c r="H493" s="148"/>
      <c r="I493" s="149"/>
    </row>
    <row r="494" spans="1:9" ht="30" customHeight="1" x14ac:dyDescent="0.2">
      <c r="A494" s="67" t="str">
        <f>'Undervisning i fag med krav'!C495</f>
        <v>-</v>
      </c>
      <c r="B494" s="68" t="str">
        <f>'Undervisning i fag med krav'!D495</f>
        <v>-</v>
      </c>
      <c r="C494" s="68" t="str">
        <f>CONCATENATE("Er kvalifisert for undervisning i",'Formell utdanning'!R495)</f>
        <v xml:space="preserve">Er kvalifisert for undervisning i     </v>
      </c>
      <c r="D494" s="68" t="str">
        <f>IF('Formell utdanning'!D495=0,"Oppfyller ikke krav for formell utdanning for undervisning i grunnskolen",C494)</f>
        <v>Oppfyller ikke krav for formell utdanning for undervisning i grunnskolen</v>
      </c>
      <c r="E494" s="68" t="str">
        <f>IF('Formell utdanning'!B495=0,"-",D494)</f>
        <v>-</v>
      </c>
      <c r="F494" s="148"/>
      <c r="G494" s="148"/>
      <c r="H494" s="148"/>
      <c r="I494" s="149"/>
    </row>
    <row r="495" spans="1:9" ht="30" customHeight="1" x14ac:dyDescent="0.2">
      <c r="A495" s="67" t="str">
        <f>'Undervisning i fag med krav'!C496</f>
        <v>-</v>
      </c>
      <c r="B495" s="68" t="str">
        <f>'Undervisning i fag med krav'!D496</f>
        <v>-</v>
      </c>
      <c r="C495" s="68" t="str">
        <f>CONCATENATE("Er kvalifisert for undervisning i",'Formell utdanning'!R496)</f>
        <v xml:space="preserve">Er kvalifisert for undervisning i     </v>
      </c>
      <c r="D495" s="68" t="str">
        <f>IF('Formell utdanning'!D496=0,"Oppfyller ikke krav for formell utdanning for undervisning i grunnskolen",C495)</f>
        <v>Oppfyller ikke krav for formell utdanning for undervisning i grunnskolen</v>
      </c>
      <c r="E495" s="68" t="str">
        <f>IF('Formell utdanning'!B496=0,"-",D495)</f>
        <v>-</v>
      </c>
      <c r="F495" s="148"/>
      <c r="G495" s="148"/>
      <c r="H495" s="148"/>
      <c r="I495" s="149"/>
    </row>
    <row r="496" spans="1:9" ht="30" customHeight="1" x14ac:dyDescent="0.2">
      <c r="A496" s="67" t="str">
        <f>'Undervisning i fag med krav'!C497</f>
        <v>-</v>
      </c>
      <c r="B496" s="68" t="str">
        <f>'Undervisning i fag med krav'!D497</f>
        <v>-</v>
      </c>
      <c r="C496" s="68" t="str">
        <f>CONCATENATE("Er kvalifisert for undervisning i",'Formell utdanning'!R497)</f>
        <v xml:space="preserve">Er kvalifisert for undervisning i     </v>
      </c>
      <c r="D496" s="68" t="str">
        <f>IF('Formell utdanning'!D497=0,"Oppfyller ikke krav for formell utdanning for undervisning i grunnskolen",C496)</f>
        <v>Oppfyller ikke krav for formell utdanning for undervisning i grunnskolen</v>
      </c>
      <c r="E496" s="68" t="str">
        <f>IF('Formell utdanning'!B497=0,"-",D496)</f>
        <v>-</v>
      </c>
      <c r="F496" s="148"/>
      <c r="G496" s="148"/>
      <c r="H496" s="148"/>
      <c r="I496" s="149"/>
    </row>
    <row r="497" spans="1:9" ht="30" customHeight="1" x14ac:dyDescent="0.2">
      <c r="A497" s="67" t="str">
        <f>'Undervisning i fag med krav'!C498</f>
        <v>-</v>
      </c>
      <c r="B497" s="68" t="str">
        <f>'Undervisning i fag med krav'!D498</f>
        <v>-</v>
      </c>
      <c r="C497" s="68" t="str">
        <f>CONCATENATE("Er kvalifisert for undervisning i",'Formell utdanning'!R498)</f>
        <v xml:space="preserve">Er kvalifisert for undervisning i     </v>
      </c>
      <c r="D497" s="68" t="str">
        <f>IF('Formell utdanning'!D498=0,"Oppfyller ikke krav for formell utdanning for undervisning i grunnskolen",C497)</f>
        <v>Oppfyller ikke krav for formell utdanning for undervisning i grunnskolen</v>
      </c>
      <c r="E497" s="68" t="str">
        <f>IF('Formell utdanning'!B498=0,"-",D497)</f>
        <v>-</v>
      </c>
      <c r="F497" s="148"/>
      <c r="G497" s="148"/>
      <c r="H497" s="148"/>
      <c r="I497" s="149"/>
    </row>
    <row r="498" spans="1:9" ht="30" customHeight="1" x14ac:dyDescent="0.2">
      <c r="A498" s="67" t="str">
        <f>'Undervisning i fag med krav'!C499</f>
        <v>-</v>
      </c>
      <c r="B498" s="68" t="str">
        <f>'Undervisning i fag med krav'!D499</f>
        <v>-</v>
      </c>
      <c r="C498" s="68" t="str">
        <f>CONCATENATE("Er kvalifisert for undervisning i",'Formell utdanning'!R499)</f>
        <v xml:space="preserve">Er kvalifisert for undervisning i     </v>
      </c>
      <c r="D498" s="68" t="str">
        <f>IF('Formell utdanning'!D499=0,"Oppfyller ikke krav for formell utdanning for undervisning i grunnskolen",C498)</f>
        <v>Oppfyller ikke krav for formell utdanning for undervisning i grunnskolen</v>
      </c>
      <c r="E498" s="68" t="str">
        <f>IF('Formell utdanning'!B499=0,"-",D498)</f>
        <v>-</v>
      </c>
      <c r="F498" s="148"/>
      <c r="G498" s="148"/>
      <c r="H498" s="148"/>
      <c r="I498" s="149"/>
    </row>
    <row r="499" spans="1:9" ht="30" customHeight="1" x14ac:dyDescent="0.2">
      <c r="A499" s="67" t="str">
        <f>'Undervisning i fag med krav'!C500</f>
        <v>-</v>
      </c>
      <c r="B499" s="68" t="str">
        <f>'Undervisning i fag med krav'!D500</f>
        <v>-</v>
      </c>
      <c r="C499" s="68" t="str">
        <f>CONCATENATE("Er kvalifisert for undervisning i",'Formell utdanning'!R500)</f>
        <v xml:space="preserve">Er kvalifisert for undervisning i     </v>
      </c>
      <c r="D499" s="68" t="str">
        <f>IF('Formell utdanning'!D500=0,"Oppfyller ikke krav for formell utdanning for undervisning i grunnskolen",C499)</f>
        <v>Oppfyller ikke krav for formell utdanning for undervisning i grunnskolen</v>
      </c>
      <c r="E499" s="68" t="str">
        <f>IF('Formell utdanning'!B500=0,"-",D499)</f>
        <v>-</v>
      </c>
      <c r="F499" s="148"/>
      <c r="G499" s="148"/>
      <c r="H499" s="148"/>
      <c r="I499" s="149"/>
    </row>
    <row r="500" spans="1:9" ht="30" customHeight="1" thickBot="1" x14ac:dyDescent="0.25">
      <c r="A500" s="69" t="str">
        <f>'Undervisning i fag med krav'!C501</f>
        <v>-</v>
      </c>
      <c r="B500" s="70" t="str">
        <f>'Undervisning i fag med krav'!D501</f>
        <v>-</v>
      </c>
      <c r="C500" s="70" t="str">
        <f>CONCATENATE("Er kvalifisert for undervisning i",'Formell utdanning'!R501)</f>
        <v xml:space="preserve">Er kvalifisert for undervisning i     </v>
      </c>
      <c r="D500" s="70" t="str">
        <f>IF('Formell utdanning'!D501=0,"Oppfyller ikke krav for formell utdanning for undervisning i grunnskolen",C500)</f>
        <v>Oppfyller ikke krav for formell utdanning for undervisning i grunnskolen</v>
      </c>
      <c r="E500" s="70" t="str">
        <f>IF('Formell utdanning'!B501=0,"-",D500)</f>
        <v>-</v>
      </c>
      <c r="F500" s="150"/>
      <c r="G500" s="150"/>
      <c r="H500" s="150"/>
      <c r="I500" s="151"/>
    </row>
  </sheetData>
  <sheetProtection algorithmName="SHA-512" hashValue="S+4qkmo4yKj3aFlOcm9LI5/D/NMSVbvAl6b1ptfb/RlYxqZ6ACnxCYSYQfsWo4wTmCu3J1H1nFPoYdInod4v3A==" saltValue="QBZg7rC0H+CvYtvHHPb1tQ==" spinCount="100000" sheet="1" objects="1" scenarios="1"/>
  <mergeCells count="1">
    <mergeCell ref="B1:I1"/>
  </mergeCells>
  <pageMargins left="0.70866141732283472" right="0.70866141732283472" top="0.74803149606299213" bottom="0.74803149606299213" header="0.31496062992125984" footer="0.31496062992125984"/>
  <pageSetup paperSize="9" scale="3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M499"/>
  <sheetViews>
    <sheetView workbookViewId="0">
      <pane ySplit="1" topLeftCell="A2" activePane="bottomLeft" state="frozen"/>
      <selection pane="bottomLeft" activeCell="M21" sqref="M21"/>
    </sheetView>
  </sheetViews>
  <sheetFormatPr defaultColWidth="11.25" defaultRowHeight="14.25" x14ac:dyDescent="0.2"/>
  <cols>
    <col min="1" max="2" width="11.25" style="3"/>
    <col min="3" max="5" width="0" style="3" hidden="1" customWidth="1"/>
    <col min="6" max="6" width="16.75" style="3" hidden="1" customWidth="1"/>
    <col min="7" max="7" width="18.5" style="3" hidden="1" customWidth="1"/>
    <col min="8" max="8" width="0" style="3" hidden="1" customWidth="1"/>
    <col min="9" max="12" width="11.75" style="25" customWidth="1"/>
    <col min="13" max="16384" width="11.25" style="3"/>
  </cols>
  <sheetData>
    <row r="1" spans="1:13" x14ac:dyDescent="0.2">
      <c r="A1" s="33" t="str">
        <f>'Formell utdanning'!A2</f>
        <v>Ansattnr.</v>
      </c>
      <c r="B1" s="34" t="str">
        <f>'Formell utdanning'!B2</f>
        <v>Navn</v>
      </c>
      <c r="C1" s="34" t="e">
        <f>'Formell utdanning'!#REF!</f>
        <v>#REF!</v>
      </c>
      <c r="D1" s="34" t="e">
        <f>'Formell utdanning'!#REF!</f>
        <v>#REF!</v>
      </c>
      <c r="E1" s="34" t="str">
        <f>'Formell utdanning'!C2</f>
        <v>Stillingsbrøk (0-100 %)</v>
      </c>
      <c r="F1" s="34" t="str">
        <f>'Formell utdanning'!D2</f>
        <v xml:space="preserve">Formell utdanning - grunnutdanning </v>
      </c>
      <c r="G1" s="34" t="str">
        <f>'Formell utdanning'!F2</f>
        <v>Annen formell utdanning</v>
      </c>
      <c r="H1" s="34" t="s">
        <v>23</v>
      </c>
      <c r="I1" s="35" t="str">
        <f>H1</f>
        <v>Morsmålslærer</v>
      </c>
      <c r="J1" s="35" t="s">
        <v>43</v>
      </c>
      <c r="K1" s="35" t="s">
        <v>44</v>
      </c>
      <c r="L1" s="35" t="s">
        <v>45</v>
      </c>
      <c r="M1" s="36" t="s">
        <v>49</v>
      </c>
    </row>
    <row r="2" spans="1:13" x14ac:dyDescent="0.2">
      <c r="A2" s="4">
        <f>'Formell utdanning'!A4</f>
        <v>0</v>
      </c>
      <c r="B2" s="5">
        <f>'Formell utdanning'!B4</f>
        <v>0</v>
      </c>
      <c r="C2" s="5" t="e">
        <f>'Formell utdanning'!#REF!</f>
        <v>#REF!</v>
      </c>
      <c r="D2" s="5" t="e">
        <f>'Formell utdanning'!#REF!</f>
        <v>#REF!</v>
      </c>
      <c r="E2" s="8">
        <f>'Formell utdanning'!C4</f>
        <v>0</v>
      </c>
      <c r="F2" s="5">
        <f>'Formell utdanning'!D4</f>
        <v>0</v>
      </c>
      <c r="G2" s="5">
        <f>'Formell utdanning'!F4</f>
        <v>0</v>
      </c>
      <c r="H2" s="5" t="b">
        <f>OR(G2="Morsmålslærar etter krav i opplæringslova",F2="Morsmålslærar etter krav i opplæringslova")</f>
        <v>0</v>
      </c>
      <c r="I2" s="28" t="str">
        <f>IF(H2=FALSE,"-","Ja")</f>
        <v>-</v>
      </c>
      <c r="J2" s="26" t="s">
        <v>46</v>
      </c>
      <c r="K2" s="26"/>
      <c r="L2" s="26"/>
      <c r="M2" s="30"/>
    </row>
    <row r="3" spans="1:13" x14ac:dyDescent="0.2">
      <c r="A3" s="4">
        <f>'Formell utdanning'!A5</f>
        <v>0</v>
      </c>
      <c r="B3" s="5">
        <f>'Formell utdanning'!B5</f>
        <v>0</v>
      </c>
      <c r="C3" s="5" t="e">
        <f>'Formell utdanning'!#REF!</f>
        <v>#REF!</v>
      </c>
      <c r="D3" s="5" t="e">
        <f>'Formell utdanning'!#REF!</f>
        <v>#REF!</v>
      </c>
      <c r="E3" s="8">
        <f>'Formell utdanning'!C5</f>
        <v>0</v>
      </c>
      <c r="F3" s="5">
        <f>'Formell utdanning'!D5</f>
        <v>0</v>
      </c>
      <c r="G3" s="5">
        <f>'Formell utdanning'!F5</f>
        <v>0</v>
      </c>
      <c r="H3" s="5" t="b">
        <f>OR(F3="Morsmålslærar etter krav i opplæringslova",G3="Morsmålslærar etter krav i opplæringslova")</f>
        <v>0</v>
      </c>
      <c r="I3" s="28" t="str">
        <f t="shared" ref="I3:I66" si="0">IF(H3=FALSE,"-","Ja")</f>
        <v>-</v>
      </c>
      <c r="J3" s="26" t="s">
        <v>47</v>
      </c>
      <c r="K3" s="26" t="s">
        <v>48</v>
      </c>
      <c r="L3" s="26" t="s">
        <v>62</v>
      </c>
      <c r="M3" s="30" t="s">
        <v>63</v>
      </c>
    </row>
    <row r="4" spans="1:13" x14ac:dyDescent="0.2">
      <c r="A4" s="4">
        <f>'Formell utdanning'!A6</f>
        <v>0</v>
      </c>
      <c r="B4" s="5">
        <f>'Formell utdanning'!B6</f>
        <v>0</v>
      </c>
      <c r="C4" s="5" t="e">
        <f>'Formell utdanning'!#REF!</f>
        <v>#REF!</v>
      </c>
      <c r="D4" s="5" t="e">
        <f>'Formell utdanning'!#REF!</f>
        <v>#REF!</v>
      </c>
      <c r="E4" s="8">
        <f>'Formell utdanning'!C6</f>
        <v>0</v>
      </c>
      <c r="F4" s="5">
        <f>'Formell utdanning'!D6</f>
        <v>0</v>
      </c>
      <c r="G4" s="5">
        <f>'Formell utdanning'!F6</f>
        <v>0</v>
      </c>
      <c r="H4" s="5" t="b">
        <f t="shared" ref="H4" si="1">OR(G4="Morsmålslærar etter krav i opplæringslova",F4="Morsmålslærar etter krav i opplæringslova")</f>
        <v>0</v>
      </c>
      <c r="I4" s="28" t="str">
        <f t="shared" si="0"/>
        <v>-</v>
      </c>
      <c r="J4" s="26"/>
      <c r="K4" s="26"/>
      <c r="L4" s="26"/>
      <c r="M4" s="30"/>
    </row>
    <row r="5" spans="1:13" x14ac:dyDescent="0.2">
      <c r="A5" s="4">
        <f>'Formell utdanning'!A7</f>
        <v>0</v>
      </c>
      <c r="B5" s="5">
        <f>'Formell utdanning'!B7</f>
        <v>0</v>
      </c>
      <c r="C5" s="5" t="e">
        <f>'Formell utdanning'!#REF!</f>
        <v>#REF!</v>
      </c>
      <c r="D5" s="5" t="e">
        <f>'Formell utdanning'!#REF!</f>
        <v>#REF!</v>
      </c>
      <c r="E5" s="8">
        <f>'Formell utdanning'!C7</f>
        <v>0</v>
      </c>
      <c r="F5" s="5">
        <f>'Formell utdanning'!D7</f>
        <v>0</v>
      </c>
      <c r="G5" s="5">
        <f>'Formell utdanning'!F7</f>
        <v>0</v>
      </c>
      <c r="H5" s="5" t="b">
        <f t="shared" ref="H5" si="2">OR(F5="Morsmålslærar etter krav i opplæringslova",G5="Morsmålslærar etter krav i opplæringslova")</f>
        <v>0</v>
      </c>
      <c r="I5" s="28" t="str">
        <f t="shared" si="0"/>
        <v>-</v>
      </c>
      <c r="J5" s="26"/>
      <c r="K5" s="26"/>
      <c r="L5" s="26"/>
      <c r="M5" s="30"/>
    </row>
    <row r="6" spans="1:13" x14ac:dyDescent="0.2">
      <c r="A6" s="4">
        <f>'Formell utdanning'!A8</f>
        <v>0</v>
      </c>
      <c r="B6" s="5">
        <f>'Formell utdanning'!B8</f>
        <v>0</v>
      </c>
      <c r="C6" s="5" t="e">
        <f>'Formell utdanning'!#REF!</f>
        <v>#REF!</v>
      </c>
      <c r="D6" s="5" t="e">
        <f>'Formell utdanning'!#REF!</f>
        <v>#REF!</v>
      </c>
      <c r="E6" s="8">
        <f>'Formell utdanning'!C8</f>
        <v>0</v>
      </c>
      <c r="F6" s="5">
        <f>'Formell utdanning'!D8</f>
        <v>0</v>
      </c>
      <c r="G6" s="5">
        <f>'Formell utdanning'!F8</f>
        <v>0</v>
      </c>
      <c r="H6" s="5" t="b">
        <f t="shared" ref="H6" si="3">OR(G6="Morsmålslærar etter krav i opplæringslova",F6="Morsmålslærar etter krav i opplæringslova")</f>
        <v>0</v>
      </c>
      <c r="I6" s="28" t="str">
        <f t="shared" si="0"/>
        <v>-</v>
      </c>
      <c r="J6" s="26"/>
      <c r="K6" s="26"/>
      <c r="L6" s="26"/>
      <c r="M6" s="30"/>
    </row>
    <row r="7" spans="1:13" x14ac:dyDescent="0.2">
      <c r="A7" s="4">
        <f>'Formell utdanning'!A9</f>
        <v>0</v>
      </c>
      <c r="B7" s="5">
        <f>'Formell utdanning'!B9</f>
        <v>0</v>
      </c>
      <c r="C7" s="5" t="e">
        <f>'Formell utdanning'!#REF!</f>
        <v>#REF!</v>
      </c>
      <c r="D7" s="5" t="e">
        <f>'Formell utdanning'!#REF!</f>
        <v>#REF!</v>
      </c>
      <c r="E7" s="8">
        <f>'Formell utdanning'!C9</f>
        <v>1</v>
      </c>
      <c r="F7" s="5">
        <f>'Formell utdanning'!D9</f>
        <v>0</v>
      </c>
      <c r="G7" s="5">
        <f>'Formell utdanning'!F9</f>
        <v>0</v>
      </c>
      <c r="H7" s="5" t="b">
        <f t="shared" ref="H7" si="4">OR(F7="Morsmålslærar etter krav i opplæringslova",G7="Morsmålslærar etter krav i opplæringslova")</f>
        <v>0</v>
      </c>
      <c r="I7" s="28" t="str">
        <f t="shared" si="0"/>
        <v>-</v>
      </c>
      <c r="J7" s="26"/>
      <c r="K7" s="26"/>
      <c r="L7" s="26"/>
      <c r="M7" s="30"/>
    </row>
    <row r="8" spans="1:13" x14ac:dyDescent="0.2">
      <c r="A8" s="4">
        <f>'Formell utdanning'!A10</f>
        <v>0</v>
      </c>
      <c r="B8" s="5">
        <f>'Formell utdanning'!B10</f>
        <v>0</v>
      </c>
      <c r="C8" s="5" t="e">
        <f>'Formell utdanning'!#REF!</f>
        <v>#REF!</v>
      </c>
      <c r="D8" s="5" t="e">
        <f>'Formell utdanning'!#REF!</f>
        <v>#REF!</v>
      </c>
      <c r="E8" s="8">
        <f>'Formell utdanning'!C10</f>
        <v>0.2</v>
      </c>
      <c r="F8" s="5">
        <f>'Formell utdanning'!D10</f>
        <v>0</v>
      </c>
      <c r="G8" s="5">
        <f>'Formell utdanning'!F10</f>
        <v>0</v>
      </c>
      <c r="H8" s="5" t="b">
        <f t="shared" ref="H8:H68" si="5">OR(G8="Morsmålslærar etter krav i opplæringslova",F8="Morsmålslærar etter krav i opplæringslova")</f>
        <v>0</v>
      </c>
      <c r="I8" s="28" t="str">
        <f t="shared" si="0"/>
        <v>-</v>
      </c>
      <c r="J8" s="26" t="s">
        <v>59</v>
      </c>
      <c r="K8" s="26" t="s">
        <v>46</v>
      </c>
      <c r="L8" s="26"/>
      <c r="M8" s="30"/>
    </row>
    <row r="9" spans="1:13" x14ac:dyDescent="0.2">
      <c r="A9" s="4">
        <f>'Formell utdanning'!A11</f>
        <v>0</v>
      </c>
      <c r="B9" s="5">
        <f>'Formell utdanning'!B11</f>
        <v>0</v>
      </c>
      <c r="C9" s="5" t="e">
        <f>'Formell utdanning'!#REF!</f>
        <v>#REF!</v>
      </c>
      <c r="D9" s="5" t="e">
        <f>'Formell utdanning'!#REF!</f>
        <v>#REF!</v>
      </c>
      <c r="E9" s="8">
        <f>'Formell utdanning'!C11</f>
        <v>0.2</v>
      </c>
      <c r="F9" s="5">
        <f>'Formell utdanning'!D11</f>
        <v>0</v>
      </c>
      <c r="G9" s="5">
        <f>'Formell utdanning'!F11</f>
        <v>0</v>
      </c>
      <c r="H9" s="5" t="b">
        <f t="shared" ref="H9:H69" si="6">OR(F9="Morsmålslærar etter krav i opplæringslova",G9="Morsmålslærar etter krav i opplæringslova")</f>
        <v>0</v>
      </c>
      <c r="I9" s="28" t="str">
        <f t="shared" si="0"/>
        <v>-</v>
      </c>
      <c r="J9" s="26" t="s">
        <v>60</v>
      </c>
      <c r="K9" s="26" t="s">
        <v>61</v>
      </c>
      <c r="L9" s="26"/>
      <c r="M9" s="30"/>
    </row>
    <row r="10" spans="1:13" x14ac:dyDescent="0.2">
      <c r="A10" s="4">
        <f>'Formell utdanning'!A12</f>
        <v>0</v>
      </c>
      <c r="B10" s="5">
        <f>'Formell utdanning'!B12</f>
        <v>0</v>
      </c>
      <c r="C10" s="5" t="e">
        <f>'Formell utdanning'!#REF!</f>
        <v>#REF!</v>
      </c>
      <c r="D10" s="5" t="e">
        <f>'Formell utdanning'!#REF!</f>
        <v>#REF!</v>
      </c>
      <c r="E10" s="8">
        <f>'Formell utdanning'!C12</f>
        <v>0</v>
      </c>
      <c r="F10" s="5">
        <f>'Formell utdanning'!D12</f>
        <v>0</v>
      </c>
      <c r="G10" s="5">
        <f>'Formell utdanning'!F12</f>
        <v>0</v>
      </c>
      <c r="H10" s="5" t="b">
        <f t="shared" ref="H10" si="7">OR(G10="Morsmålslærar etter krav i opplæringslova",F10="Morsmålslærar etter krav i opplæringslova")</f>
        <v>0</v>
      </c>
      <c r="I10" s="28" t="str">
        <f t="shared" si="0"/>
        <v>-</v>
      </c>
      <c r="J10" s="26"/>
      <c r="K10" s="26"/>
      <c r="L10" s="26"/>
      <c r="M10" s="30"/>
    </row>
    <row r="11" spans="1:13" x14ac:dyDescent="0.2">
      <c r="A11" s="4">
        <f>'Formell utdanning'!A13</f>
        <v>0</v>
      </c>
      <c r="B11" s="5">
        <f>'Formell utdanning'!B13</f>
        <v>0</v>
      </c>
      <c r="C11" s="5" t="e">
        <f>'Formell utdanning'!#REF!</f>
        <v>#REF!</v>
      </c>
      <c r="D11" s="5" t="e">
        <f>'Formell utdanning'!#REF!</f>
        <v>#REF!</v>
      </c>
      <c r="E11" s="8">
        <f>'Formell utdanning'!C13</f>
        <v>0</v>
      </c>
      <c r="F11" s="5">
        <f>'Formell utdanning'!D13</f>
        <v>0</v>
      </c>
      <c r="G11" s="5">
        <f>'Formell utdanning'!F13</f>
        <v>0</v>
      </c>
      <c r="H11" s="5" t="b">
        <f t="shared" ref="H11" si="8">OR(F11="Morsmålslærar etter krav i opplæringslova",G11="Morsmålslærar etter krav i opplæringslova")</f>
        <v>0</v>
      </c>
      <c r="I11" s="28" t="str">
        <f t="shared" si="0"/>
        <v>-</v>
      </c>
      <c r="J11" s="26"/>
      <c r="K11" s="26"/>
      <c r="L11" s="26"/>
      <c r="M11" s="30"/>
    </row>
    <row r="12" spans="1:13" x14ac:dyDescent="0.2">
      <c r="A12" s="4">
        <f>'Formell utdanning'!A14</f>
        <v>0</v>
      </c>
      <c r="B12" s="5">
        <f>'Formell utdanning'!B14</f>
        <v>0</v>
      </c>
      <c r="C12" s="5" t="e">
        <f>'Formell utdanning'!#REF!</f>
        <v>#REF!</v>
      </c>
      <c r="D12" s="5" t="e">
        <f>'Formell utdanning'!#REF!</f>
        <v>#REF!</v>
      </c>
      <c r="E12" s="8">
        <f>'Formell utdanning'!C14</f>
        <v>0</v>
      </c>
      <c r="F12" s="5">
        <f>'Formell utdanning'!D14</f>
        <v>0</v>
      </c>
      <c r="G12" s="5">
        <f>'Formell utdanning'!F14</f>
        <v>0</v>
      </c>
      <c r="H12" s="5" t="b">
        <f t="shared" si="5"/>
        <v>0</v>
      </c>
      <c r="I12" s="28" t="str">
        <f t="shared" si="0"/>
        <v>-</v>
      </c>
      <c r="J12" s="26"/>
      <c r="K12" s="26"/>
      <c r="L12" s="26"/>
      <c r="M12" s="30"/>
    </row>
    <row r="13" spans="1:13" x14ac:dyDescent="0.2">
      <c r="A13" s="4">
        <f>'Formell utdanning'!A15</f>
        <v>0</v>
      </c>
      <c r="B13" s="5">
        <f>'Formell utdanning'!B15</f>
        <v>0</v>
      </c>
      <c r="C13" s="5" t="e">
        <f>'Formell utdanning'!#REF!</f>
        <v>#REF!</v>
      </c>
      <c r="D13" s="5" t="e">
        <f>'Formell utdanning'!#REF!</f>
        <v>#REF!</v>
      </c>
      <c r="E13" s="8">
        <f>'Formell utdanning'!C15</f>
        <v>0</v>
      </c>
      <c r="F13" s="5">
        <f>'Formell utdanning'!D15</f>
        <v>0</v>
      </c>
      <c r="G13" s="5">
        <f>'Formell utdanning'!F15</f>
        <v>0</v>
      </c>
      <c r="H13" s="5" t="b">
        <f t="shared" si="6"/>
        <v>0</v>
      </c>
      <c r="I13" s="28" t="str">
        <f t="shared" si="0"/>
        <v>-</v>
      </c>
      <c r="J13" s="26"/>
      <c r="K13" s="26"/>
      <c r="L13" s="26"/>
      <c r="M13" s="30"/>
    </row>
    <row r="14" spans="1:13" x14ac:dyDescent="0.2">
      <c r="A14" s="4">
        <f>'Formell utdanning'!A16</f>
        <v>0</v>
      </c>
      <c r="B14" s="5">
        <f>'Formell utdanning'!B16</f>
        <v>0</v>
      </c>
      <c r="C14" s="5" t="e">
        <f>'Formell utdanning'!#REF!</f>
        <v>#REF!</v>
      </c>
      <c r="D14" s="5" t="e">
        <f>'Formell utdanning'!#REF!</f>
        <v>#REF!</v>
      </c>
      <c r="E14" s="8">
        <f>'Formell utdanning'!C16</f>
        <v>0</v>
      </c>
      <c r="F14" s="5">
        <f>'Formell utdanning'!D16</f>
        <v>0</v>
      </c>
      <c r="G14" s="5">
        <f>'Formell utdanning'!F16</f>
        <v>0</v>
      </c>
      <c r="H14" s="5" t="b">
        <f t="shared" ref="H14" si="9">OR(G14="Morsmålslærar etter krav i opplæringslova",F14="Morsmålslærar etter krav i opplæringslova")</f>
        <v>0</v>
      </c>
      <c r="I14" s="28" t="str">
        <f t="shared" si="0"/>
        <v>-</v>
      </c>
      <c r="J14" s="26"/>
      <c r="K14" s="26"/>
      <c r="L14" s="26"/>
      <c r="M14" s="30"/>
    </row>
    <row r="15" spans="1:13" x14ac:dyDescent="0.2">
      <c r="A15" s="4">
        <f>'Formell utdanning'!A17</f>
        <v>0</v>
      </c>
      <c r="B15" s="5">
        <f>'Formell utdanning'!B17</f>
        <v>0</v>
      </c>
      <c r="C15" s="5" t="e">
        <f>'Formell utdanning'!#REF!</f>
        <v>#REF!</v>
      </c>
      <c r="D15" s="5" t="e">
        <f>'Formell utdanning'!#REF!</f>
        <v>#REF!</v>
      </c>
      <c r="E15" s="8">
        <f>'Formell utdanning'!C17</f>
        <v>0</v>
      </c>
      <c r="F15" s="5">
        <f>'Formell utdanning'!D17</f>
        <v>0</v>
      </c>
      <c r="G15" s="5">
        <f>'Formell utdanning'!F17</f>
        <v>0</v>
      </c>
      <c r="H15" s="5" t="b">
        <f t="shared" ref="H15" si="10">OR(F15="Morsmålslærar etter krav i opplæringslova",G15="Morsmålslærar etter krav i opplæringslova")</f>
        <v>0</v>
      </c>
      <c r="I15" s="28" t="str">
        <f t="shared" si="0"/>
        <v>-</v>
      </c>
      <c r="J15" s="26"/>
      <c r="K15" s="26"/>
      <c r="L15" s="26"/>
      <c r="M15" s="30"/>
    </row>
    <row r="16" spans="1:13" x14ac:dyDescent="0.2">
      <c r="A16" s="4">
        <f>'Formell utdanning'!A18</f>
        <v>0</v>
      </c>
      <c r="B16" s="5">
        <f>'Formell utdanning'!B18</f>
        <v>0</v>
      </c>
      <c r="C16" s="5" t="e">
        <f>'Formell utdanning'!#REF!</f>
        <v>#REF!</v>
      </c>
      <c r="D16" s="5" t="e">
        <f>'Formell utdanning'!#REF!</f>
        <v>#REF!</v>
      </c>
      <c r="E16" s="8">
        <f>'Formell utdanning'!C18</f>
        <v>0</v>
      </c>
      <c r="F16" s="5">
        <f>'Formell utdanning'!D18</f>
        <v>0</v>
      </c>
      <c r="G16" s="5">
        <f>'Formell utdanning'!F18</f>
        <v>0</v>
      </c>
      <c r="H16" s="5" t="b">
        <f t="shared" si="5"/>
        <v>0</v>
      </c>
      <c r="I16" s="28" t="str">
        <f t="shared" si="0"/>
        <v>-</v>
      </c>
      <c r="J16" s="26"/>
      <c r="K16" s="26"/>
      <c r="L16" s="26"/>
      <c r="M16" s="30"/>
    </row>
    <row r="17" spans="1:13" x14ac:dyDescent="0.2">
      <c r="A17" s="4">
        <f>'Formell utdanning'!A19</f>
        <v>0</v>
      </c>
      <c r="B17" s="5">
        <f>'Formell utdanning'!B19</f>
        <v>0</v>
      </c>
      <c r="C17" s="5" t="e">
        <f>'Formell utdanning'!#REF!</f>
        <v>#REF!</v>
      </c>
      <c r="D17" s="5" t="e">
        <f>'Formell utdanning'!#REF!</f>
        <v>#REF!</v>
      </c>
      <c r="E17" s="8">
        <f>'Formell utdanning'!C19</f>
        <v>0</v>
      </c>
      <c r="F17" s="5">
        <f>'Formell utdanning'!D19</f>
        <v>0</v>
      </c>
      <c r="G17" s="5">
        <f>'Formell utdanning'!F19</f>
        <v>0</v>
      </c>
      <c r="H17" s="5" t="b">
        <f t="shared" si="6"/>
        <v>0</v>
      </c>
      <c r="I17" s="28" t="str">
        <f t="shared" si="0"/>
        <v>-</v>
      </c>
      <c r="J17" s="26"/>
      <c r="K17" s="26"/>
      <c r="L17" s="26"/>
      <c r="M17" s="30"/>
    </row>
    <row r="18" spans="1:13" x14ac:dyDescent="0.2">
      <c r="A18" s="4">
        <f>'Formell utdanning'!A20</f>
        <v>0</v>
      </c>
      <c r="B18" s="5">
        <f>'Formell utdanning'!B20</f>
        <v>0</v>
      </c>
      <c r="C18" s="5" t="e">
        <f>'Formell utdanning'!#REF!</f>
        <v>#REF!</v>
      </c>
      <c r="D18" s="5" t="e">
        <f>'Formell utdanning'!#REF!</f>
        <v>#REF!</v>
      </c>
      <c r="E18" s="8">
        <f>'Formell utdanning'!C20</f>
        <v>0</v>
      </c>
      <c r="F18" s="5">
        <f>'Formell utdanning'!D20</f>
        <v>0</v>
      </c>
      <c r="G18" s="5">
        <f>'Formell utdanning'!F20</f>
        <v>0</v>
      </c>
      <c r="H18" s="5" t="b">
        <f t="shared" ref="H18" si="11">OR(G18="Morsmålslærar etter krav i opplæringslova",F18="Morsmålslærar etter krav i opplæringslova")</f>
        <v>0</v>
      </c>
      <c r="I18" s="28" t="str">
        <f t="shared" si="0"/>
        <v>-</v>
      </c>
      <c r="J18" s="26"/>
      <c r="K18" s="26"/>
      <c r="L18" s="26"/>
      <c r="M18" s="30"/>
    </row>
    <row r="19" spans="1:13" x14ac:dyDescent="0.2">
      <c r="A19" s="4">
        <f>'Formell utdanning'!A21</f>
        <v>0</v>
      </c>
      <c r="B19" s="5">
        <f>'Formell utdanning'!B21</f>
        <v>0</v>
      </c>
      <c r="C19" s="5" t="e">
        <f>'Formell utdanning'!#REF!</f>
        <v>#REF!</v>
      </c>
      <c r="D19" s="5" t="e">
        <f>'Formell utdanning'!#REF!</f>
        <v>#REF!</v>
      </c>
      <c r="E19" s="8">
        <f>'Formell utdanning'!C21</f>
        <v>0</v>
      </c>
      <c r="F19" s="5">
        <f>'Formell utdanning'!D21</f>
        <v>0</v>
      </c>
      <c r="G19" s="5">
        <f>'Formell utdanning'!F21</f>
        <v>0</v>
      </c>
      <c r="H19" s="5" t="b">
        <f t="shared" ref="H19" si="12">OR(F19="Morsmålslærar etter krav i opplæringslova",G19="Morsmålslærar etter krav i opplæringslova")</f>
        <v>0</v>
      </c>
      <c r="I19" s="28" t="str">
        <f t="shared" si="0"/>
        <v>-</v>
      </c>
      <c r="J19" s="26"/>
      <c r="K19" s="26"/>
      <c r="L19" s="26"/>
      <c r="M19" s="30"/>
    </row>
    <row r="20" spans="1:13" x14ac:dyDescent="0.2">
      <c r="A20" s="4">
        <f>'Formell utdanning'!A22</f>
        <v>0</v>
      </c>
      <c r="B20" s="5">
        <f>'Formell utdanning'!B22</f>
        <v>0</v>
      </c>
      <c r="C20" s="5" t="e">
        <f>'Formell utdanning'!#REF!</f>
        <v>#REF!</v>
      </c>
      <c r="D20" s="5" t="e">
        <f>'Formell utdanning'!#REF!</f>
        <v>#REF!</v>
      </c>
      <c r="E20" s="8">
        <f>'Formell utdanning'!C22</f>
        <v>0</v>
      </c>
      <c r="F20" s="5">
        <f>'Formell utdanning'!D22</f>
        <v>0</v>
      </c>
      <c r="G20" s="5">
        <f>'Formell utdanning'!F22</f>
        <v>0</v>
      </c>
      <c r="H20" s="5" t="b">
        <f t="shared" si="5"/>
        <v>0</v>
      </c>
      <c r="I20" s="28" t="str">
        <f t="shared" si="0"/>
        <v>-</v>
      </c>
      <c r="J20" s="26"/>
      <c r="K20" s="26"/>
      <c r="L20" s="26"/>
      <c r="M20" s="30"/>
    </row>
    <row r="21" spans="1:13" x14ac:dyDescent="0.2">
      <c r="A21" s="4">
        <f>'Formell utdanning'!A23</f>
        <v>0</v>
      </c>
      <c r="B21" s="5">
        <f>'Formell utdanning'!B23</f>
        <v>0</v>
      </c>
      <c r="C21" s="5" t="e">
        <f>'Formell utdanning'!#REF!</f>
        <v>#REF!</v>
      </c>
      <c r="D21" s="5" t="e">
        <f>'Formell utdanning'!#REF!</f>
        <v>#REF!</v>
      </c>
      <c r="E21" s="8">
        <f>'Formell utdanning'!C23</f>
        <v>0</v>
      </c>
      <c r="F21" s="5">
        <f>'Formell utdanning'!D23</f>
        <v>0</v>
      </c>
      <c r="G21" s="5">
        <f>'Formell utdanning'!F23</f>
        <v>0</v>
      </c>
      <c r="H21" s="5" t="b">
        <f t="shared" si="6"/>
        <v>0</v>
      </c>
      <c r="I21" s="28" t="str">
        <f t="shared" si="0"/>
        <v>-</v>
      </c>
      <c r="J21" s="26"/>
      <c r="K21" s="26"/>
      <c r="L21" s="26"/>
      <c r="M21" s="30"/>
    </row>
    <row r="22" spans="1:13" x14ac:dyDescent="0.2">
      <c r="A22" s="4">
        <f>'Formell utdanning'!A24</f>
        <v>0</v>
      </c>
      <c r="B22" s="5">
        <f>'Formell utdanning'!B24</f>
        <v>0</v>
      </c>
      <c r="C22" s="5" t="e">
        <f>'Formell utdanning'!#REF!</f>
        <v>#REF!</v>
      </c>
      <c r="D22" s="5" t="e">
        <f>'Formell utdanning'!#REF!</f>
        <v>#REF!</v>
      </c>
      <c r="E22" s="8">
        <f>'Formell utdanning'!C24</f>
        <v>0</v>
      </c>
      <c r="F22" s="5">
        <f>'Formell utdanning'!D24</f>
        <v>0</v>
      </c>
      <c r="G22" s="5">
        <f>'Formell utdanning'!F24</f>
        <v>0</v>
      </c>
      <c r="H22" s="5" t="b">
        <f t="shared" ref="H22" si="13">OR(G22="Morsmålslærar etter krav i opplæringslova",F22="Morsmålslærar etter krav i opplæringslova")</f>
        <v>0</v>
      </c>
      <c r="I22" s="28" t="str">
        <f t="shared" si="0"/>
        <v>-</v>
      </c>
      <c r="J22" s="26"/>
      <c r="K22" s="26"/>
      <c r="L22" s="26"/>
      <c r="M22" s="30"/>
    </row>
    <row r="23" spans="1:13" x14ac:dyDescent="0.2">
      <c r="A23" s="4">
        <f>'Formell utdanning'!A25</f>
        <v>0</v>
      </c>
      <c r="B23" s="5">
        <f>'Formell utdanning'!B25</f>
        <v>0</v>
      </c>
      <c r="C23" s="5" t="e">
        <f>'Formell utdanning'!#REF!</f>
        <v>#REF!</v>
      </c>
      <c r="D23" s="5" t="e">
        <f>'Formell utdanning'!#REF!</f>
        <v>#REF!</v>
      </c>
      <c r="E23" s="8">
        <f>'Formell utdanning'!C25</f>
        <v>0</v>
      </c>
      <c r="F23" s="5">
        <f>'Formell utdanning'!D25</f>
        <v>0</v>
      </c>
      <c r="G23" s="5">
        <f>'Formell utdanning'!F25</f>
        <v>0</v>
      </c>
      <c r="H23" s="5" t="b">
        <f t="shared" ref="H23" si="14">OR(F23="Morsmålslærar etter krav i opplæringslova",G23="Morsmålslærar etter krav i opplæringslova")</f>
        <v>0</v>
      </c>
      <c r="I23" s="28" t="str">
        <f t="shared" si="0"/>
        <v>-</v>
      </c>
      <c r="J23" s="26"/>
      <c r="K23" s="26"/>
      <c r="L23" s="26"/>
      <c r="M23" s="30"/>
    </row>
    <row r="24" spans="1:13" x14ac:dyDescent="0.2">
      <c r="A24" s="4">
        <f>'Formell utdanning'!A26</f>
        <v>0</v>
      </c>
      <c r="B24" s="5">
        <f>'Formell utdanning'!B26</f>
        <v>0</v>
      </c>
      <c r="C24" s="5" t="e">
        <f>'Formell utdanning'!#REF!</f>
        <v>#REF!</v>
      </c>
      <c r="D24" s="5" t="e">
        <f>'Formell utdanning'!#REF!</f>
        <v>#REF!</v>
      </c>
      <c r="E24" s="8">
        <f>'Formell utdanning'!C26</f>
        <v>0</v>
      </c>
      <c r="F24" s="5">
        <f>'Formell utdanning'!D26</f>
        <v>0</v>
      </c>
      <c r="G24" s="5">
        <f>'Formell utdanning'!F26</f>
        <v>0</v>
      </c>
      <c r="H24" s="5" t="b">
        <f t="shared" si="5"/>
        <v>0</v>
      </c>
      <c r="I24" s="28" t="str">
        <f t="shared" si="0"/>
        <v>-</v>
      </c>
      <c r="J24" s="26"/>
      <c r="K24" s="26"/>
      <c r="L24" s="26"/>
      <c r="M24" s="30"/>
    </row>
    <row r="25" spans="1:13" x14ac:dyDescent="0.2">
      <c r="A25" s="4">
        <f>'Formell utdanning'!A27</f>
        <v>0</v>
      </c>
      <c r="B25" s="5">
        <f>'Formell utdanning'!B27</f>
        <v>0</v>
      </c>
      <c r="C25" s="5" t="e">
        <f>'Formell utdanning'!#REF!</f>
        <v>#REF!</v>
      </c>
      <c r="D25" s="5" t="e">
        <f>'Formell utdanning'!#REF!</f>
        <v>#REF!</v>
      </c>
      <c r="E25" s="8">
        <f>'Formell utdanning'!C27</f>
        <v>0</v>
      </c>
      <c r="F25" s="5">
        <f>'Formell utdanning'!D27</f>
        <v>0</v>
      </c>
      <c r="G25" s="5">
        <f>'Formell utdanning'!F27</f>
        <v>0</v>
      </c>
      <c r="H25" s="5" t="b">
        <f t="shared" si="6"/>
        <v>0</v>
      </c>
      <c r="I25" s="28" t="str">
        <f t="shared" si="0"/>
        <v>-</v>
      </c>
      <c r="J25" s="26"/>
      <c r="K25" s="26"/>
      <c r="L25" s="26"/>
      <c r="M25" s="30"/>
    </row>
    <row r="26" spans="1:13" x14ac:dyDescent="0.2">
      <c r="A26" s="4">
        <f>'Formell utdanning'!A28</f>
        <v>0</v>
      </c>
      <c r="B26" s="5">
        <f>'Formell utdanning'!B28</f>
        <v>0</v>
      </c>
      <c r="C26" s="5" t="e">
        <f>'Formell utdanning'!#REF!</f>
        <v>#REF!</v>
      </c>
      <c r="D26" s="5" t="e">
        <f>'Formell utdanning'!#REF!</f>
        <v>#REF!</v>
      </c>
      <c r="E26" s="8">
        <f>'Formell utdanning'!C28</f>
        <v>0</v>
      </c>
      <c r="F26" s="5">
        <f>'Formell utdanning'!D28</f>
        <v>0</v>
      </c>
      <c r="G26" s="5">
        <f>'Formell utdanning'!F28</f>
        <v>0</v>
      </c>
      <c r="H26" s="5" t="b">
        <f t="shared" ref="H26" si="15">OR(G26="Morsmålslærar etter krav i opplæringslova",F26="Morsmålslærar etter krav i opplæringslova")</f>
        <v>0</v>
      </c>
      <c r="I26" s="28" t="str">
        <f t="shared" si="0"/>
        <v>-</v>
      </c>
      <c r="J26" s="26"/>
      <c r="K26" s="26"/>
      <c r="L26" s="26"/>
      <c r="M26" s="30"/>
    </row>
    <row r="27" spans="1:13" x14ac:dyDescent="0.2">
      <c r="A27" s="4">
        <f>'Formell utdanning'!A29</f>
        <v>0</v>
      </c>
      <c r="B27" s="5">
        <f>'Formell utdanning'!B29</f>
        <v>0</v>
      </c>
      <c r="C27" s="5" t="e">
        <f>'Formell utdanning'!#REF!</f>
        <v>#REF!</v>
      </c>
      <c r="D27" s="5" t="e">
        <f>'Formell utdanning'!#REF!</f>
        <v>#REF!</v>
      </c>
      <c r="E27" s="8">
        <f>'Formell utdanning'!C29</f>
        <v>0</v>
      </c>
      <c r="F27" s="5">
        <f>'Formell utdanning'!D29</f>
        <v>0</v>
      </c>
      <c r="G27" s="5">
        <f>'Formell utdanning'!F29</f>
        <v>0</v>
      </c>
      <c r="H27" s="5" t="b">
        <f t="shared" ref="H27" si="16">OR(F27="Morsmålslærar etter krav i opplæringslova",G27="Morsmålslærar etter krav i opplæringslova")</f>
        <v>0</v>
      </c>
      <c r="I27" s="28" t="str">
        <f t="shared" si="0"/>
        <v>-</v>
      </c>
      <c r="J27" s="26"/>
      <c r="K27" s="26"/>
      <c r="L27" s="26"/>
      <c r="M27" s="30"/>
    </row>
    <row r="28" spans="1:13" x14ac:dyDescent="0.2">
      <c r="A28" s="4">
        <f>'Formell utdanning'!A30</f>
        <v>0</v>
      </c>
      <c r="B28" s="5">
        <f>'Formell utdanning'!B30</f>
        <v>0</v>
      </c>
      <c r="C28" s="5" t="e">
        <f>'Formell utdanning'!#REF!</f>
        <v>#REF!</v>
      </c>
      <c r="D28" s="5" t="e">
        <f>'Formell utdanning'!#REF!</f>
        <v>#REF!</v>
      </c>
      <c r="E28" s="8">
        <f>'Formell utdanning'!C30</f>
        <v>0</v>
      </c>
      <c r="F28" s="5">
        <f>'Formell utdanning'!D30</f>
        <v>0</v>
      </c>
      <c r="G28" s="5">
        <f>'Formell utdanning'!F30</f>
        <v>0</v>
      </c>
      <c r="H28" s="5" t="b">
        <f t="shared" si="5"/>
        <v>0</v>
      </c>
      <c r="I28" s="28" t="str">
        <f t="shared" si="0"/>
        <v>-</v>
      </c>
      <c r="J28" s="26"/>
      <c r="K28" s="26"/>
      <c r="L28" s="26"/>
      <c r="M28" s="30"/>
    </row>
    <row r="29" spans="1:13" x14ac:dyDescent="0.2">
      <c r="A29" s="4">
        <f>'Formell utdanning'!A31</f>
        <v>0</v>
      </c>
      <c r="B29" s="5">
        <f>'Formell utdanning'!B31</f>
        <v>0</v>
      </c>
      <c r="C29" s="5" t="e">
        <f>'Formell utdanning'!#REF!</f>
        <v>#REF!</v>
      </c>
      <c r="D29" s="5" t="e">
        <f>'Formell utdanning'!#REF!</f>
        <v>#REF!</v>
      </c>
      <c r="E29" s="8">
        <f>'Formell utdanning'!C31</f>
        <v>0</v>
      </c>
      <c r="F29" s="5">
        <f>'Formell utdanning'!D31</f>
        <v>0</v>
      </c>
      <c r="G29" s="5">
        <f>'Formell utdanning'!F31</f>
        <v>0</v>
      </c>
      <c r="H29" s="5" t="b">
        <f t="shared" si="6"/>
        <v>0</v>
      </c>
      <c r="I29" s="28" t="str">
        <f t="shared" si="0"/>
        <v>-</v>
      </c>
      <c r="J29" s="26"/>
      <c r="K29" s="26"/>
      <c r="L29" s="26"/>
      <c r="M29" s="30"/>
    </row>
    <row r="30" spans="1:13" x14ac:dyDescent="0.2">
      <c r="A30" s="4">
        <f>'Formell utdanning'!A32</f>
        <v>0</v>
      </c>
      <c r="B30" s="5">
        <f>'Formell utdanning'!B32</f>
        <v>0</v>
      </c>
      <c r="C30" s="5" t="e">
        <f>'Formell utdanning'!#REF!</f>
        <v>#REF!</v>
      </c>
      <c r="D30" s="5" t="e">
        <f>'Formell utdanning'!#REF!</f>
        <v>#REF!</v>
      </c>
      <c r="E30" s="8">
        <f>'Formell utdanning'!C32</f>
        <v>0</v>
      </c>
      <c r="F30" s="5">
        <f>'Formell utdanning'!D32</f>
        <v>0</v>
      </c>
      <c r="G30" s="5">
        <f>'Formell utdanning'!F32</f>
        <v>0</v>
      </c>
      <c r="H30" s="5" t="b">
        <f t="shared" ref="H30" si="17">OR(G30="Morsmålslærar etter krav i opplæringslova",F30="Morsmålslærar etter krav i opplæringslova")</f>
        <v>0</v>
      </c>
      <c r="I30" s="28" t="str">
        <f t="shared" si="0"/>
        <v>-</v>
      </c>
      <c r="J30" s="26"/>
      <c r="K30" s="26"/>
      <c r="L30" s="26"/>
      <c r="M30" s="30"/>
    </row>
    <row r="31" spans="1:13" x14ac:dyDescent="0.2">
      <c r="A31" s="4">
        <f>'Formell utdanning'!A33</f>
        <v>0</v>
      </c>
      <c r="B31" s="5">
        <f>'Formell utdanning'!B33</f>
        <v>0</v>
      </c>
      <c r="C31" s="5" t="e">
        <f>'Formell utdanning'!#REF!</f>
        <v>#REF!</v>
      </c>
      <c r="D31" s="5" t="e">
        <f>'Formell utdanning'!#REF!</f>
        <v>#REF!</v>
      </c>
      <c r="E31" s="8">
        <f>'Formell utdanning'!C33</f>
        <v>0</v>
      </c>
      <c r="F31" s="5">
        <f>'Formell utdanning'!D33</f>
        <v>0</v>
      </c>
      <c r="G31" s="5">
        <f>'Formell utdanning'!F33</f>
        <v>0</v>
      </c>
      <c r="H31" s="5" t="b">
        <f t="shared" ref="H31" si="18">OR(F31="Morsmålslærar etter krav i opplæringslova",G31="Morsmålslærar etter krav i opplæringslova")</f>
        <v>0</v>
      </c>
      <c r="I31" s="28" t="str">
        <f t="shared" si="0"/>
        <v>-</v>
      </c>
      <c r="J31" s="26"/>
      <c r="K31" s="26"/>
      <c r="L31" s="26"/>
      <c r="M31" s="30"/>
    </row>
    <row r="32" spans="1:13" x14ac:dyDescent="0.2">
      <c r="A32" s="4">
        <f>'Formell utdanning'!A34</f>
        <v>0</v>
      </c>
      <c r="B32" s="5">
        <f>'Formell utdanning'!B34</f>
        <v>0</v>
      </c>
      <c r="C32" s="5" t="e">
        <f>'Formell utdanning'!#REF!</f>
        <v>#REF!</v>
      </c>
      <c r="D32" s="5" t="e">
        <f>'Formell utdanning'!#REF!</f>
        <v>#REF!</v>
      </c>
      <c r="E32" s="8">
        <f>'Formell utdanning'!C34</f>
        <v>0</v>
      </c>
      <c r="F32" s="5">
        <f>'Formell utdanning'!D34</f>
        <v>0</v>
      </c>
      <c r="G32" s="5">
        <f>'Formell utdanning'!F34</f>
        <v>0</v>
      </c>
      <c r="H32" s="5" t="b">
        <f t="shared" si="5"/>
        <v>0</v>
      </c>
      <c r="I32" s="28" t="str">
        <f t="shared" si="0"/>
        <v>-</v>
      </c>
      <c r="J32" s="26"/>
      <c r="K32" s="26"/>
      <c r="L32" s="26"/>
      <c r="M32" s="30"/>
    </row>
    <row r="33" spans="1:13" x14ac:dyDescent="0.2">
      <c r="A33" s="4">
        <f>'Formell utdanning'!A35</f>
        <v>0</v>
      </c>
      <c r="B33" s="5">
        <f>'Formell utdanning'!B35</f>
        <v>0</v>
      </c>
      <c r="C33" s="5" t="e">
        <f>'Formell utdanning'!#REF!</f>
        <v>#REF!</v>
      </c>
      <c r="D33" s="5" t="e">
        <f>'Formell utdanning'!#REF!</f>
        <v>#REF!</v>
      </c>
      <c r="E33" s="8">
        <f>'Formell utdanning'!C35</f>
        <v>0</v>
      </c>
      <c r="F33" s="5">
        <f>'Formell utdanning'!D35</f>
        <v>0</v>
      </c>
      <c r="G33" s="5">
        <f>'Formell utdanning'!F35</f>
        <v>0</v>
      </c>
      <c r="H33" s="5" t="b">
        <f t="shared" si="6"/>
        <v>0</v>
      </c>
      <c r="I33" s="28" t="str">
        <f t="shared" si="0"/>
        <v>-</v>
      </c>
      <c r="J33" s="26"/>
      <c r="K33" s="26"/>
      <c r="L33" s="26"/>
      <c r="M33" s="30"/>
    </row>
    <row r="34" spans="1:13" x14ac:dyDescent="0.2">
      <c r="A34" s="4">
        <f>'Formell utdanning'!A36</f>
        <v>0</v>
      </c>
      <c r="B34" s="5">
        <f>'Formell utdanning'!B36</f>
        <v>0</v>
      </c>
      <c r="C34" s="5" t="e">
        <f>'Formell utdanning'!#REF!</f>
        <v>#REF!</v>
      </c>
      <c r="D34" s="5" t="e">
        <f>'Formell utdanning'!#REF!</f>
        <v>#REF!</v>
      </c>
      <c r="E34" s="8">
        <f>'Formell utdanning'!C36</f>
        <v>0</v>
      </c>
      <c r="F34" s="5">
        <f>'Formell utdanning'!D36</f>
        <v>0</v>
      </c>
      <c r="G34" s="5">
        <f>'Formell utdanning'!F36</f>
        <v>0</v>
      </c>
      <c r="H34" s="5" t="b">
        <f t="shared" ref="H34" si="19">OR(G34="Morsmålslærar etter krav i opplæringslova",F34="Morsmålslærar etter krav i opplæringslova")</f>
        <v>0</v>
      </c>
      <c r="I34" s="28" t="str">
        <f t="shared" si="0"/>
        <v>-</v>
      </c>
      <c r="J34" s="26"/>
      <c r="K34" s="26"/>
      <c r="L34" s="26"/>
      <c r="M34" s="30"/>
    </row>
    <row r="35" spans="1:13" x14ac:dyDescent="0.2">
      <c r="A35" s="4">
        <f>'Formell utdanning'!A37</f>
        <v>0</v>
      </c>
      <c r="B35" s="5">
        <f>'Formell utdanning'!B37</f>
        <v>0</v>
      </c>
      <c r="C35" s="5" t="e">
        <f>'Formell utdanning'!#REF!</f>
        <v>#REF!</v>
      </c>
      <c r="D35" s="5" t="e">
        <f>'Formell utdanning'!#REF!</f>
        <v>#REF!</v>
      </c>
      <c r="E35" s="8">
        <f>'Formell utdanning'!C37</f>
        <v>0</v>
      </c>
      <c r="F35" s="5">
        <f>'Formell utdanning'!D37</f>
        <v>0</v>
      </c>
      <c r="G35" s="5">
        <f>'Formell utdanning'!F37</f>
        <v>0</v>
      </c>
      <c r="H35" s="5" t="b">
        <f t="shared" ref="H35" si="20">OR(F35="Morsmålslærar etter krav i opplæringslova",G35="Morsmålslærar etter krav i opplæringslova")</f>
        <v>0</v>
      </c>
      <c r="I35" s="28" t="str">
        <f t="shared" si="0"/>
        <v>-</v>
      </c>
      <c r="J35" s="26"/>
      <c r="K35" s="26"/>
      <c r="L35" s="26"/>
      <c r="M35" s="30"/>
    </row>
    <row r="36" spans="1:13" x14ac:dyDescent="0.2">
      <c r="A36" s="4">
        <f>'Formell utdanning'!A38</f>
        <v>0</v>
      </c>
      <c r="B36" s="5">
        <f>'Formell utdanning'!B38</f>
        <v>0</v>
      </c>
      <c r="C36" s="5" t="e">
        <f>'Formell utdanning'!#REF!</f>
        <v>#REF!</v>
      </c>
      <c r="D36" s="5" t="e">
        <f>'Formell utdanning'!#REF!</f>
        <v>#REF!</v>
      </c>
      <c r="E36" s="8">
        <f>'Formell utdanning'!C38</f>
        <v>0</v>
      </c>
      <c r="F36" s="5">
        <f>'Formell utdanning'!D38</f>
        <v>0</v>
      </c>
      <c r="G36" s="5">
        <f>'Formell utdanning'!F38</f>
        <v>0</v>
      </c>
      <c r="H36" s="5" t="b">
        <f t="shared" si="5"/>
        <v>0</v>
      </c>
      <c r="I36" s="28" t="str">
        <f t="shared" si="0"/>
        <v>-</v>
      </c>
      <c r="J36" s="26"/>
      <c r="K36" s="26"/>
      <c r="L36" s="26"/>
      <c r="M36" s="30"/>
    </row>
    <row r="37" spans="1:13" x14ac:dyDescent="0.2">
      <c r="A37" s="4">
        <f>'Formell utdanning'!A39</f>
        <v>0</v>
      </c>
      <c r="B37" s="5">
        <f>'Formell utdanning'!B39</f>
        <v>0</v>
      </c>
      <c r="C37" s="5" t="e">
        <f>'Formell utdanning'!#REF!</f>
        <v>#REF!</v>
      </c>
      <c r="D37" s="5" t="e">
        <f>'Formell utdanning'!#REF!</f>
        <v>#REF!</v>
      </c>
      <c r="E37" s="8">
        <f>'Formell utdanning'!C39</f>
        <v>0</v>
      </c>
      <c r="F37" s="5">
        <f>'Formell utdanning'!D39</f>
        <v>0</v>
      </c>
      <c r="G37" s="5">
        <f>'Formell utdanning'!F39</f>
        <v>0</v>
      </c>
      <c r="H37" s="5" t="b">
        <f t="shared" si="6"/>
        <v>0</v>
      </c>
      <c r="I37" s="28" t="str">
        <f t="shared" si="0"/>
        <v>-</v>
      </c>
      <c r="J37" s="26"/>
      <c r="K37" s="26"/>
      <c r="L37" s="26"/>
      <c r="M37" s="30"/>
    </row>
    <row r="38" spans="1:13" x14ac:dyDescent="0.2">
      <c r="A38" s="4">
        <f>'Formell utdanning'!A40</f>
        <v>0</v>
      </c>
      <c r="B38" s="5">
        <f>'Formell utdanning'!B40</f>
        <v>0</v>
      </c>
      <c r="C38" s="5" t="e">
        <f>'Formell utdanning'!#REF!</f>
        <v>#REF!</v>
      </c>
      <c r="D38" s="5" t="e">
        <f>'Formell utdanning'!#REF!</f>
        <v>#REF!</v>
      </c>
      <c r="E38" s="8">
        <f>'Formell utdanning'!C40</f>
        <v>0</v>
      </c>
      <c r="F38" s="5">
        <f>'Formell utdanning'!D40</f>
        <v>0</v>
      </c>
      <c r="G38" s="5">
        <f>'Formell utdanning'!F40</f>
        <v>0</v>
      </c>
      <c r="H38" s="5" t="b">
        <f t="shared" ref="H38" si="21">OR(G38="Morsmålslærar etter krav i opplæringslova",F38="Morsmålslærar etter krav i opplæringslova")</f>
        <v>0</v>
      </c>
      <c r="I38" s="28" t="str">
        <f t="shared" si="0"/>
        <v>-</v>
      </c>
      <c r="J38" s="26"/>
      <c r="K38" s="26"/>
      <c r="L38" s="26"/>
      <c r="M38" s="30"/>
    </row>
    <row r="39" spans="1:13" x14ac:dyDescent="0.2">
      <c r="A39" s="4">
        <f>'Formell utdanning'!A41</f>
        <v>0</v>
      </c>
      <c r="B39" s="5">
        <f>'Formell utdanning'!B41</f>
        <v>0</v>
      </c>
      <c r="C39" s="5" t="e">
        <f>'Formell utdanning'!#REF!</f>
        <v>#REF!</v>
      </c>
      <c r="D39" s="5" t="e">
        <f>'Formell utdanning'!#REF!</f>
        <v>#REF!</v>
      </c>
      <c r="E39" s="8">
        <f>'Formell utdanning'!C41</f>
        <v>0</v>
      </c>
      <c r="F39" s="5">
        <f>'Formell utdanning'!D41</f>
        <v>0</v>
      </c>
      <c r="G39" s="5">
        <f>'Formell utdanning'!F41</f>
        <v>0</v>
      </c>
      <c r="H39" s="5" t="b">
        <f t="shared" ref="H39" si="22">OR(F39="Morsmålslærar etter krav i opplæringslova",G39="Morsmålslærar etter krav i opplæringslova")</f>
        <v>0</v>
      </c>
      <c r="I39" s="28" t="str">
        <f t="shared" si="0"/>
        <v>-</v>
      </c>
      <c r="J39" s="26"/>
      <c r="K39" s="26"/>
      <c r="L39" s="26"/>
      <c r="M39" s="30"/>
    </row>
    <row r="40" spans="1:13" x14ac:dyDescent="0.2">
      <c r="A40" s="4">
        <f>'Formell utdanning'!A42</f>
        <v>0</v>
      </c>
      <c r="B40" s="5">
        <f>'Formell utdanning'!B42</f>
        <v>0</v>
      </c>
      <c r="C40" s="5" t="e">
        <f>'Formell utdanning'!#REF!</f>
        <v>#REF!</v>
      </c>
      <c r="D40" s="5" t="e">
        <f>'Formell utdanning'!#REF!</f>
        <v>#REF!</v>
      </c>
      <c r="E40" s="8">
        <f>'Formell utdanning'!C42</f>
        <v>0</v>
      </c>
      <c r="F40" s="5">
        <f>'Formell utdanning'!D42</f>
        <v>0</v>
      </c>
      <c r="G40" s="5">
        <f>'Formell utdanning'!F42</f>
        <v>0</v>
      </c>
      <c r="H40" s="5" t="b">
        <f t="shared" si="5"/>
        <v>0</v>
      </c>
      <c r="I40" s="28" t="str">
        <f t="shared" si="0"/>
        <v>-</v>
      </c>
      <c r="J40" s="26"/>
      <c r="K40" s="26"/>
      <c r="L40" s="26"/>
      <c r="M40" s="30"/>
    </row>
    <row r="41" spans="1:13" x14ac:dyDescent="0.2">
      <c r="A41" s="4">
        <f>'Formell utdanning'!A43</f>
        <v>0</v>
      </c>
      <c r="B41" s="5">
        <f>'Formell utdanning'!B43</f>
        <v>0</v>
      </c>
      <c r="C41" s="5" t="e">
        <f>'Formell utdanning'!#REF!</f>
        <v>#REF!</v>
      </c>
      <c r="D41" s="5" t="e">
        <f>'Formell utdanning'!#REF!</f>
        <v>#REF!</v>
      </c>
      <c r="E41" s="8">
        <f>'Formell utdanning'!C43</f>
        <v>0</v>
      </c>
      <c r="F41" s="5">
        <f>'Formell utdanning'!D43</f>
        <v>0</v>
      </c>
      <c r="G41" s="5">
        <f>'Formell utdanning'!F43</f>
        <v>0</v>
      </c>
      <c r="H41" s="5" t="b">
        <f t="shared" si="6"/>
        <v>0</v>
      </c>
      <c r="I41" s="28" t="str">
        <f t="shared" si="0"/>
        <v>-</v>
      </c>
      <c r="J41" s="26"/>
      <c r="K41" s="26"/>
      <c r="L41" s="26"/>
      <c r="M41" s="30"/>
    </row>
    <row r="42" spans="1:13" x14ac:dyDescent="0.2">
      <c r="A42" s="4">
        <f>'Formell utdanning'!A44</f>
        <v>0</v>
      </c>
      <c r="B42" s="5">
        <f>'Formell utdanning'!B44</f>
        <v>0</v>
      </c>
      <c r="C42" s="5" t="e">
        <f>'Formell utdanning'!#REF!</f>
        <v>#REF!</v>
      </c>
      <c r="D42" s="5" t="e">
        <f>'Formell utdanning'!#REF!</f>
        <v>#REF!</v>
      </c>
      <c r="E42" s="8">
        <f>'Formell utdanning'!C44</f>
        <v>0</v>
      </c>
      <c r="F42" s="5">
        <f>'Formell utdanning'!D44</f>
        <v>0</v>
      </c>
      <c r="G42" s="5">
        <f>'Formell utdanning'!F44</f>
        <v>0</v>
      </c>
      <c r="H42" s="5" t="b">
        <f t="shared" ref="H42" si="23">OR(G42="Morsmålslærar etter krav i opplæringslova",F42="Morsmålslærar etter krav i opplæringslova")</f>
        <v>0</v>
      </c>
      <c r="I42" s="28" t="str">
        <f t="shared" si="0"/>
        <v>-</v>
      </c>
      <c r="J42" s="26"/>
      <c r="K42" s="26"/>
      <c r="L42" s="26"/>
      <c r="M42" s="30"/>
    </row>
    <row r="43" spans="1:13" x14ac:dyDescent="0.2">
      <c r="A43" s="4">
        <f>'Formell utdanning'!A45</f>
        <v>0</v>
      </c>
      <c r="B43" s="5">
        <f>'Formell utdanning'!B45</f>
        <v>0</v>
      </c>
      <c r="C43" s="5" t="e">
        <f>'Formell utdanning'!#REF!</f>
        <v>#REF!</v>
      </c>
      <c r="D43" s="5" t="e">
        <f>'Formell utdanning'!#REF!</f>
        <v>#REF!</v>
      </c>
      <c r="E43" s="8">
        <f>'Formell utdanning'!C45</f>
        <v>0</v>
      </c>
      <c r="F43" s="5">
        <f>'Formell utdanning'!D45</f>
        <v>0</v>
      </c>
      <c r="G43" s="5">
        <f>'Formell utdanning'!F45</f>
        <v>0</v>
      </c>
      <c r="H43" s="5" t="b">
        <f t="shared" ref="H43" si="24">OR(F43="Morsmålslærar etter krav i opplæringslova",G43="Morsmålslærar etter krav i opplæringslova")</f>
        <v>0</v>
      </c>
      <c r="I43" s="28" t="str">
        <f t="shared" si="0"/>
        <v>-</v>
      </c>
      <c r="J43" s="26"/>
      <c r="K43" s="26"/>
      <c r="L43" s="26"/>
      <c r="M43" s="30"/>
    </row>
    <row r="44" spans="1:13" x14ac:dyDescent="0.2">
      <c r="A44" s="4">
        <f>'Formell utdanning'!A46</f>
        <v>0</v>
      </c>
      <c r="B44" s="5">
        <f>'Formell utdanning'!B46</f>
        <v>0</v>
      </c>
      <c r="C44" s="5" t="e">
        <f>'Formell utdanning'!#REF!</f>
        <v>#REF!</v>
      </c>
      <c r="D44" s="5" t="e">
        <f>'Formell utdanning'!#REF!</f>
        <v>#REF!</v>
      </c>
      <c r="E44" s="8">
        <f>'Formell utdanning'!C46</f>
        <v>0</v>
      </c>
      <c r="F44" s="5">
        <f>'Formell utdanning'!D46</f>
        <v>0</v>
      </c>
      <c r="G44" s="5">
        <f>'Formell utdanning'!F46</f>
        <v>0</v>
      </c>
      <c r="H44" s="5" t="b">
        <f t="shared" si="5"/>
        <v>0</v>
      </c>
      <c r="I44" s="28" t="str">
        <f t="shared" si="0"/>
        <v>-</v>
      </c>
      <c r="J44" s="26"/>
      <c r="K44" s="26"/>
      <c r="L44" s="26"/>
      <c r="M44" s="30"/>
    </row>
    <row r="45" spans="1:13" x14ac:dyDescent="0.2">
      <c r="A45" s="4">
        <f>'Formell utdanning'!A47</f>
        <v>0</v>
      </c>
      <c r="B45" s="5">
        <f>'Formell utdanning'!B47</f>
        <v>0</v>
      </c>
      <c r="C45" s="5" t="e">
        <f>'Formell utdanning'!#REF!</f>
        <v>#REF!</v>
      </c>
      <c r="D45" s="5" t="e">
        <f>'Formell utdanning'!#REF!</f>
        <v>#REF!</v>
      </c>
      <c r="E45" s="8">
        <f>'Formell utdanning'!C47</f>
        <v>0</v>
      </c>
      <c r="F45" s="5">
        <f>'Formell utdanning'!D47</f>
        <v>0</v>
      </c>
      <c r="G45" s="5">
        <f>'Formell utdanning'!F47</f>
        <v>0</v>
      </c>
      <c r="H45" s="5" t="b">
        <f t="shared" si="6"/>
        <v>0</v>
      </c>
      <c r="I45" s="28" t="str">
        <f t="shared" si="0"/>
        <v>-</v>
      </c>
      <c r="J45" s="26"/>
      <c r="K45" s="26"/>
      <c r="L45" s="26"/>
      <c r="M45" s="30"/>
    </row>
    <row r="46" spans="1:13" x14ac:dyDescent="0.2">
      <c r="A46" s="4">
        <f>'Formell utdanning'!A48</f>
        <v>0</v>
      </c>
      <c r="B46" s="5">
        <f>'Formell utdanning'!B48</f>
        <v>0</v>
      </c>
      <c r="C46" s="5" t="e">
        <f>'Formell utdanning'!#REF!</f>
        <v>#REF!</v>
      </c>
      <c r="D46" s="5" t="e">
        <f>'Formell utdanning'!#REF!</f>
        <v>#REF!</v>
      </c>
      <c r="E46" s="8">
        <f>'Formell utdanning'!C48</f>
        <v>0</v>
      </c>
      <c r="F46" s="5">
        <f>'Formell utdanning'!D48</f>
        <v>0</v>
      </c>
      <c r="G46" s="5">
        <f>'Formell utdanning'!F48</f>
        <v>0</v>
      </c>
      <c r="H46" s="5" t="b">
        <f t="shared" ref="H46" si="25">OR(G46="Morsmålslærar etter krav i opplæringslova",F46="Morsmålslærar etter krav i opplæringslova")</f>
        <v>0</v>
      </c>
      <c r="I46" s="28" t="str">
        <f t="shared" si="0"/>
        <v>-</v>
      </c>
      <c r="J46" s="26"/>
      <c r="K46" s="26"/>
      <c r="L46" s="26"/>
      <c r="M46" s="30"/>
    </row>
    <row r="47" spans="1:13" x14ac:dyDescent="0.2">
      <c r="A47" s="4">
        <f>'Formell utdanning'!A49</f>
        <v>0</v>
      </c>
      <c r="B47" s="5">
        <f>'Formell utdanning'!B49</f>
        <v>0</v>
      </c>
      <c r="C47" s="5" t="e">
        <f>'Formell utdanning'!#REF!</f>
        <v>#REF!</v>
      </c>
      <c r="D47" s="5" t="e">
        <f>'Formell utdanning'!#REF!</f>
        <v>#REF!</v>
      </c>
      <c r="E47" s="8">
        <f>'Formell utdanning'!C49</f>
        <v>0</v>
      </c>
      <c r="F47" s="5">
        <f>'Formell utdanning'!D49</f>
        <v>0</v>
      </c>
      <c r="G47" s="5">
        <f>'Formell utdanning'!F49</f>
        <v>0</v>
      </c>
      <c r="H47" s="5" t="b">
        <f t="shared" ref="H47" si="26">OR(F47="Morsmålslærar etter krav i opplæringslova",G47="Morsmålslærar etter krav i opplæringslova")</f>
        <v>0</v>
      </c>
      <c r="I47" s="28" t="str">
        <f t="shared" si="0"/>
        <v>-</v>
      </c>
      <c r="J47" s="26"/>
      <c r="K47" s="26"/>
      <c r="L47" s="26"/>
      <c r="M47" s="30"/>
    </row>
    <row r="48" spans="1:13" x14ac:dyDescent="0.2">
      <c r="A48" s="4">
        <f>'Formell utdanning'!A50</f>
        <v>0</v>
      </c>
      <c r="B48" s="5">
        <f>'Formell utdanning'!B50</f>
        <v>0</v>
      </c>
      <c r="C48" s="5" t="e">
        <f>'Formell utdanning'!#REF!</f>
        <v>#REF!</v>
      </c>
      <c r="D48" s="5" t="e">
        <f>'Formell utdanning'!#REF!</f>
        <v>#REF!</v>
      </c>
      <c r="E48" s="8">
        <f>'Formell utdanning'!C50</f>
        <v>0</v>
      </c>
      <c r="F48" s="5">
        <f>'Formell utdanning'!D50</f>
        <v>0</v>
      </c>
      <c r="G48" s="5">
        <f>'Formell utdanning'!F50</f>
        <v>0</v>
      </c>
      <c r="H48" s="5" t="b">
        <f t="shared" si="5"/>
        <v>0</v>
      </c>
      <c r="I48" s="28" t="str">
        <f t="shared" si="0"/>
        <v>-</v>
      </c>
      <c r="J48" s="26"/>
      <c r="K48" s="26"/>
      <c r="L48" s="26"/>
      <c r="M48" s="30"/>
    </row>
    <row r="49" spans="1:13" x14ac:dyDescent="0.2">
      <c r="A49" s="4">
        <f>'Formell utdanning'!A51</f>
        <v>0</v>
      </c>
      <c r="B49" s="5">
        <f>'Formell utdanning'!B51</f>
        <v>0</v>
      </c>
      <c r="C49" s="5" t="e">
        <f>'Formell utdanning'!#REF!</f>
        <v>#REF!</v>
      </c>
      <c r="D49" s="5" t="e">
        <f>'Formell utdanning'!#REF!</f>
        <v>#REF!</v>
      </c>
      <c r="E49" s="8">
        <f>'Formell utdanning'!C51</f>
        <v>0</v>
      </c>
      <c r="F49" s="5">
        <f>'Formell utdanning'!D51</f>
        <v>0</v>
      </c>
      <c r="G49" s="5">
        <f>'Formell utdanning'!F51</f>
        <v>0</v>
      </c>
      <c r="H49" s="5" t="b">
        <f t="shared" si="6"/>
        <v>0</v>
      </c>
      <c r="I49" s="28" t="str">
        <f t="shared" si="0"/>
        <v>-</v>
      </c>
      <c r="J49" s="26"/>
      <c r="K49" s="26"/>
      <c r="L49" s="26"/>
      <c r="M49" s="30"/>
    </row>
    <row r="50" spans="1:13" x14ac:dyDescent="0.2">
      <c r="A50" s="4">
        <f>'Formell utdanning'!A52</f>
        <v>0</v>
      </c>
      <c r="B50" s="5">
        <f>'Formell utdanning'!B52</f>
        <v>0</v>
      </c>
      <c r="C50" s="5" t="e">
        <f>'Formell utdanning'!#REF!</f>
        <v>#REF!</v>
      </c>
      <c r="D50" s="5" t="e">
        <f>'Formell utdanning'!#REF!</f>
        <v>#REF!</v>
      </c>
      <c r="E50" s="8">
        <f>'Formell utdanning'!C52</f>
        <v>0</v>
      </c>
      <c r="F50" s="5">
        <f>'Formell utdanning'!D52</f>
        <v>0</v>
      </c>
      <c r="G50" s="5">
        <f>'Formell utdanning'!F52</f>
        <v>0</v>
      </c>
      <c r="H50" s="5" t="b">
        <f t="shared" ref="H50" si="27">OR(G50="Morsmålslærar etter krav i opplæringslova",F50="Morsmålslærar etter krav i opplæringslova")</f>
        <v>0</v>
      </c>
      <c r="I50" s="28" t="str">
        <f t="shared" si="0"/>
        <v>-</v>
      </c>
      <c r="J50" s="26"/>
      <c r="K50" s="26"/>
      <c r="L50" s="26"/>
      <c r="M50" s="30"/>
    </row>
    <row r="51" spans="1:13" x14ac:dyDescent="0.2">
      <c r="A51" s="4">
        <f>'Formell utdanning'!A53</f>
        <v>0</v>
      </c>
      <c r="B51" s="5">
        <f>'Formell utdanning'!B53</f>
        <v>0</v>
      </c>
      <c r="C51" s="5" t="e">
        <f>'Formell utdanning'!#REF!</f>
        <v>#REF!</v>
      </c>
      <c r="D51" s="5" t="e">
        <f>'Formell utdanning'!#REF!</f>
        <v>#REF!</v>
      </c>
      <c r="E51" s="8">
        <f>'Formell utdanning'!C53</f>
        <v>0</v>
      </c>
      <c r="F51" s="5">
        <f>'Formell utdanning'!D53</f>
        <v>0</v>
      </c>
      <c r="G51" s="5">
        <f>'Formell utdanning'!F53</f>
        <v>0</v>
      </c>
      <c r="H51" s="5" t="b">
        <f t="shared" ref="H51" si="28">OR(F51="Morsmålslærar etter krav i opplæringslova",G51="Morsmålslærar etter krav i opplæringslova")</f>
        <v>0</v>
      </c>
      <c r="I51" s="28" t="str">
        <f t="shared" si="0"/>
        <v>-</v>
      </c>
      <c r="J51" s="26"/>
      <c r="K51" s="26"/>
      <c r="L51" s="26"/>
      <c r="M51" s="30"/>
    </row>
    <row r="52" spans="1:13" x14ac:dyDescent="0.2">
      <c r="A52" s="4">
        <f>'Formell utdanning'!A54</f>
        <v>0</v>
      </c>
      <c r="B52" s="5">
        <f>'Formell utdanning'!B54</f>
        <v>0</v>
      </c>
      <c r="C52" s="5" t="e">
        <f>'Formell utdanning'!#REF!</f>
        <v>#REF!</v>
      </c>
      <c r="D52" s="5" t="e">
        <f>'Formell utdanning'!#REF!</f>
        <v>#REF!</v>
      </c>
      <c r="E52" s="8">
        <f>'Formell utdanning'!C54</f>
        <v>0</v>
      </c>
      <c r="F52" s="5">
        <f>'Formell utdanning'!D54</f>
        <v>0</v>
      </c>
      <c r="G52" s="5">
        <f>'Formell utdanning'!F54</f>
        <v>0</v>
      </c>
      <c r="H52" s="5" t="b">
        <f t="shared" si="5"/>
        <v>0</v>
      </c>
      <c r="I52" s="28" t="str">
        <f t="shared" si="0"/>
        <v>-</v>
      </c>
      <c r="J52" s="26"/>
      <c r="K52" s="26"/>
      <c r="L52" s="26"/>
      <c r="M52" s="30"/>
    </row>
    <row r="53" spans="1:13" x14ac:dyDescent="0.2">
      <c r="A53" s="4">
        <f>'Formell utdanning'!A55</f>
        <v>0</v>
      </c>
      <c r="B53" s="5">
        <f>'Formell utdanning'!B55</f>
        <v>0</v>
      </c>
      <c r="C53" s="5" t="e">
        <f>'Formell utdanning'!#REF!</f>
        <v>#REF!</v>
      </c>
      <c r="D53" s="5" t="e">
        <f>'Formell utdanning'!#REF!</f>
        <v>#REF!</v>
      </c>
      <c r="E53" s="8">
        <f>'Formell utdanning'!C55</f>
        <v>0</v>
      </c>
      <c r="F53" s="5">
        <f>'Formell utdanning'!D55</f>
        <v>0</v>
      </c>
      <c r="G53" s="5">
        <f>'Formell utdanning'!F55</f>
        <v>0</v>
      </c>
      <c r="H53" s="5" t="b">
        <f t="shared" si="6"/>
        <v>0</v>
      </c>
      <c r="I53" s="28" t="str">
        <f t="shared" si="0"/>
        <v>-</v>
      </c>
      <c r="J53" s="26"/>
      <c r="K53" s="26"/>
      <c r="L53" s="26"/>
      <c r="M53" s="30"/>
    </row>
    <row r="54" spans="1:13" x14ac:dyDescent="0.2">
      <c r="A54" s="4">
        <f>'Formell utdanning'!A56</f>
        <v>0</v>
      </c>
      <c r="B54" s="5">
        <f>'Formell utdanning'!B56</f>
        <v>0</v>
      </c>
      <c r="C54" s="5" t="e">
        <f>'Formell utdanning'!#REF!</f>
        <v>#REF!</v>
      </c>
      <c r="D54" s="5" t="e">
        <f>'Formell utdanning'!#REF!</f>
        <v>#REF!</v>
      </c>
      <c r="E54" s="8">
        <f>'Formell utdanning'!C56</f>
        <v>0</v>
      </c>
      <c r="F54" s="5">
        <f>'Formell utdanning'!D56</f>
        <v>0</v>
      </c>
      <c r="G54" s="5">
        <f>'Formell utdanning'!F56</f>
        <v>0</v>
      </c>
      <c r="H54" s="5" t="b">
        <f t="shared" ref="H54" si="29">OR(G54="Morsmålslærar etter krav i opplæringslova",F54="Morsmålslærar etter krav i opplæringslova")</f>
        <v>0</v>
      </c>
      <c r="I54" s="28" t="str">
        <f t="shared" si="0"/>
        <v>-</v>
      </c>
      <c r="J54" s="26"/>
      <c r="K54" s="26"/>
      <c r="L54" s="26"/>
      <c r="M54" s="30"/>
    </row>
    <row r="55" spans="1:13" x14ac:dyDescent="0.2">
      <c r="A55" s="4">
        <f>'Formell utdanning'!A57</f>
        <v>0</v>
      </c>
      <c r="B55" s="5">
        <f>'Formell utdanning'!B57</f>
        <v>0</v>
      </c>
      <c r="C55" s="5" t="e">
        <f>'Formell utdanning'!#REF!</f>
        <v>#REF!</v>
      </c>
      <c r="D55" s="5" t="e">
        <f>'Formell utdanning'!#REF!</f>
        <v>#REF!</v>
      </c>
      <c r="E55" s="8">
        <f>'Formell utdanning'!C57</f>
        <v>0</v>
      </c>
      <c r="F55" s="5">
        <f>'Formell utdanning'!D57</f>
        <v>0</v>
      </c>
      <c r="G55" s="5">
        <f>'Formell utdanning'!F57</f>
        <v>0</v>
      </c>
      <c r="H55" s="5" t="b">
        <f t="shared" ref="H55" si="30">OR(F55="Morsmålslærar etter krav i opplæringslova",G55="Morsmålslærar etter krav i opplæringslova")</f>
        <v>0</v>
      </c>
      <c r="I55" s="28" t="str">
        <f t="shared" si="0"/>
        <v>-</v>
      </c>
      <c r="J55" s="26"/>
      <c r="K55" s="26"/>
      <c r="L55" s="26"/>
      <c r="M55" s="30"/>
    </row>
    <row r="56" spans="1:13" x14ac:dyDescent="0.2">
      <c r="A56" s="4">
        <f>'Formell utdanning'!A58</f>
        <v>0</v>
      </c>
      <c r="B56" s="5">
        <f>'Formell utdanning'!B58</f>
        <v>0</v>
      </c>
      <c r="C56" s="5" t="e">
        <f>'Formell utdanning'!#REF!</f>
        <v>#REF!</v>
      </c>
      <c r="D56" s="5" t="e">
        <f>'Formell utdanning'!#REF!</f>
        <v>#REF!</v>
      </c>
      <c r="E56" s="8">
        <f>'Formell utdanning'!C58</f>
        <v>0</v>
      </c>
      <c r="F56" s="5">
        <f>'Formell utdanning'!D58</f>
        <v>0</v>
      </c>
      <c r="G56" s="5">
        <f>'Formell utdanning'!F58</f>
        <v>0</v>
      </c>
      <c r="H56" s="5" t="b">
        <f t="shared" si="5"/>
        <v>0</v>
      </c>
      <c r="I56" s="28" t="str">
        <f t="shared" si="0"/>
        <v>-</v>
      </c>
      <c r="J56" s="26"/>
      <c r="K56" s="26"/>
      <c r="L56" s="26"/>
      <c r="M56" s="30"/>
    </row>
    <row r="57" spans="1:13" x14ac:dyDescent="0.2">
      <c r="A57" s="4">
        <f>'Formell utdanning'!A59</f>
        <v>0</v>
      </c>
      <c r="B57" s="5">
        <f>'Formell utdanning'!B59</f>
        <v>0</v>
      </c>
      <c r="C57" s="5" t="e">
        <f>'Formell utdanning'!#REF!</f>
        <v>#REF!</v>
      </c>
      <c r="D57" s="5" t="e">
        <f>'Formell utdanning'!#REF!</f>
        <v>#REF!</v>
      </c>
      <c r="E57" s="8">
        <f>'Formell utdanning'!C59</f>
        <v>0</v>
      </c>
      <c r="F57" s="5">
        <f>'Formell utdanning'!D59</f>
        <v>0</v>
      </c>
      <c r="G57" s="5">
        <f>'Formell utdanning'!F59</f>
        <v>0</v>
      </c>
      <c r="H57" s="5" t="b">
        <f t="shared" si="6"/>
        <v>0</v>
      </c>
      <c r="I57" s="28" t="str">
        <f t="shared" si="0"/>
        <v>-</v>
      </c>
      <c r="J57" s="26"/>
      <c r="K57" s="26"/>
      <c r="L57" s="26"/>
      <c r="M57" s="30"/>
    </row>
    <row r="58" spans="1:13" x14ac:dyDescent="0.2">
      <c r="A58" s="4">
        <f>'Formell utdanning'!A60</f>
        <v>0</v>
      </c>
      <c r="B58" s="5">
        <f>'Formell utdanning'!B60</f>
        <v>0</v>
      </c>
      <c r="C58" s="5" t="e">
        <f>'Formell utdanning'!#REF!</f>
        <v>#REF!</v>
      </c>
      <c r="D58" s="5" t="e">
        <f>'Formell utdanning'!#REF!</f>
        <v>#REF!</v>
      </c>
      <c r="E58" s="8">
        <f>'Formell utdanning'!C60</f>
        <v>0</v>
      </c>
      <c r="F58" s="5">
        <f>'Formell utdanning'!D60</f>
        <v>0</v>
      </c>
      <c r="G58" s="5">
        <f>'Formell utdanning'!F60</f>
        <v>0</v>
      </c>
      <c r="H58" s="5" t="b">
        <f t="shared" ref="H58" si="31">OR(G58="Morsmålslærar etter krav i opplæringslova",F58="Morsmålslærar etter krav i opplæringslova")</f>
        <v>0</v>
      </c>
      <c r="I58" s="28" t="str">
        <f t="shared" si="0"/>
        <v>-</v>
      </c>
      <c r="J58" s="26"/>
      <c r="K58" s="26"/>
      <c r="L58" s="26"/>
      <c r="M58" s="30"/>
    </row>
    <row r="59" spans="1:13" x14ac:dyDescent="0.2">
      <c r="A59" s="4">
        <f>'Formell utdanning'!A61</f>
        <v>0</v>
      </c>
      <c r="B59" s="5">
        <f>'Formell utdanning'!B61</f>
        <v>0</v>
      </c>
      <c r="C59" s="5" t="e">
        <f>'Formell utdanning'!#REF!</f>
        <v>#REF!</v>
      </c>
      <c r="D59" s="5" t="e">
        <f>'Formell utdanning'!#REF!</f>
        <v>#REF!</v>
      </c>
      <c r="E59" s="8">
        <f>'Formell utdanning'!C61</f>
        <v>0</v>
      </c>
      <c r="F59" s="5">
        <f>'Formell utdanning'!D61</f>
        <v>0</v>
      </c>
      <c r="G59" s="5">
        <f>'Formell utdanning'!F61</f>
        <v>0</v>
      </c>
      <c r="H59" s="5" t="b">
        <f t="shared" ref="H59" si="32">OR(F59="Morsmålslærar etter krav i opplæringslova",G59="Morsmålslærar etter krav i opplæringslova")</f>
        <v>0</v>
      </c>
      <c r="I59" s="28" t="str">
        <f t="shared" si="0"/>
        <v>-</v>
      </c>
      <c r="J59" s="26"/>
      <c r="K59" s="26"/>
      <c r="L59" s="26"/>
      <c r="M59" s="30"/>
    </row>
    <row r="60" spans="1:13" x14ac:dyDescent="0.2">
      <c r="A60" s="4">
        <f>'Formell utdanning'!A62</f>
        <v>0</v>
      </c>
      <c r="B60" s="5">
        <f>'Formell utdanning'!B62</f>
        <v>0</v>
      </c>
      <c r="C60" s="5" t="e">
        <f>'Formell utdanning'!#REF!</f>
        <v>#REF!</v>
      </c>
      <c r="D60" s="5" t="e">
        <f>'Formell utdanning'!#REF!</f>
        <v>#REF!</v>
      </c>
      <c r="E60" s="8">
        <f>'Formell utdanning'!C62</f>
        <v>0</v>
      </c>
      <c r="F60" s="5">
        <f>'Formell utdanning'!D62</f>
        <v>0</v>
      </c>
      <c r="G60" s="5">
        <f>'Formell utdanning'!F62</f>
        <v>0</v>
      </c>
      <c r="H60" s="5" t="b">
        <f t="shared" si="5"/>
        <v>0</v>
      </c>
      <c r="I60" s="28" t="str">
        <f t="shared" si="0"/>
        <v>-</v>
      </c>
      <c r="J60" s="26"/>
      <c r="K60" s="26"/>
      <c r="L60" s="26"/>
      <c r="M60" s="30"/>
    </row>
    <row r="61" spans="1:13" x14ac:dyDescent="0.2">
      <c r="A61" s="4">
        <f>'Formell utdanning'!A63</f>
        <v>0</v>
      </c>
      <c r="B61" s="5">
        <f>'Formell utdanning'!B63</f>
        <v>0</v>
      </c>
      <c r="C61" s="5" t="e">
        <f>'Formell utdanning'!#REF!</f>
        <v>#REF!</v>
      </c>
      <c r="D61" s="5" t="e">
        <f>'Formell utdanning'!#REF!</f>
        <v>#REF!</v>
      </c>
      <c r="E61" s="8">
        <f>'Formell utdanning'!C63</f>
        <v>0</v>
      </c>
      <c r="F61" s="5">
        <f>'Formell utdanning'!D63</f>
        <v>0</v>
      </c>
      <c r="G61" s="5">
        <f>'Formell utdanning'!F63</f>
        <v>0</v>
      </c>
      <c r="H61" s="5" t="b">
        <f t="shared" si="6"/>
        <v>0</v>
      </c>
      <c r="I61" s="28" t="str">
        <f t="shared" si="0"/>
        <v>-</v>
      </c>
      <c r="J61" s="26"/>
      <c r="K61" s="26"/>
      <c r="L61" s="26"/>
      <c r="M61" s="30"/>
    </row>
    <row r="62" spans="1:13" x14ac:dyDescent="0.2">
      <c r="A62" s="4">
        <f>'Formell utdanning'!A64</f>
        <v>0</v>
      </c>
      <c r="B62" s="5">
        <f>'Formell utdanning'!B64</f>
        <v>0</v>
      </c>
      <c r="C62" s="5" t="e">
        <f>'Formell utdanning'!#REF!</f>
        <v>#REF!</v>
      </c>
      <c r="D62" s="5" t="e">
        <f>'Formell utdanning'!#REF!</f>
        <v>#REF!</v>
      </c>
      <c r="E62" s="8">
        <f>'Formell utdanning'!C64</f>
        <v>0</v>
      </c>
      <c r="F62" s="5">
        <f>'Formell utdanning'!D64</f>
        <v>0</v>
      </c>
      <c r="G62" s="5">
        <f>'Formell utdanning'!F64</f>
        <v>0</v>
      </c>
      <c r="H62" s="5" t="b">
        <f t="shared" ref="H62" si="33">OR(G62="Morsmålslærar etter krav i opplæringslova",F62="Morsmålslærar etter krav i opplæringslova")</f>
        <v>0</v>
      </c>
      <c r="I62" s="28" t="str">
        <f t="shared" si="0"/>
        <v>-</v>
      </c>
      <c r="J62" s="26"/>
      <c r="K62" s="26"/>
      <c r="L62" s="26"/>
      <c r="M62" s="30"/>
    </row>
    <row r="63" spans="1:13" x14ac:dyDescent="0.2">
      <c r="A63" s="4">
        <f>'Formell utdanning'!A65</f>
        <v>0</v>
      </c>
      <c r="B63" s="5">
        <f>'Formell utdanning'!B65</f>
        <v>0</v>
      </c>
      <c r="C63" s="5" t="e">
        <f>'Formell utdanning'!#REF!</f>
        <v>#REF!</v>
      </c>
      <c r="D63" s="5" t="e">
        <f>'Formell utdanning'!#REF!</f>
        <v>#REF!</v>
      </c>
      <c r="E63" s="8">
        <f>'Formell utdanning'!C65</f>
        <v>0</v>
      </c>
      <c r="F63" s="5">
        <f>'Formell utdanning'!D65</f>
        <v>0</v>
      </c>
      <c r="G63" s="5">
        <f>'Formell utdanning'!F65</f>
        <v>0</v>
      </c>
      <c r="H63" s="5" t="b">
        <f t="shared" ref="H63" si="34">OR(F63="Morsmålslærar etter krav i opplæringslova",G63="Morsmålslærar etter krav i opplæringslova")</f>
        <v>0</v>
      </c>
      <c r="I63" s="28" t="str">
        <f t="shared" si="0"/>
        <v>-</v>
      </c>
      <c r="J63" s="26"/>
      <c r="K63" s="26"/>
      <c r="L63" s="26"/>
      <c r="M63" s="30"/>
    </row>
    <row r="64" spans="1:13" x14ac:dyDescent="0.2">
      <c r="A64" s="4">
        <f>'Formell utdanning'!A66</f>
        <v>0</v>
      </c>
      <c r="B64" s="5">
        <f>'Formell utdanning'!B66</f>
        <v>0</v>
      </c>
      <c r="C64" s="5" t="e">
        <f>'Formell utdanning'!#REF!</f>
        <v>#REF!</v>
      </c>
      <c r="D64" s="5" t="e">
        <f>'Formell utdanning'!#REF!</f>
        <v>#REF!</v>
      </c>
      <c r="E64" s="8">
        <f>'Formell utdanning'!C66</f>
        <v>0</v>
      </c>
      <c r="F64" s="5">
        <f>'Formell utdanning'!D66</f>
        <v>0</v>
      </c>
      <c r="G64" s="5">
        <f>'Formell utdanning'!F66</f>
        <v>0</v>
      </c>
      <c r="H64" s="5" t="b">
        <f t="shared" si="5"/>
        <v>0</v>
      </c>
      <c r="I64" s="28" t="str">
        <f t="shared" si="0"/>
        <v>-</v>
      </c>
      <c r="J64" s="26"/>
      <c r="K64" s="26"/>
      <c r="L64" s="26"/>
      <c r="M64" s="30"/>
    </row>
    <row r="65" spans="1:13" x14ac:dyDescent="0.2">
      <c r="A65" s="4">
        <f>'Formell utdanning'!A67</f>
        <v>0</v>
      </c>
      <c r="B65" s="5">
        <f>'Formell utdanning'!B67</f>
        <v>0</v>
      </c>
      <c r="C65" s="5" t="e">
        <f>'Formell utdanning'!#REF!</f>
        <v>#REF!</v>
      </c>
      <c r="D65" s="5" t="e">
        <f>'Formell utdanning'!#REF!</f>
        <v>#REF!</v>
      </c>
      <c r="E65" s="8">
        <f>'Formell utdanning'!C67</f>
        <v>0</v>
      </c>
      <c r="F65" s="5">
        <f>'Formell utdanning'!D67</f>
        <v>0</v>
      </c>
      <c r="G65" s="5">
        <f>'Formell utdanning'!F67</f>
        <v>0</v>
      </c>
      <c r="H65" s="5" t="b">
        <f t="shared" si="6"/>
        <v>0</v>
      </c>
      <c r="I65" s="28" t="str">
        <f t="shared" si="0"/>
        <v>-</v>
      </c>
      <c r="J65" s="26"/>
      <c r="K65" s="26"/>
      <c r="L65" s="26"/>
      <c r="M65" s="30"/>
    </row>
    <row r="66" spans="1:13" x14ac:dyDescent="0.2">
      <c r="A66" s="4">
        <f>'Formell utdanning'!A68</f>
        <v>0</v>
      </c>
      <c r="B66" s="5">
        <f>'Formell utdanning'!B68</f>
        <v>0</v>
      </c>
      <c r="C66" s="5" t="e">
        <f>'Formell utdanning'!#REF!</f>
        <v>#REF!</v>
      </c>
      <c r="D66" s="5" t="e">
        <f>'Formell utdanning'!#REF!</f>
        <v>#REF!</v>
      </c>
      <c r="E66" s="8">
        <f>'Formell utdanning'!C68</f>
        <v>0</v>
      </c>
      <c r="F66" s="5">
        <f>'Formell utdanning'!D68</f>
        <v>0</v>
      </c>
      <c r="G66" s="5">
        <f>'Formell utdanning'!F68</f>
        <v>0</v>
      </c>
      <c r="H66" s="5" t="b">
        <f t="shared" ref="H66" si="35">OR(G66="Morsmålslærar etter krav i opplæringslova",F66="Morsmålslærar etter krav i opplæringslova")</f>
        <v>0</v>
      </c>
      <c r="I66" s="28" t="str">
        <f t="shared" si="0"/>
        <v>-</v>
      </c>
      <c r="J66" s="26"/>
      <c r="K66" s="26"/>
      <c r="L66" s="26"/>
      <c r="M66" s="30"/>
    </row>
    <row r="67" spans="1:13" x14ac:dyDescent="0.2">
      <c r="A67" s="4">
        <f>'Formell utdanning'!A69</f>
        <v>0</v>
      </c>
      <c r="B67" s="5">
        <f>'Formell utdanning'!B69</f>
        <v>0</v>
      </c>
      <c r="C67" s="5" t="e">
        <f>'Formell utdanning'!#REF!</f>
        <v>#REF!</v>
      </c>
      <c r="D67" s="5" t="e">
        <f>'Formell utdanning'!#REF!</f>
        <v>#REF!</v>
      </c>
      <c r="E67" s="8">
        <f>'Formell utdanning'!C69</f>
        <v>0</v>
      </c>
      <c r="F67" s="5">
        <f>'Formell utdanning'!D69</f>
        <v>0</v>
      </c>
      <c r="G67" s="5">
        <f>'Formell utdanning'!F69</f>
        <v>0</v>
      </c>
      <c r="H67" s="5" t="b">
        <f t="shared" ref="H67" si="36">OR(F67="Morsmålslærar etter krav i opplæringslova",G67="Morsmålslærar etter krav i opplæringslova")</f>
        <v>0</v>
      </c>
      <c r="I67" s="28" t="str">
        <f t="shared" ref="I67:I130" si="37">IF(H67=FALSE,"-","Ja")</f>
        <v>-</v>
      </c>
      <c r="J67" s="26"/>
      <c r="K67" s="26"/>
      <c r="L67" s="26"/>
      <c r="M67" s="30"/>
    </row>
    <row r="68" spans="1:13" x14ac:dyDescent="0.2">
      <c r="A68" s="4">
        <f>'Formell utdanning'!A70</f>
        <v>0</v>
      </c>
      <c r="B68" s="5">
        <f>'Formell utdanning'!B70</f>
        <v>0</v>
      </c>
      <c r="C68" s="5" t="e">
        <f>'Formell utdanning'!#REF!</f>
        <v>#REF!</v>
      </c>
      <c r="D68" s="5" t="e">
        <f>'Formell utdanning'!#REF!</f>
        <v>#REF!</v>
      </c>
      <c r="E68" s="8">
        <f>'Formell utdanning'!C70</f>
        <v>0</v>
      </c>
      <c r="F68" s="5">
        <f>'Formell utdanning'!D70</f>
        <v>0</v>
      </c>
      <c r="G68" s="5">
        <f>'Formell utdanning'!F70</f>
        <v>0</v>
      </c>
      <c r="H68" s="5" t="b">
        <f t="shared" si="5"/>
        <v>0</v>
      </c>
      <c r="I68" s="28" t="str">
        <f t="shared" si="37"/>
        <v>-</v>
      </c>
      <c r="J68" s="26"/>
      <c r="K68" s="26"/>
      <c r="L68" s="26"/>
      <c r="M68" s="30"/>
    </row>
    <row r="69" spans="1:13" x14ac:dyDescent="0.2">
      <c r="A69" s="4">
        <f>'Formell utdanning'!A71</f>
        <v>0</v>
      </c>
      <c r="B69" s="5">
        <f>'Formell utdanning'!B71</f>
        <v>0</v>
      </c>
      <c r="C69" s="5" t="e">
        <f>'Formell utdanning'!#REF!</f>
        <v>#REF!</v>
      </c>
      <c r="D69" s="5" t="e">
        <f>'Formell utdanning'!#REF!</f>
        <v>#REF!</v>
      </c>
      <c r="E69" s="8">
        <f>'Formell utdanning'!C71</f>
        <v>0</v>
      </c>
      <c r="F69" s="5">
        <f>'Formell utdanning'!D71</f>
        <v>0</v>
      </c>
      <c r="G69" s="5">
        <f>'Formell utdanning'!F71</f>
        <v>0</v>
      </c>
      <c r="H69" s="5" t="b">
        <f t="shared" si="6"/>
        <v>0</v>
      </c>
      <c r="I69" s="28" t="str">
        <f t="shared" si="37"/>
        <v>-</v>
      </c>
      <c r="J69" s="26"/>
      <c r="K69" s="26"/>
      <c r="L69" s="26"/>
      <c r="M69" s="30"/>
    </row>
    <row r="70" spans="1:13" x14ac:dyDescent="0.2">
      <c r="A70" s="4">
        <f>'Formell utdanning'!A72</f>
        <v>0</v>
      </c>
      <c r="B70" s="5">
        <f>'Formell utdanning'!B72</f>
        <v>0</v>
      </c>
      <c r="C70" s="5" t="e">
        <f>'Formell utdanning'!#REF!</f>
        <v>#REF!</v>
      </c>
      <c r="D70" s="5" t="e">
        <f>'Formell utdanning'!#REF!</f>
        <v>#REF!</v>
      </c>
      <c r="E70" s="8">
        <f>'Formell utdanning'!C72</f>
        <v>0</v>
      </c>
      <c r="F70" s="5">
        <f>'Formell utdanning'!D72</f>
        <v>0</v>
      </c>
      <c r="G70" s="5">
        <f>'Formell utdanning'!F72</f>
        <v>0</v>
      </c>
      <c r="H70" s="5" t="b">
        <f t="shared" ref="H70" si="38">OR(G70="Morsmålslærar etter krav i opplæringslova",F70="Morsmålslærar etter krav i opplæringslova")</f>
        <v>0</v>
      </c>
      <c r="I70" s="28" t="str">
        <f t="shared" si="37"/>
        <v>-</v>
      </c>
      <c r="J70" s="26"/>
      <c r="K70" s="26"/>
      <c r="L70" s="26"/>
      <c r="M70" s="30"/>
    </row>
    <row r="71" spans="1:13" x14ac:dyDescent="0.2">
      <c r="A71" s="4">
        <f>'Formell utdanning'!A73</f>
        <v>0</v>
      </c>
      <c r="B71" s="5">
        <f>'Formell utdanning'!B73</f>
        <v>0</v>
      </c>
      <c r="C71" s="5" t="e">
        <f>'Formell utdanning'!#REF!</f>
        <v>#REF!</v>
      </c>
      <c r="D71" s="5" t="e">
        <f>'Formell utdanning'!#REF!</f>
        <v>#REF!</v>
      </c>
      <c r="E71" s="8">
        <f>'Formell utdanning'!C73</f>
        <v>0</v>
      </c>
      <c r="F71" s="5">
        <f>'Formell utdanning'!D73</f>
        <v>0</v>
      </c>
      <c r="G71" s="5">
        <f>'Formell utdanning'!F73</f>
        <v>0</v>
      </c>
      <c r="H71" s="5" t="b">
        <f t="shared" ref="H71" si="39">OR(F71="Morsmålslærar etter krav i opplæringslova",G71="Morsmålslærar etter krav i opplæringslova")</f>
        <v>0</v>
      </c>
      <c r="I71" s="28" t="str">
        <f t="shared" si="37"/>
        <v>-</v>
      </c>
      <c r="J71" s="26"/>
      <c r="K71" s="26"/>
      <c r="L71" s="26"/>
      <c r="M71" s="30"/>
    </row>
    <row r="72" spans="1:13" x14ac:dyDescent="0.2">
      <c r="A72" s="4">
        <f>'Formell utdanning'!A74</f>
        <v>0</v>
      </c>
      <c r="B72" s="5">
        <f>'Formell utdanning'!B74</f>
        <v>0</v>
      </c>
      <c r="C72" s="5" t="e">
        <f>'Formell utdanning'!#REF!</f>
        <v>#REF!</v>
      </c>
      <c r="D72" s="5" t="e">
        <f>'Formell utdanning'!#REF!</f>
        <v>#REF!</v>
      </c>
      <c r="E72" s="8">
        <f>'Formell utdanning'!C74</f>
        <v>0</v>
      </c>
      <c r="F72" s="5">
        <f>'Formell utdanning'!D74</f>
        <v>0</v>
      </c>
      <c r="G72" s="5">
        <f>'Formell utdanning'!F74</f>
        <v>0</v>
      </c>
      <c r="H72" s="5" t="b">
        <f t="shared" ref="H72:H132" si="40">OR(G72="Morsmålslærar etter krav i opplæringslova",F72="Morsmålslærar etter krav i opplæringslova")</f>
        <v>0</v>
      </c>
      <c r="I72" s="28" t="str">
        <f t="shared" si="37"/>
        <v>-</v>
      </c>
      <c r="J72" s="26"/>
      <c r="K72" s="26"/>
      <c r="L72" s="26"/>
      <c r="M72" s="30"/>
    </row>
    <row r="73" spans="1:13" x14ac:dyDescent="0.2">
      <c r="A73" s="4">
        <f>'Formell utdanning'!A75</f>
        <v>0</v>
      </c>
      <c r="B73" s="5">
        <f>'Formell utdanning'!B75</f>
        <v>0</v>
      </c>
      <c r="C73" s="5" t="e">
        <f>'Formell utdanning'!#REF!</f>
        <v>#REF!</v>
      </c>
      <c r="D73" s="5" t="e">
        <f>'Formell utdanning'!#REF!</f>
        <v>#REF!</v>
      </c>
      <c r="E73" s="8">
        <f>'Formell utdanning'!C75</f>
        <v>0</v>
      </c>
      <c r="F73" s="5">
        <f>'Formell utdanning'!D75</f>
        <v>0</v>
      </c>
      <c r="G73" s="5">
        <f>'Formell utdanning'!F75</f>
        <v>0</v>
      </c>
      <c r="H73" s="5" t="b">
        <f t="shared" ref="H73:H133" si="41">OR(F73="Morsmålslærar etter krav i opplæringslova",G73="Morsmålslærar etter krav i opplæringslova")</f>
        <v>0</v>
      </c>
      <c r="I73" s="28" t="str">
        <f t="shared" si="37"/>
        <v>-</v>
      </c>
      <c r="J73" s="26"/>
      <c r="K73" s="26"/>
      <c r="L73" s="26"/>
      <c r="M73" s="30"/>
    </row>
    <row r="74" spans="1:13" x14ac:dyDescent="0.2">
      <c r="A74" s="4">
        <f>'Formell utdanning'!A76</f>
        <v>0</v>
      </c>
      <c r="B74" s="5">
        <f>'Formell utdanning'!B76</f>
        <v>0</v>
      </c>
      <c r="C74" s="5" t="e">
        <f>'Formell utdanning'!#REF!</f>
        <v>#REF!</v>
      </c>
      <c r="D74" s="5" t="e">
        <f>'Formell utdanning'!#REF!</f>
        <v>#REF!</v>
      </c>
      <c r="E74" s="8">
        <f>'Formell utdanning'!C76</f>
        <v>0</v>
      </c>
      <c r="F74" s="5">
        <f>'Formell utdanning'!D76</f>
        <v>0</v>
      </c>
      <c r="G74" s="5">
        <f>'Formell utdanning'!F76</f>
        <v>0</v>
      </c>
      <c r="H74" s="5" t="b">
        <f t="shared" ref="H74" si="42">OR(G74="Morsmålslærar etter krav i opplæringslova",F74="Morsmålslærar etter krav i opplæringslova")</f>
        <v>0</v>
      </c>
      <c r="I74" s="28" t="str">
        <f t="shared" si="37"/>
        <v>-</v>
      </c>
      <c r="J74" s="26"/>
      <c r="K74" s="26"/>
      <c r="L74" s="26"/>
      <c r="M74" s="30"/>
    </row>
    <row r="75" spans="1:13" x14ac:dyDescent="0.2">
      <c r="A75" s="4">
        <f>'Formell utdanning'!A77</f>
        <v>0</v>
      </c>
      <c r="B75" s="5">
        <f>'Formell utdanning'!B77</f>
        <v>0</v>
      </c>
      <c r="C75" s="5" t="e">
        <f>'Formell utdanning'!#REF!</f>
        <v>#REF!</v>
      </c>
      <c r="D75" s="5" t="e">
        <f>'Formell utdanning'!#REF!</f>
        <v>#REF!</v>
      </c>
      <c r="E75" s="8">
        <f>'Formell utdanning'!C77</f>
        <v>0</v>
      </c>
      <c r="F75" s="5">
        <f>'Formell utdanning'!D77</f>
        <v>0</v>
      </c>
      <c r="G75" s="5">
        <f>'Formell utdanning'!F77</f>
        <v>0</v>
      </c>
      <c r="H75" s="5" t="b">
        <f t="shared" ref="H75" si="43">OR(F75="Morsmålslærar etter krav i opplæringslova",G75="Morsmålslærar etter krav i opplæringslova")</f>
        <v>0</v>
      </c>
      <c r="I75" s="28" t="str">
        <f t="shared" si="37"/>
        <v>-</v>
      </c>
      <c r="J75" s="26"/>
      <c r="K75" s="26"/>
      <c r="L75" s="26"/>
      <c r="M75" s="30"/>
    </row>
    <row r="76" spans="1:13" x14ac:dyDescent="0.2">
      <c r="A76" s="4">
        <f>'Formell utdanning'!A78</f>
        <v>0</v>
      </c>
      <c r="B76" s="5">
        <f>'Formell utdanning'!B78</f>
        <v>0</v>
      </c>
      <c r="C76" s="5" t="e">
        <f>'Formell utdanning'!#REF!</f>
        <v>#REF!</v>
      </c>
      <c r="D76" s="5" t="e">
        <f>'Formell utdanning'!#REF!</f>
        <v>#REF!</v>
      </c>
      <c r="E76" s="8">
        <f>'Formell utdanning'!C78</f>
        <v>0</v>
      </c>
      <c r="F76" s="5">
        <f>'Formell utdanning'!D78</f>
        <v>0</v>
      </c>
      <c r="G76" s="5">
        <f>'Formell utdanning'!F78</f>
        <v>0</v>
      </c>
      <c r="H76" s="5" t="b">
        <f t="shared" si="40"/>
        <v>0</v>
      </c>
      <c r="I76" s="28" t="str">
        <f t="shared" si="37"/>
        <v>-</v>
      </c>
      <c r="J76" s="26"/>
      <c r="K76" s="26"/>
      <c r="L76" s="26"/>
      <c r="M76" s="30"/>
    </row>
    <row r="77" spans="1:13" x14ac:dyDescent="0.2">
      <c r="A77" s="4">
        <f>'Formell utdanning'!A79</f>
        <v>0</v>
      </c>
      <c r="B77" s="5">
        <f>'Formell utdanning'!B79</f>
        <v>0</v>
      </c>
      <c r="C77" s="5" t="e">
        <f>'Formell utdanning'!#REF!</f>
        <v>#REF!</v>
      </c>
      <c r="D77" s="5" t="e">
        <f>'Formell utdanning'!#REF!</f>
        <v>#REF!</v>
      </c>
      <c r="E77" s="8">
        <f>'Formell utdanning'!C79</f>
        <v>0</v>
      </c>
      <c r="F77" s="5">
        <f>'Formell utdanning'!D79</f>
        <v>0</v>
      </c>
      <c r="G77" s="5">
        <f>'Formell utdanning'!F79</f>
        <v>0</v>
      </c>
      <c r="H77" s="5" t="b">
        <f t="shared" si="41"/>
        <v>0</v>
      </c>
      <c r="I77" s="28" t="str">
        <f t="shared" si="37"/>
        <v>-</v>
      </c>
      <c r="J77" s="26"/>
      <c r="K77" s="26"/>
      <c r="L77" s="26"/>
      <c r="M77" s="30"/>
    </row>
    <row r="78" spans="1:13" x14ac:dyDescent="0.2">
      <c r="A78" s="4">
        <f>'Formell utdanning'!A80</f>
        <v>0</v>
      </c>
      <c r="B78" s="5">
        <f>'Formell utdanning'!B80</f>
        <v>0</v>
      </c>
      <c r="C78" s="5" t="e">
        <f>'Formell utdanning'!#REF!</f>
        <v>#REF!</v>
      </c>
      <c r="D78" s="5" t="e">
        <f>'Formell utdanning'!#REF!</f>
        <v>#REF!</v>
      </c>
      <c r="E78" s="8">
        <f>'Formell utdanning'!C80</f>
        <v>0</v>
      </c>
      <c r="F78" s="5">
        <f>'Formell utdanning'!D80</f>
        <v>0</v>
      </c>
      <c r="G78" s="5">
        <f>'Formell utdanning'!F80</f>
        <v>0</v>
      </c>
      <c r="H78" s="5" t="b">
        <f t="shared" ref="H78" si="44">OR(G78="Morsmålslærar etter krav i opplæringslova",F78="Morsmålslærar etter krav i opplæringslova")</f>
        <v>0</v>
      </c>
      <c r="I78" s="28" t="str">
        <f t="shared" si="37"/>
        <v>-</v>
      </c>
      <c r="J78" s="26"/>
      <c r="K78" s="26"/>
      <c r="L78" s="26"/>
      <c r="M78" s="30"/>
    </row>
    <row r="79" spans="1:13" x14ac:dyDescent="0.2">
      <c r="A79" s="4">
        <f>'Formell utdanning'!A81</f>
        <v>0</v>
      </c>
      <c r="B79" s="5">
        <f>'Formell utdanning'!B81</f>
        <v>0</v>
      </c>
      <c r="C79" s="5" t="e">
        <f>'Formell utdanning'!#REF!</f>
        <v>#REF!</v>
      </c>
      <c r="D79" s="5" t="e">
        <f>'Formell utdanning'!#REF!</f>
        <v>#REF!</v>
      </c>
      <c r="E79" s="8">
        <f>'Formell utdanning'!C81</f>
        <v>0</v>
      </c>
      <c r="F79" s="5">
        <f>'Formell utdanning'!D81</f>
        <v>0</v>
      </c>
      <c r="G79" s="5">
        <f>'Formell utdanning'!F81</f>
        <v>0</v>
      </c>
      <c r="H79" s="5" t="b">
        <f t="shared" ref="H79" si="45">OR(F79="Morsmålslærar etter krav i opplæringslova",G79="Morsmålslærar etter krav i opplæringslova")</f>
        <v>0</v>
      </c>
      <c r="I79" s="28" t="str">
        <f t="shared" si="37"/>
        <v>-</v>
      </c>
      <c r="J79" s="26"/>
      <c r="K79" s="26"/>
      <c r="L79" s="26"/>
      <c r="M79" s="30"/>
    </row>
    <row r="80" spans="1:13" x14ac:dyDescent="0.2">
      <c r="A80" s="4">
        <f>'Formell utdanning'!A82</f>
        <v>0</v>
      </c>
      <c r="B80" s="5">
        <f>'Formell utdanning'!B82</f>
        <v>0</v>
      </c>
      <c r="C80" s="5" t="e">
        <f>'Formell utdanning'!#REF!</f>
        <v>#REF!</v>
      </c>
      <c r="D80" s="5" t="e">
        <f>'Formell utdanning'!#REF!</f>
        <v>#REF!</v>
      </c>
      <c r="E80" s="8">
        <f>'Formell utdanning'!C82</f>
        <v>0</v>
      </c>
      <c r="F80" s="5">
        <f>'Formell utdanning'!D82</f>
        <v>0</v>
      </c>
      <c r="G80" s="5">
        <f>'Formell utdanning'!F82</f>
        <v>0</v>
      </c>
      <c r="H80" s="5" t="b">
        <f t="shared" si="40"/>
        <v>0</v>
      </c>
      <c r="I80" s="28" t="str">
        <f t="shared" si="37"/>
        <v>-</v>
      </c>
      <c r="J80" s="26"/>
      <c r="K80" s="26"/>
      <c r="L80" s="26"/>
      <c r="M80" s="30"/>
    </row>
    <row r="81" spans="1:13" x14ac:dyDescent="0.2">
      <c r="A81" s="4">
        <f>'Formell utdanning'!A83</f>
        <v>0</v>
      </c>
      <c r="B81" s="5">
        <f>'Formell utdanning'!B83</f>
        <v>0</v>
      </c>
      <c r="C81" s="5" t="e">
        <f>'Formell utdanning'!#REF!</f>
        <v>#REF!</v>
      </c>
      <c r="D81" s="5" t="e">
        <f>'Formell utdanning'!#REF!</f>
        <v>#REF!</v>
      </c>
      <c r="E81" s="8">
        <f>'Formell utdanning'!C83</f>
        <v>0</v>
      </c>
      <c r="F81" s="5">
        <f>'Formell utdanning'!D83</f>
        <v>0</v>
      </c>
      <c r="G81" s="5">
        <f>'Formell utdanning'!F83</f>
        <v>0</v>
      </c>
      <c r="H81" s="5" t="b">
        <f t="shared" si="41"/>
        <v>0</v>
      </c>
      <c r="I81" s="28" t="str">
        <f t="shared" si="37"/>
        <v>-</v>
      </c>
      <c r="J81" s="26"/>
      <c r="K81" s="26"/>
      <c r="L81" s="26"/>
      <c r="M81" s="30"/>
    </row>
    <row r="82" spans="1:13" x14ac:dyDescent="0.2">
      <c r="A82" s="4">
        <f>'Formell utdanning'!A84</f>
        <v>0</v>
      </c>
      <c r="B82" s="5">
        <f>'Formell utdanning'!B84</f>
        <v>0</v>
      </c>
      <c r="C82" s="5" t="e">
        <f>'Formell utdanning'!#REF!</f>
        <v>#REF!</v>
      </c>
      <c r="D82" s="5" t="e">
        <f>'Formell utdanning'!#REF!</f>
        <v>#REF!</v>
      </c>
      <c r="E82" s="8">
        <f>'Formell utdanning'!C84</f>
        <v>0</v>
      </c>
      <c r="F82" s="5">
        <f>'Formell utdanning'!D84</f>
        <v>0</v>
      </c>
      <c r="G82" s="5">
        <f>'Formell utdanning'!F84</f>
        <v>0</v>
      </c>
      <c r="H82" s="5" t="b">
        <f t="shared" ref="H82" si="46">OR(G82="Morsmålslærar etter krav i opplæringslova",F82="Morsmålslærar etter krav i opplæringslova")</f>
        <v>0</v>
      </c>
      <c r="I82" s="28" t="str">
        <f t="shared" si="37"/>
        <v>-</v>
      </c>
      <c r="J82" s="26"/>
      <c r="K82" s="26"/>
      <c r="L82" s="26"/>
      <c r="M82" s="30"/>
    </row>
    <row r="83" spans="1:13" x14ac:dyDescent="0.2">
      <c r="A83" s="4">
        <f>'Formell utdanning'!A85</f>
        <v>0</v>
      </c>
      <c r="B83" s="5">
        <f>'Formell utdanning'!B85</f>
        <v>0</v>
      </c>
      <c r="C83" s="5" t="e">
        <f>'Formell utdanning'!#REF!</f>
        <v>#REF!</v>
      </c>
      <c r="D83" s="5" t="e">
        <f>'Formell utdanning'!#REF!</f>
        <v>#REF!</v>
      </c>
      <c r="E83" s="8">
        <f>'Formell utdanning'!C85</f>
        <v>0</v>
      </c>
      <c r="F83" s="5">
        <f>'Formell utdanning'!D85</f>
        <v>0</v>
      </c>
      <c r="G83" s="5">
        <f>'Formell utdanning'!F85</f>
        <v>0</v>
      </c>
      <c r="H83" s="5" t="b">
        <f t="shared" ref="H83" si="47">OR(F83="Morsmålslærar etter krav i opplæringslova",G83="Morsmålslærar etter krav i opplæringslova")</f>
        <v>0</v>
      </c>
      <c r="I83" s="28" t="str">
        <f t="shared" si="37"/>
        <v>-</v>
      </c>
      <c r="J83" s="26"/>
      <c r="K83" s="26"/>
      <c r="L83" s="26"/>
      <c r="M83" s="30"/>
    </row>
    <row r="84" spans="1:13" x14ac:dyDescent="0.2">
      <c r="A84" s="4">
        <f>'Formell utdanning'!A86</f>
        <v>0</v>
      </c>
      <c r="B84" s="5">
        <f>'Formell utdanning'!B86</f>
        <v>0</v>
      </c>
      <c r="C84" s="5" t="e">
        <f>'Formell utdanning'!#REF!</f>
        <v>#REF!</v>
      </c>
      <c r="D84" s="5" t="e">
        <f>'Formell utdanning'!#REF!</f>
        <v>#REF!</v>
      </c>
      <c r="E84" s="8">
        <f>'Formell utdanning'!C86</f>
        <v>0</v>
      </c>
      <c r="F84" s="5">
        <f>'Formell utdanning'!D86</f>
        <v>0</v>
      </c>
      <c r="G84" s="5">
        <f>'Formell utdanning'!F86</f>
        <v>0</v>
      </c>
      <c r="H84" s="5" t="b">
        <f t="shared" si="40"/>
        <v>0</v>
      </c>
      <c r="I84" s="28" t="str">
        <f t="shared" si="37"/>
        <v>-</v>
      </c>
      <c r="J84" s="26"/>
      <c r="K84" s="26"/>
      <c r="L84" s="26"/>
      <c r="M84" s="30"/>
    </row>
    <row r="85" spans="1:13" x14ac:dyDescent="0.2">
      <c r="A85" s="4">
        <f>'Formell utdanning'!A87</f>
        <v>0</v>
      </c>
      <c r="B85" s="5">
        <f>'Formell utdanning'!B87</f>
        <v>0</v>
      </c>
      <c r="C85" s="5" t="e">
        <f>'Formell utdanning'!#REF!</f>
        <v>#REF!</v>
      </c>
      <c r="D85" s="5" t="e">
        <f>'Formell utdanning'!#REF!</f>
        <v>#REF!</v>
      </c>
      <c r="E85" s="8">
        <f>'Formell utdanning'!C87</f>
        <v>0</v>
      </c>
      <c r="F85" s="5">
        <f>'Formell utdanning'!D87</f>
        <v>0</v>
      </c>
      <c r="G85" s="5">
        <f>'Formell utdanning'!F87</f>
        <v>0</v>
      </c>
      <c r="H85" s="5" t="b">
        <f t="shared" si="41"/>
        <v>0</v>
      </c>
      <c r="I85" s="28" t="str">
        <f t="shared" si="37"/>
        <v>-</v>
      </c>
      <c r="J85" s="26"/>
      <c r="K85" s="26"/>
      <c r="L85" s="26"/>
      <c r="M85" s="30"/>
    </row>
    <row r="86" spans="1:13" x14ac:dyDescent="0.2">
      <c r="A86" s="4">
        <f>'Formell utdanning'!A88</f>
        <v>0</v>
      </c>
      <c r="B86" s="5">
        <f>'Formell utdanning'!B88</f>
        <v>0</v>
      </c>
      <c r="C86" s="5" t="e">
        <f>'Formell utdanning'!#REF!</f>
        <v>#REF!</v>
      </c>
      <c r="D86" s="5" t="e">
        <f>'Formell utdanning'!#REF!</f>
        <v>#REF!</v>
      </c>
      <c r="E86" s="8">
        <f>'Formell utdanning'!C88</f>
        <v>0</v>
      </c>
      <c r="F86" s="5">
        <f>'Formell utdanning'!D88</f>
        <v>0</v>
      </c>
      <c r="G86" s="5">
        <f>'Formell utdanning'!F88</f>
        <v>0</v>
      </c>
      <c r="H86" s="5" t="b">
        <f t="shared" ref="H86" si="48">OR(G86="Morsmålslærar etter krav i opplæringslova",F86="Morsmålslærar etter krav i opplæringslova")</f>
        <v>0</v>
      </c>
      <c r="I86" s="28" t="str">
        <f t="shared" si="37"/>
        <v>-</v>
      </c>
      <c r="J86" s="26"/>
      <c r="K86" s="26"/>
      <c r="L86" s="26"/>
      <c r="M86" s="30"/>
    </row>
    <row r="87" spans="1:13" x14ac:dyDescent="0.2">
      <c r="A87" s="4">
        <f>'Formell utdanning'!A89</f>
        <v>0</v>
      </c>
      <c r="B87" s="5">
        <f>'Formell utdanning'!B89</f>
        <v>0</v>
      </c>
      <c r="C87" s="5" t="e">
        <f>'Formell utdanning'!#REF!</f>
        <v>#REF!</v>
      </c>
      <c r="D87" s="5" t="e">
        <f>'Formell utdanning'!#REF!</f>
        <v>#REF!</v>
      </c>
      <c r="E87" s="8">
        <f>'Formell utdanning'!C89</f>
        <v>0</v>
      </c>
      <c r="F87" s="5">
        <f>'Formell utdanning'!D89</f>
        <v>0</v>
      </c>
      <c r="G87" s="5">
        <f>'Formell utdanning'!F89</f>
        <v>0</v>
      </c>
      <c r="H87" s="5" t="b">
        <f t="shared" ref="H87" si="49">OR(F87="Morsmålslærar etter krav i opplæringslova",G87="Morsmålslærar etter krav i opplæringslova")</f>
        <v>0</v>
      </c>
      <c r="I87" s="28" t="str">
        <f t="shared" si="37"/>
        <v>-</v>
      </c>
      <c r="J87" s="26"/>
      <c r="K87" s="26"/>
      <c r="L87" s="26"/>
      <c r="M87" s="30"/>
    </row>
    <row r="88" spans="1:13" x14ac:dyDescent="0.2">
      <c r="A88" s="4">
        <f>'Formell utdanning'!A90</f>
        <v>0</v>
      </c>
      <c r="B88" s="5">
        <f>'Formell utdanning'!B90</f>
        <v>0</v>
      </c>
      <c r="C88" s="5" t="e">
        <f>'Formell utdanning'!#REF!</f>
        <v>#REF!</v>
      </c>
      <c r="D88" s="5" t="e">
        <f>'Formell utdanning'!#REF!</f>
        <v>#REF!</v>
      </c>
      <c r="E88" s="8">
        <f>'Formell utdanning'!C90</f>
        <v>0</v>
      </c>
      <c r="F88" s="5">
        <f>'Formell utdanning'!D90</f>
        <v>0</v>
      </c>
      <c r="G88" s="5">
        <f>'Formell utdanning'!F90</f>
        <v>0</v>
      </c>
      <c r="H88" s="5" t="b">
        <f t="shared" si="40"/>
        <v>0</v>
      </c>
      <c r="I88" s="28" t="str">
        <f t="shared" si="37"/>
        <v>-</v>
      </c>
      <c r="J88" s="26"/>
      <c r="K88" s="26"/>
      <c r="L88" s="26"/>
      <c r="M88" s="30"/>
    </row>
    <row r="89" spans="1:13" x14ac:dyDescent="0.2">
      <c r="A89" s="4">
        <f>'Formell utdanning'!A91</f>
        <v>0</v>
      </c>
      <c r="B89" s="5">
        <f>'Formell utdanning'!B91</f>
        <v>0</v>
      </c>
      <c r="C89" s="5" t="e">
        <f>'Formell utdanning'!#REF!</f>
        <v>#REF!</v>
      </c>
      <c r="D89" s="5" t="e">
        <f>'Formell utdanning'!#REF!</f>
        <v>#REF!</v>
      </c>
      <c r="E89" s="8">
        <f>'Formell utdanning'!C91</f>
        <v>0</v>
      </c>
      <c r="F89" s="5">
        <f>'Formell utdanning'!D91</f>
        <v>0</v>
      </c>
      <c r="G89" s="5">
        <f>'Formell utdanning'!F91</f>
        <v>0</v>
      </c>
      <c r="H89" s="5" t="b">
        <f t="shared" si="41"/>
        <v>0</v>
      </c>
      <c r="I89" s="28" t="str">
        <f t="shared" si="37"/>
        <v>-</v>
      </c>
      <c r="J89" s="26"/>
      <c r="K89" s="26"/>
      <c r="L89" s="26"/>
      <c r="M89" s="30"/>
    </row>
    <row r="90" spans="1:13" x14ac:dyDescent="0.2">
      <c r="A90" s="4">
        <f>'Formell utdanning'!A92</f>
        <v>0</v>
      </c>
      <c r="B90" s="5">
        <f>'Formell utdanning'!B92</f>
        <v>0</v>
      </c>
      <c r="C90" s="5" t="e">
        <f>'Formell utdanning'!#REF!</f>
        <v>#REF!</v>
      </c>
      <c r="D90" s="5" t="e">
        <f>'Formell utdanning'!#REF!</f>
        <v>#REF!</v>
      </c>
      <c r="E90" s="8">
        <f>'Formell utdanning'!C92</f>
        <v>0</v>
      </c>
      <c r="F90" s="5">
        <f>'Formell utdanning'!D92</f>
        <v>0</v>
      </c>
      <c r="G90" s="5">
        <f>'Formell utdanning'!F92</f>
        <v>0</v>
      </c>
      <c r="H90" s="5" t="b">
        <f t="shared" ref="H90" si="50">OR(G90="Morsmålslærar etter krav i opplæringslova",F90="Morsmålslærar etter krav i opplæringslova")</f>
        <v>0</v>
      </c>
      <c r="I90" s="28" t="str">
        <f t="shared" si="37"/>
        <v>-</v>
      </c>
      <c r="J90" s="26"/>
      <c r="K90" s="26"/>
      <c r="L90" s="26"/>
      <c r="M90" s="30"/>
    </row>
    <row r="91" spans="1:13" x14ac:dyDescent="0.2">
      <c r="A91" s="4">
        <f>'Formell utdanning'!A93</f>
        <v>0</v>
      </c>
      <c r="B91" s="5">
        <f>'Formell utdanning'!B93</f>
        <v>0</v>
      </c>
      <c r="C91" s="5" t="e">
        <f>'Formell utdanning'!#REF!</f>
        <v>#REF!</v>
      </c>
      <c r="D91" s="5" t="e">
        <f>'Formell utdanning'!#REF!</f>
        <v>#REF!</v>
      </c>
      <c r="E91" s="8">
        <f>'Formell utdanning'!C93</f>
        <v>0</v>
      </c>
      <c r="F91" s="5">
        <f>'Formell utdanning'!D93</f>
        <v>0</v>
      </c>
      <c r="G91" s="5">
        <f>'Formell utdanning'!F93</f>
        <v>0</v>
      </c>
      <c r="H91" s="5" t="b">
        <f t="shared" ref="H91" si="51">OR(F91="Morsmålslærar etter krav i opplæringslova",G91="Morsmålslærar etter krav i opplæringslova")</f>
        <v>0</v>
      </c>
      <c r="I91" s="28" t="str">
        <f t="shared" si="37"/>
        <v>-</v>
      </c>
      <c r="J91" s="26"/>
      <c r="K91" s="26"/>
      <c r="L91" s="26"/>
      <c r="M91" s="30"/>
    </row>
    <row r="92" spans="1:13" x14ac:dyDescent="0.2">
      <c r="A92" s="4">
        <f>'Formell utdanning'!A94</f>
        <v>0</v>
      </c>
      <c r="B92" s="5">
        <f>'Formell utdanning'!B94</f>
        <v>0</v>
      </c>
      <c r="C92" s="5" t="e">
        <f>'Formell utdanning'!#REF!</f>
        <v>#REF!</v>
      </c>
      <c r="D92" s="5" t="e">
        <f>'Formell utdanning'!#REF!</f>
        <v>#REF!</v>
      </c>
      <c r="E92" s="8">
        <f>'Formell utdanning'!C94</f>
        <v>0</v>
      </c>
      <c r="F92" s="5">
        <f>'Formell utdanning'!D94</f>
        <v>0</v>
      </c>
      <c r="G92" s="5">
        <f>'Formell utdanning'!F94</f>
        <v>0</v>
      </c>
      <c r="H92" s="5" t="b">
        <f t="shared" si="40"/>
        <v>0</v>
      </c>
      <c r="I92" s="28" t="str">
        <f t="shared" si="37"/>
        <v>-</v>
      </c>
      <c r="J92" s="26"/>
      <c r="K92" s="26"/>
      <c r="L92" s="26"/>
      <c r="M92" s="30"/>
    </row>
    <row r="93" spans="1:13" x14ac:dyDescent="0.2">
      <c r="A93" s="4">
        <f>'Formell utdanning'!A95</f>
        <v>0</v>
      </c>
      <c r="B93" s="5">
        <f>'Formell utdanning'!B95</f>
        <v>0</v>
      </c>
      <c r="C93" s="5" t="e">
        <f>'Formell utdanning'!#REF!</f>
        <v>#REF!</v>
      </c>
      <c r="D93" s="5" t="e">
        <f>'Formell utdanning'!#REF!</f>
        <v>#REF!</v>
      </c>
      <c r="E93" s="8">
        <f>'Formell utdanning'!C95</f>
        <v>0</v>
      </c>
      <c r="F93" s="5">
        <f>'Formell utdanning'!D95</f>
        <v>0</v>
      </c>
      <c r="G93" s="5">
        <f>'Formell utdanning'!F95</f>
        <v>0</v>
      </c>
      <c r="H93" s="5" t="b">
        <f t="shared" si="41"/>
        <v>0</v>
      </c>
      <c r="I93" s="28" t="str">
        <f t="shared" si="37"/>
        <v>-</v>
      </c>
      <c r="J93" s="26"/>
      <c r="K93" s="26"/>
      <c r="L93" s="26"/>
      <c r="M93" s="30"/>
    </row>
    <row r="94" spans="1:13" x14ac:dyDescent="0.2">
      <c r="A94" s="4">
        <f>'Formell utdanning'!A96</f>
        <v>0</v>
      </c>
      <c r="B94" s="5">
        <f>'Formell utdanning'!B96</f>
        <v>0</v>
      </c>
      <c r="C94" s="5" t="e">
        <f>'Formell utdanning'!#REF!</f>
        <v>#REF!</v>
      </c>
      <c r="D94" s="5" t="e">
        <f>'Formell utdanning'!#REF!</f>
        <v>#REF!</v>
      </c>
      <c r="E94" s="8">
        <f>'Formell utdanning'!C96</f>
        <v>0</v>
      </c>
      <c r="F94" s="5">
        <f>'Formell utdanning'!D96</f>
        <v>0</v>
      </c>
      <c r="G94" s="5">
        <f>'Formell utdanning'!F96</f>
        <v>0</v>
      </c>
      <c r="H94" s="5" t="b">
        <f t="shared" ref="H94" si="52">OR(G94="Morsmålslærar etter krav i opplæringslova",F94="Morsmålslærar etter krav i opplæringslova")</f>
        <v>0</v>
      </c>
      <c r="I94" s="28" t="str">
        <f t="shared" si="37"/>
        <v>-</v>
      </c>
      <c r="J94" s="26"/>
      <c r="K94" s="26"/>
      <c r="L94" s="26"/>
      <c r="M94" s="30"/>
    </row>
    <row r="95" spans="1:13" x14ac:dyDescent="0.2">
      <c r="A95" s="4">
        <f>'Formell utdanning'!A97</f>
        <v>0</v>
      </c>
      <c r="B95" s="5">
        <f>'Formell utdanning'!B97</f>
        <v>0</v>
      </c>
      <c r="C95" s="5" t="e">
        <f>'Formell utdanning'!#REF!</f>
        <v>#REF!</v>
      </c>
      <c r="D95" s="5" t="e">
        <f>'Formell utdanning'!#REF!</f>
        <v>#REF!</v>
      </c>
      <c r="E95" s="8">
        <f>'Formell utdanning'!C97</f>
        <v>0</v>
      </c>
      <c r="F95" s="5">
        <f>'Formell utdanning'!D97</f>
        <v>0</v>
      </c>
      <c r="G95" s="5">
        <f>'Formell utdanning'!F97</f>
        <v>0</v>
      </c>
      <c r="H95" s="5" t="b">
        <f t="shared" ref="H95" si="53">OR(F95="Morsmålslærar etter krav i opplæringslova",G95="Morsmålslærar etter krav i opplæringslova")</f>
        <v>0</v>
      </c>
      <c r="I95" s="28" t="str">
        <f t="shared" si="37"/>
        <v>-</v>
      </c>
      <c r="J95" s="26"/>
      <c r="K95" s="26"/>
      <c r="L95" s="26"/>
      <c r="M95" s="30"/>
    </row>
    <row r="96" spans="1:13" x14ac:dyDescent="0.2">
      <c r="A96" s="4">
        <f>'Formell utdanning'!A98</f>
        <v>0</v>
      </c>
      <c r="B96" s="5">
        <f>'Formell utdanning'!B98</f>
        <v>0</v>
      </c>
      <c r="C96" s="5" t="e">
        <f>'Formell utdanning'!#REF!</f>
        <v>#REF!</v>
      </c>
      <c r="D96" s="5" t="e">
        <f>'Formell utdanning'!#REF!</f>
        <v>#REF!</v>
      </c>
      <c r="E96" s="8">
        <f>'Formell utdanning'!C98</f>
        <v>0</v>
      </c>
      <c r="F96" s="5">
        <f>'Formell utdanning'!D98</f>
        <v>0</v>
      </c>
      <c r="G96" s="5">
        <f>'Formell utdanning'!F98</f>
        <v>0</v>
      </c>
      <c r="H96" s="5" t="b">
        <f t="shared" si="40"/>
        <v>0</v>
      </c>
      <c r="I96" s="28" t="str">
        <f t="shared" si="37"/>
        <v>-</v>
      </c>
      <c r="J96" s="26"/>
      <c r="K96" s="26"/>
      <c r="L96" s="26"/>
      <c r="M96" s="30"/>
    </row>
    <row r="97" spans="1:13" x14ac:dyDescent="0.2">
      <c r="A97" s="4">
        <f>'Formell utdanning'!A99</f>
        <v>0</v>
      </c>
      <c r="B97" s="5">
        <f>'Formell utdanning'!B99</f>
        <v>0</v>
      </c>
      <c r="C97" s="5" t="e">
        <f>'Formell utdanning'!#REF!</f>
        <v>#REF!</v>
      </c>
      <c r="D97" s="5" t="e">
        <f>'Formell utdanning'!#REF!</f>
        <v>#REF!</v>
      </c>
      <c r="E97" s="8">
        <f>'Formell utdanning'!C99</f>
        <v>0</v>
      </c>
      <c r="F97" s="5">
        <f>'Formell utdanning'!D99</f>
        <v>0</v>
      </c>
      <c r="G97" s="5">
        <f>'Formell utdanning'!F99</f>
        <v>0</v>
      </c>
      <c r="H97" s="5" t="b">
        <f t="shared" si="41"/>
        <v>0</v>
      </c>
      <c r="I97" s="28" t="str">
        <f t="shared" si="37"/>
        <v>-</v>
      </c>
      <c r="J97" s="26"/>
      <c r="K97" s="26"/>
      <c r="L97" s="26"/>
      <c r="M97" s="30"/>
    </row>
    <row r="98" spans="1:13" x14ac:dyDescent="0.2">
      <c r="A98" s="4">
        <f>'Formell utdanning'!A100</f>
        <v>0</v>
      </c>
      <c r="B98" s="5">
        <f>'Formell utdanning'!B100</f>
        <v>0</v>
      </c>
      <c r="C98" s="5" t="e">
        <f>'Formell utdanning'!#REF!</f>
        <v>#REF!</v>
      </c>
      <c r="D98" s="5" t="e">
        <f>'Formell utdanning'!#REF!</f>
        <v>#REF!</v>
      </c>
      <c r="E98" s="8">
        <f>'Formell utdanning'!C100</f>
        <v>0</v>
      </c>
      <c r="F98" s="5">
        <f>'Formell utdanning'!D100</f>
        <v>0</v>
      </c>
      <c r="G98" s="5">
        <f>'Formell utdanning'!F100</f>
        <v>0</v>
      </c>
      <c r="H98" s="5" t="b">
        <f t="shared" ref="H98" si="54">OR(G98="Morsmålslærar etter krav i opplæringslova",F98="Morsmålslærar etter krav i opplæringslova")</f>
        <v>0</v>
      </c>
      <c r="I98" s="28" t="str">
        <f t="shared" si="37"/>
        <v>-</v>
      </c>
      <c r="J98" s="26"/>
      <c r="K98" s="26"/>
      <c r="L98" s="26"/>
      <c r="M98" s="30"/>
    </row>
    <row r="99" spans="1:13" x14ac:dyDescent="0.2">
      <c r="A99" s="4">
        <f>'Formell utdanning'!A101</f>
        <v>0</v>
      </c>
      <c r="B99" s="5">
        <f>'Formell utdanning'!B101</f>
        <v>0</v>
      </c>
      <c r="C99" s="5" t="e">
        <f>'Formell utdanning'!#REF!</f>
        <v>#REF!</v>
      </c>
      <c r="D99" s="5" t="e">
        <f>'Formell utdanning'!#REF!</f>
        <v>#REF!</v>
      </c>
      <c r="E99" s="8">
        <f>'Formell utdanning'!C101</f>
        <v>0</v>
      </c>
      <c r="F99" s="5">
        <f>'Formell utdanning'!D101</f>
        <v>0</v>
      </c>
      <c r="G99" s="5">
        <f>'Formell utdanning'!F101</f>
        <v>0</v>
      </c>
      <c r="H99" s="5" t="b">
        <f t="shared" ref="H99" si="55">OR(F99="Morsmålslærar etter krav i opplæringslova",G99="Morsmålslærar etter krav i opplæringslova")</f>
        <v>0</v>
      </c>
      <c r="I99" s="28" t="str">
        <f t="shared" si="37"/>
        <v>-</v>
      </c>
      <c r="J99" s="26"/>
      <c r="K99" s="26"/>
      <c r="L99" s="26"/>
      <c r="M99" s="30"/>
    </row>
    <row r="100" spans="1:13" x14ac:dyDescent="0.2">
      <c r="A100" s="4">
        <f>'Formell utdanning'!A102</f>
        <v>0</v>
      </c>
      <c r="B100" s="5">
        <f>'Formell utdanning'!B102</f>
        <v>0</v>
      </c>
      <c r="C100" s="5" t="e">
        <f>'Formell utdanning'!#REF!</f>
        <v>#REF!</v>
      </c>
      <c r="D100" s="5" t="e">
        <f>'Formell utdanning'!#REF!</f>
        <v>#REF!</v>
      </c>
      <c r="E100" s="8">
        <f>'Formell utdanning'!C102</f>
        <v>0</v>
      </c>
      <c r="F100" s="5">
        <f>'Formell utdanning'!D102</f>
        <v>0</v>
      </c>
      <c r="G100" s="5">
        <f>'Formell utdanning'!F102</f>
        <v>0</v>
      </c>
      <c r="H100" s="5" t="b">
        <f t="shared" si="40"/>
        <v>0</v>
      </c>
      <c r="I100" s="28" t="str">
        <f t="shared" si="37"/>
        <v>-</v>
      </c>
      <c r="J100" s="26"/>
      <c r="K100" s="26"/>
      <c r="L100" s="26"/>
      <c r="M100" s="30"/>
    </row>
    <row r="101" spans="1:13" x14ac:dyDescent="0.2">
      <c r="A101" s="4">
        <f>'Formell utdanning'!A103</f>
        <v>0</v>
      </c>
      <c r="B101" s="5">
        <f>'Formell utdanning'!B103</f>
        <v>0</v>
      </c>
      <c r="C101" s="5" t="e">
        <f>'Formell utdanning'!#REF!</f>
        <v>#REF!</v>
      </c>
      <c r="D101" s="5" t="e">
        <f>'Formell utdanning'!#REF!</f>
        <v>#REF!</v>
      </c>
      <c r="E101" s="8">
        <f>'Formell utdanning'!C103</f>
        <v>0</v>
      </c>
      <c r="F101" s="5">
        <f>'Formell utdanning'!D103</f>
        <v>0</v>
      </c>
      <c r="G101" s="5">
        <f>'Formell utdanning'!F103</f>
        <v>0</v>
      </c>
      <c r="H101" s="5" t="b">
        <f t="shared" si="41"/>
        <v>0</v>
      </c>
      <c r="I101" s="28" t="str">
        <f t="shared" si="37"/>
        <v>-</v>
      </c>
      <c r="J101" s="26"/>
      <c r="K101" s="26"/>
      <c r="L101" s="26"/>
      <c r="M101" s="30"/>
    </row>
    <row r="102" spans="1:13" x14ac:dyDescent="0.2">
      <c r="A102" s="4">
        <f>'Formell utdanning'!A104</f>
        <v>0</v>
      </c>
      <c r="B102" s="5">
        <f>'Formell utdanning'!B104</f>
        <v>0</v>
      </c>
      <c r="C102" s="5" t="e">
        <f>'Formell utdanning'!#REF!</f>
        <v>#REF!</v>
      </c>
      <c r="D102" s="5" t="e">
        <f>'Formell utdanning'!#REF!</f>
        <v>#REF!</v>
      </c>
      <c r="E102" s="8">
        <f>'Formell utdanning'!C104</f>
        <v>0</v>
      </c>
      <c r="F102" s="5">
        <f>'Formell utdanning'!D104</f>
        <v>0</v>
      </c>
      <c r="G102" s="5">
        <f>'Formell utdanning'!F104</f>
        <v>0</v>
      </c>
      <c r="H102" s="5" t="b">
        <f t="shared" ref="H102" si="56">OR(G102="Morsmålslærar etter krav i opplæringslova",F102="Morsmålslærar etter krav i opplæringslova")</f>
        <v>0</v>
      </c>
      <c r="I102" s="28" t="str">
        <f t="shared" si="37"/>
        <v>-</v>
      </c>
      <c r="J102" s="26"/>
      <c r="K102" s="26"/>
      <c r="L102" s="26"/>
      <c r="M102" s="30"/>
    </row>
    <row r="103" spans="1:13" x14ac:dyDescent="0.2">
      <c r="A103" s="4">
        <f>'Formell utdanning'!A105</f>
        <v>0</v>
      </c>
      <c r="B103" s="5">
        <f>'Formell utdanning'!B105</f>
        <v>0</v>
      </c>
      <c r="C103" s="5" t="e">
        <f>'Formell utdanning'!#REF!</f>
        <v>#REF!</v>
      </c>
      <c r="D103" s="5" t="e">
        <f>'Formell utdanning'!#REF!</f>
        <v>#REF!</v>
      </c>
      <c r="E103" s="8">
        <f>'Formell utdanning'!C105</f>
        <v>0</v>
      </c>
      <c r="F103" s="5">
        <f>'Formell utdanning'!D105</f>
        <v>0</v>
      </c>
      <c r="G103" s="5">
        <f>'Formell utdanning'!F105</f>
        <v>0</v>
      </c>
      <c r="H103" s="5" t="b">
        <f t="shared" ref="H103" si="57">OR(F103="Morsmålslærar etter krav i opplæringslova",G103="Morsmålslærar etter krav i opplæringslova")</f>
        <v>0</v>
      </c>
      <c r="I103" s="28" t="str">
        <f t="shared" si="37"/>
        <v>-</v>
      </c>
      <c r="J103" s="26"/>
      <c r="K103" s="26"/>
      <c r="L103" s="26"/>
      <c r="M103" s="30"/>
    </row>
    <row r="104" spans="1:13" x14ac:dyDescent="0.2">
      <c r="A104" s="4">
        <f>'Formell utdanning'!A106</f>
        <v>0</v>
      </c>
      <c r="B104" s="5">
        <f>'Formell utdanning'!B106</f>
        <v>0</v>
      </c>
      <c r="C104" s="5" t="e">
        <f>'Formell utdanning'!#REF!</f>
        <v>#REF!</v>
      </c>
      <c r="D104" s="5" t="e">
        <f>'Formell utdanning'!#REF!</f>
        <v>#REF!</v>
      </c>
      <c r="E104" s="8">
        <f>'Formell utdanning'!C106</f>
        <v>0</v>
      </c>
      <c r="F104" s="5">
        <f>'Formell utdanning'!D106</f>
        <v>0</v>
      </c>
      <c r="G104" s="5">
        <f>'Formell utdanning'!F106</f>
        <v>0</v>
      </c>
      <c r="H104" s="5" t="b">
        <f t="shared" si="40"/>
        <v>0</v>
      </c>
      <c r="I104" s="28" t="str">
        <f t="shared" si="37"/>
        <v>-</v>
      </c>
      <c r="J104" s="26"/>
      <c r="K104" s="26"/>
      <c r="L104" s="26"/>
      <c r="M104" s="30"/>
    </row>
    <row r="105" spans="1:13" x14ac:dyDescent="0.2">
      <c r="A105" s="4">
        <f>'Formell utdanning'!A107</f>
        <v>0</v>
      </c>
      <c r="B105" s="5">
        <f>'Formell utdanning'!B107</f>
        <v>0</v>
      </c>
      <c r="C105" s="5" t="e">
        <f>'Formell utdanning'!#REF!</f>
        <v>#REF!</v>
      </c>
      <c r="D105" s="5" t="e">
        <f>'Formell utdanning'!#REF!</f>
        <v>#REF!</v>
      </c>
      <c r="E105" s="8">
        <f>'Formell utdanning'!C107</f>
        <v>0</v>
      </c>
      <c r="F105" s="5">
        <f>'Formell utdanning'!D107</f>
        <v>0</v>
      </c>
      <c r="G105" s="5">
        <f>'Formell utdanning'!F107</f>
        <v>0</v>
      </c>
      <c r="H105" s="5" t="b">
        <f t="shared" si="41"/>
        <v>0</v>
      </c>
      <c r="I105" s="28" t="str">
        <f t="shared" si="37"/>
        <v>-</v>
      </c>
      <c r="J105" s="26"/>
      <c r="K105" s="26"/>
      <c r="L105" s="26"/>
      <c r="M105" s="30"/>
    </row>
    <row r="106" spans="1:13" x14ac:dyDescent="0.2">
      <c r="A106" s="4">
        <f>'Formell utdanning'!A108</f>
        <v>0</v>
      </c>
      <c r="B106" s="5">
        <f>'Formell utdanning'!B108</f>
        <v>0</v>
      </c>
      <c r="C106" s="5" t="e">
        <f>'Formell utdanning'!#REF!</f>
        <v>#REF!</v>
      </c>
      <c r="D106" s="5" t="e">
        <f>'Formell utdanning'!#REF!</f>
        <v>#REF!</v>
      </c>
      <c r="E106" s="8">
        <f>'Formell utdanning'!C108</f>
        <v>0</v>
      </c>
      <c r="F106" s="5">
        <f>'Formell utdanning'!D108</f>
        <v>0</v>
      </c>
      <c r="G106" s="5">
        <f>'Formell utdanning'!F108</f>
        <v>0</v>
      </c>
      <c r="H106" s="5" t="b">
        <f t="shared" ref="H106" si="58">OR(G106="Morsmålslærar etter krav i opplæringslova",F106="Morsmålslærar etter krav i opplæringslova")</f>
        <v>0</v>
      </c>
      <c r="I106" s="28" t="str">
        <f t="shared" si="37"/>
        <v>-</v>
      </c>
      <c r="J106" s="26"/>
      <c r="K106" s="26"/>
      <c r="L106" s="26"/>
      <c r="M106" s="30"/>
    </row>
    <row r="107" spans="1:13" x14ac:dyDescent="0.2">
      <c r="A107" s="4">
        <f>'Formell utdanning'!A109</f>
        <v>0</v>
      </c>
      <c r="B107" s="5">
        <f>'Formell utdanning'!B109</f>
        <v>0</v>
      </c>
      <c r="C107" s="5" t="e">
        <f>'Formell utdanning'!#REF!</f>
        <v>#REF!</v>
      </c>
      <c r="D107" s="5" t="e">
        <f>'Formell utdanning'!#REF!</f>
        <v>#REF!</v>
      </c>
      <c r="E107" s="8">
        <f>'Formell utdanning'!C109</f>
        <v>0</v>
      </c>
      <c r="F107" s="5">
        <f>'Formell utdanning'!D109</f>
        <v>0</v>
      </c>
      <c r="G107" s="5">
        <f>'Formell utdanning'!F109</f>
        <v>0</v>
      </c>
      <c r="H107" s="5" t="b">
        <f t="shared" ref="H107" si="59">OR(F107="Morsmålslærar etter krav i opplæringslova",G107="Morsmålslærar etter krav i opplæringslova")</f>
        <v>0</v>
      </c>
      <c r="I107" s="28" t="str">
        <f t="shared" si="37"/>
        <v>-</v>
      </c>
      <c r="J107" s="26"/>
      <c r="K107" s="26"/>
      <c r="L107" s="26"/>
      <c r="M107" s="30"/>
    </row>
    <row r="108" spans="1:13" x14ac:dyDescent="0.2">
      <c r="A108" s="4">
        <f>'Formell utdanning'!A110</f>
        <v>0</v>
      </c>
      <c r="B108" s="5">
        <f>'Formell utdanning'!B110</f>
        <v>0</v>
      </c>
      <c r="C108" s="5" t="e">
        <f>'Formell utdanning'!#REF!</f>
        <v>#REF!</v>
      </c>
      <c r="D108" s="5" t="e">
        <f>'Formell utdanning'!#REF!</f>
        <v>#REF!</v>
      </c>
      <c r="E108" s="8">
        <f>'Formell utdanning'!C110</f>
        <v>0</v>
      </c>
      <c r="F108" s="5">
        <f>'Formell utdanning'!D110</f>
        <v>0</v>
      </c>
      <c r="G108" s="5">
        <f>'Formell utdanning'!F110</f>
        <v>0</v>
      </c>
      <c r="H108" s="5" t="b">
        <f t="shared" si="40"/>
        <v>0</v>
      </c>
      <c r="I108" s="28" t="str">
        <f t="shared" si="37"/>
        <v>-</v>
      </c>
      <c r="J108" s="26"/>
      <c r="K108" s="26"/>
      <c r="L108" s="26"/>
      <c r="M108" s="30"/>
    </row>
    <row r="109" spans="1:13" x14ac:dyDescent="0.2">
      <c r="A109" s="4">
        <f>'Formell utdanning'!A111</f>
        <v>0</v>
      </c>
      <c r="B109" s="5">
        <f>'Formell utdanning'!B111</f>
        <v>0</v>
      </c>
      <c r="C109" s="5" t="e">
        <f>'Formell utdanning'!#REF!</f>
        <v>#REF!</v>
      </c>
      <c r="D109" s="5" t="e">
        <f>'Formell utdanning'!#REF!</f>
        <v>#REF!</v>
      </c>
      <c r="E109" s="8">
        <f>'Formell utdanning'!C111</f>
        <v>0</v>
      </c>
      <c r="F109" s="5">
        <f>'Formell utdanning'!D111</f>
        <v>0</v>
      </c>
      <c r="G109" s="5">
        <f>'Formell utdanning'!F111</f>
        <v>0</v>
      </c>
      <c r="H109" s="5" t="b">
        <f t="shared" si="41"/>
        <v>0</v>
      </c>
      <c r="I109" s="28" t="str">
        <f t="shared" si="37"/>
        <v>-</v>
      </c>
      <c r="J109" s="26"/>
      <c r="K109" s="26"/>
      <c r="L109" s="26"/>
      <c r="M109" s="30"/>
    </row>
    <row r="110" spans="1:13" x14ac:dyDescent="0.2">
      <c r="A110" s="4">
        <f>'Formell utdanning'!A112</f>
        <v>0</v>
      </c>
      <c r="B110" s="5">
        <f>'Formell utdanning'!B112</f>
        <v>0</v>
      </c>
      <c r="C110" s="5" t="e">
        <f>'Formell utdanning'!#REF!</f>
        <v>#REF!</v>
      </c>
      <c r="D110" s="5" t="e">
        <f>'Formell utdanning'!#REF!</f>
        <v>#REF!</v>
      </c>
      <c r="E110" s="8">
        <f>'Formell utdanning'!C112</f>
        <v>0</v>
      </c>
      <c r="F110" s="5">
        <f>'Formell utdanning'!D112</f>
        <v>0</v>
      </c>
      <c r="G110" s="5">
        <f>'Formell utdanning'!F112</f>
        <v>0</v>
      </c>
      <c r="H110" s="5" t="b">
        <f t="shared" ref="H110" si="60">OR(G110="Morsmålslærar etter krav i opplæringslova",F110="Morsmålslærar etter krav i opplæringslova")</f>
        <v>0</v>
      </c>
      <c r="I110" s="28" t="str">
        <f t="shared" si="37"/>
        <v>-</v>
      </c>
      <c r="J110" s="26"/>
      <c r="K110" s="26"/>
      <c r="L110" s="26"/>
      <c r="M110" s="30"/>
    </row>
    <row r="111" spans="1:13" x14ac:dyDescent="0.2">
      <c r="A111" s="4">
        <f>'Formell utdanning'!A113</f>
        <v>0</v>
      </c>
      <c r="B111" s="5">
        <f>'Formell utdanning'!B113</f>
        <v>0</v>
      </c>
      <c r="C111" s="5" t="e">
        <f>'Formell utdanning'!#REF!</f>
        <v>#REF!</v>
      </c>
      <c r="D111" s="5" t="e">
        <f>'Formell utdanning'!#REF!</f>
        <v>#REF!</v>
      </c>
      <c r="E111" s="8">
        <f>'Formell utdanning'!C113</f>
        <v>0</v>
      </c>
      <c r="F111" s="5">
        <f>'Formell utdanning'!D113</f>
        <v>0</v>
      </c>
      <c r="G111" s="5">
        <f>'Formell utdanning'!F113</f>
        <v>0</v>
      </c>
      <c r="H111" s="5" t="b">
        <f t="shared" ref="H111" si="61">OR(F111="Morsmålslærar etter krav i opplæringslova",G111="Morsmålslærar etter krav i opplæringslova")</f>
        <v>0</v>
      </c>
      <c r="I111" s="28" t="str">
        <f t="shared" si="37"/>
        <v>-</v>
      </c>
      <c r="J111" s="26"/>
      <c r="K111" s="26"/>
      <c r="L111" s="26"/>
      <c r="M111" s="30"/>
    </row>
    <row r="112" spans="1:13" x14ac:dyDescent="0.2">
      <c r="A112" s="4">
        <f>'Formell utdanning'!A114</f>
        <v>0</v>
      </c>
      <c r="B112" s="5">
        <f>'Formell utdanning'!B114</f>
        <v>0</v>
      </c>
      <c r="C112" s="5" t="e">
        <f>'Formell utdanning'!#REF!</f>
        <v>#REF!</v>
      </c>
      <c r="D112" s="5" t="e">
        <f>'Formell utdanning'!#REF!</f>
        <v>#REF!</v>
      </c>
      <c r="E112" s="8">
        <f>'Formell utdanning'!C114</f>
        <v>0</v>
      </c>
      <c r="F112" s="5">
        <f>'Formell utdanning'!D114</f>
        <v>0</v>
      </c>
      <c r="G112" s="5">
        <f>'Formell utdanning'!F114</f>
        <v>0</v>
      </c>
      <c r="H112" s="5" t="b">
        <f t="shared" si="40"/>
        <v>0</v>
      </c>
      <c r="I112" s="28" t="str">
        <f t="shared" si="37"/>
        <v>-</v>
      </c>
      <c r="J112" s="26"/>
      <c r="K112" s="26"/>
      <c r="L112" s="26"/>
      <c r="M112" s="30"/>
    </row>
    <row r="113" spans="1:13" x14ac:dyDescent="0.2">
      <c r="A113" s="4">
        <f>'Formell utdanning'!A115</f>
        <v>0</v>
      </c>
      <c r="B113" s="5">
        <f>'Formell utdanning'!B115</f>
        <v>0</v>
      </c>
      <c r="C113" s="5" t="e">
        <f>'Formell utdanning'!#REF!</f>
        <v>#REF!</v>
      </c>
      <c r="D113" s="5" t="e">
        <f>'Formell utdanning'!#REF!</f>
        <v>#REF!</v>
      </c>
      <c r="E113" s="8">
        <f>'Formell utdanning'!C115</f>
        <v>0</v>
      </c>
      <c r="F113" s="5">
        <f>'Formell utdanning'!D115</f>
        <v>0</v>
      </c>
      <c r="G113" s="5">
        <f>'Formell utdanning'!F115</f>
        <v>0</v>
      </c>
      <c r="H113" s="5" t="b">
        <f t="shared" si="41"/>
        <v>0</v>
      </c>
      <c r="I113" s="28" t="str">
        <f t="shared" si="37"/>
        <v>-</v>
      </c>
      <c r="J113" s="26"/>
      <c r="K113" s="26"/>
      <c r="L113" s="26"/>
      <c r="M113" s="30"/>
    </row>
    <row r="114" spans="1:13" x14ac:dyDescent="0.2">
      <c r="A114" s="4">
        <f>'Formell utdanning'!A116</f>
        <v>0</v>
      </c>
      <c r="B114" s="5">
        <f>'Formell utdanning'!B116</f>
        <v>0</v>
      </c>
      <c r="C114" s="5" t="e">
        <f>'Formell utdanning'!#REF!</f>
        <v>#REF!</v>
      </c>
      <c r="D114" s="5" t="e">
        <f>'Formell utdanning'!#REF!</f>
        <v>#REF!</v>
      </c>
      <c r="E114" s="8">
        <f>'Formell utdanning'!C116</f>
        <v>0</v>
      </c>
      <c r="F114" s="5">
        <f>'Formell utdanning'!D116</f>
        <v>0</v>
      </c>
      <c r="G114" s="5">
        <f>'Formell utdanning'!F116</f>
        <v>0</v>
      </c>
      <c r="H114" s="5" t="b">
        <f t="shared" ref="H114" si="62">OR(G114="Morsmålslærar etter krav i opplæringslova",F114="Morsmålslærar etter krav i opplæringslova")</f>
        <v>0</v>
      </c>
      <c r="I114" s="28" t="str">
        <f t="shared" si="37"/>
        <v>-</v>
      </c>
      <c r="J114" s="26"/>
      <c r="K114" s="26"/>
      <c r="L114" s="26"/>
      <c r="M114" s="30"/>
    </row>
    <row r="115" spans="1:13" x14ac:dyDescent="0.2">
      <c r="A115" s="4">
        <f>'Formell utdanning'!A117</f>
        <v>0</v>
      </c>
      <c r="B115" s="5">
        <f>'Formell utdanning'!B117</f>
        <v>0</v>
      </c>
      <c r="C115" s="5" t="e">
        <f>'Formell utdanning'!#REF!</f>
        <v>#REF!</v>
      </c>
      <c r="D115" s="5" t="e">
        <f>'Formell utdanning'!#REF!</f>
        <v>#REF!</v>
      </c>
      <c r="E115" s="8">
        <f>'Formell utdanning'!C117</f>
        <v>0</v>
      </c>
      <c r="F115" s="5">
        <f>'Formell utdanning'!D117</f>
        <v>0</v>
      </c>
      <c r="G115" s="5">
        <f>'Formell utdanning'!F117</f>
        <v>0</v>
      </c>
      <c r="H115" s="5" t="b">
        <f t="shared" ref="H115" si="63">OR(F115="Morsmålslærar etter krav i opplæringslova",G115="Morsmålslærar etter krav i opplæringslova")</f>
        <v>0</v>
      </c>
      <c r="I115" s="28" t="str">
        <f t="shared" si="37"/>
        <v>-</v>
      </c>
      <c r="J115" s="26"/>
      <c r="K115" s="26"/>
      <c r="L115" s="26"/>
      <c r="M115" s="30"/>
    </row>
    <row r="116" spans="1:13" x14ac:dyDescent="0.2">
      <c r="A116" s="4">
        <f>'Formell utdanning'!A118</f>
        <v>0</v>
      </c>
      <c r="B116" s="5">
        <f>'Formell utdanning'!B118</f>
        <v>0</v>
      </c>
      <c r="C116" s="5" t="e">
        <f>'Formell utdanning'!#REF!</f>
        <v>#REF!</v>
      </c>
      <c r="D116" s="5" t="e">
        <f>'Formell utdanning'!#REF!</f>
        <v>#REF!</v>
      </c>
      <c r="E116" s="8">
        <f>'Formell utdanning'!C118</f>
        <v>0</v>
      </c>
      <c r="F116" s="5">
        <f>'Formell utdanning'!D118</f>
        <v>0</v>
      </c>
      <c r="G116" s="5">
        <f>'Formell utdanning'!F118</f>
        <v>0</v>
      </c>
      <c r="H116" s="5" t="b">
        <f t="shared" si="40"/>
        <v>0</v>
      </c>
      <c r="I116" s="28" t="str">
        <f t="shared" si="37"/>
        <v>-</v>
      </c>
      <c r="J116" s="26"/>
      <c r="K116" s="26"/>
      <c r="L116" s="26"/>
      <c r="M116" s="30"/>
    </row>
    <row r="117" spans="1:13" x14ac:dyDescent="0.2">
      <c r="A117" s="4">
        <f>'Formell utdanning'!A119</f>
        <v>0</v>
      </c>
      <c r="B117" s="5">
        <f>'Formell utdanning'!B119</f>
        <v>0</v>
      </c>
      <c r="C117" s="5" t="e">
        <f>'Formell utdanning'!#REF!</f>
        <v>#REF!</v>
      </c>
      <c r="D117" s="5" t="e">
        <f>'Formell utdanning'!#REF!</f>
        <v>#REF!</v>
      </c>
      <c r="E117" s="8">
        <f>'Formell utdanning'!C119</f>
        <v>0</v>
      </c>
      <c r="F117" s="5">
        <f>'Formell utdanning'!D119</f>
        <v>0</v>
      </c>
      <c r="G117" s="5">
        <f>'Formell utdanning'!F119</f>
        <v>0</v>
      </c>
      <c r="H117" s="5" t="b">
        <f t="shared" si="41"/>
        <v>0</v>
      </c>
      <c r="I117" s="28" t="str">
        <f t="shared" si="37"/>
        <v>-</v>
      </c>
      <c r="J117" s="26"/>
      <c r="K117" s="26"/>
      <c r="L117" s="26"/>
      <c r="M117" s="30"/>
    </row>
    <row r="118" spans="1:13" x14ac:dyDescent="0.2">
      <c r="A118" s="4">
        <f>'Formell utdanning'!A120</f>
        <v>0</v>
      </c>
      <c r="B118" s="5">
        <f>'Formell utdanning'!B120</f>
        <v>0</v>
      </c>
      <c r="C118" s="5" t="e">
        <f>'Formell utdanning'!#REF!</f>
        <v>#REF!</v>
      </c>
      <c r="D118" s="5" t="e">
        <f>'Formell utdanning'!#REF!</f>
        <v>#REF!</v>
      </c>
      <c r="E118" s="8">
        <f>'Formell utdanning'!C120</f>
        <v>0</v>
      </c>
      <c r="F118" s="5">
        <f>'Formell utdanning'!D120</f>
        <v>0</v>
      </c>
      <c r="G118" s="5">
        <f>'Formell utdanning'!F120</f>
        <v>0</v>
      </c>
      <c r="H118" s="5" t="b">
        <f t="shared" ref="H118" si="64">OR(G118="Morsmålslærar etter krav i opplæringslova",F118="Morsmålslærar etter krav i opplæringslova")</f>
        <v>0</v>
      </c>
      <c r="I118" s="28" t="str">
        <f t="shared" si="37"/>
        <v>-</v>
      </c>
      <c r="J118" s="26"/>
      <c r="K118" s="26"/>
      <c r="L118" s="26"/>
      <c r="M118" s="30"/>
    </row>
    <row r="119" spans="1:13" x14ac:dyDescent="0.2">
      <c r="A119" s="4">
        <f>'Formell utdanning'!A121</f>
        <v>0</v>
      </c>
      <c r="B119" s="5">
        <f>'Formell utdanning'!B121</f>
        <v>0</v>
      </c>
      <c r="C119" s="5" t="e">
        <f>'Formell utdanning'!#REF!</f>
        <v>#REF!</v>
      </c>
      <c r="D119" s="5" t="e">
        <f>'Formell utdanning'!#REF!</f>
        <v>#REF!</v>
      </c>
      <c r="E119" s="8">
        <f>'Formell utdanning'!C121</f>
        <v>0</v>
      </c>
      <c r="F119" s="5">
        <f>'Formell utdanning'!D121</f>
        <v>0</v>
      </c>
      <c r="G119" s="5">
        <f>'Formell utdanning'!F121</f>
        <v>0</v>
      </c>
      <c r="H119" s="5" t="b">
        <f t="shared" ref="H119" si="65">OR(F119="Morsmålslærar etter krav i opplæringslova",G119="Morsmålslærar etter krav i opplæringslova")</f>
        <v>0</v>
      </c>
      <c r="I119" s="28" t="str">
        <f t="shared" si="37"/>
        <v>-</v>
      </c>
      <c r="J119" s="26"/>
      <c r="K119" s="26"/>
      <c r="L119" s="26"/>
      <c r="M119" s="30"/>
    </row>
    <row r="120" spans="1:13" x14ac:dyDescent="0.2">
      <c r="A120" s="4">
        <f>'Formell utdanning'!A122</f>
        <v>0</v>
      </c>
      <c r="B120" s="5">
        <f>'Formell utdanning'!B122</f>
        <v>0</v>
      </c>
      <c r="C120" s="5" t="e">
        <f>'Formell utdanning'!#REF!</f>
        <v>#REF!</v>
      </c>
      <c r="D120" s="5" t="e">
        <f>'Formell utdanning'!#REF!</f>
        <v>#REF!</v>
      </c>
      <c r="E120" s="8">
        <f>'Formell utdanning'!C122</f>
        <v>0</v>
      </c>
      <c r="F120" s="5">
        <f>'Formell utdanning'!D122</f>
        <v>0</v>
      </c>
      <c r="G120" s="5">
        <f>'Formell utdanning'!F122</f>
        <v>0</v>
      </c>
      <c r="H120" s="5" t="b">
        <f t="shared" si="40"/>
        <v>0</v>
      </c>
      <c r="I120" s="28" t="str">
        <f t="shared" si="37"/>
        <v>-</v>
      </c>
      <c r="J120" s="26"/>
      <c r="K120" s="26"/>
      <c r="L120" s="26"/>
      <c r="M120" s="30"/>
    </row>
    <row r="121" spans="1:13" x14ac:dyDescent="0.2">
      <c r="A121" s="4">
        <f>'Formell utdanning'!A123</f>
        <v>0</v>
      </c>
      <c r="B121" s="5">
        <f>'Formell utdanning'!B123</f>
        <v>0</v>
      </c>
      <c r="C121" s="5" t="e">
        <f>'Formell utdanning'!#REF!</f>
        <v>#REF!</v>
      </c>
      <c r="D121" s="5" t="e">
        <f>'Formell utdanning'!#REF!</f>
        <v>#REF!</v>
      </c>
      <c r="E121" s="8">
        <f>'Formell utdanning'!C123</f>
        <v>0</v>
      </c>
      <c r="F121" s="5">
        <f>'Formell utdanning'!D123</f>
        <v>0</v>
      </c>
      <c r="G121" s="5">
        <f>'Formell utdanning'!F123</f>
        <v>0</v>
      </c>
      <c r="H121" s="5" t="b">
        <f t="shared" si="41"/>
        <v>0</v>
      </c>
      <c r="I121" s="28" t="str">
        <f t="shared" si="37"/>
        <v>-</v>
      </c>
      <c r="J121" s="26"/>
      <c r="K121" s="26"/>
      <c r="L121" s="26"/>
      <c r="M121" s="30"/>
    </row>
    <row r="122" spans="1:13" x14ac:dyDescent="0.2">
      <c r="A122" s="4">
        <f>'Formell utdanning'!A124</f>
        <v>0</v>
      </c>
      <c r="B122" s="5">
        <f>'Formell utdanning'!B124</f>
        <v>0</v>
      </c>
      <c r="C122" s="5" t="e">
        <f>'Formell utdanning'!#REF!</f>
        <v>#REF!</v>
      </c>
      <c r="D122" s="5" t="e">
        <f>'Formell utdanning'!#REF!</f>
        <v>#REF!</v>
      </c>
      <c r="E122" s="8">
        <f>'Formell utdanning'!C124</f>
        <v>0</v>
      </c>
      <c r="F122" s="5">
        <f>'Formell utdanning'!D124</f>
        <v>0</v>
      </c>
      <c r="G122" s="5">
        <f>'Formell utdanning'!F124</f>
        <v>0</v>
      </c>
      <c r="H122" s="5" t="b">
        <f t="shared" ref="H122" si="66">OR(G122="Morsmålslærar etter krav i opplæringslova",F122="Morsmålslærar etter krav i opplæringslova")</f>
        <v>0</v>
      </c>
      <c r="I122" s="28" t="str">
        <f t="shared" si="37"/>
        <v>-</v>
      </c>
      <c r="J122" s="26"/>
      <c r="K122" s="26"/>
      <c r="L122" s="26"/>
      <c r="M122" s="30"/>
    </row>
    <row r="123" spans="1:13" x14ac:dyDescent="0.2">
      <c r="A123" s="4">
        <f>'Formell utdanning'!A125</f>
        <v>0</v>
      </c>
      <c r="B123" s="5">
        <f>'Formell utdanning'!B125</f>
        <v>0</v>
      </c>
      <c r="C123" s="5" t="e">
        <f>'Formell utdanning'!#REF!</f>
        <v>#REF!</v>
      </c>
      <c r="D123" s="5" t="e">
        <f>'Formell utdanning'!#REF!</f>
        <v>#REF!</v>
      </c>
      <c r="E123" s="8">
        <f>'Formell utdanning'!C125</f>
        <v>0</v>
      </c>
      <c r="F123" s="5">
        <f>'Formell utdanning'!D125</f>
        <v>0</v>
      </c>
      <c r="G123" s="5">
        <f>'Formell utdanning'!F125</f>
        <v>0</v>
      </c>
      <c r="H123" s="5" t="b">
        <f t="shared" ref="H123" si="67">OR(F123="Morsmålslærar etter krav i opplæringslova",G123="Morsmålslærar etter krav i opplæringslova")</f>
        <v>0</v>
      </c>
      <c r="I123" s="28" t="str">
        <f t="shared" si="37"/>
        <v>-</v>
      </c>
      <c r="J123" s="26"/>
      <c r="K123" s="26"/>
      <c r="L123" s="26"/>
      <c r="M123" s="30"/>
    </row>
    <row r="124" spans="1:13" x14ac:dyDescent="0.2">
      <c r="A124" s="4">
        <f>'Formell utdanning'!A126</f>
        <v>0</v>
      </c>
      <c r="B124" s="5">
        <f>'Formell utdanning'!B126</f>
        <v>0</v>
      </c>
      <c r="C124" s="5" t="e">
        <f>'Formell utdanning'!#REF!</f>
        <v>#REF!</v>
      </c>
      <c r="D124" s="5" t="e">
        <f>'Formell utdanning'!#REF!</f>
        <v>#REF!</v>
      </c>
      <c r="E124" s="8">
        <f>'Formell utdanning'!C126</f>
        <v>0</v>
      </c>
      <c r="F124" s="5">
        <f>'Formell utdanning'!D126</f>
        <v>0</v>
      </c>
      <c r="G124" s="5">
        <f>'Formell utdanning'!F126</f>
        <v>0</v>
      </c>
      <c r="H124" s="5" t="b">
        <f t="shared" si="40"/>
        <v>0</v>
      </c>
      <c r="I124" s="28" t="str">
        <f t="shared" si="37"/>
        <v>-</v>
      </c>
      <c r="J124" s="26"/>
      <c r="K124" s="26"/>
      <c r="L124" s="26"/>
      <c r="M124" s="30"/>
    </row>
    <row r="125" spans="1:13" x14ac:dyDescent="0.2">
      <c r="A125" s="4">
        <f>'Formell utdanning'!A127</f>
        <v>0</v>
      </c>
      <c r="B125" s="5">
        <f>'Formell utdanning'!B127</f>
        <v>0</v>
      </c>
      <c r="C125" s="5" t="e">
        <f>'Formell utdanning'!#REF!</f>
        <v>#REF!</v>
      </c>
      <c r="D125" s="5" t="e">
        <f>'Formell utdanning'!#REF!</f>
        <v>#REF!</v>
      </c>
      <c r="E125" s="8">
        <f>'Formell utdanning'!C127</f>
        <v>0</v>
      </c>
      <c r="F125" s="5">
        <f>'Formell utdanning'!D127</f>
        <v>0</v>
      </c>
      <c r="G125" s="5">
        <f>'Formell utdanning'!F127</f>
        <v>0</v>
      </c>
      <c r="H125" s="5" t="b">
        <f t="shared" si="41"/>
        <v>0</v>
      </c>
      <c r="I125" s="28" t="str">
        <f t="shared" si="37"/>
        <v>-</v>
      </c>
      <c r="J125" s="26"/>
      <c r="K125" s="26"/>
      <c r="L125" s="26"/>
      <c r="M125" s="30"/>
    </row>
    <row r="126" spans="1:13" x14ac:dyDescent="0.2">
      <c r="A126" s="4">
        <f>'Formell utdanning'!A128</f>
        <v>0</v>
      </c>
      <c r="B126" s="5">
        <f>'Formell utdanning'!B128</f>
        <v>0</v>
      </c>
      <c r="C126" s="5" t="e">
        <f>'Formell utdanning'!#REF!</f>
        <v>#REF!</v>
      </c>
      <c r="D126" s="5" t="e">
        <f>'Formell utdanning'!#REF!</f>
        <v>#REF!</v>
      </c>
      <c r="E126" s="8">
        <f>'Formell utdanning'!C128</f>
        <v>0</v>
      </c>
      <c r="F126" s="5">
        <f>'Formell utdanning'!D128</f>
        <v>0</v>
      </c>
      <c r="G126" s="5">
        <f>'Formell utdanning'!F128</f>
        <v>0</v>
      </c>
      <c r="H126" s="5" t="b">
        <f t="shared" ref="H126" si="68">OR(G126="Morsmålslærar etter krav i opplæringslova",F126="Morsmålslærar etter krav i opplæringslova")</f>
        <v>0</v>
      </c>
      <c r="I126" s="28" t="str">
        <f t="shared" si="37"/>
        <v>-</v>
      </c>
      <c r="J126" s="26"/>
      <c r="K126" s="26"/>
      <c r="L126" s="26"/>
      <c r="M126" s="30"/>
    </row>
    <row r="127" spans="1:13" x14ac:dyDescent="0.2">
      <c r="A127" s="4">
        <f>'Formell utdanning'!A129</f>
        <v>0</v>
      </c>
      <c r="B127" s="5">
        <f>'Formell utdanning'!B129</f>
        <v>0</v>
      </c>
      <c r="C127" s="5" t="e">
        <f>'Formell utdanning'!#REF!</f>
        <v>#REF!</v>
      </c>
      <c r="D127" s="5" t="e">
        <f>'Formell utdanning'!#REF!</f>
        <v>#REF!</v>
      </c>
      <c r="E127" s="8">
        <f>'Formell utdanning'!C129</f>
        <v>0</v>
      </c>
      <c r="F127" s="5">
        <f>'Formell utdanning'!D129</f>
        <v>0</v>
      </c>
      <c r="G127" s="5">
        <f>'Formell utdanning'!F129</f>
        <v>0</v>
      </c>
      <c r="H127" s="5" t="b">
        <f t="shared" ref="H127" si="69">OR(F127="Morsmålslærar etter krav i opplæringslova",G127="Morsmålslærar etter krav i opplæringslova")</f>
        <v>0</v>
      </c>
      <c r="I127" s="28" t="str">
        <f t="shared" si="37"/>
        <v>-</v>
      </c>
      <c r="J127" s="26"/>
      <c r="K127" s="26"/>
      <c r="L127" s="26"/>
      <c r="M127" s="30"/>
    </row>
    <row r="128" spans="1:13" x14ac:dyDescent="0.2">
      <c r="A128" s="4">
        <f>'Formell utdanning'!A130</f>
        <v>0</v>
      </c>
      <c r="B128" s="5">
        <f>'Formell utdanning'!B130</f>
        <v>0</v>
      </c>
      <c r="C128" s="5" t="e">
        <f>'Formell utdanning'!#REF!</f>
        <v>#REF!</v>
      </c>
      <c r="D128" s="5" t="e">
        <f>'Formell utdanning'!#REF!</f>
        <v>#REF!</v>
      </c>
      <c r="E128" s="8">
        <f>'Formell utdanning'!C130</f>
        <v>0</v>
      </c>
      <c r="F128" s="5">
        <f>'Formell utdanning'!D130</f>
        <v>0</v>
      </c>
      <c r="G128" s="5">
        <f>'Formell utdanning'!F130</f>
        <v>0</v>
      </c>
      <c r="H128" s="5" t="b">
        <f t="shared" si="40"/>
        <v>0</v>
      </c>
      <c r="I128" s="28" t="str">
        <f t="shared" si="37"/>
        <v>-</v>
      </c>
      <c r="J128" s="26"/>
      <c r="K128" s="26"/>
      <c r="L128" s="26"/>
      <c r="M128" s="30"/>
    </row>
    <row r="129" spans="1:13" x14ac:dyDescent="0.2">
      <c r="A129" s="4">
        <f>'Formell utdanning'!A131</f>
        <v>0</v>
      </c>
      <c r="B129" s="5">
        <f>'Formell utdanning'!B131</f>
        <v>0</v>
      </c>
      <c r="C129" s="5" t="e">
        <f>'Formell utdanning'!#REF!</f>
        <v>#REF!</v>
      </c>
      <c r="D129" s="5" t="e">
        <f>'Formell utdanning'!#REF!</f>
        <v>#REF!</v>
      </c>
      <c r="E129" s="8">
        <f>'Formell utdanning'!C131</f>
        <v>0</v>
      </c>
      <c r="F129" s="5">
        <f>'Formell utdanning'!D131</f>
        <v>0</v>
      </c>
      <c r="G129" s="5">
        <f>'Formell utdanning'!F131</f>
        <v>0</v>
      </c>
      <c r="H129" s="5" t="b">
        <f t="shared" si="41"/>
        <v>0</v>
      </c>
      <c r="I129" s="28" t="str">
        <f t="shared" si="37"/>
        <v>-</v>
      </c>
      <c r="J129" s="26"/>
      <c r="K129" s="26"/>
      <c r="L129" s="26"/>
      <c r="M129" s="30"/>
    </row>
    <row r="130" spans="1:13" x14ac:dyDescent="0.2">
      <c r="A130" s="4">
        <f>'Formell utdanning'!A132</f>
        <v>0</v>
      </c>
      <c r="B130" s="5">
        <f>'Formell utdanning'!B132</f>
        <v>0</v>
      </c>
      <c r="C130" s="5" t="e">
        <f>'Formell utdanning'!#REF!</f>
        <v>#REF!</v>
      </c>
      <c r="D130" s="5" t="e">
        <f>'Formell utdanning'!#REF!</f>
        <v>#REF!</v>
      </c>
      <c r="E130" s="8">
        <f>'Formell utdanning'!C132</f>
        <v>0</v>
      </c>
      <c r="F130" s="5">
        <f>'Formell utdanning'!D132</f>
        <v>0</v>
      </c>
      <c r="G130" s="5">
        <f>'Formell utdanning'!F132</f>
        <v>0</v>
      </c>
      <c r="H130" s="5" t="b">
        <f t="shared" ref="H130" si="70">OR(G130="Morsmålslærar etter krav i opplæringslova",F130="Morsmålslærar etter krav i opplæringslova")</f>
        <v>0</v>
      </c>
      <c r="I130" s="28" t="str">
        <f t="shared" si="37"/>
        <v>-</v>
      </c>
      <c r="J130" s="26"/>
      <c r="K130" s="26"/>
      <c r="L130" s="26"/>
      <c r="M130" s="30"/>
    </row>
    <row r="131" spans="1:13" x14ac:dyDescent="0.2">
      <c r="A131" s="4">
        <f>'Formell utdanning'!A133</f>
        <v>0</v>
      </c>
      <c r="B131" s="5">
        <f>'Formell utdanning'!B133</f>
        <v>0</v>
      </c>
      <c r="C131" s="5" t="e">
        <f>'Formell utdanning'!#REF!</f>
        <v>#REF!</v>
      </c>
      <c r="D131" s="5" t="e">
        <f>'Formell utdanning'!#REF!</f>
        <v>#REF!</v>
      </c>
      <c r="E131" s="8">
        <f>'Formell utdanning'!C133</f>
        <v>0</v>
      </c>
      <c r="F131" s="5">
        <f>'Formell utdanning'!D133</f>
        <v>0</v>
      </c>
      <c r="G131" s="5">
        <f>'Formell utdanning'!F133</f>
        <v>0</v>
      </c>
      <c r="H131" s="5" t="b">
        <f t="shared" ref="H131" si="71">OR(F131="Morsmålslærar etter krav i opplæringslova",G131="Morsmålslærar etter krav i opplæringslova")</f>
        <v>0</v>
      </c>
      <c r="I131" s="28" t="str">
        <f t="shared" ref="I131:I194" si="72">IF(H131=FALSE,"-","Ja")</f>
        <v>-</v>
      </c>
      <c r="J131" s="26"/>
      <c r="K131" s="26"/>
      <c r="L131" s="26"/>
      <c r="M131" s="30"/>
    </row>
    <row r="132" spans="1:13" x14ac:dyDescent="0.2">
      <c r="A132" s="4">
        <f>'Formell utdanning'!A134</f>
        <v>0</v>
      </c>
      <c r="B132" s="5">
        <f>'Formell utdanning'!B134</f>
        <v>0</v>
      </c>
      <c r="C132" s="5" t="e">
        <f>'Formell utdanning'!#REF!</f>
        <v>#REF!</v>
      </c>
      <c r="D132" s="5" t="e">
        <f>'Formell utdanning'!#REF!</f>
        <v>#REF!</v>
      </c>
      <c r="E132" s="8">
        <f>'Formell utdanning'!C134</f>
        <v>0</v>
      </c>
      <c r="F132" s="5">
        <f>'Formell utdanning'!D134</f>
        <v>0</v>
      </c>
      <c r="G132" s="5">
        <f>'Formell utdanning'!F134</f>
        <v>0</v>
      </c>
      <c r="H132" s="5" t="b">
        <f t="shared" si="40"/>
        <v>0</v>
      </c>
      <c r="I132" s="28" t="str">
        <f t="shared" si="72"/>
        <v>-</v>
      </c>
      <c r="J132" s="26"/>
      <c r="K132" s="26"/>
      <c r="L132" s="26"/>
      <c r="M132" s="30"/>
    </row>
    <row r="133" spans="1:13" x14ac:dyDescent="0.2">
      <c r="A133" s="4">
        <f>'Formell utdanning'!A135</f>
        <v>0</v>
      </c>
      <c r="B133" s="5">
        <f>'Formell utdanning'!B135</f>
        <v>0</v>
      </c>
      <c r="C133" s="5" t="e">
        <f>'Formell utdanning'!#REF!</f>
        <v>#REF!</v>
      </c>
      <c r="D133" s="5" t="e">
        <f>'Formell utdanning'!#REF!</f>
        <v>#REF!</v>
      </c>
      <c r="E133" s="8">
        <f>'Formell utdanning'!C135</f>
        <v>0</v>
      </c>
      <c r="F133" s="5">
        <f>'Formell utdanning'!D135</f>
        <v>0</v>
      </c>
      <c r="G133" s="5">
        <f>'Formell utdanning'!F135</f>
        <v>0</v>
      </c>
      <c r="H133" s="5" t="b">
        <f t="shared" si="41"/>
        <v>0</v>
      </c>
      <c r="I133" s="28" t="str">
        <f t="shared" si="72"/>
        <v>-</v>
      </c>
      <c r="J133" s="26"/>
      <c r="K133" s="26"/>
      <c r="L133" s="26"/>
      <c r="M133" s="30"/>
    </row>
    <row r="134" spans="1:13" x14ac:dyDescent="0.2">
      <c r="A134" s="4">
        <f>'Formell utdanning'!A136</f>
        <v>0</v>
      </c>
      <c r="B134" s="5">
        <f>'Formell utdanning'!B136</f>
        <v>0</v>
      </c>
      <c r="C134" s="5" t="e">
        <f>'Formell utdanning'!#REF!</f>
        <v>#REF!</v>
      </c>
      <c r="D134" s="5" t="e">
        <f>'Formell utdanning'!#REF!</f>
        <v>#REF!</v>
      </c>
      <c r="E134" s="8">
        <f>'Formell utdanning'!C136</f>
        <v>0</v>
      </c>
      <c r="F134" s="5">
        <f>'Formell utdanning'!D136</f>
        <v>0</v>
      </c>
      <c r="G134" s="5">
        <f>'Formell utdanning'!F136</f>
        <v>0</v>
      </c>
      <c r="H134" s="5" t="b">
        <f t="shared" ref="H134" si="73">OR(G134="Morsmålslærar etter krav i opplæringslova",F134="Morsmålslærar etter krav i opplæringslova")</f>
        <v>0</v>
      </c>
      <c r="I134" s="28" t="str">
        <f t="shared" si="72"/>
        <v>-</v>
      </c>
      <c r="J134" s="26"/>
      <c r="K134" s="26"/>
      <c r="L134" s="26"/>
      <c r="M134" s="30"/>
    </row>
    <row r="135" spans="1:13" x14ac:dyDescent="0.2">
      <c r="A135" s="4">
        <f>'Formell utdanning'!A137</f>
        <v>0</v>
      </c>
      <c r="B135" s="5">
        <f>'Formell utdanning'!B137</f>
        <v>0</v>
      </c>
      <c r="C135" s="5" t="e">
        <f>'Formell utdanning'!#REF!</f>
        <v>#REF!</v>
      </c>
      <c r="D135" s="5" t="e">
        <f>'Formell utdanning'!#REF!</f>
        <v>#REF!</v>
      </c>
      <c r="E135" s="8">
        <f>'Formell utdanning'!C137</f>
        <v>0</v>
      </c>
      <c r="F135" s="5">
        <f>'Formell utdanning'!D137</f>
        <v>0</v>
      </c>
      <c r="G135" s="5">
        <f>'Formell utdanning'!F137</f>
        <v>0</v>
      </c>
      <c r="H135" s="5" t="b">
        <f t="shared" ref="H135" si="74">OR(F135="Morsmålslærar etter krav i opplæringslova",G135="Morsmålslærar etter krav i opplæringslova")</f>
        <v>0</v>
      </c>
      <c r="I135" s="28" t="str">
        <f t="shared" si="72"/>
        <v>-</v>
      </c>
      <c r="J135" s="26"/>
      <c r="K135" s="26"/>
      <c r="L135" s="26"/>
      <c r="M135" s="30"/>
    </row>
    <row r="136" spans="1:13" x14ac:dyDescent="0.2">
      <c r="A136" s="4">
        <f>'Formell utdanning'!A138</f>
        <v>0</v>
      </c>
      <c r="B136" s="5">
        <f>'Formell utdanning'!B138</f>
        <v>0</v>
      </c>
      <c r="C136" s="5" t="e">
        <f>'Formell utdanning'!#REF!</f>
        <v>#REF!</v>
      </c>
      <c r="D136" s="5" t="e">
        <f>'Formell utdanning'!#REF!</f>
        <v>#REF!</v>
      </c>
      <c r="E136" s="8">
        <f>'Formell utdanning'!C138</f>
        <v>0</v>
      </c>
      <c r="F136" s="5">
        <f>'Formell utdanning'!D138</f>
        <v>0</v>
      </c>
      <c r="G136" s="5">
        <f>'Formell utdanning'!F138</f>
        <v>0</v>
      </c>
      <c r="H136" s="5" t="b">
        <f t="shared" ref="H136:H196" si="75">OR(G136="Morsmålslærar etter krav i opplæringslova",F136="Morsmålslærar etter krav i opplæringslova")</f>
        <v>0</v>
      </c>
      <c r="I136" s="28" t="str">
        <f t="shared" si="72"/>
        <v>-</v>
      </c>
      <c r="J136" s="26"/>
      <c r="K136" s="26"/>
      <c r="L136" s="26"/>
      <c r="M136" s="30"/>
    </row>
    <row r="137" spans="1:13" x14ac:dyDescent="0.2">
      <c r="A137" s="4">
        <f>'Formell utdanning'!A139</f>
        <v>0</v>
      </c>
      <c r="B137" s="5">
        <f>'Formell utdanning'!B139</f>
        <v>0</v>
      </c>
      <c r="C137" s="5" t="e">
        <f>'Formell utdanning'!#REF!</f>
        <v>#REF!</v>
      </c>
      <c r="D137" s="5" t="e">
        <f>'Formell utdanning'!#REF!</f>
        <v>#REF!</v>
      </c>
      <c r="E137" s="8">
        <f>'Formell utdanning'!C139</f>
        <v>0</v>
      </c>
      <c r="F137" s="5">
        <f>'Formell utdanning'!D139</f>
        <v>0</v>
      </c>
      <c r="G137" s="5">
        <f>'Formell utdanning'!F139</f>
        <v>0</v>
      </c>
      <c r="H137" s="5" t="b">
        <f t="shared" ref="H137:H197" si="76">OR(F137="Morsmålslærar etter krav i opplæringslova",G137="Morsmålslærar etter krav i opplæringslova")</f>
        <v>0</v>
      </c>
      <c r="I137" s="28" t="str">
        <f t="shared" si="72"/>
        <v>-</v>
      </c>
      <c r="J137" s="26"/>
      <c r="K137" s="26"/>
      <c r="L137" s="26"/>
      <c r="M137" s="30"/>
    </row>
    <row r="138" spans="1:13" x14ac:dyDescent="0.2">
      <c r="A138" s="4">
        <f>'Formell utdanning'!A140</f>
        <v>0</v>
      </c>
      <c r="B138" s="5">
        <f>'Formell utdanning'!B140</f>
        <v>0</v>
      </c>
      <c r="C138" s="5" t="e">
        <f>'Formell utdanning'!#REF!</f>
        <v>#REF!</v>
      </c>
      <c r="D138" s="5" t="e">
        <f>'Formell utdanning'!#REF!</f>
        <v>#REF!</v>
      </c>
      <c r="E138" s="8">
        <f>'Formell utdanning'!C140</f>
        <v>0</v>
      </c>
      <c r="F138" s="5">
        <f>'Formell utdanning'!D140</f>
        <v>0</v>
      </c>
      <c r="G138" s="5">
        <f>'Formell utdanning'!F140</f>
        <v>0</v>
      </c>
      <c r="H138" s="5" t="b">
        <f t="shared" ref="H138" si="77">OR(G138="Morsmålslærar etter krav i opplæringslova",F138="Morsmålslærar etter krav i opplæringslova")</f>
        <v>0</v>
      </c>
      <c r="I138" s="28" t="str">
        <f t="shared" si="72"/>
        <v>-</v>
      </c>
      <c r="J138" s="26"/>
      <c r="K138" s="26"/>
      <c r="L138" s="26"/>
      <c r="M138" s="30"/>
    </row>
    <row r="139" spans="1:13" x14ac:dyDescent="0.2">
      <c r="A139" s="4">
        <f>'Formell utdanning'!A141</f>
        <v>0</v>
      </c>
      <c r="B139" s="5">
        <f>'Formell utdanning'!B141</f>
        <v>0</v>
      </c>
      <c r="C139" s="5" t="e">
        <f>'Formell utdanning'!#REF!</f>
        <v>#REF!</v>
      </c>
      <c r="D139" s="5" t="e">
        <f>'Formell utdanning'!#REF!</f>
        <v>#REF!</v>
      </c>
      <c r="E139" s="8">
        <f>'Formell utdanning'!C141</f>
        <v>0</v>
      </c>
      <c r="F139" s="5">
        <f>'Formell utdanning'!D141</f>
        <v>0</v>
      </c>
      <c r="G139" s="5">
        <f>'Formell utdanning'!F141</f>
        <v>0</v>
      </c>
      <c r="H139" s="5" t="b">
        <f t="shared" ref="H139" si="78">OR(F139="Morsmålslærar etter krav i opplæringslova",G139="Morsmålslærar etter krav i opplæringslova")</f>
        <v>0</v>
      </c>
      <c r="I139" s="28" t="str">
        <f t="shared" si="72"/>
        <v>-</v>
      </c>
      <c r="J139" s="26"/>
      <c r="K139" s="26"/>
      <c r="L139" s="26"/>
      <c r="M139" s="30"/>
    </row>
    <row r="140" spans="1:13" x14ac:dyDescent="0.2">
      <c r="A140" s="4">
        <f>'Formell utdanning'!A142</f>
        <v>0</v>
      </c>
      <c r="B140" s="5">
        <f>'Formell utdanning'!B142</f>
        <v>0</v>
      </c>
      <c r="C140" s="5" t="e">
        <f>'Formell utdanning'!#REF!</f>
        <v>#REF!</v>
      </c>
      <c r="D140" s="5" t="e">
        <f>'Formell utdanning'!#REF!</f>
        <v>#REF!</v>
      </c>
      <c r="E140" s="8">
        <f>'Formell utdanning'!C142</f>
        <v>0</v>
      </c>
      <c r="F140" s="5">
        <f>'Formell utdanning'!D142</f>
        <v>0</v>
      </c>
      <c r="G140" s="5">
        <f>'Formell utdanning'!F142</f>
        <v>0</v>
      </c>
      <c r="H140" s="5" t="b">
        <f t="shared" si="75"/>
        <v>0</v>
      </c>
      <c r="I140" s="28" t="str">
        <f t="shared" si="72"/>
        <v>-</v>
      </c>
      <c r="J140" s="26"/>
      <c r="K140" s="26"/>
      <c r="L140" s="26"/>
      <c r="M140" s="30"/>
    </row>
    <row r="141" spans="1:13" x14ac:dyDescent="0.2">
      <c r="A141" s="4">
        <f>'Formell utdanning'!A143</f>
        <v>0</v>
      </c>
      <c r="B141" s="5">
        <f>'Formell utdanning'!B143</f>
        <v>0</v>
      </c>
      <c r="C141" s="5" t="e">
        <f>'Formell utdanning'!#REF!</f>
        <v>#REF!</v>
      </c>
      <c r="D141" s="5" t="e">
        <f>'Formell utdanning'!#REF!</f>
        <v>#REF!</v>
      </c>
      <c r="E141" s="8">
        <f>'Formell utdanning'!C143</f>
        <v>0</v>
      </c>
      <c r="F141" s="5">
        <f>'Formell utdanning'!D143</f>
        <v>0</v>
      </c>
      <c r="G141" s="5">
        <f>'Formell utdanning'!F143</f>
        <v>0</v>
      </c>
      <c r="H141" s="5" t="b">
        <f t="shared" si="76"/>
        <v>0</v>
      </c>
      <c r="I141" s="28" t="str">
        <f t="shared" si="72"/>
        <v>-</v>
      </c>
      <c r="J141" s="26"/>
      <c r="K141" s="26"/>
      <c r="L141" s="26"/>
      <c r="M141" s="30"/>
    </row>
    <row r="142" spans="1:13" x14ac:dyDescent="0.2">
      <c r="A142" s="4">
        <f>'Formell utdanning'!A144</f>
        <v>0</v>
      </c>
      <c r="B142" s="5">
        <f>'Formell utdanning'!B144</f>
        <v>0</v>
      </c>
      <c r="C142" s="5" t="e">
        <f>'Formell utdanning'!#REF!</f>
        <v>#REF!</v>
      </c>
      <c r="D142" s="5" t="e">
        <f>'Formell utdanning'!#REF!</f>
        <v>#REF!</v>
      </c>
      <c r="E142" s="8">
        <f>'Formell utdanning'!C144</f>
        <v>0</v>
      </c>
      <c r="F142" s="5">
        <f>'Formell utdanning'!D144</f>
        <v>0</v>
      </c>
      <c r="G142" s="5">
        <f>'Formell utdanning'!F144</f>
        <v>0</v>
      </c>
      <c r="H142" s="5" t="b">
        <f t="shared" ref="H142" si="79">OR(G142="Morsmålslærar etter krav i opplæringslova",F142="Morsmålslærar etter krav i opplæringslova")</f>
        <v>0</v>
      </c>
      <c r="I142" s="28" t="str">
        <f t="shared" si="72"/>
        <v>-</v>
      </c>
      <c r="J142" s="26"/>
      <c r="K142" s="26"/>
      <c r="L142" s="26"/>
      <c r="M142" s="30"/>
    </row>
    <row r="143" spans="1:13" x14ac:dyDescent="0.2">
      <c r="A143" s="4">
        <f>'Formell utdanning'!A145</f>
        <v>0</v>
      </c>
      <c r="B143" s="5">
        <f>'Formell utdanning'!B145</f>
        <v>0</v>
      </c>
      <c r="C143" s="5" t="e">
        <f>'Formell utdanning'!#REF!</f>
        <v>#REF!</v>
      </c>
      <c r="D143" s="5" t="e">
        <f>'Formell utdanning'!#REF!</f>
        <v>#REF!</v>
      </c>
      <c r="E143" s="8">
        <f>'Formell utdanning'!C145</f>
        <v>0</v>
      </c>
      <c r="F143" s="5">
        <f>'Formell utdanning'!D145</f>
        <v>0</v>
      </c>
      <c r="G143" s="5">
        <f>'Formell utdanning'!F145</f>
        <v>0</v>
      </c>
      <c r="H143" s="5" t="b">
        <f t="shared" ref="H143" si="80">OR(F143="Morsmålslærar etter krav i opplæringslova",G143="Morsmålslærar etter krav i opplæringslova")</f>
        <v>0</v>
      </c>
      <c r="I143" s="28" t="str">
        <f t="shared" si="72"/>
        <v>-</v>
      </c>
      <c r="J143" s="26"/>
      <c r="K143" s="26"/>
      <c r="L143" s="26"/>
      <c r="M143" s="30"/>
    </row>
    <row r="144" spans="1:13" x14ac:dyDescent="0.2">
      <c r="A144" s="4">
        <f>'Formell utdanning'!A146</f>
        <v>0</v>
      </c>
      <c r="B144" s="5">
        <f>'Formell utdanning'!B146</f>
        <v>0</v>
      </c>
      <c r="C144" s="5" t="e">
        <f>'Formell utdanning'!#REF!</f>
        <v>#REF!</v>
      </c>
      <c r="D144" s="5" t="e">
        <f>'Formell utdanning'!#REF!</f>
        <v>#REF!</v>
      </c>
      <c r="E144" s="8">
        <f>'Formell utdanning'!C146</f>
        <v>0</v>
      </c>
      <c r="F144" s="5">
        <f>'Formell utdanning'!D146</f>
        <v>0</v>
      </c>
      <c r="G144" s="5">
        <f>'Formell utdanning'!F146</f>
        <v>0</v>
      </c>
      <c r="H144" s="5" t="b">
        <f t="shared" si="75"/>
        <v>0</v>
      </c>
      <c r="I144" s="28" t="str">
        <f t="shared" si="72"/>
        <v>-</v>
      </c>
      <c r="J144" s="26"/>
      <c r="K144" s="26"/>
      <c r="L144" s="26"/>
      <c r="M144" s="30"/>
    </row>
    <row r="145" spans="1:13" x14ac:dyDescent="0.2">
      <c r="A145" s="4">
        <f>'Formell utdanning'!A147</f>
        <v>0</v>
      </c>
      <c r="B145" s="5">
        <f>'Formell utdanning'!B147</f>
        <v>0</v>
      </c>
      <c r="C145" s="5" t="e">
        <f>'Formell utdanning'!#REF!</f>
        <v>#REF!</v>
      </c>
      <c r="D145" s="5" t="e">
        <f>'Formell utdanning'!#REF!</f>
        <v>#REF!</v>
      </c>
      <c r="E145" s="8">
        <f>'Formell utdanning'!C147</f>
        <v>0</v>
      </c>
      <c r="F145" s="5">
        <f>'Formell utdanning'!D147</f>
        <v>0</v>
      </c>
      <c r="G145" s="5">
        <f>'Formell utdanning'!F147</f>
        <v>0</v>
      </c>
      <c r="H145" s="5" t="b">
        <f t="shared" si="76"/>
        <v>0</v>
      </c>
      <c r="I145" s="28" t="str">
        <f t="shared" si="72"/>
        <v>-</v>
      </c>
      <c r="J145" s="26"/>
      <c r="K145" s="26"/>
      <c r="L145" s="26"/>
      <c r="M145" s="30"/>
    </row>
    <row r="146" spans="1:13" x14ac:dyDescent="0.2">
      <c r="A146" s="4">
        <f>'Formell utdanning'!A148</f>
        <v>0</v>
      </c>
      <c r="B146" s="5">
        <f>'Formell utdanning'!B148</f>
        <v>0</v>
      </c>
      <c r="C146" s="5" t="e">
        <f>'Formell utdanning'!#REF!</f>
        <v>#REF!</v>
      </c>
      <c r="D146" s="5" t="e">
        <f>'Formell utdanning'!#REF!</f>
        <v>#REF!</v>
      </c>
      <c r="E146" s="8">
        <f>'Formell utdanning'!C148</f>
        <v>0</v>
      </c>
      <c r="F146" s="5">
        <f>'Formell utdanning'!D148</f>
        <v>0</v>
      </c>
      <c r="G146" s="5">
        <f>'Formell utdanning'!F148</f>
        <v>0</v>
      </c>
      <c r="H146" s="5" t="b">
        <f t="shared" ref="H146" si="81">OR(G146="Morsmålslærar etter krav i opplæringslova",F146="Morsmålslærar etter krav i opplæringslova")</f>
        <v>0</v>
      </c>
      <c r="I146" s="28" t="str">
        <f t="shared" si="72"/>
        <v>-</v>
      </c>
      <c r="J146" s="26"/>
      <c r="K146" s="26"/>
      <c r="L146" s="26"/>
      <c r="M146" s="30"/>
    </row>
    <row r="147" spans="1:13" x14ac:dyDescent="0.2">
      <c r="A147" s="4">
        <f>'Formell utdanning'!A149</f>
        <v>0</v>
      </c>
      <c r="B147" s="5">
        <f>'Formell utdanning'!B149</f>
        <v>0</v>
      </c>
      <c r="C147" s="5" t="e">
        <f>'Formell utdanning'!#REF!</f>
        <v>#REF!</v>
      </c>
      <c r="D147" s="5" t="e">
        <f>'Formell utdanning'!#REF!</f>
        <v>#REF!</v>
      </c>
      <c r="E147" s="8">
        <f>'Formell utdanning'!C149</f>
        <v>0</v>
      </c>
      <c r="F147" s="5">
        <f>'Formell utdanning'!D149</f>
        <v>0</v>
      </c>
      <c r="G147" s="5">
        <f>'Formell utdanning'!F149</f>
        <v>0</v>
      </c>
      <c r="H147" s="5" t="b">
        <f t="shared" ref="H147" si="82">OR(F147="Morsmålslærar etter krav i opplæringslova",G147="Morsmålslærar etter krav i opplæringslova")</f>
        <v>0</v>
      </c>
      <c r="I147" s="28" t="str">
        <f t="shared" si="72"/>
        <v>-</v>
      </c>
      <c r="J147" s="26"/>
      <c r="K147" s="26"/>
      <c r="L147" s="26"/>
      <c r="M147" s="30"/>
    </row>
    <row r="148" spans="1:13" x14ac:dyDescent="0.2">
      <c r="A148" s="4">
        <f>'Formell utdanning'!A150</f>
        <v>0</v>
      </c>
      <c r="B148" s="5">
        <f>'Formell utdanning'!B150</f>
        <v>0</v>
      </c>
      <c r="C148" s="5" t="e">
        <f>'Formell utdanning'!#REF!</f>
        <v>#REF!</v>
      </c>
      <c r="D148" s="5" t="e">
        <f>'Formell utdanning'!#REF!</f>
        <v>#REF!</v>
      </c>
      <c r="E148" s="8">
        <f>'Formell utdanning'!C150</f>
        <v>0</v>
      </c>
      <c r="F148" s="5">
        <f>'Formell utdanning'!D150</f>
        <v>0</v>
      </c>
      <c r="G148" s="5">
        <f>'Formell utdanning'!F150</f>
        <v>0</v>
      </c>
      <c r="H148" s="5" t="b">
        <f t="shared" si="75"/>
        <v>0</v>
      </c>
      <c r="I148" s="28" t="str">
        <f t="shared" si="72"/>
        <v>-</v>
      </c>
      <c r="J148" s="26"/>
      <c r="K148" s="26"/>
      <c r="L148" s="26"/>
      <c r="M148" s="30"/>
    </row>
    <row r="149" spans="1:13" x14ac:dyDescent="0.2">
      <c r="A149" s="4">
        <f>'Formell utdanning'!A151</f>
        <v>0</v>
      </c>
      <c r="B149" s="5">
        <f>'Formell utdanning'!B151</f>
        <v>0</v>
      </c>
      <c r="C149" s="5" t="e">
        <f>'Formell utdanning'!#REF!</f>
        <v>#REF!</v>
      </c>
      <c r="D149" s="5" t="e">
        <f>'Formell utdanning'!#REF!</f>
        <v>#REF!</v>
      </c>
      <c r="E149" s="8">
        <f>'Formell utdanning'!C151</f>
        <v>0</v>
      </c>
      <c r="F149" s="5">
        <f>'Formell utdanning'!D151</f>
        <v>0</v>
      </c>
      <c r="G149" s="5">
        <f>'Formell utdanning'!F151</f>
        <v>0</v>
      </c>
      <c r="H149" s="5" t="b">
        <f t="shared" si="76"/>
        <v>0</v>
      </c>
      <c r="I149" s="28" t="str">
        <f t="shared" si="72"/>
        <v>-</v>
      </c>
      <c r="J149" s="26"/>
      <c r="K149" s="26"/>
      <c r="L149" s="26"/>
      <c r="M149" s="30"/>
    </row>
    <row r="150" spans="1:13" x14ac:dyDescent="0.2">
      <c r="A150" s="4">
        <f>'Formell utdanning'!A152</f>
        <v>0</v>
      </c>
      <c r="B150" s="5">
        <f>'Formell utdanning'!B152</f>
        <v>0</v>
      </c>
      <c r="C150" s="5" t="e">
        <f>'Formell utdanning'!#REF!</f>
        <v>#REF!</v>
      </c>
      <c r="D150" s="5" t="e">
        <f>'Formell utdanning'!#REF!</f>
        <v>#REF!</v>
      </c>
      <c r="E150" s="8">
        <f>'Formell utdanning'!C152</f>
        <v>0</v>
      </c>
      <c r="F150" s="5">
        <f>'Formell utdanning'!D152</f>
        <v>0</v>
      </c>
      <c r="G150" s="5">
        <f>'Formell utdanning'!F152</f>
        <v>0</v>
      </c>
      <c r="H150" s="5" t="b">
        <f t="shared" ref="H150" si="83">OR(G150="Morsmålslærar etter krav i opplæringslova",F150="Morsmålslærar etter krav i opplæringslova")</f>
        <v>0</v>
      </c>
      <c r="I150" s="28" t="str">
        <f t="shared" si="72"/>
        <v>-</v>
      </c>
      <c r="J150" s="26"/>
      <c r="K150" s="26"/>
      <c r="L150" s="26"/>
      <c r="M150" s="30"/>
    </row>
    <row r="151" spans="1:13" x14ac:dyDescent="0.2">
      <c r="A151" s="4">
        <f>'Formell utdanning'!A153</f>
        <v>0</v>
      </c>
      <c r="B151" s="5">
        <f>'Formell utdanning'!B153</f>
        <v>0</v>
      </c>
      <c r="C151" s="5" t="e">
        <f>'Formell utdanning'!#REF!</f>
        <v>#REF!</v>
      </c>
      <c r="D151" s="5" t="e">
        <f>'Formell utdanning'!#REF!</f>
        <v>#REF!</v>
      </c>
      <c r="E151" s="8">
        <f>'Formell utdanning'!C153</f>
        <v>0</v>
      </c>
      <c r="F151" s="5">
        <f>'Formell utdanning'!D153</f>
        <v>0</v>
      </c>
      <c r="G151" s="5">
        <f>'Formell utdanning'!F153</f>
        <v>0</v>
      </c>
      <c r="H151" s="5" t="b">
        <f t="shared" ref="H151" si="84">OR(F151="Morsmålslærar etter krav i opplæringslova",G151="Morsmålslærar etter krav i opplæringslova")</f>
        <v>0</v>
      </c>
      <c r="I151" s="28" t="str">
        <f t="shared" si="72"/>
        <v>-</v>
      </c>
      <c r="J151" s="26"/>
      <c r="K151" s="26"/>
      <c r="L151" s="26"/>
      <c r="M151" s="30"/>
    </row>
    <row r="152" spans="1:13" x14ac:dyDescent="0.2">
      <c r="A152" s="4">
        <f>'Formell utdanning'!A154</f>
        <v>0</v>
      </c>
      <c r="B152" s="5">
        <f>'Formell utdanning'!B154</f>
        <v>0</v>
      </c>
      <c r="C152" s="5" t="e">
        <f>'Formell utdanning'!#REF!</f>
        <v>#REF!</v>
      </c>
      <c r="D152" s="5" t="e">
        <f>'Formell utdanning'!#REF!</f>
        <v>#REF!</v>
      </c>
      <c r="E152" s="8">
        <f>'Formell utdanning'!C154</f>
        <v>0</v>
      </c>
      <c r="F152" s="5">
        <f>'Formell utdanning'!D154</f>
        <v>0</v>
      </c>
      <c r="G152" s="5">
        <f>'Formell utdanning'!F154</f>
        <v>0</v>
      </c>
      <c r="H152" s="5" t="b">
        <f t="shared" si="75"/>
        <v>0</v>
      </c>
      <c r="I152" s="28" t="str">
        <f t="shared" si="72"/>
        <v>-</v>
      </c>
      <c r="J152" s="26"/>
      <c r="K152" s="26"/>
      <c r="L152" s="26"/>
      <c r="M152" s="30"/>
    </row>
    <row r="153" spans="1:13" x14ac:dyDescent="0.2">
      <c r="A153" s="4">
        <f>'Formell utdanning'!A155</f>
        <v>0</v>
      </c>
      <c r="B153" s="5">
        <f>'Formell utdanning'!B155</f>
        <v>0</v>
      </c>
      <c r="C153" s="5" t="e">
        <f>'Formell utdanning'!#REF!</f>
        <v>#REF!</v>
      </c>
      <c r="D153" s="5" t="e">
        <f>'Formell utdanning'!#REF!</f>
        <v>#REF!</v>
      </c>
      <c r="E153" s="8">
        <f>'Formell utdanning'!C155</f>
        <v>0</v>
      </c>
      <c r="F153" s="5">
        <f>'Formell utdanning'!D155</f>
        <v>0</v>
      </c>
      <c r="G153" s="5">
        <f>'Formell utdanning'!F155</f>
        <v>0</v>
      </c>
      <c r="H153" s="5" t="b">
        <f t="shared" si="76"/>
        <v>0</v>
      </c>
      <c r="I153" s="28" t="str">
        <f t="shared" si="72"/>
        <v>-</v>
      </c>
      <c r="J153" s="26"/>
      <c r="K153" s="26"/>
      <c r="L153" s="26"/>
      <c r="M153" s="30"/>
    </row>
    <row r="154" spans="1:13" x14ac:dyDescent="0.2">
      <c r="A154" s="4">
        <f>'Formell utdanning'!A156</f>
        <v>0</v>
      </c>
      <c r="B154" s="5">
        <f>'Formell utdanning'!B156</f>
        <v>0</v>
      </c>
      <c r="C154" s="5" t="e">
        <f>'Formell utdanning'!#REF!</f>
        <v>#REF!</v>
      </c>
      <c r="D154" s="5" t="e">
        <f>'Formell utdanning'!#REF!</f>
        <v>#REF!</v>
      </c>
      <c r="E154" s="8">
        <f>'Formell utdanning'!C156</f>
        <v>0</v>
      </c>
      <c r="F154" s="5">
        <f>'Formell utdanning'!D156</f>
        <v>0</v>
      </c>
      <c r="G154" s="5">
        <f>'Formell utdanning'!F156</f>
        <v>0</v>
      </c>
      <c r="H154" s="5" t="b">
        <f t="shared" ref="H154" si="85">OR(G154="Morsmålslærar etter krav i opplæringslova",F154="Morsmålslærar etter krav i opplæringslova")</f>
        <v>0</v>
      </c>
      <c r="I154" s="28" t="str">
        <f t="shared" si="72"/>
        <v>-</v>
      </c>
      <c r="J154" s="26"/>
      <c r="K154" s="26"/>
      <c r="L154" s="26"/>
      <c r="M154" s="30"/>
    </row>
    <row r="155" spans="1:13" x14ac:dyDescent="0.2">
      <c r="A155" s="4">
        <f>'Formell utdanning'!A157</f>
        <v>0</v>
      </c>
      <c r="B155" s="5">
        <f>'Formell utdanning'!B157</f>
        <v>0</v>
      </c>
      <c r="C155" s="5" t="e">
        <f>'Formell utdanning'!#REF!</f>
        <v>#REF!</v>
      </c>
      <c r="D155" s="5" t="e">
        <f>'Formell utdanning'!#REF!</f>
        <v>#REF!</v>
      </c>
      <c r="E155" s="8">
        <f>'Formell utdanning'!C157</f>
        <v>0</v>
      </c>
      <c r="F155" s="5">
        <f>'Formell utdanning'!D157</f>
        <v>0</v>
      </c>
      <c r="G155" s="5">
        <f>'Formell utdanning'!F157</f>
        <v>0</v>
      </c>
      <c r="H155" s="5" t="b">
        <f t="shared" ref="H155" si="86">OR(F155="Morsmålslærar etter krav i opplæringslova",G155="Morsmålslærar etter krav i opplæringslova")</f>
        <v>0</v>
      </c>
      <c r="I155" s="28" t="str">
        <f t="shared" si="72"/>
        <v>-</v>
      </c>
      <c r="J155" s="26"/>
      <c r="K155" s="26"/>
      <c r="L155" s="26"/>
      <c r="M155" s="30"/>
    </row>
    <row r="156" spans="1:13" x14ac:dyDescent="0.2">
      <c r="A156" s="4">
        <f>'Formell utdanning'!A158</f>
        <v>0</v>
      </c>
      <c r="B156" s="5">
        <f>'Formell utdanning'!B158</f>
        <v>0</v>
      </c>
      <c r="C156" s="5" t="e">
        <f>'Formell utdanning'!#REF!</f>
        <v>#REF!</v>
      </c>
      <c r="D156" s="5" t="e">
        <f>'Formell utdanning'!#REF!</f>
        <v>#REF!</v>
      </c>
      <c r="E156" s="8">
        <f>'Formell utdanning'!C158</f>
        <v>0</v>
      </c>
      <c r="F156" s="5">
        <f>'Formell utdanning'!D158</f>
        <v>0</v>
      </c>
      <c r="G156" s="5">
        <f>'Formell utdanning'!F158</f>
        <v>0</v>
      </c>
      <c r="H156" s="5" t="b">
        <f t="shared" si="75"/>
        <v>0</v>
      </c>
      <c r="I156" s="28" t="str">
        <f t="shared" si="72"/>
        <v>-</v>
      </c>
      <c r="J156" s="26"/>
      <c r="K156" s="26"/>
      <c r="L156" s="26"/>
      <c r="M156" s="30"/>
    </row>
    <row r="157" spans="1:13" x14ac:dyDescent="0.2">
      <c r="A157" s="4">
        <f>'Formell utdanning'!A159</f>
        <v>0</v>
      </c>
      <c r="B157" s="5">
        <f>'Formell utdanning'!B159</f>
        <v>0</v>
      </c>
      <c r="C157" s="5" t="e">
        <f>'Formell utdanning'!#REF!</f>
        <v>#REF!</v>
      </c>
      <c r="D157" s="5" t="e">
        <f>'Formell utdanning'!#REF!</f>
        <v>#REF!</v>
      </c>
      <c r="E157" s="8">
        <f>'Formell utdanning'!C159</f>
        <v>0</v>
      </c>
      <c r="F157" s="5">
        <f>'Formell utdanning'!D159</f>
        <v>0</v>
      </c>
      <c r="G157" s="5">
        <f>'Formell utdanning'!F159</f>
        <v>0</v>
      </c>
      <c r="H157" s="5" t="b">
        <f t="shared" si="76"/>
        <v>0</v>
      </c>
      <c r="I157" s="28" t="str">
        <f t="shared" si="72"/>
        <v>-</v>
      </c>
      <c r="J157" s="26"/>
      <c r="K157" s="26"/>
      <c r="L157" s="26"/>
      <c r="M157" s="30"/>
    </row>
    <row r="158" spans="1:13" x14ac:dyDescent="0.2">
      <c r="A158" s="4">
        <f>'Formell utdanning'!A160</f>
        <v>0</v>
      </c>
      <c r="B158" s="5">
        <f>'Formell utdanning'!B160</f>
        <v>0</v>
      </c>
      <c r="C158" s="5" t="e">
        <f>'Formell utdanning'!#REF!</f>
        <v>#REF!</v>
      </c>
      <c r="D158" s="5" t="e">
        <f>'Formell utdanning'!#REF!</f>
        <v>#REF!</v>
      </c>
      <c r="E158" s="8">
        <f>'Formell utdanning'!C160</f>
        <v>0</v>
      </c>
      <c r="F158" s="5">
        <f>'Formell utdanning'!D160</f>
        <v>0</v>
      </c>
      <c r="G158" s="5">
        <f>'Formell utdanning'!F160</f>
        <v>0</v>
      </c>
      <c r="H158" s="5" t="b">
        <f t="shared" ref="H158" si="87">OR(G158="Morsmålslærar etter krav i opplæringslova",F158="Morsmålslærar etter krav i opplæringslova")</f>
        <v>0</v>
      </c>
      <c r="I158" s="28" t="str">
        <f t="shared" si="72"/>
        <v>-</v>
      </c>
      <c r="J158" s="26"/>
      <c r="K158" s="26"/>
      <c r="L158" s="26"/>
      <c r="M158" s="30"/>
    </row>
    <row r="159" spans="1:13" x14ac:dyDescent="0.2">
      <c r="A159" s="4">
        <f>'Formell utdanning'!A161</f>
        <v>0</v>
      </c>
      <c r="B159" s="5">
        <f>'Formell utdanning'!B161</f>
        <v>0</v>
      </c>
      <c r="C159" s="5" t="e">
        <f>'Formell utdanning'!#REF!</f>
        <v>#REF!</v>
      </c>
      <c r="D159" s="5" t="e">
        <f>'Formell utdanning'!#REF!</f>
        <v>#REF!</v>
      </c>
      <c r="E159" s="8">
        <f>'Formell utdanning'!C161</f>
        <v>0</v>
      </c>
      <c r="F159" s="5">
        <f>'Formell utdanning'!D161</f>
        <v>0</v>
      </c>
      <c r="G159" s="5">
        <f>'Formell utdanning'!F161</f>
        <v>0</v>
      </c>
      <c r="H159" s="5" t="b">
        <f t="shared" ref="H159" si="88">OR(F159="Morsmålslærar etter krav i opplæringslova",G159="Morsmålslærar etter krav i opplæringslova")</f>
        <v>0</v>
      </c>
      <c r="I159" s="28" t="str">
        <f t="shared" si="72"/>
        <v>-</v>
      </c>
      <c r="J159" s="26"/>
      <c r="K159" s="26"/>
      <c r="L159" s="26"/>
      <c r="M159" s="30"/>
    </row>
    <row r="160" spans="1:13" x14ac:dyDescent="0.2">
      <c r="A160" s="4">
        <f>'Formell utdanning'!A162</f>
        <v>0</v>
      </c>
      <c r="B160" s="5">
        <f>'Formell utdanning'!B162</f>
        <v>0</v>
      </c>
      <c r="C160" s="5" t="e">
        <f>'Formell utdanning'!#REF!</f>
        <v>#REF!</v>
      </c>
      <c r="D160" s="5" t="e">
        <f>'Formell utdanning'!#REF!</f>
        <v>#REF!</v>
      </c>
      <c r="E160" s="8">
        <f>'Formell utdanning'!C162</f>
        <v>0</v>
      </c>
      <c r="F160" s="5">
        <f>'Formell utdanning'!D162</f>
        <v>0</v>
      </c>
      <c r="G160" s="5">
        <f>'Formell utdanning'!F162</f>
        <v>0</v>
      </c>
      <c r="H160" s="5" t="b">
        <f t="shared" si="75"/>
        <v>0</v>
      </c>
      <c r="I160" s="28" t="str">
        <f t="shared" si="72"/>
        <v>-</v>
      </c>
      <c r="J160" s="26"/>
      <c r="K160" s="26"/>
      <c r="L160" s="26"/>
      <c r="M160" s="30"/>
    </row>
    <row r="161" spans="1:13" x14ac:dyDescent="0.2">
      <c r="A161" s="4">
        <f>'Formell utdanning'!A163</f>
        <v>0</v>
      </c>
      <c r="B161" s="5">
        <f>'Formell utdanning'!B163</f>
        <v>0</v>
      </c>
      <c r="C161" s="5" t="e">
        <f>'Formell utdanning'!#REF!</f>
        <v>#REF!</v>
      </c>
      <c r="D161" s="5" t="e">
        <f>'Formell utdanning'!#REF!</f>
        <v>#REF!</v>
      </c>
      <c r="E161" s="8">
        <f>'Formell utdanning'!C163</f>
        <v>0</v>
      </c>
      <c r="F161" s="5">
        <f>'Formell utdanning'!D163</f>
        <v>0</v>
      </c>
      <c r="G161" s="5">
        <f>'Formell utdanning'!F163</f>
        <v>0</v>
      </c>
      <c r="H161" s="5" t="b">
        <f t="shared" si="76"/>
        <v>0</v>
      </c>
      <c r="I161" s="28" t="str">
        <f t="shared" si="72"/>
        <v>-</v>
      </c>
      <c r="J161" s="26"/>
      <c r="K161" s="26"/>
      <c r="L161" s="26"/>
      <c r="M161" s="30"/>
    </row>
    <row r="162" spans="1:13" x14ac:dyDescent="0.2">
      <c r="A162" s="4">
        <f>'Formell utdanning'!A164</f>
        <v>0</v>
      </c>
      <c r="B162" s="5">
        <f>'Formell utdanning'!B164</f>
        <v>0</v>
      </c>
      <c r="C162" s="5" t="e">
        <f>'Formell utdanning'!#REF!</f>
        <v>#REF!</v>
      </c>
      <c r="D162" s="5" t="e">
        <f>'Formell utdanning'!#REF!</f>
        <v>#REF!</v>
      </c>
      <c r="E162" s="8">
        <f>'Formell utdanning'!C164</f>
        <v>0</v>
      </c>
      <c r="F162" s="5">
        <f>'Formell utdanning'!D164</f>
        <v>0</v>
      </c>
      <c r="G162" s="5">
        <f>'Formell utdanning'!F164</f>
        <v>0</v>
      </c>
      <c r="H162" s="5" t="b">
        <f t="shared" ref="H162" si="89">OR(G162="Morsmålslærar etter krav i opplæringslova",F162="Morsmålslærar etter krav i opplæringslova")</f>
        <v>0</v>
      </c>
      <c r="I162" s="28" t="str">
        <f t="shared" si="72"/>
        <v>-</v>
      </c>
      <c r="J162" s="26"/>
      <c r="K162" s="26"/>
      <c r="L162" s="26"/>
      <c r="M162" s="30"/>
    </row>
    <row r="163" spans="1:13" x14ac:dyDescent="0.2">
      <c r="A163" s="4">
        <f>'Formell utdanning'!A165</f>
        <v>0</v>
      </c>
      <c r="B163" s="5">
        <f>'Formell utdanning'!B165</f>
        <v>0</v>
      </c>
      <c r="C163" s="5" t="e">
        <f>'Formell utdanning'!#REF!</f>
        <v>#REF!</v>
      </c>
      <c r="D163" s="5" t="e">
        <f>'Formell utdanning'!#REF!</f>
        <v>#REF!</v>
      </c>
      <c r="E163" s="8">
        <f>'Formell utdanning'!C165</f>
        <v>0</v>
      </c>
      <c r="F163" s="5">
        <f>'Formell utdanning'!D165</f>
        <v>0</v>
      </c>
      <c r="G163" s="5">
        <f>'Formell utdanning'!F165</f>
        <v>0</v>
      </c>
      <c r="H163" s="5" t="b">
        <f t="shared" ref="H163" si="90">OR(F163="Morsmålslærar etter krav i opplæringslova",G163="Morsmålslærar etter krav i opplæringslova")</f>
        <v>0</v>
      </c>
      <c r="I163" s="28" t="str">
        <f t="shared" si="72"/>
        <v>-</v>
      </c>
      <c r="J163" s="26"/>
      <c r="K163" s="26"/>
      <c r="L163" s="26"/>
      <c r="M163" s="30"/>
    </row>
    <row r="164" spans="1:13" x14ac:dyDescent="0.2">
      <c r="A164" s="4">
        <f>'Formell utdanning'!A166</f>
        <v>0</v>
      </c>
      <c r="B164" s="5">
        <f>'Formell utdanning'!B166</f>
        <v>0</v>
      </c>
      <c r="C164" s="5" t="e">
        <f>'Formell utdanning'!#REF!</f>
        <v>#REF!</v>
      </c>
      <c r="D164" s="5" t="e">
        <f>'Formell utdanning'!#REF!</f>
        <v>#REF!</v>
      </c>
      <c r="E164" s="8">
        <f>'Formell utdanning'!C166</f>
        <v>0</v>
      </c>
      <c r="F164" s="5">
        <f>'Formell utdanning'!D166</f>
        <v>0</v>
      </c>
      <c r="G164" s="5">
        <f>'Formell utdanning'!F166</f>
        <v>0</v>
      </c>
      <c r="H164" s="5" t="b">
        <f t="shared" si="75"/>
        <v>0</v>
      </c>
      <c r="I164" s="28" t="str">
        <f t="shared" si="72"/>
        <v>-</v>
      </c>
      <c r="J164" s="26"/>
      <c r="K164" s="26"/>
      <c r="L164" s="26"/>
      <c r="M164" s="30"/>
    </row>
    <row r="165" spans="1:13" x14ac:dyDescent="0.2">
      <c r="A165" s="4">
        <f>'Formell utdanning'!A167</f>
        <v>0</v>
      </c>
      <c r="B165" s="5">
        <f>'Formell utdanning'!B167</f>
        <v>0</v>
      </c>
      <c r="C165" s="5" t="e">
        <f>'Formell utdanning'!#REF!</f>
        <v>#REF!</v>
      </c>
      <c r="D165" s="5" t="e">
        <f>'Formell utdanning'!#REF!</f>
        <v>#REF!</v>
      </c>
      <c r="E165" s="8">
        <f>'Formell utdanning'!C167</f>
        <v>0</v>
      </c>
      <c r="F165" s="5">
        <f>'Formell utdanning'!D167</f>
        <v>0</v>
      </c>
      <c r="G165" s="5">
        <f>'Formell utdanning'!F167</f>
        <v>0</v>
      </c>
      <c r="H165" s="5" t="b">
        <f t="shared" si="76"/>
        <v>0</v>
      </c>
      <c r="I165" s="28" t="str">
        <f t="shared" si="72"/>
        <v>-</v>
      </c>
      <c r="J165" s="26"/>
      <c r="K165" s="26"/>
      <c r="L165" s="26"/>
      <c r="M165" s="30"/>
    </row>
    <row r="166" spans="1:13" x14ac:dyDescent="0.2">
      <c r="A166" s="4">
        <f>'Formell utdanning'!A168</f>
        <v>0</v>
      </c>
      <c r="B166" s="5">
        <f>'Formell utdanning'!B168</f>
        <v>0</v>
      </c>
      <c r="C166" s="5" t="e">
        <f>'Formell utdanning'!#REF!</f>
        <v>#REF!</v>
      </c>
      <c r="D166" s="5" t="e">
        <f>'Formell utdanning'!#REF!</f>
        <v>#REF!</v>
      </c>
      <c r="E166" s="8">
        <f>'Formell utdanning'!C168</f>
        <v>0</v>
      </c>
      <c r="F166" s="5">
        <f>'Formell utdanning'!D168</f>
        <v>0</v>
      </c>
      <c r="G166" s="5">
        <f>'Formell utdanning'!F168</f>
        <v>0</v>
      </c>
      <c r="H166" s="5" t="b">
        <f t="shared" ref="H166" si="91">OR(G166="Morsmålslærar etter krav i opplæringslova",F166="Morsmålslærar etter krav i opplæringslova")</f>
        <v>0</v>
      </c>
      <c r="I166" s="28" t="str">
        <f t="shared" si="72"/>
        <v>-</v>
      </c>
      <c r="J166" s="26"/>
      <c r="K166" s="26"/>
      <c r="L166" s="26"/>
      <c r="M166" s="30"/>
    </row>
    <row r="167" spans="1:13" x14ac:dyDescent="0.2">
      <c r="A167" s="4">
        <f>'Formell utdanning'!A169</f>
        <v>0</v>
      </c>
      <c r="B167" s="5">
        <f>'Formell utdanning'!B169</f>
        <v>0</v>
      </c>
      <c r="C167" s="5" t="e">
        <f>'Formell utdanning'!#REF!</f>
        <v>#REF!</v>
      </c>
      <c r="D167" s="5" t="e">
        <f>'Formell utdanning'!#REF!</f>
        <v>#REF!</v>
      </c>
      <c r="E167" s="8">
        <f>'Formell utdanning'!C169</f>
        <v>0</v>
      </c>
      <c r="F167" s="5">
        <f>'Formell utdanning'!D169</f>
        <v>0</v>
      </c>
      <c r="G167" s="5">
        <f>'Formell utdanning'!F169</f>
        <v>0</v>
      </c>
      <c r="H167" s="5" t="b">
        <f t="shared" ref="H167" si="92">OR(F167="Morsmålslærar etter krav i opplæringslova",G167="Morsmålslærar etter krav i opplæringslova")</f>
        <v>0</v>
      </c>
      <c r="I167" s="28" t="str">
        <f t="shared" si="72"/>
        <v>-</v>
      </c>
      <c r="J167" s="26"/>
      <c r="K167" s="26"/>
      <c r="L167" s="26"/>
      <c r="M167" s="30"/>
    </row>
    <row r="168" spans="1:13" x14ac:dyDescent="0.2">
      <c r="A168" s="4">
        <f>'Formell utdanning'!A170</f>
        <v>0</v>
      </c>
      <c r="B168" s="5">
        <f>'Formell utdanning'!B170</f>
        <v>0</v>
      </c>
      <c r="C168" s="5" t="e">
        <f>'Formell utdanning'!#REF!</f>
        <v>#REF!</v>
      </c>
      <c r="D168" s="5" t="e">
        <f>'Formell utdanning'!#REF!</f>
        <v>#REF!</v>
      </c>
      <c r="E168" s="8">
        <f>'Formell utdanning'!C170</f>
        <v>0</v>
      </c>
      <c r="F168" s="5">
        <f>'Formell utdanning'!D170</f>
        <v>0</v>
      </c>
      <c r="G168" s="5">
        <f>'Formell utdanning'!F170</f>
        <v>0</v>
      </c>
      <c r="H168" s="5" t="b">
        <f t="shared" si="75"/>
        <v>0</v>
      </c>
      <c r="I168" s="28" t="str">
        <f t="shared" si="72"/>
        <v>-</v>
      </c>
      <c r="J168" s="26"/>
      <c r="K168" s="26"/>
      <c r="L168" s="26"/>
      <c r="M168" s="30"/>
    </row>
    <row r="169" spans="1:13" x14ac:dyDescent="0.2">
      <c r="A169" s="4">
        <f>'Formell utdanning'!A171</f>
        <v>0</v>
      </c>
      <c r="B169" s="5">
        <f>'Formell utdanning'!B171</f>
        <v>0</v>
      </c>
      <c r="C169" s="5" t="e">
        <f>'Formell utdanning'!#REF!</f>
        <v>#REF!</v>
      </c>
      <c r="D169" s="5" t="e">
        <f>'Formell utdanning'!#REF!</f>
        <v>#REF!</v>
      </c>
      <c r="E169" s="8">
        <f>'Formell utdanning'!C171</f>
        <v>0</v>
      </c>
      <c r="F169" s="5">
        <f>'Formell utdanning'!D171</f>
        <v>0</v>
      </c>
      <c r="G169" s="5">
        <f>'Formell utdanning'!F171</f>
        <v>0</v>
      </c>
      <c r="H169" s="5" t="b">
        <f t="shared" si="76"/>
        <v>0</v>
      </c>
      <c r="I169" s="28" t="str">
        <f t="shared" si="72"/>
        <v>-</v>
      </c>
      <c r="J169" s="26"/>
      <c r="K169" s="26"/>
      <c r="L169" s="26"/>
      <c r="M169" s="30"/>
    </row>
    <row r="170" spans="1:13" x14ac:dyDescent="0.2">
      <c r="A170" s="4">
        <f>'Formell utdanning'!A172</f>
        <v>0</v>
      </c>
      <c r="B170" s="5">
        <f>'Formell utdanning'!B172</f>
        <v>0</v>
      </c>
      <c r="C170" s="5" t="e">
        <f>'Formell utdanning'!#REF!</f>
        <v>#REF!</v>
      </c>
      <c r="D170" s="5" t="e">
        <f>'Formell utdanning'!#REF!</f>
        <v>#REF!</v>
      </c>
      <c r="E170" s="8">
        <f>'Formell utdanning'!C172</f>
        <v>0</v>
      </c>
      <c r="F170" s="5">
        <f>'Formell utdanning'!D172</f>
        <v>0</v>
      </c>
      <c r="G170" s="5">
        <f>'Formell utdanning'!F172</f>
        <v>0</v>
      </c>
      <c r="H170" s="5" t="b">
        <f t="shared" ref="H170" si="93">OR(G170="Morsmålslærar etter krav i opplæringslova",F170="Morsmålslærar etter krav i opplæringslova")</f>
        <v>0</v>
      </c>
      <c r="I170" s="28" t="str">
        <f t="shared" si="72"/>
        <v>-</v>
      </c>
      <c r="J170" s="26"/>
      <c r="K170" s="26"/>
      <c r="L170" s="26"/>
      <c r="M170" s="30"/>
    </row>
    <row r="171" spans="1:13" x14ac:dyDescent="0.2">
      <c r="A171" s="4">
        <f>'Formell utdanning'!A173</f>
        <v>0</v>
      </c>
      <c r="B171" s="5">
        <f>'Formell utdanning'!B173</f>
        <v>0</v>
      </c>
      <c r="C171" s="5" t="e">
        <f>'Formell utdanning'!#REF!</f>
        <v>#REF!</v>
      </c>
      <c r="D171" s="5" t="e">
        <f>'Formell utdanning'!#REF!</f>
        <v>#REF!</v>
      </c>
      <c r="E171" s="8">
        <f>'Formell utdanning'!C173</f>
        <v>0</v>
      </c>
      <c r="F171" s="5">
        <f>'Formell utdanning'!D173</f>
        <v>0</v>
      </c>
      <c r="G171" s="5">
        <f>'Formell utdanning'!F173</f>
        <v>0</v>
      </c>
      <c r="H171" s="5" t="b">
        <f t="shared" ref="H171" si="94">OR(F171="Morsmålslærar etter krav i opplæringslova",G171="Morsmålslærar etter krav i opplæringslova")</f>
        <v>0</v>
      </c>
      <c r="I171" s="28" t="str">
        <f t="shared" si="72"/>
        <v>-</v>
      </c>
      <c r="J171" s="26"/>
      <c r="K171" s="26"/>
      <c r="L171" s="26"/>
      <c r="M171" s="30"/>
    </row>
    <row r="172" spans="1:13" x14ac:dyDescent="0.2">
      <c r="A172" s="4">
        <f>'Formell utdanning'!A174</f>
        <v>0</v>
      </c>
      <c r="B172" s="5">
        <f>'Formell utdanning'!B174</f>
        <v>0</v>
      </c>
      <c r="C172" s="5" t="e">
        <f>'Formell utdanning'!#REF!</f>
        <v>#REF!</v>
      </c>
      <c r="D172" s="5" t="e">
        <f>'Formell utdanning'!#REF!</f>
        <v>#REF!</v>
      </c>
      <c r="E172" s="8">
        <f>'Formell utdanning'!C174</f>
        <v>0</v>
      </c>
      <c r="F172" s="5">
        <f>'Formell utdanning'!D174</f>
        <v>0</v>
      </c>
      <c r="G172" s="5">
        <f>'Formell utdanning'!F174</f>
        <v>0</v>
      </c>
      <c r="H172" s="5" t="b">
        <f t="shared" si="75"/>
        <v>0</v>
      </c>
      <c r="I172" s="28" t="str">
        <f t="shared" si="72"/>
        <v>-</v>
      </c>
      <c r="J172" s="26"/>
      <c r="K172" s="26"/>
      <c r="L172" s="26"/>
      <c r="M172" s="30"/>
    </row>
    <row r="173" spans="1:13" x14ac:dyDescent="0.2">
      <c r="A173" s="4">
        <f>'Formell utdanning'!A175</f>
        <v>0</v>
      </c>
      <c r="B173" s="5">
        <f>'Formell utdanning'!B175</f>
        <v>0</v>
      </c>
      <c r="C173" s="5" t="e">
        <f>'Formell utdanning'!#REF!</f>
        <v>#REF!</v>
      </c>
      <c r="D173" s="5" t="e">
        <f>'Formell utdanning'!#REF!</f>
        <v>#REF!</v>
      </c>
      <c r="E173" s="8">
        <f>'Formell utdanning'!C175</f>
        <v>0</v>
      </c>
      <c r="F173" s="5">
        <f>'Formell utdanning'!D175</f>
        <v>0</v>
      </c>
      <c r="G173" s="5">
        <f>'Formell utdanning'!F175</f>
        <v>0</v>
      </c>
      <c r="H173" s="5" t="b">
        <f t="shared" si="76"/>
        <v>0</v>
      </c>
      <c r="I173" s="28" t="str">
        <f t="shared" si="72"/>
        <v>-</v>
      </c>
      <c r="J173" s="26"/>
      <c r="K173" s="26"/>
      <c r="L173" s="26"/>
      <c r="M173" s="30"/>
    </row>
    <row r="174" spans="1:13" x14ac:dyDescent="0.2">
      <c r="A174" s="4">
        <f>'Formell utdanning'!A176</f>
        <v>0</v>
      </c>
      <c r="B174" s="5">
        <f>'Formell utdanning'!B176</f>
        <v>0</v>
      </c>
      <c r="C174" s="5" t="e">
        <f>'Formell utdanning'!#REF!</f>
        <v>#REF!</v>
      </c>
      <c r="D174" s="5" t="e">
        <f>'Formell utdanning'!#REF!</f>
        <v>#REF!</v>
      </c>
      <c r="E174" s="8">
        <f>'Formell utdanning'!C176</f>
        <v>0</v>
      </c>
      <c r="F174" s="5">
        <f>'Formell utdanning'!D176</f>
        <v>0</v>
      </c>
      <c r="G174" s="5">
        <f>'Formell utdanning'!F176</f>
        <v>0</v>
      </c>
      <c r="H174" s="5" t="b">
        <f t="shared" ref="H174" si="95">OR(G174="Morsmålslærar etter krav i opplæringslova",F174="Morsmålslærar etter krav i opplæringslova")</f>
        <v>0</v>
      </c>
      <c r="I174" s="28" t="str">
        <f t="shared" si="72"/>
        <v>-</v>
      </c>
      <c r="J174" s="26"/>
      <c r="K174" s="26"/>
      <c r="L174" s="26"/>
      <c r="M174" s="30"/>
    </row>
    <row r="175" spans="1:13" x14ac:dyDescent="0.2">
      <c r="A175" s="4">
        <f>'Formell utdanning'!A177</f>
        <v>0</v>
      </c>
      <c r="B175" s="5">
        <f>'Formell utdanning'!B177</f>
        <v>0</v>
      </c>
      <c r="C175" s="5" t="e">
        <f>'Formell utdanning'!#REF!</f>
        <v>#REF!</v>
      </c>
      <c r="D175" s="5" t="e">
        <f>'Formell utdanning'!#REF!</f>
        <v>#REF!</v>
      </c>
      <c r="E175" s="8">
        <f>'Formell utdanning'!C177</f>
        <v>0</v>
      </c>
      <c r="F175" s="5">
        <f>'Formell utdanning'!D177</f>
        <v>0</v>
      </c>
      <c r="G175" s="5">
        <f>'Formell utdanning'!F177</f>
        <v>0</v>
      </c>
      <c r="H175" s="5" t="b">
        <f t="shared" ref="H175" si="96">OR(F175="Morsmålslærar etter krav i opplæringslova",G175="Morsmålslærar etter krav i opplæringslova")</f>
        <v>0</v>
      </c>
      <c r="I175" s="28" t="str">
        <f t="shared" si="72"/>
        <v>-</v>
      </c>
      <c r="J175" s="26"/>
      <c r="K175" s="26"/>
      <c r="L175" s="26"/>
      <c r="M175" s="30"/>
    </row>
    <row r="176" spans="1:13" x14ac:dyDescent="0.2">
      <c r="A176" s="4">
        <f>'Formell utdanning'!A178</f>
        <v>0</v>
      </c>
      <c r="B176" s="5">
        <f>'Formell utdanning'!B178</f>
        <v>0</v>
      </c>
      <c r="C176" s="5" t="e">
        <f>'Formell utdanning'!#REF!</f>
        <v>#REF!</v>
      </c>
      <c r="D176" s="5" t="e">
        <f>'Formell utdanning'!#REF!</f>
        <v>#REF!</v>
      </c>
      <c r="E176" s="8">
        <f>'Formell utdanning'!C178</f>
        <v>0</v>
      </c>
      <c r="F176" s="5">
        <f>'Formell utdanning'!D178</f>
        <v>0</v>
      </c>
      <c r="G176" s="5">
        <f>'Formell utdanning'!F178</f>
        <v>0</v>
      </c>
      <c r="H176" s="5" t="b">
        <f t="shared" si="75"/>
        <v>0</v>
      </c>
      <c r="I176" s="28" t="str">
        <f t="shared" si="72"/>
        <v>-</v>
      </c>
      <c r="J176" s="26"/>
      <c r="K176" s="26"/>
      <c r="L176" s="26"/>
      <c r="M176" s="30"/>
    </row>
    <row r="177" spans="1:13" x14ac:dyDescent="0.2">
      <c r="A177" s="4">
        <f>'Formell utdanning'!A179</f>
        <v>0</v>
      </c>
      <c r="B177" s="5">
        <f>'Formell utdanning'!B179</f>
        <v>0</v>
      </c>
      <c r="C177" s="5" t="e">
        <f>'Formell utdanning'!#REF!</f>
        <v>#REF!</v>
      </c>
      <c r="D177" s="5" t="e">
        <f>'Formell utdanning'!#REF!</f>
        <v>#REF!</v>
      </c>
      <c r="E177" s="8">
        <f>'Formell utdanning'!C179</f>
        <v>0</v>
      </c>
      <c r="F177" s="5">
        <f>'Formell utdanning'!D179</f>
        <v>0</v>
      </c>
      <c r="G177" s="5">
        <f>'Formell utdanning'!F179</f>
        <v>0</v>
      </c>
      <c r="H177" s="5" t="b">
        <f t="shared" si="76"/>
        <v>0</v>
      </c>
      <c r="I177" s="28" t="str">
        <f t="shared" si="72"/>
        <v>-</v>
      </c>
      <c r="J177" s="26"/>
      <c r="K177" s="26"/>
      <c r="L177" s="26"/>
      <c r="M177" s="30"/>
    </row>
    <row r="178" spans="1:13" x14ac:dyDescent="0.2">
      <c r="A178" s="4">
        <f>'Formell utdanning'!A180</f>
        <v>0</v>
      </c>
      <c r="B178" s="5">
        <f>'Formell utdanning'!B180</f>
        <v>0</v>
      </c>
      <c r="C178" s="5" t="e">
        <f>'Formell utdanning'!#REF!</f>
        <v>#REF!</v>
      </c>
      <c r="D178" s="5" t="e">
        <f>'Formell utdanning'!#REF!</f>
        <v>#REF!</v>
      </c>
      <c r="E178" s="8">
        <f>'Formell utdanning'!C180</f>
        <v>0</v>
      </c>
      <c r="F178" s="5">
        <f>'Formell utdanning'!D180</f>
        <v>0</v>
      </c>
      <c r="G178" s="5">
        <f>'Formell utdanning'!F180</f>
        <v>0</v>
      </c>
      <c r="H178" s="5" t="b">
        <f t="shared" ref="H178" si="97">OR(G178="Morsmålslærar etter krav i opplæringslova",F178="Morsmålslærar etter krav i opplæringslova")</f>
        <v>0</v>
      </c>
      <c r="I178" s="28" t="str">
        <f t="shared" si="72"/>
        <v>-</v>
      </c>
      <c r="J178" s="26"/>
      <c r="K178" s="26"/>
      <c r="L178" s="26"/>
      <c r="M178" s="30"/>
    </row>
    <row r="179" spans="1:13" x14ac:dyDescent="0.2">
      <c r="A179" s="4">
        <f>'Formell utdanning'!A181</f>
        <v>0</v>
      </c>
      <c r="B179" s="5">
        <f>'Formell utdanning'!B181</f>
        <v>0</v>
      </c>
      <c r="C179" s="5" t="e">
        <f>'Formell utdanning'!#REF!</f>
        <v>#REF!</v>
      </c>
      <c r="D179" s="5" t="e">
        <f>'Formell utdanning'!#REF!</f>
        <v>#REF!</v>
      </c>
      <c r="E179" s="8">
        <f>'Formell utdanning'!C181</f>
        <v>0</v>
      </c>
      <c r="F179" s="5">
        <f>'Formell utdanning'!D181</f>
        <v>0</v>
      </c>
      <c r="G179" s="5">
        <f>'Formell utdanning'!F181</f>
        <v>0</v>
      </c>
      <c r="H179" s="5" t="b">
        <f t="shared" ref="H179" si="98">OR(F179="Morsmålslærar etter krav i opplæringslova",G179="Morsmålslærar etter krav i opplæringslova")</f>
        <v>0</v>
      </c>
      <c r="I179" s="28" t="str">
        <f t="shared" si="72"/>
        <v>-</v>
      </c>
      <c r="J179" s="26"/>
      <c r="K179" s="26"/>
      <c r="L179" s="26"/>
      <c r="M179" s="30"/>
    </row>
    <row r="180" spans="1:13" x14ac:dyDescent="0.2">
      <c r="A180" s="4">
        <f>'Formell utdanning'!A182</f>
        <v>0</v>
      </c>
      <c r="B180" s="5">
        <f>'Formell utdanning'!B182</f>
        <v>0</v>
      </c>
      <c r="C180" s="5" t="e">
        <f>'Formell utdanning'!#REF!</f>
        <v>#REF!</v>
      </c>
      <c r="D180" s="5" t="e">
        <f>'Formell utdanning'!#REF!</f>
        <v>#REF!</v>
      </c>
      <c r="E180" s="8">
        <f>'Formell utdanning'!C182</f>
        <v>0</v>
      </c>
      <c r="F180" s="5">
        <f>'Formell utdanning'!D182</f>
        <v>0</v>
      </c>
      <c r="G180" s="5">
        <f>'Formell utdanning'!F182</f>
        <v>0</v>
      </c>
      <c r="H180" s="5" t="b">
        <f t="shared" si="75"/>
        <v>0</v>
      </c>
      <c r="I180" s="28" t="str">
        <f t="shared" si="72"/>
        <v>-</v>
      </c>
      <c r="J180" s="26"/>
      <c r="K180" s="26"/>
      <c r="L180" s="26"/>
      <c r="M180" s="30"/>
    </row>
    <row r="181" spans="1:13" x14ac:dyDescent="0.2">
      <c r="A181" s="4">
        <f>'Formell utdanning'!A183</f>
        <v>0</v>
      </c>
      <c r="B181" s="5">
        <f>'Formell utdanning'!B183</f>
        <v>0</v>
      </c>
      <c r="C181" s="5" t="e">
        <f>'Formell utdanning'!#REF!</f>
        <v>#REF!</v>
      </c>
      <c r="D181" s="5" t="e">
        <f>'Formell utdanning'!#REF!</f>
        <v>#REF!</v>
      </c>
      <c r="E181" s="8">
        <f>'Formell utdanning'!C183</f>
        <v>0</v>
      </c>
      <c r="F181" s="5">
        <f>'Formell utdanning'!D183</f>
        <v>0</v>
      </c>
      <c r="G181" s="5">
        <f>'Formell utdanning'!F183</f>
        <v>0</v>
      </c>
      <c r="H181" s="5" t="b">
        <f t="shared" si="76"/>
        <v>0</v>
      </c>
      <c r="I181" s="28" t="str">
        <f t="shared" si="72"/>
        <v>-</v>
      </c>
      <c r="J181" s="26"/>
      <c r="K181" s="26"/>
      <c r="L181" s="26"/>
      <c r="M181" s="30"/>
    </row>
    <row r="182" spans="1:13" x14ac:dyDescent="0.2">
      <c r="A182" s="4">
        <f>'Formell utdanning'!A184</f>
        <v>0</v>
      </c>
      <c r="B182" s="5">
        <f>'Formell utdanning'!B184</f>
        <v>0</v>
      </c>
      <c r="C182" s="5" t="e">
        <f>'Formell utdanning'!#REF!</f>
        <v>#REF!</v>
      </c>
      <c r="D182" s="5" t="e">
        <f>'Formell utdanning'!#REF!</f>
        <v>#REF!</v>
      </c>
      <c r="E182" s="8">
        <f>'Formell utdanning'!C184</f>
        <v>0</v>
      </c>
      <c r="F182" s="5">
        <f>'Formell utdanning'!D184</f>
        <v>0</v>
      </c>
      <c r="G182" s="5">
        <f>'Formell utdanning'!F184</f>
        <v>0</v>
      </c>
      <c r="H182" s="5" t="b">
        <f t="shared" ref="H182" si="99">OR(G182="Morsmålslærar etter krav i opplæringslova",F182="Morsmålslærar etter krav i opplæringslova")</f>
        <v>0</v>
      </c>
      <c r="I182" s="28" t="str">
        <f t="shared" si="72"/>
        <v>-</v>
      </c>
      <c r="J182" s="26"/>
      <c r="K182" s="26"/>
      <c r="L182" s="26"/>
      <c r="M182" s="30"/>
    </row>
    <row r="183" spans="1:13" x14ac:dyDescent="0.2">
      <c r="A183" s="4">
        <f>'Formell utdanning'!A185</f>
        <v>0</v>
      </c>
      <c r="B183" s="5">
        <f>'Formell utdanning'!B185</f>
        <v>0</v>
      </c>
      <c r="C183" s="5" t="e">
        <f>'Formell utdanning'!#REF!</f>
        <v>#REF!</v>
      </c>
      <c r="D183" s="5" t="e">
        <f>'Formell utdanning'!#REF!</f>
        <v>#REF!</v>
      </c>
      <c r="E183" s="8">
        <f>'Formell utdanning'!C185</f>
        <v>0</v>
      </c>
      <c r="F183" s="5">
        <f>'Formell utdanning'!D185</f>
        <v>0</v>
      </c>
      <c r="G183" s="5">
        <f>'Formell utdanning'!F185</f>
        <v>0</v>
      </c>
      <c r="H183" s="5" t="b">
        <f t="shared" ref="H183" si="100">OR(F183="Morsmålslærar etter krav i opplæringslova",G183="Morsmålslærar etter krav i opplæringslova")</f>
        <v>0</v>
      </c>
      <c r="I183" s="28" t="str">
        <f t="shared" si="72"/>
        <v>-</v>
      </c>
      <c r="J183" s="26"/>
      <c r="K183" s="26"/>
      <c r="L183" s="26"/>
      <c r="M183" s="30"/>
    </row>
    <row r="184" spans="1:13" x14ac:dyDescent="0.2">
      <c r="A184" s="4">
        <f>'Formell utdanning'!A186</f>
        <v>0</v>
      </c>
      <c r="B184" s="5">
        <f>'Formell utdanning'!B186</f>
        <v>0</v>
      </c>
      <c r="C184" s="5" t="e">
        <f>'Formell utdanning'!#REF!</f>
        <v>#REF!</v>
      </c>
      <c r="D184" s="5" t="e">
        <f>'Formell utdanning'!#REF!</f>
        <v>#REF!</v>
      </c>
      <c r="E184" s="8">
        <f>'Formell utdanning'!C186</f>
        <v>0</v>
      </c>
      <c r="F184" s="5">
        <f>'Formell utdanning'!D186</f>
        <v>0</v>
      </c>
      <c r="G184" s="5">
        <f>'Formell utdanning'!F186</f>
        <v>0</v>
      </c>
      <c r="H184" s="5" t="b">
        <f t="shared" si="75"/>
        <v>0</v>
      </c>
      <c r="I184" s="28" t="str">
        <f t="shared" si="72"/>
        <v>-</v>
      </c>
      <c r="J184" s="26"/>
      <c r="K184" s="26"/>
      <c r="L184" s="26"/>
      <c r="M184" s="30"/>
    </row>
    <row r="185" spans="1:13" x14ac:dyDescent="0.2">
      <c r="A185" s="4">
        <f>'Formell utdanning'!A187</f>
        <v>0</v>
      </c>
      <c r="B185" s="5">
        <f>'Formell utdanning'!B187</f>
        <v>0</v>
      </c>
      <c r="C185" s="5" t="e">
        <f>'Formell utdanning'!#REF!</f>
        <v>#REF!</v>
      </c>
      <c r="D185" s="5" t="e">
        <f>'Formell utdanning'!#REF!</f>
        <v>#REF!</v>
      </c>
      <c r="E185" s="8">
        <f>'Formell utdanning'!C187</f>
        <v>0</v>
      </c>
      <c r="F185" s="5">
        <f>'Formell utdanning'!D187</f>
        <v>0</v>
      </c>
      <c r="G185" s="5">
        <f>'Formell utdanning'!F187</f>
        <v>0</v>
      </c>
      <c r="H185" s="5" t="b">
        <f t="shared" si="76"/>
        <v>0</v>
      </c>
      <c r="I185" s="28" t="str">
        <f t="shared" si="72"/>
        <v>-</v>
      </c>
      <c r="J185" s="26"/>
      <c r="K185" s="26"/>
      <c r="L185" s="26"/>
      <c r="M185" s="30"/>
    </row>
    <row r="186" spans="1:13" x14ac:dyDescent="0.2">
      <c r="A186" s="4">
        <f>'Formell utdanning'!A188</f>
        <v>0</v>
      </c>
      <c r="B186" s="5">
        <f>'Formell utdanning'!B188</f>
        <v>0</v>
      </c>
      <c r="C186" s="5" t="e">
        <f>'Formell utdanning'!#REF!</f>
        <v>#REF!</v>
      </c>
      <c r="D186" s="5" t="e">
        <f>'Formell utdanning'!#REF!</f>
        <v>#REF!</v>
      </c>
      <c r="E186" s="8">
        <f>'Formell utdanning'!C188</f>
        <v>0</v>
      </c>
      <c r="F186" s="5">
        <f>'Formell utdanning'!D188</f>
        <v>0</v>
      </c>
      <c r="G186" s="5">
        <f>'Formell utdanning'!F188</f>
        <v>0</v>
      </c>
      <c r="H186" s="5" t="b">
        <f t="shared" ref="H186" si="101">OR(G186="Morsmålslærar etter krav i opplæringslova",F186="Morsmålslærar etter krav i opplæringslova")</f>
        <v>0</v>
      </c>
      <c r="I186" s="28" t="str">
        <f t="shared" si="72"/>
        <v>-</v>
      </c>
      <c r="J186" s="26"/>
      <c r="K186" s="26"/>
      <c r="L186" s="26"/>
      <c r="M186" s="30"/>
    </row>
    <row r="187" spans="1:13" x14ac:dyDescent="0.2">
      <c r="A187" s="4">
        <f>'Formell utdanning'!A189</f>
        <v>0</v>
      </c>
      <c r="B187" s="5">
        <f>'Formell utdanning'!B189</f>
        <v>0</v>
      </c>
      <c r="C187" s="5" t="e">
        <f>'Formell utdanning'!#REF!</f>
        <v>#REF!</v>
      </c>
      <c r="D187" s="5" t="e">
        <f>'Formell utdanning'!#REF!</f>
        <v>#REF!</v>
      </c>
      <c r="E187" s="8">
        <f>'Formell utdanning'!C189</f>
        <v>0</v>
      </c>
      <c r="F187" s="5">
        <f>'Formell utdanning'!D189</f>
        <v>0</v>
      </c>
      <c r="G187" s="5">
        <f>'Formell utdanning'!F189</f>
        <v>0</v>
      </c>
      <c r="H187" s="5" t="b">
        <f t="shared" ref="H187" si="102">OR(F187="Morsmålslærar etter krav i opplæringslova",G187="Morsmålslærar etter krav i opplæringslova")</f>
        <v>0</v>
      </c>
      <c r="I187" s="28" t="str">
        <f t="shared" si="72"/>
        <v>-</v>
      </c>
      <c r="J187" s="26"/>
      <c r="K187" s="26"/>
      <c r="L187" s="26"/>
      <c r="M187" s="30"/>
    </row>
    <row r="188" spans="1:13" x14ac:dyDescent="0.2">
      <c r="A188" s="4">
        <f>'Formell utdanning'!A190</f>
        <v>0</v>
      </c>
      <c r="B188" s="5">
        <f>'Formell utdanning'!B190</f>
        <v>0</v>
      </c>
      <c r="C188" s="5" t="e">
        <f>'Formell utdanning'!#REF!</f>
        <v>#REF!</v>
      </c>
      <c r="D188" s="5" t="e">
        <f>'Formell utdanning'!#REF!</f>
        <v>#REF!</v>
      </c>
      <c r="E188" s="8">
        <f>'Formell utdanning'!C190</f>
        <v>0</v>
      </c>
      <c r="F188" s="5">
        <f>'Formell utdanning'!D190</f>
        <v>0</v>
      </c>
      <c r="G188" s="5">
        <f>'Formell utdanning'!F190</f>
        <v>0</v>
      </c>
      <c r="H188" s="5" t="b">
        <f t="shared" si="75"/>
        <v>0</v>
      </c>
      <c r="I188" s="28" t="str">
        <f t="shared" si="72"/>
        <v>-</v>
      </c>
      <c r="J188" s="26"/>
      <c r="K188" s="26"/>
      <c r="L188" s="26"/>
      <c r="M188" s="30"/>
    </row>
    <row r="189" spans="1:13" x14ac:dyDescent="0.2">
      <c r="A189" s="4">
        <f>'Formell utdanning'!A191</f>
        <v>0</v>
      </c>
      <c r="B189" s="5">
        <f>'Formell utdanning'!B191</f>
        <v>0</v>
      </c>
      <c r="C189" s="5" t="e">
        <f>'Formell utdanning'!#REF!</f>
        <v>#REF!</v>
      </c>
      <c r="D189" s="5" t="e">
        <f>'Formell utdanning'!#REF!</f>
        <v>#REF!</v>
      </c>
      <c r="E189" s="8">
        <f>'Formell utdanning'!C191</f>
        <v>0</v>
      </c>
      <c r="F189" s="5">
        <f>'Formell utdanning'!D191</f>
        <v>0</v>
      </c>
      <c r="G189" s="5">
        <f>'Formell utdanning'!F191</f>
        <v>0</v>
      </c>
      <c r="H189" s="5" t="b">
        <f t="shared" si="76"/>
        <v>0</v>
      </c>
      <c r="I189" s="28" t="str">
        <f t="shared" si="72"/>
        <v>-</v>
      </c>
      <c r="J189" s="26"/>
      <c r="K189" s="26"/>
      <c r="L189" s="26"/>
      <c r="M189" s="30"/>
    </row>
    <row r="190" spans="1:13" x14ac:dyDescent="0.2">
      <c r="A190" s="4">
        <f>'Formell utdanning'!A192</f>
        <v>0</v>
      </c>
      <c r="B190" s="5">
        <f>'Formell utdanning'!B192</f>
        <v>0</v>
      </c>
      <c r="C190" s="5" t="e">
        <f>'Formell utdanning'!#REF!</f>
        <v>#REF!</v>
      </c>
      <c r="D190" s="5" t="e">
        <f>'Formell utdanning'!#REF!</f>
        <v>#REF!</v>
      </c>
      <c r="E190" s="8">
        <f>'Formell utdanning'!C192</f>
        <v>0</v>
      </c>
      <c r="F190" s="5">
        <f>'Formell utdanning'!D192</f>
        <v>0</v>
      </c>
      <c r="G190" s="5">
        <f>'Formell utdanning'!F192</f>
        <v>0</v>
      </c>
      <c r="H190" s="5" t="b">
        <f t="shared" ref="H190" si="103">OR(G190="Morsmålslærar etter krav i opplæringslova",F190="Morsmålslærar etter krav i opplæringslova")</f>
        <v>0</v>
      </c>
      <c r="I190" s="28" t="str">
        <f t="shared" si="72"/>
        <v>-</v>
      </c>
      <c r="J190" s="26"/>
      <c r="K190" s="26"/>
      <c r="L190" s="26"/>
      <c r="M190" s="30"/>
    </row>
    <row r="191" spans="1:13" x14ac:dyDescent="0.2">
      <c r="A191" s="4">
        <f>'Formell utdanning'!A193</f>
        <v>0</v>
      </c>
      <c r="B191" s="5">
        <f>'Formell utdanning'!B193</f>
        <v>0</v>
      </c>
      <c r="C191" s="5" t="e">
        <f>'Formell utdanning'!#REF!</f>
        <v>#REF!</v>
      </c>
      <c r="D191" s="5" t="e">
        <f>'Formell utdanning'!#REF!</f>
        <v>#REF!</v>
      </c>
      <c r="E191" s="8">
        <f>'Formell utdanning'!C193</f>
        <v>0</v>
      </c>
      <c r="F191" s="5">
        <f>'Formell utdanning'!D193</f>
        <v>0</v>
      </c>
      <c r="G191" s="5">
        <f>'Formell utdanning'!F193</f>
        <v>0</v>
      </c>
      <c r="H191" s="5" t="b">
        <f t="shared" ref="H191" si="104">OR(F191="Morsmålslærar etter krav i opplæringslova",G191="Morsmålslærar etter krav i opplæringslova")</f>
        <v>0</v>
      </c>
      <c r="I191" s="28" t="str">
        <f t="shared" si="72"/>
        <v>-</v>
      </c>
      <c r="J191" s="26"/>
      <c r="K191" s="26"/>
      <c r="L191" s="26"/>
      <c r="M191" s="30"/>
    </row>
    <row r="192" spans="1:13" x14ac:dyDescent="0.2">
      <c r="A192" s="4">
        <f>'Formell utdanning'!A194</f>
        <v>0</v>
      </c>
      <c r="B192" s="5">
        <f>'Formell utdanning'!B194</f>
        <v>0</v>
      </c>
      <c r="C192" s="5" t="e">
        <f>'Formell utdanning'!#REF!</f>
        <v>#REF!</v>
      </c>
      <c r="D192" s="5" t="e">
        <f>'Formell utdanning'!#REF!</f>
        <v>#REF!</v>
      </c>
      <c r="E192" s="8">
        <f>'Formell utdanning'!C194</f>
        <v>0</v>
      </c>
      <c r="F192" s="5">
        <f>'Formell utdanning'!D194</f>
        <v>0</v>
      </c>
      <c r="G192" s="5">
        <f>'Formell utdanning'!F194</f>
        <v>0</v>
      </c>
      <c r="H192" s="5" t="b">
        <f t="shared" si="75"/>
        <v>0</v>
      </c>
      <c r="I192" s="28" t="str">
        <f t="shared" si="72"/>
        <v>-</v>
      </c>
      <c r="J192" s="26"/>
      <c r="K192" s="26"/>
      <c r="L192" s="26"/>
      <c r="M192" s="30"/>
    </row>
    <row r="193" spans="1:13" x14ac:dyDescent="0.2">
      <c r="A193" s="4">
        <f>'Formell utdanning'!A195</f>
        <v>0</v>
      </c>
      <c r="B193" s="5">
        <f>'Formell utdanning'!B195</f>
        <v>0</v>
      </c>
      <c r="C193" s="5" t="e">
        <f>'Formell utdanning'!#REF!</f>
        <v>#REF!</v>
      </c>
      <c r="D193" s="5" t="e">
        <f>'Formell utdanning'!#REF!</f>
        <v>#REF!</v>
      </c>
      <c r="E193" s="8">
        <f>'Formell utdanning'!C195</f>
        <v>0</v>
      </c>
      <c r="F193" s="5">
        <f>'Formell utdanning'!D195</f>
        <v>0</v>
      </c>
      <c r="G193" s="5">
        <f>'Formell utdanning'!F195</f>
        <v>0</v>
      </c>
      <c r="H193" s="5" t="b">
        <f t="shared" si="76"/>
        <v>0</v>
      </c>
      <c r="I193" s="28" t="str">
        <f t="shared" si="72"/>
        <v>-</v>
      </c>
      <c r="J193" s="26"/>
      <c r="K193" s="26"/>
      <c r="L193" s="26"/>
      <c r="M193" s="30"/>
    </row>
    <row r="194" spans="1:13" x14ac:dyDescent="0.2">
      <c r="A194" s="4">
        <f>'Formell utdanning'!A196</f>
        <v>0</v>
      </c>
      <c r="B194" s="5">
        <f>'Formell utdanning'!B196</f>
        <v>0</v>
      </c>
      <c r="C194" s="5" t="e">
        <f>'Formell utdanning'!#REF!</f>
        <v>#REF!</v>
      </c>
      <c r="D194" s="5" t="e">
        <f>'Formell utdanning'!#REF!</f>
        <v>#REF!</v>
      </c>
      <c r="E194" s="8">
        <f>'Formell utdanning'!C196</f>
        <v>0</v>
      </c>
      <c r="F194" s="5">
        <f>'Formell utdanning'!D196</f>
        <v>0</v>
      </c>
      <c r="G194" s="5">
        <f>'Formell utdanning'!F196</f>
        <v>0</v>
      </c>
      <c r="H194" s="5" t="b">
        <f t="shared" ref="H194" si="105">OR(G194="Morsmålslærar etter krav i opplæringslova",F194="Morsmålslærar etter krav i opplæringslova")</f>
        <v>0</v>
      </c>
      <c r="I194" s="28" t="str">
        <f t="shared" si="72"/>
        <v>-</v>
      </c>
      <c r="J194" s="26"/>
      <c r="K194" s="26"/>
      <c r="L194" s="26"/>
      <c r="M194" s="30"/>
    </row>
    <row r="195" spans="1:13" x14ac:dyDescent="0.2">
      <c r="A195" s="4">
        <f>'Formell utdanning'!A197</f>
        <v>0</v>
      </c>
      <c r="B195" s="5">
        <f>'Formell utdanning'!B197</f>
        <v>0</v>
      </c>
      <c r="C195" s="5" t="e">
        <f>'Formell utdanning'!#REF!</f>
        <v>#REF!</v>
      </c>
      <c r="D195" s="5" t="e">
        <f>'Formell utdanning'!#REF!</f>
        <v>#REF!</v>
      </c>
      <c r="E195" s="8">
        <f>'Formell utdanning'!C197</f>
        <v>0</v>
      </c>
      <c r="F195" s="5">
        <f>'Formell utdanning'!D197</f>
        <v>0</v>
      </c>
      <c r="G195" s="5">
        <f>'Formell utdanning'!F197</f>
        <v>0</v>
      </c>
      <c r="H195" s="5" t="b">
        <f t="shared" ref="H195" si="106">OR(F195="Morsmålslærar etter krav i opplæringslova",G195="Morsmålslærar etter krav i opplæringslova")</f>
        <v>0</v>
      </c>
      <c r="I195" s="28" t="str">
        <f t="shared" ref="I195:I258" si="107">IF(H195=FALSE,"-","Ja")</f>
        <v>-</v>
      </c>
      <c r="J195" s="26"/>
      <c r="K195" s="26"/>
      <c r="L195" s="26"/>
      <c r="M195" s="30"/>
    </row>
    <row r="196" spans="1:13" x14ac:dyDescent="0.2">
      <c r="A196" s="4">
        <f>'Formell utdanning'!A198</f>
        <v>0</v>
      </c>
      <c r="B196" s="5">
        <f>'Formell utdanning'!B198</f>
        <v>0</v>
      </c>
      <c r="C196" s="5" t="e">
        <f>'Formell utdanning'!#REF!</f>
        <v>#REF!</v>
      </c>
      <c r="D196" s="5" t="e">
        <f>'Formell utdanning'!#REF!</f>
        <v>#REF!</v>
      </c>
      <c r="E196" s="8">
        <f>'Formell utdanning'!C198</f>
        <v>0</v>
      </c>
      <c r="F196" s="5">
        <f>'Formell utdanning'!D198</f>
        <v>0</v>
      </c>
      <c r="G196" s="5">
        <f>'Formell utdanning'!F198</f>
        <v>0</v>
      </c>
      <c r="H196" s="5" t="b">
        <f t="shared" si="75"/>
        <v>0</v>
      </c>
      <c r="I196" s="28" t="str">
        <f t="shared" si="107"/>
        <v>-</v>
      </c>
      <c r="J196" s="26"/>
      <c r="K196" s="26"/>
      <c r="L196" s="26"/>
      <c r="M196" s="30"/>
    </row>
    <row r="197" spans="1:13" x14ac:dyDescent="0.2">
      <c r="A197" s="4">
        <f>'Formell utdanning'!A199</f>
        <v>0</v>
      </c>
      <c r="B197" s="5">
        <f>'Formell utdanning'!B199</f>
        <v>0</v>
      </c>
      <c r="C197" s="5" t="e">
        <f>'Formell utdanning'!#REF!</f>
        <v>#REF!</v>
      </c>
      <c r="D197" s="5" t="e">
        <f>'Formell utdanning'!#REF!</f>
        <v>#REF!</v>
      </c>
      <c r="E197" s="8">
        <f>'Formell utdanning'!C199</f>
        <v>0</v>
      </c>
      <c r="F197" s="5">
        <f>'Formell utdanning'!D199</f>
        <v>0</v>
      </c>
      <c r="G197" s="5">
        <f>'Formell utdanning'!F199</f>
        <v>0</v>
      </c>
      <c r="H197" s="5" t="b">
        <f t="shared" si="76"/>
        <v>0</v>
      </c>
      <c r="I197" s="28" t="str">
        <f t="shared" si="107"/>
        <v>-</v>
      </c>
      <c r="J197" s="26"/>
      <c r="K197" s="26"/>
      <c r="L197" s="26"/>
      <c r="M197" s="30"/>
    </row>
    <row r="198" spans="1:13" x14ac:dyDescent="0.2">
      <c r="A198" s="4">
        <f>'Formell utdanning'!A200</f>
        <v>0</v>
      </c>
      <c r="B198" s="5">
        <f>'Formell utdanning'!B200</f>
        <v>0</v>
      </c>
      <c r="C198" s="5" t="e">
        <f>'Formell utdanning'!#REF!</f>
        <v>#REF!</v>
      </c>
      <c r="D198" s="5" t="e">
        <f>'Formell utdanning'!#REF!</f>
        <v>#REF!</v>
      </c>
      <c r="E198" s="8">
        <f>'Formell utdanning'!C200</f>
        <v>0</v>
      </c>
      <c r="F198" s="5">
        <f>'Formell utdanning'!D200</f>
        <v>0</v>
      </c>
      <c r="G198" s="5">
        <f>'Formell utdanning'!F200</f>
        <v>0</v>
      </c>
      <c r="H198" s="5" t="b">
        <f t="shared" ref="H198" si="108">OR(G198="Morsmålslærar etter krav i opplæringslova",F198="Morsmålslærar etter krav i opplæringslova")</f>
        <v>0</v>
      </c>
      <c r="I198" s="28" t="str">
        <f t="shared" si="107"/>
        <v>-</v>
      </c>
      <c r="J198" s="26"/>
      <c r="K198" s="26"/>
      <c r="L198" s="26"/>
      <c r="M198" s="30"/>
    </row>
    <row r="199" spans="1:13" x14ac:dyDescent="0.2">
      <c r="A199" s="4">
        <f>'Formell utdanning'!A201</f>
        <v>0</v>
      </c>
      <c r="B199" s="5">
        <f>'Formell utdanning'!B201</f>
        <v>0</v>
      </c>
      <c r="C199" s="5" t="e">
        <f>'Formell utdanning'!#REF!</f>
        <v>#REF!</v>
      </c>
      <c r="D199" s="5" t="e">
        <f>'Formell utdanning'!#REF!</f>
        <v>#REF!</v>
      </c>
      <c r="E199" s="8">
        <f>'Formell utdanning'!C201</f>
        <v>0</v>
      </c>
      <c r="F199" s="5">
        <f>'Formell utdanning'!D201</f>
        <v>0</v>
      </c>
      <c r="G199" s="5">
        <f>'Formell utdanning'!F201</f>
        <v>0</v>
      </c>
      <c r="H199" s="5" t="b">
        <f t="shared" ref="H199" si="109">OR(F199="Morsmålslærar etter krav i opplæringslova",G199="Morsmålslærar etter krav i opplæringslova")</f>
        <v>0</v>
      </c>
      <c r="I199" s="28" t="str">
        <f t="shared" si="107"/>
        <v>-</v>
      </c>
      <c r="J199" s="26"/>
      <c r="K199" s="26"/>
      <c r="L199" s="26"/>
      <c r="M199" s="30"/>
    </row>
    <row r="200" spans="1:13" x14ac:dyDescent="0.2">
      <c r="A200" s="4">
        <f>'Formell utdanning'!A202</f>
        <v>0</v>
      </c>
      <c r="B200" s="5">
        <f>'Formell utdanning'!B202</f>
        <v>0</v>
      </c>
      <c r="C200" s="5" t="e">
        <f>'Formell utdanning'!#REF!</f>
        <v>#REF!</v>
      </c>
      <c r="D200" s="5" t="e">
        <f>'Formell utdanning'!#REF!</f>
        <v>#REF!</v>
      </c>
      <c r="E200" s="8">
        <f>'Formell utdanning'!C202</f>
        <v>0</v>
      </c>
      <c r="F200" s="5">
        <f>'Formell utdanning'!D202</f>
        <v>0</v>
      </c>
      <c r="G200" s="5">
        <f>'Formell utdanning'!F202</f>
        <v>0</v>
      </c>
      <c r="H200" s="5" t="b">
        <f t="shared" ref="H200:H260" si="110">OR(G200="Morsmålslærar etter krav i opplæringslova",F200="Morsmålslærar etter krav i opplæringslova")</f>
        <v>0</v>
      </c>
      <c r="I200" s="28" t="str">
        <f t="shared" si="107"/>
        <v>-</v>
      </c>
      <c r="J200" s="26"/>
      <c r="K200" s="26"/>
      <c r="L200" s="26"/>
      <c r="M200" s="30"/>
    </row>
    <row r="201" spans="1:13" x14ac:dyDescent="0.2">
      <c r="A201" s="4">
        <f>'Formell utdanning'!A203</f>
        <v>0</v>
      </c>
      <c r="B201" s="5">
        <f>'Formell utdanning'!B203</f>
        <v>0</v>
      </c>
      <c r="C201" s="5" t="e">
        <f>'Formell utdanning'!#REF!</f>
        <v>#REF!</v>
      </c>
      <c r="D201" s="5" t="e">
        <f>'Formell utdanning'!#REF!</f>
        <v>#REF!</v>
      </c>
      <c r="E201" s="8">
        <f>'Formell utdanning'!C203</f>
        <v>0</v>
      </c>
      <c r="F201" s="5">
        <f>'Formell utdanning'!D203</f>
        <v>0</v>
      </c>
      <c r="G201" s="5">
        <f>'Formell utdanning'!F203</f>
        <v>0</v>
      </c>
      <c r="H201" s="5" t="b">
        <f t="shared" ref="H201:H261" si="111">OR(F201="Morsmålslærar etter krav i opplæringslova",G201="Morsmålslærar etter krav i opplæringslova")</f>
        <v>0</v>
      </c>
      <c r="I201" s="28" t="str">
        <f t="shared" si="107"/>
        <v>-</v>
      </c>
      <c r="J201" s="26"/>
      <c r="K201" s="26"/>
      <c r="L201" s="26"/>
      <c r="M201" s="30"/>
    </row>
    <row r="202" spans="1:13" x14ac:dyDescent="0.2">
      <c r="A202" s="4">
        <f>'Formell utdanning'!A204</f>
        <v>0</v>
      </c>
      <c r="B202" s="5">
        <f>'Formell utdanning'!B204</f>
        <v>0</v>
      </c>
      <c r="C202" s="5" t="e">
        <f>'Formell utdanning'!#REF!</f>
        <v>#REF!</v>
      </c>
      <c r="D202" s="5" t="e">
        <f>'Formell utdanning'!#REF!</f>
        <v>#REF!</v>
      </c>
      <c r="E202" s="8">
        <f>'Formell utdanning'!C204</f>
        <v>0</v>
      </c>
      <c r="F202" s="5">
        <f>'Formell utdanning'!D204</f>
        <v>0</v>
      </c>
      <c r="G202" s="5">
        <f>'Formell utdanning'!F204</f>
        <v>0</v>
      </c>
      <c r="H202" s="5" t="b">
        <f t="shared" ref="H202" si="112">OR(G202="Morsmålslærar etter krav i opplæringslova",F202="Morsmålslærar etter krav i opplæringslova")</f>
        <v>0</v>
      </c>
      <c r="I202" s="28" t="str">
        <f t="shared" si="107"/>
        <v>-</v>
      </c>
      <c r="J202" s="26"/>
      <c r="K202" s="26"/>
      <c r="L202" s="26"/>
      <c r="M202" s="30"/>
    </row>
    <row r="203" spans="1:13" x14ac:dyDescent="0.2">
      <c r="A203" s="4">
        <f>'Formell utdanning'!A205</f>
        <v>0</v>
      </c>
      <c r="B203" s="5">
        <f>'Formell utdanning'!B205</f>
        <v>0</v>
      </c>
      <c r="C203" s="5" t="e">
        <f>'Formell utdanning'!#REF!</f>
        <v>#REF!</v>
      </c>
      <c r="D203" s="5" t="e">
        <f>'Formell utdanning'!#REF!</f>
        <v>#REF!</v>
      </c>
      <c r="E203" s="8">
        <f>'Formell utdanning'!C205</f>
        <v>0</v>
      </c>
      <c r="F203" s="5">
        <f>'Formell utdanning'!D205</f>
        <v>0</v>
      </c>
      <c r="G203" s="5">
        <f>'Formell utdanning'!F205</f>
        <v>0</v>
      </c>
      <c r="H203" s="5" t="b">
        <f t="shared" ref="H203" si="113">OR(F203="Morsmålslærar etter krav i opplæringslova",G203="Morsmålslærar etter krav i opplæringslova")</f>
        <v>0</v>
      </c>
      <c r="I203" s="28" t="str">
        <f t="shared" si="107"/>
        <v>-</v>
      </c>
      <c r="J203" s="26"/>
      <c r="K203" s="26"/>
      <c r="L203" s="26"/>
      <c r="M203" s="30"/>
    </row>
    <row r="204" spans="1:13" x14ac:dyDescent="0.2">
      <c r="A204" s="4">
        <f>'Formell utdanning'!A206</f>
        <v>0</v>
      </c>
      <c r="B204" s="5">
        <f>'Formell utdanning'!B206</f>
        <v>0</v>
      </c>
      <c r="C204" s="5" t="e">
        <f>'Formell utdanning'!#REF!</f>
        <v>#REF!</v>
      </c>
      <c r="D204" s="5" t="e">
        <f>'Formell utdanning'!#REF!</f>
        <v>#REF!</v>
      </c>
      <c r="E204" s="8">
        <f>'Formell utdanning'!C206</f>
        <v>0</v>
      </c>
      <c r="F204" s="5">
        <f>'Formell utdanning'!D206</f>
        <v>0</v>
      </c>
      <c r="G204" s="5">
        <f>'Formell utdanning'!F206</f>
        <v>0</v>
      </c>
      <c r="H204" s="5" t="b">
        <f t="shared" si="110"/>
        <v>0</v>
      </c>
      <c r="I204" s="28" t="str">
        <f t="shared" si="107"/>
        <v>-</v>
      </c>
      <c r="J204" s="26"/>
      <c r="K204" s="26"/>
      <c r="L204" s="26"/>
      <c r="M204" s="30"/>
    </row>
    <row r="205" spans="1:13" x14ac:dyDescent="0.2">
      <c r="A205" s="4">
        <f>'Formell utdanning'!A207</f>
        <v>0</v>
      </c>
      <c r="B205" s="5">
        <f>'Formell utdanning'!B207</f>
        <v>0</v>
      </c>
      <c r="C205" s="5" t="e">
        <f>'Formell utdanning'!#REF!</f>
        <v>#REF!</v>
      </c>
      <c r="D205" s="5" t="e">
        <f>'Formell utdanning'!#REF!</f>
        <v>#REF!</v>
      </c>
      <c r="E205" s="8">
        <f>'Formell utdanning'!C207</f>
        <v>0</v>
      </c>
      <c r="F205" s="5">
        <f>'Formell utdanning'!D207</f>
        <v>0</v>
      </c>
      <c r="G205" s="5">
        <f>'Formell utdanning'!F207</f>
        <v>0</v>
      </c>
      <c r="H205" s="5" t="b">
        <f t="shared" si="111"/>
        <v>0</v>
      </c>
      <c r="I205" s="28" t="str">
        <f t="shared" si="107"/>
        <v>-</v>
      </c>
      <c r="J205" s="26"/>
      <c r="K205" s="26"/>
      <c r="L205" s="26"/>
      <c r="M205" s="30"/>
    </row>
    <row r="206" spans="1:13" x14ac:dyDescent="0.2">
      <c r="A206" s="4">
        <f>'Formell utdanning'!A208</f>
        <v>0</v>
      </c>
      <c r="B206" s="5">
        <f>'Formell utdanning'!B208</f>
        <v>0</v>
      </c>
      <c r="C206" s="5" t="e">
        <f>'Formell utdanning'!#REF!</f>
        <v>#REF!</v>
      </c>
      <c r="D206" s="5" t="e">
        <f>'Formell utdanning'!#REF!</f>
        <v>#REF!</v>
      </c>
      <c r="E206" s="8">
        <f>'Formell utdanning'!C208</f>
        <v>0</v>
      </c>
      <c r="F206" s="5">
        <f>'Formell utdanning'!D208</f>
        <v>0</v>
      </c>
      <c r="G206" s="5">
        <f>'Formell utdanning'!F208</f>
        <v>0</v>
      </c>
      <c r="H206" s="5" t="b">
        <f t="shared" ref="H206" si="114">OR(G206="Morsmålslærar etter krav i opplæringslova",F206="Morsmålslærar etter krav i opplæringslova")</f>
        <v>0</v>
      </c>
      <c r="I206" s="28" t="str">
        <f t="shared" si="107"/>
        <v>-</v>
      </c>
      <c r="J206" s="26"/>
      <c r="K206" s="26"/>
      <c r="L206" s="26"/>
      <c r="M206" s="30"/>
    </row>
    <row r="207" spans="1:13" x14ac:dyDescent="0.2">
      <c r="A207" s="4">
        <f>'Formell utdanning'!A209</f>
        <v>0</v>
      </c>
      <c r="B207" s="5">
        <f>'Formell utdanning'!B209</f>
        <v>0</v>
      </c>
      <c r="C207" s="5" t="e">
        <f>'Formell utdanning'!#REF!</f>
        <v>#REF!</v>
      </c>
      <c r="D207" s="5" t="e">
        <f>'Formell utdanning'!#REF!</f>
        <v>#REF!</v>
      </c>
      <c r="E207" s="8">
        <f>'Formell utdanning'!C209</f>
        <v>0</v>
      </c>
      <c r="F207" s="5">
        <f>'Formell utdanning'!D209</f>
        <v>0</v>
      </c>
      <c r="G207" s="5">
        <f>'Formell utdanning'!F209</f>
        <v>0</v>
      </c>
      <c r="H207" s="5" t="b">
        <f t="shared" ref="H207" si="115">OR(F207="Morsmålslærar etter krav i opplæringslova",G207="Morsmålslærar etter krav i opplæringslova")</f>
        <v>0</v>
      </c>
      <c r="I207" s="28" t="str">
        <f t="shared" si="107"/>
        <v>-</v>
      </c>
      <c r="J207" s="26"/>
      <c r="K207" s="26"/>
      <c r="L207" s="26"/>
      <c r="M207" s="30"/>
    </row>
    <row r="208" spans="1:13" x14ac:dyDescent="0.2">
      <c r="A208" s="4">
        <f>'Formell utdanning'!A210</f>
        <v>0</v>
      </c>
      <c r="B208" s="5">
        <f>'Formell utdanning'!B210</f>
        <v>0</v>
      </c>
      <c r="C208" s="5" t="e">
        <f>'Formell utdanning'!#REF!</f>
        <v>#REF!</v>
      </c>
      <c r="D208" s="5" t="e">
        <f>'Formell utdanning'!#REF!</f>
        <v>#REF!</v>
      </c>
      <c r="E208" s="8">
        <f>'Formell utdanning'!C210</f>
        <v>0</v>
      </c>
      <c r="F208" s="5">
        <f>'Formell utdanning'!D210</f>
        <v>0</v>
      </c>
      <c r="G208" s="5">
        <f>'Formell utdanning'!F210</f>
        <v>0</v>
      </c>
      <c r="H208" s="5" t="b">
        <f t="shared" si="110"/>
        <v>0</v>
      </c>
      <c r="I208" s="28" t="str">
        <f t="shared" si="107"/>
        <v>-</v>
      </c>
      <c r="J208" s="26"/>
      <c r="K208" s="26"/>
      <c r="L208" s="26"/>
      <c r="M208" s="30"/>
    </row>
    <row r="209" spans="1:13" x14ac:dyDescent="0.2">
      <c r="A209" s="4">
        <f>'Formell utdanning'!A211</f>
        <v>0</v>
      </c>
      <c r="B209" s="5">
        <f>'Formell utdanning'!B211</f>
        <v>0</v>
      </c>
      <c r="C209" s="5" t="e">
        <f>'Formell utdanning'!#REF!</f>
        <v>#REF!</v>
      </c>
      <c r="D209" s="5" t="e">
        <f>'Formell utdanning'!#REF!</f>
        <v>#REF!</v>
      </c>
      <c r="E209" s="8">
        <f>'Formell utdanning'!C211</f>
        <v>0</v>
      </c>
      <c r="F209" s="5">
        <f>'Formell utdanning'!D211</f>
        <v>0</v>
      </c>
      <c r="G209" s="5">
        <f>'Formell utdanning'!F211</f>
        <v>0</v>
      </c>
      <c r="H209" s="5" t="b">
        <f t="shared" si="111"/>
        <v>0</v>
      </c>
      <c r="I209" s="28" t="str">
        <f t="shared" si="107"/>
        <v>-</v>
      </c>
      <c r="J209" s="26"/>
      <c r="K209" s="26"/>
      <c r="L209" s="26"/>
      <c r="M209" s="30"/>
    </row>
    <row r="210" spans="1:13" x14ac:dyDescent="0.2">
      <c r="A210" s="4">
        <f>'Formell utdanning'!A212</f>
        <v>0</v>
      </c>
      <c r="B210" s="5">
        <f>'Formell utdanning'!B212</f>
        <v>0</v>
      </c>
      <c r="C210" s="5" t="e">
        <f>'Formell utdanning'!#REF!</f>
        <v>#REF!</v>
      </c>
      <c r="D210" s="5" t="e">
        <f>'Formell utdanning'!#REF!</f>
        <v>#REF!</v>
      </c>
      <c r="E210" s="8">
        <f>'Formell utdanning'!C212</f>
        <v>0</v>
      </c>
      <c r="F210" s="5">
        <f>'Formell utdanning'!D212</f>
        <v>0</v>
      </c>
      <c r="G210" s="5">
        <f>'Formell utdanning'!F212</f>
        <v>0</v>
      </c>
      <c r="H210" s="5" t="b">
        <f t="shared" ref="H210" si="116">OR(G210="Morsmålslærar etter krav i opplæringslova",F210="Morsmålslærar etter krav i opplæringslova")</f>
        <v>0</v>
      </c>
      <c r="I210" s="28" t="str">
        <f t="shared" si="107"/>
        <v>-</v>
      </c>
      <c r="J210" s="26"/>
      <c r="K210" s="26"/>
      <c r="L210" s="26"/>
      <c r="M210" s="30"/>
    </row>
    <row r="211" spans="1:13" x14ac:dyDescent="0.2">
      <c r="A211" s="4">
        <f>'Formell utdanning'!A213</f>
        <v>0</v>
      </c>
      <c r="B211" s="5">
        <f>'Formell utdanning'!B213</f>
        <v>0</v>
      </c>
      <c r="C211" s="5" t="e">
        <f>'Formell utdanning'!#REF!</f>
        <v>#REF!</v>
      </c>
      <c r="D211" s="5" t="e">
        <f>'Formell utdanning'!#REF!</f>
        <v>#REF!</v>
      </c>
      <c r="E211" s="8">
        <f>'Formell utdanning'!C213</f>
        <v>0</v>
      </c>
      <c r="F211" s="5">
        <f>'Formell utdanning'!D213</f>
        <v>0</v>
      </c>
      <c r="G211" s="5">
        <f>'Formell utdanning'!F213</f>
        <v>0</v>
      </c>
      <c r="H211" s="5" t="b">
        <f t="shared" ref="H211" si="117">OR(F211="Morsmålslærar etter krav i opplæringslova",G211="Morsmålslærar etter krav i opplæringslova")</f>
        <v>0</v>
      </c>
      <c r="I211" s="28" t="str">
        <f t="shared" si="107"/>
        <v>-</v>
      </c>
      <c r="J211" s="26"/>
      <c r="K211" s="26"/>
      <c r="L211" s="26"/>
      <c r="M211" s="30"/>
    </row>
    <row r="212" spans="1:13" x14ac:dyDescent="0.2">
      <c r="A212" s="4">
        <f>'Formell utdanning'!A214</f>
        <v>0</v>
      </c>
      <c r="B212" s="5">
        <f>'Formell utdanning'!B214</f>
        <v>0</v>
      </c>
      <c r="C212" s="5" t="e">
        <f>'Formell utdanning'!#REF!</f>
        <v>#REF!</v>
      </c>
      <c r="D212" s="5" t="e">
        <f>'Formell utdanning'!#REF!</f>
        <v>#REF!</v>
      </c>
      <c r="E212" s="8">
        <f>'Formell utdanning'!C214</f>
        <v>0</v>
      </c>
      <c r="F212" s="5">
        <f>'Formell utdanning'!D214</f>
        <v>0</v>
      </c>
      <c r="G212" s="5">
        <f>'Formell utdanning'!F214</f>
        <v>0</v>
      </c>
      <c r="H212" s="5" t="b">
        <f t="shared" si="110"/>
        <v>0</v>
      </c>
      <c r="I212" s="28" t="str">
        <f t="shared" si="107"/>
        <v>-</v>
      </c>
      <c r="J212" s="26"/>
      <c r="K212" s="26"/>
      <c r="L212" s="26"/>
      <c r="M212" s="30"/>
    </row>
    <row r="213" spans="1:13" x14ac:dyDescent="0.2">
      <c r="A213" s="4">
        <f>'Formell utdanning'!A215</f>
        <v>0</v>
      </c>
      <c r="B213" s="5">
        <f>'Formell utdanning'!B215</f>
        <v>0</v>
      </c>
      <c r="C213" s="5" t="e">
        <f>'Formell utdanning'!#REF!</f>
        <v>#REF!</v>
      </c>
      <c r="D213" s="5" t="e">
        <f>'Formell utdanning'!#REF!</f>
        <v>#REF!</v>
      </c>
      <c r="E213" s="8">
        <f>'Formell utdanning'!C215</f>
        <v>0</v>
      </c>
      <c r="F213" s="5">
        <f>'Formell utdanning'!D215</f>
        <v>0</v>
      </c>
      <c r="G213" s="5">
        <f>'Formell utdanning'!F215</f>
        <v>0</v>
      </c>
      <c r="H213" s="5" t="b">
        <f t="shared" si="111"/>
        <v>0</v>
      </c>
      <c r="I213" s="28" t="str">
        <f t="shared" si="107"/>
        <v>-</v>
      </c>
      <c r="J213" s="26"/>
      <c r="K213" s="26"/>
      <c r="L213" s="26"/>
      <c r="M213" s="30"/>
    </row>
    <row r="214" spans="1:13" x14ac:dyDescent="0.2">
      <c r="A214" s="4">
        <f>'Formell utdanning'!A216</f>
        <v>0</v>
      </c>
      <c r="B214" s="5">
        <f>'Formell utdanning'!B216</f>
        <v>0</v>
      </c>
      <c r="C214" s="5" t="e">
        <f>'Formell utdanning'!#REF!</f>
        <v>#REF!</v>
      </c>
      <c r="D214" s="5" t="e">
        <f>'Formell utdanning'!#REF!</f>
        <v>#REF!</v>
      </c>
      <c r="E214" s="8">
        <f>'Formell utdanning'!C216</f>
        <v>0</v>
      </c>
      <c r="F214" s="5">
        <f>'Formell utdanning'!D216</f>
        <v>0</v>
      </c>
      <c r="G214" s="5">
        <f>'Formell utdanning'!F216</f>
        <v>0</v>
      </c>
      <c r="H214" s="5" t="b">
        <f t="shared" ref="H214" si="118">OR(G214="Morsmålslærar etter krav i opplæringslova",F214="Morsmålslærar etter krav i opplæringslova")</f>
        <v>0</v>
      </c>
      <c r="I214" s="28" t="str">
        <f t="shared" si="107"/>
        <v>-</v>
      </c>
      <c r="J214" s="26"/>
      <c r="K214" s="26"/>
      <c r="L214" s="26"/>
      <c r="M214" s="30"/>
    </row>
    <row r="215" spans="1:13" x14ac:dyDescent="0.2">
      <c r="A215" s="4">
        <f>'Formell utdanning'!A217</f>
        <v>0</v>
      </c>
      <c r="B215" s="5">
        <f>'Formell utdanning'!B217</f>
        <v>0</v>
      </c>
      <c r="C215" s="5" t="e">
        <f>'Formell utdanning'!#REF!</f>
        <v>#REF!</v>
      </c>
      <c r="D215" s="5" t="e">
        <f>'Formell utdanning'!#REF!</f>
        <v>#REF!</v>
      </c>
      <c r="E215" s="8">
        <f>'Formell utdanning'!C217</f>
        <v>0</v>
      </c>
      <c r="F215" s="5">
        <f>'Formell utdanning'!D217</f>
        <v>0</v>
      </c>
      <c r="G215" s="5">
        <f>'Formell utdanning'!F217</f>
        <v>0</v>
      </c>
      <c r="H215" s="5" t="b">
        <f t="shared" ref="H215" si="119">OR(F215="Morsmålslærar etter krav i opplæringslova",G215="Morsmålslærar etter krav i opplæringslova")</f>
        <v>0</v>
      </c>
      <c r="I215" s="28" t="str">
        <f t="shared" si="107"/>
        <v>-</v>
      </c>
      <c r="J215" s="26"/>
      <c r="K215" s="26"/>
      <c r="L215" s="26"/>
      <c r="M215" s="30"/>
    </row>
    <row r="216" spans="1:13" x14ac:dyDescent="0.2">
      <c r="A216" s="4">
        <f>'Formell utdanning'!A218</f>
        <v>0</v>
      </c>
      <c r="B216" s="5">
        <f>'Formell utdanning'!B218</f>
        <v>0</v>
      </c>
      <c r="C216" s="5" t="e">
        <f>'Formell utdanning'!#REF!</f>
        <v>#REF!</v>
      </c>
      <c r="D216" s="5" t="e">
        <f>'Formell utdanning'!#REF!</f>
        <v>#REF!</v>
      </c>
      <c r="E216" s="8">
        <f>'Formell utdanning'!C218</f>
        <v>0</v>
      </c>
      <c r="F216" s="5">
        <f>'Formell utdanning'!D218</f>
        <v>0</v>
      </c>
      <c r="G216" s="5">
        <f>'Formell utdanning'!F218</f>
        <v>0</v>
      </c>
      <c r="H216" s="5" t="b">
        <f t="shared" si="110"/>
        <v>0</v>
      </c>
      <c r="I216" s="28" t="str">
        <f t="shared" si="107"/>
        <v>-</v>
      </c>
      <c r="J216" s="26"/>
      <c r="K216" s="26"/>
      <c r="L216" s="26"/>
      <c r="M216" s="30"/>
    </row>
    <row r="217" spans="1:13" x14ac:dyDescent="0.2">
      <c r="A217" s="4">
        <f>'Formell utdanning'!A219</f>
        <v>0</v>
      </c>
      <c r="B217" s="5">
        <f>'Formell utdanning'!B219</f>
        <v>0</v>
      </c>
      <c r="C217" s="5" t="e">
        <f>'Formell utdanning'!#REF!</f>
        <v>#REF!</v>
      </c>
      <c r="D217" s="5" t="e">
        <f>'Formell utdanning'!#REF!</f>
        <v>#REF!</v>
      </c>
      <c r="E217" s="8">
        <f>'Formell utdanning'!C219</f>
        <v>0</v>
      </c>
      <c r="F217" s="5">
        <f>'Formell utdanning'!D219</f>
        <v>0</v>
      </c>
      <c r="G217" s="5">
        <f>'Formell utdanning'!F219</f>
        <v>0</v>
      </c>
      <c r="H217" s="5" t="b">
        <f t="shared" si="111"/>
        <v>0</v>
      </c>
      <c r="I217" s="28" t="str">
        <f t="shared" si="107"/>
        <v>-</v>
      </c>
      <c r="J217" s="26"/>
      <c r="K217" s="26"/>
      <c r="L217" s="26"/>
      <c r="M217" s="30"/>
    </row>
    <row r="218" spans="1:13" x14ac:dyDescent="0.2">
      <c r="A218" s="4">
        <f>'Formell utdanning'!A220</f>
        <v>0</v>
      </c>
      <c r="B218" s="5">
        <f>'Formell utdanning'!B220</f>
        <v>0</v>
      </c>
      <c r="C218" s="5" t="e">
        <f>'Formell utdanning'!#REF!</f>
        <v>#REF!</v>
      </c>
      <c r="D218" s="5" t="e">
        <f>'Formell utdanning'!#REF!</f>
        <v>#REF!</v>
      </c>
      <c r="E218" s="8">
        <f>'Formell utdanning'!C220</f>
        <v>0</v>
      </c>
      <c r="F218" s="5">
        <f>'Formell utdanning'!D220</f>
        <v>0</v>
      </c>
      <c r="G218" s="5">
        <f>'Formell utdanning'!F220</f>
        <v>0</v>
      </c>
      <c r="H218" s="5" t="b">
        <f t="shared" ref="H218" si="120">OR(G218="Morsmålslærar etter krav i opplæringslova",F218="Morsmålslærar etter krav i opplæringslova")</f>
        <v>0</v>
      </c>
      <c r="I218" s="28" t="str">
        <f t="shared" si="107"/>
        <v>-</v>
      </c>
      <c r="J218" s="26"/>
      <c r="K218" s="26"/>
      <c r="L218" s="26"/>
      <c r="M218" s="30"/>
    </row>
    <row r="219" spans="1:13" x14ac:dyDescent="0.2">
      <c r="A219" s="4">
        <f>'Formell utdanning'!A221</f>
        <v>0</v>
      </c>
      <c r="B219" s="5">
        <f>'Formell utdanning'!B221</f>
        <v>0</v>
      </c>
      <c r="C219" s="5" t="e">
        <f>'Formell utdanning'!#REF!</f>
        <v>#REF!</v>
      </c>
      <c r="D219" s="5" t="e">
        <f>'Formell utdanning'!#REF!</f>
        <v>#REF!</v>
      </c>
      <c r="E219" s="8">
        <f>'Formell utdanning'!C221</f>
        <v>0</v>
      </c>
      <c r="F219" s="5">
        <f>'Formell utdanning'!D221</f>
        <v>0</v>
      </c>
      <c r="G219" s="5">
        <f>'Formell utdanning'!F221</f>
        <v>0</v>
      </c>
      <c r="H219" s="5" t="b">
        <f t="shared" ref="H219" si="121">OR(F219="Morsmålslærar etter krav i opplæringslova",G219="Morsmålslærar etter krav i opplæringslova")</f>
        <v>0</v>
      </c>
      <c r="I219" s="28" t="str">
        <f t="shared" si="107"/>
        <v>-</v>
      </c>
      <c r="J219" s="26"/>
      <c r="K219" s="26"/>
      <c r="L219" s="26"/>
      <c r="M219" s="30"/>
    </row>
    <row r="220" spans="1:13" x14ac:dyDescent="0.2">
      <c r="A220" s="4">
        <f>'Formell utdanning'!A222</f>
        <v>0</v>
      </c>
      <c r="B220" s="5">
        <f>'Formell utdanning'!B222</f>
        <v>0</v>
      </c>
      <c r="C220" s="5" t="e">
        <f>'Formell utdanning'!#REF!</f>
        <v>#REF!</v>
      </c>
      <c r="D220" s="5" t="e">
        <f>'Formell utdanning'!#REF!</f>
        <v>#REF!</v>
      </c>
      <c r="E220" s="8">
        <f>'Formell utdanning'!C222</f>
        <v>0</v>
      </c>
      <c r="F220" s="5">
        <f>'Formell utdanning'!D222</f>
        <v>0</v>
      </c>
      <c r="G220" s="5">
        <f>'Formell utdanning'!F222</f>
        <v>0</v>
      </c>
      <c r="H220" s="5" t="b">
        <f t="shared" si="110"/>
        <v>0</v>
      </c>
      <c r="I220" s="28" t="str">
        <f t="shared" si="107"/>
        <v>-</v>
      </c>
      <c r="J220" s="26"/>
      <c r="K220" s="26"/>
      <c r="L220" s="26"/>
      <c r="M220" s="30"/>
    </row>
    <row r="221" spans="1:13" x14ac:dyDescent="0.2">
      <c r="A221" s="4">
        <f>'Formell utdanning'!A223</f>
        <v>0</v>
      </c>
      <c r="B221" s="5">
        <f>'Formell utdanning'!B223</f>
        <v>0</v>
      </c>
      <c r="C221" s="5" t="e">
        <f>'Formell utdanning'!#REF!</f>
        <v>#REF!</v>
      </c>
      <c r="D221" s="5" t="e">
        <f>'Formell utdanning'!#REF!</f>
        <v>#REF!</v>
      </c>
      <c r="E221" s="8">
        <f>'Formell utdanning'!C223</f>
        <v>0</v>
      </c>
      <c r="F221" s="5">
        <f>'Formell utdanning'!D223</f>
        <v>0</v>
      </c>
      <c r="G221" s="5">
        <f>'Formell utdanning'!F223</f>
        <v>0</v>
      </c>
      <c r="H221" s="5" t="b">
        <f t="shared" si="111"/>
        <v>0</v>
      </c>
      <c r="I221" s="28" t="str">
        <f t="shared" si="107"/>
        <v>-</v>
      </c>
      <c r="J221" s="26"/>
      <c r="K221" s="26"/>
      <c r="L221" s="26"/>
      <c r="M221" s="30"/>
    </row>
    <row r="222" spans="1:13" x14ac:dyDescent="0.2">
      <c r="A222" s="4">
        <f>'Formell utdanning'!A224</f>
        <v>0</v>
      </c>
      <c r="B222" s="5">
        <f>'Formell utdanning'!B224</f>
        <v>0</v>
      </c>
      <c r="C222" s="5" t="e">
        <f>'Formell utdanning'!#REF!</f>
        <v>#REF!</v>
      </c>
      <c r="D222" s="5" t="e">
        <f>'Formell utdanning'!#REF!</f>
        <v>#REF!</v>
      </c>
      <c r="E222" s="8">
        <f>'Formell utdanning'!C224</f>
        <v>0</v>
      </c>
      <c r="F222" s="5">
        <f>'Formell utdanning'!D224</f>
        <v>0</v>
      </c>
      <c r="G222" s="5">
        <f>'Formell utdanning'!F224</f>
        <v>0</v>
      </c>
      <c r="H222" s="5" t="b">
        <f t="shared" ref="H222" si="122">OR(G222="Morsmålslærar etter krav i opplæringslova",F222="Morsmålslærar etter krav i opplæringslova")</f>
        <v>0</v>
      </c>
      <c r="I222" s="28" t="str">
        <f t="shared" si="107"/>
        <v>-</v>
      </c>
      <c r="J222" s="26"/>
      <c r="K222" s="26"/>
      <c r="L222" s="26"/>
      <c r="M222" s="30"/>
    </row>
    <row r="223" spans="1:13" x14ac:dyDescent="0.2">
      <c r="A223" s="4">
        <f>'Formell utdanning'!A225</f>
        <v>0</v>
      </c>
      <c r="B223" s="5">
        <f>'Formell utdanning'!B225</f>
        <v>0</v>
      </c>
      <c r="C223" s="5" t="e">
        <f>'Formell utdanning'!#REF!</f>
        <v>#REF!</v>
      </c>
      <c r="D223" s="5" t="e">
        <f>'Formell utdanning'!#REF!</f>
        <v>#REF!</v>
      </c>
      <c r="E223" s="8">
        <f>'Formell utdanning'!C225</f>
        <v>0</v>
      </c>
      <c r="F223" s="5">
        <f>'Formell utdanning'!D225</f>
        <v>0</v>
      </c>
      <c r="G223" s="5">
        <f>'Formell utdanning'!F225</f>
        <v>0</v>
      </c>
      <c r="H223" s="5" t="b">
        <f t="shared" ref="H223" si="123">OR(F223="Morsmålslærar etter krav i opplæringslova",G223="Morsmålslærar etter krav i opplæringslova")</f>
        <v>0</v>
      </c>
      <c r="I223" s="28" t="str">
        <f t="shared" si="107"/>
        <v>-</v>
      </c>
      <c r="J223" s="26"/>
      <c r="K223" s="26"/>
      <c r="L223" s="26"/>
      <c r="M223" s="30"/>
    </row>
    <row r="224" spans="1:13" x14ac:dyDescent="0.2">
      <c r="A224" s="4">
        <f>'Formell utdanning'!A226</f>
        <v>0</v>
      </c>
      <c r="B224" s="5">
        <f>'Formell utdanning'!B226</f>
        <v>0</v>
      </c>
      <c r="C224" s="5" t="e">
        <f>'Formell utdanning'!#REF!</f>
        <v>#REF!</v>
      </c>
      <c r="D224" s="5" t="e">
        <f>'Formell utdanning'!#REF!</f>
        <v>#REF!</v>
      </c>
      <c r="E224" s="8">
        <f>'Formell utdanning'!C226</f>
        <v>0</v>
      </c>
      <c r="F224" s="5">
        <f>'Formell utdanning'!D226</f>
        <v>0</v>
      </c>
      <c r="G224" s="5">
        <f>'Formell utdanning'!F226</f>
        <v>0</v>
      </c>
      <c r="H224" s="5" t="b">
        <f t="shared" si="110"/>
        <v>0</v>
      </c>
      <c r="I224" s="28" t="str">
        <f t="shared" si="107"/>
        <v>-</v>
      </c>
      <c r="J224" s="26"/>
      <c r="K224" s="26"/>
      <c r="L224" s="26"/>
      <c r="M224" s="30"/>
    </row>
    <row r="225" spans="1:13" x14ac:dyDescent="0.2">
      <c r="A225" s="4">
        <f>'Formell utdanning'!A227</f>
        <v>0</v>
      </c>
      <c r="B225" s="5">
        <f>'Formell utdanning'!B227</f>
        <v>0</v>
      </c>
      <c r="C225" s="5" t="e">
        <f>'Formell utdanning'!#REF!</f>
        <v>#REF!</v>
      </c>
      <c r="D225" s="5" t="e">
        <f>'Formell utdanning'!#REF!</f>
        <v>#REF!</v>
      </c>
      <c r="E225" s="8">
        <f>'Formell utdanning'!C227</f>
        <v>0</v>
      </c>
      <c r="F225" s="5">
        <f>'Formell utdanning'!D227</f>
        <v>0</v>
      </c>
      <c r="G225" s="5">
        <f>'Formell utdanning'!F227</f>
        <v>0</v>
      </c>
      <c r="H225" s="5" t="b">
        <f t="shared" si="111"/>
        <v>0</v>
      </c>
      <c r="I225" s="28" t="str">
        <f t="shared" si="107"/>
        <v>-</v>
      </c>
      <c r="J225" s="26"/>
      <c r="K225" s="26"/>
      <c r="L225" s="26"/>
      <c r="M225" s="30"/>
    </row>
    <row r="226" spans="1:13" x14ac:dyDescent="0.2">
      <c r="A226" s="4">
        <f>'Formell utdanning'!A228</f>
        <v>0</v>
      </c>
      <c r="B226" s="5">
        <f>'Formell utdanning'!B228</f>
        <v>0</v>
      </c>
      <c r="C226" s="5" t="e">
        <f>'Formell utdanning'!#REF!</f>
        <v>#REF!</v>
      </c>
      <c r="D226" s="5" t="e">
        <f>'Formell utdanning'!#REF!</f>
        <v>#REF!</v>
      </c>
      <c r="E226" s="8">
        <f>'Formell utdanning'!C228</f>
        <v>0</v>
      </c>
      <c r="F226" s="5">
        <f>'Formell utdanning'!D228</f>
        <v>0</v>
      </c>
      <c r="G226" s="5">
        <f>'Formell utdanning'!F228</f>
        <v>0</v>
      </c>
      <c r="H226" s="5" t="b">
        <f t="shared" ref="H226" si="124">OR(G226="Morsmålslærar etter krav i opplæringslova",F226="Morsmålslærar etter krav i opplæringslova")</f>
        <v>0</v>
      </c>
      <c r="I226" s="28" t="str">
        <f t="shared" si="107"/>
        <v>-</v>
      </c>
      <c r="J226" s="26"/>
      <c r="K226" s="26"/>
      <c r="L226" s="26"/>
      <c r="M226" s="30"/>
    </row>
    <row r="227" spans="1:13" x14ac:dyDescent="0.2">
      <c r="A227" s="4">
        <f>'Formell utdanning'!A229</f>
        <v>0</v>
      </c>
      <c r="B227" s="5">
        <f>'Formell utdanning'!B229</f>
        <v>0</v>
      </c>
      <c r="C227" s="5" t="e">
        <f>'Formell utdanning'!#REF!</f>
        <v>#REF!</v>
      </c>
      <c r="D227" s="5" t="e">
        <f>'Formell utdanning'!#REF!</f>
        <v>#REF!</v>
      </c>
      <c r="E227" s="8">
        <f>'Formell utdanning'!C229</f>
        <v>0</v>
      </c>
      <c r="F227" s="5">
        <f>'Formell utdanning'!D229</f>
        <v>0</v>
      </c>
      <c r="G227" s="5">
        <f>'Formell utdanning'!F229</f>
        <v>0</v>
      </c>
      <c r="H227" s="5" t="b">
        <f t="shared" ref="H227" si="125">OR(F227="Morsmålslærar etter krav i opplæringslova",G227="Morsmålslærar etter krav i opplæringslova")</f>
        <v>0</v>
      </c>
      <c r="I227" s="28" t="str">
        <f t="shared" si="107"/>
        <v>-</v>
      </c>
      <c r="J227" s="26"/>
      <c r="K227" s="26"/>
      <c r="L227" s="26"/>
      <c r="M227" s="30"/>
    </row>
    <row r="228" spans="1:13" x14ac:dyDescent="0.2">
      <c r="A228" s="4">
        <f>'Formell utdanning'!A230</f>
        <v>0</v>
      </c>
      <c r="B228" s="5">
        <f>'Formell utdanning'!B230</f>
        <v>0</v>
      </c>
      <c r="C228" s="5" t="e">
        <f>'Formell utdanning'!#REF!</f>
        <v>#REF!</v>
      </c>
      <c r="D228" s="5" t="e">
        <f>'Formell utdanning'!#REF!</f>
        <v>#REF!</v>
      </c>
      <c r="E228" s="8">
        <f>'Formell utdanning'!C230</f>
        <v>0</v>
      </c>
      <c r="F228" s="5">
        <f>'Formell utdanning'!D230</f>
        <v>0</v>
      </c>
      <c r="G228" s="5">
        <f>'Formell utdanning'!F230</f>
        <v>0</v>
      </c>
      <c r="H228" s="5" t="b">
        <f t="shared" si="110"/>
        <v>0</v>
      </c>
      <c r="I228" s="28" t="str">
        <f t="shared" si="107"/>
        <v>-</v>
      </c>
      <c r="J228" s="26"/>
      <c r="K228" s="26"/>
      <c r="L228" s="26"/>
      <c r="M228" s="30"/>
    </row>
    <row r="229" spans="1:13" x14ac:dyDescent="0.2">
      <c r="A229" s="4">
        <f>'Formell utdanning'!A231</f>
        <v>0</v>
      </c>
      <c r="B229" s="5">
        <f>'Formell utdanning'!B231</f>
        <v>0</v>
      </c>
      <c r="C229" s="5" t="e">
        <f>'Formell utdanning'!#REF!</f>
        <v>#REF!</v>
      </c>
      <c r="D229" s="5" t="e">
        <f>'Formell utdanning'!#REF!</f>
        <v>#REF!</v>
      </c>
      <c r="E229" s="8">
        <f>'Formell utdanning'!C231</f>
        <v>0</v>
      </c>
      <c r="F229" s="5">
        <f>'Formell utdanning'!D231</f>
        <v>0</v>
      </c>
      <c r="G229" s="5">
        <f>'Formell utdanning'!F231</f>
        <v>0</v>
      </c>
      <c r="H229" s="5" t="b">
        <f t="shared" si="111"/>
        <v>0</v>
      </c>
      <c r="I229" s="28" t="str">
        <f t="shared" si="107"/>
        <v>-</v>
      </c>
      <c r="J229" s="26"/>
      <c r="K229" s="26"/>
      <c r="L229" s="26"/>
      <c r="M229" s="30"/>
    </row>
    <row r="230" spans="1:13" x14ac:dyDescent="0.2">
      <c r="A230" s="4">
        <f>'Formell utdanning'!A232</f>
        <v>0</v>
      </c>
      <c r="B230" s="5">
        <f>'Formell utdanning'!B232</f>
        <v>0</v>
      </c>
      <c r="C230" s="5" t="e">
        <f>'Formell utdanning'!#REF!</f>
        <v>#REF!</v>
      </c>
      <c r="D230" s="5" t="e">
        <f>'Formell utdanning'!#REF!</f>
        <v>#REF!</v>
      </c>
      <c r="E230" s="8">
        <f>'Formell utdanning'!C232</f>
        <v>0</v>
      </c>
      <c r="F230" s="5">
        <f>'Formell utdanning'!D232</f>
        <v>0</v>
      </c>
      <c r="G230" s="5">
        <f>'Formell utdanning'!F232</f>
        <v>0</v>
      </c>
      <c r="H230" s="5" t="b">
        <f t="shared" ref="H230" si="126">OR(G230="Morsmålslærar etter krav i opplæringslova",F230="Morsmålslærar etter krav i opplæringslova")</f>
        <v>0</v>
      </c>
      <c r="I230" s="28" t="str">
        <f t="shared" si="107"/>
        <v>-</v>
      </c>
      <c r="J230" s="26"/>
      <c r="K230" s="26"/>
      <c r="L230" s="26"/>
      <c r="M230" s="30"/>
    </row>
    <row r="231" spans="1:13" x14ac:dyDescent="0.2">
      <c r="A231" s="4">
        <f>'Formell utdanning'!A233</f>
        <v>0</v>
      </c>
      <c r="B231" s="5">
        <f>'Formell utdanning'!B233</f>
        <v>0</v>
      </c>
      <c r="C231" s="5" t="e">
        <f>'Formell utdanning'!#REF!</f>
        <v>#REF!</v>
      </c>
      <c r="D231" s="5" t="e">
        <f>'Formell utdanning'!#REF!</f>
        <v>#REF!</v>
      </c>
      <c r="E231" s="8">
        <f>'Formell utdanning'!C233</f>
        <v>0</v>
      </c>
      <c r="F231" s="5">
        <f>'Formell utdanning'!D233</f>
        <v>0</v>
      </c>
      <c r="G231" s="5">
        <f>'Formell utdanning'!F233</f>
        <v>0</v>
      </c>
      <c r="H231" s="5" t="b">
        <f t="shared" ref="H231" si="127">OR(F231="Morsmålslærar etter krav i opplæringslova",G231="Morsmålslærar etter krav i opplæringslova")</f>
        <v>0</v>
      </c>
      <c r="I231" s="28" t="str">
        <f t="shared" si="107"/>
        <v>-</v>
      </c>
      <c r="J231" s="26"/>
      <c r="K231" s="26"/>
      <c r="L231" s="26"/>
      <c r="M231" s="30"/>
    </row>
    <row r="232" spans="1:13" x14ac:dyDescent="0.2">
      <c r="A232" s="4">
        <f>'Formell utdanning'!A234</f>
        <v>0</v>
      </c>
      <c r="B232" s="5">
        <f>'Formell utdanning'!B234</f>
        <v>0</v>
      </c>
      <c r="C232" s="5" t="e">
        <f>'Formell utdanning'!#REF!</f>
        <v>#REF!</v>
      </c>
      <c r="D232" s="5" t="e">
        <f>'Formell utdanning'!#REF!</f>
        <v>#REF!</v>
      </c>
      <c r="E232" s="8">
        <f>'Formell utdanning'!C234</f>
        <v>0</v>
      </c>
      <c r="F232" s="5">
        <f>'Formell utdanning'!D234</f>
        <v>0</v>
      </c>
      <c r="G232" s="5">
        <f>'Formell utdanning'!F234</f>
        <v>0</v>
      </c>
      <c r="H232" s="5" t="b">
        <f t="shared" si="110"/>
        <v>0</v>
      </c>
      <c r="I232" s="28" t="str">
        <f t="shared" si="107"/>
        <v>-</v>
      </c>
      <c r="J232" s="26"/>
      <c r="K232" s="26"/>
      <c r="L232" s="26"/>
      <c r="M232" s="30"/>
    </row>
    <row r="233" spans="1:13" x14ac:dyDescent="0.2">
      <c r="A233" s="4">
        <f>'Formell utdanning'!A235</f>
        <v>0</v>
      </c>
      <c r="B233" s="5">
        <f>'Formell utdanning'!B235</f>
        <v>0</v>
      </c>
      <c r="C233" s="5" t="e">
        <f>'Formell utdanning'!#REF!</f>
        <v>#REF!</v>
      </c>
      <c r="D233" s="5" t="e">
        <f>'Formell utdanning'!#REF!</f>
        <v>#REF!</v>
      </c>
      <c r="E233" s="8">
        <f>'Formell utdanning'!C235</f>
        <v>0</v>
      </c>
      <c r="F233" s="5">
        <f>'Formell utdanning'!D235</f>
        <v>0</v>
      </c>
      <c r="G233" s="5">
        <f>'Formell utdanning'!F235</f>
        <v>0</v>
      </c>
      <c r="H233" s="5" t="b">
        <f t="shared" si="111"/>
        <v>0</v>
      </c>
      <c r="I233" s="28" t="str">
        <f t="shared" si="107"/>
        <v>-</v>
      </c>
      <c r="J233" s="26"/>
      <c r="K233" s="26"/>
      <c r="L233" s="26"/>
      <c r="M233" s="30"/>
    </row>
    <row r="234" spans="1:13" x14ac:dyDescent="0.2">
      <c r="A234" s="4">
        <f>'Formell utdanning'!A236</f>
        <v>0</v>
      </c>
      <c r="B234" s="5">
        <f>'Formell utdanning'!B236</f>
        <v>0</v>
      </c>
      <c r="C234" s="5" t="e">
        <f>'Formell utdanning'!#REF!</f>
        <v>#REF!</v>
      </c>
      <c r="D234" s="5" t="e">
        <f>'Formell utdanning'!#REF!</f>
        <v>#REF!</v>
      </c>
      <c r="E234" s="8">
        <f>'Formell utdanning'!C236</f>
        <v>0</v>
      </c>
      <c r="F234" s="5">
        <f>'Formell utdanning'!D236</f>
        <v>0</v>
      </c>
      <c r="G234" s="5">
        <f>'Formell utdanning'!F236</f>
        <v>0</v>
      </c>
      <c r="H234" s="5" t="b">
        <f t="shared" ref="H234" si="128">OR(G234="Morsmålslærar etter krav i opplæringslova",F234="Morsmålslærar etter krav i opplæringslova")</f>
        <v>0</v>
      </c>
      <c r="I234" s="28" t="str">
        <f t="shared" si="107"/>
        <v>-</v>
      </c>
      <c r="J234" s="26"/>
      <c r="K234" s="26"/>
      <c r="L234" s="26"/>
      <c r="M234" s="30"/>
    </row>
    <row r="235" spans="1:13" x14ac:dyDescent="0.2">
      <c r="A235" s="4">
        <f>'Formell utdanning'!A237</f>
        <v>0</v>
      </c>
      <c r="B235" s="5">
        <f>'Formell utdanning'!B237</f>
        <v>0</v>
      </c>
      <c r="C235" s="5" t="e">
        <f>'Formell utdanning'!#REF!</f>
        <v>#REF!</v>
      </c>
      <c r="D235" s="5" t="e">
        <f>'Formell utdanning'!#REF!</f>
        <v>#REF!</v>
      </c>
      <c r="E235" s="8">
        <f>'Formell utdanning'!C237</f>
        <v>0</v>
      </c>
      <c r="F235" s="5">
        <f>'Formell utdanning'!D237</f>
        <v>0</v>
      </c>
      <c r="G235" s="5">
        <f>'Formell utdanning'!F237</f>
        <v>0</v>
      </c>
      <c r="H235" s="5" t="b">
        <f t="shared" ref="H235" si="129">OR(F235="Morsmålslærar etter krav i opplæringslova",G235="Morsmålslærar etter krav i opplæringslova")</f>
        <v>0</v>
      </c>
      <c r="I235" s="28" t="str">
        <f t="shared" si="107"/>
        <v>-</v>
      </c>
      <c r="J235" s="26"/>
      <c r="K235" s="26"/>
      <c r="L235" s="26"/>
      <c r="M235" s="30"/>
    </row>
    <row r="236" spans="1:13" x14ac:dyDescent="0.2">
      <c r="A236" s="4">
        <f>'Formell utdanning'!A238</f>
        <v>0</v>
      </c>
      <c r="B236" s="5">
        <f>'Formell utdanning'!B238</f>
        <v>0</v>
      </c>
      <c r="C236" s="5" t="e">
        <f>'Formell utdanning'!#REF!</f>
        <v>#REF!</v>
      </c>
      <c r="D236" s="5" t="e">
        <f>'Formell utdanning'!#REF!</f>
        <v>#REF!</v>
      </c>
      <c r="E236" s="8">
        <f>'Formell utdanning'!C238</f>
        <v>0</v>
      </c>
      <c r="F236" s="5">
        <f>'Formell utdanning'!D238</f>
        <v>0</v>
      </c>
      <c r="G236" s="5">
        <f>'Formell utdanning'!F238</f>
        <v>0</v>
      </c>
      <c r="H236" s="5" t="b">
        <f t="shared" si="110"/>
        <v>0</v>
      </c>
      <c r="I236" s="28" t="str">
        <f t="shared" si="107"/>
        <v>-</v>
      </c>
      <c r="J236" s="26"/>
      <c r="K236" s="26"/>
      <c r="L236" s="26"/>
      <c r="M236" s="30"/>
    </row>
    <row r="237" spans="1:13" x14ac:dyDescent="0.2">
      <c r="A237" s="4">
        <f>'Formell utdanning'!A239</f>
        <v>0</v>
      </c>
      <c r="B237" s="5">
        <f>'Formell utdanning'!B239</f>
        <v>0</v>
      </c>
      <c r="C237" s="5" t="e">
        <f>'Formell utdanning'!#REF!</f>
        <v>#REF!</v>
      </c>
      <c r="D237" s="5" t="e">
        <f>'Formell utdanning'!#REF!</f>
        <v>#REF!</v>
      </c>
      <c r="E237" s="8">
        <f>'Formell utdanning'!C239</f>
        <v>0</v>
      </c>
      <c r="F237" s="5">
        <f>'Formell utdanning'!D239</f>
        <v>0</v>
      </c>
      <c r="G237" s="5">
        <f>'Formell utdanning'!F239</f>
        <v>0</v>
      </c>
      <c r="H237" s="5" t="b">
        <f t="shared" si="111"/>
        <v>0</v>
      </c>
      <c r="I237" s="28" t="str">
        <f t="shared" si="107"/>
        <v>-</v>
      </c>
      <c r="J237" s="26"/>
      <c r="K237" s="26"/>
      <c r="L237" s="26"/>
      <c r="M237" s="30"/>
    </row>
    <row r="238" spans="1:13" x14ac:dyDescent="0.2">
      <c r="A238" s="4">
        <f>'Formell utdanning'!A240</f>
        <v>0</v>
      </c>
      <c r="B238" s="5">
        <f>'Formell utdanning'!B240</f>
        <v>0</v>
      </c>
      <c r="C238" s="5" t="e">
        <f>'Formell utdanning'!#REF!</f>
        <v>#REF!</v>
      </c>
      <c r="D238" s="5" t="e">
        <f>'Formell utdanning'!#REF!</f>
        <v>#REF!</v>
      </c>
      <c r="E238" s="8">
        <f>'Formell utdanning'!C240</f>
        <v>0</v>
      </c>
      <c r="F238" s="5">
        <f>'Formell utdanning'!D240</f>
        <v>0</v>
      </c>
      <c r="G238" s="5">
        <f>'Formell utdanning'!F240</f>
        <v>0</v>
      </c>
      <c r="H238" s="5" t="b">
        <f t="shared" ref="H238" si="130">OR(G238="Morsmålslærar etter krav i opplæringslova",F238="Morsmålslærar etter krav i opplæringslova")</f>
        <v>0</v>
      </c>
      <c r="I238" s="28" t="str">
        <f t="shared" si="107"/>
        <v>-</v>
      </c>
      <c r="J238" s="26"/>
      <c r="K238" s="26"/>
      <c r="L238" s="26"/>
      <c r="M238" s="30"/>
    </row>
    <row r="239" spans="1:13" x14ac:dyDescent="0.2">
      <c r="A239" s="4">
        <f>'Formell utdanning'!A241</f>
        <v>0</v>
      </c>
      <c r="B239" s="5">
        <f>'Formell utdanning'!B241</f>
        <v>0</v>
      </c>
      <c r="C239" s="5" t="e">
        <f>'Formell utdanning'!#REF!</f>
        <v>#REF!</v>
      </c>
      <c r="D239" s="5" t="e">
        <f>'Formell utdanning'!#REF!</f>
        <v>#REF!</v>
      </c>
      <c r="E239" s="8">
        <f>'Formell utdanning'!C241</f>
        <v>0</v>
      </c>
      <c r="F239" s="5">
        <f>'Formell utdanning'!D241</f>
        <v>0</v>
      </c>
      <c r="G239" s="5">
        <f>'Formell utdanning'!F241</f>
        <v>0</v>
      </c>
      <c r="H239" s="5" t="b">
        <f t="shared" ref="H239" si="131">OR(F239="Morsmålslærar etter krav i opplæringslova",G239="Morsmålslærar etter krav i opplæringslova")</f>
        <v>0</v>
      </c>
      <c r="I239" s="28" t="str">
        <f t="shared" si="107"/>
        <v>-</v>
      </c>
      <c r="J239" s="26"/>
      <c r="K239" s="26"/>
      <c r="L239" s="26"/>
      <c r="M239" s="30"/>
    </row>
    <row r="240" spans="1:13" x14ac:dyDescent="0.2">
      <c r="A240" s="4">
        <f>'Formell utdanning'!A242</f>
        <v>0</v>
      </c>
      <c r="B240" s="5">
        <f>'Formell utdanning'!B242</f>
        <v>0</v>
      </c>
      <c r="C240" s="5" t="e">
        <f>'Formell utdanning'!#REF!</f>
        <v>#REF!</v>
      </c>
      <c r="D240" s="5" t="e">
        <f>'Formell utdanning'!#REF!</f>
        <v>#REF!</v>
      </c>
      <c r="E240" s="8">
        <f>'Formell utdanning'!C242</f>
        <v>0</v>
      </c>
      <c r="F240" s="5">
        <f>'Formell utdanning'!D242</f>
        <v>0</v>
      </c>
      <c r="G240" s="5">
        <f>'Formell utdanning'!F242</f>
        <v>0</v>
      </c>
      <c r="H240" s="5" t="b">
        <f t="shared" si="110"/>
        <v>0</v>
      </c>
      <c r="I240" s="28" t="str">
        <f t="shared" si="107"/>
        <v>-</v>
      </c>
      <c r="J240" s="26"/>
      <c r="K240" s="26"/>
      <c r="L240" s="26"/>
      <c r="M240" s="30"/>
    </row>
    <row r="241" spans="1:13" x14ac:dyDescent="0.2">
      <c r="A241" s="4">
        <f>'Formell utdanning'!A243</f>
        <v>0</v>
      </c>
      <c r="B241" s="5">
        <f>'Formell utdanning'!B243</f>
        <v>0</v>
      </c>
      <c r="C241" s="5" t="e">
        <f>'Formell utdanning'!#REF!</f>
        <v>#REF!</v>
      </c>
      <c r="D241" s="5" t="e">
        <f>'Formell utdanning'!#REF!</f>
        <v>#REF!</v>
      </c>
      <c r="E241" s="8">
        <f>'Formell utdanning'!C243</f>
        <v>0</v>
      </c>
      <c r="F241" s="5">
        <f>'Formell utdanning'!D243</f>
        <v>0</v>
      </c>
      <c r="G241" s="5">
        <f>'Formell utdanning'!F243</f>
        <v>0</v>
      </c>
      <c r="H241" s="5" t="b">
        <f t="shared" si="111"/>
        <v>0</v>
      </c>
      <c r="I241" s="28" t="str">
        <f t="shared" si="107"/>
        <v>-</v>
      </c>
      <c r="J241" s="26"/>
      <c r="K241" s="26"/>
      <c r="L241" s="26"/>
      <c r="M241" s="30"/>
    </row>
    <row r="242" spans="1:13" x14ac:dyDescent="0.2">
      <c r="A242" s="4">
        <f>'Formell utdanning'!A244</f>
        <v>0</v>
      </c>
      <c r="B242" s="5">
        <f>'Formell utdanning'!B244</f>
        <v>0</v>
      </c>
      <c r="C242" s="5" t="e">
        <f>'Formell utdanning'!#REF!</f>
        <v>#REF!</v>
      </c>
      <c r="D242" s="5" t="e">
        <f>'Formell utdanning'!#REF!</f>
        <v>#REF!</v>
      </c>
      <c r="E242" s="8">
        <f>'Formell utdanning'!C244</f>
        <v>0</v>
      </c>
      <c r="F242" s="5">
        <f>'Formell utdanning'!D244</f>
        <v>0</v>
      </c>
      <c r="G242" s="5">
        <f>'Formell utdanning'!F244</f>
        <v>0</v>
      </c>
      <c r="H242" s="5" t="b">
        <f t="shared" ref="H242" si="132">OR(G242="Morsmålslærar etter krav i opplæringslova",F242="Morsmålslærar etter krav i opplæringslova")</f>
        <v>0</v>
      </c>
      <c r="I242" s="28" t="str">
        <f t="shared" si="107"/>
        <v>-</v>
      </c>
      <c r="J242" s="26"/>
      <c r="K242" s="26"/>
      <c r="L242" s="26"/>
      <c r="M242" s="30"/>
    </row>
    <row r="243" spans="1:13" x14ac:dyDescent="0.2">
      <c r="A243" s="4">
        <f>'Formell utdanning'!A245</f>
        <v>0</v>
      </c>
      <c r="B243" s="5">
        <f>'Formell utdanning'!B245</f>
        <v>0</v>
      </c>
      <c r="C243" s="5" t="e">
        <f>'Formell utdanning'!#REF!</f>
        <v>#REF!</v>
      </c>
      <c r="D243" s="5" t="e">
        <f>'Formell utdanning'!#REF!</f>
        <v>#REF!</v>
      </c>
      <c r="E243" s="8">
        <f>'Formell utdanning'!C245</f>
        <v>0</v>
      </c>
      <c r="F243" s="5">
        <f>'Formell utdanning'!D245</f>
        <v>0</v>
      </c>
      <c r="G243" s="5">
        <f>'Formell utdanning'!F245</f>
        <v>0</v>
      </c>
      <c r="H243" s="5" t="b">
        <f t="shared" ref="H243" si="133">OR(F243="Morsmålslærar etter krav i opplæringslova",G243="Morsmålslærar etter krav i opplæringslova")</f>
        <v>0</v>
      </c>
      <c r="I243" s="28" t="str">
        <f t="shared" si="107"/>
        <v>-</v>
      </c>
      <c r="J243" s="26"/>
      <c r="K243" s="26"/>
      <c r="L243" s="26"/>
      <c r="M243" s="30"/>
    </row>
    <row r="244" spans="1:13" x14ac:dyDescent="0.2">
      <c r="A244" s="4">
        <f>'Formell utdanning'!A246</f>
        <v>0</v>
      </c>
      <c r="B244" s="5">
        <f>'Formell utdanning'!B246</f>
        <v>0</v>
      </c>
      <c r="C244" s="5" t="e">
        <f>'Formell utdanning'!#REF!</f>
        <v>#REF!</v>
      </c>
      <c r="D244" s="5" t="e">
        <f>'Formell utdanning'!#REF!</f>
        <v>#REF!</v>
      </c>
      <c r="E244" s="8">
        <f>'Formell utdanning'!C246</f>
        <v>0</v>
      </c>
      <c r="F244" s="5">
        <f>'Formell utdanning'!D246</f>
        <v>0</v>
      </c>
      <c r="G244" s="5">
        <f>'Formell utdanning'!F246</f>
        <v>0</v>
      </c>
      <c r="H244" s="5" t="b">
        <f t="shared" si="110"/>
        <v>0</v>
      </c>
      <c r="I244" s="28" t="str">
        <f t="shared" si="107"/>
        <v>-</v>
      </c>
      <c r="J244" s="26"/>
      <c r="K244" s="26"/>
      <c r="L244" s="26"/>
      <c r="M244" s="30"/>
    </row>
    <row r="245" spans="1:13" x14ac:dyDescent="0.2">
      <c r="A245" s="4">
        <f>'Formell utdanning'!A247</f>
        <v>0</v>
      </c>
      <c r="B245" s="5">
        <f>'Formell utdanning'!B247</f>
        <v>0</v>
      </c>
      <c r="C245" s="5" t="e">
        <f>'Formell utdanning'!#REF!</f>
        <v>#REF!</v>
      </c>
      <c r="D245" s="5" t="e">
        <f>'Formell utdanning'!#REF!</f>
        <v>#REF!</v>
      </c>
      <c r="E245" s="8">
        <f>'Formell utdanning'!C247</f>
        <v>0</v>
      </c>
      <c r="F245" s="5">
        <f>'Formell utdanning'!D247</f>
        <v>0</v>
      </c>
      <c r="G245" s="5">
        <f>'Formell utdanning'!F247</f>
        <v>0</v>
      </c>
      <c r="H245" s="5" t="b">
        <f t="shared" si="111"/>
        <v>0</v>
      </c>
      <c r="I245" s="28" t="str">
        <f t="shared" si="107"/>
        <v>-</v>
      </c>
      <c r="J245" s="26"/>
      <c r="K245" s="26"/>
      <c r="L245" s="26"/>
      <c r="M245" s="30"/>
    </row>
    <row r="246" spans="1:13" x14ac:dyDescent="0.2">
      <c r="A246" s="4">
        <f>'Formell utdanning'!A248</f>
        <v>0</v>
      </c>
      <c r="B246" s="5">
        <f>'Formell utdanning'!B248</f>
        <v>0</v>
      </c>
      <c r="C246" s="5" t="e">
        <f>'Formell utdanning'!#REF!</f>
        <v>#REF!</v>
      </c>
      <c r="D246" s="5" t="e">
        <f>'Formell utdanning'!#REF!</f>
        <v>#REF!</v>
      </c>
      <c r="E246" s="8">
        <f>'Formell utdanning'!C248</f>
        <v>0</v>
      </c>
      <c r="F246" s="5">
        <f>'Formell utdanning'!D248</f>
        <v>0</v>
      </c>
      <c r="G246" s="5">
        <f>'Formell utdanning'!F248</f>
        <v>0</v>
      </c>
      <c r="H246" s="5" t="b">
        <f t="shared" ref="H246" si="134">OR(G246="Morsmålslærar etter krav i opplæringslova",F246="Morsmålslærar etter krav i opplæringslova")</f>
        <v>0</v>
      </c>
      <c r="I246" s="28" t="str">
        <f t="shared" si="107"/>
        <v>-</v>
      </c>
      <c r="J246" s="26"/>
      <c r="K246" s="26"/>
      <c r="L246" s="26"/>
      <c r="M246" s="30"/>
    </row>
    <row r="247" spans="1:13" x14ac:dyDescent="0.2">
      <c r="A247" s="4">
        <f>'Formell utdanning'!A249</f>
        <v>0</v>
      </c>
      <c r="B247" s="5">
        <f>'Formell utdanning'!B249</f>
        <v>0</v>
      </c>
      <c r="C247" s="5" t="e">
        <f>'Formell utdanning'!#REF!</f>
        <v>#REF!</v>
      </c>
      <c r="D247" s="5" t="e">
        <f>'Formell utdanning'!#REF!</f>
        <v>#REF!</v>
      </c>
      <c r="E247" s="8">
        <f>'Formell utdanning'!C249</f>
        <v>0</v>
      </c>
      <c r="F247" s="5">
        <f>'Formell utdanning'!D249</f>
        <v>0</v>
      </c>
      <c r="G247" s="5">
        <f>'Formell utdanning'!F249</f>
        <v>0</v>
      </c>
      <c r="H247" s="5" t="b">
        <f t="shared" ref="H247" si="135">OR(F247="Morsmålslærar etter krav i opplæringslova",G247="Morsmålslærar etter krav i opplæringslova")</f>
        <v>0</v>
      </c>
      <c r="I247" s="28" t="str">
        <f t="shared" si="107"/>
        <v>-</v>
      </c>
      <c r="J247" s="26"/>
      <c r="K247" s="26"/>
      <c r="L247" s="26"/>
      <c r="M247" s="30"/>
    </row>
    <row r="248" spans="1:13" x14ac:dyDescent="0.2">
      <c r="A248" s="4">
        <f>'Formell utdanning'!A250</f>
        <v>0</v>
      </c>
      <c r="B248" s="5">
        <f>'Formell utdanning'!B250</f>
        <v>0</v>
      </c>
      <c r="C248" s="5" t="e">
        <f>'Formell utdanning'!#REF!</f>
        <v>#REF!</v>
      </c>
      <c r="D248" s="5" t="e">
        <f>'Formell utdanning'!#REF!</f>
        <v>#REF!</v>
      </c>
      <c r="E248" s="8">
        <f>'Formell utdanning'!C250</f>
        <v>0</v>
      </c>
      <c r="F248" s="5">
        <f>'Formell utdanning'!D250</f>
        <v>0</v>
      </c>
      <c r="G248" s="5">
        <f>'Formell utdanning'!F250</f>
        <v>0</v>
      </c>
      <c r="H248" s="5" t="b">
        <f t="shared" si="110"/>
        <v>0</v>
      </c>
      <c r="I248" s="28" t="str">
        <f t="shared" si="107"/>
        <v>-</v>
      </c>
      <c r="J248" s="26"/>
      <c r="K248" s="26"/>
      <c r="L248" s="26"/>
      <c r="M248" s="30"/>
    </row>
    <row r="249" spans="1:13" x14ac:dyDescent="0.2">
      <c r="A249" s="4">
        <f>'Formell utdanning'!A251</f>
        <v>0</v>
      </c>
      <c r="B249" s="5">
        <f>'Formell utdanning'!B251</f>
        <v>0</v>
      </c>
      <c r="C249" s="5" t="e">
        <f>'Formell utdanning'!#REF!</f>
        <v>#REF!</v>
      </c>
      <c r="D249" s="5" t="e">
        <f>'Formell utdanning'!#REF!</f>
        <v>#REF!</v>
      </c>
      <c r="E249" s="8">
        <f>'Formell utdanning'!C251</f>
        <v>0</v>
      </c>
      <c r="F249" s="5">
        <f>'Formell utdanning'!D251</f>
        <v>0</v>
      </c>
      <c r="G249" s="5">
        <f>'Formell utdanning'!F251</f>
        <v>0</v>
      </c>
      <c r="H249" s="5" t="b">
        <f t="shared" si="111"/>
        <v>0</v>
      </c>
      <c r="I249" s="28" t="str">
        <f t="shared" si="107"/>
        <v>-</v>
      </c>
      <c r="J249" s="26"/>
      <c r="K249" s="26"/>
      <c r="L249" s="26"/>
      <c r="M249" s="30"/>
    </row>
    <row r="250" spans="1:13" x14ac:dyDescent="0.2">
      <c r="A250" s="4">
        <f>'Formell utdanning'!A252</f>
        <v>0</v>
      </c>
      <c r="B250" s="5">
        <f>'Formell utdanning'!B252</f>
        <v>0</v>
      </c>
      <c r="C250" s="5" t="e">
        <f>'Formell utdanning'!#REF!</f>
        <v>#REF!</v>
      </c>
      <c r="D250" s="5" t="e">
        <f>'Formell utdanning'!#REF!</f>
        <v>#REF!</v>
      </c>
      <c r="E250" s="8">
        <f>'Formell utdanning'!C252</f>
        <v>0</v>
      </c>
      <c r="F250" s="5">
        <f>'Formell utdanning'!D252</f>
        <v>0</v>
      </c>
      <c r="G250" s="5">
        <f>'Formell utdanning'!F252</f>
        <v>0</v>
      </c>
      <c r="H250" s="5" t="b">
        <f t="shared" ref="H250" si="136">OR(G250="Morsmålslærar etter krav i opplæringslova",F250="Morsmålslærar etter krav i opplæringslova")</f>
        <v>0</v>
      </c>
      <c r="I250" s="28" t="str">
        <f t="shared" si="107"/>
        <v>-</v>
      </c>
      <c r="J250" s="26"/>
      <c r="K250" s="26"/>
      <c r="L250" s="26"/>
      <c r="M250" s="30"/>
    </row>
    <row r="251" spans="1:13" x14ac:dyDescent="0.2">
      <c r="A251" s="4">
        <f>'Formell utdanning'!A253</f>
        <v>0</v>
      </c>
      <c r="B251" s="5">
        <f>'Formell utdanning'!B253</f>
        <v>0</v>
      </c>
      <c r="C251" s="5" t="e">
        <f>'Formell utdanning'!#REF!</f>
        <v>#REF!</v>
      </c>
      <c r="D251" s="5" t="e">
        <f>'Formell utdanning'!#REF!</f>
        <v>#REF!</v>
      </c>
      <c r="E251" s="8">
        <f>'Formell utdanning'!C253</f>
        <v>0</v>
      </c>
      <c r="F251" s="5">
        <f>'Formell utdanning'!D253</f>
        <v>0</v>
      </c>
      <c r="G251" s="5">
        <f>'Formell utdanning'!F253</f>
        <v>0</v>
      </c>
      <c r="H251" s="5" t="b">
        <f t="shared" ref="H251" si="137">OR(F251="Morsmålslærar etter krav i opplæringslova",G251="Morsmålslærar etter krav i opplæringslova")</f>
        <v>0</v>
      </c>
      <c r="I251" s="28" t="str">
        <f t="shared" si="107"/>
        <v>-</v>
      </c>
      <c r="J251" s="26"/>
      <c r="K251" s="26"/>
      <c r="L251" s="26"/>
      <c r="M251" s="30"/>
    </row>
    <row r="252" spans="1:13" x14ac:dyDescent="0.2">
      <c r="A252" s="4">
        <f>'Formell utdanning'!A254</f>
        <v>0</v>
      </c>
      <c r="B252" s="5">
        <f>'Formell utdanning'!B254</f>
        <v>0</v>
      </c>
      <c r="C252" s="5" t="e">
        <f>'Formell utdanning'!#REF!</f>
        <v>#REF!</v>
      </c>
      <c r="D252" s="5" t="e">
        <f>'Formell utdanning'!#REF!</f>
        <v>#REF!</v>
      </c>
      <c r="E252" s="8">
        <f>'Formell utdanning'!C254</f>
        <v>0</v>
      </c>
      <c r="F252" s="5">
        <f>'Formell utdanning'!D254</f>
        <v>0</v>
      </c>
      <c r="G252" s="5">
        <f>'Formell utdanning'!F254</f>
        <v>0</v>
      </c>
      <c r="H252" s="5" t="b">
        <f t="shared" si="110"/>
        <v>0</v>
      </c>
      <c r="I252" s="28" t="str">
        <f t="shared" si="107"/>
        <v>-</v>
      </c>
      <c r="J252" s="26"/>
      <c r="K252" s="26"/>
      <c r="L252" s="26"/>
      <c r="M252" s="30"/>
    </row>
    <row r="253" spans="1:13" x14ac:dyDescent="0.2">
      <c r="A253" s="4">
        <f>'Formell utdanning'!A255</f>
        <v>0</v>
      </c>
      <c r="B253" s="5">
        <f>'Formell utdanning'!B255</f>
        <v>0</v>
      </c>
      <c r="C253" s="5" t="e">
        <f>'Formell utdanning'!#REF!</f>
        <v>#REF!</v>
      </c>
      <c r="D253" s="5" t="e">
        <f>'Formell utdanning'!#REF!</f>
        <v>#REF!</v>
      </c>
      <c r="E253" s="8">
        <f>'Formell utdanning'!C255</f>
        <v>0</v>
      </c>
      <c r="F253" s="5">
        <f>'Formell utdanning'!D255</f>
        <v>0</v>
      </c>
      <c r="G253" s="5">
        <f>'Formell utdanning'!F255</f>
        <v>0</v>
      </c>
      <c r="H253" s="5" t="b">
        <f t="shared" si="111"/>
        <v>0</v>
      </c>
      <c r="I253" s="28" t="str">
        <f t="shared" si="107"/>
        <v>-</v>
      </c>
      <c r="J253" s="26"/>
      <c r="K253" s="26"/>
      <c r="L253" s="26"/>
      <c r="M253" s="30"/>
    </row>
    <row r="254" spans="1:13" x14ac:dyDescent="0.2">
      <c r="A254" s="4">
        <f>'Formell utdanning'!A256</f>
        <v>0</v>
      </c>
      <c r="B254" s="5">
        <f>'Formell utdanning'!B256</f>
        <v>0</v>
      </c>
      <c r="C254" s="5" t="e">
        <f>'Formell utdanning'!#REF!</f>
        <v>#REF!</v>
      </c>
      <c r="D254" s="5" t="e">
        <f>'Formell utdanning'!#REF!</f>
        <v>#REF!</v>
      </c>
      <c r="E254" s="8">
        <f>'Formell utdanning'!C256</f>
        <v>0</v>
      </c>
      <c r="F254" s="5">
        <f>'Formell utdanning'!D256</f>
        <v>0</v>
      </c>
      <c r="G254" s="5">
        <f>'Formell utdanning'!F256</f>
        <v>0</v>
      </c>
      <c r="H254" s="5" t="b">
        <f t="shared" ref="H254" si="138">OR(G254="Morsmålslærar etter krav i opplæringslova",F254="Morsmålslærar etter krav i opplæringslova")</f>
        <v>0</v>
      </c>
      <c r="I254" s="28" t="str">
        <f t="shared" si="107"/>
        <v>-</v>
      </c>
      <c r="J254" s="26"/>
      <c r="K254" s="26"/>
      <c r="L254" s="26"/>
      <c r="M254" s="30"/>
    </row>
    <row r="255" spans="1:13" x14ac:dyDescent="0.2">
      <c r="A255" s="4">
        <f>'Formell utdanning'!A257</f>
        <v>0</v>
      </c>
      <c r="B255" s="5">
        <f>'Formell utdanning'!B257</f>
        <v>0</v>
      </c>
      <c r="C255" s="5" t="e">
        <f>'Formell utdanning'!#REF!</f>
        <v>#REF!</v>
      </c>
      <c r="D255" s="5" t="e">
        <f>'Formell utdanning'!#REF!</f>
        <v>#REF!</v>
      </c>
      <c r="E255" s="8">
        <f>'Formell utdanning'!C257</f>
        <v>0</v>
      </c>
      <c r="F255" s="5">
        <f>'Formell utdanning'!D257</f>
        <v>0</v>
      </c>
      <c r="G255" s="5">
        <f>'Formell utdanning'!F257</f>
        <v>0</v>
      </c>
      <c r="H255" s="5" t="b">
        <f t="shared" ref="H255" si="139">OR(F255="Morsmålslærar etter krav i opplæringslova",G255="Morsmålslærar etter krav i opplæringslova")</f>
        <v>0</v>
      </c>
      <c r="I255" s="28" t="str">
        <f t="shared" si="107"/>
        <v>-</v>
      </c>
      <c r="J255" s="26"/>
      <c r="K255" s="26"/>
      <c r="L255" s="26"/>
      <c r="M255" s="30"/>
    </row>
    <row r="256" spans="1:13" x14ac:dyDescent="0.2">
      <c r="A256" s="4">
        <f>'Formell utdanning'!A258</f>
        <v>0</v>
      </c>
      <c r="B256" s="5">
        <f>'Formell utdanning'!B258</f>
        <v>0</v>
      </c>
      <c r="C256" s="5" t="e">
        <f>'Formell utdanning'!#REF!</f>
        <v>#REF!</v>
      </c>
      <c r="D256" s="5" t="e">
        <f>'Formell utdanning'!#REF!</f>
        <v>#REF!</v>
      </c>
      <c r="E256" s="8">
        <f>'Formell utdanning'!C258</f>
        <v>0</v>
      </c>
      <c r="F256" s="5">
        <f>'Formell utdanning'!D258</f>
        <v>0</v>
      </c>
      <c r="G256" s="5">
        <f>'Formell utdanning'!F258</f>
        <v>0</v>
      </c>
      <c r="H256" s="5" t="b">
        <f t="shared" si="110"/>
        <v>0</v>
      </c>
      <c r="I256" s="28" t="str">
        <f t="shared" si="107"/>
        <v>-</v>
      </c>
      <c r="J256" s="26"/>
      <c r="K256" s="26"/>
      <c r="L256" s="26"/>
      <c r="M256" s="30"/>
    </row>
    <row r="257" spans="1:13" x14ac:dyDescent="0.2">
      <c r="A257" s="4">
        <f>'Formell utdanning'!A259</f>
        <v>0</v>
      </c>
      <c r="B257" s="5">
        <f>'Formell utdanning'!B259</f>
        <v>0</v>
      </c>
      <c r="C257" s="5" t="e">
        <f>'Formell utdanning'!#REF!</f>
        <v>#REF!</v>
      </c>
      <c r="D257" s="5" t="e">
        <f>'Formell utdanning'!#REF!</f>
        <v>#REF!</v>
      </c>
      <c r="E257" s="8">
        <f>'Formell utdanning'!C259</f>
        <v>0</v>
      </c>
      <c r="F257" s="5">
        <f>'Formell utdanning'!D259</f>
        <v>0</v>
      </c>
      <c r="G257" s="5">
        <f>'Formell utdanning'!F259</f>
        <v>0</v>
      </c>
      <c r="H257" s="5" t="b">
        <f t="shared" si="111"/>
        <v>0</v>
      </c>
      <c r="I257" s="28" t="str">
        <f t="shared" si="107"/>
        <v>-</v>
      </c>
      <c r="J257" s="26"/>
      <c r="K257" s="26"/>
      <c r="L257" s="26"/>
      <c r="M257" s="30"/>
    </row>
    <row r="258" spans="1:13" x14ac:dyDescent="0.2">
      <c r="A258" s="4">
        <f>'Formell utdanning'!A260</f>
        <v>0</v>
      </c>
      <c r="B258" s="5">
        <f>'Formell utdanning'!B260</f>
        <v>0</v>
      </c>
      <c r="C258" s="5" t="e">
        <f>'Formell utdanning'!#REF!</f>
        <v>#REF!</v>
      </c>
      <c r="D258" s="5" t="e">
        <f>'Formell utdanning'!#REF!</f>
        <v>#REF!</v>
      </c>
      <c r="E258" s="8">
        <f>'Formell utdanning'!C260</f>
        <v>0</v>
      </c>
      <c r="F258" s="5">
        <f>'Formell utdanning'!D260</f>
        <v>0</v>
      </c>
      <c r="G258" s="5">
        <f>'Formell utdanning'!F260</f>
        <v>0</v>
      </c>
      <c r="H258" s="5" t="b">
        <f t="shared" ref="H258" si="140">OR(G258="Morsmålslærar etter krav i opplæringslova",F258="Morsmålslærar etter krav i opplæringslova")</f>
        <v>0</v>
      </c>
      <c r="I258" s="28" t="str">
        <f t="shared" si="107"/>
        <v>-</v>
      </c>
      <c r="J258" s="26"/>
      <c r="K258" s="26"/>
      <c r="L258" s="26"/>
      <c r="M258" s="30"/>
    </row>
    <row r="259" spans="1:13" x14ac:dyDescent="0.2">
      <c r="A259" s="4">
        <f>'Formell utdanning'!A261</f>
        <v>0</v>
      </c>
      <c r="B259" s="5">
        <f>'Formell utdanning'!B261</f>
        <v>0</v>
      </c>
      <c r="C259" s="5" t="e">
        <f>'Formell utdanning'!#REF!</f>
        <v>#REF!</v>
      </c>
      <c r="D259" s="5" t="e">
        <f>'Formell utdanning'!#REF!</f>
        <v>#REF!</v>
      </c>
      <c r="E259" s="8">
        <f>'Formell utdanning'!C261</f>
        <v>0</v>
      </c>
      <c r="F259" s="5">
        <f>'Formell utdanning'!D261</f>
        <v>0</v>
      </c>
      <c r="G259" s="5">
        <f>'Formell utdanning'!F261</f>
        <v>0</v>
      </c>
      <c r="H259" s="5" t="b">
        <f t="shared" ref="H259" si="141">OR(F259="Morsmålslærar etter krav i opplæringslova",G259="Morsmålslærar etter krav i opplæringslova")</f>
        <v>0</v>
      </c>
      <c r="I259" s="28" t="str">
        <f t="shared" ref="I259:I322" si="142">IF(H259=FALSE,"-","Ja")</f>
        <v>-</v>
      </c>
      <c r="J259" s="26"/>
      <c r="K259" s="26"/>
      <c r="L259" s="26"/>
      <c r="M259" s="30"/>
    </row>
    <row r="260" spans="1:13" x14ac:dyDescent="0.2">
      <c r="A260" s="4">
        <f>'Formell utdanning'!A262</f>
        <v>0</v>
      </c>
      <c r="B260" s="5">
        <f>'Formell utdanning'!B262</f>
        <v>0</v>
      </c>
      <c r="C260" s="5" t="e">
        <f>'Formell utdanning'!#REF!</f>
        <v>#REF!</v>
      </c>
      <c r="D260" s="5" t="e">
        <f>'Formell utdanning'!#REF!</f>
        <v>#REF!</v>
      </c>
      <c r="E260" s="8">
        <f>'Formell utdanning'!C262</f>
        <v>0</v>
      </c>
      <c r="F260" s="5">
        <f>'Formell utdanning'!D262</f>
        <v>0</v>
      </c>
      <c r="G260" s="5">
        <f>'Formell utdanning'!F262</f>
        <v>0</v>
      </c>
      <c r="H260" s="5" t="b">
        <f t="shared" si="110"/>
        <v>0</v>
      </c>
      <c r="I260" s="28" t="str">
        <f t="shared" si="142"/>
        <v>-</v>
      </c>
      <c r="J260" s="26"/>
      <c r="K260" s="26"/>
      <c r="L260" s="26"/>
      <c r="M260" s="30"/>
    </row>
    <row r="261" spans="1:13" x14ac:dyDescent="0.2">
      <c r="A261" s="4">
        <f>'Formell utdanning'!A263</f>
        <v>0</v>
      </c>
      <c r="B261" s="5">
        <f>'Formell utdanning'!B263</f>
        <v>0</v>
      </c>
      <c r="C261" s="5" t="e">
        <f>'Formell utdanning'!#REF!</f>
        <v>#REF!</v>
      </c>
      <c r="D261" s="5" t="e">
        <f>'Formell utdanning'!#REF!</f>
        <v>#REF!</v>
      </c>
      <c r="E261" s="8">
        <f>'Formell utdanning'!C263</f>
        <v>0</v>
      </c>
      <c r="F261" s="5">
        <f>'Formell utdanning'!D263</f>
        <v>0</v>
      </c>
      <c r="G261" s="5">
        <f>'Formell utdanning'!F263</f>
        <v>0</v>
      </c>
      <c r="H261" s="5" t="b">
        <f t="shared" si="111"/>
        <v>0</v>
      </c>
      <c r="I261" s="28" t="str">
        <f t="shared" si="142"/>
        <v>-</v>
      </c>
      <c r="J261" s="26"/>
      <c r="K261" s="26"/>
      <c r="L261" s="26"/>
      <c r="M261" s="30"/>
    </row>
    <row r="262" spans="1:13" x14ac:dyDescent="0.2">
      <c r="A262" s="4">
        <f>'Formell utdanning'!A264</f>
        <v>0</v>
      </c>
      <c r="B262" s="5">
        <f>'Formell utdanning'!B264</f>
        <v>0</v>
      </c>
      <c r="C262" s="5" t="e">
        <f>'Formell utdanning'!#REF!</f>
        <v>#REF!</v>
      </c>
      <c r="D262" s="5" t="e">
        <f>'Formell utdanning'!#REF!</f>
        <v>#REF!</v>
      </c>
      <c r="E262" s="8">
        <f>'Formell utdanning'!C264</f>
        <v>0</v>
      </c>
      <c r="F262" s="5">
        <f>'Formell utdanning'!D264</f>
        <v>0</v>
      </c>
      <c r="G262" s="5">
        <f>'Formell utdanning'!F264</f>
        <v>0</v>
      </c>
      <c r="H262" s="5" t="b">
        <f t="shared" ref="H262" si="143">OR(G262="Morsmålslærar etter krav i opplæringslova",F262="Morsmålslærar etter krav i opplæringslova")</f>
        <v>0</v>
      </c>
      <c r="I262" s="28" t="str">
        <f t="shared" si="142"/>
        <v>-</v>
      </c>
      <c r="J262" s="26"/>
      <c r="K262" s="26"/>
      <c r="L262" s="26"/>
      <c r="M262" s="30"/>
    </row>
    <row r="263" spans="1:13" x14ac:dyDescent="0.2">
      <c r="A263" s="4">
        <f>'Formell utdanning'!A265</f>
        <v>0</v>
      </c>
      <c r="B263" s="5">
        <f>'Formell utdanning'!B265</f>
        <v>0</v>
      </c>
      <c r="C263" s="5" t="e">
        <f>'Formell utdanning'!#REF!</f>
        <v>#REF!</v>
      </c>
      <c r="D263" s="5" t="e">
        <f>'Formell utdanning'!#REF!</f>
        <v>#REF!</v>
      </c>
      <c r="E263" s="8">
        <f>'Formell utdanning'!C265</f>
        <v>0</v>
      </c>
      <c r="F263" s="5">
        <f>'Formell utdanning'!D265</f>
        <v>0</v>
      </c>
      <c r="G263" s="5">
        <f>'Formell utdanning'!F265</f>
        <v>0</v>
      </c>
      <c r="H263" s="5" t="b">
        <f t="shared" ref="H263" si="144">OR(F263="Morsmålslærar etter krav i opplæringslova",G263="Morsmålslærar etter krav i opplæringslova")</f>
        <v>0</v>
      </c>
      <c r="I263" s="28" t="str">
        <f t="shared" si="142"/>
        <v>-</v>
      </c>
      <c r="J263" s="26"/>
      <c r="K263" s="26"/>
      <c r="L263" s="26"/>
      <c r="M263" s="30"/>
    </row>
    <row r="264" spans="1:13" x14ac:dyDescent="0.2">
      <c r="A264" s="4">
        <f>'Formell utdanning'!A266</f>
        <v>0</v>
      </c>
      <c r="B264" s="5">
        <f>'Formell utdanning'!B266</f>
        <v>0</v>
      </c>
      <c r="C264" s="5" t="e">
        <f>'Formell utdanning'!#REF!</f>
        <v>#REF!</v>
      </c>
      <c r="D264" s="5" t="e">
        <f>'Formell utdanning'!#REF!</f>
        <v>#REF!</v>
      </c>
      <c r="E264" s="8">
        <f>'Formell utdanning'!C266</f>
        <v>0</v>
      </c>
      <c r="F264" s="5">
        <f>'Formell utdanning'!D266</f>
        <v>0</v>
      </c>
      <c r="G264" s="5">
        <f>'Formell utdanning'!F266</f>
        <v>0</v>
      </c>
      <c r="H264" s="5" t="b">
        <f t="shared" ref="H264:H324" si="145">OR(G264="Morsmålslærar etter krav i opplæringslova",F264="Morsmålslærar etter krav i opplæringslova")</f>
        <v>0</v>
      </c>
      <c r="I264" s="28" t="str">
        <f t="shared" si="142"/>
        <v>-</v>
      </c>
      <c r="J264" s="26"/>
      <c r="K264" s="26"/>
      <c r="L264" s="26"/>
      <c r="M264" s="30"/>
    </row>
    <row r="265" spans="1:13" x14ac:dyDescent="0.2">
      <c r="A265" s="4">
        <f>'Formell utdanning'!A267</f>
        <v>0</v>
      </c>
      <c r="B265" s="5">
        <f>'Formell utdanning'!B267</f>
        <v>0</v>
      </c>
      <c r="C265" s="5" t="e">
        <f>'Formell utdanning'!#REF!</f>
        <v>#REF!</v>
      </c>
      <c r="D265" s="5" t="e">
        <f>'Formell utdanning'!#REF!</f>
        <v>#REF!</v>
      </c>
      <c r="E265" s="8">
        <f>'Formell utdanning'!C267</f>
        <v>0</v>
      </c>
      <c r="F265" s="5">
        <f>'Formell utdanning'!D267</f>
        <v>0</v>
      </c>
      <c r="G265" s="5">
        <f>'Formell utdanning'!F267</f>
        <v>0</v>
      </c>
      <c r="H265" s="5" t="b">
        <f t="shared" ref="H265:H325" si="146">OR(F265="Morsmålslærar etter krav i opplæringslova",G265="Morsmålslærar etter krav i opplæringslova")</f>
        <v>0</v>
      </c>
      <c r="I265" s="28" t="str">
        <f t="shared" si="142"/>
        <v>-</v>
      </c>
      <c r="J265" s="26"/>
      <c r="K265" s="26"/>
      <c r="L265" s="26"/>
      <c r="M265" s="30"/>
    </row>
    <row r="266" spans="1:13" x14ac:dyDescent="0.2">
      <c r="A266" s="4">
        <f>'Formell utdanning'!A268</f>
        <v>0</v>
      </c>
      <c r="B266" s="5">
        <f>'Formell utdanning'!B268</f>
        <v>0</v>
      </c>
      <c r="C266" s="5" t="e">
        <f>'Formell utdanning'!#REF!</f>
        <v>#REF!</v>
      </c>
      <c r="D266" s="5" t="e">
        <f>'Formell utdanning'!#REF!</f>
        <v>#REF!</v>
      </c>
      <c r="E266" s="8">
        <f>'Formell utdanning'!C268</f>
        <v>0</v>
      </c>
      <c r="F266" s="5">
        <f>'Formell utdanning'!D268</f>
        <v>0</v>
      </c>
      <c r="G266" s="5">
        <f>'Formell utdanning'!F268</f>
        <v>0</v>
      </c>
      <c r="H266" s="5" t="b">
        <f t="shared" ref="H266" si="147">OR(G266="Morsmålslærar etter krav i opplæringslova",F266="Morsmålslærar etter krav i opplæringslova")</f>
        <v>0</v>
      </c>
      <c r="I266" s="28" t="str">
        <f t="shared" si="142"/>
        <v>-</v>
      </c>
      <c r="J266" s="26"/>
      <c r="K266" s="26"/>
      <c r="L266" s="26"/>
      <c r="M266" s="30"/>
    </row>
    <row r="267" spans="1:13" x14ac:dyDescent="0.2">
      <c r="A267" s="4">
        <f>'Formell utdanning'!A269</f>
        <v>0</v>
      </c>
      <c r="B267" s="5">
        <f>'Formell utdanning'!B269</f>
        <v>0</v>
      </c>
      <c r="C267" s="5" t="e">
        <f>'Formell utdanning'!#REF!</f>
        <v>#REF!</v>
      </c>
      <c r="D267" s="5" t="e">
        <f>'Formell utdanning'!#REF!</f>
        <v>#REF!</v>
      </c>
      <c r="E267" s="8">
        <f>'Formell utdanning'!C269</f>
        <v>0</v>
      </c>
      <c r="F267" s="5">
        <f>'Formell utdanning'!D269</f>
        <v>0</v>
      </c>
      <c r="G267" s="5">
        <f>'Formell utdanning'!F269</f>
        <v>0</v>
      </c>
      <c r="H267" s="5" t="b">
        <f t="shared" ref="H267" si="148">OR(F267="Morsmålslærar etter krav i opplæringslova",G267="Morsmålslærar etter krav i opplæringslova")</f>
        <v>0</v>
      </c>
      <c r="I267" s="28" t="str">
        <f t="shared" si="142"/>
        <v>-</v>
      </c>
      <c r="J267" s="26"/>
      <c r="K267" s="26"/>
      <c r="L267" s="26"/>
      <c r="M267" s="30"/>
    </row>
    <row r="268" spans="1:13" x14ac:dyDescent="0.2">
      <c r="A268" s="4">
        <f>'Formell utdanning'!A270</f>
        <v>0</v>
      </c>
      <c r="B268" s="5">
        <f>'Formell utdanning'!B270</f>
        <v>0</v>
      </c>
      <c r="C268" s="5" t="e">
        <f>'Formell utdanning'!#REF!</f>
        <v>#REF!</v>
      </c>
      <c r="D268" s="5" t="e">
        <f>'Formell utdanning'!#REF!</f>
        <v>#REF!</v>
      </c>
      <c r="E268" s="8">
        <f>'Formell utdanning'!C270</f>
        <v>0</v>
      </c>
      <c r="F268" s="5">
        <f>'Formell utdanning'!D270</f>
        <v>0</v>
      </c>
      <c r="G268" s="5">
        <f>'Formell utdanning'!F270</f>
        <v>0</v>
      </c>
      <c r="H268" s="5" t="b">
        <f t="shared" si="145"/>
        <v>0</v>
      </c>
      <c r="I268" s="28" t="str">
        <f t="shared" si="142"/>
        <v>-</v>
      </c>
      <c r="J268" s="26"/>
      <c r="K268" s="26"/>
      <c r="L268" s="26"/>
      <c r="M268" s="30"/>
    </row>
    <row r="269" spans="1:13" x14ac:dyDescent="0.2">
      <c r="A269" s="4">
        <f>'Formell utdanning'!A271</f>
        <v>0</v>
      </c>
      <c r="B269" s="5">
        <f>'Formell utdanning'!B271</f>
        <v>0</v>
      </c>
      <c r="C269" s="5" t="e">
        <f>'Formell utdanning'!#REF!</f>
        <v>#REF!</v>
      </c>
      <c r="D269" s="5" t="e">
        <f>'Formell utdanning'!#REF!</f>
        <v>#REF!</v>
      </c>
      <c r="E269" s="8">
        <f>'Formell utdanning'!C271</f>
        <v>0</v>
      </c>
      <c r="F269" s="5">
        <f>'Formell utdanning'!D271</f>
        <v>0</v>
      </c>
      <c r="G269" s="5">
        <f>'Formell utdanning'!F271</f>
        <v>0</v>
      </c>
      <c r="H269" s="5" t="b">
        <f t="shared" si="146"/>
        <v>0</v>
      </c>
      <c r="I269" s="28" t="str">
        <f t="shared" si="142"/>
        <v>-</v>
      </c>
      <c r="J269" s="26"/>
      <c r="K269" s="26"/>
      <c r="L269" s="26"/>
      <c r="M269" s="30"/>
    </row>
    <row r="270" spans="1:13" x14ac:dyDescent="0.2">
      <c r="A270" s="4">
        <f>'Formell utdanning'!A272</f>
        <v>0</v>
      </c>
      <c r="B270" s="5">
        <f>'Formell utdanning'!B272</f>
        <v>0</v>
      </c>
      <c r="C270" s="5" t="e">
        <f>'Formell utdanning'!#REF!</f>
        <v>#REF!</v>
      </c>
      <c r="D270" s="5" t="e">
        <f>'Formell utdanning'!#REF!</f>
        <v>#REF!</v>
      </c>
      <c r="E270" s="8">
        <f>'Formell utdanning'!C272</f>
        <v>0</v>
      </c>
      <c r="F270" s="5">
        <f>'Formell utdanning'!D272</f>
        <v>0</v>
      </c>
      <c r="G270" s="5">
        <f>'Formell utdanning'!F272</f>
        <v>0</v>
      </c>
      <c r="H270" s="5" t="b">
        <f t="shared" ref="H270" si="149">OR(G270="Morsmålslærar etter krav i opplæringslova",F270="Morsmålslærar etter krav i opplæringslova")</f>
        <v>0</v>
      </c>
      <c r="I270" s="28" t="str">
        <f t="shared" si="142"/>
        <v>-</v>
      </c>
      <c r="J270" s="26"/>
      <c r="K270" s="26"/>
      <c r="L270" s="26"/>
      <c r="M270" s="30"/>
    </row>
    <row r="271" spans="1:13" x14ac:dyDescent="0.2">
      <c r="A271" s="4">
        <f>'Formell utdanning'!A273</f>
        <v>0</v>
      </c>
      <c r="B271" s="5">
        <f>'Formell utdanning'!B273</f>
        <v>0</v>
      </c>
      <c r="C271" s="5" t="e">
        <f>'Formell utdanning'!#REF!</f>
        <v>#REF!</v>
      </c>
      <c r="D271" s="5" t="e">
        <f>'Formell utdanning'!#REF!</f>
        <v>#REF!</v>
      </c>
      <c r="E271" s="8">
        <f>'Formell utdanning'!C273</f>
        <v>0</v>
      </c>
      <c r="F271" s="5">
        <f>'Formell utdanning'!D273</f>
        <v>0</v>
      </c>
      <c r="G271" s="5">
        <f>'Formell utdanning'!F273</f>
        <v>0</v>
      </c>
      <c r="H271" s="5" t="b">
        <f t="shared" ref="H271" si="150">OR(F271="Morsmålslærar etter krav i opplæringslova",G271="Morsmålslærar etter krav i opplæringslova")</f>
        <v>0</v>
      </c>
      <c r="I271" s="28" t="str">
        <f t="shared" si="142"/>
        <v>-</v>
      </c>
      <c r="J271" s="26"/>
      <c r="K271" s="26"/>
      <c r="L271" s="26"/>
      <c r="M271" s="30"/>
    </row>
    <row r="272" spans="1:13" x14ac:dyDescent="0.2">
      <c r="A272" s="4">
        <f>'Formell utdanning'!A274</f>
        <v>0</v>
      </c>
      <c r="B272" s="5">
        <f>'Formell utdanning'!B274</f>
        <v>0</v>
      </c>
      <c r="C272" s="5" t="e">
        <f>'Formell utdanning'!#REF!</f>
        <v>#REF!</v>
      </c>
      <c r="D272" s="5" t="e">
        <f>'Formell utdanning'!#REF!</f>
        <v>#REF!</v>
      </c>
      <c r="E272" s="8">
        <f>'Formell utdanning'!C274</f>
        <v>0</v>
      </c>
      <c r="F272" s="5">
        <f>'Formell utdanning'!D274</f>
        <v>0</v>
      </c>
      <c r="G272" s="5">
        <f>'Formell utdanning'!F274</f>
        <v>0</v>
      </c>
      <c r="H272" s="5" t="b">
        <f t="shared" si="145"/>
        <v>0</v>
      </c>
      <c r="I272" s="28" t="str">
        <f t="shared" si="142"/>
        <v>-</v>
      </c>
      <c r="J272" s="26"/>
      <c r="K272" s="26"/>
      <c r="L272" s="26"/>
      <c r="M272" s="30"/>
    </row>
    <row r="273" spans="1:13" x14ac:dyDescent="0.2">
      <c r="A273" s="4">
        <f>'Formell utdanning'!A275</f>
        <v>0</v>
      </c>
      <c r="B273" s="5">
        <f>'Formell utdanning'!B275</f>
        <v>0</v>
      </c>
      <c r="C273" s="5" t="e">
        <f>'Formell utdanning'!#REF!</f>
        <v>#REF!</v>
      </c>
      <c r="D273" s="5" t="e">
        <f>'Formell utdanning'!#REF!</f>
        <v>#REF!</v>
      </c>
      <c r="E273" s="8">
        <f>'Formell utdanning'!C275</f>
        <v>0</v>
      </c>
      <c r="F273" s="5">
        <f>'Formell utdanning'!D275</f>
        <v>0</v>
      </c>
      <c r="G273" s="5">
        <f>'Formell utdanning'!F275</f>
        <v>0</v>
      </c>
      <c r="H273" s="5" t="b">
        <f t="shared" si="146"/>
        <v>0</v>
      </c>
      <c r="I273" s="28" t="str">
        <f t="shared" si="142"/>
        <v>-</v>
      </c>
      <c r="J273" s="26"/>
      <c r="K273" s="26"/>
      <c r="L273" s="26"/>
      <c r="M273" s="30"/>
    </row>
    <row r="274" spans="1:13" x14ac:dyDescent="0.2">
      <c r="A274" s="4">
        <f>'Formell utdanning'!A276</f>
        <v>0</v>
      </c>
      <c r="B274" s="5">
        <f>'Formell utdanning'!B276</f>
        <v>0</v>
      </c>
      <c r="C274" s="5" t="e">
        <f>'Formell utdanning'!#REF!</f>
        <v>#REF!</v>
      </c>
      <c r="D274" s="5" t="e">
        <f>'Formell utdanning'!#REF!</f>
        <v>#REF!</v>
      </c>
      <c r="E274" s="8">
        <f>'Formell utdanning'!C276</f>
        <v>0</v>
      </c>
      <c r="F274" s="5">
        <f>'Formell utdanning'!D276</f>
        <v>0</v>
      </c>
      <c r="G274" s="5">
        <f>'Formell utdanning'!F276</f>
        <v>0</v>
      </c>
      <c r="H274" s="5" t="b">
        <f t="shared" ref="H274" si="151">OR(G274="Morsmålslærar etter krav i opplæringslova",F274="Morsmålslærar etter krav i opplæringslova")</f>
        <v>0</v>
      </c>
      <c r="I274" s="28" t="str">
        <f t="shared" si="142"/>
        <v>-</v>
      </c>
      <c r="J274" s="26"/>
      <c r="K274" s="26"/>
      <c r="L274" s="26"/>
      <c r="M274" s="30"/>
    </row>
    <row r="275" spans="1:13" x14ac:dyDescent="0.2">
      <c r="A275" s="4">
        <f>'Formell utdanning'!A277</f>
        <v>0</v>
      </c>
      <c r="B275" s="5">
        <f>'Formell utdanning'!B277</f>
        <v>0</v>
      </c>
      <c r="C275" s="5" t="e">
        <f>'Formell utdanning'!#REF!</f>
        <v>#REF!</v>
      </c>
      <c r="D275" s="5" t="e">
        <f>'Formell utdanning'!#REF!</f>
        <v>#REF!</v>
      </c>
      <c r="E275" s="8">
        <f>'Formell utdanning'!C277</f>
        <v>0</v>
      </c>
      <c r="F275" s="5">
        <f>'Formell utdanning'!D277</f>
        <v>0</v>
      </c>
      <c r="G275" s="5">
        <f>'Formell utdanning'!F277</f>
        <v>0</v>
      </c>
      <c r="H275" s="5" t="b">
        <f t="shared" ref="H275" si="152">OR(F275="Morsmålslærar etter krav i opplæringslova",G275="Morsmålslærar etter krav i opplæringslova")</f>
        <v>0</v>
      </c>
      <c r="I275" s="28" t="str">
        <f t="shared" si="142"/>
        <v>-</v>
      </c>
      <c r="J275" s="26"/>
      <c r="K275" s="26"/>
      <c r="L275" s="26"/>
      <c r="M275" s="30"/>
    </row>
    <row r="276" spans="1:13" x14ac:dyDescent="0.2">
      <c r="A276" s="4">
        <f>'Formell utdanning'!A278</f>
        <v>0</v>
      </c>
      <c r="B276" s="5">
        <f>'Formell utdanning'!B278</f>
        <v>0</v>
      </c>
      <c r="C276" s="5" t="e">
        <f>'Formell utdanning'!#REF!</f>
        <v>#REF!</v>
      </c>
      <c r="D276" s="5" t="e">
        <f>'Formell utdanning'!#REF!</f>
        <v>#REF!</v>
      </c>
      <c r="E276" s="8">
        <f>'Formell utdanning'!C278</f>
        <v>0</v>
      </c>
      <c r="F276" s="5">
        <f>'Formell utdanning'!D278</f>
        <v>0</v>
      </c>
      <c r="G276" s="5">
        <f>'Formell utdanning'!F278</f>
        <v>0</v>
      </c>
      <c r="H276" s="5" t="b">
        <f t="shared" si="145"/>
        <v>0</v>
      </c>
      <c r="I276" s="28" t="str">
        <f t="shared" si="142"/>
        <v>-</v>
      </c>
      <c r="J276" s="26"/>
      <c r="K276" s="26"/>
      <c r="L276" s="26"/>
      <c r="M276" s="30"/>
    </row>
    <row r="277" spans="1:13" x14ac:dyDescent="0.2">
      <c r="A277" s="4">
        <f>'Formell utdanning'!A279</f>
        <v>0</v>
      </c>
      <c r="B277" s="5">
        <f>'Formell utdanning'!B279</f>
        <v>0</v>
      </c>
      <c r="C277" s="5" t="e">
        <f>'Formell utdanning'!#REF!</f>
        <v>#REF!</v>
      </c>
      <c r="D277" s="5" t="e">
        <f>'Formell utdanning'!#REF!</f>
        <v>#REF!</v>
      </c>
      <c r="E277" s="8">
        <f>'Formell utdanning'!C279</f>
        <v>0</v>
      </c>
      <c r="F277" s="5">
        <f>'Formell utdanning'!D279</f>
        <v>0</v>
      </c>
      <c r="G277" s="5">
        <f>'Formell utdanning'!F279</f>
        <v>0</v>
      </c>
      <c r="H277" s="5" t="b">
        <f t="shared" si="146"/>
        <v>0</v>
      </c>
      <c r="I277" s="28" t="str">
        <f t="shared" si="142"/>
        <v>-</v>
      </c>
      <c r="J277" s="26"/>
      <c r="K277" s="26"/>
      <c r="L277" s="26"/>
      <c r="M277" s="30"/>
    </row>
    <row r="278" spans="1:13" x14ac:dyDescent="0.2">
      <c r="A278" s="4">
        <f>'Formell utdanning'!A280</f>
        <v>0</v>
      </c>
      <c r="B278" s="5">
        <f>'Formell utdanning'!B280</f>
        <v>0</v>
      </c>
      <c r="C278" s="5" t="e">
        <f>'Formell utdanning'!#REF!</f>
        <v>#REF!</v>
      </c>
      <c r="D278" s="5" t="e">
        <f>'Formell utdanning'!#REF!</f>
        <v>#REF!</v>
      </c>
      <c r="E278" s="8">
        <f>'Formell utdanning'!C280</f>
        <v>0</v>
      </c>
      <c r="F278" s="5">
        <f>'Formell utdanning'!D280</f>
        <v>0</v>
      </c>
      <c r="G278" s="5">
        <f>'Formell utdanning'!F280</f>
        <v>0</v>
      </c>
      <c r="H278" s="5" t="b">
        <f t="shared" ref="H278" si="153">OR(G278="Morsmålslærar etter krav i opplæringslova",F278="Morsmålslærar etter krav i opplæringslova")</f>
        <v>0</v>
      </c>
      <c r="I278" s="28" t="str">
        <f t="shared" si="142"/>
        <v>-</v>
      </c>
      <c r="J278" s="26"/>
      <c r="K278" s="26"/>
      <c r="L278" s="26"/>
      <c r="M278" s="30"/>
    </row>
    <row r="279" spans="1:13" x14ac:dyDescent="0.2">
      <c r="A279" s="4">
        <f>'Formell utdanning'!A281</f>
        <v>0</v>
      </c>
      <c r="B279" s="5">
        <f>'Formell utdanning'!B281</f>
        <v>0</v>
      </c>
      <c r="C279" s="5" t="e">
        <f>'Formell utdanning'!#REF!</f>
        <v>#REF!</v>
      </c>
      <c r="D279" s="5" t="e">
        <f>'Formell utdanning'!#REF!</f>
        <v>#REF!</v>
      </c>
      <c r="E279" s="8">
        <f>'Formell utdanning'!C281</f>
        <v>0</v>
      </c>
      <c r="F279" s="5">
        <f>'Formell utdanning'!D281</f>
        <v>0</v>
      </c>
      <c r="G279" s="5">
        <f>'Formell utdanning'!F281</f>
        <v>0</v>
      </c>
      <c r="H279" s="5" t="b">
        <f t="shared" ref="H279" si="154">OR(F279="Morsmålslærar etter krav i opplæringslova",G279="Morsmålslærar etter krav i opplæringslova")</f>
        <v>0</v>
      </c>
      <c r="I279" s="28" t="str">
        <f t="shared" si="142"/>
        <v>-</v>
      </c>
      <c r="J279" s="26"/>
      <c r="K279" s="26"/>
      <c r="L279" s="26"/>
      <c r="M279" s="30"/>
    </row>
    <row r="280" spans="1:13" x14ac:dyDescent="0.2">
      <c r="A280" s="4">
        <f>'Formell utdanning'!A282</f>
        <v>0</v>
      </c>
      <c r="B280" s="5">
        <f>'Formell utdanning'!B282</f>
        <v>0</v>
      </c>
      <c r="C280" s="5" t="e">
        <f>'Formell utdanning'!#REF!</f>
        <v>#REF!</v>
      </c>
      <c r="D280" s="5" t="e">
        <f>'Formell utdanning'!#REF!</f>
        <v>#REF!</v>
      </c>
      <c r="E280" s="8">
        <f>'Formell utdanning'!C282</f>
        <v>0</v>
      </c>
      <c r="F280" s="5">
        <f>'Formell utdanning'!D282</f>
        <v>0</v>
      </c>
      <c r="G280" s="5">
        <f>'Formell utdanning'!F282</f>
        <v>0</v>
      </c>
      <c r="H280" s="5" t="b">
        <f t="shared" si="145"/>
        <v>0</v>
      </c>
      <c r="I280" s="28" t="str">
        <f t="shared" si="142"/>
        <v>-</v>
      </c>
      <c r="J280" s="26"/>
      <c r="K280" s="26"/>
      <c r="L280" s="26"/>
      <c r="M280" s="30"/>
    </row>
    <row r="281" spans="1:13" x14ac:dyDescent="0.2">
      <c r="A281" s="4">
        <f>'Formell utdanning'!A283</f>
        <v>0</v>
      </c>
      <c r="B281" s="5">
        <f>'Formell utdanning'!B283</f>
        <v>0</v>
      </c>
      <c r="C281" s="5" t="e">
        <f>'Formell utdanning'!#REF!</f>
        <v>#REF!</v>
      </c>
      <c r="D281" s="5" t="e">
        <f>'Formell utdanning'!#REF!</f>
        <v>#REF!</v>
      </c>
      <c r="E281" s="8">
        <f>'Formell utdanning'!C283</f>
        <v>0</v>
      </c>
      <c r="F281" s="5">
        <f>'Formell utdanning'!D283</f>
        <v>0</v>
      </c>
      <c r="G281" s="5">
        <f>'Formell utdanning'!F283</f>
        <v>0</v>
      </c>
      <c r="H281" s="5" t="b">
        <f t="shared" si="146"/>
        <v>0</v>
      </c>
      <c r="I281" s="28" t="str">
        <f t="shared" si="142"/>
        <v>-</v>
      </c>
      <c r="J281" s="26"/>
      <c r="K281" s="26"/>
      <c r="L281" s="26"/>
      <c r="M281" s="30"/>
    </row>
    <row r="282" spans="1:13" x14ac:dyDescent="0.2">
      <c r="A282" s="4">
        <f>'Formell utdanning'!A284</f>
        <v>0</v>
      </c>
      <c r="B282" s="5">
        <f>'Formell utdanning'!B284</f>
        <v>0</v>
      </c>
      <c r="C282" s="5" t="e">
        <f>'Formell utdanning'!#REF!</f>
        <v>#REF!</v>
      </c>
      <c r="D282" s="5" t="e">
        <f>'Formell utdanning'!#REF!</f>
        <v>#REF!</v>
      </c>
      <c r="E282" s="8">
        <f>'Formell utdanning'!C284</f>
        <v>0</v>
      </c>
      <c r="F282" s="5">
        <f>'Formell utdanning'!D284</f>
        <v>0</v>
      </c>
      <c r="G282" s="5">
        <f>'Formell utdanning'!F284</f>
        <v>0</v>
      </c>
      <c r="H282" s="5" t="b">
        <f t="shared" ref="H282" si="155">OR(G282="Morsmålslærar etter krav i opplæringslova",F282="Morsmålslærar etter krav i opplæringslova")</f>
        <v>0</v>
      </c>
      <c r="I282" s="28" t="str">
        <f t="shared" si="142"/>
        <v>-</v>
      </c>
      <c r="J282" s="26"/>
      <c r="K282" s="26"/>
      <c r="L282" s="26"/>
      <c r="M282" s="30"/>
    </row>
    <row r="283" spans="1:13" x14ac:dyDescent="0.2">
      <c r="A283" s="4">
        <f>'Formell utdanning'!A285</f>
        <v>0</v>
      </c>
      <c r="B283" s="5">
        <f>'Formell utdanning'!B285</f>
        <v>0</v>
      </c>
      <c r="C283" s="5" t="e">
        <f>'Formell utdanning'!#REF!</f>
        <v>#REF!</v>
      </c>
      <c r="D283" s="5" t="e">
        <f>'Formell utdanning'!#REF!</f>
        <v>#REF!</v>
      </c>
      <c r="E283" s="8">
        <f>'Formell utdanning'!C285</f>
        <v>0</v>
      </c>
      <c r="F283" s="5">
        <f>'Formell utdanning'!D285</f>
        <v>0</v>
      </c>
      <c r="G283" s="5">
        <f>'Formell utdanning'!F285</f>
        <v>0</v>
      </c>
      <c r="H283" s="5" t="b">
        <f t="shared" ref="H283" si="156">OR(F283="Morsmålslærar etter krav i opplæringslova",G283="Morsmålslærar etter krav i opplæringslova")</f>
        <v>0</v>
      </c>
      <c r="I283" s="28" t="str">
        <f t="shared" si="142"/>
        <v>-</v>
      </c>
      <c r="J283" s="26"/>
      <c r="K283" s="26"/>
      <c r="L283" s="26"/>
      <c r="M283" s="30"/>
    </row>
    <row r="284" spans="1:13" x14ac:dyDescent="0.2">
      <c r="A284" s="4">
        <f>'Formell utdanning'!A286</f>
        <v>0</v>
      </c>
      <c r="B284" s="5">
        <f>'Formell utdanning'!B286</f>
        <v>0</v>
      </c>
      <c r="C284" s="5" t="e">
        <f>'Formell utdanning'!#REF!</f>
        <v>#REF!</v>
      </c>
      <c r="D284" s="5" t="e">
        <f>'Formell utdanning'!#REF!</f>
        <v>#REF!</v>
      </c>
      <c r="E284" s="8">
        <f>'Formell utdanning'!C286</f>
        <v>0</v>
      </c>
      <c r="F284" s="5">
        <f>'Formell utdanning'!D286</f>
        <v>0</v>
      </c>
      <c r="G284" s="5">
        <f>'Formell utdanning'!F286</f>
        <v>0</v>
      </c>
      <c r="H284" s="5" t="b">
        <f t="shared" si="145"/>
        <v>0</v>
      </c>
      <c r="I284" s="28" t="str">
        <f t="shared" si="142"/>
        <v>-</v>
      </c>
      <c r="J284" s="26"/>
      <c r="K284" s="26"/>
      <c r="L284" s="26"/>
      <c r="M284" s="30"/>
    </row>
    <row r="285" spans="1:13" x14ac:dyDescent="0.2">
      <c r="A285" s="4">
        <f>'Formell utdanning'!A287</f>
        <v>0</v>
      </c>
      <c r="B285" s="5">
        <f>'Formell utdanning'!B287</f>
        <v>0</v>
      </c>
      <c r="C285" s="5" t="e">
        <f>'Formell utdanning'!#REF!</f>
        <v>#REF!</v>
      </c>
      <c r="D285" s="5" t="e">
        <f>'Formell utdanning'!#REF!</f>
        <v>#REF!</v>
      </c>
      <c r="E285" s="8">
        <f>'Formell utdanning'!C287</f>
        <v>0</v>
      </c>
      <c r="F285" s="5">
        <f>'Formell utdanning'!D287</f>
        <v>0</v>
      </c>
      <c r="G285" s="5">
        <f>'Formell utdanning'!F287</f>
        <v>0</v>
      </c>
      <c r="H285" s="5" t="b">
        <f t="shared" si="146"/>
        <v>0</v>
      </c>
      <c r="I285" s="28" t="str">
        <f t="shared" si="142"/>
        <v>-</v>
      </c>
      <c r="J285" s="26"/>
      <c r="K285" s="26"/>
      <c r="L285" s="26"/>
      <c r="M285" s="30"/>
    </row>
    <row r="286" spans="1:13" x14ac:dyDescent="0.2">
      <c r="A286" s="4">
        <f>'Formell utdanning'!A288</f>
        <v>0</v>
      </c>
      <c r="B286" s="5">
        <f>'Formell utdanning'!B288</f>
        <v>0</v>
      </c>
      <c r="C286" s="5" t="e">
        <f>'Formell utdanning'!#REF!</f>
        <v>#REF!</v>
      </c>
      <c r="D286" s="5" t="e">
        <f>'Formell utdanning'!#REF!</f>
        <v>#REF!</v>
      </c>
      <c r="E286" s="8">
        <f>'Formell utdanning'!C288</f>
        <v>0</v>
      </c>
      <c r="F286" s="5">
        <f>'Formell utdanning'!D288</f>
        <v>0</v>
      </c>
      <c r="G286" s="5">
        <f>'Formell utdanning'!F288</f>
        <v>0</v>
      </c>
      <c r="H286" s="5" t="b">
        <f t="shared" ref="H286" si="157">OR(G286="Morsmålslærar etter krav i opplæringslova",F286="Morsmålslærar etter krav i opplæringslova")</f>
        <v>0</v>
      </c>
      <c r="I286" s="28" t="str">
        <f t="shared" si="142"/>
        <v>-</v>
      </c>
      <c r="J286" s="26"/>
      <c r="K286" s="26"/>
      <c r="L286" s="26"/>
      <c r="M286" s="30"/>
    </row>
    <row r="287" spans="1:13" x14ac:dyDescent="0.2">
      <c r="A287" s="4">
        <f>'Formell utdanning'!A289</f>
        <v>0</v>
      </c>
      <c r="B287" s="5">
        <f>'Formell utdanning'!B289</f>
        <v>0</v>
      </c>
      <c r="C287" s="5" t="e">
        <f>'Formell utdanning'!#REF!</f>
        <v>#REF!</v>
      </c>
      <c r="D287" s="5" t="e">
        <f>'Formell utdanning'!#REF!</f>
        <v>#REF!</v>
      </c>
      <c r="E287" s="8">
        <f>'Formell utdanning'!C289</f>
        <v>0</v>
      </c>
      <c r="F287" s="5">
        <f>'Formell utdanning'!D289</f>
        <v>0</v>
      </c>
      <c r="G287" s="5">
        <f>'Formell utdanning'!F289</f>
        <v>0</v>
      </c>
      <c r="H287" s="5" t="b">
        <f t="shared" ref="H287" si="158">OR(F287="Morsmålslærar etter krav i opplæringslova",G287="Morsmålslærar etter krav i opplæringslova")</f>
        <v>0</v>
      </c>
      <c r="I287" s="28" t="str">
        <f t="shared" si="142"/>
        <v>-</v>
      </c>
      <c r="J287" s="26"/>
      <c r="K287" s="26"/>
      <c r="L287" s="26"/>
      <c r="M287" s="30"/>
    </row>
    <row r="288" spans="1:13" x14ac:dyDescent="0.2">
      <c r="A288" s="4">
        <f>'Formell utdanning'!A290</f>
        <v>0</v>
      </c>
      <c r="B288" s="5">
        <f>'Formell utdanning'!B290</f>
        <v>0</v>
      </c>
      <c r="C288" s="5" t="e">
        <f>'Formell utdanning'!#REF!</f>
        <v>#REF!</v>
      </c>
      <c r="D288" s="5" t="e">
        <f>'Formell utdanning'!#REF!</f>
        <v>#REF!</v>
      </c>
      <c r="E288" s="8">
        <f>'Formell utdanning'!C290</f>
        <v>0</v>
      </c>
      <c r="F288" s="5">
        <f>'Formell utdanning'!D290</f>
        <v>0</v>
      </c>
      <c r="G288" s="5">
        <f>'Formell utdanning'!F290</f>
        <v>0</v>
      </c>
      <c r="H288" s="5" t="b">
        <f t="shared" si="145"/>
        <v>0</v>
      </c>
      <c r="I288" s="28" t="str">
        <f t="shared" si="142"/>
        <v>-</v>
      </c>
      <c r="J288" s="26"/>
      <c r="K288" s="26"/>
      <c r="L288" s="26"/>
      <c r="M288" s="30"/>
    </row>
    <row r="289" spans="1:13" x14ac:dyDescent="0.2">
      <c r="A289" s="4">
        <f>'Formell utdanning'!A291</f>
        <v>0</v>
      </c>
      <c r="B289" s="5">
        <f>'Formell utdanning'!B291</f>
        <v>0</v>
      </c>
      <c r="C289" s="5" t="e">
        <f>'Formell utdanning'!#REF!</f>
        <v>#REF!</v>
      </c>
      <c r="D289" s="5" t="e">
        <f>'Formell utdanning'!#REF!</f>
        <v>#REF!</v>
      </c>
      <c r="E289" s="8">
        <f>'Formell utdanning'!C291</f>
        <v>0</v>
      </c>
      <c r="F289" s="5">
        <f>'Formell utdanning'!D291</f>
        <v>0</v>
      </c>
      <c r="G289" s="5">
        <f>'Formell utdanning'!F291</f>
        <v>0</v>
      </c>
      <c r="H289" s="5" t="b">
        <f t="shared" si="146"/>
        <v>0</v>
      </c>
      <c r="I289" s="28" t="str">
        <f t="shared" si="142"/>
        <v>-</v>
      </c>
      <c r="J289" s="26"/>
      <c r="K289" s="26"/>
      <c r="L289" s="26"/>
      <c r="M289" s="30"/>
    </row>
    <row r="290" spans="1:13" x14ac:dyDescent="0.2">
      <c r="A290" s="4">
        <f>'Formell utdanning'!A292</f>
        <v>0</v>
      </c>
      <c r="B290" s="5">
        <f>'Formell utdanning'!B292</f>
        <v>0</v>
      </c>
      <c r="C290" s="5" t="e">
        <f>'Formell utdanning'!#REF!</f>
        <v>#REF!</v>
      </c>
      <c r="D290" s="5" t="e">
        <f>'Formell utdanning'!#REF!</f>
        <v>#REF!</v>
      </c>
      <c r="E290" s="8">
        <f>'Formell utdanning'!C292</f>
        <v>0</v>
      </c>
      <c r="F290" s="5">
        <f>'Formell utdanning'!D292</f>
        <v>0</v>
      </c>
      <c r="G290" s="5">
        <f>'Formell utdanning'!F292</f>
        <v>0</v>
      </c>
      <c r="H290" s="5" t="b">
        <f t="shared" ref="H290" si="159">OR(G290="Morsmålslærar etter krav i opplæringslova",F290="Morsmålslærar etter krav i opplæringslova")</f>
        <v>0</v>
      </c>
      <c r="I290" s="28" t="str">
        <f t="shared" si="142"/>
        <v>-</v>
      </c>
      <c r="J290" s="26"/>
      <c r="K290" s="26"/>
      <c r="L290" s="26"/>
      <c r="M290" s="30"/>
    </row>
    <row r="291" spans="1:13" x14ac:dyDescent="0.2">
      <c r="A291" s="4">
        <f>'Formell utdanning'!A293</f>
        <v>0</v>
      </c>
      <c r="B291" s="5">
        <f>'Formell utdanning'!B293</f>
        <v>0</v>
      </c>
      <c r="C291" s="5" t="e">
        <f>'Formell utdanning'!#REF!</f>
        <v>#REF!</v>
      </c>
      <c r="D291" s="5" t="e">
        <f>'Formell utdanning'!#REF!</f>
        <v>#REF!</v>
      </c>
      <c r="E291" s="8">
        <f>'Formell utdanning'!C293</f>
        <v>0</v>
      </c>
      <c r="F291" s="5">
        <f>'Formell utdanning'!D293</f>
        <v>0</v>
      </c>
      <c r="G291" s="5">
        <f>'Formell utdanning'!F293</f>
        <v>0</v>
      </c>
      <c r="H291" s="5" t="b">
        <f t="shared" ref="H291" si="160">OR(F291="Morsmålslærar etter krav i opplæringslova",G291="Morsmålslærar etter krav i opplæringslova")</f>
        <v>0</v>
      </c>
      <c r="I291" s="28" t="str">
        <f t="shared" si="142"/>
        <v>-</v>
      </c>
      <c r="J291" s="26"/>
      <c r="K291" s="26"/>
      <c r="L291" s="26"/>
      <c r="M291" s="30"/>
    </row>
    <row r="292" spans="1:13" x14ac:dyDescent="0.2">
      <c r="A292" s="4">
        <f>'Formell utdanning'!A294</f>
        <v>0</v>
      </c>
      <c r="B292" s="5">
        <f>'Formell utdanning'!B294</f>
        <v>0</v>
      </c>
      <c r="C292" s="5" t="e">
        <f>'Formell utdanning'!#REF!</f>
        <v>#REF!</v>
      </c>
      <c r="D292" s="5" t="e">
        <f>'Formell utdanning'!#REF!</f>
        <v>#REF!</v>
      </c>
      <c r="E292" s="8">
        <f>'Formell utdanning'!C294</f>
        <v>0</v>
      </c>
      <c r="F292" s="5">
        <f>'Formell utdanning'!D294</f>
        <v>0</v>
      </c>
      <c r="G292" s="5">
        <f>'Formell utdanning'!F294</f>
        <v>0</v>
      </c>
      <c r="H292" s="5" t="b">
        <f t="shared" si="145"/>
        <v>0</v>
      </c>
      <c r="I292" s="28" t="str">
        <f t="shared" si="142"/>
        <v>-</v>
      </c>
      <c r="J292" s="26"/>
      <c r="K292" s="26"/>
      <c r="L292" s="26"/>
      <c r="M292" s="30"/>
    </row>
    <row r="293" spans="1:13" x14ac:dyDescent="0.2">
      <c r="A293" s="4">
        <f>'Formell utdanning'!A295</f>
        <v>0</v>
      </c>
      <c r="B293" s="5">
        <f>'Formell utdanning'!B295</f>
        <v>0</v>
      </c>
      <c r="C293" s="5" t="e">
        <f>'Formell utdanning'!#REF!</f>
        <v>#REF!</v>
      </c>
      <c r="D293" s="5" t="e">
        <f>'Formell utdanning'!#REF!</f>
        <v>#REF!</v>
      </c>
      <c r="E293" s="8">
        <f>'Formell utdanning'!C295</f>
        <v>0</v>
      </c>
      <c r="F293" s="5">
        <f>'Formell utdanning'!D295</f>
        <v>0</v>
      </c>
      <c r="G293" s="5">
        <f>'Formell utdanning'!F295</f>
        <v>0</v>
      </c>
      <c r="H293" s="5" t="b">
        <f t="shared" si="146"/>
        <v>0</v>
      </c>
      <c r="I293" s="28" t="str">
        <f t="shared" si="142"/>
        <v>-</v>
      </c>
      <c r="J293" s="26"/>
      <c r="K293" s="26"/>
      <c r="L293" s="26"/>
      <c r="M293" s="30"/>
    </row>
    <row r="294" spans="1:13" x14ac:dyDescent="0.2">
      <c r="A294" s="4">
        <f>'Formell utdanning'!A296</f>
        <v>0</v>
      </c>
      <c r="B294" s="5">
        <f>'Formell utdanning'!B296</f>
        <v>0</v>
      </c>
      <c r="C294" s="5" t="e">
        <f>'Formell utdanning'!#REF!</f>
        <v>#REF!</v>
      </c>
      <c r="D294" s="5" t="e">
        <f>'Formell utdanning'!#REF!</f>
        <v>#REF!</v>
      </c>
      <c r="E294" s="8">
        <f>'Formell utdanning'!C296</f>
        <v>0</v>
      </c>
      <c r="F294" s="5">
        <f>'Formell utdanning'!D296</f>
        <v>0</v>
      </c>
      <c r="G294" s="5">
        <f>'Formell utdanning'!F296</f>
        <v>0</v>
      </c>
      <c r="H294" s="5" t="b">
        <f t="shared" ref="H294" si="161">OR(G294="Morsmålslærar etter krav i opplæringslova",F294="Morsmålslærar etter krav i opplæringslova")</f>
        <v>0</v>
      </c>
      <c r="I294" s="28" t="str">
        <f t="shared" si="142"/>
        <v>-</v>
      </c>
      <c r="J294" s="26"/>
      <c r="K294" s="26"/>
      <c r="L294" s="26"/>
      <c r="M294" s="30"/>
    </row>
    <row r="295" spans="1:13" x14ac:dyDescent="0.2">
      <c r="A295" s="4">
        <f>'Formell utdanning'!A297</f>
        <v>0</v>
      </c>
      <c r="B295" s="5">
        <f>'Formell utdanning'!B297</f>
        <v>0</v>
      </c>
      <c r="C295" s="5" t="e">
        <f>'Formell utdanning'!#REF!</f>
        <v>#REF!</v>
      </c>
      <c r="D295" s="5" t="e">
        <f>'Formell utdanning'!#REF!</f>
        <v>#REF!</v>
      </c>
      <c r="E295" s="8">
        <f>'Formell utdanning'!C297</f>
        <v>0</v>
      </c>
      <c r="F295" s="5">
        <f>'Formell utdanning'!D297</f>
        <v>0</v>
      </c>
      <c r="G295" s="5">
        <f>'Formell utdanning'!F297</f>
        <v>0</v>
      </c>
      <c r="H295" s="5" t="b">
        <f t="shared" ref="H295" si="162">OR(F295="Morsmålslærar etter krav i opplæringslova",G295="Morsmålslærar etter krav i opplæringslova")</f>
        <v>0</v>
      </c>
      <c r="I295" s="28" t="str">
        <f t="shared" si="142"/>
        <v>-</v>
      </c>
      <c r="J295" s="26"/>
      <c r="K295" s="26"/>
      <c r="L295" s="26"/>
      <c r="M295" s="30"/>
    </row>
    <row r="296" spans="1:13" x14ac:dyDescent="0.2">
      <c r="A296" s="4">
        <f>'Formell utdanning'!A298</f>
        <v>0</v>
      </c>
      <c r="B296" s="5">
        <f>'Formell utdanning'!B298</f>
        <v>0</v>
      </c>
      <c r="C296" s="5" t="e">
        <f>'Formell utdanning'!#REF!</f>
        <v>#REF!</v>
      </c>
      <c r="D296" s="5" t="e">
        <f>'Formell utdanning'!#REF!</f>
        <v>#REF!</v>
      </c>
      <c r="E296" s="8">
        <f>'Formell utdanning'!C298</f>
        <v>0</v>
      </c>
      <c r="F296" s="5">
        <f>'Formell utdanning'!D298</f>
        <v>0</v>
      </c>
      <c r="G296" s="5">
        <f>'Formell utdanning'!F298</f>
        <v>0</v>
      </c>
      <c r="H296" s="5" t="b">
        <f t="shared" si="145"/>
        <v>0</v>
      </c>
      <c r="I296" s="28" t="str">
        <f t="shared" si="142"/>
        <v>-</v>
      </c>
      <c r="J296" s="26"/>
      <c r="K296" s="26"/>
      <c r="L296" s="26"/>
      <c r="M296" s="30"/>
    </row>
    <row r="297" spans="1:13" x14ac:dyDescent="0.2">
      <c r="A297" s="4">
        <f>'Formell utdanning'!A299</f>
        <v>0</v>
      </c>
      <c r="B297" s="5">
        <f>'Formell utdanning'!B299</f>
        <v>0</v>
      </c>
      <c r="C297" s="5" t="e">
        <f>'Formell utdanning'!#REF!</f>
        <v>#REF!</v>
      </c>
      <c r="D297" s="5" t="e">
        <f>'Formell utdanning'!#REF!</f>
        <v>#REF!</v>
      </c>
      <c r="E297" s="8">
        <f>'Formell utdanning'!C299</f>
        <v>0</v>
      </c>
      <c r="F297" s="5">
        <f>'Formell utdanning'!D299</f>
        <v>0</v>
      </c>
      <c r="G297" s="5">
        <f>'Formell utdanning'!F299</f>
        <v>0</v>
      </c>
      <c r="H297" s="5" t="b">
        <f t="shared" si="146"/>
        <v>0</v>
      </c>
      <c r="I297" s="28" t="str">
        <f t="shared" si="142"/>
        <v>-</v>
      </c>
      <c r="J297" s="26"/>
      <c r="K297" s="26"/>
      <c r="L297" s="26"/>
      <c r="M297" s="30"/>
    </row>
    <row r="298" spans="1:13" x14ac:dyDescent="0.2">
      <c r="A298" s="4">
        <f>'Formell utdanning'!A300</f>
        <v>0</v>
      </c>
      <c r="B298" s="5">
        <f>'Formell utdanning'!B300</f>
        <v>0</v>
      </c>
      <c r="C298" s="5" t="e">
        <f>'Formell utdanning'!#REF!</f>
        <v>#REF!</v>
      </c>
      <c r="D298" s="5" t="e">
        <f>'Formell utdanning'!#REF!</f>
        <v>#REF!</v>
      </c>
      <c r="E298" s="8">
        <f>'Formell utdanning'!C300</f>
        <v>0</v>
      </c>
      <c r="F298" s="5">
        <f>'Formell utdanning'!D300</f>
        <v>0</v>
      </c>
      <c r="G298" s="5">
        <f>'Formell utdanning'!F300</f>
        <v>0</v>
      </c>
      <c r="H298" s="5" t="b">
        <f t="shared" ref="H298" si="163">OR(G298="Morsmålslærar etter krav i opplæringslova",F298="Morsmålslærar etter krav i opplæringslova")</f>
        <v>0</v>
      </c>
      <c r="I298" s="28" t="str">
        <f t="shared" si="142"/>
        <v>-</v>
      </c>
      <c r="J298" s="26"/>
      <c r="K298" s="26"/>
      <c r="L298" s="26"/>
      <c r="M298" s="30"/>
    </row>
    <row r="299" spans="1:13" x14ac:dyDescent="0.2">
      <c r="A299" s="4">
        <f>'Formell utdanning'!A301</f>
        <v>0</v>
      </c>
      <c r="B299" s="5">
        <f>'Formell utdanning'!B301</f>
        <v>0</v>
      </c>
      <c r="C299" s="5" t="e">
        <f>'Formell utdanning'!#REF!</f>
        <v>#REF!</v>
      </c>
      <c r="D299" s="5" t="e">
        <f>'Formell utdanning'!#REF!</f>
        <v>#REF!</v>
      </c>
      <c r="E299" s="8">
        <f>'Formell utdanning'!C301</f>
        <v>0</v>
      </c>
      <c r="F299" s="5">
        <f>'Formell utdanning'!D301</f>
        <v>0</v>
      </c>
      <c r="G299" s="5">
        <f>'Formell utdanning'!F301</f>
        <v>0</v>
      </c>
      <c r="H299" s="5" t="b">
        <f t="shared" ref="H299" si="164">OR(F299="Morsmålslærar etter krav i opplæringslova",G299="Morsmålslærar etter krav i opplæringslova")</f>
        <v>0</v>
      </c>
      <c r="I299" s="28" t="str">
        <f t="shared" si="142"/>
        <v>-</v>
      </c>
      <c r="J299" s="26"/>
      <c r="K299" s="26"/>
      <c r="L299" s="26"/>
      <c r="M299" s="30"/>
    </row>
    <row r="300" spans="1:13" x14ac:dyDescent="0.2">
      <c r="A300" s="4">
        <f>'Formell utdanning'!A302</f>
        <v>0</v>
      </c>
      <c r="B300" s="5">
        <f>'Formell utdanning'!B302</f>
        <v>0</v>
      </c>
      <c r="C300" s="5" t="e">
        <f>'Formell utdanning'!#REF!</f>
        <v>#REF!</v>
      </c>
      <c r="D300" s="5" t="e">
        <f>'Formell utdanning'!#REF!</f>
        <v>#REF!</v>
      </c>
      <c r="E300" s="8">
        <f>'Formell utdanning'!C302</f>
        <v>0</v>
      </c>
      <c r="F300" s="5">
        <f>'Formell utdanning'!D302</f>
        <v>0</v>
      </c>
      <c r="G300" s="5">
        <f>'Formell utdanning'!F302</f>
        <v>0</v>
      </c>
      <c r="H300" s="5" t="b">
        <f t="shared" si="145"/>
        <v>0</v>
      </c>
      <c r="I300" s="28" t="str">
        <f t="shared" si="142"/>
        <v>-</v>
      </c>
      <c r="J300" s="26"/>
      <c r="K300" s="26"/>
      <c r="L300" s="26"/>
      <c r="M300" s="30"/>
    </row>
    <row r="301" spans="1:13" x14ac:dyDescent="0.2">
      <c r="A301" s="4">
        <f>'Formell utdanning'!A303</f>
        <v>0</v>
      </c>
      <c r="B301" s="5">
        <f>'Formell utdanning'!B303</f>
        <v>0</v>
      </c>
      <c r="C301" s="5" t="e">
        <f>'Formell utdanning'!#REF!</f>
        <v>#REF!</v>
      </c>
      <c r="D301" s="5" t="e">
        <f>'Formell utdanning'!#REF!</f>
        <v>#REF!</v>
      </c>
      <c r="E301" s="8">
        <f>'Formell utdanning'!C303</f>
        <v>0</v>
      </c>
      <c r="F301" s="5">
        <f>'Formell utdanning'!D303</f>
        <v>0</v>
      </c>
      <c r="G301" s="5">
        <f>'Formell utdanning'!F303</f>
        <v>0</v>
      </c>
      <c r="H301" s="5" t="b">
        <f t="shared" si="146"/>
        <v>0</v>
      </c>
      <c r="I301" s="28" t="str">
        <f t="shared" si="142"/>
        <v>-</v>
      </c>
      <c r="J301" s="26"/>
      <c r="K301" s="26"/>
      <c r="L301" s="26"/>
      <c r="M301" s="30"/>
    </row>
    <row r="302" spans="1:13" x14ac:dyDescent="0.2">
      <c r="A302" s="4">
        <f>'Formell utdanning'!A304</f>
        <v>0</v>
      </c>
      <c r="B302" s="5">
        <f>'Formell utdanning'!B304</f>
        <v>0</v>
      </c>
      <c r="C302" s="5" t="e">
        <f>'Formell utdanning'!#REF!</f>
        <v>#REF!</v>
      </c>
      <c r="D302" s="5" t="e">
        <f>'Formell utdanning'!#REF!</f>
        <v>#REF!</v>
      </c>
      <c r="E302" s="8">
        <f>'Formell utdanning'!C304</f>
        <v>0</v>
      </c>
      <c r="F302" s="5">
        <f>'Formell utdanning'!D304</f>
        <v>0</v>
      </c>
      <c r="G302" s="5">
        <f>'Formell utdanning'!F304</f>
        <v>0</v>
      </c>
      <c r="H302" s="5" t="b">
        <f t="shared" ref="H302" si="165">OR(G302="Morsmålslærar etter krav i opplæringslova",F302="Morsmålslærar etter krav i opplæringslova")</f>
        <v>0</v>
      </c>
      <c r="I302" s="28" t="str">
        <f t="shared" si="142"/>
        <v>-</v>
      </c>
      <c r="J302" s="26"/>
      <c r="K302" s="26"/>
      <c r="L302" s="26"/>
      <c r="M302" s="30"/>
    </row>
    <row r="303" spans="1:13" x14ac:dyDescent="0.2">
      <c r="A303" s="4">
        <f>'Formell utdanning'!A305</f>
        <v>0</v>
      </c>
      <c r="B303" s="5">
        <f>'Formell utdanning'!B305</f>
        <v>0</v>
      </c>
      <c r="C303" s="5" t="e">
        <f>'Formell utdanning'!#REF!</f>
        <v>#REF!</v>
      </c>
      <c r="D303" s="5" t="e">
        <f>'Formell utdanning'!#REF!</f>
        <v>#REF!</v>
      </c>
      <c r="E303" s="8">
        <f>'Formell utdanning'!C305</f>
        <v>0</v>
      </c>
      <c r="F303" s="5">
        <f>'Formell utdanning'!D305</f>
        <v>0</v>
      </c>
      <c r="G303" s="5">
        <f>'Formell utdanning'!F305</f>
        <v>0</v>
      </c>
      <c r="H303" s="5" t="b">
        <f t="shared" ref="H303" si="166">OR(F303="Morsmålslærar etter krav i opplæringslova",G303="Morsmålslærar etter krav i opplæringslova")</f>
        <v>0</v>
      </c>
      <c r="I303" s="28" t="str">
        <f t="shared" si="142"/>
        <v>-</v>
      </c>
      <c r="J303" s="26"/>
      <c r="K303" s="26"/>
      <c r="L303" s="26"/>
      <c r="M303" s="30"/>
    </row>
    <row r="304" spans="1:13" x14ac:dyDescent="0.2">
      <c r="A304" s="4">
        <f>'Formell utdanning'!A306</f>
        <v>0</v>
      </c>
      <c r="B304" s="5">
        <f>'Formell utdanning'!B306</f>
        <v>0</v>
      </c>
      <c r="C304" s="5" t="e">
        <f>'Formell utdanning'!#REF!</f>
        <v>#REF!</v>
      </c>
      <c r="D304" s="5" t="e">
        <f>'Formell utdanning'!#REF!</f>
        <v>#REF!</v>
      </c>
      <c r="E304" s="8">
        <f>'Formell utdanning'!C306</f>
        <v>0</v>
      </c>
      <c r="F304" s="5">
        <f>'Formell utdanning'!D306</f>
        <v>0</v>
      </c>
      <c r="G304" s="5">
        <f>'Formell utdanning'!F306</f>
        <v>0</v>
      </c>
      <c r="H304" s="5" t="b">
        <f t="shared" si="145"/>
        <v>0</v>
      </c>
      <c r="I304" s="28" t="str">
        <f t="shared" si="142"/>
        <v>-</v>
      </c>
      <c r="J304" s="26"/>
      <c r="K304" s="26"/>
      <c r="L304" s="26"/>
      <c r="M304" s="30"/>
    </row>
    <row r="305" spans="1:13" x14ac:dyDescent="0.2">
      <c r="A305" s="4">
        <f>'Formell utdanning'!A307</f>
        <v>0</v>
      </c>
      <c r="B305" s="5">
        <f>'Formell utdanning'!B307</f>
        <v>0</v>
      </c>
      <c r="C305" s="5" t="e">
        <f>'Formell utdanning'!#REF!</f>
        <v>#REF!</v>
      </c>
      <c r="D305" s="5" t="e">
        <f>'Formell utdanning'!#REF!</f>
        <v>#REF!</v>
      </c>
      <c r="E305" s="8">
        <f>'Formell utdanning'!C307</f>
        <v>0</v>
      </c>
      <c r="F305" s="5">
        <f>'Formell utdanning'!D307</f>
        <v>0</v>
      </c>
      <c r="G305" s="5">
        <f>'Formell utdanning'!F307</f>
        <v>0</v>
      </c>
      <c r="H305" s="5" t="b">
        <f t="shared" si="146"/>
        <v>0</v>
      </c>
      <c r="I305" s="28" t="str">
        <f t="shared" si="142"/>
        <v>-</v>
      </c>
      <c r="J305" s="26"/>
      <c r="K305" s="26"/>
      <c r="L305" s="26"/>
      <c r="M305" s="30"/>
    </row>
    <row r="306" spans="1:13" x14ac:dyDescent="0.2">
      <c r="A306" s="4">
        <f>'Formell utdanning'!A308</f>
        <v>0</v>
      </c>
      <c r="B306" s="5">
        <f>'Formell utdanning'!B308</f>
        <v>0</v>
      </c>
      <c r="C306" s="5" t="e">
        <f>'Formell utdanning'!#REF!</f>
        <v>#REF!</v>
      </c>
      <c r="D306" s="5" t="e">
        <f>'Formell utdanning'!#REF!</f>
        <v>#REF!</v>
      </c>
      <c r="E306" s="8">
        <f>'Formell utdanning'!C308</f>
        <v>0</v>
      </c>
      <c r="F306" s="5">
        <f>'Formell utdanning'!D308</f>
        <v>0</v>
      </c>
      <c r="G306" s="5">
        <f>'Formell utdanning'!F308</f>
        <v>0</v>
      </c>
      <c r="H306" s="5" t="b">
        <f t="shared" ref="H306" si="167">OR(G306="Morsmålslærar etter krav i opplæringslova",F306="Morsmålslærar etter krav i opplæringslova")</f>
        <v>0</v>
      </c>
      <c r="I306" s="28" t="str">
        <f t="shared" si="142"/>
        <v>-</v>
      </c>
      <c r="J306" s="26"/>
      <c r="K306" s="26"/>
      <c r="L306" s="26"/>
      <c r="M306" s="30"/>
    </row>
    <row r="307" spans="1:13" x14ac:dyDescent="0.2">
      <c r="A307" s="4">
        <f>'Formell utdanning'!A309</f>
        <v>0</v>
      </c>
      <c r="B307" s="5">
        <f>'Formell utdanning'!B309</f>
        <v>0</v>
      </c>
      <c r="C307" s="5" t="e">
        <f>'Formell utdanning'!#REF!</f>
        <v>#REF!</v>
      </c>
      <c r="D307" s="5" t="e">
        <f>'Formell utdanning'!#REF!</f>
        <v>#REF!</v>
      </c>
      <c r="E307" s="8">
        <f>'Formell utdanning'!C309</f>
        <v>0</v>
      </c>
      <c r="F307" s="5">
        <f>'Formell utdanning'!D309</f>
        <v>0</v>
      </c>
      <c r="G307" s="5">
        <f>'Formell utdanning'!F309</f>
        <v>0</v>
      </c>
      <c r="H307" s="5" t="b">
        <f t="shared" ref="H307" si="168">OR(F307="Morsmålslærar etter krav i opplæringslova",G307="Morsmålslærar etter krav i opplæringslova")</f>
        <v>0</v>
      </c>
      <c r="I307" s="28" t="str">
        <f t="shared" si="142"/>
        <v>-</v>
      </c>
      <c r="J307" s="26"/>
      <c r="K307" s="26"/>
      <c r="L307" s="26"/>
      <c r="M307" s="30"/>
    </row>
    <row r="308" spans="1:13" x14ac:dyDescent="0.2">
      <c r="A308" s="4">
        <f>'Formell utdanning'!A310</f>
        <v>0</v>
      </c>
      <c r="B308" s="5">
        <f>'Formell utdanning'!B310</f>
        <v>0</v>
      </c>
      <c r="C308" s="5" t="e">
        <f>'Formell utdanning'!#REF!</f>
        <v>#REF!</v>
      </c>
      <c r="D308" s="5" t="e">
        <f>'Formell utdanning'!#REF!</f>
        <v>#REF!</v>
      </c>
      <c r="E308" s="8">
        <f>'Formell utdanning'!C310</f>
        <v>0</v>
      </c>
      <c r="F308" s="5">
        <f>'Formell utdanning'!D310</f>
        <v>0</v>
      </c>
      <c r="G308" s="5">
        <f>'Formell utdanning'!F310</f>
        <v>0</v>
      </c>
      <c r="H308" s="5" t="b">
        <f t="shared" si="145"/>
        <v>0</v>
      </c>
      <c r="I308" s="28" t="str">
        <f t="shared" si="142"/>
        <v>-</v>
      </c>
      <c r="J308" s="26"/>
      <c r="K308" s="26"/>
      <c r="L308" s="26"/>
      <c r="M308" s="30"/>
    </row>
    <row r="309" spans="1:13" x14ac:dyDescent="0.2">
      <c r="A309" s="4">
        <f>'Formell utdanning'!A311</f>
        <v>0</v>
      </c>
      <c r="B309" s="5">
        <f>'Formell utdanning'!B311</f>
        <v>0</v>
      </c>
      <c r="C309" s="5" t="e">
        <f>'Formell utdanning'!#REF!</f>
        <v>#REF!</v>
      </c>
      <c r="D309" s="5" t="e">
        <f>'Formell utdanning'!#REF!</f>
        <v>#REF!</v>
      </c>
      <c r="E309" s="8">
        <f>'Formell utdanning'!C311</f>
        <v>0</v>
      </c>
      <c r="F309" s="5">
        <f>'Formell utdanning'!D311</f>
        <v>0</v>
      </c>
      <c r="G309" s="5">
        <f>'Formell utdanning'!F311</f>
        <v>0</v>
      </c>
      <c r="H309" s="5" t="b">
        <f t="shared" si="146"/>
        <v>0</v>
      </c>
      <c r="I309" s="28" t="str">
        <f t="shared" si="142"/>
        <v>-</v>
      </c>
      <c r="J309" s="26"/>
      <c r="K309" s="26"/>
      <c r="L309" s="26"/>
      <c r="M309" s="30"/>
    </row>
    <row r="310" spans="1:13" x14ac:dyDescent="0.2">
      <c r="A310" s="4">
        <f>'Formell utdanning'!A312</f>
        <v>0</v>
      </c>
      <c r="B310" s="5">
        <f>'Formell utdanning'!B312</f>
        <v>0</v>
      </c>
      <c r="C310" s="5" t="e">
        <f>'Formell utdanning'!#REF!</f>
        <v>#REF!</v>
      </c>
      <c r="D310" s="5" t="e">
        <f>'Formell utdanning'!#REF!</f>
        <v>#REF!</v>
      </c>
      <c r="E310" s="8">
        <f>'Formell utdanning'!C312</f>
        <v>0</v>
      </c>
      <c r="F310" s="5">
        <f>'Formell utdanning'!D312</f>
        <v>0</v>
      </c>
      <c r="G310" s="5">
        <f>'Formell utdanning'!F312</f>
        <v>0</v>
      </c>
      <c r="H310" s="5" t="b">
        <f t="shared" ref="H310" si="169">OR(G310="Morsmålslærar etter krav i opplæringslova",F310="Morsmålslærar etter krav i opplæringslova")</f>
        <v>0</v>
      </c>
      <c r="I310" s="28" t="str">
        <f t="shared" si="142"/>
        <v>-</v>
      </c>
      <c r="J310" s="26"/>
      <c r="K310" s="26"/>
      <c r="L310" s="26"/>
      <c r="M310" s="30"/>
    </row>
    <row r="311" spans="1:13" x14ac:dyDescent="0.2">
      <c r="A311" s="4">
        <f>'Formell utdanning'!A313</f>
        <v>0</v>
      </c>
      <c r="B311" s="5">
        <f>'Formell utdanning'!B313</f>
        <v>0</v>
      </c>
      <c r="C311" s="5" t="e">
        <f>'Formell utdanning'!#REF!</f>
        <v>#REF!</v>
      </c>
      <c r="D311" s="5" t="e">
        <f>'Formell utdanning'!#REF!</f>
        <v>#REF!</v>
      </c>
      <c r="E311" s="8">
        <f>'Formell utdanning'!C313</f>
        <v>0</v>
      </c>
      <c r="F311" s="5">
        <f>'Formell utdanning'!D313</f>
        <v>0</v>
      </c>
      <c r="G311" s="5">
        <f>'Formell utdanning'!F313</f>
        <v>0</v>
      </c>
      <c r="H311" s="5" t="b">
        <f t="shared" ref="H311" si="170">OR(F311="Morsmålslærar etter krav i opplæringslova",G311="Morsmålslærar etter krav i opplæringslova")</f>
        <v>0</v>
      </c>
      <c r="I311" s="28" t="str">
        <f t="shared" si="142"/>
        <v>-</v>
      </c>
      <c r="J311" s="26"/>
      <c r="K311" s="26"/>
      <c r="L311" s="26"/>
      <c r="M311" s="30"/>
    </row>
    <row r="312" spans="1:13" x14ac:dyDescent="0.2">
      <c r="A312" s="4">
        <f>'Formell utdanning'!A314</f>
        <v>0</v>
      </c>
      <c r="B312" s="5">
        <f>'Formell utdanning'!B314</f>
        <v>0</v>
      </c>
      <c r="C312" s="5" t="e">
        <f>'Formell utdanning'!#REF!</f>
        <v>#REF!</v>
      </c>
      <c r="D312" s="5" t="e">
        <f>'Formell utdanning'!#REF!</f>
        <v>#REF!</v>
      </c>
      <c r="E312" s="8">
        <f>'Formell utdanning'!C314</f>
        <v>0</v>
      </c>
      <c r="F312" s="5">
        <f>'Formell utdanning'!D314</f>
        <v>0</v>
      </c>
      <c r="G312" s="5">
        <f>'Formell utdanning'!F314</f>
        <v>0</v>
      </c>
      <c r="H312" s="5" t="b">
        <f t="shared" si="145"/>
        <v>0</v>
      </c>
      <c r="I312" s="28" t="str">
        <f t="shared" si="142"/>
        <v>-</v>
      </c>
      <c r="J312" s="26"/>
      <c r="K312" s="26"/>
      <c r="L312" s="26"/>
      <c r="M312" s="30"/>
    </row>
    <row r="313" spans="1:13" x14ac:dyDescent="0.2">
      <c r="A313" s="4">
        <f>'Formell utdanning'!A315</f>
        <v>0</v>
      </c>
      <c r="B313" s="5">
        <f>'Formell utdanning'!B315</f>
        <v>0</v>
      </c>
      <c r="C313" s="5" t="e">
        <f>'Formell utdanning'!#REF!</f>
        <v>#REF!</v>
      </c>
      <c r="D313" s="5" t="e">
        <f>'Formell utdanning'!#REF!</f>
        <v>#REF!</v>
      </c>
      <c r="E313" s="8">
        <f>'Formell utdanning'!C315</f>
        <v>0</v>
      </c>
      <c r="F313" s="5">
        <f>'Formell utdanning'!D315</f>
        <v>0</v>
      </c>
      <c r="G313" s="5">
        <f>'Formell utdanning'!F315</f>
        <v>0</v>
      </c>
      <c r="H313" s="5" t="b">
        <f t="shared" si="146"/>
        <v>0</v>
      </c>
      <c r="I313" s="28" t="str">
        <f t="shared" si="142"/>
        <v>-</v>
      </c>
      <c r="J313" s="26"/>
      <c r="K313" s="26"/>
      <c r="L313" s="26"/>
      <c r="M313" s="30"/>
    </row>
    <row r="314" spans="1:13" x14ac:dyDescent="0.2">
      <c r="A314" s="4">
        <f>'Formell utdanning'!A316</f>
        <v>0</v>
      </c>
      <c r="B314" s="5">
        <f>'Formell utdanning'!B316</f>
        <v>0</v>
      </c>
      <c r="C314" s="5" t="e">
        <f>'Formell utdanning'!#REF!</f>
        <v>#REF!</v>
      </c>
      <c r="D314" s="5" t="e">
        <f>'Formell utdanning'!#REF!</f>
        <v>#REF!</v>
      </c>
      <c r="E314" s="8">
        <f>'Formell utdanning'!C316</f>
        <v>0</v>
      </c>
      <c r="F314" s="5">
        <f>'Formell utdanning'!D316</f>
        <v>0</v>
      </c>
      <c r="G314" s="5">
        <f>'Formell utdanning'!F316</f>
        <v>0</v>
      </c>
      <c r="H314" s="5" t="b">
        <f t="shared" ref="H314" si="171">OR(G314="Morsmålslærar etter krav i opplæringslova",F314="Morsmålslærar etter krav i opplæringslova")</f>
        <v>0</v>
      </c>
      <c r="I314" s="28" t="str">
        <f t="shared" si="142"/>
        <v>-</v>
      </c>
      <c r="J314" s="26"/>
      <c r="K314" s="26"/>
      <c r="L314" s="26"/>
      <c r="M314" s="30"/>
    </row>
    <row r="315" spans="1:13" x14ac:dyDescent="0.2">
      <c r="A315" s="4">
        <f>'Formell utdanning'!A317</f>
        <v>0</v>
      </c>
      <c r="B315" s="5">
        <f>'Formell utdanning'!B317</f>
        <v>0</v>
      </c>
      <c r="C315" s="5" t="e">
        <f>'Formell utdanning'!#REF!</f>
        <v>#REF!</v>
      </c>
      <c r="D315" s="5" t="e">
        <f>'Formell utdanning'!#REF!</f>
        <v>#REF!</v>
      </c>
      <c r="E315" s="8">
        <f>'Formell utdanning'!C317</f>
        <v>0</v>
      </c>
      <c r="F315" s="5">
        <f>'Formell utdanning'!D317</f>
        <v>0</v>
      </c>
      <c r="G315" s="5">
        <f>'Formell utdanning'!F317</f>
        <v>0</v>
      </c>
      <c r="H315" s="5" t="b">
        <f t="shared" ref="H315" si="172">OR(F315="Morsmålslærar etter krav i opplæringslova",G315="Morsmålslærar etter krav i opplæringslova")</f>
        <v>0</v>
      </c>
      <c r="I315" s="28" t="str">
        <f t="shared" si="142"/>
        <v>-</v>
      </c>
      <c r="J315" s="26"/>
      <c r="K315" s="26"/>
      <c r="L315" s="26"/>
      <c r="M315" s="30"/>
    </row>
    <row r="316" spans="1:13" x14ac:dyDescent="0.2">
      <c r="A316" s="4">
        <f>'Formell utdanning'!A318</f>
        <v>0</v>
      </c>
      <c r="B316" s="5">
        <f>'Formell utdanning'!B318</f>
        <v>0</v>
      </c>
      <c r="C316" s="5" t="e">
        <f>'Formell utdanning'!#REF!</f>
        <v>#REF!</v>
      </c>
      <c r="D316" s="5" t="e">
        <f>'Formell utdanning'!#REF!</f>
        <v>#REF!</v>
      </c>
      <c r="E316" s="8">
        <f>'Formell utdanning'!C318</f>
        <v>0</v>
      </c>
      <c r="F316" s="5">
        <f>'Formell utdanning'!D318</f>
        <v>0</v>
      </c>
      <c r="G316" s="5">
        <f>'Formell utdanning'!F318</f>
        <v>0</v>
      </c>
      <c r="H316" s="5" t="b">
        <f t="shared" si="145"/>
        <v>0</v>
      </c>
      <c r="I316" s="28" t="str">
        <f t="shared" si="142"/>
        <v>-</v>
      </c>
      <c r="J316" s="26"/>
      <c r="K316" s="26"/>
      <c r="L316" s="26"/>
      <c r="M316" s="30"/>
    </row>
    <row r="317" spans="1:13" x14ac:dyDescent="0.2">
      <c r="A317" s="4">
        <f>'Formell utdanning'!A319</f>
        <v>0</v>
      </c>
      <c r="B317" s="5">
        <f>'Formell utdanning'!B319</f>
        <v>0</v>
      </c>
      <c r="C317" s="5" t="e">
        <f>'Formell utdanning'!#REF!</f>
        <v>#REF!</v>
      </c>
      <c r="D317" s="5" t="e">
        <f>'Formell utdanning'!#REF!</f>
        <v>#REF!</v>
      </c>
      <c r="E317" s="8">
        <f>'Formell utdanning'!C319</f>
        <v>0</v>
      </c>
      <c r="F317" s="5">
        <f>'Formell utdanning'!D319</f>
        <v>0</v>
      </c>
      <c r="G317" s="5">
        <f>'Formell utdanning'!F319</f>
        <v>0</v>
      </c>
      <c r="H317" s="5" t="b">
        <f t="shared" si="146"/>
        <v>0</v>
      </c>
      <c r="I317" s="28" t="str">
        <f t="shared" si="142"/>
        <v>-</v>
      </c>
      <c r="J317" s="26"/>
      <c r="K317" s="26"/>
      <c r="L317" s="26"/>
      <c r="M317" s="30"/>
    </row>
    <row r="318" spans="1:13" x14ac:dyDescent="0.2">
      <c r="A318" s="4">
        <f>'Formell utdanning'!A320</f>
        <v>0</v>
      </c>
      <c r="B318" s="5">
        <f>'Formell utdanning'!B320</f>
        <v>0</v>
      </c>
      <c r="C318" s="5" t="e">
        <f>'Formell utdanning'!#REF!</f>
        <v>#REF!</v>
      </c>
      <c r="D318" s="5" t="e">
        <f>'Formell utdanning'!#REF!</f>
        <v>#REF!</v>
      </c>
      <c r="E318" s="8">
        <f>'Formell utdanning'!C320</f>
        <v>0</v>
      </c>
      <c r="F318" s="5">
        <f>'Formell utdanning'!D320</f>
        <v>0</v>
      </c>
      <c r="G318" s="5">
        <f>'Formell utdanning'!F320</f>
        <v>0</v>
      </c>
      <c r="H318" s="5" t="b">
        <f t="shared" ref="H318" si="173">OR(G318="Morsmålslærar etter krav i opplæringslova",F318="Morsmålslærar etter krav i opplæringslova")</f>
        <v>0</v>
      </c>
      <c r="I318" s="28" t="str">
        <f t="shared" si="142"/>
        <v>-</v>
      </c>
      <c r="J318" s="26"/>
      <c r="K318" s="26"/>
      <c r="L318" s="26"/>
      <c r="M318" s="30"/>
    </row>
    <row r="319" spans="1:13" x14ac:dyDescent="0.2">
      <c r="A319" s="4">
        <f>'Formell utdanning'!A321</f>
        <v>0</v>
      </c>
      <c r="B319" s="5">
        <f>'Formell utdanning'!B321</f>
        <v>0</v>
      </c>
      <c r="C319" s="5" t="e">
        <f>'Formell utdanning'!#REF!</f>
        <v>#REF!</v>
      </c>
      <c r="D319" s="5" t="e">
        <f>'Formell utdanning'!#REF!</f>
        <v>#REF!</v>
      </c>
      <c r="E319" s="8">
        <f>'Formell utdanning'!C321</f>
        <v>0</v>
      </c>
      <c r="F319" s="5">
        <f>'Formell utdanning'!D321</f>
        <v>0</v>
      </c>
      <c r="G319" s="5">
        <f>'Formell utdanning'!F321</f>
        <v>0</v>
      </c>
      <c r="H319" s="5" t="b">
        <f t="shared" ref="H319" si="174">OR(F319="Morsmålslærar etter krav i opplæringslova",G319="Morsmålslærar etter krav i opplæringslova")</f>
        <v>0</v>
      </c>
      <c r="I319" s="28" t="str">
        <f t="shared" si="142"/>
        <v>-</v>
      </c>
      <c r="J319" s="26"/>
      <c r="K319" s="26"/>
      <c r="L319" s="26"/>
      <c r="M319" s="30"/>
    </row>
    <row r="320" spans="1:13" x14ac:dyDescent="0.2">
      <c r="A320" s="4">
        <f>'Formell utdanning'!A322</f>
        <v>0</v>
      </c>
      <c r="B320" s="5">
        <f>'Formell utdanning'!B322</f>
        <v>0</v>
      </c>
      <c r="C320" s="5" t="e">
        <f>'Formell utdanning'!#REF!</f>
        <v>#REF!</v>
      </c>
      <c r="D320" s="5" t="e">
        <f>'Formell utdanning'!#REF!</f>
        <v>#REF!</v>
      </c>
      <c r="E320" s="8">
        <f>'Formell utdanning'!C322</f>
        <v>0</v>
      </c>
      <c r="F320" s="5">
        <f>'Formell utdanning'!D322</f>
        <v>0</v>
      </c>
      <c r="G320" s="5">
        <f>'Formell utdanning'!F322</f>
        <v>0</v>
      </c>
      <c r="H320" s="5" t="b">
        <f t="shared" si="145"/>
        <v>0</v>
      </c>
      <c r="I320" s="28" t="str">
        <f t="shared" si="142"/>
        <v>-</v>
      </c>
      <c r="J320" s="26"/>
      <c r="K320" s="26"/>
      <c r="L320" s="26"/>
      <c r="M320" s="30"/>
    </row>
    <row r="321" spans="1:13" x14ac:dyDescent="0.2">
      <c r="A321" s="4">
        <f>'Formell utdanning'!A323</f>
        <v>0</v>
      </c>
      <c r="B321" s="5">
        <f>'Formell utdanning'!B323</f>
        <v>0</v>
      </c>
      <c r="C321" s="5" t="e">
        <f>'Formell utdanning'!#REF!</f>
        <v>#REF!</v>
      </c>
      <c r="D321" s="5" t="e">
        <f>'Formell utdanning'!#REF!</f>
        <v>#REF!</v>
      </c>
      <c r="E321" s="8">
        <f>'Formell utdanning'!C323</f>
        <v>0</v>
      </c>
      <c r="F321" s="5">
        <f>'Formell utdanning'!D323</f>
        <v>0</v>
      </c>
      <c r="G321" s="5">
        <f>'Formell utdanning'!F323</f>
        <v>0</v>
      </c>
      <c r="H321" s="5" t="b">
        <f t="shared" si="146"/>
        <v>0</v>
      </c>
      <c r="I321" s="28" t="str">
        <f t="shared" si="142"/>
        <v>-</v>
      </c>
      <c r="J321" s="26"/>
      <c r="K321" s="26"/>
      <c r="L321" s="26"/>
      <c r="M321" s="30"/>
    </row>
    <row r="322" spans="1:13" x14ac:dyDescent="0.2">
      <c r="A322" s="4">
        <f>'Formell utdanning'!A324</f>
        <v>0</v>
      </c>
      <c r="B322" s="5">
        <f>'Formell utdanning'!B324</f>
        <v>0</v>
      </c>
      <c r="C322" s="5" t="e">
        <f>'Formell utdanning'!#REF!</f>
        <v>#REF!</v>
      </c>
      <c r="D322" s="5" t="e">
        <f>'Formell utdanning'!#REF!</f>
        <v>#REF!</v>
      </c>
      <c r="E322" s="8">
        <f>'Formell utdanning'!C324</f>
        <v>0</v>
      </c>
      <c r="F322" s="5">
        <f>'Formell utdanning'!D324</f>
        <v>0</v>
      </c>
      <c r="G322" s="5">
        <f>'Formell utdanning'!F324</f>
        <v>0</v>
      </c>
      <c r="H322" s="5" t="b">
        <f t="shared" ref="H322" si="175">OR(G322="Morsmålslærar etter krav i opplæringslova",F322="Morsmålslærar etter krav i opplæringslova")</f>
        <v>0</v>
      </c>
      <c r="I322" s="28" t="str">
        <f t="shared" si="142"/>
        <v>-</v>
      </c>
      <c r="J322" s="26"/>
      <c r="K322" s="26"/>
      <c r="L322" s="26"/>
      <c r="M322" s="30"/>
    </row>
    <row r="323" spans="1:13" x14ac:dyDescent="0.2">
      <c r="A323" s="4">
        <f>'Formell utdanning'!A325</f>
        <v>0</v>
      </c>
      <c r="B323" s="5">
        <f>'Formell utdanning'!B325</f>
        <v>0</v>
      </c>
      <c r="C323" s="5" t="e">
        <f>'Formell utdanning'!#REF!</f>
        <v>#REF!</v>
      </c>
      <c r="D323" s="5" t="e">
        <f>'Formell utdanning'!#REF!</f>
        <v>#REF!</v>
      </c>
      <c r="E323" s="8">
        <f>'Formell utdanning'!C325</f>
        <v>0</v>
      </c>
      <c r="F323" s="5">
        <f>'Formell utdanning'!D325</f>
        <v>0</v>
      </c>
      <c r="G323" s="5">
        <f>'Formell utdanning'!F325</f>
        <v>0</v>
      </c>
      <c r="H323" s="5" t="b">
        <f t="shared" ref="H323" si="176">OR(F323="Morsmålslærar etter krav i opplæringslova",G323="Morsmålslærar etter krav i opplæringslova")</f>
        <v>0</v>
      </c>
      <c r="I323" s="28" t="str">
        <f t="shared" ref="I323:I386" si="177">IF(H323=FALSE,"-","Ja")</f>
        <v>-</v>
      </c>
      <c r="J323" s="26"/>
      <c r="K323" s="26"/>
      <c r="L323" s="26"/>
      <c r="M323" s="30"/>
    </row>
    <row r="324" spans="1:13" x14ac:dyDescent="0.2">
      <c r="A324" s="4">
        <f>'Formell utdanning'!A326</f>
        <v>0</v>
      </c>
      <c r="B324" s="5">
        <f>'Formell utdanning'!B326</f>
        <v>0</v>
      </c>
      <c r="C324" s="5" t="e">
        <f>'Formell utdanning'!#REF!</f>
        <v>#REF!</v>
      </c>
      <c r="D324" s="5" t="e">
        <f>'Formell utdanning'!#REF!</f>
        <v>#REF!</v>
      </c>
      <c r="E324" s="8">
        <f>'Formell utdanning'!C326</f>
        <v>0</v>
      </c>
      <c r="F324" s="5">
        <f>'Formell utdanning'!D326</f>
        <v>0</v>
      </c>
      <c r="G324" s="5">
        <f>'Formell utdanning'!F326</f>
        <v>0</v>
      </c>
      <c r="H324" s="5" t="b">
        <f t="shared" si="145"/>
        <v>0</v>
      </c>
      <c r="I324" s="28" t="str">
        <f t="shared" si="177"/>
        <v>-</v>
      </c>
      <c r="J324" s="26"/>
      <c r="K324" s="26"/>
      <c r="L324" s="26"/>
      <c r="M324" s="30"/>
    </row>
    <row r="325" spans="1:13" x14ac:dyDescent="0.2">
      <c r="A325" s="4">
        <f>'Formell utdanning'!A327</f>
        <v>0</v>
      </c>
      <c r="B325" s="5">
        <f>'Formell utdanning'!B327</f>
        <v>0</v>
      </c>
      <c r="C325" s="5" t="e">
        <f>'Formell utdanning'!#REF!</f>
        <v>#REF!</v>
      </c>
      <c r="D325" s="5" t="e">
        <f>'Formell utdanning'!#REF!</f>
        <v>#REF!</v>
      </c>
      <c r="E325" s="8">
        <f>'Formell utdanning'!C327</f>
        <v>0</v>
      </c>
      <c r="F325" s="5">
        <f>'Formell utdanning'!D327</f>
        <v>0</v>
      </c>
      <c r="G325" s="5">
        <f>'Formell utdanning'!F327</f>
        <v>0</v>
      </c>
      <c r="H325" s="5" t="b">
        <f t="shared" si="146"/>
        <v>0</v>
      </c>
      <c r="I325" s="28" t="str">
        <f t="shared" si="177"/>
        <v>-</v>
      </c>
      <c r="J325" s="26"/>
      <c r="K325" s="26"/>
      <c r="L325" s="26"/>
      <c r="M325" s="30"/>
    </row>
    <row r="326" spans="1:13" x14ac:dyDescent="0.2">
      <c r="A326" s="4">
        <f>'Formell utdanning'!A328</f>
        <v>0</v>
      </c>
      <c r="B326" s="5">
        <f>'Formell utdanning'!B328</f>
        <v>0</v>
      </c>
      <c r="C326" s="5" t="e">
        <f>'Formell utdanning'!#REF!</f>
        <v>#REF!</v>
      </c>
      <c r="D326" s="5" t="e">
        <f>'Formell utdanning'!#REF!</f>
        <v>#REF!</v>
      </c>
      <c r="E326" s="8">
        <f>'Formell utdanning'!C328</f>
        <v>0</v>
      </c>
      <c r="F326" s="5">
        <f>'Formell utdanning'!D328</f>
        <v>0</v>
      </c>
      <c r="G326" s="5">
        <f>'Formell utdanning'!F328</f>
        <v>0</v>
      </c>
      <c r="H326" s="5" t="b">
        <f t="shared" ref="H326" si="178">OR(G326="Morsmålslærar etter krav i opplæringslova",F326="Morsmålslærar etter krav i opplæringslova")</f>
        <v>0</v>
      </c>
      <c r="I326" s="28" t="str">
        <f t="shared" si="177"/>
        <v>-</v>
      </c>
      <c r="J326" s="26"/>
      <c r="K326" s="26"/>
      <c r="L326" s="26"/>
      <c r="M326" s="30"/>
    </row>
    <row r="327" spans="1:13" x14ac:dyDescent="0.2">
      <c r="A327" s="4">
        <f>'Formell utdanning'!A329</f>
        <v>0</v>
      </c>
      <c r="B327" s="5">
        <f>'Formell utdanning'!B329</f>
        <v>0</v>
      </c>
      <c r="C327" s="5" t="e">
        <f>'Formell utdanning'!#REF!</f>
        <v>#REF!</v>
      </c>
      <c r="D327" s="5" t="e">
        <f>'Formell utdanning'!#REF!</f>
        <v>#REF!</v>
      </c>
      <c r="E327" s="8">
        <f>'Formell utdanning'!C329</f>
        <v>0</v>
      </c>
      <c r="F327" s="5">
        <f>'Formell utdanning'!D329</f>
        <v>0</v>
      </c>
      <c r="G327" s="5">
        <f>'Formell utdanning'!F329</f>
        <v>0</v>
      </c>
      <c r="H327" s="5" t="b">
        <f t="shared" ref="H327" si="179">OR(F327="Morsmålslærar etter krav i opplæringslova",G327="Morsmålslærar etter krav i opplæringslova")</f>
        <v>0</v>
      </c>
      <c r="I327" s="28" t="str">
        <f t="shared" si="177"/>
        <v>-</v>
      </c>
      <c r="J327" s="26"/>
      <c r="K327" s="26"/>
      <c r="L327" s="26"/>
      <c r="M327" s="30"/>
    </row>
    <row r="328" spans="1:13" x14ac:dyDescent="0.2">
      <c r="A328" s="4">
        <f>'Formell utdanning'!A330</f>
        <v>0</v>
      </c>
      <c r="B328" s="5">
        <f>'Formell utdanning'!B330</f>
        <v>0</v>
      </c>
      <c r="C328" s="5" t="e">
        <f>'Formell utdanning'!#REF!</f>
        <v>#REF!</v>
      </c>
      <c r="D328" s="5" t="e">
        <f>'Formell utdanning'!#REF!</f>
        <v>#REF!</v>
      </c>
      <c r="E328" s="8">
        <f>'Formell utdanning'!C330</f>
        <v>0</v>
      </c>
      <c r="F328" s="5">
        <f>'Formell utdanning'!D330</f>
        <v>0</v>
      </c>
      <c r="G328" s="5">
        <f>'Formell utdanning'!F330</f>
        <v>0</v>
      </c>
      <c r="H328" s="5" t="b">
        <f t="shared" ref="H328:H388" si="180">OR(G328="Morsmålslærar etter krav i opplæringslova",F328="Morsmålslærar etter krav i opplæringslova")</f>
        <v>0</v>
      </c>
      <c r="I328" s="28" t="str">
        <f t="shared" si="177"/>
        <v>-</v>
      </c>
      <c r="J328" s="26"/>
      <c r="K328" s="26"/>
      <c r="L328" s="26"/>
      <c r="M328" s="30"/>
    </row>
    <row r="329" spans="1:13" x14ac:dyDescent="0.2">
      <c r="A329" s="4">
        <f>'Formell utdanning'!A331</f>
        <v>0</v>
      </c>
      <c r="B329" s="5">
        <f>'Formell utdanning'!B331</f>
        <v>0</v>
      </c>
      <c r="C329" s="5" t="e">
        <f>'Formell utdanning'!#REF!</f>
        <v>#REF!</v>
      </c>
      <c r="D329" s="5" t="e">
        <f>'Formell utdanning'!#REF!</f>
        <v>#REF!</v>
      </c>
      <c r="E329" s="8">
        <f>'Formell utdanning'!C331</f>
        <v>0</v>
      </c>
      <c r="F329" s="5">
        <f>'Formell utdanning'!D331</f>
        <v>0</v>
      </c>
      <c r="G329" s="5">
        <f>'Formell utdanning'!F331</f>
        <v>0</v>
      </c>
      <c r="H329" s="5" t="b">
        <f t="shared" ref="H329:H389" si="181">OR(F329="Morsmålslærar etter krav i opplæringslova",G329="Morsmålslærar etter krav i opplæringslova")</f>
        <v>0</v>
      </c>
      <c r="I329" s="28" t="str">
        <f t="shared" si="177"/>
        <v>-</v>
      </c>
      <c r="J329" s="26"/>
      <c r="K329" s="26"/>
      <c r="L329" s="26"/>
      <c r="M329" s="30"/>
    </row>
    <row r="330" spans="1:13" x14ac:dyDescent="0.2">
      <c r="A330" s="4">
        <f>'Formell utdanning'!A332</f>
        <v>0</v>
      </c>
      <c r="B330" s="5">
        <f>'Formell utdanning'!B332</f>
        <v>0</v>
      </c>
      <c r="C330" s="5" t="e">
        <f>'Formell utdanning'!#REF!</f>
        <v>#REF!</v>
      </c>
      <c r="D330" s="5" t="e">
        <f>'Formell utdanning'!#REF!</f>
        <v>#REF!</v>
      </c>
      <c r="E330" s="8">
        <f>'Formell utdanning'!C332</f>
        <v>0</v>
      </c>
      <c r="F330" s="5">
        <f>'Formell utdanning'!D332</f>
        <v>0</v>
      </c>
      <c r="G330" s="5">
        <f>'Formell utdanning'!F332</f>
        <v>0</v>
      </c>
      <c r="H330" s="5" t="b">
        <f t="shared" ref="H330" si="182">OR(G330="Morsmålslærar etter krav i opplæringslova",F330="Morsmålslærar etter krav i opplæringslova")</f>
        <v>0</v>
      </c>
      <c r="I330" s="28" t="str">
        <f t="shared" si="177"/>
        <v>-</v>
      </c>
      <c r="J330" s="26"/>
      <c r="K330" s="26"/>
      <c r="L330" s="26"/>
      <c r="M330" s="30"/>
    </row>
    <row r="331" spans="1:13" x14ac:dyDescent="0.2">
      <c r="A331" s="4">
        <f>'Formell utdanning'!A333</f>
        <v>0</v>
      </c>
      <c r="B331" s="5">
        <f>'Formell utdanning'!B333</f>
        <v>0</v>
      </c>
      <c r="C331" s="5" t="e">
        <f>'Formell utdanning'!#REF!</f>
        <v>#REF!</v>
      </c>
      <c r="D331" s="5" t="e">
        <f>'Formell utdanning'!#REF!</f>
        <v>#REF!</v>
      </c>
      <c r="E331" s="8">
        <f>'Formell utdanning'!C333</f>
        <v>0</v>
      </c>
      <c r="F331" s="5">
        <f>'Formell utdanning'!D333</f>
        <v>0</v>
      </c>
      <c r="G331" s="5">
        <f>'Formell utdanning'!F333</f>
        <v>0</v>
      </c>
      <c r="H331" s="5" t="b">
        <f t="shared" ref="H331" si="183">OR(F331="Morsmålslærar etter krav i opplæringslova",G331="Morsmålslærar etter krav i opplæringslova")</f>
        <v>0</v>
      </c>
      <c r="I331" s="28" t="str">
        <f t="shared" si="177"/>
        <v>-</v>
      </c>
      <c r="J331" s="26"/>
      <c r="K331" s="26"/>
      <c r="L331" s="26"/>
      <c r="M331" s="30"/>
    </row>
    <row r="332" spans="1:13" x14ac:dyDescent="0.2">
      <c r="A332" s="4">
        <f>'Formell utdanning'!A334</f>
        <v>0</v>
      </c>
      <c r="B332" s="5">
        <f>'Formell utdanning'!B334</f>
        <v>0</v>
      </c>
      <c r="C332" s="5" t="e">
        <f>'Formell utdanning'!#REF!</f>
        <v>#REF!</v>
      </c>
      <c r="D332" s="5" t="e">
        <f>'Formell utdanning'!#REF!</f>
        <v>#REF!</v>
      </c>
      <c r="E332" s="8">
        <f>'Formell utdanning'!C334</f>
        <v>0</v>
      </c>
      <c r="F332" s="5">
        <f>'Formell utdanning'!D334</f>
        <v>0</v>
      </c>
      <c r="G332" s="5">
        <f>'Formell utdanning'!F334</f>
        <v>0</v>
      </c>
      <c r="H332" s="5" t="b">
        <f t="shared" si="180"/>
        <v>0</v>
      </c>
      <c r="I332" s="28" t="str">
        <f t="shared" si="177"/>
        <v>-</v>
      </c>
      <c r="J332" s="26"/>
      <c r="K332" s="26"/>
      <c r="L332" s="26"/>
      <c r="M332" s="30"/>
    </row>
    <row r="333" spans="1:13" x14ac:dyDescent="0.2">
      <c r="A333" s="4">
        <f>'Formell utdanning'!A335</f>
        <v>0</v>
      </c>
      <c r="B333" s="5">
        <f>'Formell utdanning'!B335</f>
        <v>0</v>
      </c>
      <c r="C333" s="5" t="e">
        <f>'Formell utdanning'!#REF!</f>
        <v>#REF!</v>
      </c>
      <c r="D333" s="5" t="e">
        <f>'Formell utdanning'!#REF!</f>
        <v>#REF!</v>
      </c>
      <c r="E333" s="8">
        <f>'Formell utdanning'!C335</f>
        <v>0</v>
      </c>
      <c r="F333" s="5">
        <f>'Formell utdanning'!D335</f>
        <v>0</v>
      </c>
      <c r="G333" s="5">
        <f>'Formell utdanning'!F335</f>
        <v>0</v>
      </c>
      <c r="H333" s="5" t="b">
        <f t="shared" si="181"/>
        <v>0</v>
      </c>
      <c r="I333" s="28" t="str">
        <f t="shared" si="177"/>
        <v>-</v>
      </c>
      <c r="J333" s="26"/>
      <c r="K333" s="26"/>
      <c r="L333" s="26"/>
      <c r="M333" s="30"/>
    </row>
    <row r="334" spans="1:13" x14ac:dyDescent="0.2">
      <c r="A334" s="4">
        <f>'Formell utdanning'!A336</f>
        <v>0</v>
      </c>
      <c r="B334" s="5">
        <f>'Formell utdanning'!B336</f>
        <v>0</v>
      </c>
      <c r="C334" s="5" t="e">
        <f>'Formell utdanning'!#REF!</f>
        <v>#REF!</v>
      </c>
      <c r="D334" s="5" t="e">
        <f>'Formell utdanning'!#REF!</f>
        <v>#REF!</v>
      </c>
      <c r="E334" s="8">
        <f>'Formell utdanning'!C336</f>
        <v>0</v>
      </c>
      <c r="F334" s="5">
        <f>'Formell utdanning'!D336</f>
        <v>0</v>
      </c>
      <c r="G334" s="5">
        <f>'Formell utdanning'!F336</f>
        <v>0</v>
      </c>
      <c r="H334" s="5" t="b">
        <f t="shared" ref="H334" si="184">OR(G334="Morsmålslærar etter krav i opplæringslova",F334="Morsmålslærar etter krav i opplæringslova")</f>
        <v>0</v>
      </c>
      <c r="I334" s="28" t="str">
        <f t="shared" si="177"/>
        <v>-</v>
      </c>
      <c r="J334" s="26"/>
      <c r="K334" s="26"/>
      <c r="L334" s="26"/>
      <c r="M334" s="30"/>
    </row>
    <row r="335" spans="1:13" x14ac:dyDescent="0.2">
      <c r="A335" s="4">
        <f>'Formell utdanning'!A337</f>
        <v>0</v>
      </c>
      <c r="B335" s="5">
        <f>'Formell utdanning'!B337</f>
        <v>0</v>
      </c>
      <c r="C335" s="5" t="e">
        <f>'Formell utdanning'!#REF!</f>
        <v>#REF!</v>
      </c>
      <c r="D335" s="5" t="e">
        <f>'Formell utdanning'!#REF!</f>
        <v>#REF!</v>
      </c>
      <c r="E335" s="8">
        <f>'Formell utdanning'!C337</f>
        <v>0</v>
      </c>
      <c r="F335" s="5">
        <f>'Formell utdanning'!D337</f>
        <v>0</v>
      </c>
      <c r="G335" s="5">
        <f>'Formell utdanning'!F337</f>
        <v>0</v>
      </c>
      <c r="H335" s="5" t="b">
        <f t="shared" ref="H335" si="185">OR(F335="Morsmålslærar etter krav i opplæringslova",G335="Morsmålslærar etter krav i opplæringslova")</f>
        <v>0</v>
      </c>
      <c r="I335" s="28" t="str">
        <f t="shared" si="177"/>
        <v>-</v>
      </c>
      <c r="J335" s="26"/>
      <c r="K335" s="26"/>
      <c r="L335" s="26"/>
      <c r="M335" s="30"/>
    </row>
    <row r="336" spans="1:13" x14ac:dyDescent="0.2">
      <c r="A336" s="4">
        <f>'Formell utdanning'!A338</f>
        <v>0</v>
      </c>
      <c r="B336" s="5">
        <f>'Formell utdanning'!B338</f>
        <v>0</v>
      </c>
      <c r="C336" s="5" t="e">
        <f>'Formell utdanning'!#REF!</f>
        <v>#REF!</v>
      </c>
      <c r="D336" s="5" t="e">
        <f>'Formell utdanning'!#REF!</f>
        <v>#REF!</v>
      </c>
      <c r="E336" s="8">
        <f>'Formell utdanning'!C338</f>
        <v>0</v>
      </c>
      <c r="F336" s="5">
        <f>'Formell utdanning'!D338</f>
        <v>0</v>
      </c>
      <c r="G336" s="5">
        <f>'Formell utdanning'!F338</f>
        <v>0</v>
      </c>
      <c r="H336" s="5" t="b">
        <f t="shared" si="180"/>
        <v>0</v>
      </c>
      <c r="I336" s="28" t="str">
        <f t="shared" si="177"/>
        <v>-</v>
      </c>
      <c r="J336" s="26"/>
      <c r="K336" s="26"/>
      <c r="L336" s="26"/>
      <c r="M336" s="30"/>
    </row>
    <row r="337" spans="1:13" x14ac:dyDescent="0.2">
      <c r="A337" s="4">
        <f>'Formell utdanning'!A339</f>
        <v>0</v>
      </c>
      <c r="B337" s="5">
        <f>'Formell utdanning'!B339</f>
        <v>0</v>
      </c>
      <c r="C337" s="5" t="e">
        <f>'Formell utdanning'!#REF!</f>
        <v>#REF!</v>
      </c>
      <c r="D337" s="5" t="e">
        <f>'Formell utdanning'!#REF!</f>
        <v>#REF!</v>
      </c>
      <c r="E337" s="8">
        <f>'Formell utdanning'!C339</f>
        <v>0</v>
      </c>
      <c r="F337" s="5">
        <f>'Formell utdanning'!D339</f>
        <v>0</v>
      </c>
      <c r="G337" s="5">
        <f>'Formell utdanning'!F339</f>
        <v>0</v>
      </c>
      <c r="H337" s="5" t="b">
        <f t="shared" si="181"/>
        <v>0</v>
      </c>
      <c r="I337" s="28" t="str">
        <f t="shared" si="177"/>
        <v>-</v>
      </c>
      <c r="J337" s="26"/>
      <c r="K337" s="26"/>
      <c r="L337" s="26"/>
      <c r="M337" s="30"/>
    </row>
    <row r="338" spans="1:13" x14ac:dyDescent="0.2">
      <c r="A338" s="4">
        <f>'Formell utdanning'!A340</f>
        <v>0</v>
      </c>
      <c r="B338" s="5">
        <f>'Formell utdanning'!B340</f>
        <v>0</v>
      </c>
      <c r="C338" s="5" t="e">
        <f>'Formell utdanning'!#REF!</f>
        <v>#REF!</v>
      </c>
      <c r="D338" s="5" t="e">
        <f>'Formell utdanning'!#REF!</f>
        <v>#REF!</v>
      </c>
      <c r="E338" s="8">
        <f>'Formell utdanning'!C340</f>
        <v>0</v>
      </c>
      <c r="F338" s="5">
        <f>'Formell utdanning'!D340</f>
        <v>0</v>
      </c>
      <c r="G338" s="5">
        <f>'Formell utdanning'!F340</f>
        <v>0</v>
      </c>
      <c r="H338" s="5" t="b">
        <f t="shared" ref="H338" si="186">OR(G338="Morsmålslærar etter krav i opplæringslova",F338="Morsmålslærar etter krav i opplæringslova")</f>
        <v>0</v>
      </c>
      <c r="I338" s="28" t="str">
        <f t="shared" si="177"/>
        <v>-</v>
      </c>
      <c r="J338" s="26"/>
      <c r="K338" s="26"/>
      <c r="L338" s="26"/>
      <c r="M338" s="30"/>
    </row>
    <row r="339" spans="1:13" x14ac:dyDescent="0.2">
      <c r="A339" s="4">
        <f>'Formell utdanning'!A341</f>
        <v>0</v>
      </c>
      <c r="B339" s="5">
        <f>'Formell utdanning'!B341</f>
        <v>0</v>
      </c>
      <c r="C339" s="5" t="e">
        <f>'Formell utdanning'!#REF!</f>
        <v>#REF!</v>
      </c>
      <c r="D339" s="5" t="e">
        <f>'Formell utdanning'!#REF!</f>
        <v>#REF!</v>
      </c>
      <c r="E339" s="8">
        <f>'Formell utdanning'!C341</f>
        <v>0</v>
      </c>
      <c r="F339" s="5">
        <f>'Formell utdanning'!D341</f>
        <v>0</v>
      </c>
      <c r="G339" s="5">
        <f>'Formell utdanning'!F341</f>
        <v>0</v>
      </c>
      <c r="H339" s="5" t="b">
        <f t="shared" ref="H339" si="187">OR(F339="Morsmålslærar etter krav i opplæringslova",G339="Morsmålslærar etter krav i opplæringslova")</f>
        <v>0</v>
      </c>
      <c r="I339" s="28" t="str">
        <f t="shared" si="177"/>
        <v>-</v>
      </c>
      <c r="J339" s="26"/>
      <c r="K339" s="26"/>
      <c r="L339" s="26"/>
      <c r="M339" s="30"/>
    </row>
    <row r="340" spans="1:13" x14ac:dyDescent="0.2">
      <c r="A340" s="4">
        <f>'Formell utdanning'!A342</f>
        <v>0</v>
      </c>
      <c r="B340" s="5">
        <f>'Formell utdanning'!B342</f>
        <v>0</v>
      </c>
      <c r="C340" s="5" t="e">
        <f>'Formell utdanning'!#REF!</f>
        <v>#REF!</v>
      </c>
      <c r="D340" s="5" t="e">
        <f>'Formell utdanning'!#REF!</f>
        <v>#REF!</v>
      </c>
      <c r="E340" s="8">
        <f>'Formell utdanning'!C342</f>
        <v>0</v>
      </c>
      <c r="F340" s="5">
        <f>'Formell utdanning'!D342</f>
        <v>0</v>
      </c>
      <c r="G340" s="5">
        <f>'Formell utdanning'!F342</f>
        <v>0</v>
      </c>
      <c r="H340" s="5" t="b">
        <f t="shared" si="180"/>
        <v>0</v>
      </c>
      <c r="I340" s="28" t="str">
        <f t="shared" si="177"/>
        <v>-</v>
      </c>
      <c r="J340" s="26"/>
      <c r="K340" s="26"/>
      <c r="L340" s="26"/>
      <c r="M340" s="30"/>
    </row>
    <row r="341" spans="1:13" x14ac:dyDescent="0.2">
      <c r="A341" s="4">
        <f>'Formell utdanning'!A343</f>
        <v>0</v>
      </c>
      <c r="B341" s="5">
        <f>'Formell utdanning'!B343</f>
        <v>0</v>
      </c>
      <c r="C341" s="5" t="e">
        <f>'Formell utdanning'!#REF!</f>
        <v>#REF!</v>
      </c>
      <c r="D341" s="5" t="e">
        <f>'Formell utdanning'!#REF!</f>
        <v>#REF!</v>
      </c>
      <c r="E341" s="8">
        <f>'Formell utdanning'!C343</f>
        <v>0</v>
      </c>
      <c r="F341" s="5">
        <f>'Formell utdanning'!D343</f>
        <v>0</v>
      </c>
      <c r="G341" s="5">
        <f>'Formell utdanning'!F343</f>
        <v>0</v>
      </c>
      <c r="H341" s="5" t="b">
        <f t="shared" si="181"/>
        <v>0</v>
      </c>
      <c r="I341" s="28" t="str">
        <f t="shared" si="177"/>
        <v>-</v>
      </c>
      <c r="J341" s="26"/>
      <c r="K341" s="26"/>
      <c r="L341" s="26"/>
      <c r="M341" s="30"/>
    </row>
    <row r="342" spans="1:13" x14ac:dyDescent="0.2">
      <c r="A342" s="4">
        <f>'Formell utdanning'!A344</f>
        <v>0</v>
      </c>
      <c r="B342" s="5">
        <f>'Formell utdanning'!B344</f>
        <v>0</v>
      </c>
      <c r="C342" s="5" t="e">
        <f>'Formell utdanning'!#REF!</f>
        <v>#REF!</v>
      </c>
      <c r="D342" s="5" t="e">
        <f>'Formell utdanning'!#REF!</f>
        <v>#REF!</v>
      </c>
      <c r="E342" s="8">
        <f>'Formell utdanning'!C344</f>
        <v>0</v>
      </c>
      <c r="F342" s="5">
        <f>'Formell utdanning'!D344</f>
        <v>0</v>
      </c>
      <c r="G342" s="5">
        <f>'Formell utdanning'!F344</f>
        <v>0</v>
      </c>
      <c r="H342" s="5" t="b">
        <f t="shared" ref="H342" si="188">OR(G342="Morsmålslærar etter krav i opplæringslova",F342="Morsmålslærar etter krav i opplæringslova")</f>
        <v>0</v>
      </c>
      <c r="I342" s="28" t="str">
        <f t="shared" si="177"/>
        <v>-</v>
      </c>
      <c r="J342" s="26"/>
      <c r="K342" s="26"/>
      <c r="L342" s="26"/>
      <c r="M342" s="30"/>
    </row>
    <row r="343" spans="1:13" x14ac:dyDescent="0.2">
      <c r="A343" s="4">
        <f>'Formell utdanning'!A345</f>
        <v>0</v>
      </c>
      <c r="B343" s="5">
        <f>'Formell utdanning'!B345</f>
        <v>0</v>
      </c>
      <c r="C343" s="5" t="e">
        <f>'Formell utdanning'!#REF!</f>
        <v>#REF!</v>
      </c>
      <c r="D343" s="5" t="e">
        <f>'Formell utdanning'!#REF!</f>
        <v>#REF!</v>
      </c>
      <c r="E343" s="8">
        <f>'Formell utdanning'!C345</f>
        <v>0</v>
      </c>
      <c r="F343" s="5">
        <f>'Formell utdanning'!D345</f>
        <v>0</v>
      </c>
      <c r="G343" s="5">
        <f>'Formell utdanning'!F345</f>
        <v>0</v>
      </c>
      <c r="H343" s="5" t="b">
        <f t="shared" ref="H343" si="189">OR(F343="Morsmålslærar etter krav i opplæringslova",G343="Morsmålslærar etter krav i opplæringslova")</f>
        <v>0</v>
      </c>
      <c r="I343" s="28" t="str">
        <f t="shared" si="177"/>
        <v>-</v>
      </c>
      <c r="J343" s="26"/>
      <c r="K343" s="26"/>
      <c r="L343" s="26"/>
      <c r="M343" s="30"/>
    </row>
    <row r="344" spans="1:13" x14ac:dyDescent="0.2">
      <c r="A344" s="4">
        <f>'Formell utdanning'!A346</f>
        <v>0</v>
      </c>
      <c r="B344" s="5">
        <f>'Formell utdanning'!B346</f>
        <v>0</v>
      </c>
      <c r="C344" s="5" t="e">
        <f>'Formell utdanning'!#REF!</f>
        <v>#REF!</v>
      </c>
      <c r="D344" s="5" t="e">
        <f>'Formell utdanning'!#REF!</f>
        <v>#REF!</v>
      </c>
      <c r="E344" s="8">
        <f>'Formell utdanning'!C346</f>
        <v>0</v>
      </c>
      <c r="F344" s="5">
        <f>'Formell utdanning'!D346</f>
        <v>0</v>
      </c>
      <c r="G344" s="5">
        <f>'Formell utdanning'!F346</f>
        <v>0</v>
      </c>
      <c r="H344" s="5" t="b">
        <f t="shared" si="180"/>
        <v>0</v>
      </c>
      <c r="I344" s="28" t="str">
        <f t="shared" si="177"/>
        <v>-</v>
      </c>
      <c r="J344" s="26"/>
      <c r="K344" s="26"/>
      <c r="L344" s="26"/>
      <c r="M344" s="30"/>
    </row>
    <row r="345" spans="1:13" x14ac:dyDescent="0.2">
      <c r="A345" s="4">
        <f>'Formell utdanning'!A347</f>
        <v>0</v>
      </c>
      <c r="B345" s="5">
        <f>'Formell utdanning'!B347</f>
        <v>0</v>
      </c>
      <c r="C345" s="5" t="e">
        <f>'Formell utdanning'!#REF!</f>
        <v>#REF!</v>
      </c>
      <c r="D345" s="5" t="e">
        <f>'Formell utdanning'!#REF!</f>
        <v>#REF!</v>
      </c>
      <c r="E345" s="8">
        <f>'Formell utdanning'!C347</f>
        <v>0</v>
      </c>
      <c r="F345" s="5">
        <f>'Formell utdanning'!D347</f>
        <v>0</v>
      </c>
      <c r="G345" s="5">
        <f>'Formell utdanning'!F347</f>
        <v>0</v>
      </c>
      <c r="H345" s="5" t="b">
        <f t="shared" si="181"/>
        <v>0</v>
      </c>
      <c r="I345" s="28" t="str">
        <f t="shared" si="177"/>
        <v>-</v>
      </c>
      <c r="J345" s="26"/>
      <c r="K345" s="26"/>
      <c r="L345" s="26"/>
      <c r="M345" s="30"/>
    </row>
    <row r="346" spans="1:13" x14ac:dyDescent="0.2">
      <c r="A346" s="4">
        <f>'Formell utdanning'!A348</f>
        <v>0</v>
      </c>
      <c r="B346" s="5">
        <f>'Formell utdanning'!B348</f>
        <v>0</v>
      </c>
      <c r="C346" s="5" t="e">
        <f>'Formell utdanning'!#REF!</f>
        <v>#REF!</v>
      </c>
      <c r="D346" s="5" t="e">
        <f>'Formell utdanning'!#REF!</f>
        <v>#REF!</v>
      </c>
      <c r="E346" s="8">
        <f>'Formell utdanning'!C348</f>
        <v>0</v>
      </c>
      <c r="F346" s="5">
        <f>'Formell utdanning'!D348</f>
        <v>0</v>
      </c>
      <c r="G346" s="5">
        <f>'Formell utdanning'!F348</f>
        <v>0</v>
      </c>
      <c r="H346" s="5" t="b">
        <f t="shared" ref="H346" si="190">OR(G346="Morsmålslærar etter krav i opplæringslova",F346="Morsmålslærar etter krav i opplæringslova")</f>
        <v>0</v>
      </c>
      <c r="I346" s="28" t="str">
        <f t="shared" si="177"/>
        <v>-</v>
      </c>
      <c r="J346" s="26"/>
      <c r="K346" s="26"/>
      <c r="L346" s="26"/>
      <c r="M346" s="30"/>
    </row>
    <row r="347" spans="1:13" x14ac:dyDescent="0.2">
      <c r="A347" s="4">
        <f>'Formell utdanning'!A349</f>
        <v>0</v>
      </c>
      <c r="B347" s="5">
        <f>'Formell utdanning'!B349</f>
        <v>0</v>
      </c>
      <c r="C347" s="5" t="e">
        <f>'Formell utdanning'!#REF!</f>
        <v>#REF!</v>
      </c>
      <c r="D347" s="5" t="e">
        <f>'Formell utdanning'!#REF!</f>
        <v>#REF!</v>
      </c>
      <c r="E347" s="8">
        <f>'Formell utdanning'!C349</f>
        <v>0</v>
      </c>
      <c r="F347" s="5">
        <f>'Formell utdanning'!D349</f>
        <v>0</v>
      </c>
      <c r="G347" s="5">
        <f>'Formell utdanning'!F349</f>
        <v>0</v>
      </c>
      <c r="H347" s="5" t="b">
        <f t="shared" ref="H347" si="191">OR(F347="Morsmålslærar etter krav i opplæringslova",G347="Morsmålslærar etter krav i opplæringslova")</f>
        <v>0</v>
      </c>
      <c r="I347" s="28" t="str">
        <f t="shared" si="177"/>
        <v>-</v>
      </c>
      <c r="J347" s="26"/>
      <c r="K347" s="26"/>
      <c r="L347" s="26"/>
      <c r="M347" s="30"/>
    </row>
    <row r="348" spans="1:13" x14ac:dyDescent="0.2">
      <c r="A348" s="4">
        <f>'Formell utdanning'!A350</f>
        <v>0</v>
      </c>
      <c r="B348" s="5">
        <f>'Formell utdanning'!B350</f>
        <v>0</v>
      </c>
      <c r="C348" s="5" t="e">
        <f>'Formell utdanning'!#REF!</f>
        <v>#REF!</v>
      </c>
      <c r="D348" s="5" t="e">
        <f>'Formell utdanning'!#REF!</f>
        <v>#REF!</v>
      </c>
      <c r="E348" s="8">
        <f>'Formell utdanning'!C350</f>
        <v>0</v>
      </c>
      <c r="F348" s="5">
        <f>'Formell utdanning'!D350</f>
        <v>0</v>
      </c>
      <c r="G348" s="5">
        <f>'Formell utdanning'!F350</f>
        <v>0</v>
      </c>
      <c r="H348" s="5" t="b">
        <f t="shared" si="180"/>
        <v>0</v>
      </c>
      <c r="I348" s="28" t="str">
        <f t="shared" si="177"/>
        <v>-</v>
      </c>
      <c r="J348" s="26"/>
      <c r="K348" s="26"/>
      <c r="L348" s="26"/>
      <c r="M348" s="30"/>
    </row>
    <row r="349" spans="1:13" x14ac:dyDescent="0.2">
      <c r="A349" s="4">
        <f>'Formell utdanning'!A351</f>
        <v>0</v>
      </c>
      <c r="B349" s="5">
        <f>'Formell utdanning'!B351</f>
        <v>0</v>
      </c>
      <c r="C349" s="5" t="e">
        <f>'Formell utdanning'!#REF!</f>
        <v>#REF!</v>
      </c>
      <c r="D349" s="5" t="e">
        <f>'Formell utdanning'!#REF!</f>
        <v>#REF!</v>
      </c>
      <c r="E349" s="8">
        <f>'Formell utdanning'!C351</f>
        <v>0</v>
      </c>
      <c r="F349" s="5">
        <f>'Formell utdanning'!D351</f>
        <v>0</v>
      </c>
      <c r="G349" s="5">
        <f>'Formell utdanning'!F351</f>
        <v>0</v>
      </c>
      <c r="H349" s="5" t="b">
        <f t="shared" si="181"/>
        <v>0</v>
      </c>
      <c r="I349" s="28" t="str">
        <f t="shared" si="177"/>
        <v>-</v>
      </c>
      <c r="J349" s="26"/>
      <c r="K349" s="26"/>
      <c r="L349" s="26"/>
      <c r="M349" s="30"/>
    </row>
    <row r="350" spans="1:13" x14ac:dyDescent="0.2">
      <c r="A350" s="4">
        <f>'Formell utdanning'!A352</f>
        <v>0</v>
      </c>
      <c r="B350" s="5">
        <f>'Formell utdanning'!B352</f>
        <v>0</v>
      </c>
      <c r="C350" s="5" t="e">
        <f>'Formell utdanning'!#REF!</f>
        <v>#REF!</v>
      </c>
      <c r="D350" s="5" t="e">
        <f>'Formell utdanning'!#REF!</f>
        <v>#REF!</v>
      </c>
      <c r="E350" s="8">
        <f>'Formell utdanning'!C352</f>
        <v>0</v>
      </c>
      <c r="F350" s="5">
        <f>'Formell utdanning'!D352</f>
        <v>0</v>
      </c>
      <c r="G350" s="5">
        <f>'Formell utdanning'!F352</f>
        <v>0</v>
      </c>
      <c r="H350" s="5" t="b">
        <f t="shared" ref="H350" si="192">OR(G350="Morsmålslærar etter krav i opplæringslova",F350="Morsmålslærar etter krav i opplæringslova")</f>
        <v>0</v>
      </c>
      <c r="I350" s="28" t="str">
        <f t="shared" si="177"/>
        <v>-</v>
      </c>
      <c r="J350" s="26"/>
      <c r="K350" s="26"/>
      <c r="L350" s="26"/>
      <c r="M350" s="30"/>
    </row>
    <row r="351" spans="1:13" x14ac:dyDescent="0.2">
      <c r="A351" s="4">
        <f>'Formell utdanning'!A353</f>
        <v>0</v>
      </c>
      <c r="B351" s="5">
        <f>'Formell utdanning'!B353</f>
        <v>0</v>
      </c>
      <c r="C351" s="5" t="e">
        <f>'Formell utdanning'!#REF!</f>
        <v>#REF!</v>
      </c>
      <c r="D351" s="5" t="e">
        <f>'Formell utdanning'!#REF!</f>
        <v>#REF!</v>
      </c>
      <c r="E351" s="8">
        <f>'Formell utdanning'!C353</f>
        <v>0</v>
      </c>
      <c r="F351" s="5">
        <f>'Formell utdanning'!D353</f>
        <v>0</v>
      </c>
      <c r="G351" s="5">
        <f>'Formell utdanning'!F353</f>
        <v>0</v>
      </c>
      <c r="H351" s="5" t="b">
        <f t="shared" ref="H351" si="193">OR(F351="Morsmålslærar etter krav i opplæringslova",G351="Morsmålslærar etter krav i opplæringslova")</f>
        <v>0</v>
      </c>
      <c r="I351" s="28" t="str">
        <f t="shared" si="177"/>
        <v>-</v>
      </c>
      <c r="J351" s="26"/>
      <c r="K351" s="26"/>
      <c r="L351" s="26"/>
      <c r="M351" s="30"/>
    </row>
    <row r="352" spans="1:13" x14ac:dyDescent="0.2">
      <c r="A352" s="4">
        <f>'Formell utdanning'!A354</f>
        <v>0</v>
      </c>
      <c r="B352" s="5">
        <f>'Formell utdanning'!B354</f>
        <v>0</v>
      </c>
      <c r="C352" s="5" t="e">
        <f>'Formell utdanning'!#REF!</f>
        <v>#REF!</v>
      </c>
      <c r="D352" s="5" t="e">
        <f>'Formell utdanning'!#REF!</f>
        <v>#REF!</v>
      </c>
      <c r="E352" s="8">
        <f>'Formell utdanning'!C354</f>
        <v>0</v>
      </c>
      <c r="F352" s="5">
        <f>'Formell utdanning'!D354</f>
        <v>0</v>
      </c>
      <c r="G352" s="5">
        <f>'Formell utdanning'!F354</f>
        <v>0</v>
      </c>
      <c r="H352" s="5" t="b">
        <f t="shared" si="180"/>
        <v>0</v>
      </c>
      <c r="I352" s="28" t="str">
        <f t="shared" si="177"/>
        <v>-</v>
      </c>
      <c r="J352" s="26"/>
      <c r="K352" s="26"/>
      <c r="L352" s="26"/>
      <c r="M352" s="30"/>
    </row>
    <row r="353" spans="1:13" x14ac:dyDescent="0.2">
      <c r="A353" s="4">
        <f>'Formell utdanning'!A355</f>
        <v>0</v>
      </c>
      <c r="B353" s="5">
        <f>'Formell utdanning'!B355</f>
        <v>0</v>
      </c>
      <c r="C353" s="5" t="e">
        <f>'Formell utdanning'!#REF!</f>
        <v>#REF!</v>
      </c>
      <c r="D353" s="5" t="e">
        <f>'Formell utdanning'!#REF!</f>
        <v>#REF!</v>
      </c>
      <c r="E353" s="8">
        <f>'Formell utdanning'!C355</f>
        <v>0</v>
      </c>
      <c r="F353" s="5">
        <f>'Formell utdanning'!D355</f>
        <v>0</v>
      </c>
      <c r="G353" s="5">
        <f>'Formell utdanning'!F355</f>
        <v>0</v>
      </c>
      <c r="H353" s="5" t="b">
        <f t="shared" si="181"/>
        <v>0</v>
      </c>
      <c r="I353" s="28" t="str">
        <f t="shared" si="177"/>
        <v>-</v>
      </c>
      <c r="J353" s="26"/>
      <c r="K353" s="26"/>
      <c r="L353" s="26"/>
      <c r="M353" s="30"/>
    </row>
    <row r="354" spans="1:13" x14ac:dyDescent="0.2">
      <c r="A354" s="4">
        <f>'Formell utdanning'!A356</f>
        <v>0</v>
      </c>
      <c r="B354" s="5">
        <f>'Formell utdanning'!B356</f>
        <v>0</v>
      </c>
      <c r="C354" s="5" t="e">
        <f>'Formell utdanning'!#REF!</f>
        <v>#REF!</v>
      </c>
      <c r="D354" s="5" t="e">
        <f>'Formell utdanning'!#REF!</f>
        <v>#REF!</v>
      </c>
      <c r="E354" s="8">
        <f>'Formell utdanning'!C356</f>
        <v>0</v>
      </c>
      <c r="F354" s="5">
        <f>'Formell utdanning'!D356</f>
        <v>0</v>
      </c>
      <c r="G354" s="5">
        <f>'Formell utdanning'!F356</f>
        <v>0</v>
      </c>
      <c r="H354" s="5" t="b">
        <f t="shared" ref="H354" si="194">OR(G354="Morsmålslærar etter krav i opplæringslova",F354="Morsmålslærar etter krav i opplæringslova")</f>
        <v>0</v>
      </c>
      <c r="I354" s="28" t="str">
        <f t="shared" si="177"/>
        <v>-</v>
      </c>
      <c r="J354" s="26"/>
      <c r="K354" s="26"/>
      <c r="L354" s="26"/>
      <c r="M354" s="30"/>
    </row>
    <row r="355" spans="1:13" x14ac:dyDescent="0.2">
      <c r="A355" s="4">
        <f>'Formell utdanning'!A357</f>
        <v>0</v>
      </c>
      <c r="B355" s="5">
        <f>'Formell utdanning'!B357</f>
        <v>0</v>
      </c>
      <c r="C355" s="5" t="e">
        <f>'Formell utdanning'!#REF!</f>
        <v>#REF!</v>
      </c>
      <c r="D355" s="5" t="e">
        <f>'Formell utdanning'!#REF!</f>
        <v>#REF!</v>
      </c>
      <c r="E355" s="8">
        <f>'Formell utdanning'!C357</f>
        <v>0</v>
      </c>
      <c r="F355" s="5">
        <f>'Formell utdanning'!D357</f>
        <v>0</v>
      </c>
      <c r="G355" s="5">
        <f>'Formell utdanning'!F357</f>
        <v>0</v>
      </c>
      <c r="H355" s="5" t="b">
        <f t="shared" ref="H355" si="195">OR(F355="Morsmålslærar etter krav i opplæringslova",G355="Morsmålslærar etter krav i opplæringslova")</f>
        <v>0</v>
      </c>
      <c r="I355" s="28" t="str">
        <f t="shared" si="177"/>
        <v>-</v>
      </c>
      <c r="J355" s="26"/>
      <c r="K355" s="26"/>
      <c r="L355" s="26"/>
      <c r="M355" s="30"/>
    </row>
    <row r="356" spans="1:13" x14ac:dyDescent="0.2">
      <c r="A356" s="4">
        <f>'Formell utdanning'!A358</f>
        <v>0</v>
      </c>
      <c r="B356" s="5">
        <f>'Formell utdanning'!B358</f>
        <v>0</v>
      </c>
      <c r="C356" s="5" t="e">
        <f>'Formell utdanning'!#REF!</f>
        <v>#REF!</v>
      </c>
      <c r="D356" s="5" t="e">
        <f>'Formell utdanning'!#REF!</f>
        <v>#REF!</v>
      </c>
      <c r="E356" s="8">
        <f>'Formell utdanning'!C358</f>
        <v>0</v>
      </c>
      <c r="F356" s="5">
        <f>'Formell utdanning'!D358</f>
        <v>0</v>
      </c>
      <c r="G356" s="5">
        <f>'Formell utdanning'!F358</f>
        <v>0</v>
      </c>
      <c r="H356" s="5" t="b">
        <f t="shared" si="180"/>
        <v>0</v>
      </c>
      <c r="I356" s="28" t="str">
        <f t="shared" si="177"/>
        <v>-</v>
      </c>
      <c r="J356" s="26"/>
      <c r="K356" s="26"/>
      <c r="L356" s="26"/>
      <c r="M356" s="30"/>
    </row>
    <row r="357" spans="1:13" x14ac:dyDescent="0.2">
      <c r="A357" s="4">
        <f>'Formell utdanning'!A359</f>
        <v>0</v>
      </c>
      <c r="B357" s="5">
        <f>'Formell utdanning'!B359</f>
        <v>0</v>
      </c>
      <c r="C357" s="5" t="e">
        <f>'Formell utdanning'!#REF!</f>
        <v>#REF!</v>
      </c>
      <c r="D357" s="5" t="e">
        <f>'Formell utdanning'!#REF!</f>
        <v>#REF!</v>
      </c>
      <c r="E357" s="8">
        <f>'Formell utdanning'!C359</f>
        <v>0</v>
      </c>
      <c r="F357" s="5">
        <f>'Formell utdanning'!D359</f>
        <v>0</v>
      </c>
      <c r="G357" s="5">
        <f>'Formell utdanning'!F359</f>
        <v>0</v>
      </c>
      <c r="H357" s="5" t="b">
        <f t="shared" si="181"/>
        <v>0</v>
      </c>
      <c r="I357" s="28" t="str">
        <f t="shared" si="177"/>
        <v>-</v>
      </c>
      <c r="J357" s="26"/>
      <c r="K357" s="26"/>
      <c r="L357" s="26"/>
      <c r="M357" s="30"/>
    </row>
    <row r="358" spans="1:13" x14ac:dyDescent="0.2">
      <c r="A358" s="4">
        <f>'Formell utdanning'!A360</f>
        <v>0</v>
      </c>
      <c r="B358" s="5">
        <f>'Formell utdanning'!B360</f>
        <v>0</v>
      </c>
      <c r="C358" s="5" t="e">
        <f>'Formell utdanning'!#REF!</f>
        <v>#REF!</v>
      </c>
      <c r="D358" s="5" t="e">
        <f>'Formell utdanning'!#REF!</f>
        <v>#REF!</v>
      </c>
      <c r="E358" s="8">
        <f>'Formell utdanning'!C360</f>
        <v>0</v>
      </c>
      <c r="F358" s="5">
        <f>'Formell utdanning'!D360</f>
        <v>0</v>
      </c>
      <c r="G358" s="5">
        <f>'Formell utdanning'!F360</f>
        <v>0</v>
      </c>
      <c r="H358" s="5" t="b">
        <f t="shared" ref="H358" si="196">OR(G358="Morsmålslærar etter krav i opplæringslova",F358="Morsmålslærar etter krav i opplæringslova")</f>
        <v>0</v>
      </c>
      <c r="I358" s="28" t="str">
        <f t="shared" si="177"/>
        <v>-</v>
      </c>
      <c r="J358" s="26"/>
      <c r="K358" s="26"/>
      <c r="L358" s="26"/>
      <c r="M358" s="30"/>
    </row>
    <row r="359" spans="1:13" x14ac:dyDescent="0.2">
      <c r="A359" s="4">
        <f>'Formell utdanning'!A361</f>
        <v>0</v>
      </c>
      <c r="B359" s="5">
        <f>'Formell utdanning'!B361</f>
        <v>0</v>
      </c>
      <c r="C359" s="5" t="e">
        <f>'Formell utdanning'!#REF!</f>
        <v>#REF!</v>
      </c>
      <c r="D359" s="5" t="e">
        <f>'Formell utdanning'!#REF!</f>
        <v>#REF!</v>
      </c>
      <c r="E359" s="8">
        <f>'Formell utdanning'!C361</f>
        <v>0</v>
      </c>
      <c r="F359" s="5">
        <f>'Formell utdanning'!D361</f>
        <v>0</v>
      </c>
      <c r="G359" s="5">
        <f>'Formell utdanning'!F361</f>
        <v>0</v>
      </c>
      <c r="H359" s="5" t="b">
        <f t="shared" ref="H359" si="197">OR(F359="Morsmålslærar etter krav i opplæringslova",G359="Morsmålslærar etter krav i opplæringslova")</f>
        <v>0</v>
      </c>
      <c r="I359" s="28" t="str">
        <f t="shared" si="177"/>
        <v>-</v>
      </c>
      <c r="J359" s="26"/>
      <c r="K359" s="26"/>
      <c r="L359" s="26"/>
      <c r="M359" s="30"/>
    </row>
    <row r="360" spans="1:13" x14ac:dyDescent="0.2">
      <c r="A360" s="4">
        <f>'Formell utdanning'!A362</f>
        <v>0</v>
      </c>
      <c r="B360" s="5">
        <f>'Formell utdanning'!B362</f>
        <v>0</v>
      </c>
      <c r="C360" s="5" t="e">
        <f>'Formell utdanning'!#REF!</f>
        <v>#REF!</v>
      </c>
      <c r="D360" s="5" t="e">
        <f>'Formell utdanning'!#REF!</f>
        <v>#REF!</v>
      </c>
      <c r="E360" s="8">
        <f>'Formell utdanning'!C362</f>
        <v>0</v>
      </c>
      <c r="F360" s="5">
        <f>'Formell utdanning'!D362</f>
        <v>0</v>
      </c>
      <c r="G360" s="5">
        <f>'Formell utdanning'!F362</f>
        <v>0</v>
      </c>
      <c r="H360" s="5" t="b">
        <f t="shared" si="180"/>
        <v>0</v>
      </c>
      <c r="I360" s="28" t="str">
        <f t="shared" si="177"/>
        <v>-</v>
      </c>
      <c r="J360" s="26"/>
      <c r="K360" s="26"/>
      <c r="L360" s="26"/>
      <c r="M360" s="30"/>
    </row>
    <row r="361" spans="1:13" x14ac:dyDescent="0.2">
      <c r="A361" s="4">
        <f>'Formell utdanning'!A363</f>
        <v>0</v>
      </c>
      <c r="B361" s="5">
        <f>'Formell utdanning'!B363</f>
        <v>0</v>
      </c>
      <c r="C361" s="5" t="e">
        <f>'Formell utdanning'!#REF!</f>
        <v>#REF!</v>
      </c>
      <c r="D361" s="5" t="e">
        <f>'Formell utdanning'!#REF!</f>
        <v>#REF!</v>
      </c>
      <c r="E361" s="8">
        <f>'Formell utdanning'!C363</f>
        <v>0</v>
      </c>
      <c r="F361" s="5">
        <f>'Formell utdanning'!D363</f>
        <v>0</v>
      </c>
      <c r="G361" s="5">
        <f>'Formell utdanning'!F363</f>
        <v>0</v>
      </c>
      <c r="H361" s="5" t="b">
        <f t="shared" si="181"/>
        <v>0</v>
      </c>
      <c r="I361" s="28" t="str">
        <f t="shared" si="177"/>
        <v>-</v>
      </c>
      <c r="J361" s="26"/>
      <c r="K361" s="26"/>
      <c r="L361" s="26"/>
      <c r="M361" s="30"/>
    </row>
    <row r="362" spans="1:13" x14ac:dyDescent="0.2">
      <c r="A362" s="4">
        <f>'Formell utdanning'!A364</f>
        <v>0</v>
      </c>
      <c r="B362" s="5">
        <f>'Formell utdanning'!B364</f>
        <v>0</v>
      </c>
      <c r="C362" s="5" t="e">
        <f>'Formell utdanning'!#REF!</f>
        <v>#REF!</v>
      </c>
      <c r="D362" s="5" t="e">
        <f>'Formell utdanning'!#REF!</f>
        <v>#REF!</v>
      </c>
      <c r="E362" s="8">
        <f>'Formell utdanning'!C364</f>
        <v>0</v>
      </c>
      <c r="F362" s="5">
        <f>'Formell utdanning'!D364</f>
        <v>0</v>
      </c>
      <c r="G362" s="5">
        <f>'Formell utdanning'!F364</f>
        <v>0</v>
      </c>
      <c r="H362" s="5" t="b">
        <f t="shared" ref="H362" si="198">OR(G362="Morsmålslærar etter krav i opplæringslova",F362="Morsmålslærar etter krav i opplæringslova")</f>
        <v>0</v>
      </c>
      <c r="I362" s="28" t="str">
        <f t="shared" si="177"/>
        <v>-</v>
      </c>
      <c r="J362" s="26"/>
      <c r="K362" s="26"/>
      <c r="L362" s="26"/>
      <c r="M362" s="30"/>
    </row>
    <row r="363" spans="1:13" x14ac:dyDescent="0.2">
      <c r="A363" s="4">
        <f>'Formell utdanning'!A365</f>
        <v>0</v>
      </c>
      <c r="B363" s="5">
        <f>'Formell utdanning'!B365</f>
        <v>0</v>
      </c>
      <c r="C363" s="5" t="e">
        <f>'Formell utdanning'!#REF!</f>
        <v>#REF!</v>
      </c>
      <c r="D363" s="5" t="e">
        <f>'Formell utdanning'!#REF!</f>
        <v>#REF!</v>
      </c>
      <c r="E363" s="8">
        <f>'Formell utdanning'!C365</f>
        <v>0</v>
      </c>
      <c r="F363" s="5">
        <f>'Formell utdanning'!D365</f>
        <v>0</v>
      </c>
      <c r="G363" s="5">
        <f>'Formell utdanning'!F365</f>
        <v>0</v>
      </c>
      <c r="H363" s="5" t="b">
        <f t="shared" ref="H363" si="199">OR(F363="Morsmålslærar etter krav i opplæringslova",G363="Morsmålslærar etter krav i opplæringslova")</f>
        <v>0</v>
      </c>
      <c r="I363" s="28" t="str">
        <f t="shared" si="177"/>
        <v>-</v>
      </c>
      <c r="J363" s="26"/>
      <c r="K363" s="26"/>
      <c r="L363" s="26"/>
      <c r="M363" s="30"/>
    </row>
    <row r="364" spans="1:13" x14ac:dyDescent="0.2">
      <c r="A364" s="4">
        <f>'Formell utdanning'!A366</f>
        <v>0</v>
      </c>
      <c r="B364" s="5">
        <f>'Formell utdanning'!B366</f>
        <v>0</v>
      </c>
      <c r="C364" s="5" t="e">
        <f>'Formell utdanning'!#REF!</f>
        <v>#REF!</v>
      </c>
      <c r="D364" s="5" t="e">
        <f>'Formell utdanning'!#REF!</f>
        <v>#REF!</v>
      </c>
      <c r="E364" s="8">
        <f>'Formell utdanning'!C366</f>
        <v>0</v>
      </c>
      <c r="F364" s="5">
        <f>'Formell utdanning'!D366</f>
        <v>0</v>
      </c>
      <c r="G364" s="5">
        <f>'Formell utdanning'!F366</f>
        <v>0</v>
      </c>
      <c r="H364" s="5" t="b">
        <f t="shared" si="180"/>
        <v>0</v>
      </c>
      <c r="I364" s="28" t="str">
        <f t="shared" si="177"/>
        <v>-</v>
      </c>
      <c r="J364" s="26"/>
      <c r="K364" s="26"/>
      <c r="L364" s="26"/>
      <c r="M364" s="30"/>
    </row>
    <row r="365" spans="1:13" x14ac:dyDescent="0.2">
      <c r="A365" s="4">
        <f>'Formell utdanning'!A367</f>
        <v>0</v>
      </c>
      <c r="B365" s="5">
        <f>'Formell utdanning'!B367</f>
        <v>0</v>
      </c>
      <c r="C365" s="5" t="e">
        <f>'Formell utdanning'!#REF!</f>
        <v>#REF!</v>
      </c>
      <c r="D365" s="5" t="e">
        <f>'Formell utdanning'!#REF!</f>
        <v>#REF!</v>
      </c>
      <c r="E365" s="8">
        <f>'Formell utdanning'!C367</f>
        <v>0</v>
      </c>
      <c r="F365" s="5">
        <f>'Formell utdanning'!D367</f>
        <v>0</v>
      </c>
      <c r="G365" s="5">
        <f>'Formell utdanning'!F367</f>
        <v>0</v>
      </c>
      <c r="H365" s="5" t="b">
        <f t="shared" si="181"/>
        <v>0</v>
      </c>
      <c r="I365" s="28" t="str">
        <f t="shared" si="177"/>
        <v>-</v>
      </c>
      <c r="J365" s="26"/>
      <c r="K365" s="26"/>
      <c r="L365" s="26"/>
      <c r="M365" s="30"/>
    </row>
    <row r="366" spans="1:13" x14ac:dyDescent="0.2">
      <c r="A366" s="4">
        <f>'Formell utdanning'!A368</f>
        <v>0</v>
      </c>
      <c r="B366" s="5">
        <f>'Formell utdanning'!B368</f>
        <v>0</v>
      </c>
      <c r="C366" s="5" t="e">
        <f>'Formell utdanning'!#REF!</f>
        <v>#REF!</v>
      </c>
      <c r="D366" s="5" t="e">
        <f>'Formell utdanning'!#REF!</f>
        <v>#REF!</v>
      </c>
      <c r="E366" s="8">
        <f>'Formell utdanning'!C368</f>
        <v>0</v>
      </c>
      <c r="F366" s="5">
        <f>'Formell utdanning'!D368</f>
        <v>0</v>
      </c>
      <c r="G366" s="5">
        <f>'Formell utdanning'!F368</f>
        <v>0</v>
      </c>
      <c r="H366" s="5" t="b">
        <f t="shared" ref="H366" si="200">OR(G366="Morsmålslærar etter krav i opplæringslova",F366="Morsmålslærar etter krav i opplæringslova")</f>
        <v>0</v>
      </c>
      <c r="I366" s="28" t="str">
        <f t="shared" si="177"/>
        <v>-</v>
      </c>
      <c r="J366" s="26"/>
      <c r="K366" s="26"/>
      <c r="L366" s="26"/>
      <c r="M366" s="30"/>
    </row>
    <row r="367" spans="1:13" x14ac:dyDescent="0.2">
      <c r="A367" s="4">
        <f>'Formell utdanning'!A369</f>
        <v>0</v>
      </c>
      <c r="B367" s="5">
        <f>'Formell utdanning'!B369</f>
        <v>0</v>
      </c>
      <c r="C367" s="5" t="e">
        <f>'Formell utdanning'!#REF!</f>
        <v>#REF!</v>
      </c>
      <c r="D367" s="5" t="e">
        <f>'Formell utdanning'!#REF!</f>
        <v>#REF!</v>
      </c>
      <c r="E367" s="8">
        <f>'Formell utdanning'!C369</f>
        <v>0</v>
      </c>
      <c r="F367" s="5">
        <f>'Formell utdanning'!D369</f>
        <v>0</v>
      </c>
      <c r="G367" s="5">
        <f>'Formell utdanning'!F369</f>
        <v>0</v>
      </c>
      <c r="H367" s="5" t="b">
        <f t="shared" ref="H367" si="201">OR(F367="Morsmålslærar etter krav i opplæringslova",G367="Morsmålslærar etter krav i opplæringslova")</f>
        <v>0</v>
      </c>
      <c r="I367" s="28" t="str">
        <f t="shared" si="177"/>
        <v>-</v>
      </c>
      <c r="J367" s="26"/>
      <c r="K367" s="26"/>
      <c r="L367" s="26"/>
      <c r="M367" s="30"/>
    </row>
    <row r="368" spans="1:13" x14ac:dyDescent="0.2">
      <c r="A368" s="4">
        <f>'Formell utdanning'!A370</f>
        <v>0</v>
      </c>
      <c r="B368" s="5">
        <f>'Formell utdanning'!B370</f>
        <v>0</v>
      </c>
      <c r="C368" s="5" t="e">
        <f>'Formell utdanning'!#REF!</f>
        <v>#REF!</v>
      </c>
      <c r="D368" s="5" t="e">
        <f>'Formell utdanning'!#REF!</f>
        <v>#REF!</v>
      </c>
      <c r="E368" s="8">
        <f>'Formell utdanning'!C370</f>
        <v>0</v>
      </c>
      <c r="F368" s="5">
        <f>'Formell utdanning'!D370</f>
        <v>0</v>
      </c>
      <c r="G368" s="5">
        <f>'Formell utdanning'!F370</f>
        <v>0</v>
      </c>
      <c r="H368" s="5" t="b">
        <f t="shared" si="180"/>
        <v>0</v>
      </c>
      <c r="I368" s="28" t="str">
        <f t="shared" si="177"/>
        <v>-</v>
      </c>
      <c r="J368" s="26"/>
      <c r="K368" s="26"/>
      <c r="L368" s="26"/>
      <c r="M368" s="30"/>
    </row>
    <row r="369" spans="1:13" x14ac:dyDescent="0.2">
      <c r="A369" s="4">
        <f>'Formell utdanning'!A371</f>
        <v>0</v>
      </c>
      <c r="B369" s="5">
        <f>'Formell utdanning'!B371</f>
        <v>0</v>
      </c>
      <c r="C369" s="5" t="e">
        <f>'Formell utdanning'!#REF!</f>
        <v>#REF!</v>
      </c>
      <c r="D369" s="5" t="e">
        <f>'Formell utdanning'!#REF!</f>
        <v>#REF!</v>
      </c>
      <c r="E369" s="8">
        <f>'Formell utdanning'!C371</f>
        <v>0</v>
      </c>
      <c r="F369" s="5">
        <f>'Formell utdanning'!D371</f>
        <v>0</v>
      </c>
      <c r="G369" s="5">
        <f>'Formell utdanning'!F371</f>
        <v>0</v>
      </c>
      <c r="H369" s="5" t="b">
        <f t="shared" si="181"/>
        <v>0</v>
      </c>
      <c r="I369" s="28" t="str">
        <f t="shared" si="177"/>
        <v>-</v>
      </c>
      <c r="J369" s="26"/>
      <c r="K369" s="26"/>
      <c r="L369" s="26"/>
      <c r="M369" s="30"/>
    </row>
    <row r="370" spans="1:13" x14ac:dyDescent="0.2">
      <c r="A370" s="4">
        <f>'Formell utdanning'!A372</f>
        <v>0</v>
      </c>
      <c r="B370" s="5">
        <f>'Formell utdanning'!B372</f>
        <v>0</v>
      </c>
      <c r="C370" s="5" t="e">
        <f>'Formell utdanning'!#REF!</f>
        <v>#REF!</v>
      </c>
      <c r="D370" s="5" t="e">
        <f>'Formell utdanning'!#REF!</f>
        <v>#REF!</v>
      </c>
      <c r="E370" s="8">
        <f>'Formell utdanning'!C372</f>
        <v>0</v>
      </c>
      <c r="F370" s="5">
        <f>'Formell utdanning'!D372</f>
        <v>0</v>
      </c>
      <c r="G370" s="5">
        <f>'Formell utdanning'!F372</f>
        <v>0</v>
      </c>
      <c r="H370" s="5" t="b">
        <f t="shared" ref="H370" si="202">OR(G370="Morsmålslærar etter krav i opplæringslova",F370="Morsmålslærar etter krav i opplæringslova")</f>
        <v>0</v>
      </c>
      <c r="I370" s="28" t="str">
        <f t="shared" si="177"/>
        <v>-</v>
      </c>
      <c r="J370" s="26"/>
      <c r="K370" s="26"/>
      <c r="L370" s="26"/>
      <c r="M370" s="30"/>
    </row>
    <row r="371" spans="1:13" x14ac:dyDescent="0.2">
      <c r="A371" s="4">
        <f>'Formell utdanning'!A373</f>
        <v>0</v>
      </c>
      <c r="B371" s="5">
        <f>'Formell utdanning'!B373</f>
        <v>0</v>
      </c>
      <c r="C371" s="5" t="e">
        <f>'Formell utdanning'!#REF!</f>
        <v>#REF!</v>
      </c>
      <c r="D371" s="5" t="e">
        <f>'Formell utdanning'!#REF!</f>
        <v>#REF!</v>
      </c>
      <c r="E371" s="8">
        <f>'Formell utdanning'!C373</f>
        <v>0</v>
      </c>
      <c r="F371" s="5">
        <f>'Formell utdanning'!D373</f>
        <v>0</v>
      </c>
      <c r="G371" s="5">
        <f>'Formell utdanning'!F373</f>
        <v>0</v>
      </c>
      <c r="H371" s="5" t="b">
        <f t="shared" ref="H371" si="203">OR(F371="Morsmålslærar etter krav i opplæringslova",G371="Morsmålslærar etter krav i opplæringslova")</f>
        <v>0</v>
      </c>
      <c r="I371" s="28" t="str">
        <f t="shared" si="177"/>
        <v>-</v>
      </c>
      <c r="J371" s="26"/>
      <c r="K371" s="26"/>
      <c r="L371" s="26"/>
      <c r="M371" s="30"/>
    </row>
    <row r="372" spans="1:13" x14ac:dyDescent="0.2">
      <c r="A372" s="4">
        <f>'Formell utdanning'!A374</f>
        <v>0</v>
      </c>
      <c r="B372" s="5">
        <f>'Formell utdanning'!B374</f>
        <v>0</v>
      </c>
      <c r="C372" s="5" t="e">
        <f>'Formell utdanning'!#REF!</f>
        <v>#REF!</v>
      </c>
      <c r="D372" s="5" t="e">
        <f>'Formell utdanning'!#REF!</f>
        <v>#REF!</v>
      </c>
      <c r="E372" s="8">
        <f>'Formell utdanning'!C374</f>
        <v>0</v>
      </c>
      <c r="F372" s="5">
        <f>'Formell utdanning'!D374</f>
        <v>0</v>
      </c>
      <c r="G372" s="5">
        <f>'Formell utdanning'!F374</f>
        <v>0</v>
      </c>
      <c r="H372" s="5" t="b">
        <f t="shared" si="180"/>
        <v>0</v>
      </c>
      <c r="I372" s="28" t="str">
        <f t="shared" si="177"/>
        <v>-</v>
      </c>
      <c r="J372" s="26"/>
      <c r="K372" s="26"/>
      <c r="L372" s="26"/>
      <c r="M372" s="30"/>
    </row>
    <row r="373" spans="1:13" x14ac:dyDescent="0.2">
      <c r="A373" s="4">
        <f>'Formell utdanning'!A375</f>
        <v>0</v>
      </c>
      <c r="B373" s="5">
        <f>'Formell utdanning'!B375</f>
        <v>0</v>
      </c>
      <c r="C373" s="5" t="e">
        <f>'Formell utdanning'!#REF!</f>
        <v>#REF!</v>
      </c>
      <c r="D373" s="5" t="e">
        <f>'Formell utdanning'!#REF!</f>
        <v>#REF!</v>
      </c>
      <c r="E373" s="8">
        <f>'Formell utdanning'!C375</f>
        <v>0</v>
      </c>
      <c r="F373" s="5">
        <f>'Formell utdanning'!D375</f>
        <v>0</v>
      </c>
      <c r="G373" s="5">
        <f>'Formell utdanning'!F375</f>
        <v>0</v>
      </c>
      <c r="H373" s="5" t="b">
        <f t="shared" si="181"/>
        <v>0</v>
      </c>
      <c r="I373" s="28" t="str">
        <f t="shared" si="177"/>
        <v>-</v>
      </c>
      <c r="J373" s="26"/>
      <c r="K373" s="26"/>
      <c r="L373" s="26"/>
      <c r="M373" s="30"/>
    </row>
    <row r="374" spans="1:13" x14ac:dyDescent="0.2">
      <c r="A374" s="4">
        <f>'Formell utdanning'!A376</f>
        <v>0</v>
      </c>
      <c r="B374" s="5">
        <f>'Formell utdanning'!B376</f>
        <v>0</v>
      </c>
      <c r="C374" s="5" t="e">
        <f>'Formell utdanning'!#REF!</f>
        <v>#REF!</v>
      </c>
      <c r="D374" s="5" t="e">
        <f>'Formell utdanning'!#REF!</f>
        <v>#REF!</v>
      </c>
      <c r="E374" s="8">
        <f>'Formell utdanning'!C376</f>
        <v>0</v>
      </c>
      <c r="F374" s="5">
        <f>'Formell utdanning'!D376</f>
        <v>0</v>
      </c>
      <c r="G374" s="5">
        <f>'Formell utdanning'!F376</f>
        <v>0</v>
      </c>
      <c r="H374" s="5" t="b">
        <f t="shared" ref="H374" si="204">OR(G374="Morsmålslærar etter krav i opplæringslova",F374="Morsmålslærar etter krav i opplæringslova")</f>
        <v>0</v>
      </c>
      <c r="I374" s="28" t="str">
        <f t="shared" si="177"/>
        <v>-</v>
      </c>
      <c r="J374" s="26"/>
      <c r="K374" s="26"/>
      <c r="L374" s="26"/>
      <c r="M374" s="30"/>
    </row>
    <row r="375" spans="1:13" x14ac:dyDescent="0.2">
      <c r="A375" s="4">
        <f>'Formell utdanning'!A377</f>
        <v>0</v>
      </c>
      <c r="B375" s="5">
        <f>'Formell utdanning'!B377</f>
        <v>0</v>
      </c>
      <c r="C375" s="5" t="e">
        <f>'Formell utdanning'!#REF!</f>
        <v>#REF!</v>
      </c>
      <c r="D375" s="5" t="e">
        <f>'Formell utdanning'!#REF!</f>
        <v>#REF!</v>
      </c>
      <c r="E375" s="8">
        <f>'Formell utdanning'!C377</f>
        <v>0</v>
      </c>
      <c r="F375" s="5">
        <f>'Formell utdanning'!D377</f>
        <v>0</v>
      </c>
      <c r="G375" s="5">
        <f>'Formell utdanning'!F377</f>
        <v>0</v>
      </c>
      <c r="H375" s="5" t="b">
        <f t="shared" ref="H375" si="205">OR(F375="Morsmålslærar etter krav i opplæringslova",G375="Morsmålslærar etter krav i opplæringslova")</f>
        <v>0</v>
      </c>
      <c r="I375" s="28" t="str">
        <f t="shared" si="177"/>
        <v>-</v>
      </c>
      <c r="J375" s="26"/>
      <c r="K375" s="26"/>
      <c r="L375" s="26"/>
      <c r="M375" s="30"/>
    </row>
    <row r="376" spans="1:13" x14ac:dyDescent="0.2">
      <c r="A376" s="4">
        <f>'Formell utdanning'!A378</f>
        <v>0</v>
      </c>
      <c r="B376" s="5">
        <f>'Formell utdanning'!B378</f>
        <v>0</v>
      </c>
      <c r="C376" s="5" t="e">
        <f>'Formell utdanning'!#REF!</f>
        <v>#REF!</v>
      </c>
      <c r="D376" s="5" t="e">
        <f>'Formell utdanning'!#REF!</f>
        <v>#REF!</v>
      </c>
      <c r="E376" s="8">
        <f>'Formell utdanning'!C378</f>
        <v>0</v>
      </c>
      <c r="F376" s="5">
        <f>'Formell utdanning'!D378</f>
        <v>0</v>
      </c>
      <c r="G376" s="5">
        <f>'Formell utdanning'!F378</f>
        <v>0</v>
      </c>
      <c r="H376" s="5" t="b">
        <f t="shared" si="180"/>
        <v>0</v>
      </c>
      <c r="I376" s="28" t="str">
        <f t="shared" si="177"/>
        <v>-</v>
      </c>
      <c r="J376" s="26"/>
      <c r="K376" s="26"/>
      <c r="L376" s="26"/>
      <c r="M376" s="30"/>
    </row>
    <row r="377" spans="1:13" x14ac:dyDescent="0.2">
      <c r="A377" s="4">
        <f>'Formell utdanning'!A379</f>
        <v>0</v>
      </c>
      <c r="B377" s="5">
        <f>'Formell utdanning'!B379</f>
        <v>0</v>
      </c>
      <c r="C377" s="5" t="e">
        <f>'Formell utdanning'!#REF!</f>
        <v>#REF!</v>
      </c>
      <c r="D377" s="5" t="e">
        <f>'Formell utdanning'!#REF!</f>
        <v>#REF!</v>
      </c>
      <c r="E377" s="8">
        <f>'Formell utdanning'!C379</f>
        <v>0</v>
      </c>
      <c r="F377" s="5">
        <f>'Formell utdanning'!D379</f>
        <v>0</v>
      </c>
      <c r="G377" s="5">
        <f>'Formell utdanning'!F379</f>
        <v>0</v>
      </c>
      <c r="H377" s="5" t="b">
        <f t="shared" si="181"/>
        <v>0</v>
      </c>
      <c r="I377" s="28" t="str">
        <f t="shared" si="177"/>
        <v>-</v>
      </c>
      <c r="J377" s="26"/>
      <c r="K377" s="26"/>
      <c r="L377" s="26"/>
      <c r="M377" s="30"/>
    </row>
    <row r="378" spans="1:13" x14ac:dyDescent="0.2">
      <c r="A378" s="4">
        <f>'Formell utdanning'!A380</f>
        <v>0</v>
      </c>
      <c r="B378" s="5">
        <f>'Formell utdanning'!B380</f>
        <v>0</v>
      </c>
      <c r="C378" s="5" t="e">
        <f>'Formell utdanning'!#REF!</f>
        <v>#REF!</v>
      </c>
      <c r="D378" s="5" t="e">
        <f>'Formell utdanning'!#REF!</f>
        <v>#REF!</v>
      </c>
      <c r="E378" s="8">
        <f>'Formell utdanning'!C380</f>
        <v>0</v>
      </c>
      <c r="F378" s="5">
        <f>'Formell utdanning'!D380</f>
        <v>0</v>
      </c>
      <c r="G378" s="5">
        <f>'Formell utdanning'!F380</f>
        <v>0</v>
      </c>
      <c r="H378" s="5" t="b">
        <f t="shared" ref="H378" si="206">OR(G378="Morsmålslærar etter krav i opplæringslova",F378="Morsmålslærar etter krav i opplæringslova")</f>
        <v>0</v>
      </c>
      <c r="I378" s="28" t="str">
        <f t="shared" si="177"/>
        <v>-</v>
      </c>
      <c r="J378" s="26"/>
      <c r="K378" s="26"/>
      <c r="L378" s="26"/>
      <c r="M378" s="30"/>
    </row>
    <row r="379" spans="1:13" x14ac:dyDescent="0.2">
      <c r="A379" s="4">
        <f>'Formell utdanning'!A381</f>
        <v>0</v>
      </c>
      <c r="B379" s="5">
        <f>'Formell utdanning'!B381</f>
        <v>0</v>
      </c>
      <c r="C379" s="5" t="e">
        <f>'Formell utdanning'!#REF!</f>
        <v>#REF!</v>
      </c>
      <c r="D379" s="5" t="e">
        <f>'Formell utdanning'!#REF!</f>
        <v>#REF!</v>
      </c>
      <c r="E379" s="8">
        <f>'Formell utdanning'!C381</f>
        <v>0</v>
      </c>
      <c r="F379" s="5">
        <f>'Formell utdanning'!D381</f>
        <v>0</v>
      </c>
      <c r="G379" s="5">
        <f>'Formell utdanning'!F381</f>
        <v>0</v>
      </c>
      <c r="H379" s="5" t="b">
        <f t="shared" ref="H379" si="207">OR(F379="Morsmålslærar etter krav i opplæringslova",G379="Morsmålslærar etter krav i opplæringslova")</f>
        <v>0</v>
      </c>
      <c r="I379" s="28" t="str">
        <f t="shared" si="177"/>
        <v>-</v>
      </c>
      <c r="J379" s="26"/>
      <c r="K379" s="26"/>
      <c r="L379" s="26"/>
      <c r="M379" s="30"/>
    </row>
    <row r="380" spans="1:13" x14ac:dyDescent="0.2">
      <c r="A380" s="4">
        <f>'Formell utdanning'!A382</f>
        <v>0</v>
      </c>
      <c r="B380" s="5">
        <f>'Formell utdanning'!B382</f>
        <v>0</v>
      </c>
      <c r="C380" s="5" t="e">
        <f>'Formell utdanning'!#REF!</f>
        <v>#REF!</v>
      </c>
      <c r="D380" s="5" t="e">
        <f>'Formell utdanning'!#REF!</f>
        <v>#REF!</v>
      </c>
      <c r="E380" s="8">
        <f>'Formell utdanning'!C382</f>
        <v>0</v>
      </c>
      <c r="F380" s="5">
        <f>'Formell utdanning'!D382</f>
        <v>0</v>
      </c>
      <c r="G380" s="5">
        <f>'Formell utdanning'!F382</f>
        <v>0</v>
      </c>
      <c r="H380" s="5" t="b">
        <f t="shared" si="180"/>
        <v>0</v>
      </c>
      <c r="I380" s="28" t="str">
        <f t="shared" si="177"/>
        <v>-</v>
      </c>
      <c r="J380" s="26"/>
      <c r="K380" s="26"/>
      <c r="L380" s="26"/>
      <c r="M380" s="30"/>
    </row>
    <row r="381" spans="1:13" x14ac:dyDescent="0.2">
      <c r="A381" s="4">
        <f>'Formell utdanning'!A383</f>
        <v>0</v>
      </c>
      <c r="B381" s="5">
        <f>'Formell utdanning'!B383</f>
        <v>0</v>
      </c>
      <c r="C381" s="5" t="e">
        <f>'Formell utdanning'!#REF!</f>
        <v>#REF!</v>
      </c>
      <c r="D381" s="5" t="e">
        <f>'Formell utdanning'!#REF!</f>
        <v>#REF!</v>
      </c>
      <c r="E381" s="8">
        <f>'Formell utdanning'!C383</f>
        <v>0</v>
      </c>
      <c r="F381" s="5">
        <f>'Formell utdanning'!D383</f>
        <v>0</v>
      </c>
      <c r="G381" s="5">
        <f>'Formell utdanning'!F383</f>
        <v>0</v>
      </c>
      <c r="H381" s="5" t="b">
        <f t="shared" si="181"/>
        <v>0</v>
      </c>
      <c r="I381" s="28" t="str">
        <f t="shared" si="177"/>
        <v>-</v>
      </c>
      <c r="J381" s="26"/>
      <c r="K381" s="26"/>
      <c r="L381" s="26"/>
      <c r="M381" s="30"/>
    </row>
    <row r="382" spans="1:13" x14ac:dyDescent="0.2">
      <c r="A382" s="4">
        <f>'Formell utdanning'!A384</f>
        <v>0</v>
      </c>
      <c r="B382" s="5">
        <f>'Formell utdanning'!B384</f>
        <v>0</v>
      </c>
      <c r="C382" s="5" t="e">
        <f>'Formell utdanning'!#REF!</f>
        <v>#REF!</v>
      </c>
      <c r="D382" s="5" t="e">
        <f>'Formell utdanning'!#REF!</f>
        <v>#REF!</v>
      </c>
      <c r="E382" s="8">
        <f>'Formell utdanning'!C384</f>
        <v>0</v>
      </c>
      <c r="F382" s="5">
        <f>'Formell utdanning'!D384</f>
        <v>0</v>
      </c>
      <c r="G382" s="5">
        <f>'Formell utdanning'!F384</f>
        <v>0</v>
      </c>
      <c r="H382" s="5" t="b">
        <f t="shared" ref="H382" si="208">OR(G382="Morsmålslærar etter krav i opplæringslova",F382="Morsmålslærar etter krav i opplæringslova")</f>
        <v>0</v>
      </c>
      <c r="I382" s="28" t="str">
        <f t="shared" si="177"/>
        <v>-</v>
      </c>
      <c r="J382" s="26"/>
      <c r="K382" s="26"/>
      <c r="L382" s="26"/>
      <c r="M382" s="30"/>
    </row>
    <row r="383" spans="1:13" x14ac:dyDescent="0.2">
      <c r="A383" s="4">
        <f>'Formell utdanning'!A385</f>
        <v>0</v>
      </c>
      <c r="B383" s="5">
        <f>'Formell utdanning'!B385</f>
        <v>0</v>
      </c>
      <c r="C383" s="5" t="e">
        <f>'Formell utdanning'!#REF!</f>
        <v>#REF!</v>
      </c>
      <c r="D383" s="5" t="e">
        <f>'Formell utdanning'!#REF!</f>
        <v>#REF!</v>
      </c>
      <c r="E383" s="8">
        <f>'Formell utdanning'!C385</f>
        <v>0</v>
      </c>
      <c r="F383" s="5">
        <f>'Formell utdanning'!D385</f>
        <v>0</v>
      </c>
      <c r="G383" s="5">
        <f>'Formell utdanning'!F385</f>
        <v>0</v>
      </c>
      <c r="H383" s="5" t="b">
        <f t="shared" ref="H383" si="209">OR(F383="Morsmålslærar etter krav i opplæringslova",G383="Morsmålslærar etter krav i opplæringslova")</f>
        <v>0</v>
      </c>
      <c r="I383" s="28" t="str">
        <f t="shared" si="177"/>
        <v>-</v>
      </c>
      <c r="J383" s="26"/>
      <c r="K383" s="26"/>
      <c r="L383" s="26"/>
      <c r="M383" s="30"/>
    </row>
    <row r="384" spans="1:13" x14ac:dyDescent="0.2">
      <c r="A384" s="4">
        <f>'Formell utdanning'!A386</f>
        <v>0</v>
      </c>
      <c r="B384" s="5">
        <f>'Formell utdanning'!B386</f>
        <v>0</v>
      </c>
      <c r="C384" s="5" t="e">
        <f>'Formell utdanning'!#REF!</f>
        <v>#REF!</v>
      </c>
      <c r="D384" s="5" t="e">
        <f>'Formell utdanning'!#REF!</f>
        <v>#REF!</v>
      </c>
      <c r="E384" s="8">
        <f>'Formell utdanning'!C386</f>
        <v>0</v>
      </c>
      <c r="F384" s="5">
        <f>'Formell utdanning'!D386</f>
        <v>0</v>
      </c>
      <c r="G384" s="5">
        <f>'Formell utdanning'!F386</f>
        <v>0</v>
      </c>
      <c r="H384" s="5" t="b">
        <f t="shared" si="180"/>
        <v>0</v>
      </c>
      <c r="I384" s="28" t="str">
        <f t="shared" si="177"/>
        <v>-</v>
      </c>
      <c r="J384" s="26"/>
      <c r="K384" s="26"/>
      <c r="L384" s="26"/>
      <c r="M384" s="30"/>
    </row>
    <row r="385" spans="1:13" x14ac:dyDescent="0.2">
      <c r="A385" s="4">
        <f>'Formell utdanning'!A387</f>
        <v>0</v>
      </c>
      <c r="B385" s="5">
        <f>'Formell utdanning'!B387</f>
        <v>0</v>
      </c>
      <c r="C385" s="5" t="e">
        <f>'Formell utdanning'!#REF!</f>
        <v>#REF!</v>
      </c>
      <c r="D385" s="5" t="e">
        <f>'Formell utdanning'!#REF!</f>
        <v>#REF!</v>
      </c>
      <c r="E385" s="8">
        <f>'Formell utdanning'!C387</f>
        <v>0</v>
      </c>
      <c r="F385" s="5">
        <f>'Formell utdanning'!D387</f>
        <v>0</v>
      </c>
      <c r="G385" s="5">
        <f>'Formell utdanning'!F387</f>
        <v>0</v>
      </c>
      <c r="H385" s="5" t="b">
        <f t="shared" si="181"/>
        <v>0</v>
      </c>
      <c r="I385" s="28" t="str">
        <f t="shared" si="177"/>
        <v>-</v>
      </c>
      <c r="J385" s="26"/>
      <c r="K385" s="26"/>
      <c r="L385" s="26"/>
      <c r="M385" s="30"/>
    </row>
    <row r="386" spans="1:13" x14ac:dyDescent="0.2">
      <c r="A386" s="4">
        <f>'Formell utdanning'!A388</f>
        <v>0</v>
      </c>
      <c r="B386" s="5">
        <f>'Formell utdanning'!B388</f>
        <v>0</v>
      </c>
      <c r="C386" s="5" t="e">
        <f>'Formell utdanning'!#REF!</f>
        <v>#REF!</v>
      </c>
      <c r="D386" s="5" t="e">
        <f>'Formell utdanning'!#REF!</f>
        <v>#REF!</v>
      </c>
      <c r="E386" s="8">
        <f>'Formell utdanning'!C388</f>
        <v>0</v>
      </c>
      <c r="F386" s="5">
        <f>'Formell utdanning'!D388</f>
        <v>0</v>
      </c>
      <c r="G386" s="5">
        <f>'Formell utdanning'!F388</f>
        <v>0</v>
      </c>
      <c r="H386" s="5" t="b">
        <f t="shared" ref="H386" si="210">OR(G386="Morsmålslærar etter krav i opplæringslova",F386="Morsmålslærar etter krav i opplæringslova")</f>
        <v>0</v>
      </c>
      <c r="I386" s="28" t="str">
        <f t="shared" si="177"/>
        <v>-</v>
      </c>
      <c r="J386" s="26"/>
      <c r="K386" s="26"/>
      <c r="L386" s="26"/>
      <c r="M386" s="30"/>
    </row>
    <row r="387" spans="1:13" x14ac:dyDescent="0.2">
      <c r="A387" s="4">
        <f>'Formell utdanning'!A389</f>
        <v>0</v>
      </c>
      <c r="B387" s="5">
        <f>'Formell utdanning'!B389</f>
        <v>0</v>
      </c>
      <c r="C387" s="5" t="e">
        <f>'Formell utdanning'!#REF!</f>
        <v>#REF!</v>
      </c>
      <c r="D387" s="5" t="e">
        <f>'Formell utdanning'!#REF!</f>
        <v>#REF!</v>
      </c>
      <c r="E387" s="8">
        <f>'Formell utdanning'!C389</f>
        <v>0</v>
      </c>
      <c r="F387" s="5">
        <f>'Formell utdanning'!D389</f>
        <v>0</v>
      </c>
      <c r="G387" s="5">
        <f>'Formell utdanning'!F389</f>
        <v>0</v>
      </c>
      <c r="H387" s="5" t="b">
        <f t="shared" ref="H387" si="211">OR(F387="Morsmålslærar etter krav i opplæringslova",G387="Morsmålslærar etter krav i opplæringslova")</f>
        <v>0</v>
      </c>
      <c r="I387" s="28" t="str">
        <f t="shared" ref="I387:I450" si="212">IF(H387=FALSE,"-","Ja")</f>
        <v>-</v>
      </c>
      <c r="J387" s="26"/>
      <c r="K387" s="26"/>
      <c r="L387" s="26"/>
      <c r="M387" s="30"/>
    </row>
    <row r="388" spans="1:13" x14ac:dyDescent="0.2">
      <c r="A388" s="4">
        <f>'Formell utdanning'!A390</f>
        <v>0</v>
      </c>
      <c r="B388" s="5">
        <f>'Formell utdanning'!B390</f>
        <v>0</v>
      </c>
      <c r="C388" s="5" t="e">
        <f>'Formell utdanning'!#REF!</f>
        <v>#REF!</v>
      </c>
      <c r="D388" s="5" t="e">
        <f>'Formell utdanning'!#REF!</f>
        <v>#REF!</v>
      </c>
      <c r="E388" s="8">
        <f>'Formell utdanning'!C390</f>
        <v>0</v>
      </c>
      <c r="F388" s="5">
        <f>'Formell utdanning'!D390</f>
        <v>0</v>
      </c>
      <c r="G388" s="5">
        <f>'Formell utdanning'!F390</f>
        <v>0</v>
      </c>
      <c r="H388" s="5" t="b">
        <f t="shared" si="180"/>
        <v>0</v>
      </c>
      <c r="I388" s="28" t="str">
        <f t="shared" si="212"/>
        <v>-</v>
      </c>
      <c r="J388" s="26"/>
      <c r="K388" s="26"/>
      <c r="L388" s="26"/>
      <c r="M388" s="30"/>
    </row>
    <row r="389" spans="1:13" x14ac:dyDescent="0.2">
      <c r="A389" s="4">
        <f>'Formell utdanning'!A391</f>
        <v>0</v>
      </c>
      <c r="B389" s="5">
        <f>'Formell utdanning'!B391</f>
        <v>0</v>
      </c>
      <c r="C389" s="5" t="e">
        <f>'Formell utdanning'!#REF!</f>
        <v>#REF!</v>
      </c>
      <c r="D389" s="5" t="e">
        <f>'Formell utdanning'!#REF!</f>
        <v>#REF!</v>
      </c>
      <c r="E389" s="8">
        <f>'Formell utdanning'!C391</f>
        <v>0</v>
      </c>
      <c r="F389" s="5">
        <f>'Formell utdanning'!D391</f>
        <v>0</v>
      </c>
      <c r="G389" s="5">
        <f>'Formell utdanning'!F391</f>
        <v>0</v>
      </c>
      <c r="H389" s="5" t="b">
        <f t="shared" si="181"/>
        <v>0</v>
      </c>
      <c r="I389" s="28" t="str">
        <f t="shared" si="212"/>
        <v>-</v>
      </c>
      <c r="J389" s="26"/>
      <c r="K389" s="26"/>
      <c r="L389" s="26"/>
      <c r="M389" s="30"/>
    </row>
    <row r="390" spans="1:13" x14ac:dyDescent="0.2">
      <c r="A390" s="4">
        <f>'Formell utdanning'!A392</f>
        <v>0</v>
      </c>
      <c r="B390" s="5">
        <f>'Formell utdanning'!B392</f>
        <v>0</v>
      </c>
      <c r="C390" s="5" t="e">
        <f>'Formell utdanning'!#REF!</f>
        <v>#REF!</v>
      </c>
      <c r="D390" s="5" t="e">
        <f>'Formell utdanning'!#REF!</f>
        <v>#REF!</v>
      </c>
      <c r="E390" s="8">
        <f>'Formell utdanning'!C392</f>
        <v>0</v>
      </c>
      <c r="F390" s="5">
        <f>'Formell utdanning'!D392</f>
        <v>0</v>
      </c>
      <c r="G390" s="5">
        <f>'Formell utdanning'!F392</f>
        <v>0</v>
      </c>
      <c r="H390" s="5" t="b">
        <f t="shared" ref="H390" si="213">OR(G390="Morsmålslærar etter krav i opplæringslova",F390="Morsmålslærar etter krav i opplæringslova")</f>
        <v>0</v>
      </c>
      <c r="I390" s="28" t="str">
        <f t="shared" si="212"/>
        <v>-</v>
      </c>
      <c r="J390" s="26"/>
      <c r="K390" s="26"/>
      <c r="L390" s="26"/>
      <c r="M390" s="30"/>
    </row>
    <row r="391" spans="1:13" x14ac:dyDescent="0.2">
      <c r="A391" s="4">
        <f>'Formell utdanning'!A393</f>
        <v>0</v>
      </c>
      <c r="B391" s="5">
        <f>'Formell utdanning'!B393</f>
        <v>0</v>
      </c>
      <c r="C391" s="5" t="e">
        <f>'Formell utdanning'!#REF!</f>
        <v>#REF!</v>
      </c>
      <c r="D391" s="5" t="e">
        <f>'Formell utdanning'!#REF!</f>
        <v>#REF!</v>
      </c>
      <c r="E391" s="8">
        <f>'Formell utdanning'!C393</f>
        <v>0</v>
      </c>
      <c r="F391" s="5">
        <f>'Formell utdanning'!D393</f>
        <v>0</v>
      </c>
      <c r="G391" s="5">
        <f>'Formell utdanning'!F393</f>
        <v>0</v>
      </c>
      <c r="H391" s="5" t="b">
        <f t="shared" ref="H391" si="214">OR(F391="Morsmålslærar etter krav i opplæringslova",G391="Morsmålslærar etter krav i opplæringslova")</f>
        <v>0</v>
      </c>
      <c r="I391" s="28" t="str">
        <f t="shared" si="212"/>
        <v>-</v>
      </c>
      <c r="J391" s="26"/>
      <c r="K391" s="26"/>
      <c r="L391" s="26"/>
      <c r="M391" s="30"/>
    </row>
    <row r="392" spans="1:13" x14ac:dyDescent="0.2">
      <c r="A392" s="4">
        <f>'Formell utdanning'!A394</f>
        <v>0</v>
      </c>
      <c r="B392" s="5">
        <f>'Formell utdanning'!B394</f>
        <v>0</v>
      </c>
      <c r="C392" s="5" t="e">
        <f>'Formell utdanning'!#REF!</f>
        <v>#REF!</v>
      </c>
      <c r="D392" s="5" t="e">
        <f>'Formell utdanning'!#REF!</f>
        <v>#REF!</v>
      </c>
      <c r="E392" s="8">
        <f>'Formell utdanning'!C394</f>
        <v>0</v>
      </c>
      <c r="F392" s="5">
        <f>'Formell utdanning'!D394</f>
        <v>0</v>
      </c>
      <c r="G392" s="5">
        <f>'Formell utdanning'!F394</f>
        <v>0</v>
      </c>
      <c r="H392" s="5" t="b">
        <f t="shared" ref="H392:H452" si="215">OR(G392="Morsmålslærar etter krav i opplæringslova",F392="Morsmålslærar etter krav i opplæringslova")</f>
        <v>0</v>
      </c>
      <c r="I392" s="28" t="str">
        <f t="shared" si="212"/>
        <v>-</v>
      </c>
      <c r="J392" s="26"/>
      <c r="K392" s="26"/>
      <c r="L392" s="26"/>
      <c r="M392" s="30"/>
    </row>
    <row r="393" spans="1:13" x14ac:dyDescent="0.2">
      <c r="A393" s="4">
        <f>'Formell utdanning'!A395</f>
        <v>0</v>
      </c>
      <c r="B393" s="5">
        <f>'Formell utdanning'!B395</f>
        <v>0</v>
      </c>
      <c r="C393" s="5" t="e">
        <f>'Formell utdanning'!#REF!</f>
        <v>#REF!</v>
      </c>
      <c r="D393" s="5" t="e">
        <f>'Formell utdanning'!#REF!</f>
        <v>#REF!</v>
      </c>
      <c r="E393" s="8">
        <f>'Formell utdanning'!C395</f>
        <v>0</v>
      </c>
      <c r="F393" s="5">
        <f>'Formell utdanning'!D395</f>
        <v>0</v>
      </c>
      <c r="G393" s="5">
        <f>'Formell utdanning'!F395</f>
        <v>0</v>
      </c>
      <c r="H393" s="5" t="b">
        <f t="shared" ref="H393:H453" si="216">OR(F393="Morsmålslærar etter krav i opplæringslova",G393="Morsmålslærar etter krav i opplæringslova")</f>
        <v>0</v>
      </c>
      <c r="I393" s="28" t="str">
        <f t="shared" si="212"/>
        <v>-</v>
      </c>
      <c r="J393" s="26"/>
      <c r="K393" s="26"/>
      <c r="L393" s="26"/>
      <c r="M393" s="30"/>
    </row>
    <row r="394" spans="1:13" x14ac:dyDescent="0.2">
      <c r="A394" s="4">
        <f>'Formell utdanning'!A396</f>
        <v>0</v>
      </c>
      <c r="B394" s="5">
        <f>'Formell utdanning'!B396</f>
        <v>0</v>
      </c>
      <c r="C394" s="5" t="e">
        <f>'Formell utdanning'!#REF!</f>
        <v>#REF!</v>
      </c>
      <c r="D394" s="5" t="e">
        <f>'Formell utdanning'!#REF!</f>
        <v>#REF!</v>
      </c>
      <c r="E394" s="8">
        <f>'Formell utdanning'!C396</f>
        <v>0</v>
      </c>
      <c r="F394" s="5">
        <f>'Formell utdanning'!D396</f>
        <v>0</v>
      </c>
      <c r="G394" s="5">
        <f>'Formell utdanning'!F396</f>
        <v>0</v>
      </c>
      <c r="H394" s="5" t="b">
        <f t="shared" ref="H394" si="217">OR(G394="Morsmålslærar etter krav i opplæringslova",F394="Morsmålslærar etter krav i opplæringslova")</f>
        <v>0</v>
      </c>
      <c r="I394" s="28" t="str">
        <f t="shared" si="212"/>
        <v>-</v>
      </c>
      <c r="J394" s="26"/>
      <c r="K394" s="26"/>
      <c r="L394" s="26"/>
      <c r="M394" s="30"/>
    </row>
    <row r="395" spans="1:13" x14ac:dyDescent="0.2">
      <c r="A395" s="4">
        <f>'Formell utdanning'!A397</f>
        <v>0</v>
      </c>
      <c r="B395" s="5">
        <f>'Formell utdanning'!B397</f>
        <v>0</v>
      </c>
      <c r="C395" s="5" t="e">
        <f>'Formell utdanning'!#REF!</f>
        <v>#REF!</v>
      </c>
      <c r="D395" s="5" t="e">
        <f>'Formell utdanning'!#REF!</f>
        <v>#REF!</v>
      </c>
      <c r="E395" s="8">
        <f>'Formell utdanning'!C397</f>
        <v>0</v>
      </c>
      <c r="F395" s="5">
        <f>'Formell utdanning'!D397</f>
        <v>0</v>
      </c>
      <c r="G395" s="5">
        <f>'Formell utdanning'!F397</f>
        <v>0</v>
      </c>
      <c r="H395" s="5" t="b">
        <f t="shared" ref="H395" si="218">OR(F395="Morsmålslærar etter krav i opplæringslova",G395="Morsmålslærar etter krav i opplæringslova")</f>
        <v>0</v>
      </c>
      <c r="I395" s="28" t="str">
        <f t="shared" si="212"/>
        <v>-</v>
      </c>
      <c r="J395" s="26"/>
      <c r="K395" s="26"/>
      <c r="L395" s="26"/>
      <c r="M395" s="30"/>
    </row>
    <row r="396" spans="1:13" x14ac:dyDescent="0.2">
      <c r="A396" s="4">
        <f>'Formell utdanning'!A398</f>
        <v>0</v>
      </c>
      <c r="B396" s="5">
        <f>'Formell utdanning'!B398</f>
        <v>0</v>
      </c>
      <c r="C396" s="5" t="e">
        <f>'Formell utdanning'!#REF!</f>
        <v>#REF!</v>
      </c>
      <c r="D396" s="5" t="e">
        <f>'Formell utdanning'!#REF!</f>
        <v>#REF!</v>
      </c>
      <c r="E396" s="8">
        <f>'Formell utdanning'!C398</f>
        <v>0</v>
      </c>
      <c r="F396" s="5">
        <f>'Formell utdanning'!D398</f>
        <v>0</v>
      </c>
      <c r="G396" s="5">
        <f>'Formell utdanning'!F398</f>
        <v>0</v>
      </c>
      <c r="H396" s="5" t="b">
        <f t="shared" si="215"/>
        <v>0</v>
      </c>
      <c r="I396" s="28" t="str">
        <f t="shared" si="212"/>
        <v>-</v>
      </c>
      <c r="J396" s="26"/>
      <c r="K396" s="26"/>
      <c r="L396" s="26"/>
      <c r="M396" s="30"/>
    </row>
    <row r="397" spans="1:13" x14ac:dyDescent="0.2">
      <c r="A397" s="4">
        <f>'Formell utdanning'!A399</f>
        <v>0</v>
      </c>
      <c r="B397" s="5">
        <f>'Formell utdanning'!B399</f>
        <v>0</v>
      </c>
      <c r="C397" s="5" t="e">
        <f>'Formell utdanning'!#REF!</f>
        <v>#REF!</v>
      </c>
      <c r="D397" s="5" t="e">
        <f>'Formell utdanning'!#REF!</f>
        <v>#REF!</v>
      </c>
      <c r="E397" s="8">
        <f>'Formell utdanning'!C399</f>
        <v>0</v>
      </c>
      <c r="F397" s="5">
        <f>'Formell utdanning'!D399</f>
        <v>0</v>
      </c>
      <c r="G397" s="5">
        <f>'Formell utdanning'!F399</f>
        <v>0</v>
      </c>
      <c r="H397" s="5" t="b">
        <f t="shared" si="216"/>
        <v>0</v>
      </c>
      <c r="I397" s="28" t="str">
        <f t="shared" si="212"/>
        <v>-</v>
      </c>
      <c r="J397" s="26"/>
      <c r="K397" s="26"/>
      <c r="L397" s="26"/>
      <c r="M397" s="30"/>
    </row>
    <row r="398" spans="1:13" x14ac:dyDescent="0.2">
      <c r="A398" s="4">
        <f>'Formell utdanning'!A400</f>
        <v>0</v>
      </c>
      <c r="B398" s="5">
        <f>'Formell utdanning'!B400</f>
        <v>0</v>
      </c>
      <c r="C398" s="5" t="e">
        <f>'Formell utdanning'!#REF!</f>
        <v>#REF!</v>
      </c>
      <c r="D398" s="5" t="e">
        <f>'Formell utdanning'!#REF!</f>
        <v>#REF!</v>
      </c>
      <c r="E398" s="8">
        <f>'Formell utdanning'!C400</f>
        <v>0</v>
      </c>
      <c r="F398" s="5">
        <f>'Formell utdanning'!D400</f>
        <v>0</v>
      </c>
      <c r="G398" s="5">
        <f>'Formell utdanning'!F400</f>
        <v>0</v>
      </c>
      <c r="H398" s="5" t="b">
        <f t="shared" ref="H398" si="219">OR(G398="Morsmålslærar etter krav i opplæringslova",F398="Morsmålslærar etter krav i opplæringslova")</f>
        <v>0</v>
      </c>
      <c r="I398" s="28" t="str">
        <f t="shared" si="212"/>
        <v>-</v>
      </c>
      <c r="J398" s="26"/>
      <c r="K398" s="26"/>
      <c r="L398" s="26"/>
      <c r="M398" s="30"/>
    </row>
    <row r="399" spans="1:13" x14ac:dyDescent="0.2">
      <c r="A399" s="4">
        <f>'Formell utdanning'!A401</f>
        <v>0</v>
      </c>
      <c r="B399" s="5">
        <f>'Formell utdanning'!B401</f>
        <v>0</v>
      </c>
      <c r="C399" s="5" t="e">
        <f>'Formell utdanning'!#REF!</f>
        <v>#REF!</v>
      </c>
      <c r="D399" s="5" t="e">
        <f>'Formell utdanning'!#REF!</f>
        <v>#REF!</v>
      </c>
      <c r="E399" s="8">
        <f>'Formell utdanning'!C401</f>
        <v>0</v>
      </c>
      <c r="F399" s="5">
        <f>'Formell utdanning'!D401</f>
        <v>0</v>
      </c>
      <c r="G399" s="5">
        <f>'Formell utdanning'!F401</f>
        <v>0</v>
      </c>
      <c r="H399" s="5" t="b">
        <f t="shared" ref="H399" si="220">OR(F399="Morsmålslærar etter krav i opplæringslova",G399="Morsmålslærar etter krav i opplæringslova")</f>
        <v>0</v>
      </c>
      <c r="I399" s="28" t="str">
        <f t="shared" si="212"/>
        <v>-</v>
      </c>
      <c r="J399" s="26"/>
      <c r="K399" s="26"/>
      <c r="L399" s="26"/>
      <c r="M399" s="30"/>
    </row>
    <row r="400" spans="1:13" x14ac:dyDescent="0.2">
      <c r="A400" s="4">
        <f>'Formell utdanning'!A402</f>
        <v>0</v>
      </c>
      <c r="B400" s="5">
        <f>'Formell utdanning'!B402</f>
        <v>0</v>
      </c>
      <c r="C400" s="5" t="e">
        <f>'Formell utdanning'!#REF!</f>
        <v>#REF!</v>
      </c>
      <c r="D400" s="5" t="e">
        <f>'Formell utdanning'!#REF!</f>
        <v>#REF!</v>
      </c>
      <c r="E400" s="8">
        <f>'Formell utdanning'!C402</f>
        <v>0</v>
      </c>
      <c r="F400" s="5">
        <f>'Formell utdanning'!D402</f>
        <v>0</v>
      </c>
      <c r="G400" s="5">
        <f>'Formell utdanning'!F402</f>
        <v>0</v>
      </c>
      <c r="H400" s="5" t="b">
        <f t="shared" si="215"/>
        <v>0</v>
      </c>
      <c r="I400" s="28" t="str">
        <f t="shared" si="212"/>
        <v>-</v>
      </c>
      <c r="J400" s="26"/>
      <c r="K400" s="26"/>
      <c r="L400" s="26"/>
      <c r="M400" s="30"/>
    </row>
    <row r="401" spans="1:13" x14ac:dyDescent="0.2">
      <c r="A401" s="4">
        <f>'Formell utdanning'!A403</f>
        <v>0</v>
      </c>
      <c r="B401" s="5">
        <f>'Formell utdanning'!B403</f>
        <v>0</v>
      </c>
      <c r="C401" s="5" t="e">
        <f>'Formell utdanning'!#REF!</f>
        <v>#REF!</v>
      </c>
      <c r="D401" s="5" t="e">
        <f>'Formell utdanning'!#REF!</f>
        <v>#REF!</v>
      </c>
      <c r="E401" s="8">
        <f>'Formell utdanning'!C403</f>
        <v>0</v>
      </c>
      <c r="F401" s="5">
        <f>'Formell utdanning'!D403</f>
        <v>0</v>
      </c>
      <c r="G401" s="5">
        <f>'Formell utdanning'!F403</f>
        <v>0</v>
      </c>
      <c r="H401" s="5" t="b">
        <f t="shared" si="216"/>
        <v>0</v>
      </c>
      <c r="I401" s="28" t="str">
        <f t="shared" si="212"/>
        <v>-</v>
      </c>
      <c r="J401" s="26"/>
      <c r="K401" s="26"/>
      <c r="L401" s="26"/>
      <c r="M401" s="30"/>
    </row>
    <row r="402" spans="1:13" x14ac:dyDescent="0.2">
      <c r="A402" s="4">
        <f>'Formell utdanning'!A404</f>
        <v>0</v>
      </c>
      <c r="B402" s="5">
        <f>'Formell utdanning'!B404</f>
        <v>0</v>
      </c>
      <c r="C402" s="5" t="e">
        <f>'Formell utdanning'!#REF!</f>
        <v>#REF!</v>
      </c>
      <c r="D402" s="5" t="e">
        <f>'Formell utdanning'!#REF!</f>
        <v>#REF!</v>
      </c>
      <c r="E402" s="8">
        <f>'Formell utdanning'!C404</f>
        <v>0</v>
      </c>
      <c r="F402" s="5">
        <f>'Formell utdanning'!D404</f>
        <v>0</v>
      </c>
      <c r="G402" s="5">
        <f>'Formell utdanning'!F404</f>
        <v>0</v>
      </c>
      <c r="H402" s="5" t="b">
        <f t="shared" ref="H402" si="221">OR(G402="Morsmålslærar etter krav i opplæringslova",F402="Morsmålslærar etter krav i opplæringslova")</f>
        <v>0</v>
      </c>
      <c r="I402" s="28" t="str">
        <f t="shared" si="212"/>
        <v>-</v>
      </c>
      <c r="J402" s="26"/>
      <c r="K402" s="26"/>
      <c r="L402" s="26"/>
      <c r="M402" s="30"/>
    </row>
    <row r="403" spans="1:13" x14ac:dyDescent="0.2">
      <c r="A403" s="4">
        <f>'Formell utdanning'!A405</f>
        <v>0</v>
      </c>
      <c r="B403" s="5">
        <f>'Formell utdanning'!B405</f>
        <v>0</v>
      </c>
      <c r="C403" s="5" t="e">
        <f>'Formell utdanning'!#REF!</f>
        <v>#REF!</v>
      </c>
      <c r="D403" s="5" t="e">
        <f>'Formell utdanning'!#REF!</f>
        <v>#REF!</v>
      </c>
      <c r="E403" s="8">
        <f>'Formell utdanning'!C405</f>
        <v>0</v>
      </c>
      <c r="F403" s="5">
        <f>'Formell utdanning'!D405</f>
        <v>0</v>
      </c>
      <c r="G403" s="5">
        <f>'Formell utdanning'!F405</f>
        <v>0</v>
      </c>
      <c r="H403" s="5" t="b">
        <f t="shared" ref="H403" si="222">OR(F403="Morsmålslærar etter krav i opplæringslova",G403="Morsmålslærar etter krav i opplæringslova")</f>
        <v>0</v>
      </c>
      <c r="I403" s="28" t="str">
        <f t="shared" si="212"/>
        <v>-</v>
      </c>
      <c r="J403" s="26"/>
      <c r="K403" s="26"/>
      <c r="L403" s="26"/>
      <c r="M403" s="30"/>
    </row>
    <row r="404" spans="1:13" x14ac:dyDescent="0.2">
      <c r="A404" s="4">
        <f>'Formell utdanning'!A406</f>
        <v>0</v>
      </c>
      <c r="B404" s="5">
        <f>'Formell utdanning'!B406</f>
        <v>0</v>
      </c>
      <c r="C404" s="5" t="e">
        <f>'Formell utdanning'!#REF!</f>
        <v>#REF!</v>
      </c>
      <c r="D404" s="5" t="e">
        <f>'Formell utdanning'!#REF!</f>
        <v>#REF!</v>
      </c>
      <c r="E404" s="8">
        <f>'Formell utdanning'!C406</f>
        <v>0</v>
      </c>
      <c r="F404" s="5">
        <f>'Formell utdanning'!D406</f>
        <v>0</v>
      </c>
      <c r="G404" s="5">
        <f>'Formell utdanning'!F406</f>
        <v>0</v>
      </c>
      <c r="H404" s="5" t="b">
        <f t="shared" si="215"/>
        <v>0</v>
      </c>
      <c r="I404" s="28" t="str">
        <f t="shared" si="212"/>
        <v>-</v>
      </c>
      <c r="J404" s="26"/>
      <c r="K404" s="26"/>
      <c r="L404" s="26"/>
      <c r="M404" s="30"/>
    </row>
    <row r="405" spans="1:13" x14ac:dyDescent="0.2">
      <c r="A405" s="4">
        <f>'Formell utdanning'!A407</f>
        <v>0</v>
      </c>
      <c r="B405" s="5">
        <f>'Formell utdanning'!B407</f>
        <v>0</v>
      </c>
      <c r="C405" s="5" t="e">
        <f>'Formell utdanning'!#REF!</f>
        <v>#REF!</v>
      </c>
      <c r="D405" s="5" t="e">
        <f>'Formell utdanning'!#REF!</f>
        <v>#REF!</v>
      </c>
      <c r="E405" s="8">
        <f>'Formell utdanning'!C407</f>
        <v>0</v>
      </c>
      <c r="F405" s="5">
        <f>'Formell utdanning'!D407</f>
        <v>0</v>
      </c>
      <c r="G405" s="5">
        <f>'Formell utdanning'!F407</f>
        <v>0</v>
      </c>
      <c r="H405" s="5" t="b">
        <f t="shared" si="216"/>
        <v>0</v>
      </c>
      <c r="I405" s="28" t="str">
        <f t="shared" si="212"/>
        <v>-</v>
      </c>
      <c r="J405" s="26"/>
      <c r="K405" s="26"/>
      <c r="L405" s="26"/>
      <c r="M405" s="30"/>
    </row>
    <row r="406" spans="1:13" x14ac:dyDescent="0.2">
      <c r="A406" s="4">
        <f>'Formell utdanning'!A408</f>
        <v>0</v>
      </c>
      <c r="B406" s="5">
        <f>'Formell utdanning'!B408</f>
        <v>0</v>
      </c>
      <c r="C406" s="5" t="e">
        <f>'Formell utdanning'!#REF!</f>
        <v>#REF!</v>
      </c>
      <c r="D406" s="5" t="e">
        <f>'Formell utdanning'!#REF!</f>
        <v>#REF!</v>
      </c>
      <c r="E406" s="8">
        <f>'Formell utdanning'!C408</f>
        <v>0</v>
      </c>
      <c r="F406" s="5">
        <f>'Formell utdanning'!D408</f>
        <v>0</v>
      </c>
      <c r="G406" s="5">
        <f>'Formell utdanning'!F408</f>
        <v>0</v>
      </c>
      <c r="H406" s="5" t="b">
        <f t="shared" ref="H406" si="223">OR(G406="Morsmålslærar etter krav i opplæringslova",F406="Morsmålslærar etter krav i opplæringslova")</f>
        <v>0</v>
      </c>
      <c r="I406" s="28" t="str">
        <f t="shared" si="212"/>
        <v>-</v>
      </c>
      <c r="J406" s="26"/>
      <c r="K406" s="26"/>
      <c r="L406" s="26"/>
      <c r="M406" s="30"/>
    </row>
    <row r="407" spans="1:13" x14ac:dyDescent="0.2">
      <c r="A407" s="4">
        <f>'Formell utdanning'!A409</f>
        <v>0</v>
      </c>
      <c r="B407" s="5">
        <f>'Formell utdanning'!B409</f>
        <v>0</v>
      </c>
      <c r="C407" s="5" t="e">
        <f>'Formell utdanning'!#REF!</f>
        <v>#REF!</v>
      </c>
      <c r="D407" s="5" t="e">
        <f>'Formell utdanning'!#REF!</f>
        <v>#REF!</v>
      </c>
      <c r="E407" s="8">
        <f>'Formell utdanning'!C409</f>
        <v>0</v>
      </c>
      <c r="F407" s="5">
        <f>'Formell utdanning'!D409</f>
        <v>0</v>
      </c>
      <c r="G407" s="5">
        <f>'Formell utdanning'!F409</f>
        <v>0</v>
      </c>
      <c r="H407" s="5" t="b">
        <f t="shared" ref="H407" si="224">OR(F407="Morsmålslærar etter krav i opplæringslova",G407="Morsmålslærar etter krav i opplæringslova")</f>
        <v>0</v>
      </c>
      <c r="I407" s="28" t="str">
        <f t="shared" si="212"/>
        <v>-</v>
      </c>
      <c r="J407" s="26"/>
      <c r="K407" s="26"/>
      <c r="L407" s="26"/>
      <c r="M407" s="30"/>
    </row>
    <row r="408" spans="1:13" x14ac:dyDescent="0.2">
      <c r="A408" s="4">
        <f>'Formell utdanning'!A410</f>
        <v>0</v>
      </c>
      <c r="B408" s="5">
        <f>'Formell utdanning'!B410</f>
        <v>0</v>
      </c>
      <c r="C408" s="5" t="e">
        <f>'Formell utdanning'!#REF!</f>
        <v>#REF!</v>
      </c>
      <c r="D408" s="5" t="e">
        <f>'Formell utdanning'!#REF!</f>
        <v>#REF!</v>
      </c>
      <c r="E408" s="8">
        <f>'Formell utdanning'!C410</f>
        <v>0</v>
      </c>
      <c r="F408" s="5">
        <f>'Formell utdanning'!D410</f>
        <v>0</v>
      </c>
      <c r="G408" s="5">
        <f>'Formell utdanning'!F410</f>
        <v>0</v>
      </c>
      <c r="H408" s="5" t="b">
        <f t="shared" si="215"/>
        <v>0</v>
      </c>
      <c r="I408" s="28" t="str">
        <f t="shared" si="212"/>
        <v>-</v>
      </c>
      <c r="J408" s="26"/>
      <c r="K408" s="26"/>
      <c r="L408" s="26"/>
      <c r="M408" s="30"/>
    </row>
    <row r="409" spans="1:13" x14ac:dyDescent="0.2">
      <c r="A409" s="4">
        <f>'Formell utdanning'!A411</f>
        <v>0</v>
      </c>
      <c r="B409" s="5">
        <f>'Formell utdanning'!B411</f>
        <v>0</v>
      </c>
      <c r="C409" s="5" t="e">
        <f>'Formell utdanning'!#REF!</f>
        <v>#REF!</v>
      </c>
      <c r="D409" s="5" t="e">
        <f>'Formell utdanning'!#REF!</f>
        <v>#REF!</v>
      </c>
      <c r="E409" s="8">
        <f>'Formell utdanning'!C411</f>
        <v>0</v>
      </c>
      <c r="F409" s="5">
        <f>'Formell utdanning'!D411</f>
        <v>0</v>
      </c>
      <c r="G409" s="5">
        <f>'Formell utdanning'!F411</f>
        <v>0</v>
      </c>
      <c r="H409" s="5" t="b">
        <f t="shared" si="216"/>
        <v>0</v>
      </c>
      <c r="I409" s="28" t="str">
        <f t="shared" si="212"/>
        <v>-</v>
      </c>
      <c r="J409" s="26"/>
      <c r="K409" s="26"/>
      <c r="L409" s="26"/>
      <c r="M409" s="30"/>
    </row>
    <row r="410" spans="1:13" x14ac:dyDescent="0.2">
      <c r="A410" s="4">
        <f>'Formell utdanning'!A412</f>
        <v>0</v>
      </c>
      <c r="B410" s="5">
        <f>'Formell utdanning'!B412</f>
        <v>0</v>
      </c>
      <c r="C410" s="5" t="e">
        <f>'Formell utdanning'!#REF!</f>
        <v>#REF!</v>
      </c>
      <c r="D410" s="5" t="e">
        <f>'Formell utdanning'!#REF!</f>
        <v>#REF!</v>
      </c>
      <c r="E410" s="8">
        <f>'Formell utdanning'!C412</f>
        <v>0</v>
      </c>
      <c r="F410" s="5">
        <f>'Formell utdanning'!D412</f>
        <v>0</v>
      </c>
      <c r="G410" s="5">
        <f>'Formell utdanning'!F412</f>
        <v>0</v>
      </c>
      <c r="H410" s="5" t="b">
        <f t="shared" ref="H410" si="225">OR(G410="Morsmålslærar etter krav i opplæringslova",F410="Morsmålslærar etter krav i opplæringslova")</f>
        <v>0</v>
      </c>
      <c r="I410" s="28" t="str">
        <f t="shared" si="212"/>
        <v>-</v>
      </c>
      <c r="J410" s="26"/>
      <c r="K410" s="26"/>
      <c r="L410" s="26"/>
      <c r="M410" s="30"/>
    </row>
    <row r="411" spans="1:13" x14ac:dyDescent="0.2">
      <c r="A411" s="4">
        <f>'Formell utdanning'!A413</f>
        <v>0</v>
      </c>
      <c r="B411" s="5">
        <f>'Formell utdanning'!B413</f>
        <v>0</v>
      </c>
      <c r="C411" s="5" t="e">
        <f>'Formell utdanning'!#REF!</f>
        <v>#REF!</v>
      </c>
      <c r="D411" s="5" t="e">
        <f>'Formell utdanning'!#REF!</f>
        <v>#REF!</v>
      </c>
      <c r="E411" s="8">
        <f>'Formell utdanning'!C413</f>
        <v>0</v>
      </c>
      <c r="F411" s="5">
        <f>'Formell utdanning'!D413</f>
        <v>0</v>
      </c>
      <c r="G411" s="5">
        <f>'Formell utdanning'!F413</f>
        <v>0</v>
      </c>
      <c r="H411" s="5" t="b">
        <f t="shared" ref="H411" si="226">OR(F411="Morsmålslærar etter krav i opplæringslova",G411="Morsmålslærar etter krav i opplæringslova")</f>
        <v>0</v>
      </c>
      <c r="I411" s="28" t="str">
        <f t="shared" si="212"/>
        <v>-</v>
      </c>
      <c r="J411" s="26"/>
      <c r="K411" s="26"/>
      <c r="L411" s="26"/>
      <c r="M411" s="30"/>
    </row>
    <row r="412" spans="1:13" x14ac:dyDescent="0.2">
      <c r="A412" s="4">
        <f>'Formell utdanning'!A414</f>
        <v>0</v>
      </c>
      <c r="B412" s="5">
        <f>'Formell utdanning'!B414</f>
        <v>0</v>
      </c>
      <c r="C412" s="5" t="e">
        <f>'Formell utdanning'!#REF!</f>
        <v>#REF!</v>
      </c>
      <c r="D412" s="5" t="e">
        <f>'Formell utdanning'!#REF!</f>
        <v>#REF!</v>
      </c>
      <c r="E412" s="8">
        <f>'Formell utdanning'!C414</f>
        <v>0</v>
      </c>
      <c r="F412" s="5">
        <f>'Formell utdanning'!D414</f>
        <v>0</v>
      </c>
      <c r="G412" s="5">
        <f>'Formell utdanning'!F414</f>
        <v>0</v>
      </c>
      <c r="H412" s="5" t="b">
        <f t="shared" si="215"/>
        <v>0</v>
      </c>
      <c r="I412" s="28" t="str">
        <f t="shared" si="212"/>
        <v>-</v>
      </c>
      <c r="J412" s="26"/>
      <c r="K412" s="26"/>
      <c r="L412" s="26"/>
      <c r="M412" s="30"/>
    </row>
    <row r="413" spans="1:13" x14ac:dyDescent="0.2">
      <c r="A413" s="4">
        <f>'Formell utdanning'!A415</f>
        <v>0</v>
      </c>
      <c r="B413" s="5">
        <f>'Formell utdanning'!B415</f>
        <v>0</v>
      </c>
      <c r="C413" s="5" t="e">
        <f>'Formell utdanning'!#REF!</f>
        <v>#REF!</v>
      </c>
      <c r="D413" s="5" t="e">
        <f>'Formell utdanning'!#REF!</f>
        <v>#REF!</v>
      </c>
      <c r="E413" s="8">
        <f>'Formell utdanning'!C415</f>
        <v>0</v>
      </c>
      <c r="F413" s="5">
        <f>'Formell utdanning'!D415</f>
        <v>0</v>
      </c>
      <c r="G413" s="5">
        <f>'Formell utdanning'!F415</f>
        <v>0</v>
      </c>
      <c r="H413" s="5" t="b">
        <f t="shared" si="216"/>
        <v>0</v>
      </c>
      <c r="I413" s="28" t="str">
        <f t="shared" si="212"/>
        <v>-</v>
      </c>
      <c r="J413" s="26"/>
      <c r="K413" s="26"/>
      <c r="L413" s="26"/>
      <c r="M413" s="30"/>
    </row>
    <row r="414" spans="1:13" x14ac:dyDescent="0.2">
      <c r="A414" s="4">
        <f>'Formell utdanning'!A416</f>
        <v>0</v>
      </c>
      <c r="B414" s="5">
        <f>'Formell utdanning'!B416</f>
        <v>0</v>
      </c>
      <c r="C414" s="5" t="e">
        <f>'Formell utdanning'!#REF!</f>
        <v>#REF!</v>
      </c>
      <c r="D414" s="5" t="e">
        <f>'Formell utdanning'!#REF!</f>
        <v>#REF!</v>
      </c>
      <c r="E414" s="8">
        <f>'Formell utdanning'!C416</f>
        <v>0</v>
      </c>
      <c r="F414" s="5">
        <f>'Formell utdanning'!D416</f>
        <v>0</v>
      </c>
      <c r="G414" s="5">
        <f>'Formell utdanning'!F416</f>
        <v>0</v>
      </c>
      <c r="H414" s="5" t="b">
        <f t="shared" ref="H414" si="227">OR(G414="Morsmålslærar etter krav i opplæringslova",F414="Morsmålslærar etter krav i opplæringslova")</f>
        <v>0</v>
      </c>
      <c r="I414" s="28" t="str">
        <f t="shared" si="212"/>
        <v>-</v>
      </c>
      <c r="J414" s="26"/>
      <c r="K414" s="26"/>
      <c r="L414" s="26"/>
      <c r="M414" s="30"/>
    </row>
    <row r="415" spans="1:13" x14ac:dyDescent="0.2">
      <c r="A415" s="4">
        <f>'Formell utdanning'!A417</f>
        <v>0</v>
      </c>
      <c r="B415" s="5">
        <f>'Formell utdanning'!B417</f>
        <v>0</v>
      </c>
      <c r="C415" s="5" t="e">
        <f>'Formell utdanning'!#REF!</f>
        <v>#REF!</v>
      </c>
      <c r="D415" s="5" t="e">
        <f>'Formell utdanning'!#REF!</f>
        <v>#REF!</v>
      </c>
      <c r="E415" s="8">
        <f>'Formell utdanning'!C417</f>
        <v>0</v>
      </c>
      <c r="F415" s="5">
        <f>'Formell utdanning'!D417</f>
        <v>0</v>
      </c>
      <c r="G415" s="5">
        <f>'Formell utdanning'!F417</f>
        <v>0</v>
      </c>
      <c r="H415" s="5" t="b">
        <f t="shared" ref="H415" si="228">OR(F415="Morsmålslærar etter krav i opplæringslova",G415="Morsmålslærar etter krav i opplæringslova")</f>
        <v>0</v>
      </c>
      <c r="I415" s="28" t="str">
        <f t="shared" si="212"/>
        <v>-</v>
      </c>
      <c r="J415" s="26"/>
      <c r="K415" s="26"/>
      <c r="L415" s="26"/>
      <c r="M415" s="30"/>
    </row>
    <row r="416" spans="1:13" x14ac:dyDescent="0.2">
      <c r="A416" s="4">
        <f>'Formell utdanning'!A418</f>
        <v>0</v>
      </c>
      <c r="B416" s="5">
        <f>'Formell utdanning'!B418</f>
        <v>0</v>
      </c>
      <c r="C416" s="5" t="e">
        <f>'Formell utdanning'!#REF!</f>
        <v>#REF!</v>
      </c>
      <c r="D416" s="5" t="e">
        <f>'Formell utdanning'!#REF!</f>
        <v>#REF!</v>
      </c>
      <c r="E416" s="8">
        <f>'Formell utdanning'!C418</f>
        <v>0</v>
      </c>
      <c r="F416" s="5">
        <f>'Formell utdanning'!D418</f>
        <v>0</v>
      </c>
      <c r="G416" s="5">
        <f>'Formell utdanning'!F418</f>
        <v>0</v>
      </c>
      <c r="H416" s="5" t="b">
        <f t="shared" si="215"/>
        <v>0</v>
      </c>
      <c r="I416" s="28" t="str">
        <f t="shared" si="212"/>
        <v>-</v>
      </c>
      <c r="J416" s="26"/>
      <c r="K416" s="26"/>
      <c r="L416" s="26"/>
      <c r="M416" s="30"/>
    </row>
    <row r="417" spans="1:13" x14ac:dyDescent="0.2">
      <c r="A417" s="4">
        <f>'Formell utdanning'!A419</f>
        <v>0</v>
      </c>
      <c r="B417" s="5">
        <f>'Formell utdanning'!B419</f>
        <v>0</v>
      </c>
      <c r="C417" s="5" t="e">
        <f>'Formell utdanning'!#REF!</f>
        <v>#REF!</v>
      </c>
      <c r="D417" s="5" t="e">
        <f>'Formell utdanning'!#REF!</f>
        <v>#REF!</v>
      </c>
      <c r="E417" s="8">
        <f>'Formell utdanning'!C419</f>
        <v>0</v>
      </c>
      <c r="F417" s="5">
        <f>'Formell utdanning'!D419</f>
        <v>0</v>
      </c>
      <c r="G417" s="5">
        <f>'Formell utdanning'!F419</f>
        <v>0</v>
      </c>
      <c r="H417" s="5" t="b">
        <f t="shared" si="216"/>
        <v>0</v>
      </c>
      <c r="I417" s="28" t="str">
        <f t="shared" si="212"/>
        <v>-</v>
      </c>
      <c r="J417" s="26"/>
      <c r="K417" s="26"/>
      <c r="L417" s="26"/>
      <c r="M417" s="30"/>
    </row>
    <row r="418" spans="1:13" x14ac:dyDescent="0.2">
      <c r="A418" s="4">
        <f>'Formell utdanning'!A420</f>
        <v>0</v>
      </c>
      <c r="B418" s="5">
        <f>'Formell utdanning'!B420</f>
        <v>0</v>
      </c>
      <c r="C418" s="5" t="e">
        <f>'Formell utdanning'!#REF!</f>
        <v>#REF!</v>
      </c>
      <c r="D418" s="5" t="e">
        <f>'Formell utdanning'!#REF!</f>
        <v>#REF!</v>
      </c>
      <c r="E418" s="8">
        <f>'Formell utdanning'!C420</f>
        <v>0</v>
      </c>
      <c r="F418" s="5">
        <f>'Formell utdanning'!D420</f>
        <v>0</v>
      </c>
      <c r="G418" s="5">
        <f>'Formell utdanning'!F420</f>
        <v>0</v>
      </c>
      <c r="H418" s="5" t="b">
        <f t="shared" ref="H418" si="229">OR(G418="Morsmålslærar etter krav i opplæringslova",F418="Morsmålslærar etter krav i opplæringslova")</f>
        <v>0</v>
      </c>
      <c r="I418" s="28" t="str">
        <f t="shared" si="212"/>
        <v>-</v>
      </c>
      <c r="J418" s="26"/>
      <c r="K418" s="26"/>
      <c r="L418" s="26"/>
      <c r="M418" s="30"/>
    </row>
    <row r="419" spans="1:13" x14ac:dyDescent="0.2">
      <c r="A419" s="4">
        <f>'Formell utdanning'!A421</f>
        <v>0</v>
      </c>
      <c r="B419" s="5">
        <f>'Formell utdanning'!B421</f>
        <v>0</v>
      </c>
      <c r="C419" s="5" t="e">
        <f>'Formell utdanning'!#REF!</f>
        <v>#REF!</v>
      </c>
      <c r="D419" s="5" t="e">
        <f>'Formell utdanning'!#REF!</f>
        <v>#REF!</v>
      </c>
      <c r="E419" s="8">
        <f>'Formell utdanning'!C421</f>
        <v>0</v>
      </c>
      <c r="F419" s="5">
        <f>'Formell utdanning'!D421</f>
        <v>0</v>
      </c>
      <c r="G419" s="5">
        <f>'Formell utdanning'!F421</f>
        <v>0</v>
      </c>
      <c r="H419" s="5" t="b">
        <f t="shared" ref="H419" si="230">OR(F419="Morsmålslærar etter krav i opplæringslova",G419="Morsmålslærar etter krav i opplæringslova")</f>
        <v>0</v>
      </c>
      <c r="I419" s="28" t="str">
        <f t="shared" si="212"/>
        <v>-</v>
      </c>
      <c r="J419" s="26"/>
      <c r="K419" s="26"/>
      <c r="L419" s="26"/>
      <c r="M419" s="30"/>
    </row>
    <row r="420" spans="1:13" x14ac:dyDescent="0.2">
      <c r="A420" s="4">
        <f>'Formell utdanning'!A422</f>
        <v>0</v>
      </c>
      <c r="B420" s="5">
        <f>'Formell utdanning'!B422</f>
        <v>0</v>
      </c>
      <c r="C420" s="5" t="e">
        <f>'Formell utdanning'!#REF!</f>
        <v>#REF!</v>
      </c>
      <c r="D420" s="5" t="e">
        <f>'Formell utdanning'!#REF!</f>
        <v>#REF!</v>
      </c>
      <c r="E420" s="8">
        <f>'Formell utdanning'!C422</f>
        <v>0</v>
      </c>
      <c r="F420" s="5">
        <f>'Formell utdanning'!D422</f>
        <v>0</v>
      </c>
      <c r="G420" s="5">
        <f>'Formell utdanning'!F422</f>
        <v>0</v>
      </c>
      <c r="H420" s="5" t="b">
        <f t="shared" si="215"/>
        <v>0</v>
      </c>
      <c r="I420" s="28" t="str">
        <f t="shared" si="212"/>
        <v>-</v>
      </c>
      <c r="J420" s="26"/>
      <c r="K420" s="26"/>
      <c r="L420" s="26"/>
      <c r="M420" s="30"/>
    </row>
    <row r="421" spans="1:13" x14ac:dyDescent="0.2">
      <c r="A421" s="4">
        <f>'Formell utdanning'!A423</f>
        <v>0</v>
      </c>
      <c r="B421" s="5">
        <f>'Formell utdanning'!B423</f>
        <v>0</v>
      </c>
      <c r="C421" s="5" t="e">
        <f>'Formell utdanning'!#REF!</f>
        <v>#REF!</v>
      </c>
      <c r="D421" s="5" t="e">
        <f>'Formell utdanning'!#REF!</f>
        <v>#REF!</v>
      </c>
      <c r="E421" s="8">
        <f>'Formell utdanning'!C423</f>
        <v>0</v>
      </c>
      <c r="F421" s="5">
        <f>'Formell utdanning'!D423</f>
        <v>0</v>
      </c>
      <c r="G421" s="5">
        <f>'Formell utdanning'!F423</f>
        <v>0</v>
      </c>
      <c r="H421" s="5" t="b">
        <f t="shared" si="216"/>
        <v>0</v>
      </c>
      <c r="I421" s="28" t="str">
        <f t="shared" si="212"/>
        <v>-</v>
      </c>
      <c r="J421" s="26"/>
      <c r="K421" s="26"/>
      <c r="L421" s="26"/>
      <c r="M421" s="30"/>
    </row>
    <row r="422" spans="1:13" x14ac:dyDescent="0.2">
      <c r="A422" s="4">
        <f>'Formell utdanning'!A424</f>
        <v>0</v>
      </c>
      <c r="B422" s="5">
        <f>'Formell utdanning'!B424</f>
        <v>0</v>
      </c>
      <c r="C422" s="5" t="e">
        <f>'Formell utdanning'!#REF!</f>
        <v>#REF!</v>
      </c>
      <c r="D422" s="5" t="e">
        <f>'Formell utdanning'!#REF!</f>
        <v>#REF!</v>
      </c>
      <c r="E422" s="8">
        <f>'Formell utdanning'!C424</f>
        <v>0</v>
      </c>
      <c r="F422" s="5">
        <f>'Formell utdanning'!D424</f>
        <v>0</v>
      </c>
      <c r="G422" s="5">
        <f>'Formell utdanning'!F424</f>
        <v>0</v>
      </c>
      <c r="H422" s="5" t="b">
        <f t="shared" ref="H422" si="231">OR(G422="Morsmålslærar etter krav i opplæringslova",F422="Morsmålslærar etter krav i opplæringslova")</f>
        <v>0</v>
      </c>
      <c r="I422" s="28" t="str">
        <f t="shared" si="212"/>
        <v>-</v>
      </c>
      <c r="J422" s="26"/>
      <c r="K422" s="26"/>
      <c r="L422" s="26"/>
      <c r="M422" s="30"/>
    </row>
    <row r="423" spans="1:13" x14ac:dyDescent="0.2">
      <c r="A423" s="4">
        <f>'Formell utdanning'!A425</f>
        <v>0</v>
      </c>
      <c r="B423" s="5">
        <f>'Formell utdanning'!B425</f>
        <v>0</v>
      </c>
      <c r="C423" s="5" t="e">
        <f>'Formell utdanning'!#REF!</f>
        <v>#REF!</v>
      </c>
      <c r="D423" s="5" t="e">
        <f>'Formell utdanning'!#REF!</f>
        <v>#REF!</v>
      </c>
      <c r="E423" s="8">
        <f>'Formell utdanning'!C425</f>
        <v>0</v>
      </c>
      <c r="F423" s="5">
        <f>'Formell utdanning'!D425</f>
        <v>0</v>
      </c>
      <c r="G423" s="5">
        <f>'Formell utdanning'!F425</f>
        <v>0</v>
      </c>
      <c r="H423" s="5" t="b">
        <f t="shared" ref="H423" si="232">OR(F423="Morsmålslærar etter krav i opplæringslova",G423="Morsmålslærar etter krav i opplæringslova")</f>
        <v>0</v>
      </c>
      <c r="I423" s="28" t="str">
        <f t="shared" si="212"/>
        <v>-</v>
      </c>
      <c r="J423" s="26"/>
      <c r="K423" s="26"/>
      <c r="L423" s="26"/>
      <c r="M423" s="30"/>
    </row>
    <row r="424" spans="1:13" x14ac:dyDescent="0.2">
      <c r="A424" s="4">
        <f>'Formell utdanning'!A426</f>
        <v>0</v>
      </c>
      <c r="B424" s="5">
        <f>'Formell utdanning'!B426</f>
        <v>0</v>
      </c>
      <c r="C424" s="5" t="e">
        <f>'Formell utdanning'!#REF!</f>
        <v>#REF!</v>
      </c>
      <c r="D424" s="5" t="e">
        <f>'Formell utdanning'!#REF!</f>
        <v>#REF!</v>
      </c>
      <c r="E424" s="8">
        <f>'Formell utdanning'!C426</f>
        <v>0</v>
      </c>
      <c r="F424" s="5">
        <f>'Formell utdanning'!D426</f>
        <v>0</v>
      </c>
      <c r="G424" s="5">
        <f>'Formell utdanning'!F426</f>
        <v>0</v>
      </c>
      <c r="H424" s="5" t="b">
        <f t="shared" si="215"/>
        <v>0</v>
      </c>
      <c r="I424" s="28" t="str">
        <f t="shared" si="212"/>
        <v>-</v>
      </c>
      <c r="J424" s="26"/>
      <c r="K424" s="26"/>
      <c r="L424" s="26"/>
      <c r="M424" s="30"/>
    </row>
    <row r="425" spans="1:13" x14ac:dyDescent="0.2">
      <c r="A425" s="4">
        <f>'Formell utdanning'!A427</f>
        <v>0</v>
      </c>
      <c r="B425" s="5">
        <f>'Formell utdanning'!B427</f>
        <v>0</v>
      </c>
      <c r="C425" s="5" t="e">
        <f>'Formell utdanning'!#REF!</f>
        <v>#REF!</v>
      </c>
      <c r="D425" s="5" t="e">
        <f>'Formell utdanning'!#REF!</f>
        <v>#REF!</v>
      </c>
      <c r="E425" s="8">
        <f>'Formell utdanning'!C427</f>
        <v>0</v>
      </c>
      <c r="F425" s="5">
        <f>'Formell utdanning'!D427</f>
        <v>0</v>
      </c>
      <c r="G425" s="5">
        <f>'Formell utdanning'!F427</f>
        <v>0</v>
      </c>
      <c r="H425" s="5" t="b">
        <f t="shared" si="216"/>
        <v>0</v>
      </c>
      <c r="I425" s="28" t="str">
        <f t="shared" si="212"/>
        <v>-</v>
      </c>
      <c r="J425" s="26"/>
      <c r="K425" s="26"/>
      <c r="L425" s="26"/>
      <c r="M425" s="30"/>
    </row>
    <row r="426" spans="1:13" x14ac:dyDescent="0.2">
      <c r="A426" s="4">
        <f>'Formell utdanning'!A428</f>
        <v>0</v>
      </c>
      <c r="B426" s="5">
        <f>'Formell utdanning'!B428</f>
        <v>0</v>
      </c>
      <c r="C426" s="5" t="e">
        <f>'Formell utdanning'!#REF!</f>
        <v>#REF!</v>
      </c>
      <c r="D426" s="5" t="e">
        <f>'Formell utdanning'!#REF!</f>
        <v>#REF!</v>
      </c>
      <c r="E426" s="8">
        <f>'Formell utdanning'!C428</f>
        <v>0</v>
      </c>
      <c r="F426" s="5">
        <f>'Formell utdanning'!D428</f>
        <v>0</v>
      </c>
      <c r="G426" s="5">
        <f>'Formell utdanning'!F428</f>
        <v>0</v>
      </c>
      <c r="H426" s="5" t="b">
        <f t="shared" ref="H426" si="233">OR(G426="Morsmålslærar etter krav i opplæringslova",F426="Morsmålslærar etter krav i opplæringslova")</f>
        <v>0</v>
      </c>
      <c r="I426" s="28" t="str">
        <f t="shared" si="212"/>
        <v>-</v>
      </c>
      <c r="J426" s="26"/>
      <c r="K426" s="26"/>
      <c r="L426" s="26"/>
      <c r="M426" s="30"/>
    </row>
    <row r="427" spans="1:13" x14ac:dyDescent="0.2">
      <c r="A427" s="4">
        <f>'Formell utdanning'!A429</f>
        <v>0</v>
      </c>
      <c r="B427" s="5">
        <f>'Formell utdanning'!B429</f>
        <v>0</v>
      </c>
      <c r="C427" s="5" t="e">
        <f>'Formell utdanning'!#REF!</f>
        <v>#REF!</v>
      </c>
      <c r="D427" s="5" t="e">
        <f>'Formell utdanning'!#REF!</f>
        <v>#REF!</v>
      </c>
      <c r="E427" s="8">
        <f>'Formell utdanning'!C429</f>
        <v>0</v>
      </c>
      <c r="F427" s="5">
        <f>'Formell utdanning'!D429</f>
        <v>0</v>
      </c>
      <c r="G427" s="5">
        <f>'Formell utdanning'!F429</f>
        <v>0</v>
      </c>
      <c r="H427" s="5" t="b">
        <f t="shared" ref="H427" si="234">OR(F427="Morsmålslærar etter krav i opplæringslova",G427="Morsmålslærar etter krav i opplæringslova")</f>
        <v>0</v>
      </c>
      <c r="I427" s="28" t="str">
        <f t="shared" si="212"/>
        <v>-</v>
      </c>
      <c r="J427" s="26"/>
      <c r="K427" s="26"/>
      <c r="L427" s="26"/>
      <c r="M427" s="30"/>
    </row>
    <row r="428" spans="1:13" x14ac:dyDescent="0.2">
      <c r="A428" s="4">
        <f>'Formell utdanning'!A430</f>
        <v>0</v>
      </c>
      <c r="B428" s="5">
        <f>'Formell utdanning'!B430</f>
        <v>0</v>
      </c>
      <c r="C428" s="5" t="e">
        <f>'Formell utdanning'!#REF!</f>
        <v>#REF!</v>
      </c>
      <c r="D428" s="5" t="e">
        <f>'Formell utdanning'!#REF!</f>
        <v>#REF!</v>
      </c>
      <c r="E428" s="8">
        <f>'Formell utdanning'!C430</f>
        <v>0</v>
      </c>
      <c r="F428" s="5">
        <f>'Formell utdanning'!D430</f>
        <v>0</v>
      </c>
      <c r="G428" s="5">
        <f>'Formell utdanning'!F430</f>
        <v>0</v>
      </c>
      <c r="H428" s="5" t="b">
        <f t="shared" si="215"/>
        <v>0</v>
      </c>
      <c r="I428" s="28" t="str">
        <f t="shared" si="212"/>
        <v>-</v>
      </c>
      <c r="J428" s="26"/>
      <c r="K428" s="26"/>
      <c r="L428" s="26"/>
      <c r="M428" s="30"/>
    </row>
    <row r="429" spans="1:13" x14ac:dyDescent="0.2">
      <c r="A429" s="4">
        <f>'Formell utdanning'!A431</f>
        <v>0</v>
      </c>
      <c r="B429" s="5">
        <f>'Formell utdanning'!B431</f>
        <v>0</v>
      </c>
      <c r="C429" s="5" t="e">
        <f>'Formell utdanning'!#REF!</f>
        <v>#REF!</v>
      </c>
      <c r="D429" s="5" t="e">
        <f>'Formell utdanning'!#REF!</f>
        <v>#REF!</v>
      </c>
      <c r="E429" s="8">
        <f>'Formell utdanning'!C431</f>
        <v>0</v>
      </c>
      <c r="F429" s="5">
        <f>'Formell utdanning'!D431</f>
        <v>0</v>
      </c>
      <c r="G429" s="5">
        <f>'Formell utdanning'!F431</f>
        <v>0</v>
      </c>
      <c r="H429" s="5" t="b">
        <f t="shared" si="216"/>
        <v>0</v>
      </c>
      <c r="I429" s="28" t="str">
        <f t="shared" si="212"/>
        <v>-</v>
      </c>
      <c r="J429" s="26"/>
      <c r="K429" s="26"/>
      <c r="L429" s="26"/>
      <c r="M429" s="30"/>
    </row>
    <row r="430" spans="1:13" x14ac:dyDescent="0.2">
      <c r="A430" s="4">
        <f>'Formell utdanning'!A432</f>
        <v>0</v>
      </c>
      <c r="B430" s="5">
        <f>'Formell utdanning'!B432</f>
        <v>0</v>
      </c>
      <c r="C430" s="5" t="e">
        <f>'Formell utdanning'!#REF!</f>
        <v>#REF!</v>
      </c>
      <c r="D430" s="5" t="e">
        <f>'Formell utdanning'!#REF!</f>
        <v>#REF!</v>
      </c>
      <c r="E430" s="8">
        <f>'Formell utdanning'!C432</f>
        <v>0</v>
      </c>
      <c r="F430" s="5">
        <f>'Formell utdanning'!D432</f>
        <v>0</v>
      </c>
      <c r="G430" s="5">
        <f>'Formell utdanning'!F432</f>
        <v>0</v>
      </c>
      <c r="H430" s="5" t="b">
        <f t="shared" ref="H430" si="235">OR(G430="Morsmålslærar etter krav i opplæringslova",F430="Morsmålslærar etter krav i opplæringslova")</f>
        <v>0</v>
      </c>
      <c r="I430" s="28" t="str">
        <f t="shared" si="212"/>
        <v>-</v>
      </c>
      <c r="J430" s="26"/>
      <c r="K430" s="26"/>
      <c r="L430" s="26"/>
      <c r="M430" s="30"/>
    </row>
    <row r="431" spans="1:13" x14ac:dyDescent="0.2">
      <c r="A431" s="4">
        <f>'Formell utdanning'!A433</f>
        <v>0</v>
      </c>
      <c r="B431" s="5">
        <f>'Formell utdanning'!B433</f>
        <v>0</v>
      </c>
      <c r="C431" s="5" t="e">
        <f>'Formell utdanning'!#REF!</f>
        <v>#REF!</v>
      </c>
      <c r="D431" s="5" t="e">
        <f>'Formell utdanning'!#REF!</f>
        <v>#REF!</v>
      </c>
      <c r="E431" s="8">
        <f>'Formell utdanning'!C433</f>
        <v>0</v>
      </c>
      <c r="F431" s="5">
        <f>'Formell utdanning'!D433</f>
        <v>0</v>
      </c>
      <c r="G431" s="5">
        <f>'Formell utdanning'!F433</f>
        <v>0</v>
      </c>
      <c r="H431" s="5" t="b">
        <f t="shared" ref="H431" si="236">OR(F431="Morsmålslærar etter krav i opplæringslova",G431="Morsmålslærar etter krav i opplæringslova")</f>
        <v>0</v>
      </c>
      <c r="I431" s="28" t="str">
        <f t="shared" si="212"/>
        <v>-</v>
      </c>
      <c r="J431" s="26"/>
      <c r="K431" s="26"/>
      <c r="L431" s="26"/>
      <c r="M431" s="30"/>
    </row>
    <row r="432" spans="1:13" x14ac:dyDescent="0.2">
      <c r="A432" s="4">
        <f>'Formell utdanning'!A434</f>
        <v>0</v>
      </c>
      <c r="B432" s="5">
        <f>'Formell utdanning'!B434</f>
        <v>0</v>
      </c>
      <c r="C432" s="5" t="e">
        <f>'Formell utdanning'!#REF!</f>
        <v>#REF!</v>
      </c>
      <c r="D432" s="5" t="e">
        <f>'Formell utdanning'!#REF!</f>
        <v>#REF!</v>
      </c>
      <c r="E432" s="8">
        <f>'Formell utdanning'!C434</f>
        <v>0</v>
      </c>
      <c r="F432" s="5">
        <f>'Formell utdanning'!D434</f>
        <v>0</v>
      </c>
      <c r="G432" s="5">
        <f>'Formell utdanning'!F434</f>
        <v>0</v>
      </c>
      <c r="H432" s="5" t="b">
        <f t="shared" si="215"/>
        <v>0</v>
      </c>
      <c r="I432" s="28" t="str">
        <f t="shared" si="212"/>
        <v>-</v>
      </c>
      <c r="J432" s="26"/>
      <c r="K432" s="26"/>
      <c r="L432" s="26"/>
      <c r="M432" s="30"/>
    </row>
    <row r="433" spans="1:13" x14ac:dyDescent="0.2">
      <c r="A433" s="4">
        <f>'Formell utdanning'!A435</f>
        <v>0</v>
      </c>
      <c r="B433" s="5">
        <f>'Formell utdanning'!B435</f>
        <v>0</v>
      </c>
      <c r="C433" s="5" t="e">
        <f>'Formell utdanning'!#REF!</f>
        <v>#REF!</v>
      </c>
      <c r="D433" s="5" t="e">
        <f>'Formell utdanning'!#REF!</f>
        <v>#REF!</v>
      </c>
      <c r="E433" s="8">
        <f>'Formell utdanning'!C435</f>
        <v>0</v>
      </c>
      <c r="F433" s="5">
        <f>'Formell utdanning'!D435</f>
        <v>0</v>
      </c>
      <c r="G433" s="5">
        <f>'Formell utdanning'!F435</f>
        <v>0</v>
      </c>
      <c r="H433" s="5" t="b">
        <f t="shared" si="216"/>
        <v>0</v>
      </c>
      <c r="I433" s="28" t="str">
        <f t="shared" si="212"/>
        <v>-</v>
      </c>
      <c r="J433" s="26"/>
      <c r="K433" s="26"/>
      <c r="L433" s="26"/>
      <c r="M433" s="30"/>
    </row>
    <row r="434" spans="1:13" x14ac:dyDescent="0.2">
      <c r="A434" s="4">
        <f>'Formell utdanning'!A436</f>
        <v>0</v>
      </c>
      <c r="B434" s="5">
        <f>'Formell utdanning'!B436</f>
        <v>0</v>
      </c>
      <c r="C434" s="5" t="e">
        <f>'Formell utdanning'!#REF!</f>
        <v>#REF!</v>
      </c>
      <c r="D434" s="5" t="e">
        <f>'Formell utdanning'!#REF!</f>
        <v>#REF!</v>
      </c>
      <c r="E434" s="8">
        <f>'Formell utdanning'!C436</f>
        <v>0</v>
      </c>
      <c r="F434" s="5">
        <f>'Formell utdanning'!D436</f>
        <v>0</v>
      </c>
      <c r="G434" s="5">
        <f>'Formell utdanning'!F436</f>
        <v>0</v>
      </c>
      <c r="H434" s="5" t="b">
        <f t="shared" ref="H434" si="237">OR(G434="Morsmålslærar etter krav i opplæringslova",F434="Morsmålslærar etter krav i opplæringslova")</f>
        <v>0</v>
      </c>
      <c r="I434" s="28" t="str">
        <f t="shared" si="212"/>
        <v>-</v>
      </c>
      <c r="J434" s="26"/>
      <c r="K434" s="26"/>
      <c r="L434" s="26"/>
      <c r="M434" s="30"/>
    </row>
    <row r="435" spans="1:13" x14ac:dyDescent="0.2">
      <c r="A435" s="4">
        <f>'Formell utdanning'!A437</f>
        <v>0</v>
      </c>
      <c r="B435" s="5">
        <f>'Formell utdanning'!B437</f>
        <v>0</v>
      </c>
      <c r="C435" s="5" t="e">
        <f>'Formell utdanning'!#REF!</f>
        <v>#REF!</v>
      </c>
      <c r="D435" s="5" t="e">
        <f>'Formell utdanning'!#REF!</f>
        <v>#REF!</v>
      </c>
      <c r="E435" s="8">
        <f>'Formell utdanning'!C437</f>
        <v>0</v>
      </c>
      <c r="F435" s="5">
        <f>'Formell utdanning'!D437</f>
        <v>0</v>
      </c>
      <c r="G435" s="5">
        <f>'Formell utdanning'!F437</f>
        <v>0</v>
      </c>
      <c r="H435" s="5" t="b">
        <f t="shared" ref="H435" si="238">OR(F435="Morsmålslærar etter krav i opplæringslova",G435="Morsmålslærar etter krav i opplæringslova")</f>
        <v>0</v>
      </c>
      <c r="I435" s="28" t="str">
        <f t="shared" si="212"/>
        <v>-</v>
      </c>
      <c r="J435" s="26"/>
      <c r="K435" s="26"/>
      <c r="L435" s="26"/>
      <c r="M435" s="30"/>
    </row>
    <row r="436" spans="1:13" x14ac:dyDescent="0.2">
      <c r="A436" s="4">
        <f>'Formell utdanning'!A438</f>
        <v>0</v>
      </c>
      <c r="B436" s="5">
        <f>'Formell utdanning'!B438</f>
        <v>0</v>
      </c>
      <c r="C436" s="5" t="e">
        <f>'Formell utdanning'!#REF!</f>
        <v>#REF!</v>
      </c>
      <c r="D436" s="5" t="e">
        <f>'Formell utdanning'!#REF!</f>
        <v>#REF!</v>
      </c>
      <c r="E436" s="8">
        <f>'Formell utdanning'!C438</f>
        <v>0</v>
      </c>
      <c r="F436" s="5">
        <f>'Formell utdanning'!D438</f>
        <v>0</v>
      </c>
      <c r="G436" s="5">
        <f>'Formell utdanning'!F438</f>
        <v>0</v>
      </c>
      <c r="H436" s="5" t="b">
        <f t="shared" si="215"/>
        <v>0</v>
      </c>
      <c r="I436" s="28" t="str">
        <f t="shared" si="212"/>
        <v>-</v>
      </c>
      <c r="J436" s="26"/>
      <c r="K436" s="26"/>
      <c r="L436" s="26"/>
      <c r="M436" s="30"/>
    </row>
    <row r="437" spans="1:13" x14ac:dyDescent="0.2">
      <c r="A437" s="4">
        <f>'Formell utdanning'!A439</f>
        <v>0</v>
      </c>
      <c r="B437" s="5">
        <f>'Formell utdanning'!B439</f>
        <v>0</v>
      </c>
      <c r="C437" s="5" t="e">
        <f>'Formell utdanning'!#REF!</f>
        <v>#REF!</v>
      </c>
      <c r="D437" s="5" t="e">
        <f>'Formell utdanning'!#REF!</f>
        <v>#REF!</v>
      </c>
      <c r="E437" s="8">
        <f>'Formell utdanning'!C439</f>
        <v>0</v>
      </c>
      <c r="F437" s="5">
        <f>'Formell utdanning'!D439</f>
        <v>0</v>
      </c>
      <c r="G437" s="5">
        <f>'Formell utdanning'!F439</f>
        <v>0</v>
      </c>
      <c r="H437" s="5" t="b">
        <f t="shared" si="216"/>
        <v>0</v>
      </c>
      <c r="I437" s="28" t="str">
        <f t="shared" si="212"/>
        <v>-</v>
      </c>
      <c r="J437" s="26"/>
      <c r="K437" s="26"/>
      <c r="L437" s="26"/>
      <c r="M437" s="30"/>
    </row>
    <row r="438" spans="1:13" x14ac:dyDescent="0.2">
      <c r="A438" s="4">
        <f>'Formell utdanning'!A440</f>
        <v>0</v>
      </c>
      <c r="B438" s="5">
        <f>'Formell utdanning'!B440</f>
        <v>0</v>
      </c>
      <c r="C438" s="5" t="e">
        <f>'Formell utdanning'!#REF!</f>
        <v>#REF!</v>
      </c>
      <c r="D438" s="5" t="e">
        <f>'Formell utdanning'!#REF!</f>
        <v>#REF!</v>
      </c>
      <c r="E438" s="8">
        <f>'Formell utdanning'!C440</f>
        <v>0</v>
      </c>
      <c r="F438" s="5">
        <f>'Formell utdanning'!D440</f>
        <v>0</v>
      </c>
      <c r="G438" s="5">
        <f>'Formell utdanning'!F440</f>
        <v>0</v>
      </c>
      <c r="H438" s="5" t="b">
        <f t="shared" ref="H438" si="239">OR(G438="Morsmålslærar etter krav i opplæringslova",F438="Morsmålslærar etter krav i opplæringslova")</f>
        <v>0</v>
      </c>
      <c r="I438" s="28" t="str">
        <f t="shared" si="212"/>
        <v>-</v>
      </c>
      <c r="J438" s="26"/>
      <c r="K438" s="26"/>
      <c r="L438" s="26"/>
      <c r="M438" s="30"/>
    </row>
    <row r="439" spans="1:13" x14ac:dyDescent="0.2">
      <c r="A439" s="4">
        <f>'Formell utdanning'!A441</f>
        <v>0</v>
      </c>
      <c r="B439" s="5">
        <f>'Formell utdanning'!B441</f>
        <v>0</v>
      </c>
      <c r="C439" s="5" t="e">
        <f>'Formell utdanning'!#REF!</f>
        <v>#REF!</v>
      </c>
      <c r="D439" s="5" t="e">
        <f>'Formell utdanning'!#REF!</f>
        <v>#REF!</v>
      </c>
      <c r="E439" s="8">
        <f>'Formell utdanning'!C441</f>
        <v>0</v>
      </c>
      <c r="F439" s="5">
        <f>'Formell utdanning'!D441</f>
        <v>0</v>
      </c>
      <c r="G439" s="5">
        <f>'Formell utdanning'!F441</f>
        <v>0</v>
      </c>
      <c r="H439" s="5" t="b">
        <f t="shared" ref="H439" si="240">OR(F439="Morsmålslærar etter krav i opplæringslova",G439="Morsmålslærar etter krav i opplæringslova")</f>
        <v>0</v>
      </c>
      <c r="I439" s="28" t="str">
        <f t="shared" si="212"/>
        <v>-</v>
      </c>
      <c r="J439" s="26"/>
      <c r="K439" s="26"/>
      <c r="L439" s="26"/>
      <c r="M439" s="30"/>
    </row>
    <row r="440" spans="1:13" x14ac:dyDescent="0.2">
      <c r="A440" s="4">
        <f>'Formell utdanning'!A442</f>
        <v>0</v>
      </c>
      <c r="B440" s="5">
        <f>'Formell utdanning'!B442</f>
        <v>0</v>
      </c>
      <c r="C440" s="5" t="e">
        <f>'Formell utdanning'!#REF!</f>
        <v>#REF!</v>
      </c>
      <c r="D440" s="5" t="e">
        <f>'Formell utdanning'!#REF!</f>
        <v>#REF!</v>
      </c>
      <c r="E440" s="8">
        <f>'Formell utdanning'!C442</f>
        <v>0</v>
      </c>
      <c r="F440" s="5">
        <f>'Formell utdanning'!D442</f>
        <v>0</v>
      </c>
      <c r="G440" s="5">
        <f>'Formell utdanning'!F442</f>
        <v>0</v>
      </c>
      <c r="H440" s="5" t="b">
        <f t="shared" si="215"/>
        <v>0</v>
      </c>
      <c r="I440" s="28" t="str">
        <f t="shared" si="212"/>
        <v>-</v>
      </c>
      <c r="J440" s="26"/>
      <c r="K440" s="26"/>
      <c r="L440" s="26"/>
      <c r="M440" s="30"/>
    </row>
    <row r="441" spans="1:13" x14ac:dyDescent="0.2">
      <c r="A441" s="4">
        <f>'Formell utdanning'!A443</f>
        <v>0</v>
      </c>
      <c r="B441" s="5">
        <f>'Formell utdanning'!B443</f>
        <v>0</v>
      </c>
      <c r="C441" s="5" t="e">
        <f>'Formell utdanning'!#REF!</f>
        <v>#REF!</v>
      </c>
      <c r="D441" s="5" t="e">
        <f>'Formell utdanning'!#REF!</f>
        <v>#REF!</v>
      </c>
      <c r="E441" s="8">
        <f>'Formell utdanning'!C443</f>
        <v>0</v>
      </c>
      <c r="F441" s="5">
        <f>'Formell utdanning'!D443</f>
        <v>0</v>
      </c>
      <c r="G441" s="5">
        <f>'Formell utdanning'!F443</f>
        <v>0</v>
      </c>
      <c r="H441" s="5" t="b">
        <f t="shared" si="216"/>
        <v>0</v>
      </c>
      <c r="I441" s="28" t="str">
        <f t="shared" si="212"/>
        <v>-</v>
      </c>
      <c r="J441" s="26"/>
      <c r="K441" s="26"/>
      <c r="L441" s="26"/>
      <c r="M441" s="30"/>
    </row>
    <row r="442" spans="1:13" x14ac:dyDescent="0.2">
      <c r="A442" s="4">
        <f>'Formell utdanning'!A444</f>
        <v>0</v>
      </c>
      <c r="B442" s="5">
        <f>'Formell utdanning'!B444</f>
        <v>0</v>
      </c>
      <c r="C442" s="5" t="e">
        <f>'Formell utdanning'!#REF!</f>
        <v>#REF!</v>
      </c>
      <c r="D442" s="5" t="e">
        <f>'Formell utdanning'!#REF!</f>
        <v>#REF!</v>
      </c>
      <c r="E442" s="8">
        <f>'Formell utdanning'!C444</f>
        <v>0</v>
      </c>
      <c r="F442" s="5">
        <f>'Formell utdanning'!D444</f>
        <v>0</v>
      </c>
      <c r="G442" s="5">
        <f>'Formell utdanning'!F444</f>
        <v>0</v>
      </c>
      <c r="H442" s="5" t="b">
        <f t="shared" ref="H442" si="241">OR(G442="Morsmålslærar etter krav i opplæringslova",F442="Morsmålslærar etter krav i opplæringslova")</f>
        <v>0</v>
      </c>
      <c r="I442" s="28" t="str">
        <f t="shared" si="212"/>
        <v>-</v>
      </c>
      <c r="J442" s="26"/>
      <c r="K442" s="26"/>
      <c r="L442" s="26"/>
      <c r="M442" s="30"/>
    </row>
    <row r="443" spans="1:13" x14ac:dyDescent="0.2">
      <c r="A443" s="4">
        <f>'Formell utdanning'!A445</f>
        <v>0</v>
      </c>
      <c r="B443" s="5">
        <f>'Formell utdanning'!B445</f>
        <v>0</v>
      </c>
      <c r="C443" s="5" t="e">
        <f>'Formell utdanning'!#REF!</f>
        <v>#REF!</v>
      </c>
      <c r="D443" s="5" t="e">
        <f>'Formell utdanning'!#REF!</f>
        <v>#REF!</v>
      </c>
      <c r="E443" s="8">
        <f>'Formell utdanning'!C445</f>
        <v>0</v>
      </c>
      <c r="F443" s="5">
        <f>'Formell utdanning'!D445</f>
        <v>0</v>
      </c>
      <c r="G443" s="5">
        <f>'Formell utdanning'!F445</f>
        <v>0</v>
      </c>
      <c r="H443" s="5" t="b">
        <f t="shared" ref="H443" si="242">OR(F443="Morsmålslærar etter krav i opplæringslova",G443="Morsmålslærar etter krav i opplæringslova")</f>
        <v>0</v>
      </c>
      <c r="I443" s="28" t="str">
        <f t="shared" si="212"/>
        <v>-</v>
      </c>
      <c r="J443" s="26"/>
      <c r="K443" s="26"/>
      <c r="L443" s="26"/>
      <c r="M443" s="30"/>
    </row>
    <row r="444" spans="1:13" x14ac:dyDescent="0.2">
      <c r="A444" s="4">
        <f>'Formell utdanning'!A446</f>
        <v>0</v>
      </c>
      <c r="B444" s="5">
        <f>'Formell utdanning'!B446</f>
        <v>0</v>
      </c>
      <c r="C444" s="5" t="e">
        <f>'Formell utdanning'!#REF!</f>
        <v>#REF!</v>
      </c>
      <c r="D444" s="5" t="e">
        <f>'Formell utdanning'!#REF!</f>
        <v>#REF!</v>
      </c>
      <c r="E444" s="8">
        <f>'Formell utdanning'!C446</f>
        <v>0</v>
      </c>
      <c r="F444" s="5">
        <f>'Formell utdanning'!D446</f>
        <v>0</v>
      </c>
      <c r="G444" s="5">
        <f>'Formell utdanning'!F446</f>
        <v>0</v>
      </c>
      <c r="H444" s="5" t="b">
        <f t="shared" si="215"/>
        <v>0</v>
      </c>
      <c r="I444" s="28" t="str">
        <f t="shared" si="212"/>
        <v>-</v>
      </c>
      <c r="J444" s="26"/>
      <c r="K444" s="26"/>
      <c r="L444" s="26"/>
      <c r="M444" s="30"/>
    </row>
    <row r="445" spans="1:13" x14ac:dyDescent="0.2">
      <c r="A445" s="4">
        <f>'Formell utdanning'!A447</f>
        <v>0</v>
      </c>
      <c r="B445" s="5">
        <f>'Formell utdanning'!B447</f>
        <v>0</v>
      </c>
      <c r="C445" s="5" t="e">
        <f>'Formell utdanning'!#REF!</f>
        <v>#REF!</v>
      </c>
      <c r="D445" s="5" t="e">
        <f>'Formell utdanning'!#REF!</f>
        <v>#REF!</v>
      </c>
      <c r="E445" s="8">
        <f>'Formell utdanning'!C447</f>
        <v>0</v>
      </c>
      <c r="F445" s="5">
        <f>'Formell utdanning'!D447</f>
        <v>0</v>
      </c>
      <c r="G445" s="5">
        <f>'Formell utdanning'!F447</f>
        <v>0</v>
      </c>
      <c r="H445" s="5" t="b">
        <f t="shared" si="216"/>
        <v>0</v>
      </c>
      <c r="I445" s="28" t="str">
        <f t="shared" si="212"/>
        <v>-</v>
      </c>
      <c r="J445" s="26"/>
      <c r="K445" s="26"/>
      <c r="L445" s="26"/>
      <c r="M445" s="30"/>
    </row>
    <row r="446" spans="1:13" x14ac:dyDescent="0.2">
      <c r="A446" s="4">
        <f>'Formell utdanning'!A448</f>
        <v>0</v>
      </c>
      <c r="B446" s="5">
        <f>'Formell utdanning'!B448</f>
        <v>0</v>
      </c>
      <c r="C446" s="5" t="e">
        <f>'Formell utdanning'!#REF!</f>
        <v>#REF!</v>
      </c>
      <c r="D446" s="5" t="e">
        <f>'Formell utdanning'!#REF!</f>
        <v>#REF!</v>
      </c>
      <c r="E446" s="8">
        <f>'Formell utdanning'!C448</f>
        <v>0</v>
      </c>
      <c r="F446" s="5">
        <f>'Formell utdanning'!D448</f>
        <v>0</v>
      </c>
      <c r="G446" s="5">
        <f>'Formell utdanning'!F448</f>
        <v>0</v>
      </c>
      <c r="H446" s="5" t="b">
        <f t="shared" ref="H446" si="243">OR(G446="Morsmålslærar etter krav i opplæringslova",F446="Morsmålslærar etter krav i opplæringslova")</f>
        <v>0</v>
      </c>
      <c r="I446" s="28" t="str">
        <f t="shared" si="212"/>
        <v>-</v>
      </c>
      <c r="J446" s="26"/>
      <c r="K446" s="26"/>
      <c r="L446" s="26"/>
      <c r="M446" s="30"/>
    </row>
    <row r="447" spans="1:13" x14ac:dyDescent="0.2">
      <c r="A447" s="4">
        <f>'Formell utdanning'!A449</f>
        <v>0</v>
      </c>
      <c r="B447" s="5">
        <f>'Formell utdanning'!B449</f>
        <v>0</v>
      </c>
      <c r="C447" s="5" t="e">
        <f>'Formell utdanning'!#REF!</f>
        <v>#REF!</v>
      </c>
      <c r="D447" s="5" t="e">
        <f>'Formell utdanning'!#REF!</f>
        <v>#REF!</v>
      </c>
      <c r="E447" s="8">
        <f>'Formell utdanning'!C449</f>
        <v>0</v>
      </c>
      <c r="F447" s="5">
        <f>'Formell utdanning'!D449</f>
        <v>0</v>
      </c>
      <c r="G447" s="5">
        <f>'Formell utdanning'!F449</f>
        <v>0</v>
      </c>
      <c r="H447" s="5" t="b">
        <f t="shared" ref="H447" si="244">OR(F447="Morsmålslærar etter krav i opplæringslova",G447="Morsmålslærar etter krav i opplæringslova")</f>
        <v>0</v>
      </c>
      <c r="I447" s="28" t="str">
        <f t="shared" si="212"/>
        <v>-</v>
      </c>
      <c r="J447" s="26"/>
      <c r="K447" s="26"/>
      <c r="L447" s="26"/>
      <c r="M447" s="30"/>
    </row>
    <row r="448" spans="1:13" x14ac:dyDescent="0.2">
      <c r="A448" s="4">
        <f>'Formell utdanning'!A450</f>
        <v>0</v>
      </c>
      <c r="B448" s="5">
        <f>'Formell utdanning'!B450</f>
        <v>0</v>
      </c>
      <c r="C448" s="5" t="e">
        <f>'Formell utdanning'!#REF!</f>
        <v>#REF!</v>
      </c>
      <c r="D448" s="5" t="e">
        <f>'Formell utdanning'!#REF!</f>
        <v>#REF!</v>
      </c>
      <c r="E448" s="8">
        <f>'Formell utdanning'!C450</f>
        <v>0</v>
      </c>
      <c r="F448" s="5">
        <f>'Formell utdanning'!D450</f>
        <v>0</v>
      </c>
      <c r="G448" s="5">
        <f>'Formell utdanning'!F450</f>
        <v>0</v>
      </c>
      <c r="H448" s="5" t="b">
        <f t="shared" si="215"/>
        <v>0</v>
      </c>
      <c r="I448" s="28" t="str">
        <f t="shared" si="212"/>
        <v>-</v>
      </c>
      <c r="J448" s="26"/>
      <c r="K448" s="26"/>
      <c r="L448" s="26"/>
      <c r="M448" s="30"/>
    </row>
    <row r="449" spans="1:13" x14ac:dyDescent="0.2">
      <c r="A449" s="4">
        <f>'Formell utdanning'!A451</f>
        <v>0</v>
      </c>
      <c r="B449" s="5">
        <f>'Formell utdanning'!B451</f>
        <v>0</v>
      </c>
      <c r="C449" s="5" t="e">
        <f>'Formell utdanning'!#REF!</f>
        <v>#REF!</v>
      </c>
      <c r="D449" s="5" t="e">
        <f>'Formell utdanning'!#REF!</f>
        <v>#REF!</v>
      </c>
      <c r="E449" s="8">
        <f>'Formell utdanning'!C451</f>
        <v>0</v>
      </c>
      <c r="F449" s="5">
        <f>'Formell utdanning'!D451</f>
        <v>0</v>
      </c>
      <c r="G449" s="5">
        <f>'Formell utdanning'!F451</f>
        <v>0</v>
      </c>
      <c r="H449" s="5" t="b">
        <f t="shared" si="216"/>
        <v>0</v>
      </c>
      <c r="I449" s="28" t="str">
        <f t="shared" si="212"/>
        <v>-</v>
      </c>
      <c r="J449" s="26"/>
      <c r="K449" s="26"/>
      <c r="L449" s="26"/>
      <c r="M449" s="30"/>
    </row>
    <row r="450" spans="1:13" x14ac:dyDescent="0.2">
      <c r="A450" s="4">
        <f>'Formell utdanning'!A452</f>
        <v>0</v>
      </c>
      <c r="B450" s="5">
        <f>'Formell utdanning'!B452</f>
        <v>0</v>
      </c>
      <c r="C450" s="5" t="e">
        <f>'Formell utdanning'!#REF!</f>
        <v>#REF!</v>
      </c>
      <c r="D450" s="5" t="e">
        <f>'Formell utdanning'!#REF!</f>
        <v>#REF!</v>
      </c>
      <c r="E450" s="8">
        <f>'Formell utdanning'!C452</f>
        <v>0</v>
      </c>
      <c r="F450" s="5">
        <f>'Formell utdanning'!D452</f>
        <v>0</v>
      </c>
      <c r="G450" s="5">
        <f>'Formell utdanning'!F452</f>
        <v>0</v>
      </c>
      <c r="H450" s="5" t="b">
        <f t="shared" ref="H450" si="245">OR(G450="Morsmålslærar etter krav i opplæringslova",F450="Morsmålslærar etter krav i opplæringslova")</f>
        <v>0</v>
      </c>
      <c r="I450" s="28" t="str">
        <f t="shared" si="212"/>
        <v>-</v>
      </c>
      <c r="J450" s="26"/>
      <c r="K450" s="26"/>
      <c r="L450" s="26"/>
      <c r="M450" s="30"/>
    </row>
    <row r="451" spans="1:13" x14ac:dyDescent="0.2">
      <c r="A451" s="4">
        <f>'Formell utdanning'!A453</f>
        <v>0</v>
      </c>
      <c r="B451" s="5">
        <f>'Formell utdanning'!B453</f>
        <v>0</v>
      </c>
      <c r="C451" s="5" t="e">
        <f>'Formell utdanning'!#REF!</f>
        <v>#REF!</v>
      </c>
      <c r="D451" s="5" t="e">
        <f>'Formell utdanning'!#REF!</f>
        <v>#REF!</v>
      </c>
      <c r="E451" s="8">
        <f>'Formell utdanning'!C453</f>
        <v>0</v>
      </c>
      <c r="F451" s="5">
        <f>'Formell utdanning'!D453</f>
        <v>0</v>
      </c>
      <c r="G451" s="5">
        <f>'Formell utdanning'!F453</f>
        <v>0</v>
      </c>
      <c r="H451" s="5" t="b">
        <f t="shared" ref="H451" si="246">OR(F451="Morsmålslærar etter krav i opplæringslova",G451="Morsmålslærar etter krav i opplæringslova")</f>
        <v>0</v>
      </c>
      <c r="I451" s="28" t="str">
        <f t="shared" ref="I451:I499" si="247">IF(H451=FALSE,"-","Ja")</f>
        <v>-</v>
      </c>
      <c r="J451" s="26"/>
      <c r="K451" s="26"/>
      <c r="L451" s="26"/>
      <c r="M451" s="30"/>
    </row>
    <row r="452" spans="1:13" x14ac:dyDescent="0.2">
      <c r="A452" s="4">
        <f>'Formell utdanning'!A454</f>
        <v>0</v>
      </c>
      <c r="B452" s="5">
        <f>'Formell utdanning'!B454</f>
        <v>0</v>
      </c>
      <c r="C452" s="5" t="e">
        <f>'Formell utdanning'!#REF!</f>
        <v>#REF!</v>
      </c>
      <c r="D452" s="5" t="e">
        <f>'Formell utdanning'!#REF!</f>
        <v>#REF!</v>
      </c>
      <c r="E452" s="8">
        <f>'Formell utdanning'!C454</f>
        <v>0</v>
      </c>
      <c r="F452" s="5">
        <f>'Formell utdanning'!D454</f>
        <v>0</v>
      </c>
      <c r="G452" s="5">
        <f>'Formell utdanning'!F454</f>
        <v>0</v>
      </c>
      <c r="H452" s="5" t="b">
        <f t="shared" si="215"/>
        <v>0</v>
      </c>
      <c r="I452" s="28" t="str">
        <f t="shared" si="247"/>
        <v>-</v>
      </c>
      <c r="J452" s="26"/>
      <c r="K452" s="26"/>
      <c r="L452" s="26"/>
      <c r="M452" s="30"/>
    </row>
    <row r="453" spans="1:13" x14ac:dyDescent="0.2">
      <c r="A453" s="4">
        <f>'Formell utdanning'!A455</f>
        <v>0</v>
      </c>
      <c r="B453" s="5">
        <f>'Formell utdanning'!B455</f>
        <v>0</v>
      </c>
      <c r="C453" s="5" t="e">
        <f>'Formell utdanning'!#REF!</f>
        <v>#REF!</v>
      </c>
      <c r="D453" s="5" t="e">
        <f>'Formell utdanning'!#REF!</f>
        <v>#REF!</v>
      </c>
      <c r="E453" s="8">
        <f>'Formell utdanning'!C455</f>
        <v>0</v>
      </c>
      <c r="F453" s="5">
        <f>'Formell utdanning'!D455</f>
        <v>0</v>
      </c>
      <c r="G453" s="5">
        <f>'Formell utdanning'!F455</f>
        <v>0</v>
      </c>
      <c r="H453" s="5" t="b">
        <f t="shared" si="216"/>
        <v>0</v>
      </c>
      <c r="I453" s="28" t="str">
        <f t="shared" si="247"/>
        <v>-</v>
      </c>
      <c r="J453" s="26"/>
      <c r="K453" s="26"/>
      <c r="L453" s="26"/>
      <c r="M453" s="30"/>
    </row>
    <row r="454" spans="1:13" x14ac:dyDescent="0.2">
      <c r="A454" s="4">
        <f>'Formell utdanning'!A456</f>
        <v>0</v>
      </c>
      <c r="B454" s="5">
        <f>'Formell utdanning'!B456</f>
        <v>0</v>
      </c>
      <c r="C454" s="5" t="e">
        <f>'Formell utdanning'!#REF!</f>
        <v>#REF!</v>
      </c>
      <c r="D454" s="5" t="e">
        <f>'Formell utdanning'!#REF!</f>
        <v>#REF!</v>
      </c>
      <c r="E454" s="8">
        <f>'Formell utdanning'!C456</f>
        <v>0</v>
      </c>
      <c r="F454" s="5">
        <f>'Formell utdanning'!D456</f>
        <v>0</v>
      </c>
      <c r="G454" s="5">
        <f>'Formell utdanning'!F456</f>
        <v>0</v>
      </c>
      <c r="H454" s="5" t="b">
        <f t="shared" ref="H454" si="248">OR(G454="Morsmålslærar etter krav i opplæringslova",F454="Morsmålslærar etter krav i opplæringslova")</f>
        <v>0</v>
      </c>
      <c r="I454" s="28" t="str">
        <f t="shared" si="247"/>
        <v>-</v>
      </c>
      <c r="J454" s="26"/>
      <c r="K454" s="26"/>
      <c r="L454" s="26"/>
      <c r="M454" s="30"/>
    </row>
    <row r="455" spans="1:13" x14ac:dyDescent="0.2">
      <c r="A455" s="4">
        <f>'Formell utdanning'!A457</f>
        <v>0</v>
      </c>
      <c r="B455" s="5">
        <f>'Formell utdanning'!B457</f>
        <v>0</v>
      </c>
      <c r="C455" s="5" t="e">
        <f>'Formell utdanning'!#REF!</f>
        <v>#REF!</v>
      </c>
      <c r="D455" s="5" t="e">
        <f>'Formell utdanning'!#REF!</f>
        <v>#REF!</v>
      </c>
      <c r="E455" s="8">
        <f>'Formell utdanning'!C457</f>
        <v>0</v>
      </c>
      <c r="F455" s="5">
        <f>'Formell utdanning'!D457</f>
        <v>0</v>
      </c>
      <c r="G455" s="5">
        <f>'Formell utdanning'!F457</f>
        <v>0</v>
      </c>
      <c r="H455" s="5" t="b">
        <f t="shared" ref="H455" si="249">OR(F455="Morsmålslærar etter krav i opplæringslova",G455="Morsmålslærar etter krav i opplæringslova")</f>
        <v>0</v>
      </c>
      <c r="I455" s="28" t="str">
        <f t="shared" si="247"/>
        <v>-</v>
      </c>
      <c r="J455" s="26"/>
      <c r="K455" s="26"/>
      <c r="L455" s="26"/>
      <c r="M455" s="30"/>
    </row>
    <row r="456" spans="1:13" x14ac:dyDescent="0.2">
      <c r="A456" s="4">
        <f>'Formell utdanning'!A458</f>
        <v>0</v>
      </c>
      <c r="B456" s="5">
        <f>'Formell utdanning'!B458</f>
        <v>0</v>
      </c>
      <c r="C456" s="5" t="e">
        <f>'Formell utdanning'!#REF!</f>
        <v>#REF!</v>
      </c>
      <c r="D456" s="5" t="e">
        <f>'Formell utdanning'!#REF!</f>
        <v>#REF!</v>
      </c>
      <c r="E456" s="8">
        <f>'Formell utdanning'!C458</f>
        <v>0</v>
      </c>
      <c r="F456" s="5">
        <f>'Formell utdanning'!D458</f>
        <v>0</v>
      </c>
      <c r="G456" s="5">
        <f>'Formell utdanning'!F458</f>
        <v>0</v>
      </c>
      <c r="H456" s="5" t="b">
        <f t="shared" ref="H456:H496" si="250">OR(G456="Morsmålslærar etter krav i opplæringslova",F456="Morsmålslærar etter krav i opplæringslova")</f>
        <v>0</v>
      </c>
      <c r="I456" s="28" t="str">
        <f t="shared" si="247"/>
        <v>-</v>
      </c>
      <c r="J456" s="26"/>
      <c r="K456" s="26"/>
      <c r="L456" s="26"/>
      <c r="M456" s="30"/>
    </row>
    <row r="457" spans="1:13" x14ac:dyDescent="0.2">
      <c r="A457" s="4">
        <f>'Formell utdanning'!A459</f>
        <v>0</v>
      </c>
      <c r="B457" s="5">
        <f>'Formell utdanning'!B459</f>
        <v>0</v>
      </c>
      <c r="C457" s="5" t="e">
        <f>'Formell utdanning'!#REF!</f>
        <v>#REF!</v>
      </c>
      <c r="D457" s="5" t="e">
        <f>'Formell utdanning'!#REF!</f>
        <v>#REF!</v>
      </c>
      <c r="E457" s="8">
        <f>'Formell utdanning'!C459</f>
        <v>0</v>
      </c>
      <c r="F457" s="5">
        <f>'Formell utdanning'!D459</f>
        <v>0</v>
      </c>
      <c r="G457" s="5">
        <f>'Formell utdanning'!F459</f>
        <v>0</v>
      </c>
      <c r="H457" s="5" t="b">
        <f t="shared" ref="H457:H497" si="251">OR(F457="Morsmålslærar etter krav i opplæringslova",G457="Morsmålslærar etter krav i opplæringslova")</f>
        <v>0</v>
      </c>
      <c r="I457" s="28" t="str">
        <f t="shared" si="247"/>
        <v>-</v>
      </c>
      <c r="J457" s="26"/>
      <c r="K457" s="26"/>
      <c r="L457" s="26"/>
      <c r="M457" s="30"/>
    </row>
    <row r="458" spans="1:13" x14ac:dyDescent="0.2">
      <c r="A458" s="4">
        <f>'Formell utdanning'!A460</f>
        <v>0</v>
      </c>
      <c r="B458" s="5">
        <f>'Formell utdanning'!B460</f>
        <v>0</v>
      </c>
      <c r="C458" s="5" t="e">
        <f>'Formell utdanning'!#REF!</f>
        <v>#REF!</v>
      </c>
      <c r="D458" s="5" t="e">
        <f>'Formell utdanning'!#REF!</f>
        <v>#REF!</v>
      </c>
      <c r="E458" s="8">
        <f>'Formell utdanning'!C460</f>
        <v>0</v>
      </c>
      <c r="F458" s="5">
        <f>'Formell utdanning'!D460</f>
        <v>0</v>
      </c>
      <c r="G458" s="5">
        <f>'Formell utdanning'!F460</f>
        <v>0</v>
      </c>
      <c r="H458" s="5" t="b">
        <f t="shared" ref="H458" si="252">OR(G458="Morsmålslærar etter krav i opplæringslova",F458="Morsmålslærar etter krav i opplæringslova")</f>
        <v>0</v>
      </c>
      <c r="I458" s="28" t="str">
        <f t="shared" si="247"/>
        <v>-</v>
      </c>
      <c r="J458" s="26"/>
      <c r="K458" s="26"/>
      <c r="L458" s="26"/>
      <c r="M458" s="30"/>
    </row>
    <row r="459" spans="1:13" x14ac:dyDescent="0.2">
      <c r="A459" s="4">
        <f>'Formell utdanning'!A461</f>
        <v>0</v>
      </c>
      <c r="B459" s="5">
        <f>'Formell utdanning'!B461</f>
        <v>0</v>
      </c>
      <c r="C459" s="5" t="e">
        <f>'Formell utdanning'!#REF!</f>
        <v>#REF!</v>
      </c>
      <c r="D459" s="5" t="e">
        <f>'Formell utdanning'!#REF!</f>
        <v>#REF!</v>
      </c>
      <c r="E459" s="8">
        <f>'Formell utdanning'!C461</f>
        <v>0</v>
      </c>
      <c r="F459" s="5">
        <f>'Formell utdanning'!D461</f>
        <v>0</v>
      </c>
      <c r="G459" s="5">
        <f>'Formell utdanning'!F461</f>
        <v>0</v>
      </c>
      <c r="H459" s="5" t="b">
        <f t="shared" ref="H459" si="253">OR(F459="Morsmålslærar etter krav i opplæringslova",G459="Morsmålslærar etter krav i opplæringslova")</f>
        <v>0</v>
      </c>
      <c r="I459" s="28" t="str">
        <f t="shared" si="247"/>
        <v>-</v>
      </c>
      <c r="J459" s="26"/>
      <c r="K459" s="26"/>
      <c r="L459" s="26"/>
      <c r="M459" s="30"/>
    </row>
    <row r="460" spans="1:13" x14ac:dyDescent="0.2">
      <c r="A460" s="4">
        <f>'Formell utdanning'!A462</f>
        <v>0</v>
      </c>
      <c r="B460" s="5">
        <f>'Formell utdanning'!B462</f>
        <v>0</v>
      </c>
      <c r="C460" s="5" t="e">
        <f>'Formell utdanning'!#REF!</f>
        <v>#REF!</v>
      </c>
      <c r="D460" s="5" t="e">
        <f>'Formell utdanning'!#REF!</f>
        <v>#REF!</v>
      </c>
      <c r="E460" s="8">
        <f>'Formell utdanning'!C462</f>
        <v>0</v>
      </c>
      <c r="F460" s="5">
        <f>'Formell utdanning'!D462</f>
        <v>0</v>
      </c>
      <c r="G460" s="5">
        <f>'Formell utdanning'!F462</f>
        <v>0</v>
      </c>
      <c r="H460" s="5" t="b">
        <f t="shared" si="250"/>
        <v>0</v>
      </c>
      <c r="I460" s="28" t="str">
        <f t="shared" si="247"/>
        <v>-</v>
      </c>
      <c r="J460" s="26"/>
      <c r="K460" s="26"/>
      <c r="L460" s="26"/>
      <c r="M460" s="30"/>
    </row>
    <row r="461" spans="1:13" x14ac:dyDescent="0.2">
      <c r="A461" s="4">
        <f>'Formell utdanning'!A463</f>
        <v>0</v>
      </c>
      <c r="B461" s="5">
        <f>'Formell utdanning'!B463</f>
        <v>0</v>
      </c>
      <c r="C461" s="5" t="e">
        <f>'Formell utdanning'!#REF!</f>
        <v>#REF!</v>
      </c>
      <c r="D461" s="5" t="e">
        <f>'Formell utdanning'!#REF!</f>
        <v>#REF!</v>
      </c>
      <c r="E461" s="8">
        <f>'Formell utdanning'!C463</f>
        <v>0</v>
      </c>
      <c r="F461" s="5">
        <f>'Formell utdanning'!D463</f>
        <v>0</v>
      </c>
      <c r="G461" s="5">
        <f>'Formell utdanning'!F463</f>
        <v>0</v>
      </c>
      <c r="H461" s="5" t="b">
        <f t="shared" si="251"/>
        <v>0</v>
      </c>
      <c r="I461" s="28" t="str">
        <f t="shared" si="247"/>
        <v>-</v>
      </c>
      <c r="J461" s="26"/>
      <c r="K461" s="26"/>
      <c r="L461" s="26"/>
      <c r="M461" s="30"/>
    </row>
    <row r="462" spans="1:13" x14ac:dyDescent="0.2">
      <c r="A462" s="4">
        <f>'Formell utdanning'!A464</f>
        <v>0</v>
      </c>
      <c r="B462" s="5">
        <f>'Formell utdanning'!B464</f>
        <v>0</v>
      </c>
      <c r="C462" s="5" t="e">
        <f>'Formell utdanning'!#REF!</f>
        <v>#REF!</v>
      </c>
      <c r="D462" s="5" t="e">
        <f>'Formell utdanning'!#REF!</f>
        <v>#REF!</v>
      </c>
      <c r="E462" s="8">
        <f>'Formell utdanning'!C464</f>
        <v>0</v>
      </c>
      <c r="F462" s="5">
        <f>'Formell utdanning'!D464</f>
        <v>0</v>
      </c>
      <c r="G462" s="5">
        <f>'Formell utdanning'!F464</f>
        <v>0</v>
      </c>
      <c r="H462" s="5" t="b">
        <f t="shared" ref="H462" si="254">OR(G462="Morsmålslærar etter krav i opplæringslova",F462="Morsmålslærar etter krav i opplæringslova")</f>
        <v>0</v>
      </c>
      <c r="I462" s="28" t="str">
        <f t="shared" si="247"/>
        <v>-</v>
      </c>
      <c r="J462" s="26"/>
      <c r="K462" s="26"/>
      <c r="L462" s="26"/>
      <c r="M462" s="30"/>
    </row>
    <row r="463" spans="1:13" x14ac:dyDescent="0.2">
      <c r="A463" s="4">
        <f>'Formell utdanning'!A465</f>
        <v>0</v>
      </c>
      <c r="B463" s="5">
        <f>'Formell utdanning'!B465</f>
        <v>0</v>
      </c>
      <c r="C463" s="5" t="e">
        <f>'Formell utdanning'!#REF!</f>
        <v>#REF!</v>
      </c>
      <c r="D463" s="5" t="e">
        <f>'Formell utdanning'!#REF!</f>
        <v>#REF!</v>
      </c>
      <c r="E463" s="8">
        <f>'Formell utdanning'!C465</f>
        <v>0</v>
      </c>
      <c r="F463" s="5">
        <f>'Formell utdanning'!D465</f>
        <v>0</v>
      </c>
      <c r="G463" s="5">
        <f>'Formell utdanning'!F465</f>
        <v>0</v>
      </c>
      <c r="H463" s="5" t="b">
        <f t="shared" ref="H463" si="255">OR(F463="Morsmålslærar etter krav i opplæringslova",G463="Morsmålslærar etter krav i opplæringslova")</f>
        <v>0</v>
      </c>
      <c r="I463" s="28" t="str">
        <f t="shared" si="247"/>
        <v>-</v>
      </c>
      <c r="J463" s="26"/>
      <c r="K463" s="26"/>
      <c r="L463" s="26"/>
      <c r="M463" s="30"/>
    </row>
    <row r="464" spans="1:13" x14ac:dyDescent="0.2">
      <c r="A464" s="4">
        <f>'Formell utdanning'!A466</f>
        <v>0</v>
      </c>
      <c r="B464" s="5">
        <f>'Formell utdanning'!B466</f>
        <v>0</v>
      </c>
      <c r="C464" s="5" t="e">
        <f>'Formell utdanning'!#REF!</f>
        <v>#REF!</v>
      </c>
      <c r="D464" s="5" t="e">
        <f>'Formell utdanning'!#REF!</f>
        <v>#REF!</v>
      </c>
      <c r="E464" s="8">
        <f>'Formell utdanning'!C466</f>
        <v>0</v>
      </c>
      <c r="F464" s="5">
        <f>'Formell utdanning'!D466</f>
        <v>0</v>
      </c>
      <c r="G464" s="5">
        <f>'Formell utdanning'!F466</f>
        <v>0</v>
      </c>
      <c r="H464" s="5" t="b">
        <f t="shared" si="250"/>
        <v>0</v>
      </c>
      <c r="I464" s="28" t="str">
        <f t="shared" si="247"/>
        <v>-</v>
      </c>
      <c r="J464" s="26"/>
      <c r="K464" s="26"/>
      <c r="L464" s="26"/>
      <c r="M464" s="30"/>
    </row>
    <row r="465" spans="1:13" x14ac:dyDescent="0.2">
      <c r="A465" s="4">
        <f>'Formell utdanning'!A467</f>
        <v>0</v>
      </c>
      <c r="B465" s="5">
        <f>'Formell utdanning'!B467</f>
        <v>0</v>
      </c>
      <c r="C465" s="5" t="e">
        <f>'Formell utdanning'!#REF!</f>
        <v>#REF!</v>
      </c>
      <c r="D465" s="5" t="e">
        <f>'Formell utdanning'!#REF!</f>
        <v>#REF!</v>
      </c>
      <c r="E465" s="8">
        <f>'Formell utdanning'!C467</f>
        <v>0</v>
      </c>
      <c r="F465" s="5">
        <f>'Formell utdanning'!D467</f>
        <v>0</v>
      </c>
      <c r="G465" s="5">
        <f>'Formell utdanning'!F467</f>
        <v>0</v>
      </c>
      <c r="H465" s="5" t="b">
        <f t="shared" si="251"/>
        <v>0</v>
      </c>
      <c r="I465" s="28" t="str">
        <f t="shared" si="247"/>
        <v>-</v>
      </c>
      <c r="J465" s="26"/>
      <c r="K465" s="26"/>
      <c r="L465" s="26"/>
      <c r="M465" s="30"/>
    </row>
    <row r="466" spans="1:13" x14ac:dyDescent="0.2">
      <c r="A466" s="4">
        <f>'Formell utdanning'!A468</f>
        <v>0</v>
      </c>
      <c r="B466" s="5">
        <f>'Formell utdanning'!B468</f>
        <v>0</v>
      </c>
      <c r="C466" s="5" t="e">
        <f>'Formell utdanning'!#REF!</f>
        <v>#REF!</v>
      </c>
      <c r="D466" s="5" t="e">
        <f>'Formell utdanning'!#REF!</f>
        <v>#REF!</v>
      </c>
      <c r="E466" s="8">
        <f>'Formell utdanning'!C468</f>
        <v>0</v>
      </c>
      <c r="F466" s="5">
        <f>'Formell utdanning'!D468</f>
        <v>0</v>
      </c>
      <c r="G466" s="5">
        <f>'Formell utdanning'!F468</f>
        <v>0</v>
      </c>
      <c r="H466" s="5" t="b">
        <f t="shared" ref="H466" si="256">OR(G466="Morsmålslærar etter krav i opplæringslova",F466="Morsmålslærar etter krav i opplæringslova")</f>
        <v>0</v>
      </c>
      <c r="I466" s="28" t="str">
        <f t="shared" si="247"/>
        <v>-</v>
      </c>
      <c r="J466" s="26"/>
      <c r="K466" s="26"/>
      <c r="L466" s="26"/>
      <c r="M466" s="30"/>
    </row>
    <row r="467" spans="1:13" x14ac:dyDescent="0.2">
      <c r="A467" s="4">
        <f>'Formell utdanning'!A469</f>
        <v>0</v>
      </c>
      <c r="B467" s="5">
        <f>'Formell utdanning'!B469</f>
        <v>0</v>
      </c>
      <c r="C467" s="5" t="e">
        <f>'Formell utdanning'!#REF!</f>
        <v>#REF!</v>
      </c>
      <c r="D467" s="5" t="e">
        <f>'Formell utdanning'!#REF!</f>
        <v>#REF!</v>
      </c>
      <c r="E467" s="8">
        <f>'Formell utdanning'!C469</f>
        <v>0</v>
      </c>
      <c r="F467" s="5">
        <f>'Formell utdanning'!D469</f>
        <v>0</v>
      </c>
      <c r="G467" s="5">
        <f>'Formell utdanning'!F469</f>
        <v>0</v>
      </c>
      <c r="H467" s="5" t="b">
        <f t="shared" ref="H467" si="257">OR(F467="Morsmålslærar etter krav i opplæringslova",G467="Morsmålslærar etter krav i opplæringslova")</f>
        <v>0</v>
      </c>
      <c r="I467" s="28" t="str">
        <f t="shared" si="247"/>
        <v>-</v>
      </c>
      <c r="J467" s="26"/>
      <c r="K467" s="26"/>
      <c r="L467" s="26"/>
      <c r="M467" s="30"/>
    </row>
    <row r="468" spans="1:13" x14ac:dyDescent="0.2">
      <c r="A468" s="4">
        <f>'Formell utdanning'!A470</f>
        <v>0</v>
      </c>
      <c r="B468" s="5">
        <f>'Formell utdanning'!B470</f>
        <v>0</v>
      </c>
      <c r="C468" s="5" t="e">
        <f>'Formell utdanning'!#REF!</f>
        <v>#REF!</v>
      </c>
      <c r="D468" s="5" t="e">
        <f>'Formell utdanning'!#REF!</f>
        <v>#REF!</v>
      </c>
      <c r="E468" s="8">
        <f>'Formell utdanning'!C470</f>
        <v>0</v>
      </c>
      <c r="F468" s="5">
        <f>'Formell utdanning'!D470</f>
        <v>0</v>
      </c>
      <c r="G468" s="5">
        <f>'Formell utdanning'!F470</f>
        <v>0</v>
      </c>
      <c r="H468" s="5" t="b">
        <f t="shared" si="250"/>
        <v>0</v>
      </c>
      <c r="I468" s="28" t="str">
        <f t="shared" si="247"/>
        <v>-</v>
      </c>
      <c r="J468" s="26"/>
      <c r="K468" s="26"/>
      <c r="L468" s="26"/>
      <c r="M468" s="30"/>
    </row>
    <row r="469" spans="1:13" x14ac:dyDescent="0.2">
      <c r="A469" s="4">
        <f>'Formell utdanning'!A471</f>
        <v>0</v>
      </c>
      <c r="B469" s="5">
        <f>'Formell utdanning'!B471</f>
        <v>0</v>
      </c>
      <c r="C469" s="5" t="e">
        <f>'Formell utdanning'!#REF!</f>
        <v>#REF!</v>
      </c>
      <c r="D469" s="5" t="e">
        <f>'Formell utdanning'!#REF!</f>
        <v>#REF!</v>
      </c>
      <c r="E469" s="8">
        <f>'Formell utdanning'!C471</f>
        <v>0</v>
      </c>
      <c r="F469" s="5">
        <f>'Formell utdanning'!D471</f>
        <v>0</v>
      </c>
      <c r="G469" s="5">
        <f>'Formell utdanning'!F471</f>
        <v>0</v>
      </c>
      <c r="H469" s="5" t="b">
        <f t="shared" si="251"/>
        <v>0</v>
      </c>
      <c r="I469" s="28" t="str">
        <f t="shared" si="247"/>
        <v>-</v>
      </c>
      <c r="J469" s="26"/>
      <c r="K469" s="26"/>
      <c r="L469" s="26"/>
      <c r="M469" s="30"/>
    </row>
    <row r="470" spans="1:13" x14ac:dyDescent="0.2">
      <c r="A470" s="4">
        <f>'Formell utdanning'!A472</f>
        <v>0</v>
      </c>
      <c r="B470" s="5">
        <f>'Formell utdanning'!B472</f>
        <v>0</v>
      </c>
      <c r="C470" s="5" t="e">
        <f>'Formell utdanning'!#REF!</f>
        <v>#REF!</v>
      </c>
      <c r="D470" s="5" t="e">
        <f>'Formell utdanning'!#REF!</f>
        <v>#REF!</v>
      </c>
      <c r="E470" s="8">
        <f>'Formell utdanning'!C472</f>
        <v>0</v>
      </c>
      <c r="F470" s="5">
        <f>'Formell utdanning'!D472</f>
        <v>0</v>
      </c>
      <c r="G470" s="5">
        <f>'Formell utdanning'!F472</f>
        <v>0</v>
      </c>
      <c r="H470" s="5" t="b">
        <f t="shared" ref="H470" si="258">OR(G470="Morsmålslærar etter krav i opplæringslova",F470="Morsmålslærar etter krav i opplæringslova")</f>
        <v>0</v>
      </c>
      <c r="I470" s="28" t="str">
        <f t="shared" si="247"/>
        <v>-</v>
      </c>
      <c r="J470" s="26"/>
      <c r="K470" s="26"/>
      <c r="L470" s="26"/>
      <c r="M470" s="30"/>
    </row>
    <row r="471" spans="1:13" x14ac:dyDescent="0.2">
      <c r="A471" s="4">
        <f>'Formell utdanning'!A473</f>
        <v>0</v>
      </c>
      <c r="B471" s="5">
        <f>'Formell utdanning'!B473</f>
        <v>0</v>
      </c>
      <c r="C471" s="5" t="e">
        <f>'Formell utdanning'!#REF!</f>
        <v>#REF!</v>
      </c>
      <c r="D471" s="5" t="e">
        <f>'Formell utdanning'!#REF!</f>
        <v>#REF!</v>
      </c>
      <c r="E471" s="8">
        <f>'Formell utdanning'!C473</f>
        <v>0</v>
      </c>
      <c r="F471" s="5">
        <f>'Formell utdanning'!D473</f>
        <v>0</v>
      </c>
      <c r="G471" s="5">
        <f>'Formell utdanning'!F473</f>
        <v>0</v>
      </c>
      <c r="H471" s="5" t="b">
        <f t="shared" ref="H471" si="259">OR(F471="Morsmålslærar etter krav i opplæringslova",G471="Morsmålslærar etter krav i opplæringslova")</f>
        <v>0</v>
      </c>
      <c r="I471" s="28" t="str">
        <f t="shared" si="247"/>
        <v>-</v>
      </c>
      <c r="J471" s="26"/>
      <c r="K471" s="26"/>
      <c r="L471" s="26"/>
      <c r="M471" s="30"/>
    </row>
    <row r="472" spans="1:13" x14ac:dyDescent="0.2">
      <c r="A472" s="4">
        <f>'Formell utdanning'!A474</f>
        <v>0</v>
      </c>
      <c r="B472" s="5">
        <f>'Formell utdanning'!B474</f>
        <v>0</v>
      </c>
      <c r="C472" s="5" t="e">
        <f>'Formell utdanning'!#REF!</f>
        <v>#REF!</v>
      </c>
      <c r="D472" s="5" t="e">
        <f>'Formell utdanning'!#REF!</f>
        <v>#REF!</v>
      </c>
      <c r="E472" s="8">
        <f>'Formell utdanning'!C474</f>
        <v>0</v>
      </c>
      <c r="F472" s="5">
        <f>'Formell utdanning'!D474</f>
        <v>0</v>
      </c>
      <c r="G472" s="5">
        <f>'Formell utdanning'!F474</f>
        <v>0</v>
      </c>
      <c r="H472" s="5" t="b">
        <f t="shared" si="250"/>
        <v>0</v>
      </c>
      <c r="I472" s="28" t="str">
        <f t="shared" si="247"/>
        <v>-</v>
      </c>
      <c r="J472" s="26"/>
      <c r="K472" s="26"/>
      <c r="L472" s="26"/>
      <c r="M472" s="30"/>
    </row>
    <row r="473" spans="1:13" x14ac:dyDescent="0.2">
      <c r="A473" s="4">
        <f>'Formell utdanning'!A475</f>
        <v>0</v>
      </c>
      <c r="B473" s="5">
        <f>'Formell utdanning'!B475</f>
        <v>0</v>
      </c>
      <c r="C473" s="5" t="e">
        <f>'Formell utdanning'!#REF!</f>
        <v>#REF!</v>
      </c>
      <c r="D473" s="5" t="e">
        <f>'Formell utdanning'!#REF!</f>
        <v>#REF!</v>
      </c>
      <c r="E473" s="8">
        <f>'Formell utdanning'!C475</f>
        <v>0</v>
      </c>
      <c r="F473" s="5">
        <f>'Formell utdanning'!D475</f>
        <v>0</v>
      </c>
      <c r="G473" s="5">
        <f>'Formell utdanning'!F475</f>
        <v>0</v>
      </c>
      <c r="H473" s="5" t="b">
        <f t="shared" si="251"/>
        <v>0</v>
      </c>
      <c r="I473" s="28" t="str">
        <f t="shared" si="247"/>
        <v>-</v>
      </c>
      <c r="J473" s="26"/>
      <c r="K473" s="26"/>
      <c r="L473" s="26"/>
      <c r="M473" s="30"/>
    </row>
    <row r="474" spans="1:13" x14ac:dyDescent="0.2">
      <c r="A474" s="4">
        <f>'Formell utdanning'!A476</f>
        <v>0</v>
      </c>
      <c r="B474" s="5">
        <f>'Formell utdanning'!B476</f>
        <v>0</v>
      </c>
      <c r="C474" s="5" t="e">
        <f>'Formell utdanning'!#REF!</f>
        <v>#REF!</v>
      </c>
      <c r="D474" s="5" t="e">
        <f>'Formell utdanning'!#REF!</f>
        <v>#REF!</v>
      </c>
      <c r="E474" s="8">
        <f>'Formell utdanning'!C476</f>
        <v>0</v>
      </c>
      <c r="F474" s="5">
        <f>'Formell utdanning'!D476</f>
        <v>0</v>
      </c>
      <c r="G474" s="5">
        <f>'Formell utdanning'!F476</f>
        <v>0</v>
      </c>
      <c r="H474" s="5" t="b">
        <f t="shared" ref="H474" si="260">OR(G474="Morsmålslærar etter krav i opplæringslova",F474="Morsmålslærar etter krav i opplæringslova")</f>
        <v>0</v>
      </c>
      <c r="I474" s="28" t="str">
        <f t="shared" si="247"/>
        <v>-</v>
      </c>
      <c r="J474" s="26"/>
      <c r="K474" s="26"/>
      <c r="L474" s="26"/>
      <c r="M474" s="30"/>
    </row>
    <row r="475" spans="1:13" x14ac:dyDescent="0.2">
      <c r="A475" s="4">
        <f>'Formell utdanning'!A477</f>
        <v>0</v>
      </c>
      <c r="B475" s="5">
        <f>'Formell utdanning'!B477</f>
        <v>0</v>
      </c>
      <c r="C475" s="5" t="e">
        <f>'Formell utdanning'!#REF!</f>
        <v>#REF!</v>
      </c>
      <c r="D475" s="5" t="e">
        <f>'Formell utdanning'!#REF!</f>
        <v>#REF!</v>
      </c>
      <c r="E475" s="8">
        <f>'Formell utdanning'!C477</f>
        <v>0</v>
      </c>
      <c r="F475" s="5">
        <f>'Formell utdanning'!D477</f>
        <v>0</v>
      </c>
      <c r="G475" s="5">
        <f>'Formell utdanning'!F477</f>
        <v>0</v>
      </c>
      <c r="H475" s="5" t="b">
        <f t="shared" ref="H475" si="261">OR(F475="Morsmålslærar etter krav i opplæringslova",G475="Morsmålslærar etter krav i opplæringslova")</f>
        <v>0</v>
      </c>
      <c r="I475" s="28" t="str">
        <f t="shared" si="247"/>
        <v>-</v>
      </c>
      <c r="J475" s="26"/>
      <c r="K475" s="26"/>
      <c r="L475" s="26"/>
      <c r="M475" s="30"/>
    </row>
    <row r="476" spans="1:13" x14ac:dyDescent="0.2">
      <c r="A476" s="4">
        <f>'Formell utdanning'!A478</f>
        <v>0</v>
      </c>
      <c r="B476" s="5">
        <f>'Formell utdanning'!B478</f>
        <v>0</v>
      </c>
      <c r="C476" s="5" t="e">
        <f>'Formell utdanning'!#REF!</f>
        <v>#REF!</v>
      </c>
      <c r="D476" s="5" t="e">
        <f>'Formell utdanning'!#REF!</f>
        <v>#REF!</v>
      </c>
      <c r="E476" s="8">
        <f>'Formell utdanning'!C478</f>
        <v>0</v>
      </c>
      <c r="F476" s="5">
        <f>'Formell utdanning'!D478</f>
        <v>0</v>
      </c>
      <c r="G476" s="5">
        <f>'Formell utdanning'!F478</f>
        <v>0</v>
      </c>
      <c r="H476" s="5" t="b">
        <f t="shared" si="250"/>
        <v>0</v>
      </c>
      <c r="I476" s="28" t="str">
        <f t="shared" si="247"/>
        <v>-</v>
      </c>
      <c r="J476" s="26"/>
      <c r="K476" s="26"/>
      <c r="L476" s="26"/>
      <c r="M476" s="30"/>
    </row>
    <row r="477" spans="1:13" x14ac:dyDescent="0.2">
      <c r="A477" s="4">
        <f>'Formell utdanning'!A479</f>
        <v>0</v>
      </c>
      <c r="B477" s="5">
        <f>'Formell utdanning'!B479</f>
        <v>0</v>
      </c>
      <c r="C477" s="5" t="e">
        <f>'Formell utdanning'!#REF!</f>
        <v>#REF!</v>
      </c>
      <c r="D477" s="5" t="e">
        <f>'Formell utdanning'!#REF!</f>
        <v>#REF!</v>
      </c>
      <c r="E477" s="8">
        <f>'Formell utdanning'!C479</f>
        <v>0</v>
      </c>
      <c r="F477" s="5">
        <f>'Formell utdanning'!D479</f>
        <v>0</v>
      </c>
      <c r="G477" s="5">
        <f>'Formell utdanning'!F479</f>
        <v>0</v>
      </c>
      <c r="H477" s="5" t="b">
        <f t="shared" si="251"/>
        <v>0</v>
      </c>
      <c r="I477" s="28" t="str">
        <f t="shared" si="247"/>
        <v>-</v>
      </c>
      <c r="J477" s="26"/>
      <c r="K477" s="26"/>
      <c r="L477" s="26"/>
      <c r="M477" s="30"/>
    </row>
    <row r="478" spans="1:13" x14ac:dyDescent="0.2">
      <c r="A478" s="4">
        <f>'Formell utdanning'!A480</f>
        <v>0</v>
      </c>
      <c r="B478" s="5">
        <f>'Formell utdanning'!B480</f>
        <v>0</v>
      </c>
      <c r="C478" s="5" t="e">
        <f>'Formell utdanning'!#REF!</f>
        <v>#REF!</v>
      </c>
      <c r="D478" s="5" t="e">
        <f>'Formell utdanning'!#REF!</f>
        <v>#REF!</v>
      </c>
      <c r="E478" s="8">
        <f>'Formell utdanning'!C480</f>
        <v>0</v>
      </c>
      <c r="F478" s="5">
        <f>'Formell utdanning'!D480</f>
        <v>0</v>
      </c>
      <c r="G478" s="5">
        <f>'Formell utdanning'!F480</f>
        <v>0</v>
      </c>
      <c r="H478" s="5" t="b">
        <f t="shared" ref="H478" si="262">OR(G478="Morsmålslærar etter krav i opplæringslova",F478="Morsmålslærar etter krav i opplæringslova")</f>
        <v>0</v>
      </c>
      <c r="I478" s="28" t="str">
        <f t="shared" si="247"/>
        <v>-</v>
      </c>
      <c r="J478" s="26"/>
      <c r="K478" s="26"/>
      <c r="L478" s="26"/>
      <c r="M478" s="30"/>
    </row>
    <row r="479" spans="1:13" x14ac:dyDescent="0.2">
      <c r="A479" s="4">
        <f>'Formell utdanning'!A481</f>
        <v>0</v>
      </c>
      <c r="B479" s="5">
        <f>'Formell utdanning'!B481</f>
        <v>0</v>
      </c>
      <c r="C479" s="5" t="e">
        <f>'Formell utdanning'!#REF!</f>
        <v>#REF!</v>
      </c>
      <c r="D479" s="5" t="e">
        <f>'Formell utdanning'!#REF!</f>
        <v>#REF!</v>
      </c>
      <c r="E479" s="8">
        <f>'Formell utdanning'!C481</f>
        <v>0</v>
      </c>
      <c r="F479" s="5">
        <f>'Formell utdanning'!D481</f>
        <v>0</v>
      </c>
      <c r="G479" s="5">
        <f>'Formell utdanning'!F481</f>
        <v>0</v>
      </c>
      <c r="H479" s="5" t="b">
        <f t="shared" ref="H479" si="263">OR(F479="Morsmålslærar etter krav i opplæringslova",G479="Morsmålslærar etter krav i opplæringslova")</f>
        <v>0</v>
      </c>
      <c r="I479" s="28" t="str">
        <f t="shared" si="247"/>
        <v>-</v>
      </c>
      <c r="J479" s="26"/>
      <c r="K479" s="26"/>
      <c r="L479" s="26"/>
      <c r="M479" s="30"/>
    </row>
    <row r="480" spans="1:13" x14ac:dyDescent="0.2">
      <c r="A480" s="4">
        <f>'Formell utdanning'!A482</f>
        <v>0</v>
      </c>
      <c r="B480" s="5">
        <f>'Formell utdanning'!B482</f>
        <v>0</v>
      </c>
      <c r="C480" s="5" t="e">
        <f>'Formell utdanning'!#REF!</f>
        <v>#REF!</v>
      </c>
      <c r="D480" s="5" t="e">
        <f>'Formell utdanning'!#REF!</f>
        <v>#REF!</v>
      </c>
      <c r="E480" s="8">
        <f>'Formell utdanning'!C482</f>
        <v>0</v>
      </c>
      <c r="F480" s="5">
        <f>'Formell utdanning'!D482</f>
        <v>0</v>
      </c>
      <c r="G480" s="5">
        <f>'Formell utdanning'!F482</f>
        <v>0</v>
      </c>
      <c r="H480" s="5" t="b">
        <f t="shared" si="250"/>
        <v>0</v>
      </c>
      <c r="I480" s="28" t="str">
        <f t="shared" si="247"/>
        <v>-</v>
      </c>
      <c r="J480" s="26"/>
      <c r="K480" s="26"/>
      <c r="L480" s="26"/>
      <c r="M480" s="30"/>
    </row>
    <row r="481" spans="1:13" x14ac:dyDescent="0.2">
      <c r="A481" s="4">
        <f>'Formell utdanning'!A483</f>
        <v>0</v>
      </c>
      <c r="B481" s="5">
        <f>'Formell utdanning'!B483</f>
        <v>0</v>
      </c>
      <c r="C481" s="5" t="e">
        <f>'Formell utdanning'!#REF!</f>
        <v>#REF!</v>
      </c>
      <c r="D481" s="5" t="e">
        <f>'Formell utdanning'!#REF!</f>
        <v>#REF!</v>
      </c>
      <c r="E481" s="8">
        <f>'Formell utdanning'!C483</f>
        <v>0</v>
      </c>
      <c r="F481" s="5">
        <f>'Formell utdanning'!D483</f>
        <v>0</v>
      </c>
      <c r="G481" s="5">
        <f>'Formell utdanning'!F483</f>
        <v>0</v>
      </c>
      <c r="H481" s="5" t="b">
        <f t="shared" si="251"/>
        <v>0</v>
      </c>
      <c r="I481" s="28" t="str">
        <f t="shared" si="247"/>
        <v>-</v>
      </c>
      <c r="J481" s="26"/>
      <c r="K481" s="26"/>
      <c r="L481" s="26"/>
      <c r="M481" s="30"/>
    </row>
    <row r="482" spans="1:13" x14ac:dyDescent="0.2">
      <c r="A482" s="4">
        <f>'Formell utdanning'!A484</f>
        <v>0</v>
      </c>
      <c r="B482" s="5">
        <f>'Formell utdanning'!B484</f>
        <v>0</v>
      </c>
      <c r="C482" s="5" t="e">
        <f>'Formell utdanning'!#REF!</f>
        <v>#REF!</v>
      </c>
      <c r="D482" s="5" t="e">
        <f>'Formell utdanning'!#REF!</f>
        <v>#REF!</v>
      </c>
      <c r="E482" s="8">
        <f>'Formell utdanning'!C484</f>
        <v>0</v>
      </c>
      <c r="F482" s="5">
        <f>'Formell utdanning'!D484</f>
        <v>0</v>
      </c>
      <c r="G482" s="5">
        <f>'Formell utdanning'!F484</f>
        <v>0</v>
      </c>
      <c r="H482" s="5" t="b">
        <f t="shared" ref="H482" si="264">OR(G482="Morsmålslærar etter krav i opplæringslova",F482="Morsmålslærar etter krav i opplæringslova")</f>
        <v>0</v>
      </c>
      <c r="I482" s="28" t="str">
        <f t="shared" si="247"/>
        <v>-</v>
      </c>
      <c r="J482" s="26"/>
      <c r="K482" s="26"/>
      <c r="L482" s="26"/>
      <c r="M482" s="30"/>
    </row>
    <row r="483" spans="1:13" x14ac:dyDescent="0.2">
      <c r="A483" s="4">
        <f>'Formell utdanning'!A485</f>
        <v>0</v>
      </c>
      <c r="B483" s="5">
        <f>'Formell utdanning'!B485</f>
        <v>0</v>
      </c>
      <c r="C483" s="5" t="e">
        <f>'Formell utdanning'!#REF!</f>
        <v>#REF!</v>
      </c>
      <c r="D483" s="5" t="e">
        <f>'Formell utdanning'!#REF!</f>
        <v>#REF!</v>
      </c>
      <c r="E483" s="8">
        <f>'Formell utdanning'!C485</f>
        <v>0</v>
      </c>
      <c r="F483" s="5">
        <f>'Formell utdanning'!D485</f>
        <v>0</v>
      </c>
      <c r="G483" s="5">
        <f>'Formell utdanning'!F485</f>
        <v>0</v>
      </c>
      <c r="H483" s="5" t="b">
        <f t="shared" ref="H483" si="265">OR(F483="Morsmålslærar etter krav i opplæringslova",G483="Morsmålslærar etter krav i opplæringslova")</f>
        <v>0</v>
      </c>
      <c r="I483" s="28" t="str">
        <f t="shared" si="247"/>
        <v>-</v>
      </c>
      <c r="J483" s="26"/>
      <c r="K483" s="26"/>
      <c r="L483" s="26"/>
      <c r="M483" s="30"/>
    </row>
    <row r="484" spans="1:13" x14ac:dyDescent="0.2">
      <c r="A484" s="4">
        <f>'Formell utdanning'!A486</f>
        <v>0</v>
      </c>
      <c r="B484" s="5">
        <f>'Formell utdanning'!B486</f>
        <v>0</v>
      </c>
      <c r="C484" s="5" t="e">
        <f>'Formell utdanning'!#REF!</f>
        <v>#REF!</v>
      </c>
      <c r="D484" s="5" t="e">
        <f>'Formell utdanning'!#REF!</f>
        <v>#REF!</v>
      </c>
      <c r="E484" s="8">
        <f>'Formell utdanning'!C486</f>
        <v>0</v>
      </c>
      <c r="F484" s="5">
        <f>'Formell utdanning'!D486</f>
        <v>0</v>
      </c>
      <c r="G484" s="5">
        <f>'Formell utdanning'!F486</f>
        <v>0</v>
      </c>
      <c r="H484" s="5" t="b">
        <f t="shared" si="250"/>
        <v>0</v>
      </c>
      <c r="I484" s="28" t="str">
        <f t="shared" si="247"/>
        <v>-</v>
      </c>
      <c r="J484" s="26"/>
      <c r="K484" s="26"/>
      <c r="L484" s="26"/>
      <c r="M484" s="30"/>
    </row>
    <row r="485" spans="1:13" x14ac:dyDescent="0.2">
      <c r="A485" s="4">
        <f>'Formell utdanning'!A487</f>
        <v>0</v>
      </c>
      <c r="B485" s="5">
        <f>'Formell utdanning'!B487</f>
        <v>0</v>
      </c>
      <c r="C485" s="5" t="e">
        <f>'Formell utdanning'!#REF!</f>
        <v>#REF!</v>
      </c>
      <c r="D485" s="5" t="e">
        <f>'Formell utdanning'!#REF!</f>
        <v>#REF!</v>
      </c>
      <c r="E485" s="8">
        <f>'Formell utdanning'!C487</f>
        <v>0</v>
      </c>
      <c r="F485" s="5">
        <f>'Formell utdanning'!D487</f>
        <v>0</v>
      </c>
      <c r="G485" s="5">
        <f>'Formell utdanning'!F487</f>
        <v>0</v>
      </c>
      <c r="H485" s="5" t="b">
        <f t="shared" si="251"/>
        <v>0</v>
      </c>
      <c r="I485" s="28" t="str">
        <f t="shared" si="247"/>
        <v>-</v>
      </c>
      <c r="J485" s="26"/>
      <c r="K485" s="26"/>
      <c r="L485" s="26"/>
      <c r="M485" s="30"/>
    </row>
    <row r="486" spans="1:13" x14ac:dyDescent="0.2">
      <c r="A486" s="4">
        <f>'Formell utdanning'!A488</f>
        <v>0</v>
      </c>
      <c r="B486" s="5">
        <f>'Formell utdanning'!B488</f>
        <v>0</v>
      </c>
      <c r="C486" s="5" t="e">
        <f>'Formell utdanning'!#REF!</f>
        <v>#REF!</v>
      </c>
      <c r="D486" s="5" t="e">
        <f>'Formell utdanning'!#REF!</f>
        <v>#REF!</v>
      </c>
      <c r="E486" s="8">
        <f>'Formell utdanning'!C488</f>
        <v>0</v>
      </c>
      <c r="F486" s="5">
        <f>'Formell utdanning'!D488</f>
        <v>0</v>
      </c>
      <c r="G486" s="5">
        <f>'Formell utdanning'!F488</f>
        <v>0</v>
      </c>
      <c r="H486" s="5" t="b">
        <f t="shared" ref="H486" si="266">OR(G486="Morsmålslærar etter krav i opplæringslova",F486="Morsmålslærar etter krav i opplæringslova")</f>
        <v>0</v>
      </c>
      <c r="I486" s="28" t="str">
        <f t="shared" si="247"/>
        <v>-</v>
      </c>
      <c r="J486" s="26"/>
      <c r="K486" s="26"/>
      <c r="L486" s="26"/>
      <c r="M486" s="30"/>
    </row>
    <row r="487" spans="1:13" x14ac:dyDescent="0.2">
      <c r="A487" s="4">
        <f>'Formell utdanning'!A489</f>
        <v>0</v>
      </c>
      <c r="B487" s="5">
        <f>'Formell utdanning'!B489</f>
        <v>0</v>
      </c>
      <c r="C487" s="5" t="e">
        <f>'Formell utdanning'!#REF!</f>
        <v>#REF!</v>
      </c>
      <c r="D487" s="5" t="e">
        <f>'Formell utdanning'!#REF!</f>
        <v>#REF!</v>
      </c>
      <c r="E487" s="8">
        <f>'Formell utdanning'!C489</f>
        <v>0</v>
      </c>
      <c r="F487" s="5">
        <f>'Formell utdanning'!D489</f>
        <v>0</v>
      </c>
      <c r="G487" s="5">
        <f>'Formell utdanning'!F489</f>
        <v>0</v>
      </c>
      <c r="H487" s="5" t="b">
        <f t="shared" ref="H487" si="267">OR(F487="Morsmålslærar etter krav i opplæringslova",G487="Morsmålslærar etter krav i opplæringslova")</f>
        <v>0</v>
      </c>
      <c r="I487" s="28" t="str">
        <f t="shared" si="247"/>
        <v>-</v>
      </c>
      <c r="J487" s="26"/>
      <c r="K487" s="26"/>
      <c r="L487" s="26"/>
      <c r="M487" s="30"/>
    </row>
    <row r="488" spans="1:13" x14ac:dyDescent="0.2">
      <c r="A488" s="4">
        <f>'Formell utdanning'!A490</f>
        <v>0</v>
      </c>
      <c r="B488" s="5">
        <f>'Formell utdanning'!B490</f>
        <v>0</v>
      </c>
      <c r="C488" s="5" t="e">
        <f>'Formell utdanning'!#REF!</f>
        <v>#REF!</v>
      </c>
      <c r="D488" s="5" t="e">
        <f>'Formell utdanning'!#REF!</f>
        <v>#REF!</v>
      </c>
      <c r="E488" s="8">
        <f>'Formell utdanning'!C490</f>
        <v>0</v>
      </c>
      <c r="F488" s="5">
        <f>'Formell utdanning'!D490</f>
        <v>0</v>
      </c>
      <c r="G488" s="5">
        <f>'Formell utdanning'!F490</f>
        <v>0</v>
      </c>
      <c r="H488" s="5" t="b">
        <f t="shared" si="250"/>
        <v>0</v>
      </c>
      <c r="I488" s="28" t="str">
        <f t="shared" si="247"/>
        <v>-</v>
      </c>
      <c r="J488" s="26"/>
      <c r="K488" s="26"/>
      <c r="L488" s="26"/>
      <c r="M488" s="30"/>
    </row>
    <row r="489" spans="1:13" x14ac:dyDescent="0.2">
      <c r="A489" s="4">
        <f>'Formell utdanning'!A491</f>
        <v>0</v>
      </c>
      <c r="B489" s="5">
        <f>'Formell utdanning'!B491</f>
        <v>0</v>
      </c>
      <c r="C489" s="5" t="e">
        <f>'Formell utdanning'!#REF!</f>
        <v>#REF!</v>
      </c>
      <c r="D489" s="5" t="e">
        <f>'Formell utdanning'!#REF!</f>
        <v>#REF!</v>
      </c>
      <c r="E489" s="8">
        <f>'Formell utdanning'!C491</f>
        <v>0</v>
      </c>
      <c r="F489" s="5">
        <f>'Formell utdanning'!D491</f>
        <v>0</v>
      </c>
      <c r="G489" s="5">
        <f>'Formell utdanning'!F491</f>
        <v>0</v>
      </c>
      <c r="H489" s="5" t="b">
        <f t="shared" si="251"/>
        <v>0</v>
      </c>
      <c r="I489" s="28" t="str">
        <f t="shared" si="247"/>
        <v>-</v>
      </c>
      <c r="J489" s="26"/>
      <c r="K489" s="26"/>
      <c r="L489" s="26"/>
      <c r="M489" s="30"/>
    </row>
    <row r="490" spans="1:13" x14ac:dyDescent="0.2">
      <c r="A490" s="4">
        <f>'Formell utdanning'!A492</f>
        <v>0</v>
      </c>
      <c r="B490" s="5">
        <f>'Formell utdanning'!B492</f>
        <v>0</v>
      </c>
      <c r="C490" s="5" t="e">
        <f>'Formell utdanning'!#REF!</f>
        <v>#REF!</v>
      </c>
      <c r="D490" s="5" t="e">
        <f>'Formell utdanning'!#REF!</f>
        <v>#REF!</v>
      </c>
      <c r="E490" s="8">
        <f>'Formell utdanning'!C492</f>
        <v>0</v>
      </c>
      <c r="F490" s="5">
        <f>'Formell utdanning'!D492</f>
        <v>0</v>
      </c>
      <c r="G490" s="5">
        <f>'Formell utdanning'!F492</f>
        <v>0</v>
      </c>
      <c r="H490" s="5" t="b">
        <f t="shared" ref="H490" si="268">OR(G490="Morsmålslærar etter krav i opplæringslova",F490="Morsmålslærar etter krav i opplæringslova")</f>
        <v>0</v>
      </c>
      <c r="I490" s="28" t="str">
        <f t="shared" si="247"/>
        <v>-</v>
      </c>
      <c r="J490" s="26"/>
      <c r="K490" s="26"/>
      <c r="L490" s="26"/>
      <c r="M490" s="30"/>
    </row>
    <row r="491" spans="1:13" x14ac:dyDescent="0.2">
      <c r="A491" s="4">
        <f>'Formell utdanning'!A493</f>
        <v>0</v>
      </c>
      <c r="B491" s="5">
        <f>'Formell utdanning'!B493</f>
        <v>0</v>
      </c>
      <c r="C491" s="5" t="e">
        <f>'Formell utdanning'!#REF!</f>
        <v>#REF!</v>
      </c>
      <c r="D491" s="5" t="e">
        <f>'Formell utdanning'!#REF!</f>
        <v>#REF!</v>
      </c>
      <c r="E491" s="8">
        <f>'Formell utdanning'!C493</f>
        <v>0</v>
      </c>
      <c r="F491" s="5">
        <f>'Formell utdanning'!D493</f>
        <v>0</v>
      </c>
      <c r="G491" s="5">
        <f>'Formell utdanning'!F493</f>
        <v>0</v>
      </c>
      <c r="H491" s="5" t="b">
        <f t="shared" ref="H491" si="269">OR(F491="Morsmålslærar etter krav i opplæringslova",G491="Morsmålslærar etter krav i opplæringslova")</f>
        <v>0</v>
      </c>
      <c r="I491" s="28" t="str">
        <f t="shared" si="247"/>
        <v>-</v>
      </c>
      <c r="J491" s="26"/>
      <c r="K491" s="26"/>
      <c r="L491" s="26"/>
      <c r="M491" s="30"/>
    </row>
    <row r="492" spans="1:13" x14ac:dyDescent="0.2">
      <c r="A492" s="4">
        <f>'Formell utdanning'!A494</f>
        <v>0</v>
      </c>
      <c r="B492" s="5">
        <f>'Formell utdanning'!B494</f>
        <v>0</v>
      </c>
      <c r="C492" s="5" t="e">
        <f>'Formell utdanning'!#REF!</f>
        <v>#REF!</v>
      </c>
      <c r="D492" s="5" t="e">
        <f>'Formell utdanning'!#REF!</f>
        <v>#REF!</v>
      </c>
      <c r="E492" s="8">
        <f>'Formell utdanning'!C494</f>
        <v>0</v>
      </c>
      <c r="F492" s="5">
        <f>'Formell utdanning'!D494</f>
        <v>0</v>
      </c>
      <c r="G492" s="5">
        <f>'Formell utdanning'!F494</f>
        <v>0</v>
      </c>
      <c r="H492" s="5" t="b">
        <f t="shared" si="250"/>
        <v>0</v>
      </c>
      <c r="I492" s="28" t="str">
        <f t="shared" si="247"/>
        <v>-</v>
      </c>
      <c r="J492" s="26"/>
      <c r="K492" s="26"/>
      <c r="L492" s="26"/>
      <c r="M492" s="30"/>
    </row>
    <row r="493" spans="1:13" x14ac:dyDescent="0.2">
      <c r="A493" s="4">
        <f>'Formell utdanning'!A495</f>
        <v>0</v>
      </c>
      <c r="B493" s="5">
        <f>'Formell utdanning'!B495</f>
        <v>0</v>
      </c>
      <c r="C493" s="5" t="e">
        <f>'Formell utdanning'!#REF!</f>
        <v>#REF!</v>
      </c>
      <c r="D493" s="5" t="e">
        <f>'Formell utdanning'!#REF!</f>
        <v>#REF!</v>
      </c>
      <c r="E493" s="8">
        <f>'Formell utdanning'!C495</f>
        <v>0</v>
      </c>
      <c r="F493" s="5">
        <f>'Formell utdanning'!D495</f>
        <v>0</v>
      </c>
      <c r="G493" s="5">
        <f>'Formell utdanning'!F495</f>
        <v>0</v>
      </c>
      <c r="H493" s="5" t="b">
        <f t="shared" si="251"/>
        <v>0</v>
      </c>
      <c r="I493" s="28" t="str">
        <f t="shared" si="247"/>
        <v>-</v>
      </c>
      <c r="J493" s="26"/>
      <c r="K493" s="26"/>
      <c r="L493" s="26"/>
      <c r="M493" s="30"/>
    </row>
    <row r="494" spans="1:13" x14ac:dyDescent="0.2">
      <c r="A494" s="4">
        <f>'Formell utdanning'!A496</f>
        <v>0</v>
      </c>
      <c r="B494" s="5">
        <f>'Formell utdanning'!B496</f>
        <v>0</v>
      </c>
      <c r="C494" s="5" t="e">
        <f>'Formell utdanning'!#REF!</f>
        <v>#REF!</v>
      </c>
      <c r="D494" s="5" t="e">
        <f>'Formell utdanning'!#REF!</f>
        <v>#REF!</v>
      </c>
      <c r="E494" s="8">
        <f>'Formell utdanning'!C496</f>
        <v>0</v>
      </c>
      <c r="F494" s="5">
        <f>'Formell utdanning'!D496</f>
        <v>0</v>
      </c>
      <c r="G494" s="5">
        <f>'Formell utdanning'!F496</f>
        <v>0</v>
      </c>
      <c r="H494" s="5" t="b">
        <f t="shared" ref="H494" si="270">OR(G494="Morsmålslærar etter krav i opplæringslova",F494="Morsmålslærar etter krav i opplæringslova")</f>
        <v>0</v>
      </c>
      <c r="I494" s="28" t="str">
        <f t="shared" si="247"/>
        <v>-</v>
      </c>
      <c r="J494" s="26"/>
      <c r="K494" s="26"/>
      <c r="L494" s="26"/>
      <c r="M494" s="30"/>
    </row>
    <row r="495" spans="1:13" x14ac:dyDescent="0.2">
      <c r="A495" s="4">
        <f>'Formell utdanning'!A497</f>
        <v>0</v>
      </c>
      <c r="B495" s="5">
        <f>'Formell utdanning'!B497</f>
        <v>0</v>
      </c>
      <c r="C495" s="5" t="e">
        <f>'Formell utdanning'!#REF!</f>
        <v>#REF!</v>
      </c>
      <c r="D495" s="5" t="e">
        <f>'Formell utdanning'!#REF!</f>
        <v>#REF!</v>
      </c>
      <c r="E495" s="8">
        <f>'Formell utdanning'!C497</f>
        <v>0</v>
      </c>
      <c r="F495" s="5">
        <f>'Formell utdanning'!D497</f>
        <v>0</v>
      </c>
      <c r="G495" s="5">
        <f>'Formell utdanning'!F497</f>
        <v>0</v>
      </c>
      <c r="H495" s="5" t="b">
        <f t="shared" ref="H495" si="271">OR(F495="Morsmålslærar etter krav i opplæringslova",G495="Morsmålslærar etter krav i opplæringslova")</f>
        <v>0</v>
      </c>
      <c r="I495" s="28" t="str">
        <f t="shared" si="247"/>
        <v>-</v>
      </c>
      <c r="J495" s="26"/>
      <c r="K495" s="26"/>
      <c r="L495" s="26"/>
      <c r="M495" s="30"/>
    </row>
    <row r="496" spans="1:13" x14ac:dyDescent="0.2">
      <c r="A496" s="4">
        <f>'Formell utdanning'!A498</f>
        <v>0</v>
      </c>
      <c r="B496" s="5">
        <f>'Formell utdanning'!B498</f>
        <v>0</v>
      </c>
      <c r="C496" s="5" t="e">
        <f>'Formell utdanning'!#REF!</f>
        <v>#REF!</v>
      </c>
      <c r="D496" s="5" t="e">
        <f>'Formell utdanning'!#REF!</f>
        <v>#REF!</v>
      </c>
      <c r="E496" s="8">
        <f>'Formell utdanning'!C498</f>
        <v>0</v>
      </c>
      <c r="F496" s="5">
        <f>'Formell utdanning'!D498</f>
        <v>0</v>
      </c>
      <c r="G496" s="5">
        <f>'Formell utdanning'!F498</f>
        <v>0</v>
      </c>
      <c r="H496" s="5" t="b">
        <f t="shared" si="250"/>
        <v>0</v>
      </c>
      <c r="I496" s="28" t="str">
        <f t="shared" si="247"/>
        <v>-</v>
      </c>
      <c r="J496" s="26"/>
      <c r="K496" s="26"/>
      <c r="L496" s="26"/>
      <c r="M496" s="30"/>
    </row>
    <row r="497" spans="1:13" x14ac:dyDescent="0.2">
      <c r="A497" s="4">
        <f>'Formell utdanning'!A499</f>
        <v>0</v>
      </c>
      <c r="B497" s="5">
        <f>'Formell utdanning'!B499</f>
        <v>0</v>
      </c>
      <c r="C497" s="5" t="e">
        <f>'Formell utdanning'!#REF!</f>
        <v>#REF!</v>
      </c>
      <c r="D497" s="5" t="e">
        <f>'Formell utdanning'!#REF!</f>
        <v>#REF!</v>
      </c>
      <c r="E497" s="8">
        <f>'Formell utdanning'!C499</f>
        <v>0</v>
      </c>
      <c r="F497" s="5">
        <f>'Formell utdanning'!D499</f>
        <v>0</v>
      </c>
      <c r="G497" s="5">
        <f>'Formell utdanning'!F499</f>
        <v>0</v>
      </c>
      <c r="H497" s="5" t="b">
        <f t="shared" si="251"/>
        <v>0</v>
      </c>
      <c r="I497" s="28" t="str">
        <f t="shared" si="247"/>
        <v>-</v>
      </c>
      <c r="J497" s="26"/>
      <c r="K497" s="26"/>
      <c r="L497" s="26"/>
      <c r="M497" s="30"/>
    </row>
    <row r="498" spans="1:13" x14ac:dyDescent="0.2">
      <c r="A498" s="4">
        <f>'Formell utdanning'!A500</f>
        <v>0</v>
      </c>
      <c r="B498" s="5">
        <f>'Formell utdanning'!B500</f>
        <v>0</v>
      </c>
      <c r="C498" s="5" t="e">
        <f>'Formell utdanning'!#REF!</f>
        <v>#REF!</v>
      </c>
      <c r="D498" s="5" t="e">
        <f>'Formell utdanning'!#REF!</f>
        <v>#REF!</v>
      </c>
      <c r="E498" s="8">
        <f>'Formell utdanning'!C500</f>
        <v>0</v>
      </c>
      <c r="F498" s="5">
        <f>'Formell utdanning'!D500</f>
        <v>0</v>
      </c>
      <c r="G498" s="5">
        <f>'Formell utdanning'!F500</f>
        <v>0</v>
      </c>
      <c r="H498" s="5" t="b">
        <f t="shared" ref="H498" si="272">OR(G498="Morsmålslærar etter krav i opplæringslova",F498="Morsmålslærar etter krav i opplæringslova")</f>
        <v>0</v>
      </c>
      <c r="I498" s="28" t="str">
        <f t="shared" si="247"/>
        <v>-</v>
      </c>
      <c r="J498" s="26"/>
      <c r="K498" s="26"/>
      <c r="L498" s="26"/>
      <c r="M498" s="30"/>
    </row>
    <row r="499" spans="1:13" ht="15" thickBot="1" x14ac:dyDescent="0.25">
      <c r="A499" s="6">
        <f>'Formell utdanning'!A501</f>
        <v>0</v>
      </c>
      <c r="B499" s="7">
        <f>'Formell utdanning'!B501</f>
        <v>0</v>
      </c>
      <c r="C499" s="7" t="e">
        <f>'Formell utdanning'!#REF!</f>
        <v>#REF!</v>
      </c>
      <c r="D499" s="7" t="e">
        <f>'Formell utdanning'!#REF!</f>
        <v>#REF!</v>
      </c>
      <c r="E499" s="9">
        <f>'Formell utdanning'!C501</f>
        <v>0</v>
      </c>
      <c r="F499" s="7">
        <f>'Formell utdanning'!D501</f>
        <v>0</v>
      </c>
      <c r="G499" s="7">
        <f>'Formell utdanning'!F501</f>
        <v>0</v>
      </c>
      <c r="H499" s="7" t="b">
        <f t="shared" ref="H499" si="273">OR(F499="Morsmålslærar etter krav i opplæringslova",G499="Morsmålslærar etter krav i opplæringslova")</f>
        <v>0</v>
      </c>
      <c r="I499" s="31" t="str">
        <f t="shared" si="247"/>
        <v>-</v>
      </c>
      <c r="J499" s="27"/>
      <c r="K499" s="27"/>
      <c r="L499" s="27"/>
      <c r="M499" s="3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51"/>
  <sheetViews>
    <sheetView workbookViewId="0">
      <selection activeCell="C9" sqref="C9"/>
    </sheetView>
  </sheetViews>
  <sheetFormatPr defaultColWidth="11.375" defaultRowHeight="14.25" x14ac:dyDescent="0.2"/>
  <cols>
    <col min="1" max="1" width="3" style="10" customWidth="1"/>
    <col min="2" max="2" width="31.25" style="10" customWidth="1"/>
    <col min="3" max="3" width="125.5" style="10" customWidth="1"/>
    <col min="4" max="4" width="103" style="10" customWidth="1"/>
    <col min="5" max="16384" width="11.375" style="10"/>
  </cols>
  <sheetData>
    <row r="1" spans="2:4" ht="15" thickBot="1" x14ac:dyDescent="0.25"/>
    <row r="2" spans="2:4" x14ac:dyDescent="0.2">
      <c r="B2" s="18" t="s">
        <v>10</v>
      </c>
      <c r="C2" s="19" t="s">
        <v>8</v>
      </c>
      <c r="D2" s="20" t="s">
        <v>14</v>
      </c>
    </row>
    <row r="3" spans="2:4" x14ac:dyDescent="0.2">
      <c r="B3" s="11" t="s">
        <v>42</v>
      </c>
      <c r="C3" s="12" t="s">
        <v>99</v>
      </c>
      <c r="D3" s="13" t="s">
        <v>13</v>
      </c>
    </row>
    <row r="4" spans="2:4" x14ac:dyDescent="0.2">
      <c r="B4" s="11" t="s">
        <v>42</v>
      </c>
      <c r="C4" s="14" t="s">
        <v>95</v>
      </c>
      <c r="D4" s="13"/>
    </row>
    <row r="5" spans="2:4" x14ac:dyDescent="0.2">
      <c r="B5" s="11" t="s">
        <v>42</v>
      </c>
      <c r="C5" s="14" t="s">
        <v>96</v>
      </c>
      <c r="D5" s="13"/>
    </row>
    <row r="6" spans="2:4" x14ac:dyDescent="0.2">
      <c r="B6" s="11" t="s">
        <v>9</v>
      </c>
      <c r="C6" s="12" t="s">
        <v>100</v>
      </c>
      <c r="D6" s="13" t="s">
        <v>13</v>
      </c>
    </row>
    <row r="7" spans="2:4" x14ac:dyDescent="0.2">
      <c r="B7" s="11" t="s">
        <v>42</v>
      </c>
      <c r="C7" s="14" t="s">
        <v>17</v>
      </c>
      <c r="D7" s="13" t="s">
        <v>16</v>
      </c>
    </row>
    <row r="8" spans="2:4" x14ac:dyDescent="0.2">
      <c r="B8" s="11" t="s">
        <v>9</v>
      </c>
      <c r="C8" s="12" t="s">
        <v>106</v>
      </c>
      <c r="D8" s="13"/>
    </row>
    <row r="9" spans="2:4" x14ac:dyDescent="0.2">
      <c r="B9" s="11" t="s">
        <v>42</v>
      </c>
      <c r="C9" s="12" t="s">
        <v>19</v>
      </c>
      <c r="D9" s="13" t="s">
        <v>20</v>
      </c>
    </row>
    <row r="10" spans="2:4" x14ac:dyDescent="0.2">
      <c r="B10" s="11" t="s">
        <v>12</v>
      </c>
      <c r="C10" s="12" t="s">
        <v>97</v>
      </c>
      <c r="D10" s="13"/>
    </row>
    <row r="11" spans="2:4" x14ac:dyDescent="0.2">
      <c r="B11" s="11" t="s">
        <v>37</v>
      </c>
      <c r="C11" s="12" t="s">
        <v>98</v>
      </c>
      <c r="D11" s="13"/>
    </row>
    <row r="12" spans="2:4" x14ac:dyDescent="0.2">
      <c r="B12" s="11" t="s">
        <v>24</v>
      </c>
      <c r="C12" s="14" t="s">
        <v>23</v>
      </c>
      <c r="D12" s="13" t="s">
        <v>25</v>
      </c>
    </row>
    <row r="13" spans="2:4" x14ac:dyDescent="0.2">
      <c r="B13" s="11" t="s">
        <v>37</v>
      </c>
      <c r="C13" s="14" t="s">
        <v>18</v>
      </c>
      <c r="D13" s="13" t="s">
        <v>16</v>
      </c>
    </row>
    <row r="14" spans="2:4" x14ac:dyDescent="0.2">
      <c r="B14" s="11" t="s">
        <v>36</v>
      </c>
      <c r="C14" s="14" t="s">
        <v>15</v>
      </c>
      <c r="D14" s="13" t="s">
        <v>16</v>
      </c>
    </row>
    <row r="15" spans="2:4" x14ac:dyDescent="0.2">
      <c r="B15" s="11" t="s">
        <v>24</v>
      </c>
      <c r="C15" s="14" t="s">
        <v>23</v>
      </c>
      <c r="D15" s="13" t="s">
        <v>26</v>
      </c>
    </row>
    <row r="16" spans="2:4" x14ac:dyDescent="0.2">
      <c r="B16" s="11" t="s">
        <v>24</v>
      </c>
      <c r="C16" s="14" t="s">
        <v>23</v>
      </c>
      <c r="D16" s="13" t="s">
        <v>27</v>
      </c>
    </row>
    <row r="17" spans="2:4" x14ac:dyDescent="0.2">
      <c r="B17" s="11" t="s">
        <v>24</v>
      </c>
      <c r="C17" s="14" t="s">
        <v>23</v>
      </c>
      <c r="D17" s="13" t="s">
        <v>28</v>
      </c>
    </row>
    <row r="18" spans="2:4" x14ac:dyDescent="0.2">
      <c r="B18" s="11" t="s">
        <v>76</v>
      </c>
      <c r="C18" s="12" t="s">
        <v>31</v>
      </c>
      <c r="D18" s="13"/>
    </row>
    <row r="19" spans="2:4" x14ac:dyDescent="0.2">
      <c r="B19" s="11" t="s">
        <v>101</v>
      </c>
      <c r="C19" s="12" t="s">
        <v>105</v>
      </c>
      <c r="D19" s="13"/>
    </row>
    <row r="20" spans="2:4" x14ac:dyDescent="0.2">
      <c r="B20" s="11" t="s">
        <v>77</v>
      </c>
      <c r="C20" s="12" t="s">
        <v>29</v>
      </c>
      <c r="D20" s="13"/>
    </row>
    <row r="21" spans="2:4" x14ac:dyDescent="0.2">
      <c r="B21" s="11" t="s">
        <v>78</v>
      </c>
      <c r="C21" s="12" t="s">
        <v>30</v>
      </c>
      <c r="D21" s="13"/>
    </row>
    <row r="22" spans="2:4" x14ac:dyDescent="0.2">
      <c r="B22" s="11" t="s">
        <v>79</v>
      </c>
      <c r="C22" s="12" t="s">
        <v>67</v>
      </c>
      <c r="D22" s="13"/>
    </row>
    <row r="23" spans="2:4" x14ac:dyDescent="0.2">
      <c r="B23" s="11" t="s">
        <v>80</v>
      </c>
      <c r="C23" s="12" t="s">
        <v>67</v>
      </c>
      <c r="D23" s="13"/>
    </row>
    <row r="24" spans="2:4" x14ac:dyDescent="0.2">
      <c r="B24" s="11" t="s">
        <v>81</v>
      </c>
      <c r="C24" s="12" t="s">
        <v>67</v>
      </c>
      <c r="D24" s="13"/>
    </row>
    <row r="25" spans="2:4" x14ac:dyDescent="0.2">
      <c r="B25" s="11" t="s">
        <v>82</v>
      </c>
      <c r="C25" s="12" t="s">
        <v>67</v>
      </c>
      <c r="D25" s="13"/>
    </row>
    <row r="26" spans="2:4" x14ac:dyDescent="0.2">
      <c r="B26" s="11" t="s">
        <v>83</v>
      </c>
      <c r="C26" s="12" t="s">
        <v>67</v>
      </c>
      <c r="D26" s="13"/>
    </row>
    <row r="27" spans="2:4" x14ac:dyDescent="0.2">
      <c r="B27" s="11" t="s">
        <v>84</v>
      </c>
      <c r="C27" s="12" t="s">
        <v>34</v>
      </c>
      <c r="D27" s="13"/>
    </row>
    <row r="28" spans="2:4" x14ac:dyDescent="0.2">
      <c r="B28" s="11" t="s">
        <v>85</v>
      </c>
      <c r="C28" s="12" t="s">
        <v>67</v>
      </c>
      <c r="D28" s="13"/>
    </row>
    <row r="29" spans="2:4" x14ac:dyDescent="0.2">
      <c r="B29" s="11" t="s">
        <v>86</v>
      </c>
      <c r="C29" s="12" t="s">
        <v>67</v>
      </c>
      <c r="D29" s="13"/>
    </row>
    <row r="30" spans="2:4" x14ac:dyDescent="0.2">
      <c r="B30" s="11" t="s">
        <v>102</v>
      </c>
      <c r="C30" s="12" t="s">
        <v>104</v>
      </c>
      <c r="D30" s="13"/>
    </row>
    <row r="31" spans="2:4" x14ac:dyDescent="0.2">
      <c r="B31" s="11" t="s">
        <v>87</v>
      </c>
      <c r="C31" s="12" t="s">
        <v>32</v>
      </c>
      <c r="D31" s="13"/>
    </row>
    <row r="32" spans="2:4" x14ac:dyDescent="0.2">
      <c r="B32" s="11" t="s">
        <v>88</v>
      </c>
      <c r="C32" s="12" t="s">
        <v>67</v>
      </c>
      <c r="D32" s="13"/>
    </row>
    <row r="33" spans="2:4" x14ac:dyDescent="0.2">
      <c r="B33" s="11" t="s">
        <v>89</v>
      </c>
      <c r="C33" s="12" t="s">
        <v>67</v>
      </c>
      <c r="D33" s="13"/>
    </row>
    <row r="34" spans="2:4" x14ac:dyDescent="0.2">
      <c r="B34" s="11" t="s">
        <v>90</v>
      </c>
      <c r="C34" s="12" t="s">
        <v>33</v>
      </c>
      <c r="D34" s="13"/>
    </row>
    <row r="35" spans="2:4" ht="15" thickBot="1" x14ac:dyDescent="0.25">
      <c r="B35" s="15" t="s">
        <v>103</v>
      </c>
      <c r="C35" s="16" t="s">
        <v>35</v>
      </c>
      <c r="D35" s="17"/>
    </row>
    <row r="36" spans="2:4" ht="15" thickBot="1" x14ac:dyDescent="0.25"/>
    <row r="37" spans="2:4" x14ac:dyDescent="0.2">
      <c r="B37" s="21" t="s">
        <v>40</v>
      </c>
    </row>
    <row r="38" spans="2:4" x14ac:dyDescent="0.2">
      <c r="B38" s="22" t="s">
        <v>9</v>
      </c>
    </row>
    <row r="39" spans="2:4" x14ac:dyDescent="0.2">
      <c r="B39" s="22" t="s">
        <v>11</v>
      </c>
    </row>
    <row r="40" spans="2:4" x14ac:dyDescent="0.2">
      <c r="B40" s="22" t="s">
        <v>39</v>
      </c>
    </row>
    <row r="41" spans="2:4" ht="15" thickBot="1" x14ac:dyDescent="0.25">
      <c r="B41" s="23" t="s">
        <v>38</v>
      </c>
    </row>
    <row r="42" spans="2:4" ht="15" thickBot="1" x14ac:dyDescent="0.25"/>
    <row r="43" spans="2:4" x14ac:dyDescent="0.2">
      <c r="B43" s="21" t="s">
        <v>50</v>
      </c>
    </row>
    <row r="44" spans="2:4" x14ac:dyDescent="0.2">
      <c r="B44" s="22" t="s">
        <v>51</v>
      </c>
    </row>
    <row r="45" spans="2:4" x14ac:dyDescent="0.2">
      <c r="B45" s="22" t="s">
        <v>52</v>
      </c>
    </row>
    <row r="46" spans="2:4" x14ac:dyDescent="0.2">
      <c r="B46" s="22" t="s">
        <v>53</v>
      </c>
    </row>
    <row r="47" spans="2:4" x14ac:dyDescent="0.2">
      <c r="B47" s="22" t="s">
        <v>54</v>
      </c>
    </row>
    <row r="48" spans="2:4" x14ac:dyDescent="0.2">
      <c r="B48" s="22" t="s">
        <v>55</v>
      </c>
    </row>
    <row r="49" spans="2:2" x14ac:dyDescent="0.2">
      <c r="B49" s="22" t="s">
        <v>56</v>
      </c>
    </row>
    <row r="50" spans="2:2" x14ac:dyDescent="0.2">
      <c r="B50" s="22" t="s">
        <v>57</v>
      </c>
    </row>
    <row r="51" spans="2:2" ht="15" thickBot="1" x14ac:dyDescent="0.25">
      <c r="B51" s="23" t="s">
        <v>58</v>
      </c>
    </row>
  </sheetData>
  <sortState ref="B3:D14">
    <sortCondition ref="C3:C14"/>
  </sortState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B16" sqref="B16"/>
    </sheetView>
  </sheetViews>
  <sheetFormatPr defaultColWidth="11" defaultRowHeight="14.25" x14ac:dyDescent="0.2"/>
  <cols>
    <col min="1" max="1" width="150.25" customWidth="1"/>
  </cols>
  <sheetData>
    <row r="1" spans="1:1" x14ac:dyDescent="0.2">
      <c r="A1" s="1" t="s">
        <v>0</v>
      </c>
    </row>
    <row r="2" spans="1:1" ht="29.25" x14ac:dyDescent="0.2">
      <c r="A2" s="2" t="s">
        <v>1</v>
      </c>
    </row>
    <row r="3" spans="1:1" ht="15" x14ac:dyDescent="0.2">
      <c r="A3" s="2" t="s">
        <v>2</v>
      </c>
    </row>
    <row r="4" spans="1:1" ht="15" x14ac:dyDescent="0.2">
      <c r="A4" s="2" t="s">
        <v>3</v>
      </c>
    </row>
    <row r="5" spans="1:1" ht="15" x14ac:dyDescent="0.2">
      <c r="A5" s="2" t="s">
        <v>4</v>
      </c>
    </row>
    <row r="6" spans="1:1" ht="29.25" x14ac:dyDescent="0.2">
      <c r="A6" s="2" t="s">
        <v>5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Prosjektrapport" ma:contentTypeID="0x010100C466DCB15B7C4D46B76A8E26AA95A520003068A3E46E970F49957F35624A3ED5FB" ma:contentTypeVersion="0" ma:contentTypeDescription="" ma:contentTypeScope="" ma:versionID="edda533d1b5d7015d035f0a1a5a78e6d">
  <xsd:schema xmlns:xsd="http://www.w3.org/2001/XMLSchema" xmlns:xs="http://www.w3.org/2001/XMLSchema" xmlns:p="http://schemas.microsoft.com/office/2006/metadata/properties" xmlns:ns1="http://schemas.microsoft.com/sharepoint/v3" xmlns:ns2="a0c403bc-df03-43c8-915b-d2d6e5c89d57" targetNamespace="http://schemas.microsoft.com/office/2006/metadata/properties" ma:root="true" ma:fieldsID="f5540488cbf06003735da23cb205329d" ns1:_="" ns2:_="">
    <xsd:import namespace="http://schemas.microsoft.com/sharepoint/v3"/>
    <xsd:import namespace="a0c403bc-df03-43c8-915b-d2d6e5c89d57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1:ReportDescription" minOccurs="0"/>
                <xsd:element ref="ns2:Rapportforfatter" minOccurs="0"/>
                <xsd:element ref="ns2:h63eb6bf2e3d4f93aa1ddf743b668c17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ReportDescription" ma:index="11" nillable="true" ma:displayName="Rapportbeskrivelse" ma:description="En beskrivelse av innholdet i rapporten" ma:internalName="ReportDescription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c403bc-df03-43c8-915b-d2d6e5c89d57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kument-ID-verdi" ma:description="Verdien for dokument-IDen som er tilordnet elementet." ma:internalName="_dlc_DocId" ma:readOnly="true">
      <xsd:simpleType>
        <xsd:restriction base="dms:Text"/>
      </xsd:simpleType>
    </xsd:element>
    <xsd:element name="_dlc_DocIdUrl" ma:index="9" nillable="true" ma:displayName="Dokument-ID" ma:description="Fast kobling til dokumente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Fast ID" ma:description="Behold IDen ved tillegging." ma:hidden="true" ma:internalName="_dlc_DocIdPersistId" ma:readOnly="true">
      <xsd:simpleType>
        <xsd:restriction base="dms:Boolean"/>
      </xsd:simpleType>
    </xsd:element>
    <xsd:element name="Rapportforfatter" ma:index="12" nillable="true" ma:displayName="Rapportforfatter" ma:internalName="Rapportforfatter">
      <xsd:simpleType>
        <xsd:restriction base="dms:Text">
          <xsd:maxLength value="255"/>
        </xsd:restriction>
      </xsd:simpleType>
    </xsd:element>
    <xsd:element name="h63eb6bf2e3d4f93aa1ddf743b668c17" ma:index="13" nillable="true" ma:taxonomy="true" ma:internalName="h63eb6bf2e3d4f93aa1ddf743b668c17" ma:taxonomyFieldName="Dokumentkategori" ma:displayName="Dokumentkategori" ma:default="" ma:fieldId="{163eb6bf-2e3d-4f93-aa1d-df743b668c17}" ma:sspId="723dea4e-3c3b-4542-8cf3-09c21c94bb66" ma:termSetId="115804ee-8a7e-44c7-8782-636c4cc4e93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Global taksonomikolonne" ma:hidden="true" ma:list="{0619e880-d3e8-4a0a-ac1c-51547fa4f40c}" ma:internalName="TaxCatchAll" ma:showField="CatchAllData" ma:web="a0c403bc-df03-43c8-915b-d2d6e5c89d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5" nillable="true" ma:displayName="Global taksonomikolonne1" ma:hidden="true" ma:list="{0619e880-d3e8-4a0a-ac1c-51547fa4f40c}" ma:internalName="TaxCatchAllLabel" ma:readOnly="true" ma:showField="CatchAllDataLabel" ma:web="a0c403bc-df03-43c8-915b-d2d6e5c89d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>
  <documentManagement>
    <_dlc_DocId xmlns="a0c403bc-df03-43c8-915b-d2d6e5c89d57">DMFW2D44QQMK-84-4</_dlc_DocId>
    <_dlc_DocIdUrl xmlns="a0c403bc-df03-43c8-915b-d2d6e5c89d57">
      <Url>http://fou.ks.no/prosjekter/144003/_layouts/15/DocIdRedir.aspx?ID=DMFW2D44QQMK-84-4</Url>
      <Description>DMFW2D44QQMK-84-4</Description>
    </_dlc_DocIdUrl>
    <h63eb6bf2e3d4f93aa1ddf743b668c17 xmlns="a0c403bc-df03-43c8-915b-d2d6e5c89d57">
      <Terms xmlns="http://schemas.microsoft.com/office/infopath/2007/PartnerControls"/>
    </h63eb6bf2e3d4f93aa1ddf743b668c17>
    <Rapportforfatter xmlns="a0c403bc-df03-43c8-915b-d2d6e5c89d57" xsi:nil="true"/>
    <ReportDescription xmlns="http://schemas.microsoft.com/sharepoint/v3" xsi:nil="true"/>
    <TaxCatchAll xmlns="a0c403bc-df03-43c8-915b-d2d6e5c89d57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E8772A-1C47-4B8A-8EBF-2B38054F3227}"/>
</file>

<file path=customXml/itemProps2.xml><?xml version="1.0" encoding="utf-8"?>
<ds:datastoreItem xmlns:ds="http://schemas.openxmlformats.org/officeDocument/2006/customXml" ds:itemID="{E811FFC5-1340-4E30-B273-EC8FF92EA914}"/>
</file>

<file path=customXml/itemProps3.xml><?xml version="1.0" encoding="utf-8"?>
<ds:datastoreItem xmlns:ds="http://schemas.openxmlformats.org/officeDocument/2006/customXml" ds:itemID="{731C9C43-605B-408A-9CCE-8F3B345B48DD}"/>
</file>

<file path=customXml/itemProps4.xml><?xml version="1.0" encoding="utf-8"?>
<ds:datastoreItem xmlns:ds="http://schemas.openxmlformats.org/officeDocument/2006/customXml" ds:itemID="{9CBE6DE1-7C80-4256-B36D-22C2BBEFC6F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Brukerveiledning</vt:lpstr>
      <vt:lpstr>Formell utdanning</vt:lpstr>
      <vt:lpstr>Undervisning i fag med krav</vt:lpstr>
      <vt:lpstr>Behov for økt kompetanse</vt:lpstr>
      <vt:lpstr>Kommentarer</vt:lpstr>
      <vt:lpstr>Morsmålsundervisning</vt:lpstr>
      <vt:lpstr>Krav etter opplæringslova</vt:lpstr>
      <vt:lpstr>Mål for verktøy</vt:lpstr>
      <vt:lpstr>Morsmål</vt:lpstr>
      <vt:lpstr>Utdanning</vt:lpstr>
    </vt:vector>
  </TitlesOfParts>
  <Company>Asplan Viak 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Utkast verktøy for kompetansekartlegging grunnskole</dc:title>
  <dc:creator>Lars Line</dc:creator>
  <cp:lastModifiedBy>Ingvild Nordtveit</cp:lastModifiedBy>
  <cp:lastPrinted>2014-12-08T07:41:23Z</cp:lastPrinted>
  <dcterms:created xsi:type="dcterms:W3CDTF">2008-02-18T11:30:02Z</dcterms:created>
  <dcterms:modified xsi:type="dcterms:W3CDTF">2014-12-13T13:24:16Z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0x010100C466DCB15B7C4D46B76A8E26AA95A520003068A3E46E970F49957F35624A3ED5FB</vt:lpwstr>
  </property>
  <property fmtid="{D5CDD505-2E9C-101B-9397-08002B2CF9AE}" pid="3" name="_dlc_DocIdItemGuid">
    <vt:lpwstr>61876ad0-9997-4c86-86c0-869b72d2a3f8</vt:lpwstr>
  </property>
  <property fmtid="{D5CDD505-2E9C-101B-9397-08002B2CF9AE}" pid="4" name="Modified By">
    <vt:lpwstr>ASPLANVIAK\lars.line</vt:lpwstr>
  </property>
  <property fmtid="{D5CDD505-2E9C-101B-9397-08002B2CF9AE}" pid="5" name="source_item_id">
    <vt:i4>40</vt:i4>
  </property>
  <property fmtid="{D5CDD505-2E9C-101B-9397-08002B2CF9AE}" pid="6" name="Created By">
    <vt:lpwstr>ASPLANVIAK\lars.line</vt:lpwstr>
  </property>
</Properties>
</file>